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filterPrivacy="1" hidePivotFieldList="1"/>
  <xr:revisionPtr revIDLastSave="0" documentId="13_ncr:1_{8B209218-E366-422F-8A21-2A3F5A7ED571}" xr6:coauthVersionLast="47" xr6:coauthVersionMax="47" xr10:uidLastSave="{00000000-0000-0000-0000-000000000000}"/>
  <bookViews>
    <workbookView xWindow="-108" yWindow="-108" windowWidth="23256" windowHeight="12456" firstSheet="2" activeTab="6" xr2:uid="{00000000-000D-0000-FFFF-FFFF00000000}"/>
  </bookViews>
  <sheets>
    <sheet name="Customer Names" sheetId="3" r:id="rId1"/>
    <sheet name="Medical Examinations" sheetId="2" r:id="rId2"/>
    <sheet name="Hospitalisation Details" sheetId="1" r:id="rId3"/>
    <sheet name="HEALTHCARE" sheetId="4" r:id="rId4"/>
    <sheet name="pivot " sheetId="6" r:id="rId5"/>
    <sheet name="pivot 2" sheetId="8" r:id="rId6"/>
    <sheet name="HEALTHCARE DASHBOARD" sheetId="10" r:id="rId7"/>
  </sheets>
  <definedNames>
    <definedName name="_xlnm._FilterDatabase" localSheetId="0" hidden="1">'Customer Names'!$A$1:$F$2336</definedName>
    <definedName name="_xlnm._FilterDatabase" localSheetId="3" hidden="1">HEALTHCARE!$A$1:$Q$2344</definedName>
    <definedName name="_xlnm._FilterDatabase" localSheetId="2" hidden="1">'Hospitalisation Details'!$A$1:$M$2344</definedName>
    <definedName name="_xlnm._FilterDatabase" localSheetId="1" hidden="1">'Medical Examinations'!$A$1:$L$2336</definedName>
    <definedName name="CUSTOMER">'Customer Names'!$A$2:$E$2336</definedName>
    <definedName name="HOSPITALIZE">'Hospitalisation Details'!$A$2:$L$2344</definedName>
    <definedName name="MEDICAL">'Medical Examinations'!$A$2:$J$2336</definedName>
    <definedName name="Slicer_Charges">#N/A</definedName>
    <definedName name="Slicer_Diabetes_Status">#N/A</definedName>
    <definedName name="Slicer_Weight_Status">#N/A</definedName>
  </definedNames>
  <calcPr calcId="191029"/>
  <pivotCaches>
    <pivotCache cacheId="30" r:id="rId8"/>
    <pivotCache cacheId="31" r:id="rId9"/>
    <pivotCache cacheId="32" r:id="rId10"/>
    <pivotCache cacheId="33" r:id="rId11"/>
    <pivotCache cacheId="34"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4" l="1"/>
  <c r="W2" i="4"/>
  <c r="F2" i="8"/>
  <c r="E2" i="8"/>
  <c r="E2336" i="2"/>
  <c r="C2336" i="2"/>
  <c r="E2335" i="2"/>
  <c r="C2335" i="2"/>
  <c r="E2334" i="2"/>
  <c r="C2334" i="2"/>
  <c r="E2333" i="2"/>
  <c r="C2333" i="2"/>
  <c r="E2332" i="2"/>
  <c r="C2332" i="2"/>
  <c r="E2331" i="2"/>
  <c r="C2331" i="2"/>
  <c r="E2330" i="2"/>
  <c r="C2330" i="2"/>
  <c r="E2329" i="2"/>
  <c r="C2329" i="2"/>
  <c r="E2328" i="2"/>
  <c r="C2328" i="2"/>
  <c r="E2327" i="2"/>
  <c r="C2327" i="2"/>
  <c r="E2326" i="2"/>
  <c r="C2326" i="2"/>
  <c r="E2325" i="2"/>
  <c r="C2325" i="2"/>
  <c r="E2324" i="2"/>
  <c r="C2324" i="2"/>
  <c r="E2323" i="2"/>
  <c r="C2323" i="2"/>
  <c r="E2322" i="2"/>
  <c r="C2322" i="2"/>
  <c r="E2321" i="2"/>
  <c r="C2321" i="2"/>
  <c r="E2320" i="2"/>
  <c r="C2320" i="2"/>
  <c r="E2319" i="2"/>
  <c r="C2319" i="2"/>
  <c r="E2318" i="2"/>
  <c r="C2318" i="2"/>
  <c r="E2317" i="2"/>
  <c r="C2317" i="2"/>
  <c r="E2316" i="2"/>
  <c r="C2316" i="2"/>
  <c r="E2315" i="2"/>
  <c r="C2315" i="2"/>
  <c r="E2314" i="2"/>
  <c r="C2314" i="2"/>
  <c r="E2313" i="2"/>
  <c r="C2313" i="2"/>
  <c r="E2312" i="2"/>
  <c r="C2312" i="2"/>
  <c r="E2311" i="2"/>
  <c r="C2311" i="2"/>
  <c r="E2310" i="2"/>
  <c r="C2310" i="2"/>
  <c r="E2309" i="2"/>
  <c r="C2309" i="2"/>
  <c r="E2308" i="2"/>
  <c r="C2308" i="2"/>
  <c r="E2307" i="2"/>
  <c r="C2307" i="2"/>
  <c r="E2306" i="2"/>
  <c r="C2306" i="2"/>
  <c r="E2305" i="2"/>
  <c r="C2305" i="2"/>
  <c r="E2304" i="2"/>
  <c r="C2304" i="2"/>
  <c r="E2303" i="2"/>
  <c r="C2303" i="2"/>
  <c r="E2302" i="2"/>
  <c r="C2302" i="2"/>
  <c r="E2301" i="2"/>
  <c r="C2301" i="2"/>
  <c r="E2300" i="2"/>
  <c r="C2300" i="2"/>
  <c r="E2299" i="2"/>
  <c r="C2299" i="2"/>
  <c r="E2298" i="2"/>
  <c r="C2298" i="2"/>
  <c r="E2297" i="2"/>
  <c r="C2297" i="2"/>
  <c r="E2296" i="2"/>
  <c r="C2296" i="2"/>
  <c r="E2295" i="2"/>
  <c r="C2295" i="2"/>
  <c r="E2294" i="2"/>
  <c r="C2294" i="2"/>
  <c r="E2293" i="2"/>
  <c r="C2293" i="2"/>
  <c r="E2292" i="2"/>
  <c r="C2292" i="2"/>
  <c r="E2291" i="2"/>
  <c r="C2291" i="2"/>
  <c r="E2290" i="2"/>
  <c r="C2290" i="2"/>
  <c r="E2289" i="2"/>
  <c r="C2289" i="2"/>
  <c r="E2288" i="2"/>
  <c r="C2288" i="2"/>
  <c r="E2287" i="2"/>
  <c r="C2287" i="2"/>
  <c r="E2286" i="2"/>
  <c r="C2286" i="2"/>
  <c r="E2285" i="2"/>
  <c r="C2285" i="2"/>
  <c r="E2284" i="2"/>
  <c r="C2284" i="2"/>
  <c r="E2283" i="2"/>
  <c r="C2283" i="2"/>
  <c r="E2282" i="2"/>
  <c r="C2282" i="2"/>
  <c r="E2281" i="2"/>
  <c r="C2281" i="2"/>
  <c r="E2280" i="2"/>
  <c r="C2280" i="2"/>
  <c r="E2279" i="2"/>
  <c r="C2279" i="2"/>
  <c r="E2278" i="2"/>
  <c r="C2278" i="2"/>
  <c r="E2277" i="2"/>
  <c r="C2277" i="2"/>
  <c r="E2276" i="2"/>
  <c r="C2276" i="2"/>
  <c r="E2275" i="2"/>
  <c r="C2275" i="2"/>
  <c r="E2274" i="2"/>
  <c r="C2274" i="2"/>
  <c r="E2273" i="2"/>
  <c r="C2273" i="2"/>
  <c r="E2272" i="2"/>
  <c r="C2272" i="2"/>
  <c r="E2271" i="2"/>
  <c r="C2271" i="2"/>
  <c r="E2270" i="2"/>
  <c r="C2270" i="2"/>
  <c r="E2269" i="2"/>
  <c r="C2269" i="2"/>
  <c r="E2268" i="2"/>
  <c r="C2268" i="2"/>
  <c r="E2267" i="2"/>
  <c r="C2267" i="2"/>
  <c r="E2266" i="2"/>
  <c r="C2266" i="2"/>
  <c r="E2265" i="2"/>
  <c r="C2265" i="2"/>
  <c r="E2264" i="2"/>
  <c r="C2264" i="2"/>
  <c r="E2263" i="2"/>
  <c r="C2263" i="2"/>
  <c r="E2262" i="2"/>
  <c r="C2262" i="2"/>
  <c r="E2261" i="2"/>
  <c r="C2261" i="2"/>
  <c r="E2260" i="2"/>
  <c r="C2260" i="2"/>
  <c r="E2259" i="2"/>
  <c r="C2259" i="2"/>
  <c r="E2258" i="2"/>
  <c r="C2258" i="2"/>
  <c r="E2257" i="2"/>
  <c r="C2257" i="2"/>
  <c r="E2256" i="2"/>
  <c r="C2256" i="2"/>
  <c r="E2255" i="2"/>
  <c r="C2255" i="2"/>
  <c r="E2254" i="2"/>
  <c r="C2254" i="2"/>
  <c r="E2253" i="2"/>
  <c r="C2253" i="2"/>
  <c r="E2252" i="2"/>
  <c r="C2252" i="2"/>
  <c r="E2251" i="2"/>
  <c r="C2251" i="2"/>
  <c r="E2250" i="2"/>
  <c r="C2250" i="2"/>
  <c r="E2249" i="2"/>
  <c r="C2249" i="2"/>
  <c r="E2248" i="2"/>
  <c r="C2248" i="2"/>
  <c r="E2247" i="2"/>
  <c r="C2247" i="2"/>
  <c r="E2246" i="2"/>
  <c r="C2246" i="2"/>
  <c r="E2245" i="2"/>
  <c r="C2245" i="2"/>
  <c r="E2244" i="2"/>
  <c r="C2244" i="2"/>
  <c r="E2243" i="2"/>
  <c r="C2243" i="2"/>
  <c r="E2242" i="2"/>
  <c r="C2242" i="2"/>
  <c r="E2241" i="2"/>
  <c r="C2241" i="2"/>
  <c r="E2240" i="2"/>
  <c r="C2240" i="2"/>
  <c r="E2239" i="2"/>
  <c r="C2239" i="2"/>
  <c r="E2238" i="2"/>
  <c r="C2238" i="2"/>
  <c r="E2237" i="2"/>
  <c r="C2237" i="2"/>
  <c r="E2236" i="2"/>
  <c r="C2236" i="2"/>
  <c r="E2235" i="2"/>
  <c r="C2235" i="2"/>
  <c r="E2234" i="2"/>
  <c r="C2234" i="2"/>
  <c r="E2233" i="2"/>
  <c r="C2233" i="2"/>
  <c r="E2232" i="2"/>
  <c r="C2232" i="2"/>
  <c r="E2231" i="2"/>
  <c r="C2231" i="2"/>
  <c r="E2230" i="2"/>
  <c r="C2230" i="2"/>
  <c r="E2229" i="2"/>
  <c r="C2229" i="2"/>
  <c r="E2228" i="2"/>
  <c r="C2228" i="2"/>
  <c r="E2227" i="2"/>
  <c r="C2227" i="2"/>
  <c r="E2226" i="2"/>
  <c r="C2226" i="2"/>
  <c r="E2225" i="2"/>
  <c r="C2225" i="2"/>
  <c r="E2224" i="2"/>
  <c r="C2224" i="2"/>
  <c r="E2223" i="2"/>
  <c r="C2223" i="2"/>
  <c r="E2222" i="2"/>
  <c r="C2222" i="2"/>
  <c r="E2221" i="2"/>
  <c r="C2221" i="2"/>
  <c r="E2220" i="2"/>
  <c r="C2220" i="2"/>
  <c r="E2219" i="2"/>
  <c r="C2219" i="2"/>
  <c r="E2218" i="2"/>
  <c r="C2218" i="2"/>
  <c r="E2217" i="2"/>
  <c r="C2217" i="2"/>
  <c r="E2216" i="2"/>
  <c r="C2216" i="2"/>
  <c r="E2215" i="2"/>
  <c r="C2215" i="2"/>
  <c r="E2214" i="2"/>
  <c r="C2214" i="2"/>
  <c r="E2213" i="2"/>
  <c r="C2213" i="2"/>
  <c r="E2212" i="2"/>
  <c r="C2212" i="2"/>
  <c r="E2211" i="2"/>
  <c r="C2211" i="2"/>
  <c r="E2210" i="2"/>
  <c r="C2210" i="2"/>
  <c r="E2209" i="2"/>
  <c r="C2209" i="2"/>
  <c r="E2208" i="2"/>
  <c r="C2208" i="2"/>
  <c r="E2207" i="2"/>
  <c r="C2207" i="2"/>
  <c r="E2206" i="2"/>
  <c r="C2206" i="2"/>
  <c r="E2205" i="2"/>
  <c r="C2205" i="2"/>
  <c r="E2204" i="2"/>
  <c r="C2204" i="2"/>
  <c r="E2203" i="2"/>
  <c r="C2203" i="2"/>
  <c r="E2202" i="2"/>
  <c r="C2202" i="2"/>
  <c r="E2201" i="2"/>
  <c r="C2201" i="2"/>
  <c r="E2200" i="2"/>
  <c r="C2200" i="2"/>
  <c r="E2199" i="2"/>
  <c r="C2199" i="2"/>
  <c r="E2198" i="2"/>
  <c r="C2198" i="2"/>
  <c r="E2197" i="2"/>
  <c r="C2197" i="2"/>
  <c r="E2196" i="2"/>
  <c r="C2196" i="2"/>
  <c r="E2195" i="2"/>
  <c r="C2195" i="2"/>
  <c r="E2194" i="2"/>
  <c r="C2194" i="2"/>
  <c r="E2193" i="2"/>
  <c r="C2193" i="2"/>
  <c r="E2192" i="2"/>
  <c r="C2192" i="2"/>
  <c r="E2191" i="2"/>
  <c r="C2191" i="2"/>
  <c r="E2190" i="2"/>
  <c r="C2190" i="2"/>
  <c r="E2189" i="2"/>
  <c r="C2189" i="2"/>
  <c r="E2188" i="2"/>
  <c r="C2188" i="2"/>
  <c r="E2187" i="2"/>
  <c r="C2187" i="2"/>
  <c r="E2186" i="2"/>
  <c r="C2186" i="2"/>
  <c r="E2185" i="2"/>
  <c r="C2185" i="2"/>
  <c r="E2184" i="2"/>
  <c r="C2184" i="2"/>
  <c r="E2183" i="2"/>
  <c r="C2183" i="2"/>
  <c r="E2182" i="2"/>
  <c r="C2182" i="2"/>
  <c r="E2181" i="2"/>
  <c r="C2181" i="2"/>
  <c r="E2180" i="2"/>
  <c r="C2180" i="2"/>
  <c r="E2179" i="2"/>
  <c r="C2179" i="2"/>
  <c r="E2178" i="2"/>
  <c r="C2178" i="2"/>
  <c r="E2177" i="2"/>
  <c r="C2177" i="2"/>
  <c r="E2176" i="2"/>
  <c r="C2176" i="2"/>
  <c r="E2175" i="2"/>
  <c r="C2175" i="2"/>
  <c r="E2174" i="2"/>
  <c r="C2174" i="2"/>
  <c r="E2173" i="2"/>
  <c r="C2173" i="2"/>
  <c r="E2172" i="2"/>
  <c r="C2172" i="2"/>
  <c r="E2171" i="2"/>
  <c r="C2171" i="2"/>
  <c r="E2170" i="2"/>
  <c r="C2170" i="2"/>
  <c r="E2169" i="2"/>
  <c r="C2169" i="2"/>
  <c r="E2168" i="2"/>
  <c r="C2168" i="2"/>
  <c r="E2167" i="2"/>
  <c r="C2167" i="2"/>
  <c r="E2166" i="2"/>
  <c r="C2166" i="2"/>
  <c r="E2165" i="2"/>
  <c r="C2165" i="2"/>
  <c r="E2164" i="2"/>
  <c r="C2164" i="2"/>
  <c r="E2163" i="2"/>
  <c r="C2163" i="2"/>
  <c r="E2162" i="2"/>
  <c r="C2162" i="2"/>
  <c r="E2161" i="2"/>
  <c r="C2161" i="2"/>
  <c r="E2160" i="2"/>
  <c r="C2160" i="2"/>
  <c r="E2159" i="2"/>
  <c r="C2159" i="2"/>
  <c r="E2158" i="2"/>
  <c r="C2158" i="2"/>
  <c r="E2157" i="2"/>
  <c r="C2157" i="2"/>
  <c r="E2156" i="2"/>
  <c r="C2156" i="2"/>
  <c r="E2155" i="2"/>
  <c r="C2155" i="2"/>
  <c r="E2154" i="2"/>
  <c r="C2154" i="2"/>
  <c r="E2153" i="2"/>
  <c r="C2153" i="2"/>
  <c r="E2152" i="2"/>
  <c r="C2152" i="2"/>
  <c r="E2151" i="2"/>
  <c r="C2151" i="2"/>
  <c r="E2150" i="2"/>
  <c r="C2150" i="2"/>
  <c r="E2149" i="2"/>
  <c r="C2149" i="2"/>
  <c r="E2148" i="2"/>
  <c r="C2148" i="2"/>
  <c r="E2147" i="2"/>
  <c r="C2147" i="2"/>
  <c r="E2146" i="2"/>
  <c r="C2146" i="2"/>
  <c r="E2145" i="2"/>
  <c r="C2145" i="2"/>
  <c r="E2144" i="2"/>
  <c r="C2144" i="2"/>
  <c r="E2143" i="2"/>
  <c r="C2143" i="2"/>
  <c r="E2142" i="2"/>
  <c r="C2142" i="2"/>
  <c r="E2141" i="2"/>
  <c r="C2141" i="2"/>
  <c r="E2140" i="2"/>
  <c r="C2140" i="2"/>
  <c r="E2139" i="2"/>
  <c r="C2139" i="2"/>
  <c r="E2138" i="2"/>
  <c r="C2138" i="2"/>
  <c r="E2137" i="2"/>
  <c r="C2137" i="2"/>
  <c r="E2136" i="2"/>
  <c r="C2136" i="2"/>
  <c r="E2135" i="2"/>
  <c r="C2135" i="2"/>
  <c r="E2134" i="2"/>
  <c r="C2134" i="2"/>
  <c r="E2133" i="2"/>
  <c r="C2133" i="2"/>
  <c r="E2132" i="2"/>
  <c r="C2132" i="2"/>
  <c r="E2131" i="2"/>
  <c r="C2131" i="2"/>
  <c r="E2130" i="2"/>
  <c r="C2130" i="2"/>
  <c r="E2129" i="2"/>
  <c r="C2129" i="2"/>
  <c r="E2128" i="2"/>
  <c r="C2128" i="2"/>
  <c r="E2127" i="2"/>
  <c r="C2127" i="2"/>
  <c r="E2126" i="2"/>
  <c r="C2126" i="2"/>
  <c r="E2125" i="2"/>
  <c r="C2125" i="2"/>
  <c r="E2124" i="2"/>
  <c r="C2124" i="2"/>
  <c r="E2123" i="2"/>
  <c r="C2123" i="2"/>
  <c r="E2122" i="2"/>
  <c r="C2122" i="2"/>
  <c r="E2121" i="2"/>
  <c r="C2121" i="2"/>
  <c r="E2120" i="2"/>
  <c r="C2120" i="2"/>
  <c r="E2119" i="2"/>
  <c r="C2119" i="2"/>
  <c r="E2118" i="2"/>
  <c r="C2118" i="2"/>
  <c r="E2117" i="2"/>
  <c r="C2117" i="2"/>
  <c r="E2116" i="2"/>
  <c r="C2116" i="2"/>
  <c r="E2115" i="2"/>
  <c r="C2115" i="2"/>
  <c r="E2114" i="2"/>
  <c r="C2114" i="2"/>
  <c r="E2113" i="2"/>
  <c r="C2113" i="2"/>
  <c r="E2112" i="2"/>
  <c r="C2112" i="2"/>
  <c r="E2111" i="2"/>
  <c r="C2111" i="2"/>
  <c r="E2110" i="2"/>
  <c r="C2110" i="2"/>
  <c r="E2109" i="2"/>
  <c r="C2109" i="2"/>
  <c r="E2108" i="2"/>
  <c r="C2108" i="2"/>
  <c r="E2107" i="2"/>
  <c r="C2107" i="2"/>
  <c r="E2106" i="2"/>
  <c r="C2106" i="2"/>
  <c r="E2105" i="2"/>
  <c r="C2105" i="2"/>
  <c r="E2104" i="2"/>
  <c r="C2104" i="2"/>
  <c r="E2103" i="2"/>
  <c r="C2103" i="2"/>
  <c r="E2102" i="2"/>
  <c r="C2102" i="2"/>
  <c r="E2101" i="2"/>
  <c r="C2101" i="2"/>
  <c r="E2100" i="2"/>
  <c r="C2100" i="2"/>
  <c r="E2099" i="2"/>
  <c r="C2099" i="2"/>
  <c r="E2098" i="2"/>
  <c r="C2098" i="2"/>
  <c r="E2097" i="2"/>
  <c r="C2097" i="2"/>
  <c r="E2096" i="2"/>
  <c r="C2096" i="2"/>
  <c r="E2095" i="2"/>
  <c r="C2095" i="2"/>
  <c r="E2094" i="2"/>
  <c r="C2094" i="2"/>
  <c r="E2093" i="2"/>
  <c r="C2093" i="2"/>
  <c r="E2092" i="2"/>
  <c r="C2092" i="2"/>
  <c r="E2091" i="2"/>
  <c r="C2091" i="2"/>
  <c r="E2090" i="2"/>
  <c r="C2090" i="2"/>
  <c r="E2089" i="2"/>
  <c r="C2089" i="2"/>
  <c r="E2088" i="2"/>
  <c r="C2088" i="2"/>
  <c r="E2087" i="2"/>
  <c r="C2087" i="2"/>
  <c r="E2086" i="2"/>
  <c r="C2086" i="2"/>
  <c r="E2085" i="2"/>
  <c r="C2085" i="2"/>
  <c r="E2084" i="2"/>
  <c r="C2084" i="2"/>
  <c r="E2083" i="2"/>
  <c r="C2083" i="2"/>
  <c r="E2082" i="2"/>
  <c r="C2082" i="2"/>
  <c r="E2081" i="2"/>
  <c r="C2081" i="2"/>
  <c r="E2080" i="2"/>
  <c r="C2080" i="2"/>
  <c r="E2079" i="2"/>
  <c r="C2079" i="2"/>
  <c r="E2078" i="2"/>
  <c r="C2078" i="2"/>
  <c r="E2077" i="2"/>
  <c r="C2077" i="2"/>
  <c r="E2076" i="2"/>
  <c r="C2076" i="2"/>
  <c r="E2075" i="2"/>
  <c r="C2075" i="2"/>
  <c r="E2074" i="2"/>
  <c r="C2074" i="2"/>
  <c r="E2073" i="2"/>
  <c r="C2073" i="2"/>
  <c r="E2072" i="2"/>
  <c r="C2072" i="2"/>
  <c r="E2071" i="2"/>
  <c r="C2071" i="2"/>
  <c r="E2070" i="2"/>
  <c r="C2070" i="2"/>
  <c r="E2069" i="2"/>
  <c r="C2069" i="2"/>
  <c r="E2068" i="2"/>
  <c r="C2068" i="2"/>
  <c r="E2067" i="2"/>
  <c r="C2067" i="2"/>
  <c r="E2066" i="2"/>
  <c r="C2066" i="2"/>
  <c r="E2065" i="2"/>
  <c r="C2065" i="2"/>
  <c r="E2064" i="2"/>
  <c r="C2064" i="2"/>
  <c r="E2063" i="2"/>
  <c r="C2063" i="2"/>
  <c r="E2062" i="2"/>
  <c r="C2062" i="2"/>
  <c r="E2061" i="2"/>
  <c r="C2061" i="2"/>
  <c r="E2060" i="2"/>
  <c r="C2060" i="2"/>
  <c r="E2059" i="2"/>
  <c r="C2059" i="2"/>
  <c r="E2058" i="2"/>
  <c r="C2058" i="2"/>
  <c r="E2057" i="2"/>
  <c r="C2057" i="2"/>
  <c r="E2056" i="2"/>
  <c r="C2056" i="2"/>
  <c r="E2055" i="2"/>
  <c r="C2055" i="2"/>
  <c r="E2054" i="2"/>
  <c r="C2054" i="2"/>
  <c r="E2053" i="2"/>
  <c r="C2053" i="2"/>
  <c r="E2052" i="2"/>
  <c r="C2052" i="2"/>
  <c r="E2051" i="2"/>
  <c r="C2051" i="2"/>
  <c r="E2050" i="2"/>
  <c r="C2050" i="2"/>
  <c r="E2049" i="2"/>
  <c r="C2049" i="2"/>
  <c r="E2048" i="2"/>
  <c r="C2048" i="2"/>
  <c r="E2047" i="2"/>
  <c r="C2047" i="2"/>
  <c r="E2046" i="2"/>
  <c r="C2046" i="2"/>
  <c r="E2045" i="2"/>
  <c r="C2045" i="2"/>
  <c r="E2044" i="2"/>
  <c r="C2044" i="2"/>
  <c r="E2043" i="2"/>
  <c r="C2043" i="2"/>
  <c r="E2042" i="2"/>
  <c r="C2042" i="2"/>
  <c r="E2041" i="2"/>
  <c r="C2041" i="2"/>
  <c r="E2040" i="2"/>
  <c r="C2040" i="2"/>
  <c r="E2039" i="2"/>
  <c r="C2039" i="2"/>
  <c r="E2038" i="2"/>
  <c r="C2038" i="2"/>
  <c r="E2037" i="2"/>
  <c r="C2037" i="2"/>
  <c r="E2036" i="2"/>
  <c r="C2036" i="2"/>
  <c r="E2035" i="2"/>
  <c r="C2035" i="2"/>
  <c r="E2034" i="2"/>
  <c r="C2034" i="2"/>
  <c r="E2033" i="2"/>
  <c r="C2033" i="2"/>
  <c r="E2032" i="2"/>
  <c r="C2032" i="2"/>
  <c r="E2031" i="2"/>
  <c r="C2031" i="2"/>
  <c r="E2030" i="2"/>
  <c r="C2030" i="2"/>
  <c r="E2029" i="2"/>
  <c r="C2029" i="2"/>
  <c r="E2028" i="2"/>
  <c r="C2028" i="2"/>
  <c r="E2027" i="2"/>
  <c r="C2027" i="2"/>
  <c r="E2026" i="2"/>
  <c r="C2026" i="2"/>
  <c r="E2025" i="2"/>
  <c r="C2025" i="2"/>
  <c r="E2024" i="2"/>
  <c r="C2024" i="2"/>
  <c r="E2023" i="2"/>
  <c r="C2023" i="2"/>
  <c r="E2022" i="2"/>
  <c r="C2022" i="2"/>
  <c r="E2021" i="2"/>
  <c r="C2021" i="2"/>
  <c r="E2020" i="2"/>
  <c r="C2020" i="2"/>
  <c r="E2019" i="2"/>
  <c r="C2019" i="2"/>
  <c r="E2018" i="2"/>
  <c r="C2018" i="2"/>
  <c r="E2017" i="2"/>
  <c r="C2017" i="2"/>
  <c r="E2016" i="2"/>
  <c r="C2016" i="2"/>
  <c r="E2015" i="2"/>
  <c r="C2015" i="2"/>
  <c r="E2014" i="2"/>
  <c r="C2014" i="2"/>
  <c r="E2013" i="2"/>
  <c r="C2013" i="2"/>
  <c r="E2012" i="2"/>
  <c r="C2012" i="2"/>
  <c r="E2011" i="2"/>
  <c r="C2011" i="2"/>
  <c r="E2010" i="2"/>
  <c r="C2010" i="2"/>
  <c r="E2009" i="2"/>
  <c r="C2009" i="2"/>
  <c r="E2008" i="2"/>
  <c r="C2008" i="2"/>
  <c r="E2007" i="2"/>
  <c r="C2007" i="2"/>
  <c r="E2006" i="2"/>
  <c r="C2006" i="2"/>
  <c r="E2005" i="2"/>
  <c r="C2005" i="2"/>
  <c r="E2004" i="2"/>
  <c r="C2004" i="2"/>
  <c r="E2003" i="2"/>
  <c r="C2003" i="2"/>
  <c r="E2002" i="2"/>
  <c r="C2002" i="2"/>
  <c r="E2001" i="2"/>
  <c r="C2001" i="2"/>
  <c r="E2000" i="2"/>
  <c r="C2000" i="2"/>
  <c r="E1999" i="2"/>
  <c r="C1999" i="2"/>
  <c r="E1998" i="2"/>
  <c r="C1998" i="2"/>
  <c r="E1997" i="2"/>
  <c r="C1997" i="2"/>
  <c r="E1996" i="2"/>
  <c r="C1996" i="2"/>
  <c r="E1995" i="2"/>
  <c r="C1995" i="2"/>
  <c r="E1994" i="2"/>
  <c r="C1994" i="2"/>
  <c r="E1993" i="2"/>
  <c r="C1993" i="2"/>
  <c r="E1992" i="2"/>
  <c r="C1992" i="2"/>
  <c r="E1991" i="2"/>
  <c r="C1991" i="2"/>
  <c r="E1990" i="2"/>
  <c r="C1990" i="2"/>
  <c r="E1989" i="2"/>
  <c r="C1989" i="2"/>
  <c r="E1988" i="2"/>
  <c r="C1988" i="2"/>
  <c r="E1987" i="2"/>
  <c r="C1987" i="2"/>
  <c r="E1986" i="2"/>
  <c r="C1986" i="2"/>
  <c r="E1985" i="2"/>
  <c r="C1985" i="2"/>
  <c r="E1984" i="2"/>
  <c r="C1984" i="2"/>
  <c r="E1983" i="2"/>
  <c r="C1983" i="2"/>
  <c r="E1982" i="2"/>
  <c r="C1982" i="2"/>
  <c r="E1981" i="2"/>
  <c r="C1981" i="2"/>
  <c r="E1980" i="2"/>
  <c r="C1980" i="2"/>
  <c r="E1979" i="2"/>
  <c r="C1979" i="2"/>
  <c r="E1978" i="2"/>
  <c r="C1978" i="2"/>
  <c r="E1977" i="2"/>
  <c r="C1977" i="2"/>
  <c r="E1976" i="2"/>
  <c r="C1976" i="2"/>
  <c r="E1975" i="2"/>
  <c r="C1975" i="2"/>
  <c r="E1974" i="2"/>
  <c r="C1974" i="2"/>
  <c r="E1973" i="2"/>
  <c r="C1973" i="2"/>
  <c r="E1972" i="2"/>
  <c r="C1972" i="2"/>
  <c r="E1971" i="2"/>
  <c r="C1971" i="2"/>
  <c r="E1970" i="2"/>
  <c r="C1970" i="2"/>
  <c r="E1969" i="2"/>
  <c r="C1969" i="2"/>
  <c r="E1968" i="2"/>
  <c r="C1968" i="2"/>
  <c r="E1967" i="2"/>
  <c r="C1967" i="2"/>
  <c r="E1966" i="2"/>
  <c r="C1966" i="2"/>
  <c r="E1965" i="2"/>
  <c r="C1965" i="2"/>
  <c r="E1964" i="2"/>
  <c r="C1964" i="2"/>
  <c r="E1963" i="2"/>
  <c r="C1963" i="2"/>
  <c r="E1962" i="2"/>
  <c r="C1962" i="2"/>
  <c r="E1961" i="2"/>
  <c r="C1961" i="2"/>
  <c r="E1960" i="2"/>
  <c r="C1960" i="2"/>
  <c r="E1959" i="2"/>
  <c r="C1959" i="2"/>
  <c r="E1958" i="2"/>
  <c r="C1958" i="2"/>
  <c r="E1957" i="2"/>
  <c r="C1957" i="2"/>
  <c r="E1956" i="2"/>
  <c r="C1956" i="2"/>
  <c r="E1955" i="2"/>
  <c r="C1955" i="2"/>
  <c r="E1954" i="2"/>
  <c r="C1954" i="2"/>
  <c r="E1953" i="2"/>
  <c r="C1953" i="2"/>
  <c r="E1952" i="2"/>
  <c r="C1952" i="2"/>
  <c r="E1951" i="2"/>
  <c r="C1951" i="2"/>
  <c r="E1950" i="2"/>
  <c r="C1950" i="2"/>
  <c r="E1949" i="2"/>
  <c r="C1949" i="2"/>
  <c r="E1948" i="2"/>
  <c r="C1948" i="2"/>
  <c r="E1947" i="2"/>
  <c r="C1947" i="2"/>
  <c r="E1946" i="2"/>
  <c r="C1946" i="2"/>
  <c r="E1945" i="2"/>
  <c r="C1945" i="2"/>
  <c r="E1944" i="2"/>
  <c r="C1944" i="2"/>
  <c r="E1943" i="2"/>
  <c r="C1943" i="2"/>
  <c r="E1942" i="2"/>
  <c r="C1942" i="2"/>
  <c r="E1941" i="2"/>
  <c r="C1941" i="2"/>
  <c r="E1940" i="2"/>
  <c r="C1940" i="2"/>
  <c r="E1939" i="2"/>
  <c r="C1939" i="2"/>
  <c r="E1938" i="2"/>
  <c r="C1938" i="2"/>
  <c r="E1937" i="2"/>
  <c r="C1937" i="2"/>
  <c r="E1936" i="2"/>
  <c r="C1936" i="2"/>
  <c r="E1935" i="2"/>
  <c r="C1935" i="2"/>
  <c r="E1934" i="2"/>
  <c r="C1934" i="2"/>
  <c r="E1933" i="2"/>
  <c r="C1933" i="2"/>
  <c r="E1932" i="2"/>
  <c r="C1932" i="2"/>
  <c r="E1931" i="2"/>
  <c r="C1931" i="2"/>
  <c r="E1930" i="2"/>
  <c r="C1930" i="2"/>
  <c r="E1929" i="2"/>
  <c r="C1929" i="2"/>
  <c r="E1928" i="2"/>
  <c r="C1928" i="2"/>
  <c r="E1927" i="2"/>
  <c r="C1927" i="2"/>
  <c r="E1926" i="2"/>
  <c r="C1926" i="2"/>
  <c r="E1925" i="2"/>
  <c r="C1925" i="2"/>
  <c r="E1924" i="2"/>
  <c r="C1924" i="2"/>
  <c r="E1923" i="2"/>
  <c r="C1923" i="2"/>
  <c r="E1922" i="2"/>
  <c r="C1922" i="2"/>
  <c r="E1921" i="2"/>
  <c r="C1921" i="2"/>
  <c r="E1920" i="2"/>
  <c r="C1920" i="2"/>
  <c r="E1919" i="2"/>
  <c r="C1919" i="2"/>
  <c r="E1918" i="2"/>
  <c r="C1918" i="2"/>
  <c r="E1917" i="2"/>
  <c r="C1917" i="2"/>
  <c r="E1916" i="2"/>
  <c r="C1916" i="2"/>
  <c r="E1915" i="2"/>
  <c r="C1915" i="2"/>
  <c r="E1914" i="2"/>
  <c r="C1914" i="2"/>
  <c r="E1913" i="2"/>
  <c r="C1913" i="2"/>
  <c r="E1912" i="2"/>
  <c r="C1912" i="2"/>
  <c r="E1911" i="2"/>
  <c r="C1911" i="2"/>
  <c r="E1910" i="2"/>
  <c r="C1910" i="2"/>
  <c r="E1909" i="2"/>
  <c r="C1909" i="2"/>
  <c r="E1908" i="2"/>
  <c r="C1908" i="2"/>
  <c r="E1907" i="2"/>
  <c r="C1907" i="2"/>
  <c r="E1906" i="2"/>
  <c r="C1906" i="2"/>
  <c r="E1905" i="2"/>
  <c r="C1905" i="2"/>
  <c r="E1904" i="2"/>
  <c r="C1904" i="2"/>
  <c r="E1903" i="2"/>
  <c r="C1903" i="2"/>
  <c r="E1902" i="2"/>
  <c r="C1902" i="2"/>
  <c r="E1901" i="2"/>
  <c r="C1901" i="2"/>
  <c r="E1900" i="2"/>
  <c r="C1900" i="2"/>
  <c r="E1899" i="2"/>
  <c r="C1899" i="2"/>
  <c r="E1898" i="2"/>
  <c r="C1898" i="2"/>
  <c r="E1897" i="2"/>
  <c r="C1897" i="2"/>
  <c r="E1896" i="2"/>
  <c r="C1896" i="2"/>
  <c r="E1895" i="2"/>
  <c r="C1895" i="2"/>
  <c r="E1894" i="2"/>
  <c r="C1894" i="2"/>
  <c r="E1893" i="2"/>
  <c r="C1893" i="2"/>
  <c r="E1892" i="2"/>
  <c r="C1892" i="2"/>
  <c r="E1891" i="2"/>
  <c r="C1891" i="2"/>
  <c r="E1890" i="2"/>
  <c r="C1890" i="2"/>
  <c r="E1889" i="2"/>
  <c r="C1889" i="2"/>
  <c r="E1888" i="2"/>
  <c r="C1888" i="2"/>
  <c r="E1887" i="2"/>
  <c r="C1887" i="2"/>
  <c r="E1886" i="2"/>
  <c r="C1886" i="2"/>
  <c r="E1885" i="2"/>
  <c r="C1885" i="2"/>
  <c r="E1884" i="2"/>
  <c r="C1884" i="2"/>
  <c r="E1883" i="2"/>
  <c r="C1883" i="2"/>
  <c r="E1882" i="2"/>
  <c r="C1882" i="2"/>
  <c r="E1881" i="2"/>
  <c r="C1881" i="2"/>
  <c r="E1880" i="2"/>
  <c r="C1880" i="2"/>
  <c r="E1879" i="2"/>
  <c r="C1879" i="2"/>
  <c r="E1878" i="2"/>
  <c r="C1878" i="2"/>
  <c r="E1877" i="2"/>
  <c r="C1877" i="2"/>
  <c r="E1876" i="2"/>
  <c r="C1876" i="2"/>
  <c r="E1875" i="2"/>
  <c r="C1875" i="2"/>
  <c r="E1874" i="2"/>
  <c r="C1874" i="2"/>
  <c r="E1873" i="2"/>
  <c r="C1873" i="2"/>
  <c r="E1872" i="2"/>
  <c r="C1872" i="2"/>
  <c r="E1871" i="2"/>
  <c r="C1871" i="2"/>
  <c r="E1870" i="2"/>
  <c r="C1870" i="2"/>
  <c r="E1869" i="2"/>
  <c r="C1869" i="2"/>
  <c r="E1868" i="2"/>
  <c r="C1868" i="2"/>
  <c r="E1867" i="2"/>
  <c r="C1867" i="2"/>
  <c r="E1866" i="2"/>
  <c r="C1866" i="2"/>
  <c r="E1865" i="2"/>
  <c r="C1865" i="2"/>
  <c r="E1864" i="2"/>
  <c r="C1864" i="2"/>
  <c r="E1863" i="2"/>
  <c r="C1863" i="2"/>
  <c r="E1862" i="2"/>
  <c r="C1862" i="2"/>
  <c r="E1861" i="2"/>
  <c r="C1861" i="2"/>
  <c r="E1860" i="2"/>
  <c r="C1860" i="2"/>
  <c r="E1859" i="2"/>
  <c r="C1859" i="2"/>
  <c r="E1858" i="2"/>
  <c r="C1858" i="2"/>
  <c r="E1857" i="2"/>
  <c r="C1857" i="2"/>
  <c r="E1856" i="2"/>
  <c r="C1856" i="2"/>
  <c r="E1855" i="2"/>
  <c r="C1855" i="2"/>
  <c r="E1854" i="2"/>
  <c r="C1854" i="2"/>
  <c r="E1853" i="2"/>
  <c r="C1853" i="2"/>
  <c r="E1852" i="2"/>
  <c r="C1852" i="2"/>
  <c r="E1851" i="2"/>
  <c r="C1851" i="2"/>
  <c r="E1850" i="2"/>
  <c r="C1850" i="2"/>
  <c r="E1849" i="2"/>
  <c r="C1849" i="2"/>
  <c r="E1848" i="2"/>
  <c r="C1848" i="2"/>
  <c r="E1847" i="2"/>
  <c r="C1847" i="2"/>
  <c r="E1846" i="2"/>
  <c r="C1846" i="2"/>
  <c r="E1845" i="2"/>
  <c r="C1845" i="2"/>
  <c r="E1844" i="2"/>
  <c r="C1844" i="2"/>
  <c r="E1843" i="2"/>
  <c r="C1843" i="2"/>
  <c r="E1842" i="2"/>
  <c r="C1842" i="2"/>
  <c r="E1841" i="2"/>
  <c r="C1841" i="2"/>
  <c r="E1840" i="2"/>
  <c r="C1840" i="2"/>
  <c r="E1839" i="2"/>
  <c r="C1839" i="2"/>
  <c r="E1838" i="2"/>
  <c r="C1838" i="2"/>
  <c r="E1837" i="2"/>
  <c r="C1837" i="2"/>
  <c r="E1836" i="2"/>
  <c r="C1836" i="2"/>
  <c r="E1835" i="2"/>
  <c r="C1835" i="2"/>
  <c r="E1834" i="2"/>
  <c r="C1834" i="2"/>
  <c r="E1833" i="2"/>
  <c r="C1833" i="2"/>
  <c r="E1832" i="2"/>
  <c r="C1832" i="2"/>
  <c r="E1831" i="2"/>
  <c r="C1831" i="2"/>
  <c r="E1830" i="2"/>
  <c r="C1830" i="2"/>
  <c r="E1829" i="2"/>
  <c r="C1829" i="2"/>
  <c r="E1828" i="2"/>
  <c r="C1828" i="2"/>
  <c r="E1827" i="2"/>
  <c r="C1827" i="2"/>
  <c r="E1826" i="2"/>
  <c r="C1826" i="2"/>
  <c r="E1825" i="2"/>
  <c r="C1825" i="2"/>
  <c r="E1824" i="2"/>
  <c r="C1824" i="2"/>
  <c r="E1823" i="2"/>
  <c r="C1823" i="2"/>
  <c r="E1822" i="2"/>
  <c r="C1822" i="2"/>
  <c r="E1821" i="2"/>
  <c r="C1821" i="2"/>
  <c r="E1820" i="2"/>
  <c r="C1820" i="2"/>
  <c r="E1819" i="2"/>
  <c r="C1819" i="2"/>
  <c r="E1818" i="2"/>
  <c r="C1818" i="2"/>
  <c r="E1817" i="2"/>
  <c r="C1817" i="2"/>
  <c r="E1816" i="2"/>
  <c r="C1816" i="2"/>
  <c r="E1815" i="2"/>
  <c r="C1815" i="2"/>
  <c r="E1814" i="2"/>
  <c r="C1814" i="2"/>
  <c r="E1813" i="2"/>
  <c r="C1813" i="2"/>
  <c r="E1812" i="2"/>
  <c r="C1812" i="2"/>
  <c r="E1811" i="2"/>
  <c r="C1811" i="2"/>
  <c r="E1810" i="2"/>
  <c r="C1810" i="2"/>
  <c r="E1809" i="2"/>
  <c r="C1809" i="2"/>
  <c r="E1808" i="2"/>
  <c r="C1808" i="2"/>
  <c r="E1807" i="2"/>
  <c r="C1807" i="2"/>
  <c r="E1806" i="2"/>
  <c r="C1806" i="2"/>
  <c r="E1805" i="2"/>
  <c r="C1805" i="2"/>
  <c r="E1804" i="2"/>
  <c r="C1804" i="2"/>
  <c r="E1803" i="2"/>
  <c r="C1803" i="2"/>
  <c r="E1802" i="2"/>
  <c r="C1802" i="2"/>
  <c r="E1801" i="2"/>
  <c r="C1801" i="2"/>
  <c r="E1800" i="2"/>
  <c r="C1800" i="2"/>
  <c r="E1799" i="2"/>
  <c r="C1799" i="2"/>
  <c r="E1798" i="2"/>
  <c r="C1798" i="2"/>
  <c r="E1797" i="2"/>
  <c r="C1797" i="2"/>
  <c r="E1796" i="2"/>
  <c r="C1796" i="2"/>
  <c r="E1795" i="2"/>
  <c r="C1795" i="2"/>
  <c r="E1794" i="2"/>
  <c r="C1794" i="2"/>
  <c r="E1793" i="2"/>
  <c r="C1793" i="2"/>
  <c r="E1792" i="2"/>
  <c r="C1792" i="2"/>
  <c r="E1791" i="2"/>
  <c r="C1791" i="2"/>
  <c r="E1790" i="2"/>
  <c r="C1790" i="2"/>
  <c r="E1789" i="2"/>
  <c r="C1789" i="2"/>
  <c r="E1788" i="2"/>
  <c r="C1788" i="2"/>
  <c r="E1787" i="2"/>
  <c r="C1787" i="2"/>
  <c r="E1786" i="2"/>
  <c r="C1786" i="2"/>
  <c r="E1785" i="2"/>
  <c r="C1785" i="2"/>
  <c r="E1784" i="2"/>
  <c r="C1784" i="2"/>
  <c r="E1783" i="2"/>
  <c r="C1783" i="2"/>
  <c r="E1782" i="2"/>
  <c r="C1782" i="2"/>
  <c r="E1781" i="2"/>
  <c r="C1781" i="2"/>
  <c r="E1780" i="2"/>
  <c r="C1780" i="2"/>
  <c r="E1779" i="2"/>
  <c r="C1779" i="2"/>
  <c r="E1778" i="2"/>
  <c r="C1778" i="2"/>
  <c r="E1777" i="2"/>
  <c r="C1777" i="2"/>
  <c r="E1776" i="2"/>
  <c r="C1776" i="2"/>
  <c r="E1775" i="2"/>
  <c r="C1775" i="2"/>
  <c r="E1774" i="2"/>
  <c r="C1774" i="2"/>
  <c r="E1773" i="2"/>
  <c r="C1773" i="2"/>
  <c r="E1772" i="2"/>
  <c r="C1772" i="2"/>
  <c r="E1771" i="2"/>
  <c r="C1771" i="2"/>
  <c r="E1770" i="2"/>
  <c r="C1770" i="2"/>
  <c r="E1769" i="2"/>
  <c r="C1769" i="2"/>
  <c r="E1768" i="2"/>
  <c r="C1768" i="2"/>
  <c r="E1767" i="2"/>
  <c r="C1767" i="2"/>
  <c r="E1766" i="2"/>
  <c r="C1766" i="2"/>
  <c r="E1765" i="2"/>
  <c r="C1765" i="2"/>
  <c r="E1764" i="2"/>
  <c r="C1764" i="2"/>
  <c r="E1763" i="2"/>
  <c r="C1763" i="2"/>
  <c r="E1762" i="2"/>
  <c r="C1762" i="2"/>
  <c r="E1761" i="2"/>
  <c r="C1761" i="2"/>
  <c r="E1760" i="2"/>
  <c r="C1760" i="2"/>
  <c r="E1759" i="2"/>
  <c r="C1759" i="2"/>
  <c r="E1758" i="2"/>
  <c r="C1758" i="2"/>
  <c r="E1757" i="2"/>
  <c r="C1757" i="2"/>
  <c r="E1756" i="2"/>
  <c r="C1756" i="2"/>
  <c r="E1755" i="2"/>
  <c r="C1755" i="2"/>
  <c r="E1754" i="2"/>
  <c r="C1754" i="2"/>
  <c r="E1753" i="2"/>
  <c r="C1753" i="2"/>
  <c r="E1752" i="2"/>
  <c r="C1752" i="2"/>
  <c r="E1751" i="2"/>
  <c r="C1751" i="2"/>
  <c r="E1750" i="2"/>
  <c r="C1750" i="2"/>
  <c r="E1749" i="2"/>
  <c r="C1749" i="2"/>
  <c r="E1748" i="2"/>
  <c r="C1748" i="2"/>
  <c r="E1747" i="2"/>
  <c r="C1747" i="2"/>
  <c r="E1746" i="2"/>
  <c r="C1746" i="2"/>
  <c r="E1745" i="2"/>
  <c r="C1745" i="2"/>
  <c r="E1744" i="2"/>
  <c r="C1744" i="2"/>
  <c r="E1743" i="2"/>
  <c r="C1743" i="2"/>
  <c r="E1742" i="2"/>
  <c r="C1742" i="2"/>
  <c r="E1741" i="2"/>
  <c r="C1741" i="2"/>
  <c r="E1740" i="2"/>
  <c r="C1740" i="2"/>
  <c r="E1739" i="2"/>
  <c r="C1739" i="2"/>
  <c r="E1738" i="2"/>
  <c r="C1738" i="2"/>
  <c r="E1737" i="2"/>
  <c r="C1737" i="2"/>
  <c r="E1736" i="2"/>
  <c r="C1736" i="2"/>
  <c r="E1735" i="2"/>
  <c r="C1735" i="2"/>
  <c r="E1734" i="2"/>
  <c r="C1734" i="2"/>
  <c r="E1733" i="2"/>
  <c r="C1733" i="2"/>
  <c r="E1732" i="2"/>
  <c r="C1732" i="2"/>
  <c r="E1731" i="2"/>
  <c r="C1731" i="2"/>
  <c r="E1730" i="2"/>
  <c r="C1730" i="2"/>
  <c r="E1729" i="2"/>
  <c r="C1729" i="2"/>
  <c r="E1728" i="2"/>
  <c r="C1728" i="2"/>
  <c r="E1727" i="2"/>
  <c r="C1727" i="2"/>
  <c r="E1726" i="2"/>
  <c r="C1726" i="2"/>
  <c r="E1725" i="2"/>
  <c r="C1725" i="2"/>
  <c r="E1724" i="2"/>
  <c r="C1724" i="2"/>
  <c r="E1723" i="2"/>
  <c r="C1723" i="2"/>
  <c r="E1722" i="2"/>
  <c r="C1722" i="2"/>
  <c r="E1721" i="2"/>
  <c r="C1721" i="2"/>
  <c r="E1720" i="2"/>
  <c r="C1720" i="2"/>
  <c r="E1719" i="2"/>
  <c r="C1719" i="2"/>
  <c r="E1718" i="2"/>
  <c r="C1718" i="2"/>
  <c r="E1717" i="2"/>
  <c r="C1717" i="2"/>
  <c r="E1716" i="2"/>
  <c r="C1716" i="2"/>
  <c r="E1715" i="2"/>
  <c r="C1715" i="2"/>
  <c r="E1714" i="2"/>
  <c r="C1714" i="2"/>
  <c r="E1713" i="2"/>
  <c r="C1713" i="2"/>
  <c r="E1712" i="2"/>
  <c r="C1712" i="2"/>
  <c r="E1711" i="2"/>
  <c r="C1711" i="2"/>
  <c r="E1710" i="2"/>
  <c r="C1710" i="2"/>
  <c r="E1709" i="2"/>
  <c r="C1709" i="2"/>
  <c r="E1708" i="2"/>
  <c r="C1708" i="2"/>
  <c r="E1707" i="2"/>
  <c r="C1707" i="2"/>
  <c r="E1706" i="2"/>
  <c r="C1706" i="2"/>
  <c r="E1705" i="2"/>
  <c r="C1705" i="2"/>
  <c r="E1704" i="2"/>
  <c r="C1704" i="2"/>
  <c r="E1703" i="2"/>
  <c r="C1703" i="2"/>
  <c r="E1702" i="2"/>
  <c r="C1702" i="2"/>
  <c r="E1701" i="2"/>
  <c r="C1701" i="2"/>
  <c r="E1700" i="2"/>
  <c r="C1700" i="2"/>
  <c r="E1699" i="2"/>
  <c r="C1699" i="2"/>
  <c r="E1698" i="2"/>
  <c r="C1698" i="2"/>
  <c r="E1697" i="2"/>
  <c r="C1697" i="2"/>
  <c r="E1696" i="2"/>
  <c r="C1696" i="2"/>
  <c r="E1695" i="2"/>
  <c r="C1695" i="2"/>
  <c r="E1694" i="2"/>
  <c r="C1694" i="2"/>
  <c r="E1693" i="2"/>
  <c r="C1693" i="2"/>
  <c r="E1692" i="2"/>
  <c r="C1692" i="2"/>
  <c r="E1691" i="2"/>
  <c r="C1691" i="2"/>
  <c r="E1690" i="2"/>
  <c r="C1690" i="2"/>
  <c r="E1689" i="2"/>
  <c r="C1689" i="2"/>
  <c r="E1688" i="2"/>
  <c r="C1688" i="2"/>
  <c r="E1687" i="2"/>
  <c r="C1687" i="2"/>
  <c r="E1686" i="2"/>
  <c r="C1686" i="2"/>
  <c r="E1685" i="2"/>
  <c r="C1685" i="2"/>
  <c r="E1684" i="2"/>
  <c r="C1684" i="2"/>
  <c r="E1683" i="2"/>
  <c r="C1683" i="2"/>
  <c r="E1682" i="2"/>
  <c r="C1682" i="2"/>
  <c r="E1681" i="2"/>
  <c r="C1681" i="2"/>
  <c r="E1680" i="2"/>
  <c r="C1680" i="2"/>
  <c r="E1679" i="2"/>
  <c r="C1679" i="2"/>
  <c r="E1678" i="2"/>
  <c r="C1678" i="2"/>
  <c r="E1677" i="2"/>
  <c r="C1677" i="2"/>
  <c r="E1676" i="2"/>
  <c r="C1676" i="2"/>
  <c r="E1675" i="2"/>
  <c r="C1675" i="2"/>
  <c r="E1674" i="2"/>
  <c r="C1674" i="2"/>
  <c r="E1673" i="2"/>
  <c r="C1673" i="2"/>
  <c r="E1672" i="2"/>
  <c r="C1672" i="2"/>
  <c r="E1671" i="2"/>
  <c r="C1671" i="2"/>
  <c r="E1670" i="2"/>
  <c r="C1670" i="2"/>
  <c r="E1669" i="2"/>
  <c r="C1669" i="2"/>
  <c r="E1668" i="2"/>
  <c r="C1668" i="2"/>
  <c r="E1667" i="2"/>
  <c r="C1667" i="2"/>
  <c r="E1666" i="2"/>
  <c r="C1666" i="2"/>
  <c r="E1665" i="2"/>
  <c r="C1665" i="2"/>
  <c r="E1664" i="2"/>
  <c r="C1664" i="2"/>
  <c r="E1663" i="2"/>
  <c r="C1663" i="2"/>
  <c r="E1662" i="2"/>
  <c r="C1662" i="2"/>
  <c r="E1661" i="2"/>
  <c r="C1661" i="2"/>
  <c r="E1660" i="2"/>
  <c r="C1660" i="2"/>
  <c r="E1659" i="2"/>
  <c r="C1659" i="2"/>
  <c r="E1658" i="2"/>
  <c r="C1658" i="2"/>
  <c r="E1657" i="2"/>
  <c r="C1657" i="2"/>
  <c r="E1656" i="2"/>
  <c r="C1656" i="2"/>
  <c r="E1655" i="2"/>
  <c r="C1655" i="2"/>
  <c r="E1654" i="2"/>
  <c r="C1654" i="2"/>
  <c r="E1653" i="2"/>
  <c r="C1653" i="2"/>
  <c r="E1652" i="2"/>
  <c r="C1652" i="2"/>
  <c r="E1651" i="2"/>
  <c r="C1651" i="2"/>
  <c r="E1650" i="2"/>
  <c r="C1650" i="2"/>
  <c r="E1649" i="2"/>
  <c r="C1649" i="2"/>
  <c r="E1648" i="2"/>
  <c r="C1648" i="2"/>
  <c r="E1647" i="2"/>
  <c r="C1647" i="2"/>
  <c r="E1646" i="2"/>
  <c r="C1646" i="2"/>
  <c r="E1645" i="2"/>
  <c r="C1645" i="2"/>
  <c r="E1644" i="2"/>
  <c r="C1644" i="2"/>
  <c r="E1643" i="2"/>
  <c r="C1643" i="2"/>
  <c r="E1642" i="2"/>
  <c r="C1642" i="2"/>
  <c r="E1641" i="2"/>
  <c r="C1641" i="2"/>
  <c r="E1640" i="2"/>
  <c r="C1640" i="2"/>
  <c r="E1639" i="2"/>
  <c r="C1639" i="2"/>
  <c r="E1638" i="2"/>
  <c r="C1638" i="2"/>
  <c r="E1637" i="2"/>
  <c r="C1637" i="2"/>
  <c r="E1636" i="2"/>
  <c r="C1636" i="2"/>
  <c r="E1635" i="2"/>
  <c r="C1635" i="2"/>
  <c r="E1634" i="2"/>
  <c r="C1634" i="2"/>
  <c r="E1633" i="2"/>
  <c r="C1633" i="2"/>
  <c r="E1632" i="2"/>
  <c r="C1632" i="2"/>
  <c r="E1631" i="2"/>
  <c r="C1631" i="2"/>
  <c r="E1630" i="2"/>
  <c r="C1630" i="2"/>
  <c r="E1629" i="2"/>
  <c r="C1629" i="2"/>
  <c r="E1628" i="2"/>
  <c r="C1628" i="2"/>
  <c r="E1627" i="2"/>
  <c r="C1627" i="2"/>
  <c r="E1626" i="2"/>
  <c r="C1626" i="2"/>
  <c r="E1625" i="2"/>
  <c r="C1625" i="2"/>
  <c r="E1624" i="2"/>
  <c r="C1624" i="2"/>
  <c r="E1623" i="2"/>
  <c r="C1623" i="2"/>
  <c r="E1622" i="2"/>
  <c r="C1622" i="2"/>
  <c r="E1621" i="2"/>
  <c r="C1621" i="2"/>
  <c r="E1620" i="2"/>
  <c r="C1620" i="2"/>
  <c r="E1619" i="2"/>
  <c r="C1619" i="2"/>
  <c r="E1618" i="2"/>
  <c r="C1618" i="2"/>
  <c r="E1617" i="2"/>
  <c r="C1617" i="2"/>
  <c r="E1616" i="2"/>
  <c r="C1616" i="2"/>
  <c r="E1615" i="2"/>
  <c r="C1615" i="2"/>
  <c r="E1614" i="2"/>
  <c r="C1614" i="2"/>
  <c r="E1613" i="2"/>
  <c r="C1613" i="2"/>
  <c r="E1612" i="2"/>
  <c r="C1612" i="2"/>
  <c r="E1611" i="2"/>
  <c r="C1611" i="2"/>
  <c r="E1610" i="2"/>
  <c r="C1610" i="2"/>
  <c r="E1609" i="2"/>
  <c r="C1609" i="2"/>
  <c r="E1608" i="2"/>
  <c r="C1608" i="2"/>
  <c r="E1607" i="2"/>
  <c r="C1607" i="2"/>
  <c r="E1606" i="2"/>
  <c r="C1606" i="2"/>
  <c r="E1605" i="2"/>
  <c r="C1605" i="2"/>
  <c r="E1604" i="2"/>
  <c r="C1604" i="2"/>
  <c r="E1603" i="2"/>
  <c r="C1603" i="2"/>
  <c r="E1602" i="2"/>
  <c r="C1602" i="2"/>
  <c r="E1601" i="2"/>
  <c r="C1601" i="2"/>
  <c r="E1600" i="2"/>
  <c r="C1600" i="2"/>
  <c r="E1599" i="2"/>
  <c r="C1599" i="2"/>
  <c r="E1598" i="2"/>
  <c r="C1598" i="2"/>
  <c r="E1597" i="2"/>
  <c r="C1597" i="2"/>
  <c r="E1596" i="2"/>
  <c r="C1596" i="2"/>
  <c r="E1595" i="2"/>
  <c r="C1595" i="2"/>
  <c r="E1594" i="2"/>
  <c r="C1594" i="2"/>
  <c r="E1593" i="2"/>
  <c r="C1593" i="2"/>
  <c r="E1592" i="2"/>
  <c r="C1592" i="2"/>
  <c r="E1591" i="2"/>
  <c r="C1591" i="2"/>
  <c r="E1590" i="2"/>
  <c r="C1590" i="2"/>
  <c r="E1589" i="2"/>
  <c r="C1589" i="2"/>
  <c r="E1588" i="2"/>
  <c r="C1588" i="2"/>
  <c r="E1587" i="2"/>
  <c r="C1587" i="2"/>
  <c r="E1586" i="2"/>
  <c r="C1586" i="2"/>
  <c r="E1585" i="2"/>
  <c r="C1585" i="2"/>
  <c r="E1584" i="2"/>
  <c r="C1584" i="2"/>
  <c r="E1583" i="2"/>
  <c r="C1583" i="2"/>
  <c r="E1582" i="2"/>
  <c r="C1582" i="2"/>
  <c r="E1581" i="2"/>
  <c r="C1581" i="2"/>
  <c r="E1580" i="2"/>
  <c r="C1580" i="2"/>
  <c r="E1579" i="2"/>
  <c r="C1579" i="2"/>
  <c r="E1578" i="2"/>
  <c r="C1578" i="2"/>
  <c r="E1577" i="2"/>
  <c r="C1577" i="2"/>
  <c r="E1576" i="2"/>
  <c r="C1576" i="2"/>
  <c r="E1575" i="2"/>
  <c r="C1575" i="2"/>
  <c r="E1574" i="2"/>
  <c r="C1574" i="2"/>
  <c r="E1573" i="2"/>
  <c r="C1573" i="2"/>
  <c r="E1572" i="2"/>
  <c r="C1572" i="2"/>
  <c r="E1571" i="2"/>
  <c r="C1571" i="2"/>
  <c r="E1570" i="2"/>
  <c r="C1570" i="2"/>
  <c r="E1569" i="2"/>
  <c r="C1569" i="2"/>
  <c r="E1568" i="2"/>
  <c r="C1568" i="2"/>
  <c r="E1567" i="2"/>
  <c r="C1567" i="2"/>
  <c r="E1566" i="2"/>
  <c r="C1566" i="2"/>
  <c r="E1565" i="2"/>
  <c r="C1565" i="2"/>
  <c r="E1564" i="2"/>
  <c r="C1564" i="2"/>
  <c r="E1563" i="2"/>
  <c r="C1563" i="2"/>
  <c r="E1562" i="2"/>
  <c r="C1562" i="2"/>
  <c r="E1561" i="2"/>
  <c r="C1561" i="2"/>
  <c r="E1560" i="2"/>
  <c r="C1560" i="2"/>
  <c r="E1559" i="2"/>
  <c r="C1559" i="2"/>
  <c r="E1558" i="2"/>
  <c r="C1558" i="2"/>
  <c r="E1557" i="2"/>
  <c r="C1557" i="2"/>
  <c r="E1556" i="2"/>
  <c r="C1556" i="2"/>
  <c r="E1555" i="2"/>
  <c r="C1555" i="2"/>
  <c r="E1554" i="2"/>
  <c r="C1554" i="2"/>
  <c r="E1553" i="2"/>
  <c r="C1553" i="2"/>
  <c r="E1552" i="2"/>
  <c r="C1552" i="2"/>
  <c r="E1551" i="2"/>
  <c r="C1551" i="2"/>
  <c r="E1550" i="2"/>
  <c r="C1550" i="2"/>
  <c r="E1549" i="2"/>
  <c r="C1549" i="2"/>
  <c r="E1548" i="2"/>
  <c r="C1548" i="2"/>
  <c r="E1547" i="2"/>
  <c r="C1547" i="2"/>
  <c r="E1546" i="2"/>
  <c r="C1546" i="2"/>
  <c r="E1545" i="2"/>
  <c r="C1545" i="2"/>
  <c r="E1544" i="2"/>
  <c r="C1544" i="2"/>
  <c r="E1543" i="2"/>
  <c r="C1543" i="2"/>
  <c r="E1542" i="2"/>
  <c r="C1542" i="2"/>
  <c r="E1541" i="2"/>
  <c r="C1541" i="2"/>
  <c r="E1540" i="2"/>
  <c r="C1540" i="2"/>
  <c r="E1539" i="2"/>
  <c r="C1539" i="2"/>
  <c r="E1538" i="2"/>
  <c r="C1538" i="2"/>
  <c r="E1537" i="2"/>
  <c r="C1537" i="2"/>
  <c r="E1536" i="2"/>
  <c r="C1536" i="2"/>
  <c r="E1535" i="2"/>
  <c r="C1535" i="2"/>
  <c r="E1534" i="2"/>
  <c r="C1534" i="2"/>
  <c r="E1533" i="2"/>
  <c r="C1533" i="2"/>
  <c r="E1532" i="2"/>
  <c r="C1532" i="2"/>
  <c r="E1531" i="2"/>
  <c r="C1531" i="2"/>
  <c r="E1530" i="2"/>
  <c r="C1530" i="2"/>
  <c r="E1529" i="2"/>
  <c r="C1529" i="2"/>
  <c r="E1528" i="2"/>
  <c r="C1528" i="2"/>
  <c r="E1527" i="2"/>
  <c r="C1527" i="2"/>
  <c r="E1526" i="2"/>
  <c r="C1526" i="2"/>
  <c r="E1525" i="2"/>
  <c r="C1525" i="2"/>
  <c r="E1524" i="2"/>
  <c r="C1524" i="2"/>
  <c r="E1523" i="2"/>
  <c r="C1523" i="2"/>
  <c r="E1522" i="2"/>
  <c r="C1522" i="2"/>
  <c r="E1521" i="2"/>
  <c r="C1521" i="2"/>
  <c r="E1520" i="2"/>
  <c r="C1520" i="2"/>
  <c r="E1519" i="2"/>
  <c r="C1519" i="2"/>
  <c r="E1518" i="2"/>
  <c r="C1518" i="2"/>
  <c r="E1517" i="2"/>
  <c r="C1517" i="2"/>
  <c r="E1516" i="2"/>
  <c r="C1516" i="2"/>
  <c r="E1515" i="2"/>
  <c r="C1515" i="2"/>
  <c r="E1514" i="2"/>
  <c r="C1514" i="2"/>
  <c r="E1513" i="2"/>
  <c r="C1513" i="2"/>
  <c r="E1512" i="2"/>
  <c r="C1512" i="2"/>
  <c r="E1511" i="2"/>
  <c r="C1511" i="2"/>
  <c r="E1510" i="2"/>
  <c r="C1510" i="2"/>
  <c r="E1509" i="2"/>
  <c r="C1509" i="2"/>
  <c r="E1508" i="2"/>
  <c r="C1508" i="2"/>
  <c r="E1507" i="2"/>
  <c r="C1507" i="2"/>
  <c r="E1506" i="2"/>
  <c r="C1506" i="2"/>
  <c r="E1505" i="2"/>
  <c r="C1505" i="2"/>
  <c r="E1504" i="2"/>
  <c r="C1504" i="2"/>
  <c r="E1503" i="2"/>
  <c r="C1503" i="2"/>
  <c r="E1502" i="2"/>
  <c r="C1502" i="2"/>
  <c r="E1501" i="2"/>
  <c r="C1501" i="2"/>
  <c r="E1500" i="2"/>
  <c r="C1500" i="2"/>
  <c r="E1499" i="2"/>
  <c r="C1499" i="2"/>
  <c r="E1498" i="2"/>
  <c r="C1498" i="2"/>
  <c r="E1497" i="2"/>
  <c r="C1497" i="2"/>
  <c r="E1496" i="2"/>
  <c r="C1496" i="2"/>
  <c r="E1495" i="2"/>
  <c r="C1495" i="2"/>
  <c r="E1494" i="2"/>
  <c r="C1494" i="2"/>
  <c r="E1493" i="2"/>
  <c r="C1493" i="2"/>
  <c r="E1492" i="2"/>
  <c r="C1492" i="2"/>
  <c r="E1491" i="2"/>
  <c r="C1491" i="2"/>
  <c r="E1490" i="2"/>
  <c r="C1490" i="2"/>
  <c r="E1489" i="2"/>
  <c r="C1489" i="2"/>
  <c r="E1488" i="2"/>
  <c r="C1488" i="2"/>
  <c r="E1487" i="2"/>
  <c r="C1487" i="2"/>
  <c r="E1486" i="2"/>
  <c r="C1486" i="2"/>
  <c r="E1485" i="2"/>
  <c r="C1485" i="2"/>
  <c r="E1484" i="2"/>
  <c r="C1484" i="2"/>
  <c r="E1483" i="2"/>
  <c r="C1483" i="2"/>
  <c r="E1482" i="2"/>
  <c r="C1482" i="2"/>
  <c r="E1481" i="2"/>
  <c r="C1481" i="2"/>
  <c r="E1480" i="2"/>
  <c r="C1480" i="2"/>
  <c r="E1479" i="2"/>
  <c r="C1479" i="2"/>
  <c r="E1478" i="2"/>
  <c r="C1478" i="2"/>
  <c r="E1477" i="2"/>
  <c r="C1477" i="2"/>
  <c r="E1476" i="2"/>
  <c r="C1476" i="2"/>
  <c r="E1475" i="2"/>
  <c r="C1475" i="2"/>
  <c r="E1474" i="2"/>
  <c r="C1474" i="2"/>
  <c r="E1473" i="2"/>
  <c r="C1473" i="2"/>
  <c r="E1472" i="2"/>
  <c r="C1472" i="2"/>
  <c r="E1471" i="2"/>
  <c r="C1471" i="2"/>
  <c r="E1470" i="2"/>
  <c r="C1470" i="2"/>
  <c r="E1469" i="2"/>
  <c r="C1469" i="2"/>
  <c r="E1468" i="2"/>
  <c r="C1468" i="2"/>
  <c r="E1467" i="2"/>
  <c r="C1467" i="2"/>
  <c r="E1466" i="2"/>
  <c r="C1466" i="2"/>
  <c r="E1465" i="2"/>
  <c r="C1465" i="2"/>
  <c r="E1464" i="2"/>
  <c r="C1464" i="2"/>
  <c r="E1463" i="2"/>
  <c r="C1463" i="2"/>
  <c r="E1462" i="2"/>
  <c r="C1462" i="2"/>
  <c r="E1461" i="2"/>
  <c r="C1461" i="2"/>
  <c r="E1460" i="2"/>
  <c r="C1460" i="2"/>
  <c r="E1459" i="2"/>
  <c r="C1459" i="2"/>
  <c r="E1458" i="2"/>
  <c r="C1458" i="2"/>
  <c r="E1457" i="2"/>
  <c r="C1457" i="2"/>
  <c r="E1456" i="2"/>
  <c r="C1456" i="2"/>
  <c r="E1455" i="2"/>
  <c r="C1455" i="2"/>
  <c r="E1454" i="2"/>
  <c r="C1454" i="2"/>
  <c r="E1453" i="2"/>
  <c r="C1453" i="2"/>
  <c r="E1452" i="2"/>
  <c r="C1452" i="2"/>
  <c r="E1451" i="2"/>
  <c r="C1451" i="2"/>
  <c r="E1450" i="2"/>
  <c r="C1450" i="2"/>
  <c r="E1449" i="2"/>
  <c r="C1449" i="2"/>
  <c r="E1448" i="2"/>
  <c r="C1448" i="2"/>
  <c r="E1447" i="2"/>
  <c r="C1447" i="2"/>
  <c r="E1446" i="2"/>
  <c r="C1446" i="2"/>
  <c r="E1445" i="2"/>
  <c r="C1445" i="2"/>
  <c r="E1444" i="2"/>
  <c r="C1444" i="2"/>
  <c r="E1443" i="2"/>
  <c r="C1443" i="2"/>
  <c r="E1442" i="2"/>
  <c r="C1442" i="2"/>
  <c r="E1441" i="2"/>
  <c r="C1441" i="2"/>
  <c r="E1440" i="2"/>
  <c r="C1440" i="2"/>
  <c r="E1439" i="2"/>
  <c r="C1439" i="2"/>
  <c r="E1438" i="2"/>
  <c r="C1438" i="2"/>
  <c r="E1437" i="2"/>
  <c r="C1437" i="2"/>
  <c r="E1436" i="2"/>
  <c r="C1436" i="2"/>
  <c r="E1435" i="2"/>
  <c r="C1435" i="2"/>
  <c r="E1434" i="2"/>
  <c r="C1434" i="2"/>
  <c r="E1433" i="2"/>
  <c r="C1433" i="2"/>
  <c r="E1432" i="2"/>
  <c r="C1432" i="2"/>
  <c r="E1431" i="2"/>
  <c r="C1431" i="2"/>
  <c r="E1430" i="2"/>
  <c r="C1430" i="2"/>
  <c r="E1429" i="2"/>
  <c r="C1429" i="2"/>
  <c r="E1428" i="2"/>
  <c r="C1428" i="2"/>
  <c r="E1427" i="2"/>
  <c r="C1427" i="2"/>
  <c r="E1426" i="2"/>
  <c r="C1426" i="2"/>
  <c r="E1425" i="2"/>
  <c r="C1425" i="2"/>
  <c r="E1424" i="2"/>
  <c r="C1424" i="2"/>
  <c r="E1423" i="2"/>
  <c r="C1423" i="2"/>
  <c r="E1422" i="2"/>
  <c r="C1422" i="2"/>
  <c r="E1421" i="2"/>
  <c r="C1421" i="2"/>
  <c r="E1420" i="2"/>
  <c r="C1420" i="2"/>
  <c r="E1419" i="2"/>
  <c r="C1419" i="2"/>
  <c r="E1418" i="2"/>
  <c r="C1418" i="2"/>
  <c r="E1417" i="2"/>
  <c r="C1417" i="2"/>
  <c r="E1416" i="2"/>
  <c r="C1416" i="2"/>
  <c r="E1415" i="2"/>
  <c r="C1415" i="2"/>
  <c r="E1414" i="2"/>
  <c r="C1414" i="2"/>
  <c r="E1413" i="2"/>
  <c r="C1413" i="2"/>
  <c r="E1412" i="2"/>
  <c r="C1412" i="2"/>
  <c r="E1411" i="2"/>
  <c r="C1411" i="2"/>
  <c r="E1410" i="2"/>
  <c r="C1410" i="2"/>
  <c r="E1409" i="2"/>
  <c r="C1409" i="2"/>
  <c r="E1408" i="2"/>
  <c r="C1408" i="2"/>
  <c r="E1407" i="2"/>
  <c r="C1407" i="2"/>
  <c r="E1406" i="2"/>
  <c r="C1406" i="2"/>
  <c r="E1405" i="2"/>
  <c r="C1405" i="2"/>
  <c r="E1404" i="2"/>
  <c r="C1404" i="2"/>
  <c r="E1403" i="2"/>
  <c r="C1403" i="2"/>
  <c r="E1402" i="2"/>
  <c r="C1402" i="2"/>
  <c r="E1401" i="2"/>
  <c r="C1401" i="2"/>
  <c r="E1400" i="2"/>
  <c r="C1400" i="2"/>
  <c r="E1399" i="2"/>
  <c r="C1399" i="2"/>
  <c r="E1398" i="2"/>
  <c r="C1398" i="2"/>
  <c r="E1397" i="2"/>
  <c r="C1397" i="2"/>
  <c r="E1396" i="2"/>
  <c r="C1396" i="2"/>
  <c r="E1395" i="2"/>
  <c r="C1395" i="2"/>
  <c r="E1394" i="2"/>
  <c r="C1394" i="2"/>
  <c r="E1393" i="2"/>
  <c r="C1393" i="2"/>
  <c r="E1392" i="2"/>
  <c r="C1392" i="2"/>
  <c r="E1391" i="2"/>
  <c r="C1391" i="2"/>
  <c r="E1390" i="2"/>
  <c r="C1390" i="2"/>
  <c r="E1389" i="2"/>
  <c r="C1389" i="2"/>
  <c r="E1388" i="2"/>
  <c r="C1388" i="2"/>
  <c r="E1387" i="2"/>
  <c r="C1387" i="2"/>
  <c r="E1386" i="2"/>
  <c r="C1386" i="2"/>
  <c r="E1385" i="2"/>
  <c r="C1385" i="2"/>
  <c r="E1384" i="2"/>
  <c r="C1384" i="2"/>
  <c r="E1383" i="2"/>
  <c r="C1383" i="2"/>
  <c r="E1382" i="2"/>
  <c r="C1382" i="2"/>
  <c r="E1381" i="2"/>
  <c r="C1381" i="2"/>
  <c r="E1380" i="2"/>
  <c r="C1380" i="2"/>
  <c r="E1379" i="2"/>
  <c r="C1379" i="2"/>
  <c r="E1378" i="2"/>
  <c r="C1378" i="2"/>
  <c r="E1377" i="2"/>
  <c r="C1377" i="2"/>
  <c r="E1376" i="2"/>
  <c r="C1376" i="2"/>
  <c r="E1375" i="2"/>
  <c r="C1375" i="2"/>
  <c r="E1374" i="2"/>
  <c r="C1374" i="2"/>
  <c r="E1373" i="2"/>
  <c r="C1373" i="2"/>
  <c r="E1372" i="2"/>
  <c r="C1372" i="2"/>
  <c r="E1371" i="2"/>
  <c r="C1371" i="2"/>
  <c r="E1370" i="2"/>
  <c r="C1370" i="2"/>
  <c r="E1369" i="2"/>
  <c r="C1369" i="2"/>
  <c r="E1368" i="2"/>
  <c r="C1368" i="2"/>
  <c r="E1367" i="2"/>
  <c r="C1367" i="2"/>
  <c r="E1366" i="2"/>
  <c r="C1366" i="2"/>
  <c r="E1365" i="2"/>
  <c r="C1365" i="2"/>
  <c r="E1364" i="2"/>
  <c r="C1364" i="2"/>
  <c r="E1363" i="2"/>
  <c r="C1363" i="2"/>
  <c r="E1362" i="2"/>
  <c r="C1362" i="2"/>
  <c r="E1361" i="2"/>
  <c r="C1361" i="2"/>
  <c r="E1360" i="2"/>
  <c r="C1360" i="2"/>
  <c r="E1359" i="2"/>
  <c r="C1359" i="2"/>
  <c r="E1358" i="2"/>
  <c r="C1358" i="2"/>
  <c r="E1357" i="2"/>
  <c r="C1357" i="2"/>
  <c r="E1356" i="2"/>
  <c r="C1356" i="2"/>
  <c r="E1355" i="2"/>
  <c r="C1355" i="2"/>
  <c r="E1354" i="2"/>
  <c r="C1354" i="2"/>
  <c r="E1353" i="2"/>
  <c r="C1353" i="2"/>
  <c r="E1352" i="2"/>
  <c r="C1352" i="2"/>
  <c r="E1351" i="2"/>
  <c r="C1351" i="2"/>
  <c r="E1350" i="2"/>
  <c r="C1350" i="2"/>
  <c r="E1349" i="2"/>
  <c r="C1349" i="2"/>
  <c r="E1348" i="2"/>
  <c r="C1348" i="2"/>
  <c r="E1347" i="2"/>
  <c r="C1347" i="2"/>
  <c r="E1346" i="2"/>
  <c r="C1346" i="2"/>
  <c r="E1345" i="2"/>
  <c r="C1345" i="2"/>
  <c r="E1344" i="2"/>
  <c r="C1344" i="2"/>
  <c r="E1343" i="2"/>
  <c r="C1343" i="2"/>
  <c r="E1342" i="2"/>
  <c r="C1342" i="2"/>
  <c r="E1341" i="2"/>
  <c r="C1341" i="2"/>
  <c r="E1340" i="2"/>
  <c r="C1340" i="2"/>
  <c r="E1339" i="2"/>
  <c r="C1339" i="2"/>
  <c r="E1338" i="2"/>
  <c r="C1338" i="2"/>
  <c r="E1337" i="2"/>
  <c r="C1337" i="2"/>
  <c r="E1336" i="2"/>
  <c r="C1336" i="2"/>
  <c r="E1335" i="2"/>
  <c r="C1335" i="2"/>
  <c r="E1334" i="2"/>
  <c r="C1334" i="2"/>
  <c r="E1333" i="2"/>
  <c r="C1333" i="2"/>
  <c r="E1332" i="2"/>
  <c r="C1332" i="2"/>
  <c r="E1331" i="2"/>
  <c r="C1331" i="2"/>
  <c r="E1330" i="2"/>
  <c r="C1330" i="2"/>
  <c r="E1329" i="2"/>
  <c r="C1329" i="2"/>
  <c r="E1328" i="2"/>
  <c r="C1328" i="2"/>
  <c r="E1327" i="2"/>
  <c r="C1327" i="2"/>
  <c r="E1326" i="2"/>
  <c r="C1326" i="2"/>
  <c r="E1325" i="2"/>
  <c r="C1325" i="2"/>
  <c r="E1324" i="2"/>
  <c r="C1324" i="2"/>
  <c r="E1323" i="2"/>
  <c r="C1323" i="2"/>
  <c r="E1322" i="2"/>
  <c r="C1322" i="2"/>
  <c r="E1321" i="2"/>
  <c r="C1321" i="2"/>
  <c r="E1320" i="2"/>
  <c r="C1320" i="2"/>
  <c r="E1319" i="2"/>
  <c r="C1319" i="2"/>
  <c r="E1318" i="2"/>
  <c r="C1318" i="2"/>
  <c r="E1317" i="2"/>
  <c r="C1317" i="2"/>
  <c r="E1316" i="2"/>
  <c r="C1316" i="2"/>
  <c r="E1315" i="2"/>
  <c r="C1315" i="2"/>
  <c r="E1314" i="2"/>
  <c r="C1314" i="2"/>
  <c r="E1313" i="2"/>
  <c r="C1313" i="2"/>
  <c r="E1312" i="2"/>
  <c r="C1312" i="2"/>
  <c r="E1311" i="2"/>
  <c r="C1311" i="2"/>
  <c r="E1310" i="2"/>
  <c r="C1310" i="2"/>
  <c r="E1309" i="2"/>
  <c r="C1309" i="2"/>
  <c r="E1308" i="2"/>
  <c r="C1308" i="2"/>
  <c r="E1307" i="2"/>
  <c r="C1307" i="2"/>
  <c r="E1306" i="2"/>
  <c r="C1306" i="2"/>
  <c r="E1305" i="2"/>
  <c r="C1305" i="2"/>
  <c r="E1304" i="2"/>
  <c r="C1304" i="2"/>
  <c r="E1303" i="2"/>
  <c r="C1303" i="2"/>
  <c r="E1302" i="2"/>
  <c r="C1302" i="2"/>
  <c r="E1301" i="2"/>
  <c r="C1301" i="2"/>
  <c r="E1300" i="2"/>
  <c r="C1300" i="2"/>
  <c r="E1299" i="2"/>
  <c r="C1299" i="2"/>
  <c r="E1298" i="2"/>
  <c r="C1298" i="2"/>
  <c r="E1297" i="2"/>
  <c r="C1297" i="2"/>
  <c r="E1296" i="2"/>
  <c r="C1296" i="2"/>
  <c r="E1295" i="2"/>
  <c r="C1295" i="2"/>
  <c r="E1294" i="2"/>
  <c r="C1294" i="2"/>
  <c r="E1293" i="2"/>
  <c r="C1293" i="2"/>
  <c r="E1292" i="2"/>
  <c r="C1292" i="2"/>
  <c r="E1291" i="2"/>
  <c r="C1291" i="2"/>
  <c r="E1290" i="2"/>
  <c r="C1290" i="2"/>
  <c r="E1289" i="2"/>
  <c r="C1289" i="2"/>
  <c r="E1288" i="2"/>
  <c r="C1288" i="2"/>
  <c r="E1287" i="2"/>
  <c r="C1287" i="2"/>
  <c r="E1286" i="2"/>
  <c r="C1286" i="2"/>
  <c r="E1285" i="2"/>
  <c r="C1285" i="2"/>
  <c r="E1284" i="2"/>
  <c r="C1284" i="2"/>
  <c r="E1283" i="2"/>
  <c r="C1283" i="2"/>
  <c r="E1282" i="2"/>
  <c r="C1282" i="2"/>
  <c r="E1281" i="2"/>
  <c r="C1281" i="2"/>
  <c r="E1280" i="2"/>
  <c r="C1280" i="2"/>
  <c r="E1279" i="2"/>
  <c r="C1279" i="2"/>
  <c r="E1278" i="2"/>
  <c r="C1278" i="2"/>
  <c r="E1277" i="2"/>
  <c r="C1277" i="2"/>
  <c r="E1276" i="2"/>
  <c r="C1276" i="2"/>
  <c r="E1275" i="2"/>
  <c r="C1275" i="2"/>
  <c r="E1274" i="2"/>
  <c r="C1274" i="2"/>
  <c r="E1273" i="2"/>
  <c r="C1273" i="2"/>
  <c r="E1272" i="2"/>
  <c r="C1272" i="2"/>
  <c r="E1271" i="2"/>
  <c r="C1271" i="2"/>
  <c r="E1270" i="2"/>
  <c r="C1270" i="2"/>
  <c r="E1269" i="2"/>
  <c r="C1269" i="2"/>
  <c r="E1268" i="2"/>
  <c r="C1268" i="2"/>
  <c r="E1267" i="2"/>
  <c r="C1267" i="2"/>
  <c r="E1266" i="2"/>
  <c r="C1266" i="2"/>
  <c r="E1265" i="2"/>
  <c r="C1265" i="2"/>
  <c r="E1264" i="2"/>
  <c r="C1264" i="2"/>
  <c r="E1263" i="2"/>
  <c r="C1263" i="2"/>
  <c r="E1262" i="2"/>
  <c r="C1262" i="2"/>
  <c r="E1261" i="2"/>
  <c r="C1261" i="2"/>
  <c r="E1260" i="2"/>
  <c r="C1260" i="2"/>
  <c r="E1259" i="2"/>
  <c r="C1259" i="2"/>
  <c r="E1258" i="2"/>
  <c r="C1258" i="2"/>
  <c r="E1257" i="2"/>
  <c r="C1257" i="2"/>
  <c r="E1256" i="2"/>
  <c r="C1256" i="2"/>
  <c r="E1255" i="2"/>
  <c r="C1255" i="2"/>
  <c r="E1254" i="2"/>
  <c r="C1254" i="2"/>
  <c r="E1253" i="2"/>
  <c r="C1253" i="2"/>
  <c r="E1252" i="2"/>
  <c r="C1252" i="2"/>
  <c r="E1251" i="2"/>
  <c r="C1251" i="2"/>
  <c r="E1250" i="2"/>
  <c r="C1250" i="2"/>
  <c r="E1249" i="2"/>
  <c r="C1249" i="2"/>
  <c r="E1248" i="2"/>
  <c r="C1248" i="2"/>
  <c r="E1247" i="2"/>
  <c r="C1247" i="2"/>
  <c r="E1246" i="2"/>
  <c r="C1246" i="2"/>
  <c r="E1245" i="2"/>
  <c r="C1245" i="2"/>
  <c r="E1244" i="2"/>
  <c r="C1244" i="2"/>
  <c r="E1243" i="2"/>
  <c r="C1243" i="2"/>
  <c r="E1242" i="2"/>
  <c r="C1242" i="2"/>
  <c r="E1241" i="2"/>
  <c r="C1241" i="2"/>
  <c r="E1240" i="2"/>
  <c r="C1240" i="2"/>
  <c r="E1239" i="2"/>
  <c r="C1239" i="2"/>
  <c r="E1238" i="2"/>
  <c r="C1238" i="2"/>
  <c r="E1237" i="2"/>
  <c r="C1237" i="2"/>
  <c r="E1236" i="2"/>
  <c r="C1236" i="2"/>
  <c r="E1235" i="2"/>
  <c r="C1235" i="2"/>
  <c r="E1234" i="2"/>
  <c r="C1234" i="2"/>
  <c r="E1233" i="2"/>
  <c r="C1233" i="2"/>
  <c r="E1232" i="2"/>
  <c r="C1232" i="2"/>
  <c r="E1231" i="2"/>
  <c r="C1231" i="2"/>
  <c r="E1230" i="2"/>
  <c r="C1230" i="2"/>
  <c r="E1229" i="2"/>
  <c r="C1229" i="2"/>
  <c r="E1228" i="2"/>
  <c r="C1228" i="2"/>
  <c r="E1227" i="2"/>
  <c r="C1227" i="2"/>
  <c r="E1226" i="2"/>
  <c r="C1226" i="2"/>
  <c r="E1225" i="2"/>
  <c r="C1225" i="2"/>
  <c r="E1224" i="2"/>
  <c r="C1224" i="2"/>
  <c r="E1223" i="2"/>
  <c r="C1223" i="2"/>
  <c r="E1222" i="2"/>
  <c r="C1222" i="2"/>
  <c r="E1221" i="2"/>
  <c r="C1221" i="2"/>
  <c r="E1220" i="2"/>
  <c r="C1220" i="2"/>
  <c r="E1219" i="2"/>
  <c r="C1219" i="2"/>
  <c r="E1218" i="2"/>
  <c r="C1218" i="2"/>
  <c r="E1217" i="2"/>
  <c r="C1217" i="2"/>
  <c r="E1216" i="2"/>
  <c r="C1216" i="2"/>
  <c r="E1215" i="2"/>
  <c r="C1215" i="2"/>
  <c r="E1214" i="2"/>
  <c r="C1214" i="2"/>
  <c r="E1213" i="2"/>
  <c r="C1213" i="2"/>
  <c r="E1212" i="2"/>
  <c r="C1212" i="2"/>
  <c r="E1211" i="2"/>
  <c r="C1211" i="2"/>
  <c r="E1210" i="2"/>
  <c r="C1210" i="2"/>
  <c r="E1209" i="2"/>
  <c r="C1209" i="2"/>
  <c r="E1208" i="2"/>
  <c r="C1208" i="2"/>
  <c r="E1207" i="2"/>
  <c r="C1207" i="2"/>
  <c r="E1206" i="2"/>
  <c r="C1206" i="2"/>
  <c r="E1205" i="2"/>
  <c r="C1205" i="2"/>
  <c r="E1204" i="2"/>
  <c r="C1204" i="2"/>
  <c r="E1203" i="2"/>
  <c r="C1203" i="2"/>
  <c r="E1202" i="2"/>
  <c r="C1202" i="2"/>
  <c r="E1201" i="2"/>
  <c r="C1201" i="2"/>
  <c r="E1200" i="2"/>
  <c r="C1200" i="2"/>
  <c r="E1199" i="2"/>
  <c r="C1199" i="2"/>
  <c r="E1198" i="2"/>
  <c r="C1198" i="2"/>
  <c r="E1197" i="2"/>
  <c r="C1197" i="2"/>
  <c r="E1196" i="2"/>
  <c r="C1196" i="2"/>
  <c r="E1195" i="2"/>
  <c r="C1195" i="2"/>
  <c r="E1194" i="2"/>
  <c r="C1194" i="2"/>
  <c r="E1193" i="2"/>
  <c r="C1193" i="2"/>
  <c r="E1192" i="2"/>
  <c r="C1192" i="2"/>
  <c r="E1191" i="2"/>
  <c r="C1191" i="2"/>
  <c r="E1190" i="2"/>
  <c r="C1190" i="2"/>
  <c r="E1189" i="2"/>
  <c r="C1189" i="2"/>
  <c r="E1188" i="2"/>
  <c r="C1188" i="2"/>
  <c r="E1187" i="2"/>
  <c r="C1187" i="2"/>
  <c r="E1186" i="2"/>
  <c r="C1186" i="2"/>
  <c r="E1185" i="2"/>
  <c r="C1185" i="2"/>
  <c r="E1184" i="2"/>
  <c r="C1184" i="2"/>
  <c r="E1183" i="2"/>
  <c r="C1183" i="2"/>
  <c r="E1182" i="2"/>
  <c r="C1182" i="2"/>
  <c r="E1181" i="2"/>
  <c r="C1181" i="2"/>
  <c r="E1180" i="2"/>
  <c r="C1180" i="2"/>
  <c r="E1179" i="2"/>
  <c r="C1179" i="2"/>
  <c r="E1178" i="2"/>
  <c r="C1178" i="2"/>
  <c r="E1177" i="2"/>
  <c r="C1177" i="2"/>
  <c r="E1176" i="2"/>
  <c r="C1176" i="2"/>
  <c r="E1175" i="2"/>
  <c r="C1175" i="2"/>
  <c r="E1174" i="2"/>
  <c r="C1174" i="2"/>
  <c r="E1173" i="2"/>
  <c r="C1173" i="2"/>
  <c r="E1172" i="2"/>
  <c r="C1172" i="2"/>
  <c r="E1171" i="2"/>
  <c r="C1171" i="2"/>
  <c r="E1170" i="2"/>
  <c r="C1170" i="2"/>
  <c r="E1169" i="2"/>
  <c r="C1169" i="2"/>
  <c r="E1168" i="2"/>
  <c r="C1168" i="2"/>
  <c r="E1167" i="2"/>
  <c r="C1167" i="2"/>
  <c r="E1166" i="2"/>
  <c r="C1166" i="2"/>
  <c r="E1165" i="2"/>
  <c r="C1165" i="2"/>
  <c r="E1164" i="2"/>
  <c r="C1164" i="2"/>
  <c r="E1163" i="2"/>
  <c r="C1163" i="2"/>
  <c r="E1162" i="2"/>
  <c r="C1162" i="2"/>
  <c r="E1161" i="2"/>
  <c r="C1161" i="2"/>
  <c r="E1160" i="2"/>
  <c r="C1160" i="2"/>
  <c r="E1159" i="2"/>
  <c r="C1159" i="2"/>
  <c r="E1158" i="2"/>
  <c r="C1158" i="2"/>
  <c r="E1157" i="2"/>
  <c r="C1157" i="2"/>
  <c r="E1156" i="2"/>
  <c r="C1156" i="2"/>
  <c r="E1155" i="2"/>
  <c r="C1155" i="2"/>
  <c r="E1154" i="2"/>
  <c r="C1154" i="2"/>
  <c r="E1153" i="2"/>
  <c r="C1153" i="2"/>
  <c r="E1152" i="2"/>
  <c r="C1152" i="2"/>
  <c r="E1151" i="2"/>
  <c r="C1151" i="2"/>
  <c r="E1150" i="2"/>
  <c r="C1150" i="2"/>
  <c r="E1149" i="2"/>
  <c r="C1149" i="2"/>
  <c r="E1148" i="2"/>
  <c r="C1148" i="2"/>
  <c r="E1147" i="2"/>
  <c r="C1147" i="2"/>
  <c r="E1146" i="2"/>
  <c r="C1146" i="2"/>
  <c r="E1145" i="2"/>
  <c r="C1145" i="2"/>
  <c r="E1144" i="2"/>
  <c r="C1144" i="2"/>
  <c r="E1143" i="2"/>
  <c r="C1143" i="2"/>
  <c r="E1142" i="2"/>
  <c r="C1142" i="2"/>
  <c r="E1141" i="2"/>
  <c r="C1141" i="2"/>
  <c r="E1140" i="2"/>
  <c r="C1140" i="2"/>
  <c r="E1139" i="2"/>
  <c r="C1139" i="2"/>
  <c r="E1138" i="2"/>
  <c r="C1138" i="2"/>
  <c r="E1137" i="2"/>
  <c r="C1137" i="2"/>
  <c r="E1136" i="2"/>
  <c r="C1136" i="2"/>
  <c r="E1135" i="2"/>
  <c r="C1135" i="2"/>
  <c r="E1134" i="2"/>
  <c r="C1134" i="2"/>
  <c r="E1133" i="2"/>
  <c r="C1133" i="2"/>
  <c r="E1132" i="2"/>
  <c r="C1132" i="2"/>
  <c r="E1131" i="2"/>
  <c r="C1131" i="2"/>
  <c r="E1130" i="2"/>
  <c r="C1130" i="2"/>
  <c r="E1129" i="2"/>
  <c r="C1129" i="2"/>
  <c r="E1128" i="2"/>
  <c r="C1128" i="2"/>
  <c r="E1127" i="2"/>
  <c r="C1127" i="2"/>
  <c r="E1126" i="2"/>
  <c r="C1126" i="2"/>
  <c r="E1125" i="2"/>
  <c r="C1125" i="2"/>
  <c r="E1124" i="2"/>
  <c r="C1124" i="2"/>
  <c r="E1123" i="2"/>
  <c r="C1123" i="2"/>
  <c r="E1122" i="2"/>
  <c r="C1122" i="2"/>
  <c r="E1121" i="2"/>
  <c r="C1121" i="2"/>
  <c r="E1120" i="2"/>
  <c r="C1120" i="2"/>
  <c r="E1119" i="2"/>
  <c r="C1119" i="2"/>
  <c r="E1118" i="2"/>
  <c r="C1118" i="2"/>
  <c r="E1117" i="2"/>
  <c r="C1117" i="2"/>
  <c r="E1116" i="2"/>
  <c r="C1116" i="2"/>
  <c r="E1115" i="2"/>
  <c r="C1115" i="2"/>
  <c r="E1114" i="2"/>
  <c r="C1114" i="2"/>
  <c r="E1113" i="2"/>
  <c r="C1113" i="2"/>
  <c r="E1112" i="2"/>
  <c r="C1112" i="2"/>
  <c r="E1111" i="2"/>
  <c r="C1111" i="2"/>
  <c r="E1110" i="2"/>
  <c r="C1110" i="2"/>
  <c r="E1109" i="2"/>
  <c r="C1109" i="2"/>
  <c r="E1108" i="2"/>
  <c r="C1108" i="2"/>
  <c r="E1107" i="2"/>
  <c r="C1107" i="2"/>
  <c r="E1106" i="2"/>
  <c r="C1106" i="2"/>
  <c r="E1105" i="2"/>
  <c r="C1105" i="2"/>
  <c r="E1104" i="2"/>
  <c r="C1104" i="2"/>
  <c r="E1103" i="2"/>
  <c r="C1103" i="2"/>
  <c r="E1102" i="2"/>
  <c r="C1102" i="2"/>
  <c r="E1101" i="2"/>
  <c r="C1101" i="2"/>
  <c r="E1100" i="2"/>
  <c r="C1100" i="2"/>
  <c r="E1099" i="2"/>
  <c r="C1099" i="2"/>
  <c r="E1098" i="2"/>
  <c r="C1098" i="2"/>
  <c r="E1097" i="2"/>
  <c r="C1097" i="2"/>
  <c r="E1096" i="2"/>
  <c r="C1096" i="2"/>
  <c r="E1095" i="2"/>
  <c r="C1095" i="2"/>
  <c r="E1094" i="2"/>
  <c r="C1094" i="2"/>
  <c r="E1093" i="2"/>
  <c r="C1093" i="2"/>
  <c r="E1092" i="2"/>
  <c r="C1092" i="2"/>
  <c r="E1091" i="2"/>
  <c r="C1091" i="2"/>
  <c r="E1090" i="2"/>
  <c r="C1090" i="2"/>
  <c r="E1089" i="2"/>
  <c r="C1089" i="2"/>
  <c r="E1088" i="2"/>
  <c r="C1088" i="2"/>
  <c r="E1087" i="2"/>
  <c r="C1087" i="2"/>
  <c r="E1086" i="2"/>
  <c r="C1086" i="2"/>
  <c r="E1085" i="2"/>
  <c r="C1085" i="2"/>
  <c r="E1084" i="2"/>
  <c r="C1084" i="2"/>
  <c r="E1083" i="2"/>
  <c r="C1083" i="2"/>
  <c r="E1082" i="2"/>
  <c r="C1082" i="2"/>
  <c r="E1081" i="2"/>
  <c r="C1081" i="2"/>
  <c r="E1080" i="2"/>
  <c r="C1080" i="2"/>
  <c r="E1079" i="2"/>
  <c r="C1079" i="2"/>
  <c r="E1078" i="2"/>
  <c r="C1078" i="2"/>
  <c r="E1077" i="2"/>
  <c r="C1077" i="2"/>
  <c r="E1076" i="2"/>
  <c r="C1076" i="2"/>
  <c r="E1075" i="2"/>
  <c r="C1075" i="2"/>
  <c r="E1074" i="2"/>
  <c r="C1074" i="2"/>
  <c r="E1073" i="2"/>
  <c r="C1073" i="2"/>
  <c r="E1072" i="2"/>
  <c r="C1072" i="2"/>
  <c r="E1071" i="2"/>
  <c r="C1071" i="2"/>
  <c r="E1070" i="2"/>
  <c r="C1070" i="2"/>
  <c r="E1069" i="2"/>
  <c r="C1069" i="2"/>
  <c r="E1068" i="2"/>
  <c r="C1068" i="2"/>
  <c r="E1067" i="2"/>
  <c r="C1067" i="2"/>
  <c r="E1066" i="2"/>
  <c r="C1066" i="2"/>
  <c r="E1065" i="2"/>
  <c r="C1065" i="2"/>
  <c r="E1064" i="2"/>
  <c r="C1064" i="2"/>
  <c r="E1063" i="2"/>
  <c r="C1063" i="2"/>
  <c r="E1062" i="2"/>
  <c r="C1062" i="2"/>
  <c r="E1061" i="2"/>
  <c r="C1061" i="2"/>
  <c r="E1060" i="2"/>
  <c r="C1060" i="2"/>
  <c r="E1059" i="2"/>
  <c r="C1059" i="2"/>
  <c r="E1058" i="2"/>
  <c r="C1058" i="2"/>
  <c r="E1057" i="2"/>
  <c r="C1057" i="2"/>
  <c r="E1056" i="2"/>
  <c r="C1056" i="2"/>
  <c r="E1055" i="2"/>
  <c r="C1055" i="2"/>
  <c r="E1054" i="2"/>
  <c r="C1054" i="2"/>
  <c r="E1053" i="2"/>
  <c r="C1053" i="2"/>
  <c r="E1052" i="2"/>
  <c r="C1052" i="2"/>
  <c r="E1051" i="2"/>
  <c r="C1051" i="2"/>
  <c r="E1050" i="2"/>
  <c r="C1050" i="2"/>
  <c r="E1049" i="2"/>
  <c r="C1049" i="2"/>
  <c r="E1048" i="2"/>
  <c r="C1048" i="2"/>
  <c r="E1047" i="2"/>
  <c r="C1047" i="2"/>
  <c r="E1046" i="2"/>
  <c r="C1046" i="2"/>
  <c r="E1045" i="2"/>
  <c r="C1045" i="2"/>
  <c r="E1044" i="2"/>
  <c r="C1044" i="2"/>
  <c r="E1043" i="2"/>
  <c r="C1043" i="2"/>
  <c r="E1042" i="2"/>
  <c r="C1042" i="2"/>
  <c r="E1041" i="2"/>
  <c r="C1041" i="2"/>
  <c r="E1040" i="2"/>
  <c r="C1040" i="2"/>
  <c r="E1039" i="2"/>
  <c r="C1039" i="2"/>
  <c r="E1038" i="2"/>
  <c r="C1038" i="2"/>
  <c r="E1037" i="2"/>
  <c r="C1037" i="2"/>
  <c r="E1036" i="2"/>
  <c r="C1036" i="2"/>
  <c r="E1035" i="2"/>
  <c r="C1035" i="2"/>
  <c r="E1034" i="2"/>
  <c r="C1034" i="2"/>
  <c r="E1033" i="2"/>
  <c r="C1033" i="2"/>
  <c r="E1032" i="2"/>
  <c r="C1032" i="2"/>
  <c r="E1031" i="2"/>
  <c r="C1031" i="2"/>
  <c r="E1030" i="2"/>
  <c r="C1030" i="2"/>
  <c r="E1029" i="2"/>
  <c r="C1029" i="2"/>
  <c r="E1028" i="2"/>
  <c r="C1028" i="2"/>
  <c r="E1027" i="2"/>
  <c r="C1027" i="2"/>
  <c r="E1026" i="2"/>
  <c r="C1026" i="2"/>
  <c r="E1025" i="2"/>
  <c r="C1025" i="2"/>
  <c r="E1024" i="2"/>
  <c r="C1024" i="2"/>
  <c r="E1023" i="2"/>
  <c r="C1023" i="2"/>
  <c r="E1022" i="2"/>
  <c r="C1022" i="2"/>
  <c r="E1021" i="2"/>
  <c r="C1021" i="2"/>
  <c r="E1020" i="2"/>
  <c r="C1020" i="2"/>
  <c r="E1019" i="2"/>
  <c r="C1019" i="2"/>
  <c r="E1018" i="2"/>
  <c r="C1018" i="2"/>
  <c r="E1017" i="2"/>
  <c r="C1017" i="2"/>
  <c r="E1016" i="2"/>
  <c r="C1016" i="2"/>
  <c r="E1015" i="2"/>
  <c r="C1015" i="2"/>
  <c r="E1014" i="2"/>
  <c r="C1014" i="2"/>
  <c r="E1013" i="2"/>
  <c r="C1013" i="2"/>
  <c r="E1012" i="2"/>
  <c r="C1012" i="2"/>
  <c r="E1011" i="2"/>
  <c r="C1011" i="2"/>
  <c r="E1010" i="2"/>
  <c r="C1010" i="2"/>
  <c r="E1009" i="2"/>
  <c r="C1009" i="2"/>
  <c r="E1008" i="2"/>
  <c r="C1008" i="2"/>
  <c r="E1007" i="2"/>
  <c r="C1007" i="2"/>
  <c r="E1006" i="2"/>
  <c r="C1006" i="2"/>
  <c r="E1005" i="2"/>
  <c r="C1005" i="2"/>
  <c r="E1004" i="2"/>
  <c r="C1004" i="2"/>
  <c r="E1003" i="2"/>
  <c r="C1003" i="2"/>
  <c r="E1002" i="2"/>
  <c r="C1002" i="2"/>
  <c r="E1001" i="2"/>
  <c r="C1001" i="2"/>
  <c r="E1000" i="2"/>
  <c r="C1000" i="2"/>
  <c r="E999" i="2"/>
  <c r="C999" i="2"/>
  <c r="E998" i="2"/>
  <c r="C998" i="2"/>
  <c r="E997" i="2"/>
  <c r="C997" i="2"/>
  <c r="E996" i="2"/>
  <c r="C996" i="2"/>
  <c r="E995" i="2"/>
  <c r="C995" i="2"/>
  <c r="E994" i="2"/>
  <c r="C994" i="2"/>
  <c r="E993" i="2"/>
  <c r="C993" i="2"/>
  <c r="E992" i="2"/>
  <c r="C992" i="2"/>
  <c r="E991" i="2"/>
  <c r="C991" i="2"/>
  <c r="E990" i="2"/>
  <c r="C990" i="2"/>
  <c r="E989" i="2"/>
  <c r="C989" i="2"/>
  <c r="E988" i="2"/>
  <c r="C988" i="2"/>
  <c r="E987" i="2"/>
  <c r="C987" i="2"/>
  <c r="E986" i="2"/>
  <c r="C986" i="2"/>
  <c r="E985" i="2"/>
  <c r="C985" i="2"/>
  <c r="E984" i="2"/>
  <c r="C984" i="2"/>
  <c r="E983" i="2"/>
  <c r="C983" i="2"/>
  <c r="E982" i="2"/>
  <c r="C982" i="2"/>
  <c r="E981" i="2"/>
  <c r="C981" i="2"/>
  <c r="E980" i="2"/>
  <c r="C980" i="2"/>
  <c r="E979" i="2"/>
  <c r="C979" i="2"/>
  <c r="E978" i="2"/>
  <c r="C978" i="2"/>
  <c r="E977" i="2"/>
  <c r="C977" i="2"/>
  <c r="E976" i="2"/>
  <c r="C976" i="2"/>
  <c r="E975" i="2"/>
  <c r="C975" i="2"/>
  <c r="E974" i="2"/>
  <c r="C974" i="2"/>
  <c r="E973" i="2"/>
  <c r="C973" i="2"/>
  <c r="E972" i="2"/>
  <c r="C972" i="2"/>
  <c r="E971" i="2"/>
  <c r="C971" i="2"/>
  <c r="E970" i="2"/>
  <c r="C970" i="2"/>
  <c r="E969" i="2"/>
  <c r="C969" i="2"/>
  <c r="E968" i="2"/>
  <c r="C968" i="2"/>
  <c r="E967" i="2"/>
  <c r="C967" i="2"/>
  <c r="E966" i="2"/>
  <c r="C966" i="2"/>
  <c r="E965" i="2"/>
  <c r="C965" i="2"/>
  <c r="E964" i="2"/>
  <c r="C964" i="2"/>
  <c r="E963" i="2"/>
  <c r="C963" i="2"/>
  <c r="E962" i="2"/>
  <c r="C962" i="2"/>
  <c r="E961" i="2"/>
  <c r="C961" i="2"/>
  <c r="E960" i="2"/>
  <c r="C960" i="2"/>
  <c r="E959" i="2"/>
  <c r="C959" i="2"/>
  <c r="E958" i="2"/>
  <c r="C958" i="2"/>
  <c r="E957" i="2"/>
  <c r="C957" i="2"/>
  <c r="E956" i="2"/>
  <c r="C956" i="2"/>
  <c r="E955" i="2"/>
  <c r="C955" i="2"/>
  <c r="E954" i="2"/>
  <c r="C954" i="2"/>
  <c r="E953" i="2"/>
  <c r="C953" i="2"/>
  <c r="E952" i="2"/>
  <c r="C952" i="2"/>
  <c r="E951" i="2"/>
  <c r="C951" i="2"/>
  <c r="E950" i="2"/>
  <c r="C950" i="2"/>
  <c r="E949" i="2"/>
  <c r="C949" i="2"/>
  <c r="E948" i="2"/>
  <c r="C948" i="2"/>
  <c r="E947" i="2"/>
  <c r="C947" i="2"/>
  <c r="E946" i="2"/>
  <c r="C946" i="2"/>
  <c r="E945" i="2"/>
  <c r="C945" i="2"/>
  <c r="E944" i="2"/>
  <c r="C944" i="2"/>
  <c r="E943" i="2"/>
  <c r="C943" i="2"/>
  <c r="E942" i="2"/>
  <c r="C942" i="2"/>
  <c r="E941" i="2"/>
  <c r="C941" i="2"/>
  <c r="E940" i="2"/>
  <c r="C940" i="2"/>
  <c r="E939" i="2"/>
  <c r="C939" i="2"/>
  <c r="E938" i="2"/>
  <c r="C938" i="2"/>
  <c r="E937" i="2"/>
  <c r="C937" i="2"/>
  <c r="E936" i="2"/>
  <c r="C936" i="2"/>
  <c r="E935" i="2"/>
  <c r="C935" i="2"/>
  <c r="E934" i="2"/>
  <c r="C934" i="2"/>
  <c r="E933" i="2"/>
  <c r="C933" i="2"/>
  <c r="E932" i="2"/>
  <c r="C932" i="2"/>
  <c r="E931" i="2"/>
  <c r="C931" i="2"/>
  <c r="E930" i="2"/>
  <c r="C930" i="2"/>
  <c r="E929" i="2"/>
  <c r="C929" i="2"/>
  <c r="E928" i="2"/>
  <c r="C928" i="2"/>
  <c r="E927" i="2"/>
  <c r="C927" i="2"/>
  <c r="E926" i="2"/>
  <c r="C926" i="2"/>
  <c r="E925" i="2"/>
  <c r="C925" i="2"/>
  <c r="E924" i="2"/>
  <c r="C924" i="2"/>
  <c r="E923" i="2"/>
  <c r="C923" i="2"/>
  <c r="E922" i="2"/>
  <c r="C922" i="2"/>
  <c r="E921" i="2"/>
  <c r="C921" i="2"/>
  <c r="E920" i="2"/>
  <c r="C920" i="2"/>
  <c r="E919" i="2"/>
  <c r="C919" i="2"/>
  <c r="E918" i="2"/>
  <c r="C918" i="2"/>
  <c r="E917" i="2"/>
  <c r="C917" i="2"/>
  <c r="E916" i="2"/>
  <c r="C916" i="2"/>
  <c r="E915" i="2"/>
  <c r="C915" i="2"/>
  <c r="E914" i="2"/>
  <c r="C914" i="2"/>
  <c r="E913" i="2"/>
  <c r="C913" i="2"/>
  <c r="E912" i="2"/>
  <c r="C912" i="2"/>
  <c r="E911" i="2"/>
  <c r="C911" i="2"/>
  <c r="E910" i="2"/>
  <c r="C910" i="2"/>
  <c r="E909" i="2"/>
  <c r="C909" i="2"/>
  <c r="E908" i="2"/>
  <c r="C908" i="2"/>
  <c r="E907" i="2"/>
  <c r="C907" i="2"/>
  <c r="E906" i="2"/>
  <c r="C906" i="2"/>
  <c r="E905" i="2"/>
  <c r="C905" i="2"/>
  <c r="E904" i="2"/>
  <c r="C904" i="2"/>
  <c r="E903" i="2"/>
  <c r="C903" i="2"/>
  <c r="E902" i="2"/>
  <c r="C902" i="2"/>
  <c r="E901" i="2"/>
  <c r="C901" i="2"/>
  <c r="E900" i="2"/>
  <c r="C900" i="2"/>
  <c r="E899" i="2"/>
  <c r="C899" i="2"/>
  <c r="E898" i="2"/>
  <c r="C898" i="2"/>
  <c r="E897" i="2"/>
  <c r="C897" i="2"/>
  <c r="E896" i="2"/>
  <c r="C896" i="2"/>
  <c r="E895" i="2"/>
  <c r="C895" i="2"/>
  <c r="E894" i="2"/>
  <c r="C894" i="2"/>
  <c r="E893" i="2"/>
  <c r="C893" i="2"/>
  <c r="E892" i="2"/>
  <c r="C892" i="2"/>
  <c r="E891" i="2"/>
  <c r="C891" i="2"/>
  <c r="E890" i="2"/>
  <c r="C890" i="2"/>
  <c r="E889" i="2"/>
  <c r="C889" i="2"/>
  <c r="E888" i="2"/>
  <c r="C888" i="2"/>
  <c r="E887" i="2"/>
  <c r="C887" i="2"/>
  <c r="E886" i="2"/>
  <c r="C886" i="2"/>
  <c r="E885" i="2"/>
  <c r="C885" i="2"/>
  <c r="E884" i="2"/>
  <c r="C884" i="2"/>
  <c r="E883" i="2"/>
  <c r="C883" i="2"/>
  <c r="E882" i="2"/>
  <c r="C882" i="2"/>
  <c r="E881" i="2"/>
  <c r="C881" i="2"/>
  <c r="E880" i="2"/>
  <c r="C880" i="2"/>
  <c r="E879" i="2"/>
  <c r="C879" i="2"/>
  <c r="E878" i="2"/>
  <c r="C878" i="2"/>
  <c r="E877" i="2"/>
  <c r="C877" i="2"/>
  <c r="E876" i="2"/>
  <c r="C876" i="2"/>
  <c r="E875" i="2"/>
  <c r="C875" i="2"/>
  <c r="E874" i="2"/>
  <c r="C874" i="2"/>
  <c r="E873" i="2"/>
  <c r="C873" i="2"/>
  <c r="E872" i="2"/>
  <c r="C872" i="2"/>
  <c r="E871" i="2"/>
  <c r="C871" i="2"/>
  <c r="E870" i="2"/>
  <c r="C870" i="2"/>
  <c r="E869" i="2"/>
  <c r="C869" i="2"/>
  <c r="E868" i="2"/>
  <c r="C868" i="2"/>
  <c r="E867" i="2"/>
  <c r="C867" i="2"/>
  <c r="E866" i="2"/>
  <c r="C866" i="2"/>
  <c r="E865" i="2"/>
  <c r="C865" i="2"/>
  <c r="E864" i="2"/>
  <c r="C864" i="2"/>
  <c r="E863" i="2"/>
  <c r="C863" i="2"/>
  <c r="E862" i="2"/>
  <c r="C862" i="2"/>
  <c r="E861" i="2"/>
  <c r="C861" i="2"/>
  <c r="E860" i="2"/>
  <c r="C860" i="2"/>
  <c r="E859" i="2"/>
  <c r="C859" i="2"/>
  <c r="E858" i="2"/>
  <c r="C858" i="2"/>
  <c r="E857" i="2"/>
  <c r="C857" i="2"/>
  <c r="E856" i="2"/>
  <c r="C856" i="2"/>
  <c r="E855" i="2"/>
  <c r="C855" i="2"/>
  <c r="E854" i="2"/>
  <c r="C854" i="2"/>
  <c r="E853" i="2"/>
  <c r="C853" i="2"/>
  <c r="E852" i="2"/>
  <c r="C852" i="2"/>
  <c r="E851" i="2"/>
  <c r="C851" i="2"/>
  <c r="E850" i="2"/>
  <c r="C850" i="2"/>
  <c r="E849" i="2"/>
  <c r="C849" i="2"/>
  <c r="E848" i="2"/>
  <c r="C848" i="2"/>
  <c r="E847" i="2"/>
  <c r="C847" i="2"/>
  <c r="E846" i="2"/>
  <c r="C846" i="2"/>
  <c r="E845" i="2"/>
  <c r="C845" i="2"/>
  <c r="E844" i="2"/>
  <c r="C844" i="2"/>
  <c r="E843" i="2"/>
  <c r="C843" i="2"/>
  <c r="E842" i="2"/>
  <c r="C842" i="2"/>
  <c r="E841" i="2"/>
  <c r="C841" i="2"/>
  <c r="E840" i="2"/>
  <c r="C840" i="2"/>
  <c r="E839" i="2"/>
  <c r="C839" i="2"/>
  <c r="E838" i="2"/>
  <c r="C838" i="2"/>
  <c r="E837" i="2"/>
  <c r="C837" i="2"/>
  <c r="E836" i="2"/>
  <c r="C836" i="2"/>
  <c r="E835" i="2"/>
  <c r="C835" i="2"/>
  <c r="E834" i="2"/>
  <c r="C834" i="2"/>
  <c r="E833" i="2"/>
  <c r="C833" i="2"/>
  <c r="E832" i="2"/>
  <c r="C832" i="2"/>
  <c r="E831" i="2"/>
  <c r="C831" i="2"/>
  <c r="E830" i="2"/>
  <c r="C830" i="2"/>
  <c r="E829" i="2"/>
  <c r="C829" i="2"/>
  <c r="E828" i="2"/>
  <c r="C828" i="2"/>
  <c r="E827" i="2"/>
  <c r="C827" i="2"/>
  <c r="E826" i="2"/>
  <c r="C826" i="2"/>
  <c r="E825" i="2"/>
  <c r="C825" i="2"/>
  <c r="E824" i="2"/>
  <c r="C824" i="2"/>
  <c r="E823" i="2"/>
  <c r="C823" i="2"/>
  <c r="E822" i="2"/>
  <c r="C822" i="2"/>
  <c r="E821" i="2"/>
  <c r="C821" i="2"/>
  <c r="E820" i="2"/>
  <c r="C820" i="2"/>
  <c r="E819" i="2"/>
  <c r="C819" i="2"/>
  <c r="E818" i="2"/>
  <c r="C818" i="2"/>
  <c r="E817" i="2"/>
  <c r="C817" i="2"/>
  <c r="E816" i="2"/>
  <c r="C816" i="2"/>
  <c r="E815" i="2"/>
  <c r="C815" i="2"/>
  <c r="E814" i="2"/>
  <c r="C814" i="2"/>
  <c r="E813" i="2"/>
  <c r="C813" i="2"/>
  <c r="E812" i="2"/>
  <c r="C812" i="2"/>
  <c r="E811" i="2"/>
  <c r="C811" i="2"/>
  <c r="E810" i="2"/>
  <c r="C810" i="2"/>
  <c r="E809" i="2"/>
  <c r="C809" i="2"/>
  <c r="E808" i="2"/>
  <c r="C808" i="2"/>
  <c r="E807" i="2"/>
  <c r="C807" i="2"/>
  <c r="E806" i="2"/>
  <c r="C806" i="2"/>
  <c r="E805" i="2"/>
  <c r="C805" i="2"/>
  <c r="E804" i="2"/>
  <c r="C804" i="2"/>
  <c r="E803" i="2"/>
  <c r="C803" i="2"/>
  <c r="E802" i="2"/>
  <c r="C802" i="2"/>
  <c r="E801" i="2"/>
  <c r="C801" i="2"/>
  <c r="E800" i="2"/>
  <c r="C800" i="2"/>
  <c r="E799" i="2"/>
  <c r="C799" i="2"/>
  <c r="E798" i="2"/>
  <c r="C798" i="2"/>
  <c r="E797" i="2"/>
  <c r="C797" i="2"/>
  <c r="E796" i="2"/>
  <c r="C796" i="2"/>
  <c r="E795" i="2"/>
  <c r="C795" i="2"/>
  <c r="E794" i="2"/>
  <c r="C794" i="2"/>
  <c r="E793" i="2"/>
  <c r="C793" i="2"/>
  <c r="E792" i="2"/>
  <c r="C792" i="2"/>
  <c r="E791" i="2"/>
  <c r="C791" i="2"/>
  <c r="E790" i="2"/>
  <c r="C790" i="2"/>
  <c r="E789" i="2"/>
  <c r="C789" i="2"/>
  <c r="E788" i="2"/>
  <c r="C788" i="2"/>
  <c r="E787" i="2"/>
  <c r="C787" i="2"/>
  <c r="E786" i="2"/>
  <c r="C786" i="2"/>
  <c r="E785" i="2"/>
  <c r="C785" i="2"/>
  <c r="E784" i="2"/>
  <c r="C784" i="2"/>
  <c r="E783" i="2"/>
  <c r="C783" i="2"/>
  <c r="E782" i="2"/>
  <c r="C782" i="2"/>
  <c r="E781" i="2"/>
  <c r="C781" i="2"/>
  <c r="E780" i="2"/>
  <c r="C780" i="2"/>
  <c r="E779" i="2"/>
  <c r="C779" i="2"/>
  <c r="E778" i="2"/>
  <c r="C778" i="2"/>
  <c r="E777" i="2"/>
  <c r="C777" i="2"/>
  <c r="E776" i="2"/>
  <c r="C776" i="2"/>
  <c r="E775" i="2"/>
  <c r="C775" i="2"/>
  <c r="E774" i="2"/>
  <c r="C774" i="2"/>
  <c r="E773" i="2"/>
  <c r="C773" i="2"/>
  <c r="E772" i="2"/>
  <c r="C772" i="2"/>
  <c r="E771" i="2"/>
  <c r="C771" i="2"/>
  <c r="E770" i="2"/>
  <c r="C770" i="2"/>
  <c r="E769" i="2"/>
  <c r="C769" i="2"/>
  <c r="E768" i="2"/>
  <c r="C768" i="2"/>
  <c r="E767" i="2"/>
  <c r="C767" i="2"/>
  <c r="E766" i="2"/>
  <c r="C766" i="2"/>
  <c r="E765" i="2"/>
  <c r="C765" i="2"/>
  <c r="E764" i="2"/>
  <c r="C764" i="2"/>
  <c r="E763" i="2"/>
  <c r="C763" i="2"/>
  <c r="E762" i="2"/>
  <c r="C762" i="2"/>
  <c r="E761" i="2"/>
  <c r="C761" i="2"/>
  <c r="E760" i="2"/>
  <c r="C760" i="2"/>
  <c r="E759" i="2"/>
  <c r="C759" i="2"/>
  <c r="E758" i="2"/>
  <c r="C758" i="2"/>
  <c r="E757" i="2"/>
  <c r="C757" i="2"/>
  <c r="E756" i="2"/>
  <c r="C756" i="2"/>
  <c r="E755" i="2"/>
  <c r="C755" i="2"/>
  <c r="E754" i="2"/>
  <c r="C754" i="2"/>
  <c r="E753" i="2"/>
  <c r="C753" i="2"/>
  <c r="E752" i="2"/>
  <c r="C752" i="2"/>
  <c r="E751" i="2"/>
  <c r="C751" i="2"/>
  <c r="E750" i="2"/>
  <c r="C750" i="2"/>
  <c r="E749" i="2"/>
  <c r="C749" i="2"/>
  <c r="E748" i="2"/>
  <c r="C748" i="2"/>
  <c r="E747" i="2"/>
  <c r="C747" i="2"/>
  <c r="E746" i="2"/>
  <c r="C746" i="2"/>
  <c r="E745" i="2"/>
  <c r="C745" i="2"/>
  <c r="E744" i="2"/>
  <c r="C744" i="2"/>
  <c r="E743" i="2"/>
  <c r="C743" i="2"/>
  <c r="E742" i="2"/>
  <c r="C742" i="2"/>
  <c r="E741" i="2"/>
  <c r="C741" i="2"/>
  <c r="E740" i="2"/>
  <c r="C740" i="2"/>
  <c r="E739" i="2"/>
  <c r="C739" i="2"/>
  <c r="E738" i="2"/>
  <c r="C738" i="2"/>
  <c r="E737" i="2"/>
  <c r="C737" i="2"/>
  <c r="E736" i="2"/>
  <c r="C736" i="2"/>
  <c r="E735" i="2"/>
  <c r="C735" i="2"/>
  <c r="E734" i="2"/>
  <c r="C734" i="2"/>
  <c r="E733" i="2"/>
  <c r="C733" i="2"/>
  <c r="E732" i="2"/>
  <c r="C732" i="2"/>
  <c r="E731" i="2"/>
  <c r="C731" i="2"/>
  <c r="E730" i="2"/>
  <c r="C730" i="2"/>
  <c r="E729" i="2"/>
  <c r="C729" i="2"/>
  <c r="E728" i="2"/>
  <c r="C728" i="2"/>
  <c r="E727" i="2"/>
  <c r="C727" i="2"/>
  <c r="E726" i="2"/>
  <c r="C726" i="2"/>
  <c r="E725" i="2"/>
  <c r="C725" i="2"/>
  <c r="E724" i="2"/>
  <c r="C724" i="2"/>
  <c r="E723" i="2"/>
  <c r="C723" i="2"/>
  <c r="E722" i="2"/>
  <c r="C722" i="2"/>
  <c r="E721" i="2"/>
  <c r="C721" i="2"/>
  <c r="E720" i="2"/>
  <c r="C720" i="2"/>
  <c r="E719" i="2"/>
  <c r="C719" i="2"/>
  <c r="E718" i="2"/>
  <c r="C718" i="2"/>
  <c r="E717" i="2"/>
  <c r="C717" i="2"/>
  <c r="E716" i="2"/>
  <c r="C716" i="2"/>
  <c r="E715" i="2"/>
  <c r="C715" i="2"/>
  <c r="E714" i="2"/>
  <c r="C714" i="2"/>
  <c r="E713" i="2"/>
  <c r="C713" i="2"/>
  <c r="E712" i="2"/>
  <c r="C712" i="2"/>
  <c r="E711" i="2"/>
  <c r="C711" i="2"/>
  <c r="E710" i="2"/>
  <c r="C710" i="2"/>
  <c r="E709" i="2"/>
  <c r="C709" i="2"/>
  <c r="E708" i="2"/>
  <c r="C708" i="2"/>
  <c r="E707" i="2"/>
  <c r="C707" i="2"/>
  <c r="E706" i="2"/>
  <c r="C706" i="2"/>
  <c r="E705" i="2"/>
  <c r="C705" i="2"/>
  <c r="E704" i="2"/>
  <c r="C704" i="2"/>
  <c r="E703" i="2"/>
  <c r="C703" i="2"/>
  <c r="E702" i="2"/>
  <c r="C702" i="2"/>
  <c r="E701" i="2"/>
  <c r="C701" i="2"/>
  <c r="E700" i="2"/>
  <c r="C700" i="2"/>
  <c r="E699" i="2"/>
  <c r="C699" i="2"/>
  <c r="E698" i="2"/>
  <c r="C698" i="2"/>
  <c r="E697" i="2"/>
  <c r="C697" i="2"/>
  <c r="E696" i="2"/>
  <c r="C696" i="2"/>
  <c r="E695" i="2"/>
  <c r="C695" i="2"/>
  <c r="E694" i="2"/>
  <c r="C694" i="2"/>
  <c r="E693" i="2"/>
  <c r="C693" i="2"/>
  <c r="E692" i="2"/>
  <c r="C692" i="2"/>
  <c r="E691" i="2"/>
  <c r="C691" i="2"/>
  <c r="E690" i="2"/>
  <c r="C690" i="2"/>
  <c r="E689" i="2"/>
  <c r="C689" i="2"/>
  <c r="E688" i="2"/>
  <c r="C688" i="2"/>
  <c r="E687" i="2"/>
  <c r="C687" i="2"/>
  <c r="E686" i="2"/>
  <c r="C686" i="2"/>
  <c r="E685" i="2"/>
  <c r="C685" i="2"/>
  <c r="E684" i="2"/>
  <c r="C684" i="2"/>
  <c r="E683" i="2"/>
  <c r="C683" i="2"/>
  <c r="E682" i="2"/>
  <c r="C682" i="2"/>
  <c r="E681" i="2"/>
  <c r="C681" i="2"/>
  <c r="E680" i="2"/>
  <c r="C680" i="2"/>
  <c r="E679" i="2"/>
  <c r="C679" i="2"/>
  <c r="E678" i="2"/>
  <c r="C678" i="2"/>
  <c r="E677" i="2"/>
  <c r="C677" i="2"/>
  <c r="E676" i="2"/>
  <c r="C676" i="2"/>
  <c r="E675" i="2"/>
  <c r="C675" i="2"/>
  <c r="E674" i="2"/>
  <c r="C674" i="2"/>
  <c r="E673" i="2"/>
  <c r="C673" i="2"/>
  <c r="E672" i="2"/>
  <c r="C672" i="2"/>
  <c r="E671" i="2"/>
  <c r="C671" i="2"/>
  <c r="E670" i="2"/>
  <c r="C670" i="2"/>
  <c r="E669" i="2"/>
  <c r="C669" i="2"/>
  <c r="E668" i="2"/>
  <c r="C668" i="2"/>
  <c r="E667" i="2"/>
  <c r="C667" i="2"/>
  <c r="E666" i="2"/>
  <c r="C666" i="2"/>
  <c r="E665" i="2"/>
  <c r="C665" i="2"/>
  <c r="E664" i="2"/>
  <c r="C664" i="2"/>
  <c r="E663" i="2"/>
  <c r="C663" i="2"/>
  <c r="E662" i="2"/>
  <c r="C662" i="2"/>
  <c r="E661" i="2"/>
  <c r="C661" i="2"/>
  <c r="E660" i="2"/>
  <c r="C660" i="2"/>
  <c r="E659" i="2"/>
  <c r="C659" i="2"/>
  <c r="E658" i="2"/>
  <c r="C658" i="2"/>
  <c r="E657" i="2"/>
  <c r="C657" i="2"/>
  <c r="E656" i="2"/>
  <c r="C656" i="2"/>
  <c r="E655" i="2"/>
  <c r="C655" i="2"/>
  <c r="E654" i="2"/>
  <c r="C654" i="2"/>
  <c r="E653" i="2"/>
  <c r="C653" i="2"/>
  <c r="E652" i="2"/>
  <c r="C652" i="2"/>
  <c r="E651" i="2"/>
  <c r="C651" i="2"/>
  <c r="E650" i="2"/>
  <c r="C650" i="2"/>
  <c r="E649" i="2"/>
  <c r="C649" i="2"/>
  <c r="E648" i="2"/>
  <c r="C648" i="2"/>
  <c r="E647" i="2"/>
  <c r="C647" i="2"/>
  <c r="E646" i="2"/>
  <c r="C646" i="2"/>
  <c r="E645" i="2"/>
  <c r="C645" i="2"/>
  <c r="E644" i="2"/>
  <c r="C644" i="2"/>
  <c r="E643" i="2"/>
  <c r="C643" i="2"/>
  <c r="E642" i="2"/>
  <c r="C642" i="2"/>
  <c r="E641" i="2"/>
  <c r="C641" i="2"/>
  <c r="E640" i="2"/>
  <c r="C640" i="2"/>
  <c r="E639" i="2"/>
  <c r="C639" i="2"/>
  <c r="E638" i="2"/>
  <c r="C638" i="2"/>
  <c r="E637" i="2"/>
  <c r="C637" i="2"/>
  <c r="E636" i="2"/>
  <c r="C636" i="2"/>
  <c r="E635" i="2"/>
  <c r="C635" i="2"/>
  <c r="E634" i="2"/>
  <c r="C634" i="2"/>
  <c r="E633" i="2"/>
  <c r="C633" i="2"/>
  <c r="E632" i="2"/>
  <c r="C632" i="2"/>
  <c r="E631" i="2"/>
  <c r="C631" i="2"/>
  <c r="E630" i="2"/>
  <c r="C630" i="2"/>
  <c r="E629" i="2"/>
  <c r="C629" i="2"/>
  <c r="E628" i="2"/>
  <c r="C628" i="2"/>
  <c r="E627" i="2"/>
  <c r="C627" i="2"/>
  <c r="E626" i="2"/>
  <c r="C626" i="2"/>
  <c r="E625" i="2"/>
  <c r="C625" i="2"/>
  <c r="E624" i="2"/>
  <c r="C624" i="2"/>
  <c r="E623" i="2"/>
  <c r="C623" i="2"/>
  <c r="E622" i="2"/>
  <c r="C622" i="2"/>
  <c r="E621" i="2"/>
  <c r="C621" i="2"/>
  <c r="E620" i="2"/>
  <c r="C620" i="2"/>
  <c r="E619" i="2"/>
  <c r="C619" i="2"/>
  <c r="E618" i="2"/>
  <c r="C618" i="2"/>
  <c r="E617" i="2"/>
  <c r="C617" i="2"/>
  <c r="E616" i="2"/>
  <c r="C616" i="2"/>
  <c r="E615" i="2"/>
  <c r="C615" i="2"/>
  <c r="E614" i="2"/>
  <c r="C614" i="2"/>
  <c r="E613" i="2"/>
  <c r="C613" i="2"/>
  <c r="E612" i="2"/>
  <c r="C612" i="2"/>
  <c r="E611" i="2"/>
  <c r="C611" i="2"/>
  <c r="E610" i="2"/>
  <c r="C610" i="2"/>
  <c r="E609" i="2"/>
  <c r="C609" i="2"/>
  <c r="E608" i="2"/>
  <c r="C608" i="2"/>
  <c r="E607" i="2"/>
  <c r="C607" i="2"/>
  <c r="E606" i="2"/>
  <c r="C606" i="2"/>
  <c r="E605" i="2"/>
  <c r="C605" i="2"/>
  <c r="E604" i="2"/>
  <c r="C604" i="2"/>
  <c r="E603" i="2"/>
  <c r="C603" i="2"/>
  <c r="E602" i="2"/>
  <c r="C602" i="2"/>
  <c r="E601" i="2"/>
  <c r="C601" i="2"/>
  <c r="E600" i="2"/>
  <c r="C600" i="2"/>
  <c r="E599" i="2"/>
  <c r="C599" i="2"/>
  <c r="E598" i="2"/>
  <c r="C598" i="2"/>
  <c r="E597" i="2"/>
  <c r="C597" i="2"/>
  <c r="E596" i="2"/>
  <c r="C596" i="2"/>
  <c r="E595" i="2"/>
  <c r="C595" i="2"/>
  <c r="E594" i="2"/>
  <c r="C594" i="2"/>
  <c r="E593" i="2"/>
  <c r="C593" i="2"/>
  <c r="E592" i="2"/>
  <c r="C592" i="2"/>
  <c r="E591" i="2"/>
  <c r="C591" i="2"/>
  <c r="E590" i="2"/>
  <c r="C590" i="2"/>
  <c r="E589" i="2"/>
  <c r="C589" i="2"/>
  <c r="E588" i="2"/>
  <c r="C588" i="2"/>
  <c r="E587" i="2"/>
  <c r="C587" i="2"/>
  <c r="E586" i="2"/>
  <c r="C586" i="2"/>
  <c r="E585" i="2"/>
  <c r="C585" i="2"/>
  <c r="E584" i="2"/>
  <c r="C584" i="2"/>
  <c r="E583" i="2"/>
  <c r="C583" i="2"/>
  <c r="E582" i="2"/>
  <c r="C582" i="2"/>
  <c r="E581" i="2"/>
  <c r="C581" i="2"/>
  <c r="E580" i="2"/>
  <c r="C580" i="2"/>
  <c r="E579" i="2"/>
  <c r="C579" i="2"/>
  <c r="E578" i="2"/>
  <c r="C578" i="2"/>
  <c r="E577" i="2"/>
  <c r="C577" i="2"/>
  <c r="E576" i="2"/>
  <c r="C576" i="2"/>
  <c r="E575" i="2"/>
  <c r="C575" i="2"/>
  <c r="E574" i="2"/>
  <c r="C574" i="2"/>
  <c r="E573" i="2"/>
  <c r="C573" i="2"/>
  <c r="E572" i="2"/>
  <c r="C572" i="2"/>
  <c r="E571" i="2"/>
  <c r="C571" i="2"/>
  <c r="E570" i="2"/>
  <c r="C570" i="2"/>
  <c r="E569" i="2"/>
  <c r="C569" i="2"/>
  <c r="E568" i="2"/>
  <c r="C568" i="2"/>
  <c r="E567" i="2"/>
  <c r="C567" i="2"/>
  <c r="E566" i="2"/>
  <c r="C566" i="2"/>
  <c r="E565" i="2"/>
  <c r="C565" i="2"/>
  <c r="E564" i="2"/>
  <c r="C564" i="2"/>
  <c r="E563" i="2"/>
  <c r="C563" i="2"/>
  <c r="E562" i="2"/>
  <c r="C562" i="2"/>
  <c r="E561" i="2"/>
  <c r="C561" i="2"/>
  <c r="E560" i="2"/>
  <c r="C560" i="2"/>
  <c r="E559" i="2"/>
  <c r="C559" i="2"/>
  <c r="E558" i="2"/>
  <c r="C558" i="2"/>
  <c r="E557" i="2"/>
  <c r="C557" i="2"/>
  <c r="E556" i="2"/>
  <c r="C556" i="2"/>
  <c r="E555" i="2"/>
  <c r="C555" i="2"/>
  <c r="E554" i="2"/>
  <c r="C554" i="2"/>
  <c r="E553" i="2"/>
  <c r="C553" i="2"/>
  <c r="E552" i="2"/>
  <c r="C552" i="2"/>
  <c r="E551" i="2"/>
  <c r="C551" i="2"/>
  <c r="E550" i="2"/>
  <c r="C550" i="2"/>
  <c r="E549" i="2"/>
  <c r="C549" i="2"/>
  <c r="E548" i="2"/>
  <c r="C548" i="2"/>
  <c r="E547" i="2"/>
  <c r="C547" i="2"/>
  <c r="E546" i="2"/>
  <c r="C546" i="2"/>
  <c r="E545" i="2"/>
  <c r="C545" i="2"/>
  <c r="E544" i="2"/>
  <c r="C544" i="2"/>
  <c r="E543" i="2"/>
  <c r="C543" i="2"/>
  <c r="E542" i="2"/>
  <c r="C542" i="2"/>
  <c r="E541" i="2"/>
  <c r="C541" i="2"/>
  <c r="E540" i="2"/>
  <c r="C540" i="2"/>
  <c r="E539" i="2"/>
  <c r="C539" i="2"/>
  <c r="E538" i="2"/>
  <c r="C538" i="2"/>
  <c r="E537" i="2"/>
  <c r="C537" i="2"/>
  <c r="E536" i="2"/>
  <c r="C536" i="2"/>
  <c r="E535" i="2"/>
  <c r="C535" i="2"/>
  <c r="E534" i="2"/>
  <c r="C534" i="2"/>
  <c r="E533" i="2"/>
  <c r="C533" i="2"/>
  <c r="E532" i="2"/>
  <c r="C532" i="2"/>
  <c r="E531" i="2"/>
  <c r="C531" i="2"/>
  <c r="E530" i="2"/>
  <c r="C530" i="2"/>
  <c r="E529" i="2"/>
  <c r="C529" i="2"/>
  <c r="E528" i="2"/>
  <c r="C528" i="2"/>
  <c r="E527" i="2"/>
  <c r="C527" i="2"/>
  <c r="E526" i="2"/>
  <c r="C526" i="2"/>
  <c r="E525" i="2"/>
  <c r="C525" i="2"/>
  <c r="E524" i="2"/>
  <c r="C524" i="2"/>
  <c r="E523" i="2"/>
  <c r="C523" i="2"/>
  <c r="E522" i="2"/>
  <c r="C522" i="2"/>
  <c r="E521" i="2"/>
  <c r="C521" i="2"/>
  <c r="E520" i="2"/>
  <c r="C520" i="2"/>
  <c r="E519" i="2"/>
  <c r="C519" i="2"/>
  <c r="E518" i="2"/>
  <c r="C518" i="2"/>
  <c r="E517" i="2"/>
  <c r="C517" i="2"/>
  <c r="E516" i="2"/>
  <c r="C516" i="2"/>
  <c r="E515" i="2"/>
  <c r="C515" i="2"/>
  <c r="E514" i="2"/>
  <c r="C514" i="2"/>
  <c r="E513" i="2"/>
  <c r="C513" i="2"/>
  <c r="E512" i="2"/>
  <c r="C512" i="2"/>
  <c r="E511" i="2"/>
  <c r="C511" i="2"/>
  <c r="E510" i="2"/>
  <c r="C510" i="2"/>
  <c r="E509" i="2"/>
  <c r="C509" i="2"/>
  <c r="E508" i="2"/>
  <c r="C508" i="2"/>
  <c r="E507" i="2"/>
  <c r="C507" i="2"/>
  <c r="E506" i="2"/>
  <c r="C506" i="2"/>
  <c r="E505" i="2"/>
  <c r="C505" i="2"/>
  <c r="E504" i="2"/>
  <c r="C504" i="2"/>
  <c r="E503" i="2"/>
  <c r="C503" i="2"/>
  <c r="E502" i="2"/>
  <c r="C502" i="2"/>
  <c r="E501" i="2"/>
  <c r="C501" i="2"/>
  <c r="E500" i="2"/>
  <c r="C500" i="2"/>
  <c r="E499" i="2"/>
  <c r="C499" i="2"/>
  <c r="E498" i="2"/>
  <c r="C498" i="2"/>
  <c r="E497" i="2"/>
  <c r="C497" i="2"/>
  <c r="E496" i="2"/>
  <c r="C496" i="2"/>
  <c r="E495" i="2"/>
  <c r="C495" i="2"/>
  <c r="E494" i="2"/>
  <c r="C494" i="2"/>
  <c r="E493" i="2"/>
  <c r="C493" i="2"/>
  <c r="E492" i="2"/>
  <c r="C492" i="2"/>
  <c r="E491" i="2"/>
  <c r="C491" i="2"/>
  <c r="E490" i="2"/>
  <c r="C490" i="2"/>
  <c r="E489" i="2"/>
  <c r="C489" i="2"/>
  <c r="E488" i="2"/>
  <c r="C488" i="2"/>
  <c r="E487" i="2"/>
  <c r="C487" i="2"/>
  <c r="E486" i="2"/>
  <c r="C486" i="2"/>
  <c r="E485" i="2"/>
  <c r="C485" i="2"/>
  <c r="E484" i="2"/>
  <c r="C484" i="2"/>
  <c r="E483" i="2"/>
  <c r="C483" i="2"/>
  <c r="E482" i="2"/>
  <c r="C482" i="2"/>
  <c r="E481" i="2"/>
  <c r="C481" i="2"/>
  <c r="E480" i="2"/>
  <c r="C480" i="2"/>
  <c r="E479" i="2"/>
  <c r="C479" i="2"/>
  <c r="E478" i="2"/>
  <c r="C478" i="2"/>
  <c r="E477" i="2"/>
  <c r="C477" i="2"/>
  <c r="E476" i="2"/>
  <c r="C476" i="2"/>
  <c r="E475" i="2"/>
  <c r="C475" i="2"/>
  <c r="E474" i="2"/>
  <c r="C474" i="2"/>
  <c r="E473" i="2"/>
  <c r="C473" i="2"/>
  <c r="E472" i="2"/>
  <c r="C472" i="2"/>
  <c r="E471" i="2"/>
  <c r="C471" i="2"/>
  <c r="E470" i="2"/>
  <c r="C470" i="2"/>
  <c r="E469" i="2"/>
  <c r="C469" i="2"/>
  <c r="E468" i="2"/>
  <c r="C468" i="2"/>
  <c r="E467" i="2"/>
  <c r="C467" i="2"/>
  <c r="E466" i="2"/>
  <c r="C466" i="2"/>
  <c r="E465" i="2"/>
  <c r="C465" i="2"/>
  <c r="E464" i="2"/>
  <c r="C464" i="2"/>
  <c r="E463" i="2"/>
  <c r="C463" i="2"/>
  <c r="E462" i="2"/>
  <c r="C462" i="2"/>
  <c r="E461" i="2"/>
  <c r="C461" i="2"/>
  <c r="E460" i="2"/>
  <c r="C460" i="2"/>
  <c r="E459" i="2"/>
  <c r="C459" i="2"/>
  <c r="E458" i="2"/>
  <c r="C458" i="2"/>
  <c r="E457" i="2"/>
  <c r="C457" i="2"/>
  <c r="E456" i="2"/>
  <c r="C456" i="2"/>
  <c r="E455" i="2"/>
  <c r="C455" i="2"/>
  <c r="E454" i="2"/>
  <c r="C454" i="2"/>
  <c r="E453" i="2"/>
  <c r="C453" i="2"/>
  <c r="E452" i="2"/>
  <c r="C452" i="2"/>
  <c r="E451" i="2"/>
  <c r="C451" i="2"/>
  <c r="E450" i="2"/>
  <c r="C450" i="2"/>
  <c r="E449" i="2"/>
  <c r="C449" i="2"/>
  <c r="E448" i="2"/>
  <c r="C448" i="2"/>
  <c r="E447" i="2"/>
  <c r="C447" i="2"/>
  <c r="E446" i="2"/>
  <c r="C446" i="2"/>
  <c r="E445" i="2"/>
  <c r="C445" i="2"/>
  <c r="E444" i="2"/>
  <c r="C444" i="2"/>
  <c r="E443" i="2"/>
  <c r="C443" i="2"/>
  <c r="E442" i="2"/>
  <c r="C442" i="2"/>
  <c r="E441" i="2"/>
  <c r="C441" i="2"/>
  <c r="E440" i="2"/>
  <c r="C440" i="2"/>
  <c r="E439" i="2"/>
  <c r="C439" i="2"/>
  <c r="E438" i="2"/>
  <c r="C438" i="2"/>
  <c r="E437" i="2"/>
  <c r="C437" i="2"/>
  <c r="E436" i="2"/>
  <c r="C436" i="2"/>
  <c r="E435" i="2"/>
  <c r="C435" i="2"/>
  <c r="E434" i="2"/>
  <c r="C434" i="2"/>
  <c r="E433" i="2"/>
  <c r="C433" i="2"/>
  <c r="E432" i="2"/>
  <c r="C432" i="2"/>
  <c r="E431" i="2"/>
  <c r="C431" i="2"/>
  <c r="E430" i="2"/>
  <c r="C430" i="2"/>
  <c r="E429" i="2"/>
  <c r="C429" i="2"/>
  <c r="E428" i="2"/>
  <c r="C428" i="2"/>
  <c r="E427" i="2"/>
  <c r="C427" i="2"/>
  <c r="E426" i="2"/>
  <c r="C426" i="2"/>
  <c r="E425" i="2"/>
  <c r="C425" i="2"/>
  <c r="E424" i="2"/>
  <c r="C424" i="2"/>
  <c r="E423" i="2"/>
  <c r="C423" i="2"/>
  <c r="E422" i="2"/>
  <c r="C422" i="2"/>
  <c r="E421" i="2"/>
  <c r="C421" i="2"/>
  <c r="E420" i="2"/>
  <c r="C420" i="2"/>
  <c r="E419" i="2"/>
  <c r="C419" i="2"/>
  <c r="E418" i="2"/>
  <c r="C418" i="2"/>
  <c r="E417" i="2"/>
  <c r="C417" i="2"/>
  <c r="E416" i="2"/>
  <c r="C416" i="2"/>
  <c r="E415" i="2"/>
  <c r="C415" i="2"/>
  <c r="E414" i="2"/>
  <c r="C414" i="2"/>
  <c r="E413" i="2"/>
  <c r="C413" i="2"/>
  <c r="E412" i="2"/>
  <c r="C412" i="2"/>
  <c r="E411" i="2"/>
  <c r="C411" i="2"/>
  <c r="E410" i="2"/>
  <c r="C410" i="2"/>
  <c r="E409" i="2"/>
  <c r="C409" i="2"/>
  <c r="E408" i="2"/>
  <c r="C408" i="2"/>
  <c r="E407" i="2"/>
  <c r="C407" i="2"/>
  <c r="E406" i="2"/>
  <c r="C406" i="2"/>
  <c r="E405" i="2"/>
  <c r="C405" i="2"/>
  <c r="E404" i="2"/>
  <c r="C404" i="2"/>
  <c r="E403" i="2"/>
  <c r="C403" i="2"/>
  <c r="E402" i="2"/>
  <c r="C402" i="2"/>
  <c r="E401" i="2"/>
  <c r="C401" i="2"/>
  <c r="E400" i="2"/>
  <c r="C400" i="2"/>
  <c r="E399" i="2"/>
  <c r="C399" i="2"/>
  <c r="E398" i="2"/>
  <c r="C398" i="2"/>
  <c r="E397" i="2"/>
  <c r="C397" i="2"/>
  <c r="E396" i="2"/>
  <c r="C396" i="2"/>
  <c r="E395" i="2"/>
  <c r="C395" i="2"/>
  <c r="E394" i="2"/>
  <c r="C394" i="2"/>
  <c r="E393" i="2"/>
  <c r="C393" i="2"/>
  <c r="E392" i="2"/>
  <c r="C392" i="2"/>
  <c r="E391" i="2"/>
  <c r="C391" i="2"/>
  <c r="E390" i="2"/>
  <c r="C390" i="2"/>
  <c r="E389" i="2"/>
  <c r="C389" i="2"/>
  <c r="E388" i="2"/>
  <c r="C388" i="2"/>
  <c r="E387" i="2"/>
  <c r="C387" i="2"/>
  <c r="E386" i="2"/>
  <c r="C386" i="2"/>
  <c r="E385" i="2"/>
  <c r="C385" i="2"/>
  <c r="E384" i="2"/>
  <c r="C384" i="2"/>
  <c r="E383" i="2"/>
  <c r="C383" i="2"/>
  <c r="E382" i="2"/>
  <c r="C382" i="2"/>
  <c r="E381" i="2"/>
  <c r="C381" i="2"/>
  <c r="E380" i="2"/>
  <c r="C380" i="2"/>
  <c r="E379" i="2"/>
  <c r="C379" i="2"/>
  <c r="E378" i="2"/>
  <c r="C378" i="2"/>
  <c r="E377" i="2"/>
  <c r="C377" i="2"/>
  <c r="E376" i="2"/>
  <c r="C376" i="2"/>
  <c r="E375" i="2"/>
  <c r="C375" i="2"/>
  <c r="E374" i="2"/>
  <c r="C374" i="2"/>
  <c r="E373" i="2"/>
  <c r="C373" i="2"/>
  <c r="E372" i="2"/>
  <c r="C372" i="2"/>
  <c r="E371" i="2"/>
  <c r="C371" i="2"/>
  <c r="E370" i="2"/>
  <c r="C370" i="2"/>
  <c r="E369" i="2"/>
  <c r="C369" i="2"/>
  <c r="E368" i="2"/>
  <c r="C368" i="2"/>
  <c r="E367" i="2"/>
  <c r="C367" i="2"/>
  <c r="E366" i="2"/>
  <c r="C366" i="2"/>
  <c r="E365" i="2"/>
  <c r="C365" i="2"/>
  <c r="E364" i="2"/>
  <c r="C364" i="2"/>
  <c r="E363" i="2"/>
  <c r="C363" i="2"/>
  <c r="E362" i="2"/>
  <c r="C362" i="2"/>
  <c r="E361" i="2"/>
  <c r="C361" i="2"/>
  <c r="E360" i="2"/>
  <c r="C360" i="2"/>
  <c r="E359" i="2"/>
  <c r="C359" i="2"/>
  <c r="E358" i="2"/>
  <c r="C358" i="2"/>
  <c r="E357" i="2"/>
  <c r="C357" i="2"/>
  <c r="E356" i="2"/>
  <c r="C356" i="2"/>
  <c r="E355" i="2"/>
  <c r="C355" i="2"/>
  <c r="E354" i="2"/>
  <c r="C354" i="2"/>
  <c r="E353" i="2"/>
  <c r="C353" i="2"/>
  <c r="E352" i="2"/>
  <c r="C352" i="2"/>
  <c r="E351" i="2"/>
  <c r="C351" i="2"/>
  <c r="E350" i="2"/>
  <c r="C350" i="2"/>
  <c r="E349" i="2"/>
  <c r="C349" i="2"/>
  <c r="E348" i="2"/>
  <c r="C348" i="2"/>
  <c r="E347" i="2"/>
  <c r="C347" i="2"/>
  <c r="E346" i="2"/>
  <c r="C346" i="2"/>
  <c r="E345" i="2"/>
  <c r="C345" i="2"/>
  <c r="E344" i="2"/>
  <c r="C344" i="2"/>
  <c r="E343" i="2"/>
  <c r="C343" i="2"/>
  <c r="E342" i="2"/>
  <c r="C342" i="2"/>
  <c r="E341" i="2"/>
  <c r="C341" i="2"/>
  <c r="E340" i="2"/>
  <c r="C340" i="2"/>
  <c r="E339" i="2"/>
  <c r="C339" i="2"/>
  <c r="E338" i="2"/>
  <c r="C338" i="2"/>
  <c r="E337" i="2"/>
  <c r="C337" i="2"/>
  <c r="E336" i="2"/>
  <c r="C336" i="2"/>
  <c r="E335" i="2"/>
  <c r="C335" i="2"/>
  <c r="E334" i="2"/>
  <c r="C334" i="2"/>
  <c r="E333" i="2"/>
  <c r="C333" i="2"/>
  <c r="E332" i="2"/>
  <c r="C332" i="2"/>
  <c r="E331" i="2"/>
  <c r="C331" i="2"/>
  <c r="E330" i="2"/>
  <c r="C330" i="2"/>
  <c r="E329" i="2"/>
  <c r="C329" i="2"/>
  <c r="E328" i="2"/>
  <c r="C328" i="2"/>
  <c r="E327" i="2"/>
  <c r="C327" i="2"/>
  <c r="E326" i="2"/>
  <c r="C326" i="2"/>
  <c r="E325" i="2"/>
  <c r="C325" i="2"/>
  <c r="E324" i="2"/>
  <c r="C324" i="2"/>
  <c r="E323" i="2"/>
  <c r="C323" i="2"/>
  <c r="E322" i="2"/>
  <c r="C322" i="2"/>
  <c r="E321" i="2"/>
  <c r="C321" i="2"/>
  <c r="E320" i="2"/>
  <c r="C320" i="2"/>
  <c r="E319" i="2"/>
  <c r="C319" i="2"/>
  <c r="E318" i="2"/>
  <c r="C318" i="2"/>
  <c r="E317" i="2"/>
  <c r="C317" i="2"/>
  <c r="E316" i="2"/>
  <c r="C316" i="2"/>
  <c r="E315" i="2"/>
  <c r="C315" i="2"/>
  <c r="E314" i="2"/>
  <c r="C314" i="2"/>
  <c r="E313" i="2"/>
  <c r="C313" i="2"/>
  <c r="E312" i="2"/>
  <c r="C312" i="2"/>
  <c r="E311" i="2"/>
  <c r="C311" i="2"/>
  <c r="E310" i="2"/>
  <c r="C310" i="2"/>
  <c r="E309" i="2"/>
  <c r="C309" i="2"/>
  <c r="E308" i="2"/>
  <c r="C308" i="2"/>
  <c r="E307" i="2"/>
  <c r="C307" i="2"/>
  <c r="E306" i="2"/>
  <c r="C306" i="2"/>
  <c r="E305" i="2"/>
  <c r="C305" i="2"/>
  <c r="E304" i="2"/>
  <c r="C304" i="2"/>
  <c r="E303" i="2"/>
  <c r="C303" i="2"/>
  <c r="E302" i="2"/>
  <c r="C302" i="2"/>
  <c r="E301" i="2"/>
  <c r="C301" i="2"/>
  <c r="E300" i="2"/>
  <c r="C300" i="2"/>
  <c r="E299" i="2"/>
  <c r="C299" i="2"/>
  <c r="E298" i="2"/>
  <c r="C298" i="2"/>
  <c r="E297" i="2"/>
  <c r="C297" i="2"/>
  <c r="E296" i="2"/>
  <c r="C296" i="2"/>
  <c r="E295" i="2"/>
  <c r="C295" i="2"/>
  <c r="E294" i="2"/>
  <c r="C294" i="2"/>
  <c r="E293" i="2"/>
  <c r="C293" i="2"/>
  <c r="E292" i="2"/>
  <c r="C292" i="2"/>
  <c r="E291" i="2"/>
  <c r="C291" i="2"/>
  <c r="E290" i="2"/>
  <c r="C290" i="2"/>
  <c r="E289" i="2"/>
  <c r="C289" i="2"/>
  <c r="E288" i="2"/>
  <c r="C288" i="2"/>
  <c r="E287" i="2"/>
  <c r="C287" i="2"/>
  <c r="E286" i="2"/>
  <c r="C286" i="2"/>
  <c r="E285" i="2"/>
  <c r="C285" i="2"/>
  <c r="E284" i="2"/>
  <c r="C284" i="2"/>
  <c r="E283" i="2"/>
  <c r="C283" i="2"/>
  <c r="E282" i="2"/>
  <c r="C282" i="2"/>
  <c r="E281" i="2"/>
  <c r="C281" i="2"/>
  <c r="E280" i="2"/>
  <c r="C280" i="2"/>
  <c r="E279" i="2"/>
  <c r="C279" i="2"/>
  <c r="E278" i="2"/>
  <c r="C278" i="2"/>
  <c r="E277" i="2"/>
  <c r="C277" i="2"/>
  <c r="E276" i="2"/>
  <c r="C276" i="2"/>
  <c r="E275" i="2"/>
  <c r="C275" i="2"/>
  <c r="E274" i="2"/>
  <c r="C274" i="2"/>
  <c r="E273" i="2"/>
  <c r="C273" i="2"/>
  <c r="E272" i="2"/>
  <c r="C272" i="2"/>
  <c r="E271" i="2"/>
  <c r="C271" i="2"/>
  <c r="E270" i="2"/>
  <c r="C270" i="2"/>
  <c r="E269" i="2"/>
  <c r="C269" i="2"/>
  <c r="E268" i="2"/>
  <c r="C268" i="2"/>
  <c r="E267" i="2"/>
  <c r="C267" i="2"/>
  <c r="E266" i="2"/>
  <c r="C266" i="2"/>
  <c r="E265" i="2"/>
  <c r="C265" i="2"/>
  <c r="E264" i="2"/>
  <c r="C264" i="2"/>
  <c r="E263" i="2"/>
  <c r="C263" i="2"/>
  <c r="E262" i="2"/>
  <c r="C262" i="2"/>
  <c r="E261" i="2"/>
  <c r="C261" i="2"/>
  <c r="E260" i="2"/>
  <c r="C260" i="2"/>
  <c r="E259" i="2"/>
  <c r="C259" i="2"/>
  <c r="E258" i="2"/>
  <c r="C258" i="2"/>
  <c r="E257" i="2"/>
  <c r="C257" i="2"/>
  <c r="E256" i="2"/>
  <c r="C256" i="2"/>
  <c r="E255" i="2"/>
  <c r="C255" i="2"/>
  <c r="E254" i="2"/>
  <c r="C254" i="2"/>
  <c r="E253" i="2"/>
  <c r="C253" i="2"/>
  <c r="E252" i="2"/>
  <c r="C252" i="2"/>
  <c r="E251" i="2"/>
  <c r="C251" i="2"/>
  <c r="E250" i="2"/>
  <c r="C250" i="2"/>
  <c r="E249" i="2"/>
  <c r="C249" i="2"/>
  <c r="E248" i="2"/>
  <c r="C248" i="2"/>
  <c r="E247" i="2"/>
  <c r="C247" i="2"/>
  <c r="E246" i="2"/>
  <c r="C246" i="2"/>
  <c r="E245" i="2"/>
  <c r="C245" i="2"/>
  <c r="E244" i="2"/>
  <c r="C244" i="2"/>
  <c r="E243" i="2"/>
  <c r="C243" i="2"/>
  <c r="E242" i="2"/>
  <c r="C242" i="2"/>
  <c r="E241" i="2"/>
  <c r="C241" i="2"/>
  <c r="E240" i="2"/>
  <c r="C240" i="2"/>
  <c r="E239" i="2"/>
  <c r="C239" i="2"/>
  <c r="E238" i="2"/>
  <c r="C238" i="2"/>
  <c r="E237" i="2"/>
  <c r="C237" i="2"/>
  <c r="E236" i="2"/>
  <c r="C236" i="2"/>
  <c r="E235" i="2"/>
  <c r="C235" i="2"/>
  <c r="E234" i="2"/>
  <c r="C234" i="2"/>
  <c r="E233" i="2"/>
  <c r="C233" i="2"/>
  <c r="E232" i="2"/>
  <c r="C232" i="2"/>
  <c r="E231" i="2"/>
  <c r="C231" i="2"/>
  <c r="E230" i="2"/>
  <c r="C230" i="2"/>
  <c r="E229" i="2"/>
  <c r="C229" i="2"/>
  <c r="E228" i="2"/>
  <c r="C228" i="2"/>
  <c r="E227" i="2"/>
  <c r="C227" i="2"/>
  <c r="E226" i="2"/>
  <c r="C226" i="2"/>
  <c r="E225" i="2"/>
  <c r="C225" i="2"/>
  <c r="E224" i="2"/>
  <c r="C224" i="2"/>
  <c r="E223" i="2"/>
  <c r="C223" i="2"/>
  <c r="E222" i="2"/>
  <c r="C222" i="2"/>
  <c r="E221" i="2"/>
  <c r="C221" i="2"/>
  <c r="E220" i="2"/>
  <c r="C220" i="2"/>
  <c r="E219" i="2"/>
  <c r="C219" i="2"/>
  <c r="E218" i="2"/>
  <c r="C218" i="2"/>
  <c r="E217" i="2"/>
  <c r="C217" i="2"/>
  <c r="E216" i="2"/>
  <c r="C216" i="2"/>
  <c r="E215" i="2"/>
  <c r="C215" i="2"/>
  <c r="E214" i="2"/>
  <c r="C214" i="2"/>
  <c r="E213" i="2"/>
  <c r="C213" i="2"/>
  <c r="E212" i="2"/>
  <c r="C212" i="2"/>
  <c r="E211" i="2"/>
  <c r="C211" i="2"/>
  <c r="E210" i="2"/>
  <c r="C210" i="2"/>
  <c r="E209" i="2"/>
  <c r="C209" i="2"/>
  <c r="E208" i="2"/>
  <c r="C208" i="2"/>
  <c r="E207" i="2"/>
  <c r="C207" i="2"/>
  <c r="E206" i="2"/>
  <c r="C206" i="2"/>
  <c r="E205" i="2"/>
  <c r="C205" i="2"/>
  <c r="E204" i="2"/>
  <c r="C204" i="2"/>
  <c r="E203" i="2"/>
  <c r="C203" i="2"/>
  <c r="E202" i="2"/>
  <c r="C202" i="2"/>
  <c r="E201" i="2"/>
  <c r="C201" i="2"/>
  <c r="E200" i="2"/>
  <c r="C200" i="2"/>
  <c r="E199" i="2"/>
  <c r="C199" i="2"/>
  <c r="E198" i="2"/>
  <c r="C198" i="2"/>
  <c r="E197" i="2"/>
  <c r="C197" i="2"/>
  <c r="E196" i="2"/>
  <c r="C196" i="2"/>
  <c r="E195" i="2"/>
  <c r="C195" i="2"/>
  <c r="E194" i="2"/>
  <c r="C194" i="2"/>
  <c r="E193" i="2"/>
  <c r="C193" i="2"/>
  <c r="E192" i="2"/>
  <c r="C192" i="2"/>
  <c r="E191" i="2"/>
  <c r="C191" i="2"/>
  <c r="E190" i="2"/>
  <c r="C190" i="2"/>
  <c r="E189" i="2"/>
  <c r="C189" i="2"/>
  <c r="E188" i="2"/>
  <c r="C188" i="2"/>
  <c r="E187" i="2"/>
  <c r="C187" i="2"/>
  <c r="E186" i="2"/>
  <c r="C186" i="2"/>
  <c r="E185" i="2"/>
  <c r="C185" i="2"/>
  <c r="E184" i="2"/>
  <c r="C184" i="2"/>
  <c r="E183" i="2"/>
  <c r="C183" i="2"/>
  <c r="E182" i="2"/>
  <c r="C182" i="2"/>
  <c r="E181" i="2"/>
  <c r="C181" i="2"/>
  <c r="E180" i="2"/>
  <c r="C180" i="2"/>
  <c r="E179" i="2"/>
  <c r="C179" i="2"/>
  <c r="E178" i="2"/>
  <c r="C178" i="2"/>
  <c r="E177" i="2"/>
  <c r="C177" i="2"/>
  <c r="E176" i="2"/>
  <c r="C176" i="2"/>
  <c r="E175" i="2"/>
  <c r="C175" i="2"/>
  <c r="E174" i="2"/>
  <c r="C174" i="2"/>
  <c r="E173" i="2"/>
  <c r="C173" i="2"/>
  <c r="E172" i="2"/>
  <c r="C172" i="2"/>
  <c r="E171" i="2"/>
  <c r="C171" i="2"/>
  <c r="E170" i="2"/>
  <c r="C170" i="2"/>
  <c r="E169" i="2"/>
  <c r="C169" i="2"/>
  <c r="E168" i="2"/>
  <c r="C168" i="2"/>
  <c r="E167" i="2"/>
  <c r="C167" i="2"/>
  <c r="E166" i="2"/>
  <c r="C166" i="2"/>
  <c r="E165" i="2"/>
  <c r="C165" i="2"/>
  <c r="E164" i="2"/>
  <c r="C164" i="2"/>
  <c r="E163" i="2"/>
  <c r="C163" i="2"/>
  <c r="E162" i="2"/>
  <c r="C162" i="2"/>
  <c r="E161" i="2"/>
  <c r="C161" i="2"/>
  <c r="E160" i="2"/>
  <c r="C160" i="2"/>
  <c r="E159" i="2"/>
  <c r="C159" i="2"/>
  <c r="E158" i="2"/>
  <c r="C158" i="2"/>
  <c r="E157" i="2"/>
  <c r="C157" i="2"/>
  <c r="E156" i="2"/>
  <c r="C156" i="2"/>
  <c r="E155" i="2"/>
  <c r="C155" i="2"/>
  <c r="E154" i="2"/>
  <c r="C154" i="2"/>
  <c r="E153" i="2"/>
  <c r="C153" i="2"/>
  <c r="E152" i="2"/>
  <c r="C152" i="2"/>
  <c r="E151" i="2"/>
  <c r="C151" i="2"/>
  <c r="E150" i="2"/>
  <c r="C150" i="2"/>
  <c r="E149" i="2"/>
  <c r="C149" i="2"/>
  <c r="E148" i="2"/>
  <c r="C148" i="2"/>
  <c r="E147" i="2"/>
  <c r="C147" i="2"/>
  <c r="E146" i="2"/>
  <c r="C146" i="2"/>
  <c r="E145" i="2"/>
  <c r="C145" i="2"/>
  <c r="E144" i="2"/>
  <c r="C144" i="2"/>
  <c r="E143" i="2"/>
  <c r="C143" i="2"/>
  <c r="E142" i="2"/>
  <c r="C142" i="2"/>
  <c r="E141" i="2"/>
  <c r="C141" i="2"/>
  <c r="E140" i="2"/>
  <c r="C140" i="2"/>
  <c r="E139" i="2"/>
  <c r="C139" i="2"/>
  <c r="E138" i="2"/>
  <c r="C138" i="2"/>
  <c r="E137" i="2"/>
  <c r="C137" i="2"/>
  <c r="E136" i="2"/>
  <c r="C136" i="2"/>
  <c r="E135" i="2"/>
  <c r="C135" i="2"/>
  <c r="E134" i="2"/>
  <c r="C134" i="2"/>
  <c r="E133" i="2"/>
  <c r="C133" i="2"/>
  <c r="E132" i="2"/>
  <c r="C132" i="2"/>
  <c r="E131" i="2"/>
  <c r="C131" i="2"/>
  <c r="E130" i="2"/>
  <c r="C130" i="2"/>
  <c r="E129" i="2"/>
  <c r="C129" i="2"/>
  <c r="E128" i="2"/>
  <c r="C128" i="2"/>
  <c r="E127" i="2"/>
  <c r="C127" i="2"/>
  <c r="E126" i="2"/>
  <c r="C126" i="2"/>
  <c r="E125" i="2"/>
  <c r="C125" i="2"/>
  <c r="E124" i="2"/>
  <c r="C124" i="2"/>
  <c r="E123" i="2"/>
  <c r="C123" i="2"/>
  <c r="E122" i="2"/>
  <c r="C122" i="2"/>
  <c r="E121" i="2"/>
  <c r="C121" i="2"/>
  <c r="E120" i="2"/>
  <c r="C120" i="2"/>
  <c r="E119" i="2"/>
  <c r="C119" i="2"/>
  <c r="E118" i="2"/>
  <c r="C118" i="2"/>
  <c r="E117" i="2"/>
  <c r="C117" i="2"/>
  <c r="E116" i="2"/>
  <c r="C116" i="2"/>
  <c r="E115" i="2"/>
  <c r="C115" i="2"/>
  <c r="E114" i="2"/>
  <c r="C114" i="2"/>
  <c r="E113" i="2"/>
  <c r="C113" i="2"/>
  <c r="E112" i="2"/>
  <c r="C112" i="2"/>
  <c r="E111" i="2"/>
  <c r="C111" i="2"/>
  <c r="E110" i="2"/>
  <c r="C110" i="2"/>
  <c r="E109" i="2"/>
  <c r="C109" i="2"/>
  <c r="E108" i="2"/>
  <c r="C108" i="2"/>
  <c r="E107" i="2"/>
  <c r="C107" i="2"/>
  <c r="E106" i="2"/>
  <c r="C106" i="2"/>
  <c r="E105" i="2"/>
  <c r="C105" i="2"/>
  <c r="E104" i="2"/>
  <c r="C104" i="2"/>
  <c r="E103" i="2"/>
  <c r="C103" i="2"/>
  <c r="E102" i="2"/>
  <c r="C102" i="2"/>
  <c r="E101" i="2"/>
  <c r="C101" i="2"/>
  <c r="E100" i="2"/>
  <c r="C100" i="2"/>
  <c r="E99" i="2"/>
  <c r="C99" i="2"/>
  <c r="E98" i="2"/>
  <c r="C98" i="2"/>
  <c r="E97" i="2"/>
  <c r="C97" i="2"/>
  <c r="E96" i="2"/>
  <c r="C96" i="2"/>
  <c r="E95" i="2"/>
  <c r="C95" i="2"/>
  <c r="E94" i="2"/>
  <c r="C94" i="2"/>
  <c r="E93" i="2"/>
  <c r="C93" i="2"/>
  <c r="E92" i="2"/>
  <c r="C92" i="2"/>
  <c r="E91" i="2"/>
  <c r="C91" i="2"/>
  <c r="E90" i="2"/>
  <c r="C90" i="2"/>
  <c r="E89" i="2"/>
  <c r="C89" i="2"/>
  <c r="E88" i="2"/>
  <c r="C88" i="2"/>
  <c r="E87" i="2"/>
  <c r="C87" i="2"/>
  <c r="E86" i="2"/>
  <c r="C86" i="2"/>
  <c r="E85" i="2"/>
  <c r="C85" i="2"/>
  <c r="E84" i="2"/>
  <c r="C84" i="2"/>
  <c r="E83" i="2"/>
  <c r="C83" i="2"/>
  <c r="E82" i="2"/>
  <c r="C82" i="2"/>
  <c r="E81" i="2"/>
  <c r="C81" i="2"/>
  <c r="E80" i="2"/>
  <c r="C80" i="2"/>
  <c r="E79" i="2"/>
  <c r="C79" i="2"/>
  <c r="E78" i="2"/>
  <c r="C78" i="2"/>
  <c r="E77" i="2"/>
  <c r="C77" i="2"/>
  <c r="E76" i="2"/>
  <c r="C76" i="2"/>
  <c r="E75" i="2"/>
  <c r="C75" i="2"/>
  <c r="E74" i="2"/>
  <c r="C74" i="2"/>
  <c r="E73" i="2"/>
  <c r="C73" i="2"/>
  <c r="E72" i="2"/>
  <c r="C72" i="2"/>
  <c r="E71" i="2"/>
  <c r="C71" i="2"/>
  <c r="E70" i="2"/>
  <c r="C70" i="2"/>
  <c r="E69" i="2"/>
  <c r="C69" i="2"/>
  <c r="E68" i="2"/>
  <c r="C68" i="2"/>
  <c r="E67" i="2"/>
  <c r="C67" i="2"/>
  <c r="E66" i="2"/>
  <c r="C66" i="2"/>
  <c r="E65" i="2"/>
  <c r="C65" i="2"/>
  <c r="E64" i="2"/>
  <c r="C64" i="2"/>
  <c r="E63" i="2"/>
  <c r="C63" i="2"/>
  <c r="E62" i="2"/>
  <c r="C62" i="2"/>
  <c r="E61" i="2"/>
  <c r="C61" i="2"/>
  <c r="E60" i="2"/>
  <c r="C60" i="2"/>
  <c r="E59" i="2"/>
  <c r="C59" i="2"/>
  <c r="E58" i="2"/>
  <c r="C58" i="2"/>
  <c r="E57" i="2"/>
  <c r="C57" i="2"/>
  <c r="E56" i="2"/>
  <c r="C56" i="2"/>
  <c r="E55" i="2"/>
  <c r="C55" i="2"/>
  <c r="E54" i="2"/>
  <c r="C54" i="2"/>
  <c r="E53" i="2"/>
  <c r="C53" i="2"/>
  <c r="E52" i="2"/>
  <c r="C52" i="2"/>
  <c r="E51" i="2"/>
  <c r="C51" i="2"/>
  <c r="E50" i="2"/>
  <c r="C50" i="2"/>
  <c r="E49" i="2"/>
  <c r="C49" i="2"/>
  <c r="E48" i="2"/>
  <c r="C48" i="2"/>
  <c r="E47" i="2"/>
  <c r="C47" i="2"/>
  <c r="E46" i="2"/>
  <c r="C46" i="2"/>
  <c r="E45" i="2"/>
  <c r="C45" i="2"/>
  <c r="E44" i="2"/>
  <c r="C44" i="2"/>
  <c r="E43" i="2"/>
  <c r="C43" i="2"/>
  <c r="E42" i="2"/>
  <c r="C42" i="2"/>
  <c r="E41" i="2"/>
  <c r="C41" i="2"/>
  <c r="E40" i="2"/>
  <c r="C40" i="2"/>
  <c r="E39" i="2"/>
  <c r="C39" i="2"/>
  <c r="E38" i="2"/>
  <c r="C38" i="2"/>
  <c r="E37" i="2"/>
  <c r="C37" i="2"/>
  <c r="E36" i="2"/>
  <c r="C36" i="2"/>
  <c r="E35" i="2"/>
  <c r="C35" i="2"/>
  <c r="E34" i="2"/>
  <c r="C34" i="2"/>
  <c r="E33" i="2"/>
  <c r="C33" i="2"/>
  <c r="E32" i="2"/>
  <c r="C32" i="2"/>
  <c r="E31" i="2"/>
  <c r="C31" i="2"/>
  <c r="E30" i="2"/>
  <c r="C30" i="2"/>
  <c r="E29" i="2"/>
  <c r="C29" i="2"/>
  <c r="E28" i="2"/>
  <c r="C28" i="2"/>
  <c r="E27" i="2"/>
  <c r="C27" i="2"/>
  <c r="E26" i="2"/>
  <c r="C26" i="2"/>
  <c r="E25" i="2"/>
  <c r="C25" i="2"/>
  <c r="E24" i="2"/>
  <c r="C24" i="2"/>
  <c r="E23" i="2"/>
  <c r="C23" i="2"/>
  <c r="E22" i="2"/>
  <c r="C22" i="2"/>
  <c r="E21" i="2"/>
  <c r="C21" i="2"/>
  <c r="E20" i="2"/>
  <c r="C20" i="2"/>
  <c r="E19" i="2"/>
  <c r="C19" i="2"/>
  <c r="E18" i="2"/>
  <c r="C18" i="2"/>
  <c r="E17" i="2"/>
  <c r="C17" i="2"/>
  <c r="E16" i="2"/>
  <c r="C16" i="2"/>
  <c r="E15" i="2"/>
  <c r="C15" i="2"/>
  <c r="E14" i="2"/>
  <c r="C14" i="2"/>
  <c r="E13" i="2"/>
  <c r="C13" i="2"/>
  <c r="E12" i="2"/>
  <c r="C12" i="2"/>
  <c r="E11" i="2"/>
  <c r="C11" i="2"/>
  <c r="E10" i="2"/>
  <c r="C10" i="2"/>
  <c r="E9" i="2"/>
  <c r="C9" i="2"/>
  <c r="E8" i="2"/>
  <c r="C8" i="2"/>
  <c r="E7" i="2"/>
  <c r="C7" i="2"/>
  <c r="E6" i="2"/>
  <c r="C6" i="2"/>
  <c r="E5" i="2"/>
  <c r="C5" i="2"/>
  <c r="K4" i="2"/>
  <c r="E4" i="2"/>
  <c r="C4" i="2"/>
  <c r="K3" i="2"/>
  <c r="E3" i="2"/>
  <c r="C3" i="2"/>
  <c r="K2" i="2"/>
  <c r="E2" i="2"/>
  <c r="C2" i="2"/>
  <c r="W3" i="4"/>
  <c r="AK3" i="4"/>
  <c r="AK4" i="4"/>
  <c r="AK5" i="4"/>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 r="AK1472" i="4"/>
  <c r="AK1473" i="4"/>
  <c r="AK1474" i="4"/>
  <c r="AK1475" i="4"/>
  <c r="AK1476" i="4"/>
  <c r="AK1477" i="4"/>
  <c r="AK1478" i="4"/>
  <c r="AK1479" i="4"/>
  <c r="AK1480" i="4"/>
  <c r="AK1481" i="4"/>
  <c r="AK1482" i="4"/>
  <c r="AK1483" i="4"/>
  <c r="AK1484" i="4"/>
  <c r="AK1485" i="4"/>
  <c r="AK1486" i="4"/>
  <c r="AK1487" i="4"/>
  <c r="AK1488" i="4"/>
  <c r="AK1489" i="4"/>
  <c r="AK1490" i="4"/>
  <c r="AK1491" i="4"/>
  <c r="AK1492" i="4"/>
  <c r="AK1493" i="4"/>
  <c r="AK1494" i="4"/>
  <c r="AK1495" i="4"/>
  <c r="AK1496" i="4"/>
  <c r="AK1497" i="4"/>
  <c r="AK1498" i="4"/>
  <c r="AK1499" i="4"/>
  <c r="AK1500" i="4"/>
  <c r="AK1501" i="4"/>
  <c r="AK1502" i="4"/>
  <c r="AK1503" i="4"/>
  <c r="AK1504" i="4"/>
  <c r="AK1505" i="4"/>
  <c r="AK1506" i="4"/>
  <c r="AK1507" i="4"/>
  <c r="AK1508" i="4"/>
  <c r="AK1509" i="4"/>
  <c r="AK1510" i="4"/>
  <c r="AK1511" i="4"/>
  <c r="AK1512" i="4"/>
  <c r="AK1513" i="4"/>
  <c r="AK1514" i="4"/>
  <c r="AK1515" i="4"/>
  <c r="AK1516" i="4"/>
  <c r="AK1517" i="4"/>
  <c r="AK1518" i="4"/>
  <c r="AK1519" i="4"/>
  <c r="AK1520" i="4"/>
  <c r="AK1521" i="4"/>
  <c r="AK1522" i="4"/>
  <c r="AK1523" i="4"/>
  <c r="AK1524" i="4"/>
  <c r="AK1525" i="4"/>
  <c r="AK1526" i="4"/>
  <c r="AK1527" i="4"/>
  <c r="AK1528" i="4"/>
  <c r="AK1529" i="4"/>
  <c r="AK1530" i="4"/>
  <c r="AK1531" i="4"/>
  <c r="AK1532" i="4"/>
  <c r="AK1533" i="4"/>
  <c r="AK1534" i="4"/>
  <c r="AK1535" i="4"/>
  <c r="AK1536" i="4"/>
  <c r="AK1537" i="4"/>
  <c r="AK1538" i="4"/>
  <c r="AK1539" i="4"/>
  <c r="AK1540" i="4"/>
  <c r="AK1541" i="4"/>
  <c r="AK1542" i="4"/>
  <c r="AK1543" i="4"/>
  <c r="AK1544" i="4"/>
  <c r="AK1545" i="4"/>
  <c r="AK1546" i="4"/>
  <c r="AK1547" i="4"/>
  <c r="AK1548" i="4"/>
  <c r="AK1549" i="4"/>
  <c r="AK1550" i="4"/>
  <c r="AK1551" i="4"/>
  <c r="AK1552" i="4"/>
  <c r="AK1553" i="4"/>
  <c r="AK1554" i="4"/>
  <c r="AK1555" i="4"/>
  <c r="AK1556" i="4"/>
  <c r="AK1557" i="4"/>
  <c r="AK1558" i="4"/>
  <c r="AK1559" i="4"/>
  <c r="AK1560" i="4"/>
  <c r="AK1561" i="4"/>
  <c r="AK1562" i="4"/>
  <c r="AK1563" i="4"/>
  <c r="AK1564" i="4"/>
  <c r="AK1565" i="4"/>
  <c r="AK1566" i="4"/>
  <c r="AK1567" i="4"/>
  <c r="AK1568" i="4"/>
  <c r="AK1569" i="4"/>
  <c r="AK1570" i="4"/>
  <c r="AK1571" i="4"/>
  <c r="AK1572" i="4"/>
  <c r="AK1573" i="4"/>
  <c r="AK1574" i="4"/>
  <c r="AK1575" i="4"/>
  <c r="AK1576" i="4"/>
  <c r="AK1577" i="4"/>
  <c r="AK1578" i="4"/>
  <c r="AK1579" i="4"/>
  <c r="AK1580" i="4"/>
  <c r="AK1581" i="4"/>
  <c r="AK1582" i="4"/>
  <c r="AK1583" i="4"/>
  <c r="AK1584" i="4"/>
  <c r="AK1585" i="4"/>
  <c r="AK1586" i="4"/>
  <c r="AK1587" i="4"/>
  <c r="AK1588" i="4"/>
  <c r="AK1589" i="4"/>
  <c r="AK1590" i="4"/>
  <c r="AK1591" i="4"/>
  <c r="AK1592" i="4"/>
  <c r="AK1593" i="4"/>
  <c r="AK1594" i="4"/>
  <c r="AK1595" i="4"/>
  <c r="AK1596" i="4"/>
  <c r="AK1597" i="4"/>
  <c r="AK1598" i="4"/>
  <c r="AK1599" i="4"/>
  <c r="AK1600" i="4"/>
  <c r="AK1601" i="4"/>
  <c r="AK1602" i="4"/>
  <c r="AK1603" i="4"/>
  <c r="AK1604" i="4"/>
  <c r="AK1605" i="4"/>
  <c r="AK1606" i="4"/>
  <c r="AK1607" i="4"/>
  <c r="AK1608" i="4"/>
  <c r="AK1609" i="4"/>
  <c r="AK1610" i="4"/>
  <c r="AK1611" i="4"/>
  <c r="AK1612" i="4"/>
  <c r="AK1613" i="4"/>
  <c r="AK1614" i="4"/>
  <c r="AK1615" i="4"/>
  <c r="AK1616" i="4"/>
  <c r="AK1617" i="4"/>
  <c r="AK1618" i="4"/>
  <c r="AK1619" i="4"/>
  <c r="AK1620" i="4"/>
  <c r="AK1621" i="4"/>
  <c r="AK1622" i="4"/>
  <c r="AK1623" i="4"/>
  <c r="AK1624" i="4"/>
  <c r="AK1625" i="4"/>
  <c r="AK1626" i="4"/>
  <c r="AK1627" i="4"/>
  <c r="AK1628" i="4"/>
  <c r="AK1629" i="4"/>
  <c r="AK1630" i="4"/>
  <c r="AK1631" i="4"/>
  <c r="AK1632" i="4"/>
  <c r="AK1633" i="4"/>
  <c r="AK1634" i="4"/>
  <c r="AK1635" i="4"/>
  <c r="AK1636" i="4"/>
  <c r="AK1637" i="4"/>
  <c r="AK1638" i="4"/>
  <c r="AK1639" i="4"/>
  <c r="AK1640" i="4"/>
  <c r="AK1641" i="4"/>
  <c r="AK1642" i="4"/>
  <c r="AK1643" i="4"/>
  <c r="AK1644" i="4"/>
  <c r="AK1645" i="4"/>
  <c r="AK1646" i="4"/>
  <c r="AK1647" i="4"/>
  <c r="AK1648" i="4"/>
  <c r="AK1649" i="4"/>
  <c r="AK1650" i="4"/>
  <c r="AK1651" i="4"/>
  <c r="AK1652" i="4"/>
  <c r="AK1653" i="4"/>
  <c r="AK1654" i="4"/>
  <c r="AK1655" i="4"/>
  <c r="AK1656" i="4"/>
  <c r="AK1657" i="4"/>
  <c r="AK1658" i="4"/>
  <c r="AK1659" i="4"/>
  <c r="AK1660" i="4"/>
  <c r="AK1661" i="4"/>
  <c r="AK1662" i="4"/>
  <c r="AK1663" i="4"/>
  <c r="AK1664" i="4"/>
  <c r="AK1665" i="4"/>
  <c r="AK1666" i="4"/>
  <c r="AK1667" i="4"/>
  <c r="AK1668" i="4"/>
  <c r="AK1669" i="4"/>
  <c r="AK1670" i="4"/>
  <c r="AK1671" i="4"/>
  <c r="AK1672" i="4"/>
  <c r="AK1673" i="4"/>
  <c r="AK1674" i="4"/>
  <c r="AK1675" i="4"/>
  <c r="AK1676" i="4"/>
  <c r="AK1677" i="4"/>
  <c r="AK1678" i="4"/>
  <c r="AK1679" i="4"/>
  <c r="AK1680" i="4"/>
  <c r="AK1681" i="4"/>
  <c r="AK1682" i="4"/>
  <c r="AK1683" i="4"/>
  <c r="AK1684" i="4"/>
  <c r="AK1685" i="4"/>
  <c r="AK1686" i="4"/>
  <c r="AK1687" i="4"/>
  <c r="AK1688" i="4"/>
  <c r="AK1689" i="4"/>
  <c r="AK1690" i="4"/>
  <c r="AK1691" i="4"/>
  <c r="AK1692" i="4"/>
  <c r="AK1693" i="4"/>
  <c r="AK1694" i="4"/>
  <c r="AK1695" i="4"/>
  <c r="AK1696" i="4"/>
  <c r="AK1697" i="4"/>
  <c r="AK1698" i="4"/>
  <c r="AK1699" i="4"/>
  <c r="AK1700" i="4"/>
  <c r="AK1701" i="4"/>
  <c r="AK1702" i="4"/>
  <c r="AK1703" i="4"/>
  <c r="AK1704" i="4"/>
  <c r="AK1705" i="4"/>
  <c r="AK1706" i="4"/>
  <c r="AK1707" i="4"/>
  <c r="AK1708" i="4"/>
  <c r="AK1709" i="4"/>
  <c r="AK1710" i="4"/>
  <c r="AK1711" i="4"/>
  <c r="AK1712" i="4"/>
  <c r="AK1713" i="4"/>
  <c r="AK1714" i="4"/>
  <c r="AK1715" i="4"/>
  <c r="AK1716" i="4"/>
  <c r="AK1717" i="4"/>
  <c r="AK1718" i="4"/>
  <c r="AK1719" i="4"/>
  <c r="AK1720" i="4"/>
  <c r="AK1721" i="4"/>
  <c r="AK1722" i="4"/>
  <c r="AK1723" i="4"/>
  <c r="AK1724" i="4"/>
  <c r="AK1725" i="4"/>
  <c r="AK1726" i="4"/>
  <c r="AK1727" i="4"/>
  <c r="AK1728" i="4"/>
  <c r="AK1729" i="4"/>
  <c r="AK1730" i="4"/>
  <c r="AK1731" i="4"/>
  <c r="AK1732" i="4"/>
  <c r="AK1733" i="4"/>
  <c r="AK1734" i="4"/>
  <c r="AK1735" i="4"/>
  <c r="AK1736" i="4"/>
  <c r="AK1737" i="4"/>
  <c r="AK1738" i="4"/>
  <c r="AK1739" i="4"/>
  <c r="AK1740" i="4"/>
  <c r="AK1741" i="4"/>
  <c r="AK1742" i="4"/>
  <c r="AK1743" i="4"/>
  <c r="AK1744" i="4"/>
  <c r="AK1745" i="4"/>
  <c r="AK1746" i="4"/>
  <c r="AK1747" i="4"/>
  <c r="AK1748" i="4"/>
  <c r="AK1749" i="4"/>
  <c r="AK1750" i="4"/>
  <c r="AK1751" i="4"/>
  <c r="AK1752" i="4"/>
  <c r="AK1753" i="4"/>
  <c r="AK1754" i="4"/>
  <c r="AK1755" i="4"/>
  <c r="AK1756" i="4"/>
  <c r="AK1757" i="4"/>
  <c r="AK1758" i="4"/>
  <c r="AK1759" i="4"/>
  <c r="AK1760" i="4"/>
  <c r="AK1761" i="4"/>
  <c r="AK1762" i="4"/>
  <c r="AK1763" i="4"/>
  <c r="AK1764" i="4"/>
  <c r="AK1765" i="4"/>
  <c r="AK1766" i="4"/>
  <c r="AK1767" i="4"/>
  <c r="AK1768" i="4"/>
  <c r="AK1769" i="4"/>
  <c r="AK1770" i="4"/>
  <c r="AK1771" i="4"/>
  <c r="AK1772" i="4"/>
  <c r="AK1773" i="4"/>
  <c r="AK1774" i="4"/>
  <c r="AK1775" i="4"/>
  <c r="AK1776" i="4"/>
  <c r="AK1777" i="4"/>
  <c r="AK1778" i="4"/>
  <c r="AK1779" i="4"/>
  <c r="AK1780" i="4"/>
  <c r="AK1781" i="4"/>
  <c r="AK1782" i="4"/>
  <c r="AK1783" i="4"/>
  <c r="AK1784" i="4"/>
  <c r="AK1785" i="4"/>
  <c r="AK1786" i="4"/>
  <c r="AK1787" i="4"/>
  <c r="AK1788" i="4"/>
  <c r="AK1789" i="4"/>
  <c r="AK1790" i="4"/>
  <c r="AK1791" i="4"/>
  <c r="AK1792" i="4"/>
  <c r="AK1793" i="4"/>
  <c r="AK1794" i="4"/>
  <c r="AK1795" i="4"/>
  <c r="AK1796" i="4"/>
  <c r="AK1797" i="4"/>
  <c r="AK1798" i="4"/>
  <c r="AK1799" i="4"/>
  <c r="AK1800" i="4"/>
  <c r="AK1801" i="4"/>
  <c r="AK1802" i="4"/>
  <c r="AK1803" i="4"/>
  <c r="AK1804" i="4"/>
  <c r="AK1805" i="4"/>
  <c r="AK1806" i="4"/>
  <c r="AK1807" i="4"/>
  <c r="AK1808" i="4"/>
  <c r="AK1809" i="4"/>
  <c r="AK1810" i="4"/>
  <c r="AK1811" i="4"/>
  <c r="AK1812" i="4"/>
  <c r="AK1813" i="4"/>
  <c r="AK1814" i="4"/>
  <c r="AK1815" i="4"/>
  <c r="AK1816" i="4"/>
  <c r="AK1817" i="4"/>
  <c r="AK1818" i="4"/>
  <c r="AK1819" i="4"/>
  <c r="AK1820" i="4"/>
  <c r="AK1821" i="4"/>
  <c r="AK1822" i="4"/>
  <c r="AK1823" i="4"/>
  <c r="AK1824" i="4"/>
  <c r="AK1825" i="4"/>
  <c r="AK1826" i="4"/>
  <c r="AK1827" i="4"/>
  <c r="AK1828" i="4"/>
  <c r="AK1829" i="4"/>
  <c r="AK1830" i="4"/>
  <c r="AK1831" i="4"/>
  <c r="AK1832" i="4"/>
  <c r="AK1833" i="4"/>
  <c r="AK1834" i="4"/>
  <c r="AK1835" i="4"/>
  <c r="AK1836" i="4"/>
  <c r="AK1837" i="4"/>
  <c r="AK1838" i="4"/>
  <c r="AK1839" i="4"/>
  <c r="AK1840" i="4"/>
  <c r="AK1841" i="4"/>
  <c r="AK1842" i="4"/>
  <c r="AK1843" i="4"/>
  <c r="AK1844" i="4"/>
  <c r="AK1845" i="4"/>
  <c r="AK1846" i="4"/>
  <c r="AK1847" i="4"/>
  <c r="AK1848" i="4"/>
  <c r="AK1849" i="4"/>
  <c r="AK1850" i="4"/>
  <c r="AK1851" i="4"/>
  <c r="AK1852" i="4"/>
  <c r="AK1853" i="4"/>
  <c r="AK1854" i="4"/>
  <c r="AK1855" i="4"/>
  <c r="AK1856" i="4"/>
  <c r="AK1857" i="4"/>
  <c r="AK1858" i="4"/>
  <c r="AK1859" i="4"/>
  <c r="AK1860" i="4"/>
  <c r="AK1861" i="4"/>
  <c r="AK1862" i="4"/>
  <c r="AK1863" i="4"/>
  <c r="AK1864" i="4"/>
  <c r="AK1865" i="4"/>
  <c r="AK1866" i="4"/>
  <c r="AK1867" i="4"/>
  <c r="AK1868" i="4"/>
  <c r="AK1869" i="4"/>
  <c r="AK1870" i="4"/>
  <c r="AK1871" i="4"/>
  <c r="AK1872" i="4"/>
  <c r="AK1873" i="4"/>
  <c r="AK1874" i="4"/>
  <c r="AK1875" i="4"/>
  <c r="AK1876" i="4"/>
  <c r="AK1877" i="4"/>
  <c r="AK1878" i="4"/>
  <c r="AK1879" i="4"/>
  <c r="AK1880" i="4"/>
  <c r="AK1881" i="4"/>
  <c r="AK1882" i="4"/>
  <c r="AK1883" i="4"/>
  <c r="AK1884" i="4"/>
  <c r="AK1885" i="4"/>
  <c r="AK1886" i="4"/>
  <c r="AK1887" i="4"/>
  <c r="AK1888" i="4"/>
  <c r="AK1889" i="4"/>
  <c r="AK1890" i="4"/>
  <c r="AK1891" i="4"/>
  <c r="AK1892" i="4"/>
  <c r="AK1893" i="4"/>
  <c r="AK1894" i="4"/>
  <c r="AK1895" i="4"/>
  <c r="AK1896" i="4"/>
  <c r="AK1897" i="4"/>
  <c r="AK1898" i="4"/>
  <c r="AK1899" i="4"/>
  <c r="AK1900" i="4"/>
  <c r="AK1901" i="4"/>
  <c r="AK1902" i="4"/>
  <c r="AK1903" i="4"/>
  <c r="AK1904" i="4"/>
  <c r="AK1905" i="4"/>
  <c r="AK1906" i="4"/>
  <c r="AK1907" i="4"/>
  <c r="AK1908" i="4"/>
  <c r="AK1909" i="4"/>
  <c r="AK1910" i="4"/>
  <c r="AK1911" i="4"/>
  <c r="AK1912" i="4"/>
  <c r="AK1913" i="4"/>
  <c r="AK1914" i="4"/>
  <c r="AK1915" i="4"/>
  <c r="AK1916" i="4"/>
  <c r="AK1917" i="4"/>
  <c r="AK1918" i="4"/>
  <c r="AK1919" i="4"/>
  <c r="AK1920" i="4"/>
  <c r="AK1921" i="4"/>
  <c r="AK1922" i="4"/>
  <c r="AK1923" i="4"/>
  <c r="AK1924" i="4"/>
  <c r="AK1925" i="4"/>
  <c r="AK1926" i="4"/>
  <c r="AK1927" i="4"/>
  <c r="AK1928" i="4"/>
  <c r="AK1929" i="4"/>
  <c r="AK1930" i="4"/>
  <c r="AK1931" i="4"/>
  <c r="AK1932" i="4"/>
  <c r="AK1933" i="4"/>
  <c r="AK1934" i="4"/>
  <c r="AK1935" i="4"/>
  <c r="AK1936" i="4"/>
  <c r="AK1937" i="4"/>
  <c r="AK1938" i="4"/>
  <c r="AK1939" i="4"/>
  <c r="AK1940" i="4"/>
  <c r="AK1941" i="4"/>
  <c r="AK1942" i="4"/>
  <c r="AK1943" i="4"/>
  <c r="AK1944" i="4"/>
  <c r="AK1945" i="4"/>
  <c r="AK1946" i="4"/>
  <c r="AK1947" i="4"/>
  <c r="AK1948" i="4"/>
  <c r="AK1949" i="4"/>
  <c r="AK1950" i="4"/>
  <c r="AK1951" i="4"/>
  <c r="AK1952" i="4"/>
  <c r="AK1953" i="4"/>
  <c r="AK1954" i="4"/>
  <c r="AK1955" i="4"/>
  <c r="AK1956" i="4"/>
  <c r="AK1957" i="4"/>
  <c r="AK1958" i="4"/>
  <c r="AK1959" i="4"/>
  <c r="AK1960" i="4"/>
  <c r="AK1961" i="4"/>
  <c r="AK1962" i="4"/>
  <c r="AK1963" i="4"/>
  <c r="AK1964" i="4"/>
  <c r="AK1965" i="4"/>
  <c r="AK1966" i="4"/>
  <c r="AK1967" i="4"/>
  <c r="AK1968" i="4"/>
  <c r="AK1969" i="4"/>
  <c r="AK1970" i="4"/>
  <c r="AK1971" i="4"/>
  <c r="AK1972" i="4"/>
  <c r="AK1973" i="4"/>
  <c r="AK1974" i="4"/>
  <c r="AK1975" i="4"/>
  <c r="AK1976" i="4"/>
  <c r="AK1977" i="4"/>
  <c r="AK1978" i="4"/>
  <c r="AK1979" i="4"/>
  <c r="AK1980" i="4"/>
  <c r="AK1981" i="4"/>
  <c r="AK1982" i="4"/>
  <c r="AK1983" i="4"/>
  <c r="AK1984" i="4"/>
  <c r="AK1985" i="4"/>
  <c r="AK1986" i="4"/>
  <c r="AK1987" i="4"/>
  <c r="AK1988" i="4"/>
  <c r="AK1989" i="4"/>
  <c r="AK1990" i="4"/>
  <c r="AK1991" i="4"/>
  <c r="AK1992" i="4"/>
  <c r="AK1993" i="4"/>
  <c r="AK1994" i="4"/>
  <c r="AK1995" i="4"/>
  <c r="AK1996" i="4"/>
  <c r="AK1997" i="4"/>
  <c r="AK1998" i="4"/>
  <c r="AK1999" i="4"/>
  <c r="AK2000" i="4"/>
  <c r="AK2001" i="4"/>
  <c r="AK2002" i="4"/>
  <c r="AK2003" i="4"/>
  <c r="AK2004" i="4"/>
  <c r="AK2005" i="4"/>
  <c r="AK2006" i="4"/>
  <c r="AK2007" i="4"/>
  <c r="AK2008" i="4"/>
  <c r="AK2009" i="4"/>
  <c r="AK2010" i="4"/>
  <c r="AK2011" i="4"/>
  <c r="AK2012" i="4"/>
  <c r="AK2013" i="4"/>
  <c r="AK2014" i="4"/>
  <c r="AK2015" i="4"/>
  <c r="AK2016" i="4"/>
  <c r="AK2017" i="4"/>
  <c r="AK2018" i="4"/>
  <c r="AK2019" i="4"/>
  <c r="AK2020" i="4"/>
  <c r="AK2021" i="4"/>
  <c r="AK2022" i="4"/>
  <c r="AK2023" i="4"/>
  <c r="AK2024" i="4"/>
  <c r="AK2025" i="4"/>
  <c r="AK2026" i="4"/>
  <c r="AK2027" i="4"/>
  <c r="AK2028" i="4"/>
  <c r="AK2029" i="4"/>
  <c r="AK2030" i="4"/>
  <c r="AK2031" i="4"/>
  <c r="AK2032" i="4"/>
  <c r="AK2033" i="4"/>
  <c r="AK2034" i="4"/>
  <c r="AK2035" i="4"/>
  <c r="AK2036" i="4"/>
  <c r="AK2037" i="4"/>
  <c r="AK2038" i="4"/>
  <c r="AK2039" i="4"/>
  <c r="AK2040" i="4"/>
  <c r="AK2041" i="4"/>
  <c r="AK2042" i="4"/>
  <c r="AK2043" i="4"/>
  <c r="AK2044" i="4"/>
  <c r="AK2045" i="4"/>
  <c r="AK2046" i="4"/>
  <c r="AK2047" i="4"/>
  <c r="AK2048" i="4"/>
  <c r="AK2049" i="4"/>
  <c r="AK2050" i="4"/>
  <c r="AK2051" i="4"/>
  <c r="AK2052" i="4"/>
  <c r="AK2053" i="4"/>
  <c r="AK2054" i="4"/>
  <c r="AK2055" i="4"/>
  <c r="AK2056" i="4"/>
  <c r="AK2057" i="4"/>
  <c r="AK2058" i="4"/>
  <c r="AK2059" i="4"/>
  <c r="AK2060" i="4"/>
  <c r="AK2061" i="4"/>
  <c r="AK2062" i="4"/>
  <c r="AK2063" i="4"/>
  <c r="AK2064" i="4"/>
  <c r="AK2065" i="4"/>
  <c r="AK2066" i="4"/>
  <c r="AK2067" i="4"/>
  <c r="AK2068" i="4"/>
  <c r="AK2069" i="4"/>
  <c r="AK2070" i="4"/>
  <c r="AK2071" i="4"/>
  <c r="AK2072" i="4"/>
  <c r="AK2073" i="4"/>
  <c r="AK2074" i="4"/>
  <c r="AK2075" i="4"/>
  <c r="AK2076" i="4"/>
  <c r="AK2077" i="4"/>
  <c r="AK2078" i="4"/>
  <c r="AK2079" i="4"/>
  <c r="AK2080" i="4"/>
  <c r="AK2081" i="4"/>
  <c r="AK2082" i="4"/>
  <c r="AK2083" i="4"/>
  <c r="AK2084" i="4"/>
  <c r="AK2085" i="4"/>
  <c r="AK2086" i="4"/>
  <c r="AK2087" i="4"/>
  <c r="AK2088" i="4"/>
  <c r="AK2089" i="4"/>
  <c r="AK2090" i="4"/>
  <c r="AK2091" i="4"/>
  <c r="AK2092" i="4"/>
  <c r="AK2093" i="4"/>
  <c r="AK2094" i="4"/>
  <c r="AK2095" i="4"/>
  <c r="AK2096" i="4"/>
  <c r="AK2097" i="4"/>
  <c r="AK2098" i="4"/>
  <c r="AK2099" i="4"/>
  <c r="AK2100" i="4"/>
  <c r="AK2101" i="4"/>
  <c r="AK2102" i="4"/>
  <c r="AK2103" i="4"/>
  <c r="AK2104" i="4"/>
  <c r="AK2105" i="4"/>
  <c r="AK2106" i="4"/>
  <c r="AK2107" i="4"/>
  <c r="AK2108" i="4"/>
  <c r="AK2109" i="4"/>
  <c r="AK2110" i="4"/>
  <c r="AK2111" i="4"/>
  <c r="AK2112" i="4"/>
  <c r="AK2113" i="4"/>
  <c r="AK2114" i="4"/>
  <c r="AK2115" i="4"/>
  <c r="AK2116" i="4"/>
  <c r="AK2117" i="4"/>
  <c r="AK2118" i="4"/>
  <c r="AK2119" i="4"/>
  <c r="AK2120" i="4"/>
  <c r="AK2121" i="4"/>
  <c r="AK2122" i="4"/>
  <c r="AK2123" i="4"/>
  <c r="AK2124" i="4"/>
  <c r="AK2125" i="4"/>
  <c r="AK2126" i="4"/>
  <c r="AK2127" i="4"/>
  <c r="AK2128" i="4"/>
  <c r="AK2129" i="4"/>
  <c r="AK2130" i="4"/>
  <c r="AK2131" i="4"/>
  <c r="AK2132" i="4"/>
  <c r="AK2133" i="4"/>
  <c r="AK2134" i="4"/>
  <c r="AK2135" i="4"/>
  <c r="AK2136" i="4"/>
  <c r="AK2137" i="4"/>
  <c r="AK2138" i="4"/>
  <c r="AK2139" i="4"/>
  <c r="AK2140" i="4"/>
  <c r="AK2141" i="4"/>
  <c r="AK2142" i="4"/>
  <c r="AK2143" i="4"/>
  <c r="AK2144" i="4"/>
  <c r="AK2145" i="4"/>
  <c r="AK2146" i="4"/>
  <c r="AK2147" i="4"/>
  <c r="AK2148" i="4"/>
  <c r="AK2149" i="4"/>
  <c r="AK2150" i="4"/>
  <c r="AK2151" i="4"/>
  <c r="AK2152" i="4"/>
  <c r="AK2153" i="4"/>
  <c r="AK2154" i="4"/>
  <c r="AK2155" i="4"/>
  <c r="AK2156" i="4"/>
  <c r="AK2157" i="4"/>
  <c r="AK2158" i="4"/>
  <c r="AK2159" i="4"/>
  <c r="AK2160" i="4"/>
  <c r="AK2161" i="4"/>
  <c r="AK2162" i="4"/>
  <c r="AK2163" i="4"/>
  <c r="AK2164" i="4"/>
  <c r="AK2165" i="4"/>
  <c r="AK2166" i="4"/>
  <c r="AK2167" i="4"/>
  <c r="AK2168" i="4"/>
  <c r="AK2169" i="4"/>
  <c r="AK2170" i="4"/>
  <c r="AK2171" i="4"/>
  <c r="AK2172" i="4"/>
  <c r="AK2173" i="4"/>
  <c r="AK2174" i="4"/>
  <c r="AK2175" i="4"/>
  <c r="AK2176" i="4"/>
  <c r="AK2177" i="4"/>
  <c r="AK2178" i="4"/>
  <c r="AK2179" i="4"/>
  <c r="AK2180" i="4"/>
  <c r="AK2181" i="4"/>
  <c r="AK2182" i="4"/>
  <c r="AK2183" i="4"/>
  <c r="AK2184" i="4"/>
  <c r="AK2185" i="4"/>
  <c r="AK2186" i="4"/>
  <c r="AK2187" i="4"/>
  <c r="AK2188" i="4"/>
  <c r="AK2189" i="4"/>
  <c r="AK2190" i="4"/>
  <c r="AK2191" i="4"/>
  <c r="AK2192" i="4"/>
  <c r="AK2193" i="4"/>
  <c r="AK2194" i="4"/>
  <c r="AK2195" i="4"/>
  <c r="AK2196" i="4"/>
  <c r="AK2197" i="4"/>
  <c r="AK2198" i="4"/>
  <c r="AK2199" i="4"/>
  <c r="AK2200" i="4"/>
  <c r="AK2201" i="4"/>
  <c r="AK2202" i="4"/>
  <c r="AK2203" i="4"/>
  <c r="AK2204" i="4"/>
  <c r="AK2205" i="4"/>
  <c r="AK2206" i="4"/>
  <c r="AK2207" i="4"/>
  <c r="AK2208" i="4"/>
  <c r="AK2209" i="4"/>
  <c r="AK2210" i="4"/>
  <c r="AK2211" i="4"/>
  <c r="AK2212" i="4"/>
  <c r="AK2213" i="4"/>
  <c r="AK2214" i="4"/>
  <c r="AK2215" i="4"/>
  <c r="AK2216" i="4"/>
  <c r="AK2217" i="4"/>
  <c r="AK2218" i="4"/>
  <c r="AK2219" i="4"/>
  <c r="AK2220" i="4"/>
  <c r="AK2221" i="4"/>
  <c r="AK2222" i="4"/>
  <c r="AK2223" i="4"/>
  <c r="AK2224" i="4"/>
  <c r="AK2225" i="4"/>
  <c r="AK2226" i="4"/>
  <c r="AK2227" i="4"/>
  <c r="AK2228" i="4"/>
  <c r="AK2229" i="4"/>
  <c r="AK2230" i="4"/>
  <c r="AK2231" i="4"/>
  <c r="AK2232" i="4"/>
  <c r="AK2233" i="4"/>
  <c r="AK2234" i="4"/>
  <c r="AK2235" i="4"/>
  <c r="AK2236" i="4"/>
  <c r="AK2237" i="4"/>
  <c r="AK2238" i="4"/>
  <c r="AK2239" i="4"/>
  <c r="AK2240" i="4"/>
  <c r="AK2241" i="4"/>
  <c r="AK2242" i="4"/>
  <c r="AK2243" i="4"/>
  <c r="AK2244" i="4"/>
  <c r="AK2245" i="4"/>
  <c r="AK2246" i="4"/>
  <c r="AK2247" i="4"/>
  <c r="AK2248" i="4"/>
  <c r="AK2249" i="4"/>
  <c r="AK2250" i="4"/>
  <c r="AK2251" i="4"/>
  <c r="AK2252" i="4"/>
  <c r="AK2253" i="4"/>
  <c r="AK2254" i="4"/>
  <c r="AK2255" i="4"/>
  <c r="AK2256" i="4"/>
  <c r="AK2257" i="4"/>
  <c r="AK2258" i="4"/>
  <c r="AK2259" i="4"/>
  <c r="AK2260" i="4"/>
  <c r="AK2261" i="4"/>
  <c r="AK2262" i="4"/>
  <c r="AK2263" i="4"/>
  <c r="AK2264" i="4"/>
  <c r="AK2265" i="4"/>
  <c r="AK2266" i="4"/>
  <c r="AK2267" i="4"/>
  <c r="AK2268" i="4"/>
  <c r="AK2269" i="4"/>
  <c r="AK2270" i="4"/>
  <c r="AK2271" i="4"/>
  <c r="AK2272" i="4"/>
  <c r="AK2273" i="4"/>
  <c r="AK2274" i="4"/>
  <c r="AK2275" i="4"/>
  <c r="AK2276" i="4"/>
  <c r="AK2277" i="4"/>
  <c r="AK2278" i="4"/>
  <c r="AK2279" i="4"/>
  <c r="AK2280" i="4"/>
  <c r="AK2281" i="4"/>
  <c r="AK2282" i="4"/>
  <c r="AK2283" i="4"/>
  <c r="AK2284" i="4"/>
  <c r="AK2285" i="4"/>
  <c r="AK2286" i="4"/>
  <c r="AK2287" i="4"/>
  <c r="AK2288" i="4"/>
  <c r="AK2289" i="4"/>
  <c r="AK2290" i="4"/>
  <c r="AK2291" i="4"/>
  <c r="AK2292" i="4"/>
  <c r="AK2293" i="4"/>
  <c r="AK2294" i="4"/>
  <c r="AK2295" i="4"/>
  <c r="AK2296" i="4"/>
  <c r="AK2297" i="4"/>
  <c r="AK2298" i="4"/>
  <c r="AK2299" i="4"/>
  <c r="AK2300" i="4"/>
  <c r="AK2301" i="4"/>
  <c r="AK2302" i="4"/>
  <c r="AK2303" i="4"/>
  <c r="AK2304" i="4"/>
  <c r="AK2305" i="4"/>
  <c r="AK2306" i="4"/>
  <c r="AK2307" i="4"/>
  <c r="AK2308" i="4"/>
  <c r="AK2309" i="4"/>
  <c r="AK2310" i="4"/>
  <c r="AK2311" i="4"/>
  <c r="AK2312" i="4"/>
  <c r="AK2313" i="4"/>
  <c r="AK2314" i="4"/>
  <c r="AK2315" i="4"/>
  <c r="AK2316" i="4"/>
  <c r="AK2317" i="4"/>
  <c r="AK2318" i="4"/>
  <c r="AK2319" i="4"/>
  <c r="AK2320" i="4"/>
  <c r="AK2321" i="4"/>
  <c r="AK2322" i="4"/>
  <c r="AK2323" i="4"/>
  <c r="AK2324" i="4"/>
  <c r="AK2325" i="4"/>
  <c r="AK2326" i="4"/>
  <c r="AK2327" i="4"/>
  <c r="AK2328" i="4"/>
  <c r="AK2329" i="4"/>
  <c r="AK2330" i="4"/>
  <c r="AK2331" i="4"/>
  <c r="AK2332" i="4"/>
  <c r="AK2333" i="4"/>
  <c r="AK2334" i="4"/>
  <c r="AK2335" i="4"/>
  <c r="AK2336" i="4"/>
  <c r="AJ3" i="4"/>
  <c r="AJ4" i="4"/>
  <c r="AJ5" i="4"/>
  <c r="AJ6" i="4"/>
  <c r="AJ7" i="4"/>
  <c r="AJ8" i="4"/>
  <c r="AJ9" i="4"/>
  <c r="AJ10" i="4"/>
  <c r="AJ11" i="4"/>
  <c r="AJ12" i="4"/>
  <c r="AJ13" i="4"/>
  <c r="AJ14" i="4"/>
  <c r="AJ15" i="4"/>
  <c r="AJ16" i="4"/>
  <c r="AJ17" i="4"/>
  <c r="AJ18" i="4"/>
  <c r="AJ19" i="4"/>
  <c r="AJ20" i="4"/>
  <c r="AJ21" i="4"/>
  <c r="AJ22" i="4"/>
  <c r="AJ23" i="4"/>
  <c r="AJ24" i="4"/>
  <c r="AJ25" i="4"/>
  <c r="AJ26" i="4"/>
  <c r="AJ27" i="4"/>
  <c r="AJ28" i="4"/>
  <c r="AJ29" i="4"/>
  <c r="AJ30" i="4"/>
  <c r="AJ31" i="4"/>
  <c r="AJ32" i="4"/>
  <c r="AJ33" i="4"/>
  <c r="AJ34" i="4"/>
  <c r="AJ35" i="4"/>
  <c r="AJ36" i="4"/>
  <c r="AJ37" i="4"/>
  <c r="AJ38" i="4"/>
  <c r="AJ39" i="4"/>
  <c r="AJ40" i="4"/>
  <c r="AJ41" i="4"/>
  <c r="AJ42" i="4"/>
  <c r="AJ43" i="4"/>
  <c r="AJ44" i="4"/>
  <c r="AJ45" i="4"/>
  <c r="AJ46" i="4"/>
  <c r="AJ47" i="4"/>
  <c r="AJ48" i="4"/>
  <c r="AJ49" i="4"/>
  <c r="AJ50" i="4"/>
  <c r="AJ51" i="4"/>
  <c r="AJ52" i="4"/>
  <c r="AJ53" i="4"/>
  <c r="AJ54" i="4"/>
  <c r="AJ55" i="4"/>
  <c r="AJ56" i="4"/>
  <c r="AJ57" i="4"/>
  <c r="AJ58" i="4"/>
  <c r="AJ59" i="4"/>
  <c r="AJ60" i="4"/>
  <c r="AJ61" i="4"/>
  <c r="AJ62" i="4"/>
  <c r="AJ63" i="4"/>
  <c r="AJ64" i="4"/>
  <c r="AJ65" i="4"/>
  <c r="AJ66" i="4"/>
  <c r="AJ67" i="4"/>
  <c r="AJ68" i="4"/>
  <c r="AJ69" i="4"/>
  <c r="AJ70" i="4"/>
  <c r="AJ71" i="4"/>
  <c r="AJ72" i="4"/>
  <c r="AJ73" i="4"/>
  <c r="AJ74" i="4"/>
  <c r="AJ75" i="4"/>
  <c r="AJ76" i="4"/>
  <c r="AJ77" i="4"/>
  <c r="AJ78" i="4"/>
  <c r="AJ79" i="4"/>
  <c r="AJ80" i="4"/>
  <c r="AJ81" i="4"/>
  <c r="AJ82" i="4"/>
  <c r="AJ83" i="4"/>
  <c r="AJ84" i="4"/>
  <c r="AJ85" i="4"/>
  <c r="AJ86" i="4"/>
  <c r="AJ87" i="4"/>
  <c r="AJ88" i="4"/>
  <c r="AJ89" i="4"/>
  <c r="AJ90" i="4"/>
  <c r="AJ91" i="4"/>
  <c r="AJ92" i="4"/>
  <c r="AJ93" i="4"/>
  <c r="AJ94" i="4"/>
  <c r="AJ95" i="4"/>
  <c r="AJ96" i="4"/>
  <c r="AJ97" i="4"/>
  <c r="AJ98" i="4"/>
  <c r="AJ99" i="4"/>
  <c r="AJ100" i="4"/>
  <c r="AJ101" i="4"/>
  <c r="AJ102" i="4"/>
  <c r="AJ103" i="4"/>
  <c r="AJ104" i="4"/>
  <c r="AJ105" i="4"/>
  <c r="AJ106" i="4"/>
  <c r="AJ107" i="4"/>
  <c r="AJ108" i="4"/>
  <c r="AJ109" i="4"/>
  <c r="AJ110" i="4"/>
  <c r="AJ111" i="4"/>
  <c r="AJ112" i="4"/>
  <c r="AJ113" i="4"/>
  <c r="AJ114" i="4"/>
  <c r="AJ115" i="4"/>
  <c r="AJ116" i="4"/>
  <c r="AJ117" i="4"/>
  <c r="AJ118" i="4"/>
  <c r="AJ119" i="4"/>
  <c r="AJ120" i="4"/>
  <c r="AJ121" i="4"/>
  <c r="AJ122" i="4"/>
  <c r="AJ123" i="4"/>
  <c r="AJ124" i="4"/>
  <c r="AJ125" i="4"/>
  <c r="AJ126" i="4"/>
  <c r="AJ127" i="4"/>
  <c r="AJ128" i="4"/>
  <c r="AJ129" i="4"/>
  <c r="AJ130" i="4"/>
  <c r="AJ131" i="4"/>
  <c r="AJ132" i="4"/>
  <c r="AJ133" i="4"/>
  <c r="AJ134" i="4"/>
  <c r="AJ135" i="4"/>
  <c r="AJ136" i="4"/>
  <c r="AJ137" i="4"/>
  <c r="AJ138" i="4"/>
  <c r="AJ139" i="4"/>
  <c r="AJ140" i="4"/>
  <c r="AJ141" i="4"/>
  <c r="AJ142" i="4"/>
  <c r="AJ143" i="4"/>
  <c r="AJ144" i="4"/>
  <c r="AJ145" i="4"/>
  <c r="AJ146" i="4"/>
  <c r="AJ147" i="4"/>
  <c r="AJ148" i="4"/>
  <c r="AJ149" i="4"/>
  <c r="AJ150" i="4"/>
  <c r="AJ151" i="4"/>
  <c r="AJ152" i="4"/>
  <c r="AJ153" i="4"/>
  <c r="AJ154" i="4"/>
  <c r="AJ155" i="4"/>
  <c r="AJ156" i="4"/>
  <c r="AJ157" i="4"/>
  <c r="AJ158" i="4"/>
  <c r="AJ159" i="4"/>
  <c r="AJ160" i="4"/>
  <c r="AJ161" i="4"/>
  <c r="AJ162" i="4"/>
  <c r="AJ163" i="4"/>
  <c r="AJ164" i="4"/>
  <c r="AJ165" i="4"/>
  <c r="AJ166" i="4"/>
  <c r="AJ167" i="4"/>
  <c r="AJ168" i="4"/>
  <c r="AJ169" i="4"/>
  <c r="AJ170" i="4"/>
  <c r="AJ171" i="4"/>
  <c r="AJ172" i="4"/>
  <c r="AJ173" i="4"/>
  <c r="AJ174" i="4"/>
  <c r="AJ175" i="4"/>
  <c r="AJ176" i="4"/>
  <c r="AJ177" i="4"/>
  <c r="AJ178" i="4"/>
  <c r="AJ179" i="4"/>
  <c r="AJ180" i="4"/>
  <c r="AJ181" i="4"/>
  <c r="AJ182" i="4"/>
  <c r="AJ183" i="4"/>
  <c r="AJ184" i="4"/>
  <c r="AJ185" i="4"/>
  <c r="AJ186" i="4"/>
  <c r="AJ187" i="4"/>
  <c r="AJ188" i="4"/>
  <c r="AJ189" i="4"/>
  <c r="AJ190" i="4"/>
  <c r="AJ191" i="4"/>
  <c r="AJ192" i="4"/>
  <c r="AJ193" i="4"/>
  <c r="AJ194" i="4"/>
  <c r="AJ195" i="4"/>
  <c r="AJ196" i="4"/>
  <c r="AJ197" i="4"/>
  <c r="AJ198" i="4"/>
  <c r="AJ199" i="4"/>
  <c r="AJ200" i="4"/>
  <c r="AJ201" i="4"/>
  <c r="AJ202" i="4"/>
  <c r="AJ203" i="4"/>
  <c r="AJ204" i="4"/>
  <c r="AJ205" i="4"/>
  <c r="AJ206" i="4"/>
  <c r="AJ207" i="4"/>
  <c r="AJ208" i="4"/>
  <c r="AJ209" i="4"/>
  <c r="AJ210" i="4"/>
  <c r="AJ211" i="4"/>
  <c r="AJ212" i="4"/>
  <c r="AJ213" i="4"/>
  <c r="AJ214" i="4"/>
  <c r="AJ215" i="4"/>
  <c r="AJ216" i="4"/>
  <c r="AJ217" i="4"/>
  <c r="AJ218" i="4"/>
  <c r="AJ219" i="4"/>
  <c r="AJ220" i="4"/>
  <c r="AJ221" i="4"/>
  <c r="AJ222" i="4"/>
  <c r="AJ223" i="4"/>
  <c r="AJ224" i="4"/>
  <c r="AJ225" i="4"/>
  <c r="AJ226" i="4"/>
  <c r="AJ227" i="4"/>
  <c r="AJ228" i="4"/>
  <c r="AJ229" i="4"/>
  <c r="AJ230" i="4"/>
  <c r="AJ231" i="4"/>
  <c r="AJ232" i="4"/>
  <c r="AJ233" i="4"/>
  <c r="AJ234" i="4"/>
  <c r="AJ235" i="4"/>
  <c r="AJ236" i="4"/>
  <c r="AJ237" i="4"/>
  <c r="AJ238" i="4"/>
  <c r="AJ239" i="4"/>
  <c r="AJ240" i="4"/>
  <c r="AJ241" i="4"/>
  <c r="AJ242" i="4"/>
  <c r="AJ243" i="4"/>
  <c r="AJ244" i="4"/>
  <c r="AJ245" i="4"/>
  <c r="AJ246" i="4"/>
  <c r="AJ247" i="4"/>
  <c r="AJ248" i="4"/>
  <c r="AJ249" i="4"/>
  <c r="AJ250" i="4"/>
  <c r="AJ251" i="4"/>
  <c r="AJ252" i="4"/>
  <c r="AJ253" i="4"/>
  <c r="AJ254" i="4"/>
  <c r="AJ255" i="4"/>
  <c r="AJ256" i="4"/>
  <c r="AJ257" i="4"/>
  <c r="AJ258" i="4"/>
  <c r="AJ259" i="4"/>
  <c r="AJ260" i="4"/>
  <c r="AJ261" i="4"/>
  <c r="AJ262" i="4"/>
  <c r="AJ263" i="4"/>
  <c r="AJ264" i="4"/>
  <c r="AJ265" i="4"/>
  <c r="AJ266" i="4"/>
  <c r="AJ267" i="4"/>
  <c r="AJ268" i="4"/>
  <c r="AJ269" i="4"/>
  <c r="AJ270" i="4"/>
  <c r="AJ271" i="4"/>
  <c r="AJ272" i="4"/>
  <c r="AJ273" i="4"/>
  <c r="AJ274" i="4"/>
  <c r="AJ275" i="4"/>
  <c r="AJ276" i="4"/>
  <c r="AJ277" i="4"/>
  <c r="AJ278" i="4"/>
  <c r="AJ279" i="4"/>
  <c r="AJ280" i="4"/>
  <c r="AJ281" i="4"/>
  <c r="AJ282" i="4"/>
  <c r="AJ283" i="4"/>
  <c r="AJ284" i="4"/>
  <c r="AJ285" i="4"/>
  <c r="AJ286" i="4"/>
  <c r="AJ287" i="4"/>
  <c r="AJ288" i="4"/>
  <c r="AJ289" i="4"/>
  <c r="AJ290" i="4"/>
  <c r="AJ291" i="4"/>
  <c r="AJ292" i="4"/>
  <c r="AJ293" i="4"/>
  <c r="AJ294" i="4"/>
  <c r="AJ295" i="4"/>
  <c r="AJ296" i="4"/>
  <c r="AJ297" i="4"/>
  <c r="AJ298" i="4"/>
  <c r="AJ299" i="4"/>
  <c r="AJ300" i="4"/>
  <c r="AJ301" i="4"/>
  <c r="AJ302" i="4"/>
  <c r="AJ303" i="4"/>
  <c r="AJ304" i="4"/>
  <c r="AJ305" i="4"/>
  <c r="AJ306" i="4"/>
  <c r="AJ307" i="4"/>
  <c r="AJ308" i="4"/>
  <c r="AJ309" i="4"/>
  <c r="AJ310" i="4"/>
  <c r="AJ311" i="4"/>
  <c r="AJ312" i="4"/>
  <c r="AJ313" i="4"/>
  <c r="AJ314" i="4"/>
  <c r="AJ315" i="4"/>
  <c r="AJ316" i="4"/>
  <c r="AJ317" i="4"/>
  <c r="AJ318" i="4"/>
  <c r="AJ319" i="4"/>
  <c r="AJ320" i="4"/>
  <c r="AJ321" i="4"/>
  <c r="AJ322" i="4"/>
  <c r="AJ323" i="4"/>
  <c r="AJ324" i="4"/>
  <c r="AJ325" i="4"/>
  <c r="AJ326" i="4"/>
  <c r="AJ327" i="4"/>
  <c r="AJ328" i="4"/>
  <c r="AJ329" i="4"/>
  <c r="AJ330" i="4"/>
  <c r="AJ331" i="4"/>
  <c r="AJ332" i="4"/>
  <c r="AJ333" i="4"/>
  <c r="AJ334" i="4"/>
  <c r="AJ335" i="4"/>
  <c r="AJ336" i="4"/>
  <c r="AJ337" i="4"/>
  <c r="AJ338" i="4"/>
  <c r="AJ339" i="4"/>
  <c r="AJ340" i="4"/>
  <c r="AJ341" i="4"/>
  <c r="AJ342" i="4"/>
  <c r="AJ343" i="4"/>
  <c r="AJ344" i="4"/>
  <c r="AJ345" i="4"/>
  <c r="AJ346" i="4"/>
  <c r="AJ347" i="4"/>
  <c r="AJ348" i="4"/>
  <c r="AJ349" i="4"/>
  <c r="AJ350" i="4"/>
  <c r="AJ351" i="4"/>
  <c r="AJ352" i="4"/>
  <c r="AJ353" i="4"/>
  <c r="AJ354" i="4"/>
  <c r="AJ355" i="4"/>
  <c r="AJ356" i="4"/>
  <c r="AJ357" i="4"/>
  <c r="AJ358" i="4"/>
  <c r="AJ359" i="4"/>
  <c r="AJ360" i="4"/>
  <c r="AJ361" i="4"/>
  <c r="AJ362" i="4"/>
  <c r="AJ363" i="4"/>
  <c r="AJ364" i="4"/>
  <c r="AJ365" i="4"/>
  <c r="AJ366" i="4"/>
  <c r="AJ367" i="4"/>
  <c r="AJ368" i="4"/>
  <c r="AJ369" i="4"/>
  <c r="AJ370" i="4"/>
  <c r="AJ371" i="4"/>
  <c r="AJ372" i="4"/>
  <c r="AJ373" i="4"/>
  <c r="AJ374" i="4"/>
  <c r="AJ375" i="4"/>
  <c r="AJ376" i="4"/>
  <c r="AJ377" i="4"/>
  <c r="AJ378" i="4"/>
  <c r="AJ379" i="4"/>
  <c r="AJ380" i="4"/>
  <c r="AJ381" i="4"/>
  <c r="AJ382" i="4"/>
  <c r="AJ383" i="4"/>
  <c r="AJ384" i="4"/>
  <c r="AJ385" i="4"/>
  <c r="AJ386" i="4"/>
  <c r="AJ387" i="4"/>
  <c r="AJ388" i="4"/>
  <c r="AJ389" i="4"/>
  <c r="AJ390" i="4"/>
  <c r="AJ391" i="4"/>
  <c r="AJ392" i="4"/>
  <c r="AJ393" i="4"/>
  <c r="AJ394" i="4"/>
  <c r="AJ395" i="4"/>
  <c r="AJ396" i="4"/>
  <c r="AJ397" i="4"/>
  <c r="AJ398" i="4"/>
  <c r="AJ399" i="4"/>
  <c r="AJ400" i="4"/>
  <c r="AJ401" i="4"/>
  <c r="AJ402" i="4"/>
  <c r="AJ403" i="4"/>
  <c r="AJ404" i="4"/>
  <c r="AJ405" i="4"/>
  <c r="AJ406" i="4"/>
  <c r="AJ407" i="4"/>
  <c r="AJ408" i="4"/>
  <c r="AJ409" i="4"/>
  <c r="AJ410" i="4"/>
  <c r="AJ411" i="4"/>
  <c r="AJ412" i="4"/>
  <c r="AJ413" i="4"/>
  <c r="AJ414" i="4"/>
  <c r="AJ415" i="4"/>
  <c r="AJ416" i="4"/>
  <c r="AJ417" i="4"/>
  <c r="AJ418" i="4"/>
  <c r="AJ419" i="4"/>
  <c r="AJ420" i="4"/>
  <c r="AJ421" i="4"/>
  <c r="AJ422" i="4"/>
  <c r="AJ423" i="4"/>
  <c r="AJ424" i="4"/>
  <c r="AJ425" i="4"/>
  <c r="AJ426" i="4"/>
  <c r="AJ427" i="4"/>
  <c r="AJ428" i="4"/>
  <c r="AJ429" i="4"/>
  <c r="AJ430" i="4"/>
  <c r="AJ431" i="4"/>
  <c r="AJ432" i="4"/>
  <c r="AJ433" i="4"/>
  <c r="AJ434" i="4"/>
  <c r="AJ435" i="4"/>
  <c r="AJ436" i="4"/>
  <c r="AJ437" i="4"/>
  <c r="AJ438" i="4"/>
  <c r="AJ439" i="4"/>
  <c r="AJ440" i="4"/>
  <c r="AJ441" i="4"/>
  <c r="AJ442" i="4"/>
  <c r="AJ443" i="4"/>
  <c r="AJ444" i="4"/>
  <c r="AJ445" i="4"/>
  <c r="AJ446" i="4"/>
  <c r="AJ447" i="4"/>
  <c r="AJ448" i="4"/>
  <c r="AJ449" i="4"/>
  <c r="AJ450" i="4"/>
  <c r="AJ451" i="4"/>
  <c r="AJ452" i="4"/>
  <c r="AJ453" i="4"/>
  <c r="AJ454" i="4"/>
  <c r="AJ455" i="4"/>
  <c r="AJ456" i="4"/>
  <c r="AJ457" i="4"/>
  <c r="AJ458" i="4"/>
  <c r="AJ459" i="4"/>
  <c r="AJ460" i="4"/>
  <c r="AJ461" i="4"/>
  <c r="AJ462" i="4"/>
  <c r="AJ463" i="4"/>
  <c r="AJ464" i="4"/>
  <c r="AJ465" i="4"/>
  <c r="AJ466" i="4"/>
  <c r="AJ467" i="4"/>
  <c r="AJ468" i="4"/>
  <c r="AJ469" i="4"/>
  <c r="AJ470" i="4"/>
  <c r="AJ471" i="4"/>
  <c r="AJ472" i="4"/>
  <c r="AJ473" i="4"/>
  <c r="AJ474" i="4"/>
  <c r="AJ475" i="4"/>
  <c r="AJ476" i="4"/>
  <c r="AJ477" i="4"/>
  <c r="AJ478" i="4"/>
  <c r="AJ479" i="4"/>
  <c r="AJ480" i="4"/>
  <c r="AJ481" i="4"/>
  <c r="AJ482" i="4"/>
  <c r="AJ483" i="4"/>
  <c r="AJ484" i="4"/>
  <c r="AJ485" i="4"/>
  <c r="AJ486" i="4"/>
  <c r="AJ487" i="4"/>
  <c r="AJ488" i="4"/>
  <c r="AJ489" i="4"/>
  <c r="AJ490" i="4"/>
  <c r="AJ491" i="4"/>
  <c r="AJ492" i="4"/>
  <c r="AJ493" i="4"/>
  <c r="AJ494" i="4"/>
  <c r="AJ495" i="4"/>
  <c r="AJ496" i="4"/>
  <c r="AJ497" i="4"/>
  <c r="AJ498" i="4"/>
  <c r="AJ499" i="4"/>
  <c r="AJ500" i="4"/>
  <c r="AJ501" i="4"/>
  <c r="AJ502" i="4"/>
  <c r="AJ503" i="4"/>
  <c r="AJ504" i="4"/>
  <c r="AJ505" i="4"/>
  <c r="AJ506" i="4"/>
  <c r="AJ507" i="4"/>
  <c r="AJ508" i="4"/>
  <c r="AJ509" i="4"/>
  <c r="AJ510" i="4"/>
  <c r="AJ511" i="4"/>
  <c r="AJ512" i="4"/>
  <c r="AJ513" i="4"/>
  <c r="AJ514" i="4"/>
  <c r="AJ515" i="4"/>
  <c r="AJ516" i="4"/>
  <c r="AJ517" i="4"/>
  <c r="AJ518" i="4"/>
  <c r="AJ519" i="4"/>
  <c r="AJ520" i="4"/>
  <c r="AJ521" i="4"/>
  <c r="AJ522" i="4"/>
  <c r="AJ523" i="4"/>
  <c r="AJ524" i="4"/>
  <c r="AJ525" i="4"/>
  <c r="AJ526" i="4"/>
  <c r="AJ527" i="4"/>
  <c r="AJ528" i="4"/>
  <c r="AJ529" i="4"/>
  <c r="AJ530" i="4"/>
  <c r="AJ531" i="4"/>
  <c r="AJ532" i="4"/>
  <c r="AJ533" i="4"/>
  <c r="AJ534" i="4"/>
  <c r="AJ535" i="4"/>
  <c r="AJ536" i="4"/>
  <c r="AJ537" i="4"/>
  <c r="AJ538" i="4"/>
  <c r="AJ539" i="4"/>
  <c r="AJ540" i="4"/>
  <c r="AJ541" i="4"/>
  <c r="AJ542" i="4"/>
  <c r="AJ543" i="4"/>
  <c r="AJ544" i="4"/>
  <c r="AJ545" i="4"/>
  <c r="AJ546" i="4"/>
  <c r="AJ547" i="4"/>
  <c r="AJ548" i="4"/>
  <c r="AJ549" i="4"/>
  <c r="AJ550" i="4"/>
  <c r="AJ551" i="4"/>
  <c r="AJ552" i="4"/>
  <c r="AJ553" i="4"/>
  <c r="AJ554" i="4"/>
  <c r="AJ555" i="4"/>
  <c r="AJ556" i="4"/>
  <c r="AJ557" i="4"/>
  <c r="AJ558" i="4"/>
  <c r="AJ559" i="4"/>
  <c r="AJ560" i="4"/>
  <c r="AJ561" i="4"/>
  <c r="AJ562" i="4"/>
  <c r="AJ563" i="4"/>
  <c r="AJ564" i="4"/>
  <c r="AJ565" i="4"/>
  <c r="AJ566" i="4"/>
  <c r="AJ567" i="4"/>
  <c r="AJ568" i="4"/>
  <c r="AJ569" i="4"/>
  <c r="AJ570" i="4"/>
  <c r="AJ571" i="4"/>
  <c r="AJ572" i="4"/>
  <c r="AJ573" i="4"/>
  <c r="AJ574" i="4"/>
  <c r="AJ575" i="4"/>
  <c r="AJ576" i="4"/>
  <c r="AJ577" i="4"/>
  <c r="AJ578" i="4"/>
  <c r="AJ579" i="4"/>
  <c r="AJ580" i="4"/>
  <c r="AJ581" i="4"/>
  <c r="AJ582" i="4"/>
  <c r="AJ583" i="4"/>
  <c r="AJ584" i="4"/>
  <c r="AJ585" i="4"/>
  <c r="AJ586" i="4"/>
  <c r="AJ587" i="4"/>
  <c r="AJ588" i="4"/>
  <c r="AJ589" i="4"/>
  <c r="AJ590" i="4"/>
  <c r="AJ591" i="4"/>
  <c r="AJ592" i="4"/>
  <c r="AJ593" i="4"/>
  <c r="AJ594" i="4"/>
  <c r="AJ595" i="4"/>
  <c r="AJ596" i="4"/>
  <c r="AJ597" i="4"/>
  <c r="AJ598" i="4"/>
  <c r="AJ599" i="4"/>
  <c r="AJ600" i="4"/>
  <c r="AJ601" i="4"/>
  <c r="AJ602" i="4"/>
  <c r="AJ603" i="4"/>
  <c r="AJ604" i="4"/>
  <c r="AJ605" i="4"/>
  <c r="AJ606" i="4"/>
  <c r="AJ607" i="4"/>
  <c r="AJ608" i="4"/>
  <c r="AJ609" i="4"/>
  <c r="AJ610" i="4"/>
  <c r="AJ611" i="4"/>
  <c r="AJ612" i="4"/>
  <c r="AJ613" i="4"/>
  <c r="AJ614" i="4"/>
  <c r="AJ615" i="4"/>
  <c r="AJ616" i="4"/>
  <c r="AJ617" i="4"/>
  <c r="AJ618" i="4"/>
  <c r="AJ619" i="4"/>
  <c r="AJ620" i="4"/>
  <c r="AJ621" i="4"/>
  <c r="AJ622" i="4"/>
  <c r="AJ623" i="4"/>
  <c r="AJ624" i="4"/>
  <c r="AJ625" i="4"/>
  <c r="AJ626" i="4"/>
  <c r="AJ627" i="4"/>
  <c r="AJ628" i="4"/>
  <c r="AJ629" i="4"/>
  <c r="AJ630" i="4"/>
  <c r="AJ631" i="4"/>
  <c r="AJ632" i="4"/>
  <c r="AJ633" i="4"/>
  <c r="AJ634" i="4"/>
  <c r="AJ635" i="4"/>
  <c r="AJ636" i="4"/>
  <c r="AJ637" i="4"/>
  <c r="AJ638" i="4"/>
  <c r="AJ639" i="4"/>
  <c r="AJ640" i="4"/>
  <c r="AJ641" i="4"/>
  <c r="AJ642" i="4"/>
  <c r="AJ643" i="4"/>
  <c r="AJ644" i="4"/>
  <c r="AJ645" i="4"/>
  <c r="AJ646" i="4"/>
  <c r="AJ647" i="4"/>
  <c r="AJ648" i="4"/>
  <c r="AJ649" i="4"/>
  <c r="AJ650" i="4"/>
  <c r="AJ651" i="4"/>
  <c r="AJ652" i="4"/>
  <c r="AJ653" i="4"/>
  <c r="AJ654" i="4"/>
  <c r="AJ655" i="4"/>
  <c r="AJ656" i="4"/>
  <c r="AJ657" i="4"/>
  <c r="AJ658" i="4"/>
  <c r="AJ659" i="4"/>
  <c r="AJ660" i="4"/>
  <c r="AJ661" i="4"/>
  <c r="AJ662" i="4"/>
  <c r="AJ663" i="4"/>
  <c r="AJ664" i="4"/>
  <c r="AJ665" i="4"/>
  <c r="AJ666" i="4"/>
  <c r="AJ667" i="4"/>
  <c r="AJ668" i="4"/>
  <c r="AJ669" i="4"/>
  <c r="AJ670" i="4"/>
  <c r="AJ671" i="4"/>
  <c r="AJ672" i="4"/>
  <c r="AJ673" i="4"/>
  <c r="AJ674" i="4"/>
  <c r="AJ675" i="4"/>
  <c r="AJ676" i="4"/>
  <c r="AJ677" i="4"/>
  <c r="AJ678" i="4"/>
  <c r="AJ679" i="4"/>
  <c r="AJ680" i="4"/>
  <c r="AJ681" i="4"/>
  <c r="AJ682" i="4"/>
  <c r="AJ683" i="4"/>
  <c r="AJ684" i="4"/>
  <c r="AJ685" i="4"/>
  <c r="AJ686" i="4"/>
  <c r="AJ687" i="4"/>
  <c r="AJ688" i="4"/>
  <c r="AJ689" i="4"/>
  <c r="AJ690" i="4"/>
  <c r="AJ691" i="4"/>
  <c r="AJ692" i="4"/>
  <c r="AJ693" i="4"/>
  <c r="AJ694" i="4"/>
  <c r="AJ695" i="4"/>
  <c r="AJ696" i="4"/>
  <c r="AJ697" i="4"/>
  <c r="AJ698" i="4"/>
  <c r="AJ699" i="4"/>
  <c r="AJ700" i="4"/>
  <c r="AJ701" i="4"/>
  <c r="AJ702" i="4"/>
  <c r="AJ703" i="4"/>
  <c r="AJ704" i="4"/>
  <c r="AJ705" i="4"/>
  <c r="AJ706" i="4"/>
  <c r="AJ707" i="4"/>
  <c r="AJ708" i="4"/>
  <c r="AJ709" i="4"/>
  <c r="AJ710" i="4"/>
  <c r="AJ711" i="4"/>
  <c r="AJ712" i="4"/>
  <c r="AJ713" i="4"/>
  <c r="AJ714" i="4"/>
  <c r="AJ715" i="4"/>
  <c r="AJ716" i="4"/>
  <c r="AJ717" i="4"/>
  <c r="AJ718" i="4"/>
  <c r="AJ719" i="4"/>
  <c r="AJ720" i="4"/>
  <c r="AJ721" i="4"/>
  <c r="AJ722" i="4"/>
  <c r="AJ723" i="4"/>
  <c r="AJ724" i="4"/>
  <c r="AJ725" i="4"/>
  <c r="AJ726" i="4"/>
  <c r="AJ727" i="4"/>
  <c r="AJ728" i="4"/>
  <c r="AJ729" i="4"/>
  <c r="AJ730" i="4"/>
  <c r="AJ731" i="4"/>
  <c r="AJ732" i="4"/>
  <c r="AJ733" i="4"/>
  <c r="AJ734" i="4"/>
  <c r="AJ735" i="4"/>
  <c r="AJ736" i="4"/>
  <c r="AJ737" i="4"/>
  <c r="AJ738" i="4"/>
  <c r="AJ739" i="4"/>
  <c r="AJ740" i="4"/>
  <c r="AJ741" i="4"/>
  <c r="AJ742" i="4"/>
  <c r="AJ743" i="4"/>
  <c r="AJ744" i="4"/>
  <c r="AJ745" i="4"/>
  <c r="AJ746" i="4"/>
  <c r="AJ747" i="4"/>
  <c r="AJ748" i="4"/>
  <c r="AJ749" i="4"/>
  <c r="AJ750" i="4"/>
  <c r="AJ751" i="4"/>
  <c r="AJ752" i="4"/>
  <c r="AJ753" i="4"/>
  <c r="AJ754" i="4"/>
  <c r="AJ755" i="4"/>
  <c r="AJ756" i="4"/>
  <c r="AJ757" i="4"/>
  <c r="AJ758" i="4"/>
  <c r="AJ759" i="4"/>
  <c r="AJ760" i="4"/>
  <c r="AJ761" i="4"/>
  <c r="AJ762" i="4"/>
  <c r="AJ763" i="4"/>
  <c r="AJ764" i="4"/>
  <c r="AJ765" i="4"/>
  <c r="AJ766" i="4"/>
  <c r="AJ767" i="4"/>
  <c r="AJ768" i="4"/>
  <c r="AJ769" i="4"/>
  <c r="AJ770" i="4"/>
  <c r="AJ771" i="4"/>
  <c r="AJ772" i="4"/>
  <c r="AJ773" i="4"/>
  <c r="AJ774" i="4"/>
  <c r="AJ775" i="4"/>
  <c r="AJ776" i="4"/>
  <c r="AJ777" i="4"/>
  <c r="AJ778" i="4"/>
  <c r="AJ779" i="4"/>
  <c r="AJ780" i="4"/>
  <c r="AJ781" i="4"/>
  <c r="AJ782" i="4"/>
  <c r="AJ783" i="4"/>
  <c r="AJ784" i="4"/>
  <c r="AJ785" i="4"/>
  <c r="AJ786" i="4"/>
  <c r="AJ787" i="4"/>
  <c r="AJ788" i="4"/>
  <c r="AJ789" i="4"/>
  <c r="AJ790" i="4"/>
  <c r="AJ791" i="4"/>
  <c r="AJ792" i="4"/>
  <c r="AJ793" i="4"/>
  <c r="AJ794" i="4"/>
  <c r="AJ795" i="4"/>
  <c r="AJ796" i="4"/>
  <c r="AJ797" i="4"/>
  <c r="AJ798" i="4"/>
  <c r="AJ799" i="4"/>
  <c r="AJ800" i="4"/>
  <c r="AJ801" i="4"/>
  <c r="AJ802" i="4"/>
  <c r="AJ803" i="4"/>
  <c r="AJ804" i="4"/>
  <c r="AJ805" i="4"/>
  <c r="AJ806" i="4"/>
  <c r="AJ807" i="4"/>
  <c r="AJ808" i="4"/>
  <c r="AJ809" i="4"/>
  <c r="AJ810" i="4"/>
  <c r="AJ811" i="4"/>
  <c r="AJ812" i="4"/>
  <c r="AJ813" i="4"/>
  <c r="AJ814" i="4"/>
  <c r="AJ815" i="4"/>
  <c r="AJ816" i="4"/>
  <c r="AJ817" i="4"/>
  <c r="AJ818" i="4"/>
  <c r="AJ819" i="4"/>
  <c r="AJ820" i="4"/>
  <c r="AJ821" i="4"/>
  <c r="AJ822" i="4"/>
  <c r="AJ823" i="4"/>
  <c r="AJ824" i="4"/>
  <c r="AJ825" i="4"/>
  <c r="AJ826" i="4"/>
  <c r="AJ827" i="4"/>
  <c r="AJ828" i="4"/>
  <c r="AJ829" i="4"/>
  <c r="AJ830" i="4"/>
  <c r="AJ831" i="4"/>
  <c r="AJ832" i="4"/>
  <c r="AJ833" i="4"/>
  <c r="AJ834" i="4"/>
  <c r="AJ835" i="4"/>
  <c r="AJ836" i="4"/>
  <c r="AJ837" i="4"/>
  <c r="AJ838" i="4"/>
  <c r="AJ839" i="4"/>
  <c r="AJ840" i="4"/>
  <c r="AJ841" i="4"/>
  <c r="AJ842" i="4"/>
  <c r="AJ843" i="4"/>
  <c r="AJ844" i="4"/>
  <c r="AJ845" i="4"/>
  <c r="AJ846" i="4"/>
  <c r="AJ847" i="4"/>
  <c r="AJ848" i="4"/>
  <c r="AJ849" i="4"/>
  <c r="AJ850" i="4"/>
  <c r="AJ851" i="4"/>
  <c r="AJ852" i="4"/>
  <c r="AJ853" i="4"/>
  <c r="AJ854" i="4"/>
  <c r="AJ855" i="4"/>
  <c r="AJ856" i="4"/>
  <c r="AJ857" i="4"/>
  <c r="AJ858" i="4"/>
  <c r="AJ859" i="4"/>
  <c r="AJ860" i="4"/>
  <c r="AJ861" i="4"/>
  <c r="AJ862" i="4"/>
  <c r="AJ863" i="4"/>
  <c r="AJ864" i="4"/>
  <c r="AJ865" i="4"/>
  <c r="AJ866" i="4"/>
  <c r="AJ867" i="4"/>
  <c r="AJ868" i="4"/>
  <c r="AJ869" i="4"/>
  <c r="AJ870" i="4"/>
  <c r="AJ871" i="4"/>
  <c r="AJ872" i="4"/>
  <c r="AJ873" i="4"/>
  <c r="AJ874" i="4"/>
  <c r="AJ875" i="4"/>
  <c r="AJ876" i="4"/>
  <c r="AJ877" i="4"/>
  <c r="AJ878" i="4"/>
  <c r="AJ879" i="4"/>
  <c r="AJ880" i="4"/>
  <c r="AJ881" i="4"/>
  <c r="AJ882" i="4"/>
  <c r="AJ883" i="4"/>
  <c r="AJ884" i="4"/>
  <c r="AJ885" i="4"/>
  <c r="AJ886" i="4"/>
  <c r="AJ887" i="4"/>
  <c r="AJ888" i="4"/>
  <c r="AJ889" i="4"/>
  <c r="AJ890" i="4"/>
  <c r="AJ891" i="4"/>
  <c r="AJ892" i="4"/>
  <c r="AJ893" i="4"/>
  <c r="AJ894" i="4"/>
  <c r="AJ895" i="4"/>
  <c r="AJ896" i="4"/>
  <c r="AJ897" i="4"/>
  <c r="AJ898" i="4"/>
  <c r="AJ899" i="4"/>
  <c r="AJ900" i="4"/>
  <c r="AJ901" i="4"/>
  <c r="AJ902" i="4"/>
  <c r="AJ903" i="4"/>
  <c r="AJ904" i="4"/>
  <c r="AJ905" i="4"/>
  <c r="AJ906" i="4"/>
  <c r="AJ907" i="4"/>
  <c r="AJ908" i="4"/>
  <c r="AJ909" i="4"/>
  <c r="AJ910" i="4"/>
  <c r="AJ911" i="4"/>
  <c r="AJ912" i="4"/>
  <c r="AJ913" i="4"/>
  <c r="AJ914" i="4"/>
  <c r="AJ915" i="4"/>
  <c r="AJ916" i="4"/>
  <c r="AJ917" i="4"/>
  <c r="AJ918" i="4"/>
  <c r="AJ919" i="4"/>
  <c r="AJ920" i="4"/>
  <c r="AJ921" i="4"/>
  <c r="AJ922" i="4"/>
  <c r="AJ923" i="4"/>
  <c r="AJ924" i="4"/>
  <c r="AJ925" i="4"/>
  <c r="AJ926" i="4"/>
  <c r="AJ927" i="4"/>
  <c r="AJ928" i="4"/>
  <c r="AJ929" i="4"/>
  <c r="AJ930" i="4"/>
  <c r="AJ931" i="4"/>
  <c r="AJ932" i="4"/>
  <c r="AJ933" i="4"/>
  <c r="AJ934" i="4"/>
  <c r="AJ935" i="4"/>
  <c r="AJ936" i="4"/>
  <c r="AJ937" i="4"/>
  <c r="AJ938" i="4"/>
  <c r="AJ939" i="4"/>
  <c r="AJ940" i="4"/>
  <c r="AJ941" i="4"/>
  <c r="AJ942" i="4"/>
  <c r="AJ943" i="4"/>
  <c r="AJ944" i="4"/>
  <c r="AJ945" i="4"/>
  <c r="AJ946" i="4"/>
  <c r="AJ947" i="4"/>
  <c r="AJ948" i="4"/>
  <c r="AJ949" i="4"/>
  <c r="AJ950" i="4"/>
  <c r="AJ951" i="4"/>
  <c r="AJ952" i="4"/>
  <c r="AJ953" i="4"/>
  <c r="AJ954" i="4"/>
  <c r="AJ955" i="4"/>
  <c r="AJ956" i="4"/>
  <c r="AJ957" i="4"/>
  <c r="AJ958" i="4"/>
  <c r="AJ959" i="4"/>
  <c r="AJ960" i="4"/>
  <c r="AJ961" i="4"/>
  <c r="AJ962" i="4"/>
  <c r="AJ963" i="4"/>
  <c r="AJ964" i="4"/>
  <c r="AJ965" i="4"/>
  <c r="AJ966" i="4"/>
  <c r="AJ967" i="4"/>
  <c r="AJ968" i="4"/>
  <c r="AJ969" i="4"/>
  <c r="AJ970" i="4"/>
  <c r="AJ971" i="4"/>
  <c r="AJ972" i="4"/>
  <c r="AJ973" i="4"/>
  <c r="AJ974" i="4"/>
  <c r="AJ975" i="4"/>
  <c r="AJ976" i="4"/>
  <c r="AJ977" i="4"/>
  <c r="AJ978" i="4"/>
  <c r="AJ979" i="4"/>
  <c r="AJ980" i="4"/>
  <c r="AJ981" i="4"/>
  <c r="AJ982" i="4"/>
  <c r="AJ983" i="4"/>
  <c r="AJ984" i="4"/>
  <c r="AJ985" i="4"/>
  <c r="AJ986" i="4"/>
  <c r="AJ987" i="4"/>
  <c r="AJ988" i="4"/>
  <c r="AJ989" i="4"/>
  <c r="AJ990" i="4"/>
  <c r="AJ991" i="4"/>
  <c r="AJ992" i="4"/>
  <c r="AJ993" i="4"/>
  <c r="AJ994" i="4"/>
  <c r="AJ995" i="4"/>
  <c r="AJ996" i="4"/>
  <c r="AJ997" i="4"/>
  <c r="AJ998" i="4"/>
  <c r="AJ999" i="4"/>
  <c r="AJ1000" i="4"/>
  <c r="AJ1001" i="4"/>
  <c r="AJ1002" i="4"/>
  <c r="AJ1003" i="4"/>
  <c r="AJ1004" i="4"/>
  <c r="AJ1005" i="4"/>
  <c r="AJ1006" i="4"/>
  <c r="AJ1007" i="4"/>
  <c r="AJ1008" i="4"/>
  <c r="AJ1009" i="4"/>
  <c r="AJ1010" i="4"/>
  <c r="AJ1011" i="4"/>
  <c r="AJ1012" i="4"/>
  <c r="AJ1013" i="4"/>
  <c r="AJ1014" i="4"/>
  <c r="AJ1015" i="4"/>
  <c r="AJ1016" i="4"/>
  <c r="AJ1017" i="4"/>
  <c r="AJ1018" i="4"/>
  <c r="AJ1019" i="4"/>
  <c r="AJ1020" i="4"/>
  <c r="AJ1021" i="4"/>
  <c r="AJ1022" i="4"/>
  <c r="AJ1023" i="4"/>
  <c r="AJ1024" i="4"/>
  <c r="AJ1025" i="4"/>
  <c r="AJ1026" i="4"/>
  <c r="AJ1027" i="4"/>
  <c r="AJ1028" i="4"/>
  <c r="AJ1029" i="4"/>
  <c r="AJ1030" i="4"/>
  <c r="AJ1031" i="4"/>
  <c r="AJ1032" i="4"/>
  <c r="AJ1033" i="4"/>
  <c r="AJ1034" i="4"/>
  <c r="AJ1035" i="4"/>
  <c r="AJ1036" i="4"/>
  <c r="AJ1037" i="4"/>
  <c r="AJ1038" i="4"/>
  <c r="AJ1039" i="4"/>
  <c r="AJ1040" i="4"/>
  <c r="AJ1041" i="4"/>
  <c r="AJ1042" i="4"/>
  <c r="AJ1043" i="4"/>
  <c r="AJ1044" i="4"/>
  <c r="AJ1045" i="4"/>
  <c r="AJ1046" i="4"/>
  <c r="AJ1047" i="4"/>
  <c r="AJ1048" i="4"/>
  <c r="AJ1049" i="4"/>
  <c r="AJ1050" i="4"/>
  <c r="AJ1051" i="4"/>
  <c r="AJ1052" i="4"/>
  <c r="AJ1053" i="4"/>
  <c r="AJ1054" i="4"/>
  <c r="AJ1055" i="4"/>
  <c r="AJ1056" i="4"/>
  <c r="AJ1057" i="4"/>
  <c r="AJ1058" i="4"/>
  <c r="AJ1059" i="4"/>
  <c r="AJ1060" i="4"/>
  <c r="AJ1061" i="4"/>
  <c r="AJ1062" i="4"/>
  <c r="AJ1063" i="4"/>
  <c r="AJ1064" i="4"/>
  <c r="AJ1065" i="4"/>
  <c r="AJ1066" i="4"/>
  <c r="AJ1067" i="4"/>
  <c r="AJ1068" i="4"/>
  <c r="AJ1069" i="4"/>
  <c r="AJ1070" i="4"/>
  <c r="AJ1071" i="4"/>
  <c r="AJ1072" i="4"/>
  <c r="AJ1073" i="4"/>
  <c r="AJ1074" i="4"/>
  <c r="AJ1075" i="4"/>
  <c r="AJ1076" i="4"/>
  <c r="AJ1077" i="4"/>
  <c r="AJ1078" i="4"/>
  <c r="AJ1079" i="4"/>
  <c r="AJ1080" i="4"/>
  <c r="AJ1081" i="4"/>
  <c r="AJ1082" i="4"/>
  <c r="AJ1083" i="4"/>
  <c r="AJ1084" i="4"/>
  <c r="AJ1085" i="4"/>
  <c r="AJ1086" i="4"/>
  <c r="AJ1087" i="4"/>
  <c r="AJ1088" i="4"/>
  <c r="AJ1089" i="4"/>
  <c r="AJ1090" i="4"/>
  <c r="AJ1091" i="4"/>
  <c r="AJ1092" i="4"/>
  <c r="AJ1093" i="4"/>
  <c r="AJ1094" i="4"/>
  <c r="AJ1095" i="4"/>
  <c r="AJ1096" i="4"/>
  <c r="AJ1097" i="4"/>
  <c r="AJ1098" i="4"/>
  <c r="AJ1099" i="4"/>
  <c r="AJ1100" i="4"/>
  <c r="AJ1101" i="4"/>
  <c r="AJ1102" i="4"/>
  <c r="AJ1103" i="4"/>
  <c r="AJ1104" i="4"/>
  <c r="AJ1105" i="4"/>
  <c r="AJ1106" i="4"/>
  <c r="AJ1107" i="4"/>
  <c r="AJ1108" i="4"/>
  <c r="AJ1109" i="4"/>
  <c r="AJ1110" i="4"/>
  <c r="AJ1111" i="4"/>
  <c r="AJ1112" i="4"/>
  <c r="AJ1113" i="4"/>
  <c r="AJ1114" i="4"/>
  <c r="AJ1115" i="4"/>
  <c r="AJ1116" i="4"/>
  <c r="AJ1117" i="4"/>
  <c r="AJ1118" i="4"/>
  <c r="AJ1119" i="4"/>
  <c r="AJ1120" i="4"/>
  <c r="AJ1121" i="4"/>
  <c r="AJ1122" i="4"/>
  <c r="AJ1123" i="4"/>
  <c r="AJ1124" i="4"/>
  <c r="AJ1125" i="4"/>
  <c r="AJ1126" i="4"/>
  <c r="AJ1127" i="4"/>
  <c r="AJ1128" i="4"/>
  <c r="AJ1129" i="4"/>
  <c r="AJ1130" i="4"/>
  <c r="AJ1131" i="4"/>
  <c r="AJ1132" i="4"/>
  <c r="AJ1133" i="4"/>
  <c r="AJ1134" i="4"/>
  <c r="AJ1135" i="4"/>
  <c r="AJ1136" i="4"/>
  <c r="AJ1137" i="4"/>
  <c r="AJ1138" i="4"/>
  <c r="AJ1139" i="4"/>
  <c r="AJ1140" i="4"/>
  <c r="AJ1141" i="4"/>
  <c r="AJ1142" i="4"/>
  <c r="AJ1143" i="4"/>
  <c r="AJ1144" i="4"/>
  <c r="AJ1145" i="4"/>
  <c r="AJ1146" i="4"/>
  <c r="AJ1147" i="4"/>
  <c r="AJ1148" i="4"/>
  <c r="AJ1149" i="4"/>
  <c r="AJ1150" i="4"/>
  <c r="AJ1151" i="4"/>
  <c r="AJ1152" i="4"/>
  <c r="AJ1153" i="4"/>
  <c r="AJ1154" i="4"/>
  <c r="AJ1155" i="4"/>
  <c r="AJ1156" i="4"/>
  <c r="AJ1157" i="4"/>
  <c r="AJ1158" i="4"/>
  <c r="AJ1159" i="4"/>
  <c r="AJ1160" i="4"/>
  <c r="AJ1161" i="4"/>
  <c r="AJ1162" i="4"/>
  <c r="AJ1163" i="4"/>
  <c r="AJ1164" i="4"/>
  <c r="AJ1165" i="4"/>
  <c r="AJ1166" i="4"/>
  <c r="AJ1167" i="4"/>
  <c r="AJ1168" i="4"/>
  <c r="AJ1169" i="4"/>
  <c r="AJ1170" i="4"/>
  <c r="AJ1171" i="4"/>
  <c r="AJ1172" i="4"/>
  <c r="AJ1173" i="4"/>
  <c r="AJ1174" i="4"/>
  <c r="AJ1175" i="4"/>
  <c r="AJ1176" i="4"/>
  <c r="AJ1177" i="4"/>
  <c r="AJ1178" i="4"/>
  <c r="AJ1179" i="4"/>
  <c r="AJ1180" i="4"/>
  <c r="AJ1181" i="4"/>
  <c r="AJ1182" i="4"/>
  <c r="AJ1183" i="4"/>
  <c r="AJ1184" i="4"/>
  <c r="AJ1185" i="4"/>
  <c r="AJ1186" i="4"/>
  <c r="AJ1187" i="4"/>
  <c r="AJ1188" i="4"/>
  <c r="AJ1189" i="4"/>
  <c r="AJ1190" i="4"/>
  <c r="AJ1191" i="4"/>
  <c r="AJ1192" i="4"/>
  <c r="AJ1193" i="4"/>
  <c r="AJ1194" i="4"/>
  <c r="AJ1195" i="4"/>
  <c r="AJ1196" i="4"/>
  <c r="AJ1197" i="4"/>
  <c r="AJ1198" i="4"/>
  <c r="AJ1199" i="4"/>
  <c r="AJ1200" i="4"/>
  <c r="AJ1201" i="4"/>
  <c r="AJ1202" i="4"/>
  <c r="AJ1203" i="4"/>
  <c r="AJ1204" i="4"/>
  <c r="AJ1205" i="4"/>
  <c r="AJ1206" i="4"/>
  <c r="AJ1207" i="4"/>
  <c r="AJ1208" i="4"/>
  <c r="AJ1209" i="4"/>
  <c r="AJ1210" i="4"/>
  <c r="AJ1211" i="4"/>
  <c r="AJ1212" i="4"/>
  <c r="AJ1213" i="4"/>
  <c r="AJ1214" i="4"/>
  <c r="AJ1215" i="4"/>
  <c r="AJ1216" i="4"/>
  <c r="AJ1217" i="4"/>
  <c r="AJ1218" i="4"/>
  <c r="AJ1219" i="4"/>
  <c r="AJ1220" i="4"/>
  <c r="AJ1221" i="4"/>
  <c r="AJ1222" i="4"/>
  <c r="AJ1223" i="4"/>
  <c r="AJ1224" i="4"/>
  <c r="AJ1225" i="4"/>
  <c r="AJ1226" i="4"/>
  <c r="AJ1227" i="4"/>
  <c r="AJ1228" i="4"/>
  <c r="AJ1229" i="4"/>
  <c r="AJ1230" i="4"/>
  <c r="AJ1231" i="4"/>
  <c r="AJ1232" i="4"/>
  <c r="AJ1233" i="4"/>
  <c r="AJ1234" i="4"/>
  <c r="AJ1235" i="4"/>
  <c r="AJ1236" i="4"/>
  <c r="AJ1237" i="4"/>
  <c r="AJ1238" i="4"/>
  <c r="AJ1239" i="4"/>
  <c r="AJ1240" i="4"/>
  <c r="AJ1241" i="4"/>
  <c r="AJ1242" i="4"/>
  <c r="AJ1243" i="4"/>
  <c r="AJ1244" i="4"/>
  <c r="AJ1245" i="4"/>
  <c r="AJ1246" i="4"/>
  <c r="AJ1247" i="4"/>
  <c r="AJ1248" i="4"/>
  <c r="AJ1249" i="4"/>
  <c r="AJ1250" i="4"/>
  <c r="AJ1251" i="4"/>
  <c r="AJ1252" i="4"/>
  <c r="AJ1253" i="4"/>
  <c r="AJ1254" i="4"/>
  <c r="AJ1255" i="4"/>
  <c r="AJ1256" i="4"/>
  <c r="AJ1257" i="4"/>
  <c r="AJ1258" i="4"/>
  <c r="AJ1259" i="4"/>
  <c r="AJ1260" i="4"/>
  <c r="AJ1261" i="4"/>
  <c r="AJ1262" i="4"/>
  <c r="AJ1263" i="4"/>
  <c r="AJ1264" i="4"/>
  <c r="AJ1265" i="4"/>
  <c r="AJ1266" i="4"/>
  <c r="AJ1267" i="4"/>
  <c r="AJ1268" i="4"/>
  <c r="AJ1269" i="4"/>
  <c r="AJ1270" i="4"/>
  <c r="AJ1271" i="4"/>
  <c r="AJ1272" i="4"/>
  <c r="AJ1273" i="4"/>
  <c r="AJ1274" i="4"/>
  <c r="AJ1275" i="4"/>
  <c r="AJ1276" i="4"/>
  <c r="AJ1277" i="4"/>
  <c r="AJ1278" i="4"/>
  <c r="AJ1279" i="4"/>
  <c r="AJ1280" i="4"/>
  <c r="AJ1281" i="4"/>
  <c r="AJ1282" i="4"/>
  <c r="AJ1283" i="4"/>
  <c r="AJ1284" i="4"/>
  <c r="AJ1285" i="4"/>
  <c r="AJ1286" i="4"/>
  <c r="AJ1287" i="4"/>
  <c r="AJ1288" i="4"/>
  <c r="AJ1289" i="4"/>
  <c r="AJ1290" i="4"/>
  <c r="AJ1291" i="4"/>
  <c r="AJ1292" i="4"/>
  <c r="AJ1293" i="4"/>
  <c r="AJ1294" i="4"/>
  <c r="AJ1295" i="4"/>
  <c r="AJ1296" i="4"/>
  <c r="AJ1297" i="4"/>
  <c r="AJ1298" i="4"/>
  <c r="AJ1299" i="4"/>
  <c r="AJ1300" i="4"/>
  <c r="AJ1301" i="4"/>
  <c r="AJ1302" i="4"/>
  <c r="AJ1303" i="4"/>
  <c r="AJ1304" i="4"/>
  <c r="AJ1305" i="4"/>
  <c r="AJ1306" i="4"/>
  <c r="AJ1307" i="4"/>
  <c r="AJ1308" i="4"/>
  <c r="AJ1309" i="4"/>
  <c r="AJ1310" i="4"/>
  <c r="AJ1311" i="4"/>
  <c r="AJ1312" i="4"/>
  <c r="AJ1313" i="4"/>
  <c r="AJ1314" i="4"/>
  <c r="AJ1315" i="4"/>
  <c r="AJ1316" i="4"/>
  <c r="AJ1317" i="4"/>
  <c r="AJ1318" i="4"/>
  <c r="AJ1319" i="4"/>
  <c r="AJ1320" i="4"/>
  <c r="AJ1321" i="4"/>
  <c r="AJ1322" i="4"/>
  <c r="AJ1323" i="4"/>
  <c r="AJ1324" i="4"/>
  <c r="AJ1325" i="4"/>
  <c r="AJ1326" i="4"/>
  <c r="AJ1327" i="4"/>
  <c r="AJ1328" i="4"/>
  <c r="AJ1329" i="4"/>
  <c r="AJ1330" i="4"/>
  <c r="AJ1331" i="4"/>
  <c r="AJ1332" i="4"/>
  <c r="AJ1333" i="4"/>
  <c r="AJ1334" i="4"/>
  <c r="AJ1335" i="4"/>
  <c r="AJ1336" i="4"/>
  <c r="AJ1337" i="4"/>
  <c r="AJ1338" i="4"/>
  <c r="AJ1339" i="4"/>
  <c r="AJ1340" i="4"/>
  <c r="AJ1341" i="4"/>
  <c r="AJ1342" i="4"/>
  <c r="AJ1343" i="4"/>
  <c r="AJ1344" i="4"/>
  <c r="AJ1345" i="4"/>
  <c r="AJ1346" i="4"/>
  <c r="AJ1347" i="4"/>
  <c r="AJ1348" i="4"/>
  <c r="AJ1349" i="4"/>
  <c r="AJ1350" i="4"/>
  <c r="AJ1351" i="4"/>
  <c r="AJ1352" i="4"/>
  <c r="AJ1353" i="4"/>
  <c r="AJ1354" i="4"/>
  <c r="AJ1355" i="4"/>
  <c r="AJ1356" i="4"/>
  <c r="AJ1357" i="4"/>
  <c r="AJ1358" i="4"/>
  <c r="AJ1359" i="4"/>
  <c r="AJ1360" i="4"/>
  <c r="AJ1361" i="4"/>
  <c r="AJ1362" i="4"/>
  <c r="AJ1363" i="4"/>
  <c r="AJ1364" i="4"/>
  <c r="AJ1365" i="4"/>
  <c r="AJ1366" i="4"/>
  <c r="AJ1367" i="4"/>
  <c r="AJ1368" i="4"/>
  <c r="AJ1369" i="4"/>
  <c r="AJ1370" i="4"/>
  <c r="AJ1371" i="4"/>
  <c r="AJ1372" i="4"/>
  <c r="AJ1373" i="4"/>
  <c r="AJ1374" i="4"/>
  <c r="AJ1375" i="4"/>
  <c r="AJ1376" i="4"/>
  <c r="AJ1377" i="4"/>
  <c r="AJ1378" i="4"/>
  <c r="AJ1379" i="4"/>
  <c r="AJ1380" i="4"/>
  <c r="AJ1381" i="4"/>
  <c r="AJ1382" i="4"/>
  <c r="AJ1383" i="4"/>
  <c r="AJ1384" i="4"/>
  <c r="AJ1385" i="4"/>
  <c r="AJ1386" i="4"/>
  <c r="AJ1387" i="4"/>
  <c r="AJ1388" i="4"/>
  <c r="AJ1389" i="4"/>
  <c r="AJ1390" i="4"/>
  <c r="AJ1391" i="4"/>
  <c r="AJ1392" i="4"/>
  <c r="AJ1393" i="4"/>
  <c r="AJ1394" i="4"/>
  <c r="AJ1395" i="4"/>
  <c r="AJ1396" i="4"/>
  <c r="AJ1397" i="4"/>
  <c r="AJ1398" i="4"/>
  <c r="AJ1399" i="4"/>
  <c r="AJ1400" i="4"/>
  <c r="AJ1401" i="4"/>
  <c r="AJ1402" i="4"/>
  <c r="AJ1403" i="4"/>
  <c r="AJ1404" i="4"/>
  <c r="AJ1405" i="4"/>
  <c r="AJ1406" i="4"/>
  <c r="AJ1407" i="4"/>
  <c r="AJ1408" i="4"/>
  <c r="AJ1409" i="4"/>
  <c r="AJ1410" i="4"/>
  <c r="AJ1411" i="4"/>
  <c r="AJ1412" i="4"/>
  <c r="AJ1413" i="4"/>
  <c r="AJ1414" i="4"/>
  <c r="AJ1415" i="4"/>
  <c r="AJ1416" i="4"/>
  <c r="AJ1417" i="4"/>
  <c r="AJ1418" i="4"/>
  <c r="AJ1419" i="4"/>
  <c r="AJ1420" i="4"/>
  <c r="AJ1421" i="4"/>
  <c r="AJ1422" i="4"/>
  <c r="AJ1423" i="4"/>
  <c r="AJ1424" i="4"/>
  <c r="AJ1425" i="4"/>
  <c r="AJ1426" i="4"/>
  <c r="AJ1427" i="4"/>
  <c r="AJ1428" i="4"/>
  <c r="AJ1429" i="4"/>
  <c r="AJ1430" i="4"/>
  <c r="AJ1431" i="4"/>
  <c r="AJ1432" i="4"/>
  <c r="AJ1433" i="4"/>
  <c r="AJ1434" i="4"/>
  <c r="AJ1435" i="4"/>
  <c r="AJ1436" i="4"/>
  <c r="AJ1437" i="4"/>
  <c r="AJ1438" i="4"/>
  <c r="AJ1439" i="4"/>
  <c r="AJ1440" i="4"/>
  <c r="AJ1441" i="4"/>
  <c r="AJ1442" i="4"/>
  <c r="AJ1443" i="4"/>
  <c r="AJ1444" i="4"/>
  <c r="AJ1445" i="4"/>
  <c r="AJ1446" i="4"/>
  <c r="AJ1447" i="4"/>
  <c r="AJ1448" i="4"/>
  <c r="AJ1449" i="4"/>
  <c r="AJ1450" i="4"/>
  <c r="AJ1451" i="4"/>
  <c r="AJ1452" i="4"/>
  <c r="AJ1453" i="4"/>
  <c r="AJ1454" i="4"/>
  <c r="AJ1455" i="4"/>
  <c r="AJ1456" i="4"/>
  <c r="AJ1457" i="4"/>
  <c r="AJ1458" i="4"/>
  <c r="AJ1459" i="4"/>
  <c r="AJ1460" i="4"/>
  <c r="AJ1461" i="4"/>
  <c r="AJ1462" i="4"/>
  <c r="AJ1463" i="4"/>
  <c r="AJ1464" i="4"/>
  <c r="AJ1465" i="4"/>
  <c r="AJ1466" i="4"/>
  <c r="AJ1467" i="4"/>
  <c r="AJ1468" i="4"/>
  <c r="AJ1469" i="4"/>
  <c r="AJ1470" i="4"/>
  <c r="AJ1471" i="4"/>
  <c r="AJ1472" i="4"/>
  <c r="AJ1473" i="4"/>
  <c r="AJ1474" i="4"/>
  <c r="AJ1475" i="4"/>
  <c r="AJ1476" i="4"/>
  <c r="AJ1477" i="4"/>
  <c r="AJ1478" i="4"/>
  <c r="AJ1479" i="4"/>
  <c r="AJ1480" i="4"/>
  <c r="AJ1481" i="4"/>
  <c r="AJ1482" i="4"/>
  <c r="AJ1483" i="4"/>
  <c r="AJ1484" i="4"/>
  <c r="AJ1485" i="4"/>
  <c r="AJ1486" i="4"/>
  <c r="AJ1487" i="4"/>
  <c r="AJ1488" i="4"/>
  <c r="AJ1489" i="4"/>
  <c r="AJ1490" i="4"/>
  <c r="AJ1491" i="4"/>
  <c r="AJ1492" i="4"/>
  <c r="AJ1493" i="4"/>
  <c r="AJ1494" i="4"/>
  <c r="AJ1495" i="4"/>
  <c r="AJ1496" i="4"/>
  <c r="AJ1497" i="4"/>
  <c r="AJ1498" i="4"/>
  <c r="AJ1499" i="4"/>
  <c r="AJ1500" i="4"/>
  <c r="AJ1501" i="4"/>
  <c r="AJ1502" i="4"/>
  <c r="AJ1503" i="4"/>
  <c r="AJ1504" i="4"/>
  <c r="AJ1505" i="4"/>
  <c r="AJ1506" i="4"/>
  <c r="AJ1507" i="4"/>
  <c r="AJ1508" i="4"/>
  <c r="AJ1509" i="4"/>
  <c r="AJ1510" i="4"/>
  <c r="AJ1511" i="4"/>
  <c r="AJ1512" i="4"/>
  <c r="AJ1513" i="4"/>
  <c r="AJ1514" i="4"/>
  <c r="AJ1515" i="4"/>
  <c r="AJ1516" i="4"/>
  <c r="AJ1517" i="4"/>
  <c r="AJ1518" i="4"/>
  <c r="AJ1519" i="4"/>
  <c r="AJ1520" i="4"/>
  <c r="AJ1521" i="4"/>
  <c r="AJ1522" i="4"/>
  <c r="AJ1523" i="4"/>
  <c r="AJ1524" i="4"/>
  <c r="AJ1525" i="4"/>
  <c r="AJ1526" i="4"/>
  <c r="AJ1527" i="4"/>
  <c r="AJ1528" i="4"/>
  <c r="AJ1529" i="4"/>
  <c r="AJ1530" i="4"/>
  <c r="AJ1531" i="4"/>
  <c r="AJ1532" i="4"/>
  <c r="AJ1533" i="4"/>
  <c r="AJ1534" i="4"/>
  <c r="AJ1535" i="4"/>
  <c r="AJ1536" i="4"/>
  <c r="AJ1537" i="4"/>
  <c r="AJ1538" i="4"/>
  <c r="AJ1539" i="4"/>
  <c r="AJ1540" i="4"/>
  <c r="AJ1541" i="4"/>
  <c r="AJ1542" i="4"/>
  <c r="AJ1543" i="4"/>
  <c r="AJ1544" i="4"/>
  <c r="AJ1545" i="4"/>
  <c r="AJ1546" i="4"/>
  <c r="AJ1547" i="4"/>
  <c r="AJ1548" i="4"/>
  <c r="AJ1549" i="4"/>
  <c r="AJ1550" i="4"/>
  <c r="AJ1551" i="4"/>
  <c r="AJ1552" i="4"/>
  <c r="AJ1553" i="4"/>
  <c r="AJ1554" i="4"/>
  <c r="AJ1555" i="4"/>
  <c r="AJ1556" i="4"/>
  <c r="AJ1557" i="4"/>
  <c r="AJ1558" i="4"/>
  <c r="AJ1559" i="4"/>
  <c r="AJ1560" i="4"/>
  <c r="AJ1561" i="4"/>
  <c r="AJ1562" i="4"/>
  <c r="AJ1563" i="4"/>
  <c r="AJ1564" i="4"/>
  <c r="AJ1565" i="4"/>
  <c r="AJ1566" i="4"/>
  <c r="AJ1567" i="4"/>
  <c r="AJ1568" i="4"/>
  <c r="AJ1569" i="4"/>
  <c r="AJ1570" i="4"/>
  <c r="AJ1571" i="4"/>
  <c r="AJ1572" i="4"/>
  <c r="AJ1573" i="4"/>
  <c r="AJ1574" i="4"/>
  <c r="AJ1575" i="4"/>
  <c r="AJ1576" i="4"/>
  <c r="AJ1577" i="4"/>
  <c r="AJ1578" i="4"/>
  <c r="AJ1579" i="4"/>
  <c r="AJ1580" i="4"/>
  <c r="AJ1581" i="4"/>
  <c r="AJ1582" i="4"/>
  <c r="AJ1583" i="4"/>
  <c r="AJ1584" i="4"/>
  <c r="AJ1585" i="4"/>
  <c r="AJ1586" i="4"/>
  <c r="AJ1587" i="4"/>
  <c r="AJ1588" i="4"/>
  <c r="AJ1589" i="4"/>
  <c r="AJ1590" i="4"/>
  <c r="AJ1591" i="4"/>
  <c r="AJ1592" i="4"/>
  <c r="AJ1593" i="4"/>
  <c r="AJ1594" i="4"/>
  <c r="AJ1595" i="4"/>
  <c r="AJ1596" i="4"/>
  <c r="AJ1597" i="4"/>
  <c r="AJ1598" i="4"/>
  <c r="AJ1599" i="4"/>
  <c r="AJ1600" i="4"/>
  <c r="AJ1601" i="4"/>
  <c r="AJ1602" i="4"/>
  <c r="AJ1603" i="4"/>
  <c r="AJ1604" i="4"/>
  <c r="AJ1605" i="4"/>
  <c r="AJ1606" i="4"/>
  <c r="AJ1607" i="4"/>
  <c r="AJ1608" i="4"/>
  <c r="AJ1609" i="4"/>
  <c r="AJ1610" i="4"/>
  <c r="AJ1611" i="4"/>
  <c r="AJ1612" i="4"/>
  <c r="AJ1613" i="4"/>
  <c r="AJ1614" i="4"/>
  <c r="AJ1615" i="4"/>
  <c r="AJ1616" i="4"/>
  <c r="AJ1617" i="4"/>
  <c r="AJ1618" i="4"/>
  <c r="AJ1619" i="4"/>
  <c r="AJ1620" i="4"/>
  <c r="AJ1621" i="4"/>
  <c r="AJ1622" i="4"/>
  <c r="AJ1623" i="4"/>
  <c r="AJ1624" i="4"/>
  <c r="AJ1625" i="4"/>
  <c r="AJ1626" i="4"/>
  <c r="AJ1627" i="4"/>
  <c r="AJ1628" i="4"/>
  <c r="AJ1629" i="4"/>
  <c r="AJ1630" i="4"/>
  <c r="AJ1631" i="4"/>
  <c r="AJ1632" i="4"/>
  <c r="AJ1633" i="4"/>
  <c r="AJ1634" i="4"/>
  <c r="AJ1635" i="4"/>
  <c r="AJ1636" i="4"/>
  <c r="AJ1637" i="4"/>
  <c r="AJ1638" i="4"/>
  <c r="AJ1639" i="4"/>
  <c r="AJ1640" i="4"/>
  <c r="AJ1641" i="4"/>
  <c r="AJ1642" i="4"/>
  <c r="AJ1643" i="4"/>
  <c r="AJ1644" i="4"/>
  <c r="AJ1645" i="4"/>
  <c r="AJ1646" i="4"/>
  <c r="AJ1647" i="4"/>
  <c r="AJ1648" i="4"/>
  <c r="AJ1649" i="4"/>
  <c r="AJ1650" i="4"/>
  <c r="AJ1651" i="4"/>
  <c r="AJ1652" i="4"/>
  <c r="AJ1653" i="4"/>
  <c r="AJ1654" i="4"/>
  <c r="AJ1655" i="4"/>
  <c r="AJ1656" i="4"/>
  <c r="AJ1657" i="4"/>
  <c r="AJ1658" i="4"/>
  <c r="AJ1659" i="4"/>
  <c r="AJ1660" i="4"/>
  <c r="AJ1661" i="4"/>
  <c r="AJ1662" i="4"/>
  <c r="AJ1663" i="4"/>
  <c r="AJ1664" i="4"/>
  <c r="AJ1665" i="4"/>
  <c r="AJ1666" i="4"/>
  <c r="AJ1667" i="4"/>
  <c r="AJ1668" i="4"/>
  <c r="AJ1669" i="4"/>
  <c r="AJ1670" i="4"/>
  <c r="AJ1671" i="4"/>
  <c r="AJ1672" i="4"/>
  <c r="AJ1673" i="4"/>
  <c r="AJ1674" i="4"/>
  <c r="AJ1675" i="4"/>
  <c r="AJ1676" i="4"/>
  <c r="AJ1677" i="4"/>
  <c r="AJ1678" i="4"/>
  <c r="AJ1679" i="4"/>
  <c r="AJ1680" i="4"/>
  <c r="AJ1681" i="4"/>
  <c r="AJ1682" i="4"/>
  <c r="AJ1683" i="4"/>
  <c r="AJ1684" i="4"/>
  <c r="AJ1685" i="4"/>
  <c r="AJ1686" i="4"/>
  <c r="AJ1687" i="4"/>
  <c r="AJ1688" i="4"/>
  <c r="AJ1689" i="4"/>
  <c r="AJ1690" i="4"/>
  <c r="AJ1691" i="4"/>
  <c r="AJ1692" i="4"/>
  <c r="AJ1693" i="4"/>
  <c r="AJ1694" i="4"/>
  <c r="AJ1695" i="4"/>
  <c r="AJ1696" i="4"/>
  <c r="AJ1697" i="4"/>
  <c r="AJ1698" i="4"/>
  <c r="AJ1699" i="4"/>
  <c r="AJ1700" i="4"/>
  <c r="AJ1701" i="4"/>
  <c r="AJ1702" i="4"/>
  <c r="AJ1703" i="4"/>
  <c r="AJ1704" i="4"/>
  <c r="AJ1705" i="4"/>
  <c r="AJ1706" i="4"/>
  <c r="AJ1707" i="4"/>
  <c r="AJ1708" i="4"/>
  <c r="AJ1709" i="4"/>
  <c r="AJ1710" i="4"/>
  <c r="AJ1711" i="4"/>
  <c r="AJ1712" i="4"/>
  <c r="AJ1713" i="4"/>
  <c r="AJ1714" i="4"/>
  <c r="AJ1715" i="4"/>
  <c r="AJ1716" i="4"/>
  <c r="AJ1717" i="4"/>
  <c r="AJ1718" i="4"/>
  <c r="AJ1719" i="4"/>
  <c r="AJ1720" i="4"/>
  <c r="AJ1721" i="4"/>
  <c r="AJ1722" i="4"/>
  <c r="AJ1723" i="4"/>
  <c r="AJ1724" i="4"/>
  <c r="AJ1725" i="4"/>
  <c r="AJ1726" i="4"/>
  <c r="AJ1727" i="4"/>
  <c r="AJ1728" i="4"/>
  <c r="AJ1729" i="4"/>
  <c r="AJ1730" i="4"/>
  <c r="AJ1731" i="4"/>
  <c r="AJ1732" i="4"/>
  <c r="AJ1733" i="4"/>
  <c r="AJ1734" i="4"/>
  <c r="AJ1735" i="4"/>
  <c r="AJ1736" i="4"/>
  <c r="AJ1737" i="4"/>
  <c r="AJ1738" i="4"/>
  <c r="AJ1739" i="4"/>
  <c r="AJ1740" i="4"/>
  <c r="AJ1741" i="4"/>
  <c r="AJ1742" i="4"/>
  <c r="AJ1743" i="4"/>
  <c r="AJ1744" i="4"/>
  <c r="AJ1745" i="4"/>
  <c r="AJ1746" i="4"/>
  <c r="AJ1747" i="4"/>
  <c r="AJ1748" i="4"/>
  <c r="AJ1749" i="4"/>
  <c r="AJ1750" i="4"/>
  <c r="AJ1751" i="4"/>
  <c r="AJ1752" i="4"/>
  <c r="AJ1753" i="4"/>
  <c r="AJ1754" i="4"/>
  <c r="AJ1755" i="4"/>
  <c r="AJ1756" i="4"/>
  <c r="AJ1757" i="4"/>
  <c r="AJ1758" i="4"/>
  <c r="AJ1759" i="4"/>
  <c r="AJ1760" i="4"/>
  <c r="AJ1761" i="4"/>
  <c r="AJ1762" i="4"/>
  <c r="AJ1763" i="4"/>
  <c r="AJ1764" i="4"/>
  <c r="AJ1765" i="4"/>
  <c r="AJ1766" i="4"/>
  <c r="AJ1767" i="4"/>
  <c r="AJ1768" i="4"/>
  <c r="AJ1769" i="4"/>
  <c r="AJ1770" i="4"/>
  <c r="AJ1771" i="4"/>
  <c r="AJ1772" i="4"/>
  <c r="AJ1773" i="4"/>
  <c r="AJ1774" i="4"/>
  <c r="AJ1775" i="4"/>
  <c r="AJ1776" i="4"/>
  <c r="AJ1777" i="4"/>
  <c r="AJ1778" i="4"/>
  <c r="AJ1779" i="4"/>
  <c r="AJ1780" i="4"/>
  <c r="AJ1781" i="4"/>
  <c r="AJ1782" i="4"/>
  <c r="AJ1783" i="4"/>
  <c r="AJ1784" i="4"/>
  <c r="AJ1785" i="4"/>
  <c r="AJ1786" i="4"/>
  <c r="AJ1787" i="4"/>
  <c r="AJ1788" i="4"/>
  <c r="AJ1789" i="4"/>
  <c r="AJ1790" i="4"/>
  <c r="AJ1791" i="4"/>
  <c r="AJ1792" i="4"/>
  <c r="AJ1793" i="4"/>
  <c r="AJ1794" i="4"/>
  <c r="AJ1795" i="4"/>
  <c r="AJ1796" i="4"/>
  <c r="AJ1797" i="4"/>
  <c r="AJ1798" i="4"/>
  <c r="AJ1799" i="4"/>
  <c r="AJ1800" i="4"/>
  <c r="AJ1801" i="4"/>
  <c r="AJ1802" i="4"/>
  <c r="AJ1803" i="4"/>
  <c r="AJ1804" i="4"/>
  <c r="AJ1805" i="4"/>
  <c r="AJ1806" i="4"/>
  <c r="AJ1807" i="4"/>
  <c r="AJ1808" i="4"/>
  <c r="AJ1809" i="4"/>
  <c r="AJ1810" i="4"/>
  <c r="AJ1811" i="4"/>
  <c r="AJ1812" i="4"/>
  <c r="AJ1813" i="4"/>
  <c r="AJ1814" i="4"/>
  <c r="AJ1815" i="4"/>
  <c r="AJ1816" i="4"/>
  <c r="AJ1817" i="4"/>
  <c r="AJ1818" i="4"/>
  <c r="AJ1819" i="4"/>
  <c r="AJ1820" i="4"/>
  <c r="AJ1821" i="4"/>
  <c r="AJ1822" i="4"/>
  <c r="AJ1823" i="4"/>
  <c r="AJ1824" i="4"/>
  <c r="AJ1825" i="4"/>
  <c r="AJ1826" i="4"/>
  <c r="AJ1827" i="4"/>
  <c r="AJ1828" i="4"/>
  <c r="AJ1829" i="4"/>
  <c r="AJ1830" i="4"/>
  <c r="AJ1831" i="4"/>
  <c r="AJ1832" i="4"/>
  <c r="AJ1833" i="4"/>
  <c r="AJ1834" i="4"/>
  <c r="AJ1835" i="4"/>
  <c r="AJ1836" i="4"/>
  <c r="AJ1837" i="4"/>
  <c r="AJ1838" i="4"/>
  <c r="AJ1839" i="4"/>
  <c r="AJ1840" i="4"/>
  <c r="AJ1841" i="4"/>
  <c r="AJ1842" i="4"/>
  <c r="AJ1843" i="4"/>
  <c r="AJ1844" i="4"/>
  <c r="AJ1845" i="4"/>
  <c r="AJ1846" i="4"/>
  <c r="AJ1847" i="4"/>
  <c r="AJ1848" i="4"/>
  <c r="AJ1849" i="4"/>
  <c r="AJ1850" i="4"/>
  <c r="AJ1851" i="4"/>
  <c r="AJ1852" i="4"/>
  <c r="AJ1853" i="4"/>
  <c r="AJ1854" i="4"/>
  <c r="AJ1855" i="4"/>
  <c r="AJ1856" i="4"/>
  <c r="AJ1857" i="4"/>
  <c r="AJ1858" i="4"/>
  <c r="AJ1859" i="4"/>
  <c r="AJ1860" i="4"/>
  <c r="AJ1861" i="4"/>
  <c r="AJ1862" i="4"/>
  <c r="AJ1863" i="4"/>
  <c r="AJ1864" i="4"/>
  <c r="AJ1865" i="4"/>
  <c r="AJ1866" i="4"/>
  <c r="AJ1867" i="4"/>
  <c r="AJ1868" i="4"/>
  <c r="AJ1869" i="4"/>
  <c r="AJ1870" i="4"/>
  <c r="AJ1871" i="4"/>
  <c r="AJ1872" i="4"/>
  <c r="AJ1873" i="4"/>
  <c r="AJ1874" i="4"/>
  <c r="AJ1875" i="4"/>
  <c r="AJ1876" i="4"/>
  <c r="AJ1877" i="4"/>
  <c r="AJ1878" i="4"/>
  <c r="AJ1879" i="4"/>
  <c r="AJ1880" i="4"/>
  <c r="AJ1881" i="4"/>
  <c r="AJ1882" i="4"/>
  <c r="AJ1883" i="4"/>
  <c r="AJ1884" i="4"/>
  <c r="AJ1885" i="4"/>
  <c r="AJ1886" i="4"/>
  <c r="AJ1887" i="4"/>
  <c r="AJ1888" i="4"/>
  <c r="AJ1889" i="4"/>
  <c r="AJ1890" i="4"/>
  <c r="AJ1891" i="4"/>
  <c r="AJ1892" i="4"/>
  <c r="AJ1893" i="4"/>
  <c r="AJ1894" i="4"/>
  <c r="AJ1895" i="4"/>
  <c r="AJ1896" i="4"/>
  <c r="AJ1897" i="4"/>
  <c r="AJ1898" i="4"/>
  <c r="AJ1899" i="4"/>
  <c r="AJ1900" i="4"/>
  <c r="AJ1901" i="4"/>
  <c r="AJ1902" i="4"/>
  <c r="AJ1903" i="4"/>
  <c r="AJ1904" i="4"/>
  <c r="AJ1905" i="4"/>
  <c r="AJ1906" i="4"/>
  <c r="AJ1907" i="4"/>
  <c r="AJ1908" i="4"/>
  <c r="AJ1909" i="4"/>
  <c r="AJ1910" i="4"/>
  <c r="AJ1911" i="4"/>
  <c r="AJ1912" i="4"/>
  <c r="AJ1913" i="4"/>
  <c r="AJ1914" i="4"/>
  <c r="AJ1915" i="4"/>
  <c r="AJ1916" i="4"/>
  <c r="AJ1917" i="4"/>
  <c r="AJ1918" i="4"/>
  <c r="AJ1919" i="4"/>
  <c r="AJ1920" i="4"/>
  <c r="AJ1921" i="4"/>
  <c r="AJ1922" i="4"/>
  <c r="AJ1923" i="4"/>
  <c r="AJ1924" i="4"/>
  <c r="AJ1925" i="4"/>
  <c r="AJ1926" i="4"/>
  <c r="AJ1927" i="4"/>
  <c r="AJ1928" i="4"/>
  <c r="AJ1929" i="4"/>
  <c r="AJ1930" i="4"/>
  <c r="AJ1931" i="4"/>
  <c r="AJ1932" i="4"/>
  <c r="AJ1933" i="4"/>
  <c r="AJ1934" i="4"/>
  <c r="AJ1935" i="4"/>
  <c r="AJ1936" i="4"/>
  <c r="AJ1937" i="4"/>
  <c r="AJ1938" i="4"/>
  <c r="AJ1939" i="4"/>
  <c r="AJ1940" i="4"/>
  <c r="AJ1941" i="4"/>
  <c r="AJ1942" i="4"/>
  <c r="AJ1943" i="4"/>
  <c r="AJ1944" i="4"/>
  <c r="AJ1945" i="4"/>
  <c r="AJ1946" i="4"/>
  <c r="AJ1947" i="4"/>
  <c r="AJ1948" i="4"/>
  <c r="AJ1949" i="4"/>
  <c r="AJ1950" i="4"/>
  <c r="AJ1951" i="4"/>
  <c r="AJ1952" i="4"/>
  <c r="AJ1953" i="4"/>
  <c r="AJ1954" i="4"/>
  <c r="AJ1955" i="4"/>
  <c r="AJ1956" i="4"/>
  <c r="AJ1957" i="4"/>
  <c r="AJ1958" i="4"/>
  <c r="AJ1959" i="4"/>
  <c r="AJ1960" i="4"/>
  <c r="AJ1961" i="4"/>
  <c r="AJ1962" i="4"/>
  <c r="AJ1963" i="4"/>
  <c r="AJ1964" i="4"/>
  <c r="AJ1965" i="4"/>
  <c r="AJ1966" i="4"/>
  <c r="AJ1967" i="4"/>
  <c r="AJ1968" i="4"/>
  <c r="AJ1969" i="4"/>
  <c r="AJ1970" i="4"/>
  <c r="AJ1971" i="4"/>
  <c r="AJ1972" i="4"/>
  <c r="AJ1973" i="4"/>
  <c r="AJ1974" i="4"/>
  <c r="AJ1975" i="4"/>
  <c r="AJ1976" i="4"/>
  <c r="AJ1977" i="4"/>
  <c r="AJ1978" i="4"/>
  <c r="AJ1979" i="4"/>
  <c r="AJ1980" i="4"/>
  <c r="AJ1981" i="4"/>
  <c r="AJ1982" i="4"/>
  <c r="AJ1983" i="4"/>
  <c r="AJ1984" i="4"/>
  <c r="AJ1985" i="4"/>
  <c r="AJ1986" i="4"/>
  <c r="AJ1987" i="4"/>
  <c r="AJ1988" i="4"/>
  <c r="AJ1989" i="4"/>
  <c r="AJ1990" i="4"/>
  <c r="AJ1991" i="4"/>
  <c r="AJ1992" i="4"/>
  <c r="AJ1993" i="4"/>
  <c r="AJ1994" i="4"/>
  <c r="AJ1995" i="4"/>
  <c r="AJ1996" i="4"/>
  <c r="AJ1997" i="4"/>
  <c r="AJ1998" i="4"/>
  <c r="AJ1999" i="4"/>
  <c r="AJ2000" i="4"/>
  <c r="AJ2001" i="4"/>
  <c r="AJ2002" i="4"/>
  <c r="AJ2003" i="4"/>
  <c r="AJ2004" i="4"/>
  <c r="AJ2005" i="4"/>
  <c r="AJ2006" i="4"/>
  <c r="AJ2007" i="4"/>
  <c r="AJ2008" i="4"/>
  <c r="AJ2009" i="4"/>
  <c r="AJ2010" i="4"/>
  <c r="AJ2011" i="4"/>
  <c r="AJ2012" i="4"/>
  <c r="AJ2013" i="4"/>
  <c r="AJ2014" i="4"/>
  <c r="AJ2015" i="4"/>
  <c r="AJ2016" i="4"/>
  <c r="AJ2017" i="4"/>
  <c r="AJ2018" i="4"/>
  <c r="AJ2019" i="4"/>
  <c r="AJ2020" i="4"/>
  <c r="AJ2021" i="4"/>
  <c r="AJ2022" i="4"/>
  <c r="AJ2023" i="4"/>
  <c r="AJ2024" i="4"/>
  <c r="AJ2025" i="4"/>
  <c r="AJ2026" i="4"/>
  <c r="AJ2027" i="4"/>
  <c r="AJ2028" i="4"/>
  <c r="AJ2029" i="4"/>
  <c r="AJ2030" i="4"/>
  <c r="AJ2031" i="4"/>
  <c r="AJ2032" i="4"/>
  <c r="AJ2033" i="4"/>
  <c r="AJ2034" i="4"/>
  <c r="AJ2035" i="4"/>
  <c r="AJ2036" i="4"/>
  <c r="AJ2037" i="4"/>
  <c r="AJ2038" i="4"/>
  <c r="AJ2039" i="4"/>
  <c r="AJ2040" i="4"/>
  <c r="AJ2041" i="4"/>
  <c r="AJ2042" i="4"/>
  <c r="AJ2043" i="4"/>
  <c r="AJ2044" i="4"/>
  <c r="AJ2045" i="4"/>
  <c r="AJ2046" i="4"/>
  <c r="AJ2047" i="4"/>
  <c r="AJ2048" i="4"/>
  <c r="AJ2049" i="4"/>
  <c r="AJ2050" i="4"/>
  <c r="AJ2051" i="4"/>
  <c r="AJ2052" i="4"/>
  <c r="AJ2053" i="4"/>
  <c r="AJ2054" i="4"/>
  <c r="AJ2055" i="4"/>
  <c r="AJ2056" i="4"/>
  <c r="AJ2057" i="4"/>
  <c r="AJ2058" i="4"/>
  <c r="AJ2059" i="4"/>
  <c r="AJ2060" i="4"/>
  <c r="AJ2061" i="4"/>
  <c r="AJ2062" i="4"/>
  <c r="AJ2063" i="4"/>
  <c r="AJ2064" i="4"/>
  <c r="AJ2065" i="4"/>
  <c r="AJ2066" i="4"/>
  <c r="AJ2067" i="4"/>
  <c r="AJ2068" i="4"/>
  <c r="AJ2069" i="4"/>
  <c r="AJ2070" i="4"/>
  <c r="AJ2071" i="4"/>
  <c r="AJ2072" i="4"/>
  <c r="AJ2073" i="4"/>
  <c r="AJ2074" i="4"/>
  <c r="AJ2075" i="4"/>
  <c r="AJ2076" i="4"/>
  <c r="AJ2077" i="4"/>
  <c r="AJ2078" i="4"/>
  <c r="AJ2079" i="4"/>
  <c r="AJ2080" i="4"/>
  <c r="AJ2081" i="4"/>
  <c r="AJ2082" i="4"/>
  <c r="AJ2083" i="4"/>
  <c r="AJ2084" i="4"/>
  <c r="AJ2085" i="4"/>
  <c r="AJ2086" i="4"/>
  <c r="AJ2087" i="4"/>
  <c r="AJ2088" i="4"/>
  <c r="AJ2089" i="4"/>
  <c r="AJ2090" i="4"/>
  <c r="AJ2091" i="4"/>
  <c r="AJ2092" i="4"/>
  <c r="AJ2093" i="4"/>
  <c r="AJ2094" i="4"/>
  <c r="AJ2095" i="4"/>
  <c r="AJ2096" i="4"/>
  <c r="AJ2097" i="4"/>
  <c r="AJ2098" i="4"/>
  <c r="AJ2099" i="4"/>
  <c r="AJ2100" i="4"/>
  <c r="AJ2101" i="4"/>
  <c r="AJ2102" i="4"/>
  <c r="AJ2103" i="4"/>
  <c r="AJ2104" i="4"/>
  <c r="AJ2105" i="4"/>
  <c r="AJ2106" i="4"/>
  <c r="AJ2107" i="4"/>
  <c r="AJ2108" i="4"/>
  <c r="AJ2109" i="4"/>
  <c r="AJ2110" i="4"/>
  <c r="AJ2111" i="4"/>
  <c r="AJ2112" i="4"/>
  <c r="AJ2113" i="4"/>
  <c r="AJ2114" i="4"/>
  <c r="AJ2115" i="4"/>
  <c r="AJ2116" i="4"/>
  <c r="AJ2117" i="4"/>
  <c r="AJ2118" i="4"/>
  <c r="AJ2119" i="4"/>
  <c r="AJ2120" i="4"/>
  <c r="AJ2121" i="4"/>
  <c r="AJ2122" i="4"/>
  <c r="AJ2123" i="4"/>
  <c r="AJ2124" i="4"/>
  <c r="AJ2125" i="4"/>
  <c r="AJ2126" i="4"/>
  <c r="AJ2127" i="4"/>
  <c r="AJ2128" i="4"/>
  <c r="AJ2129" i="4"/>
  <c r="AJ2130" i="4"/>
  <c r="AJ2131" i="4"/>
  <c r="AJ2132" i="4"/>
  <c r="AJ2133" i="4"/>
  <c r="AJ2134" i="4"/>
  <c r="AJ2135" i="4"/>
  <c r="AJ2136" i="4"/>
  <c r="AJ2137" i="4"/>
  <c r="AJ2138" i="4"/>
  <c r="AJ2139" i="4"/>
  <c r="AJ2140" i="4"/>
  <c r="AJ2141" i="4"/>
  <c r="AJ2142" i="4"/>
  <c r="AJ2143" i="4"/>
  <c r="AJ2144" i="4"/>
  <c r="AJ2145" i="4"/>
  <c r="AJ2146" i="4"/>
  <c r="AJ2147" i="4"/>
  <c r="AJ2148" i="4"/>
  <c r="AJ2149" i="4"/>
  <c r="AJ2150" i="4"/>
  <c r="AJ2151" i="4"/>
  <c r="AJ2152" i="4"/>
  <c r="AJ2153" i="4"/>
  <c r="AJ2154" i="4"/>
  <c r="AJ2155" i="4"/>
  <c r="AJ2156" i="4"/>
  <c r="AJ2157" i="4"/>
  <c r="AJ2158" i="4"/>
  <c r="AJ2159" i="4"/>
  <c r="AJ2160" i="4"/>
  <c r="AJ2161" i="4"/>
  <c r="AJ2162" i="4"/>
  <c r="AJ2163" i="4"/>
  <c r="AJ2164" i="4"/>
  <c r="AJ2165" i="4"/>
  <c r="AJ2166" i="4"/>
  <c r="AJ2167" i="4"/>
  <c r="AJ2168" i="4"/>
  <c r="AJ2169" i="4"/>
  <c r="AJ2170" i="4"/>
  <c r="AJ2171" i="4"/>
  <c r="AJ2172" i="4"/>
  <c r="AJ2173" i="4"/>
  <c r="AJ2174" i="4"/>
  <c r="AJ2175" i="4"/>
  <c r="AJ2176" i="4"/>
  <c r="AJ2177" i="4"/>
  <c r="AJ2178" i="4"/>
  <c r="AJ2179" i="4"/>
  <c r="AJ2180" i="4"/>
  <c r="AJ2181" i="4"/>
  <c r="AJ2182" i="4"/>
  <c r="AJ2183" i="4"/>
  <c r="AJ2184" i="4"/>
  <c r="AJ2185" i="4"/>
  <c r="AJ2186" i="4"/>
  <c r="AJ2187" i="4"/>
  <c r="AJ2188" i="4"/>
  <c r="AJ2189" i="4"/>
  <c r="AJ2190" i="4"/>
  <c r="AJ2191" i="4"/>
  <c r="AJ2192" i="4"/>
  <c r="AJ2193" i="4"/>
  <c r="AJ2194" i="4"/>
  <c r="AJ2195" i="4"/>
  <c r="AJ2196" i="4"/>
  <c r="AJ2197" i="4"/>
  <c r="AJ2198" i="4"/>
  <c r="AJ2199" i="4"/>
  <c r="AJ2200" i="4"/>
  <c r="AJ2201" i="4"/>
  <c r="AJ2202" i="4"/>
  <c r="AJ2203" i="4"/>
  <c r="AJ2204" i="4"/>
  <c r="AJ2205" i="4"/>
  <c r="AJ2206" i="4"/>
  <c r="AJ2207" i="4"/>
  <c r="AJ2208" i="4"/>
  <c r="AJ2209" i="4"/>
  <c r="AJ2210" i="4"/>
  <c r="AJ2211" i="4"/>
  <c r="AJ2212" i="4"/>
  <c r="AJ2213" i="4"/>
  <c r="AJ2214" i="4"/>
  <c r="AJ2215" i="4"/>
  <c r="AJ2216" i="4"/>
  <c r="AJ2217" i="4"/>
  <c r="AJ2218" i="4"/>
  <c r="AJ2219" i="4"/>
  <c r="AJ2220" i="4"/>
  <c r="AJ2221" i="4"/>
  <c r="AJ2222" i="4"/>
  <c r="AJ2223" i="4"/>
  <c r="AJ2224" i="4"/>
  <c r="AJ2225" i="4"/>
  <c r="AJ2226" i="4"/>
  <c r="AJ2227" i="4"/>
  <c r="AJ2228" i="4"/>
  <c r="AJ2229" i="4"/>
  <c r="AJ2230" i="4"/>
  <c r="AJ2231" i="4"/>
  <c r="AJ2232" i="4"/>
  <c r="AJ2233" i="4"/>
  <c r="AJ2234" i="4"/>
  <c r="AJ2235" i="4"/>
  <c r="AJ2236" i="4"/>
  <c r="AJ2237" i="4"/>
  <c r="AJ2238" i="4"/>
  <c r="AJ2239" i="4"/>
  <c r="AJ2240" i="4"/>
  <c r="AJ2241" i="4"/>
  <c r="AJ2242" i="4"/>
  <c r="AJ2243" i="4"/>
  <c r="AJ2244" i="4"/>
  <c r="AJ2245" i="4"/>
  <c r="AJ2246" i="4"/>
  <c r="AJ2247" i="4"/>
  <c r="AJ2248" i="4"/>
  <c r="AJ2249" i="4"/>
  <c r="AJ2250" i="4"/>
  <c r="AJ2251" i="4"/>
  <c r="AJ2252" i="4"/>
  <c r="AJ2253" i="4"/>
  <c r="AJ2254" i="4"/>
  <c r="AJ2255" i="4"/>
  <c r="AJ2256" i="4"/>
  <c r="AJ2257" i="4"/>
  <c r="AJ2258" i="4"/>
  <c r="AJ2259" i="4"/>
  <c r="AJ2260" i="4"/>
  <c r="AJ2261" i="4"/>
  <c r="AJ2262" i="4"/>
  <c r="AJ2263" i="4"/>
  <c r="AJ2264" i="4"/>
  <c r="AJ2265" i="4"/>
  <c r="AJ2266" i="4"/>
  <c r="AJ2267" i="4"/>
  <c r="AJ2268" i="4"/>
  <c r="AJ2269" i="4"/>
  <c r="AJ2270" i="4"/>
  <c r="AJ2271" i="4"/>
  <c r="AJ2272" i="4"/>
  <c r="AJ2273" i="4"/>
  <c r="AJ2274" i="4"/>
  <c r="AJ2275" i="4"/>
  <c r="AJ2276" i="4"/>
  <c r="AJ2277" i="4"/>
  <c r="AJ2278" i="4"/>
  <c r="AJ2279" i="4"/>
  <c r="AJ2280" i="4"/>
  <c r="AJ2281" i="4"/>
  <c r="AJ2282" i="4"/>
  <c r="AJ2283" i="4"/>
  <c r="AJ2284" i="4"/>
  <c r="AJ2285" i="4"/>
  <c r="AJ2286" i="4"/>
  <c r="AJ2287" i="4"/>
  <c r="AJ2288" i="4"/>
  <c r="AJ2289" i="4"/>
  <c r="AJ2290" i="4"/>
  <c r="AJ2291" i="4"/>
  <c r="AJ2292" i="4"/>
  <c r="AJ2293" i="4"/>
  <c r="AJ2294" i="4"/>
  <c r="AJ2295" i="4"/>
  <c r="AJ2296" i="4"/>
  <c r="AJ2297" i="4"/>
  <c r="AJ2298" i="4"/>
  <c r="AJ2299" i="4"/>
  <c r="AJ2300" i="4"/>
  <c r="AJ2301" i="4"/>
  <c r="AJ2302" i="4"/>
  <c r="AJ2303" i="4"/>
  <c r="AJ2304" i="4"/>
  <c r="AJ2305" i="4"/>
  <c r="AJ2306" i="4"/>
  <c r="AJ2307" i="4"/>
  <c r="AJ2308" i="4"/>
  <c r="AJ2309" i="4"/>
  <c r="AJ2310" i="4"/>
  <c r="AJ2311" i="4"/>
  <c r="AJ2312" i="4"/>
  <c r="AJ2313" i="4"/>
  <c r="AJ2314" i="4"/>
  <c r="AJ2315" i="4"/>
  <c r="AJ2316" i="4"/>
  <c r="AJ2317" i="4"/>
  <c r="AJ2318" i="4"/>
  <c r="AJ2319" i="4"/>
  <c r="AJ2320" i="4"/>
  <c r="AJ2321" i="4"/>
  <c r="AJ2322" i="4"/>
  <c r="AJ2323" i="4"/>
  <c r="AJ2324" i="4"/>
  <c r="AJ2325" i="4"/>
  <c r="AJ2326" i="4"/>
  <c r="AJ2327" i="4"/>
  <c r="AJ2328" i="4"/>
  <c r="AJ2329" i="4"/>
  <c r="AJ2330" i="4"/>
  <c r="AJ2331" i="4"/>
  <c r="AJ2332" i="4"/>
  <c r="AJ2333" i="4"/>
  <c r="AJ2334" i="4"/>
  <c r="AJ2335" i="4"/>
  <c r="AJ2336" i="4"/>
  <c r="AI3" i="4"/>
  <c r="AI4" i="4"/>
  <c r="AI5" i="4"/>
  <c r="AI6" i="4"/>
  <c r="AI7" i="4"/>
  <c r="AI8" i="4"/>
  <c r="AI9" i="4"/>
  <c r="AI10" i="4"/>
  <c r="AI11" i="4"/>
  <c r="AI12" i="4"/>
  <c r="AI13" i="4"/>
  <c r="AI14" i="4"/>
  <c r="AI15" i="4"/>
  <c r="AI16" i="4"/>
  <c r="AI17" i="4"/>
  <c r="AI18" i="4"/>
  <c r="AI19" i="4"/>
  <c r="AI20" i="4"/>
  <c r="AI21" i="4"/>
  <c r="AI22" i="4"/>
  <c r="AI23" i="4"/>
  <c r="AI24" i="4"/>
  <c r="AI25" i="4"/>
  <c r="AI26" i="4"/>
  <c r="AI27" i="4"/>
  <c r="AI28" i="4"/>
  <c r="AI29" i="4"/>
  <c r="AI30" i="4"/>
  <c r="AI31" i="4"/>
  <c r="AI32" i="4"/>
  <c r="AI33" i="4"/>
  <c r="AI34" i="4"/>
  <c r="AI35" i="4"/>
  <c r="AI36" i="4"/>
  <c r="AI37" i="4"/>
  <c r="AI38" i="4"/>
  <c r="AI39" i="4"/>
  <c r="AI40" i="4"/>
  <c r="AI41" i="4"/>
  <c r="AI42" i="4"/>
  <c r="AI43" i="4"/>
  <c r="AI44" i="4"/>
  <c r="AI45" i="4"/>
  <c r="AI46" i="4"/>
  <c r="AI47" i="4"/>
  <c r="AI48" i="4"/>
  <c r="AI49" i="4"/>
  <c r="AI50" i="4"/>
  <c r="AI51" i="4"/>
  <c r="AI52" i="4"/>
  <c r="AI53" i="4"/>
  <c r="AI54" i="4"/>
  <c r="AI55" i="4"/>
  <c r="AI56" i="4"/>
  <c r="AI57" i="4"/>
  <c r="AI58" i="4"/>
  <c r="AI59" i="4"/>
  <c r="AI60" i="4"/>
  <c r="AI61" i="4"/>
  <c r="AI62" i="4"/>
  <c r="AI63" i="4"/>
  <c r="AI64" i="4"/>
  <c r="AI65" i="4"/>
  <c r="AI66" i="4"/>
  <c r="AI67" i="4"/>
  <c r="AI68" i="4"/>
  <c r="AI69" i="4"/>
  <c r="AI70" i="4"/>
  <c r="AI71" i="4"/>
  <c r="AI72" i="4"/>
  <c r="AI73" i="4"/>
  <c r="AI74" i="4"/>
  <c r="AI75" i="4"/>
  <c r="AI76" i="4"/>
  <c r="AI77" i="4"/>
  <c r="AI78" i="4"/>
  <c r="AI79" i="4"/>
  <c r="AI80" i="4"/>
  <c r="AI81" i="4"/>
  <c r="AI82" i="4"/>
  <c r="AI83" i="4"/>
  <c r="AI84" i="4"/>
  <c r="AI85" i="4"/>
  <c r="AI86" i="4"/>
  <c r="AI87" i="4"/>
  <c r="AI88" i="4"/>
  <c r="AI89" i="4"/>
  <c r="AI90" i="4"/>
  <c r="AI91" i="4"/>
  <c r="AI92" i="4"/>
  <c r="AI93" i="4"/>
  <c r="AI94" i="4"/>
  <c r="AI95" i="4"/>
  <c r="AI96" i="4"/>
  <c r="AI97" i="4"/>
  <c r="AI98" i="4"/>
  <c r="AI99" i="4"/>
  <c r="AI100" i="4"/>
  <c r="AI101" i="4"/>
  <c r="AI102" i="4"/>
  <c r="AI103" i="4"/>
  <c r="AI104" i="4"/>
  <c r="AI105" i="4"/>
  <c r="AI106" i="4"/>
  <c r="AI107" i="4"/>
  <c r="AI108" i="4"/>
  <c r="AI109" i="4"/>
  <c r="AI110" i="4"/>
  <c r="AI111" i="4"/>
  <c r="AI112" i="4"/>
  <c r="AI113" i="4"/>
  <c r="AI114" i="4"/>
  <c r="AI115" i="4"/>
  <c r="AI116" i="4"/>
  <c r="AI117" i="4"/>
  <c r="AI118" i="4"/>
  <c r="AI119" i="4"/>
  <c r="AI120" i="4"/>
  <c r="AI121" i="4"/>
  <c r="AI122" i="4"/>
  <c r="AI123" i="4"/>
  <c r="AI124" i="4"/>
  <c r="AI125" i="4"/>
  <c r="AI126" i="4"/>
  <c r="AI127" i="4"/>
  <c r="AI128" i="4"/>
  <c r="AI129" i="4"/>
  <c r="AI130" i="4"/>
  <c r="AI131" i="4"/>
  <c r="AI132" i="4"/>
  <c r="AI133" i="4"/>
  <c r="AI134" i="4"/>
  <c r="AI135" i="4"/>
  <c r="AI136" i="4"/>
  <c r="AI137" i="4"/>
  <c r="AI138" i="4"/>
  <c r="AI139" i="4"/>
  <c r="AI140" i="4"/>
  <c r="AI141" i="4"/>
  <c r="AI142" i="4"/>
  <c r="AI143" i="4"/>
  <c r="AI144" i="4"/>
  <c r="AI145" i="4"/>
  <c r="AI146" i="4"/>
  <c r="AI147" i="4"/>
  <c r="AI148" i="4"/>
  <c r="AI149" i="4"/>
  <c r="AI150" i="4"/>
  <c r="AI151" i="4"/>
  <c r="AI152" i="4"/>
  <c r="AI153" i="4"/>
  <c r="AI154" i="4"/>
  <c r="AI155" i="4"/>
  <c r="AI156" i="4"/>
  <c r="AI157" i="4"/>
  <c r="AI158" i="4"/>
  <c r="AI159" i="4"/>
  <c r="AI160" i="4"/>
  <c r="AI161" i="4"/>
  <c r="AI162" i="4"/>
  <c r="AI163" i="4"/>
  <c r="AI164" i="4"/>
  <c r="AI165" i="4"/>
  <c r="AI166" i="4"/>
  <c r="AI167" i="4"/>
  <c r="AI168" i="4"/>
  <c r="AI169" i="4"/>
  <c r="AI170" i="4"/>
  <c r="AI171" i="4"/>
  <c r="AI172" i="4"/>
  <c r="AI173" i="4"/>
  <c r="AI174" i="4"/>
  <c r="AI175" i="4"/>
  <c r="AI176" i="4"/>
  <c r="AI177" i="4"/>
  <c r="AI178" i="4"/>
  <c r="AI179" i="4"/>
  <c r="AI180" i="4"/>
  <c r="AI181" i="4"/>
  <c r="AI182" i="4"/>
  <c r="AI183" i="4"/>
  <c r="AI184" i="4"/>
  <c r="AI185" i="4"/>
  <c r="AI186" i="4"/>
  <c r="AI187" i="4"/>
  <c r="AI188" i="4"/>
  <c r="AI189" i="4"/>
  <c r="AI190" i="4"/>
  <c r="AI191" i="4"/>
  <c r="AI192" i="4"/>
  <c r="AI193" i="4"/>
  <c r="AI194" i="4"/>
  <c r="AI195" i="4"/>
  <c r="AI196" i="4"/>
  <c r="AI197" i="4"/>
  <c r="AI198" i="4"/>
  <c r="AI199" i="4"/>
  <c r="AI200" i="4"/>
  <c r="AI201" i="4"/>
  <c r="AI202" i="4"/>
  <c r="AI203" i="4"/>
  <c r="AI204" i="4"/>
  <c r="AI205" i="4"/>
  <c r="AI206" i="4"/>
  <c r="AI207" i="4"/>
  <c r="AI208" i="4"/>
  <c r="AI209" i="4"/>
  <c r="AI210" i="4"/>
  <c r="AI211" i="4"/>
  <c r="AI212" i="4"/>
  <c r="AI213" i="4"/>
  <c r="AI214" i="4"/>
  <c r="AI215" i="4"/>
  <c r="AI216" i="4"/>
  <c r="AI217" i="4"/>
  <c r="AI218" i="4"/>
  <c r="AI219" i="4"/>
  <c r="AI220" i="4"/>
  <c r="AI221" i="4"/>
  <c r="AI222" i="4"/>
  <c r="AI223" i="4"/>
  <c r="AI224" i="4"/>
  <c r="AI225" i="4"/>
  <c r="AI226" i="4"/>
  <c r="AI227" i="4"/>
  <c r="AI228" i="4"/>
  <c r="AI229" i="4"/>
  <c r="AI230" i="4"/>
  <c r="AI231" i="4"/>
  <c r="AI232" i="4"/>
  <c r="AI233" i="4"/>
  <c r="AI234" i="4"/>
  <c r="AI235" i="4"/>
  <c r="AI236" i="4"/>
  <c r="AI237" i="4"/>
  <c r="AI238" i="4"/>
  <c r="AI239" i="4"/>
  <c r="AI240" i="4"/>
  <c r="AI241" i="4"/>
  <c r="AI242" i="4"/>
  <c r="AI243" i="4"/>
  <c r="AI244" i="4"/>
  <c r="AI245" i="4"/>
  <c r="AI246" i="4"/>
  <c r="AI247" i="4"/>
  <c r="AI248" i="4"/>
  <c r="AI249" i="4"/>
  <c r="AI250" i="4"/>
  <c r="AI251" i="4"/>
  <c r="AI252" i="4"/>
  <c r="AI253" i="4"/>
  <c r="AI254" i="4"/>
  <c r="AI255" i="4"/>
  <c r="AI256" i="4"/>
  <c r="AI257" i="4"/>
  <c r="AI258" i="4"/>
  <c r="AI259" i="4"/>
  <c r="AI260" i="4"/>
  <c r="AI261" i="4"/>
  <c r="AI262" i="4"/>
  <c r="AI263" i="4"/>
  <c r="AI264" i="4"/>
  <c r="AI265" i="4"/>
  <c r="AI266" i="4"/>
  <c r="AI267" i="4"/>
  <c r="AI268" i="4"/>
  <c r="AI269" i="4"/>
  <c r="AI270" i="4"/>
  <c r="AI271" i="4"/>
  <c r="AI272" i="4"/>
  <c r="AI273" i="4"/>
  <c r="AI274" i="4"/>
  <c r="AI275" i="4"/>
  <c r="AI276" i="4"/>
  <c r="AI277" i="4"/>
  <c r="AI278" i="4"/>
  <c r="AI279" i="4"/>
  <c r="AI280" i="4"/>
  <c r="AI281" i="4"/>
  <c r="AI282" i="4"/>
  <c r="AI283" i="4"/>
  <c r="AI284" i="4"/>
  <c r="AI285" i="4"/>
  <c r="AI286" i="4"/>
  <c r="AI287" i="4"/>
  <c r="AI288" i="4"/>
  <c r="AI289" i="4"/>
  <c r="AI290" i="4"/>
  <c r="AI291" i="4"/>
  <c r="AI292" i="4"/>
  <c r="AI293" i="4"/>
  <c r="AI294" i="4"/>
  <c r="AI295" i="4"/>
  <c r="AI296" i="4"/>
  <c r="AI297" i="4"/>
  <c r="AI298" i="4"/>
  <c r="AI299" i="4"/>
  <c r="AI300" i="4"/>
  <c r="AI301" i="4"/>
  <c r="AI302" i="4"/>
  <c r="AI303" i="4"/>
  <c r="AI304" i="4"/>
  <c r="AI305" i="4"/>
  <c r="AI306" i="4"/>
  <c r="AI307" i="4"/>
  <c r="AI308" i="4"/>
  <c r="AI309" i="4"/>
  <c r="AI310" i="4"/>
  <c r="AI311" i="4"/>
  <c r="AI312" i="4"/>
  <c r="AI313" i="4"/>
  <c r="AI314" i="4"/>
  <c r="AI315" i="4"/>
  <c r="AI316" i="4"/>
  <c r="AI317" i="4"/>
  <c r="AI318" i="4"/>
  <c r="AI319" i="4"/>
  <c r="AI320" i="4"/>
  <c r="AI321" i="4"/>
  <c r="AI322" i="4"/>
  <c r="AI323" i="4"/>
  <c r="AI324" i="4"/>
  <c r="AI325" i="4"/>
  <c r="AI326" i="4"/>
  <c r="AI327" i="4"/>
  <c r="AI328" i="4"/>
  <c r="AI329" i="4"/>
  <c r="AI330" i="4"/>
  <c r="AI331" i="4"/>
  <c r="AI332" i="4"/>
  <c r="AI333" i="4"/>
  <c r="AI334" i="4"/>
  <c r="AI335" i="4"/>
  <c r="AI336" i="4"/>
  <c r="AI337" i="4"/>
  <c r="AI338" i="4"/>
  <c r="AI339" i="4"/>
  <c r="AI340" i="4"/>
  <c r="AI341" i="4"/>
  <c r="AI342" i="4"/>
  <c r="AI343" i="4"/>
  <c r="AI344" i="4"/>
  <c r="AI345" i="4"/>
  <c r="AI346" i="4"/>
  <c r="AI347" i="4"/>
  <c r="AI348" i="4"/>
  <c r="AI349" i="4"/>
  <c r="AI350" i="4"/>
  <c r="AI351" i="4"/>
  <c r="AI352" i="4"/>
  <c r="AI353" i="4"/>
  <c r="AI354" i="4"/>
  <c r="AI355" i="4"/>
  <c r="AI356" i="4"/>
  <c r="AI357" i="4"/>
  <c r="AI358" i="4"/>
  <c r="AI359" i="4"/>
  <c r="AI360" i="4"/>
  <c r="AI361" i="4"/>
  <c r="AI362" i="4"/>
  <c r="AI363" i="4"/>
  <c r="AI364" i="4"/>
  <c r="AI365" i="4"/>
  <c r="AI366" i="4"/>
  <c r="AI367" i="4"/>
  <c r="AI368" i="4"/>
  <c r="AI369" i="4"/>
  <c r="AI370" i="4"/>
  <c r="AI371" i="4"/>
  <c r="AI372" i="4"/>
  <c r="AI373" i="4"/>
  <c r="AI374" i="4"/>
  <c r="AI375" i="4"/>
  <c r="AI376" i="4"/>
  <c r="AI377" i="4"/>
  <c r="AI378" i="4"/>
  <c r="AI379" i="4"/>
  <c r="AI380" i="4"/>
  <c r="AI381" i="4"/>
  <c r="AI382" i="4"/>
  <c r="AI383" i="4"/>
  <c r="AI384" i="4"/>
  <c r="AI385" i="4"/>
  <c r="AI386" i="4"/>
  <c r="AI387" i="4"/>
  <c r="AI388" i="4"/>
  <c r="AI389" i="4"/>
  <c r="AI390" i="4"/>
  <c r="AI391" i="4"/>
  <c r="AI392" i="4"/>
  <c r="AI393" i="4"/>
  <c r="AI394" i="4"/>
  <c r="AI395" i="4"/>
  <c r="AI396" i="4"/>
  <c r="AI397" i="4"/>
  <c r="AI398" i="4"/>
  <c r="AI399" i="4"/>
  <c r="AI400" i="4"/>
  <c r="AI401" i="4"/>
  <c r="AI402" i="4"/>
  <c r="AI403" i="4"/>
  <c r="AI404" i="4"/>
  <c r="AI405" i="4"/>
  <c r="AI406" i="4"/>
  <c r="AI407" i="4"/>
  <c r="AI408" i="4"/>
  <c r="AI409" i="4"/>
  <c r="AI410" i="4"/>
  <c r="AI411" i="4"/>
  <c r="AI412" i="4"/>
  <c r="AI413" i="4"/>
  <c r="AI414" i="4"/>
  <c r="AI415" i="4"/>
  <c r="AI416" i="4"/>
  <c r="AI417" i="4"/>
  <c r="AI418" i="4"/>
  <c r="AI419" i="4"/>
  <c r="AI420" i="4"/>
  <c r="AI421" i="4"/>
  <c r="AI422" i="4"/>
  <c r="AI423" i="4"/>
  <c r="AI424" i="4"/>
  <c r="AI425" i="4"/>
  <c r="AI426" i="4"/>
  <c r="AI427" i="4"/>
  <c r="AI428" i="4"/>
  <c r="AI429" i="4"/>
  <c r="AI430" i="4"/>
  <c r="AI431" i="4"/>
  <c r="AI432" i="4"/>
  <c r="AI433" i="4"/>
  <c r="AI434" i="4"/>
  <c r="AI435" i="4"/>
  <c r="AI436" i="4"/>
  <c r="AI437" i="4"/>
  <c r="AI438" i="4"/>
  <c r="AI439" i="4"/>
  <c r="AI440" i="4"/>
  <c r="AI441" i="4"/>
  <c r="AI442" i="4"/>
  <c r="AI443" i="4"/>
  <c r="AI444" i="4"/>
  <c r="AI445" i="4"/>
  <c r="AI446" i="4"/>
  <c r="AI447" i="4"/>
  <c r="AI448" i="4"/>
  <c r="AI449" i="4"/>
  <c r="AI450" i="4"/>
  <c r="AI451" i="4"/>
  <c r="AI452" i="4"/>
  <c r="AI453" i="4"/>
  <c r="AI454" i="4"/>
  <c r="AI455" i="4"/>
  <c r="AI456" i="4"/>
  <c r="AI457" i="4"/>
  <c r="AI458" i="4"/>
  <c r="AI459" i="4"/>
  <c r="AI460" i="4"/>
  <c r="AI461" i="4"/>
  <c r="AI462" i="4"/>
  <c r="AI463" i="4"/>
  <c r="AI464" i="4"/>
  <c r="AI465" i="4"/>
  <c r="AI466" i="4"/>
  <c r="AI467" i="4"/>
  <c r="AI468" i="4"/>
  <c r="AI469" i="4"/>
  <c r="AI470" i="4"/>
  <c r="AI471" i="4"/>
  <c r="AI472" i="4"/>
  <c r="AI473" i="4"/>
  <c r="AI474" i="4"/>
  <c r="AI475" i="4"/>
  <c r="AI476" i="4"/>
  <c r="AI477" i="4"/>
  <c r="AI478" i="4"/>
  <c r="AI479" i="4"/>
  <c r="AI480" i="4"/>
  <c r="AI481" i="4"/>
  <c r="AI482" i="4"/>
  <c r="AI483" i="4"/>
  <c r="AI484" i="4"/>
  <c r="AI485" i="4"/>
  <c r="AI486" i="4"/>
  <c r="AI487" i="4"/>
  <c r="AI488" i="4"/>
  <c r="AI489" i="4"/>
  <c r="AI490" i="4"/>
  <c r="AI491" i="4"/>
  <c r="AI492" i="4"/>
  <c r="AI493" i="4"/>
  <c r="AI494" i="4"/>
  <c r="AI495" i="4"/>
  <c r="AI496" i="4"/>
  <c r="AI497" i="4"/>
  <c r="AI498" i="4"/>
  <c r="AI499" i="4"/>
  <c r="AI500" i="4"/>
  <c r="AI501" i="4"/>
  <c r="AI502" i="4"/>
  <c r="AI503" i="4"/>
  <c r="AI504" i="4"/>
  <c r="AI505" i="4"/>
  <c r="AI506" i="4"/>
  <c r="AI507" i="4"/>
  <c r="AI508" i="4"/>
  <c r="AI509" i="4"/>
  <c r="AI510" i="4"/>
  <c r="AI511" i="4"/>
  <c r="AI512" i="4"/>
  <c r="AI513" i="4"/>
  <c r="AI514" i="4"/>
  <c r="AI515" i="4"/>
  <c r="AI516" i="4"/>
  <c r="AI517" i="4"/>
  <c r="AI518" i="4"/>
  <c r="AI519" i="4"/>
  <c r="AI520" i="4"/>
  <c r="AI521" i="4"/>
  <c r="AI522" i="4"/>
  <c r="AI523" i="4"/>
  <c r="AI524" i="4"/>
  <c r="AI525" i="4"/>
  <c r="AI526" i="4"/>
  <c r="AI527" i="4"/>
  <c r="AI528" i="4"/>
  <c r="AI529" i="4"/>
  <c r="AI530" i="4"/>
  <c r="AI531" i="4"/>
  <c r="AI532" i="4"/>
  <c r="AI533" i="4"/>
  <c r="AI534" i="4"/>
  <c r="AI535" i="4"/>
  <c r="AI536" i="4"/>
  <c r="AI537" i="4"/>
  <c r="AI538" i="4"/>
  <c r="AI539" i="4"/>
  <c r="AI540" i="4"/>
  <c r="AI541" i="4"/>
  <c r="AI542" i="4"/>
  <c r="AI543" i="4"/>
  <c r="AI544" i="4"/>
  <c r="AI545" i="4"/>
  <c r="AI546" i="4"/>
  <c r="AI547" i="4"/>
  <c r="AI548" i="4"/>
  <c r="AI549" i="4"/>
  <c r="AI550" i="4"/>
  <c r="AI551" i="4"/>
  <c r="AI552" i="4"/>
  <c r="AI553" i="4"/>
  <c r="AI554" i="4"/>
  <c r="AI555" i="4"/>
  <c r="AI556" i="4"/>
  <c r="AI557" i="4"/>
  <c r="AI558" i="4"/>
  <c r="AI559" i="4"/>
  <c r="AI560" i="4"/>
  <c r="AI561" i="4"/>
  <c r="AI562" i="4"/>
  <c r="AI563" i="4"/>
  <c r="AI564" i="4"/>
  <c r="AI565" i="4"/>
  <c r="AI566" i="4"/>
  <c r="AI567" i="4"/>
  <c r="AI568" i="4"/>
  <c r="AI569" i="4"/>
  <c r="AI570" i="4"/>
  <c r="AI571" i="4"/>
  <c r="AI572" i="4"/>
  <c r="AI573" i="4"/>
  <c r="AI574" i="4"/>
  <c r="AI575" i="4"/>
  <c r="AI576" i="4"/>
  <c r="AI577" i="4"/>
  <c r="AI578" i="4"/>
  <c r="AI579" i="4"/>
  <c r="AI580" i="4"/>
  <c r="AI581" i="4"/>
  <c r="AI582" i="4"/>
  <c r="AI583" i="4"/>
  <c r="AI584" i="4"/>
  <c r="AI585" i="4"/>
  <c r="AI586" i="4"/>
  <c r="AI587" i="4"/>
  <c r="AI588" i="4"/>
  <c r="AI589" i="4"/>
  <c r="AI590" i="4"/>
  <c r="AI591" i="4"/>
  <c r="AI592" i="4"/>
  <c r="AI593" i="4"/>
  <c r="AI594" i="4"/>
  <c r="AI595" i="4"/>
  <c r="AI596" i="4"/>
  <c r="AI597" i="4"/>
  <c r="AI598" i="4"/>
  <c r="AI599" i="4"/>
  <c r="AI600" i="4"/>
  <c r="AI601" i="4"/>
  <c r="AI602" i="4"/>
  <c r="AI603" i="4"/>
  <c r="AI604" i="4"/>
  <c r="AI605" i="4"/>
  <c r="AI606" i="4"/>
  <c r="AI607" i="4"/>
  <c r="AI608" i="4"/>
  <c r="AI609" i="4"/>
  <c r="AI610" i="4"/>
  <c r="AI611" i="4"/>
  <c r="AI612" i="4"/>
  <c r="AI613" i="4"/>
  <c r="AI614" i="4"/>
  <c r="AI615" i="4"/>
  <c r="AI616" i="4"/>
  <c r="AI617" i="4"/>
  <c r="AI618" i="4"/>
  <c r="AI619" i="4"/>
  <c r="AI620" i="4"/>
  <c r="AI621" i="4"/>
  <c r="AI622" i="4"/>
  <c r="AI623" i="4"/>
  <c r="AI624" i="4"/>
  <c r="AI625" i="4"/>
  <c r="AI626" i="4"/>
  <c r="AI627" i="4"/>
  <c r="AI628" i="4"/>
  <c r="AI629" i="4"/>
  <c r="AI630" i="4"/>
  <c r="AI631" i="4"/>
  <c r="AI632" i="4"/>
  <c r="AI633" i="4"/>
  <c r="AI634" i="4"/>
  <c r="AI635" i="4"/>
  <c r="AI636" i="4"/>
  <c r="AI637" i="4"/>
  <c r="AI638" i="4"/>
  <c r="AI639" i="4"/>
  <c r="AI640" i="4"/>
  <c r="AI641" i="4"/>
  <c r="AI642" i="4"/>
  <c r="AI643" i="4"/>
  <c r="AI644" i="4"/>
  <c r="AI645" i="4"/>
  <c r="AI646" i="4"/>
  <c r="AI647" i="4"/>
  <c r="AI648" i="4"/>
  <c r="AI649" i="4"/>
  <c r="AI650" i="4"/>
  <c r="AI651" i="4"/>
  <c r="AI652" i="4"/>
  <c r="AI653" i="4"/>
  <c r="AI654" i="4"/>
  <c r="AI655" i="4"/>
  <c r="AI656" i="4"/>
  <c r="AI657" i="4"/>
  <c r="AI658" i="4"/>
  <c r="AI659" i="4"/>
  <c r="AI660" i="4"/>
  <c r="AI661" i="4"/>
  <c r="AI662" i="4"/>
  <c r="AI663" i="4"/>
  <c r="AI664" i="4"/>
  <c r="AI665" i="4"/>
  <c r="AI666" i="4"/>
  <c r="AI667" i="4"/>
  <c r="AI668" i="4"/>
  <c r="AI669" i="4"/>
  <c r="AI670" i="4"/>
  <c r="AI671" i="4"/>
  <c r="AI672" i="4"/>
  <c r="AI673" i="4"/>
  <c r="AI674" i="4"/>
  <c r="AI675" i="4"/>
  <c r="AI676" i="4"/>
  <c r="AI677" i="4"/>
  <c r="AI678" i="4"/>
  <c r="AI679" i="4"/>
  <c r="AI680" i="4"/>
  <c r="AI681" i="4"/>
  <c r="AI682" i="4"/>
  <c r="AI683" i="4"/>
  <c r="AI684" i="4"/>
  <c r="AI685" i="4"/>
  <c r="AI686" i="4"/>
  <c r="AI687" i="4"/>
  <c r="AI688" i="4"/>
  <c r="AI689" i="4"/>
  <c r="AI690" i="4"/>
  <c r="AI691" i="4"/>
  <c r="AI692" i="4"/>
  <c r="AI693" i="4"/>
  <c r="AI694" i="4"/>
  <c r="AI695" i="4"/>
  <c r="AI696" i="4"/>
  <c r="AI697" i="4"/>
  <c r="AI698" i="4"/>
  <c r="AI699" i="4"/>
  <c r="AI700" i="4"/>
  <c r="AI701" i="4"/>
  <c r="AI702" i="4"/>
  <c r="AI703" i="4"/>
  <c r="AI704" i="4"/>
  <c r="AI705" i="4"/>
  <c r="AI706" i="4"/>
  <c r="AI707" i="4"/>
  <c r="AI708" i="4"/>
  <c r="AI709" i="4"/>
  <c r="AI710" i="4"/>
  <c r="AI711" i="4"/>
  <c r="AI712" i="4"/>
  <c r="AI713" i="4"/>
  <c r="AI714" i="4"/>
  <c r="AI715" i="4"/>
  <c r="AI716" i="4"/>
  <c r="AI717" i="4"/>
  <c r="AI718" i="4"/>
  <c r="AI719" i="4"/>
  <c r="AI720" i="4"/>
  <c r="AI721" i="4"/>
  <c r="AI722" i="4"/>
  <c r="AI723" i="4"/>
  <c r="AI724" i="4"/>
  <c r="AI725" i="4"/>
  <c r="AI726" i="4"/>
  <c r="AI727" i="4"/>
  <c r="AI728" i="4"/>
  <c r="AI729" i="4"/>
  <c r="AI730" i="4"/>
  <c r="AI731" i="4"/>
  <c r="AI732" i="4"/>
  <c r="AI733" i="4"/>
  <c r="AI734" i="4"/>
  <c r="AI735" i="4"/>
  <c r="AI736" i="4"/>
  <c r="AI737" i="4"/>
  <c r="AI738" i="4"/>
  <c r="AI739" i="4"/>
  <c r="AI740" i="4"/>
  <c r="AI741" i="4"/>
  <c r="AI742" i="4"/>
  <c r="AI743" i="4"/>
  <c r="AI744" i="4"/>
  <c r="AI745" i="4"/>
  <c r="AI746" i="4"/>
  <c r="AI747" i="4"/>
  <c r="AI748" i="4"/>
  <c r="AI749" i="4"/>
  <c r="AI750" i="4"/>
  <c r="AI751" i="4"/>
  <c r="AI752" i="4"/>
  <c r="AI753" i="4"/>
  <c r="AI754" i="4"/>
  <c r="AI755" i="4"/>
  <c r="AI756" i="4"/>
  <c r="AI757" i="4"/>
  <c r="AI758" i="4"/>
  <c r="AI759" i="4"/>
  <c r="AI760" i="4"/>
  <c r="AI761" i="4"/>
  <c r="AI762" i="4"/>
  <c r="AI763" i="4"/>
  <c r="AI764" i="4"/>
  <c r="AI765" i="4"/>
  <c r="AI766" i="4"/>
  <c r="AI767" i="4"/>
  <c r="AI768" i="4"/>
  <c r="AI769" i="4"/>
  <c r="AI770" i="4"/>
  <c r="AI771" i="4"/>
  <c r="AI772" i="4"/>
  <c r="AI773" i="4"/>
  <c r="AI774" i="4"/>
  <c r="AI775" i="4"/>
  <c r="AI776" i="4"/>
  <c r="AI777" i="4"/>
  <c r="AI778" i="4"/>
  <c r="AI779" i="4"/>
  <c r="AI780" i="4"/>
  <c r="AI781" i="4"/>
  <c r="AI782" i="4"/>
  <c r="AI783" i="4"/>
  <c r="AI784" i="4"/>
  <c r="AI785" i="4"/>
  <c r="AI786" i="4"/>
  <c r="AI787" i="4"/>
  <c r="AI788" i="4"/>
  <c r="AI789" i="4"/>
  <c r="AI790" i="4"/>
  <c r="AI791" i="4"/>
  <c r="AI792" i="4"/>
  <c r="AI793" i="4"/>
  <c r="AI794" i="4"/>
  <c r="AI795" i="4"/>
  <c r="AI796" i="4"/>
  <c r="AI797" i="4"/>
  <c r="AI798" i="4"/>
  <c r="AI799" i="4"/>
  <c r="AI800" i="4"/>
  <c r="AI801" i="4"/>
  <c r="AI802" i="4"/>
  <c r="AI803" i="4"/>
  <c r="AI804" i="4"/>
  <c r="AI805" i="4"/>
  <c r="AI806" i="4"/>
  <c r="AI807" i="4"/>
  <c r="AI808" i="4"/>
  <c r="AI809" i="4"/>
  <c r="AI810" i="4"/>
  <c r="AI811" i="4"/>
  <c r="AI812" i="4"/>
  <c r="AI813" i="4"/>
  <c r="AI814" i="4"/>
  <c r="AI815" i="4"/>
  <c r="AI816" i="4"/>
  <c r="AI817" i="4"/>
  <c r="AI818" i="4"/>
  <c r="AI819" i="4"/>
  <c r="AI820" i="4"/>
  <c r="AI821" i="4"/>
  <c r="AI822" i="4"/>
  <c r="AI823" i="4"/>
  <c r="AI824" i="4"/>
  <c r="AI825" i="4"/>
  <c r="AI826" i="4"/>
  <c r="AI827" i="4"/>
  <c r="AI828" i="4"/>
  <c r="AI829" i="4"/>
  <c r="AI830" i="4"/>
  <c r="AI831" i="4"/>
  <c r="AI832" i="4"/>
  <c r="AI833" i="4"/>
  <c r="AI834" i="4"/>
  <c r="AI835" i="4"/>
  <c r="AI836" i="4"/>
  <c r="AI837" i="4"/>
  <c r="AI838" i="4"/>
  <c r="AI839" i="4"/>
  <c r="AI840" i="4"/>
  <c r="AI841" i="4"/>
  <c r="AI842" i="4"/>
  <c r="AI843" i="4"/>
  <c r="AI844" i="4"/>
  <c r="AI845" i="4"/>
  <c r="AI846" i="4"/>
  <c r="AI847" i="4"/>
  <c r="AI848" i="4"/>
  <c r="AI849" i="4"/>
  <c r="AI850" i="4"/>
  <c r="AI851" i="4"/>
  <c r="AI852" i="4"/>
  <c r="AI853" i="4"/>
  <c r="AI854" i="4"/>
  <c r="AI855" i="4"/>
  <c r="AI856" i="4"/>
  <c r="AI857" i="4"/>
  <c r="AI858" i="4"/>
  <c r="AI859" i="4"/>
  <c r="AI860" i="4"/>
  <c r="AI861" i="4"/>
  <c r="AI862" i="4"/>
  <c r="AI863" i="4"/>
  <c r="AI864" i="4"/>
  <c r="AI865" i="4"/>
  <c r="AI866" i="4"/>
  <c r="AI867" i="4"/>
  <c r="AI868" i="4"/>
  <c r="AI869" i="4"/>
  <c r="AI870" i="4"/>
  <c r="AI871" i="4"/>
  <c r="AI872" i="4"/>
  <c r="AI873" i="4"/>
  <c r="AI874" i="4"/>
  <c r="AI875" i="4"/>
  <c r="AI876" i="4"/>
  <c r="AI877" i="4"/>
  <c r="AI878" i="4"/>
  <c r="AI879" i="4"/>
  <c r="AI880" i="4"/>
  <c r="AI881" i="4"/>
  <c r="AI882" i="4"/>
  <c r="AI883" i="4"/>
  <c r="AI884" i="4"/>
  <c r="AI885" i="4"/>
  <c r="AI886" i="4"/>
  <c r="AI887" i="4"/>
  <c r="AI888" i="4"/>
  <c r="AI889" i="4"/>
  <c r="AI890" i="4"/>
  <c r="AI891" i="4"/>
  <c r="AI892" i="4"/>
  <c r="AI893" i="4"/>
  <c r="AI894" i="4"/>
  <c r="AI895" i="4"/>
  <c r="AI896" i="4"/>
  <c r="AI897" i="4"/>
  <c r="AI898" i="4"/>
  <c r="AI899" i="4"/>
  <c r="AI900" i="4"/>
  <c r="AI901" i="4"/>
  <c r="AI902" i="4"/>
  <c r="AI903" i="4"/>
  <c r="AI904" i="4"/>
  <c r="AI905" i="4"/>
  <c r="AI906" i="4"/>
  <c r="AI907" i="4"/>
  <c r="AI908" i="4"/>
  <c r="AI909" i="4"/>
  <c r="AI910" i="4"/>
  <c r="AI911" i="4"/>
  <c r="AI912" i="4"/>
  <c r="AI913" i="4"/>
  <c r="AI914" i="4"/>
  <c r="AI915" i="4"/>
  <c r="AI916" i="4"/>
  <c r="AI917" i="4"/>
  <c r="AI918" i="4"/>
  <c r="AI919" i="4"/>
  <c r="AI920" i="4"/>
  <c r="AI921" i="4"/>
  <c r="AI922" i="4"/>
  <c r="AI923" i="4"/>
  <c r="AI924" i="4"/>
  <c r="AI925" i="4"/>
  <c r="AI926" i="4"/>
  <c r="AI927" i="4"/>
  <c r="AI928" i="4"/>
  <c r="AI929" i="4"/>
  <c r="AI930" i="4"/>
  <c r="AI931" i="4"/>
  <c r="AI932" i="4"/>
  <c r="AI933" i="4"/>
  <c r="AI934" i="4"/>
  <c r="AI935" i="4"/>
  <c r="AI936" i="4"/>
  <c r="AI937" i="4"/>
  <c r="AI938" i="4"/>
  <c r="AI939" i="4"/>
  <c r="AI940" i="4"/>
  <c r="AI941" i="4"/>
  <c r="AI942" i="4"/>
  <c r="AI943" i="4"/>
  <c r="AI944" i="4"/>
  <c r="AI945" i="4"/>
  <c r="AI946" i="4"/>
  <c r="AI947" i="4"/>
  <c r="AI948" i="4"/>
  <c r="AI949" i="4"/>
  <c r="AI950" i="4"/>
  <c r="AI951" i="4"/>
  <c r="AI952" i="4"/>
  <c r="AI953" i="4"/>
  <c r="AI954" i="4"/>
  <c r="AI955" i="4"/>
  <c r="AI956" i="4"/>
  <c r="AI957" i="4"/>
  <c r="AI958" i="4"/>
  <c r="AI959" i="4"/>
  <c r="AI960" i="4"/>
  <c r="AI961" i="4"/>
  <c r="AI962" i="4"/>
  <c r="AI963" i="4"/>
  <c r="AI964" i="4"/>
  <c r="AI965" i="4"/>
  <c r="AI966" i="4"/>
  <c r="AI967" i="4"/>
  <c r="AI968" i="4"/>
  <c r="AI969" i="4"/>
  <c r="AI970" i="4"/>
  <c r="AI971" i="4"/>
  <c r="AI972" i="4"/>
  <c r="AI973" i="4"/>
  <c r="AI974" i="4"/>
  <c r="AI975" i="4"/>
  <c r="AI976" i="4"/>
  <c r="AI977" i="4"/>
  <c r="AI978" i="4"/>
  <c r="AI979" i="4"/>
  <c r="AI980" i="4"/>
  <c r="AI981" i="4"/>
  <c r="AI982" i="4"/>
  <c r="AI983" i="4"/>
  <c r="AI984" i="4"/>
  <c r="AI985" i="4"/>
  <c r="AI986" i="4"/>
  <c r="AI987" i="4"/>
  <c r="AI988" i="4"/>
  <c r="AI989" i="4"/>
  <c r="AI990" i="4"/>
  <c r="AI991" i="4"/>
  <c r="AI992" i="4"/>
  <c r="AI993" i="4"/>
  <c r="AI994" i="4"/>
  <c r="AI995" i="4"/>
  <c r="AI996" i="4"/>
  <c r="AI997" i="4"/>
  <c r="AI998" i="4"/>
  <c r="AI999" i="4"/>
  <c r="AI1000" i="4"/>
  <c r="AI1001" i="4"/>
  <c r="AI1002" i="4"/>
  <c r="AI1003" i="4"/>
  <c r="AI1004" i="4"/>
  <c r="AI1005" i="4"/>
  <c r="AI1006" i="4"/>
  <c r="AI1007" i="4"/>
  <c r="AI1008" i="4"/>
  <c r="AI1009" i="4"/>
  <c r="AI1010" i="4"/>
  <c r="AI1011" i="4"/>
  <c r="AI1012" i="4"/>
  <c r="AI1013" i="4"/>
  <c r="AI1014" i="4"/>
  <c r="AI1015" i="4"/>
  <c r="AI1016" i="4"/>
  <c r="AI1017" i="4"/>
  <c r="AI1018" i="4"/>
  <c r="AI1019" i="4"/>
  <c r="AI1020" i="4"/>
  <c r="AI1021" i="4"/>
  <c r="AI1022" i="4"/>
  <c r="AI1023" i="4"/>
  <c r="AI1024" i="4"/>
  <c r="AI1025" i="4"/>
  <c r="AI1026" i="4"/>
  <c r="AI1027" i="4"/>
  <c r="AI1028" i="4"/>
  <c r="AI1029" i="4"/>
  <c r="AI1030" i="4"/>
  <c r="AI1031" i="4"/>
  <c r="AI1032" i="4"/>
  <c r="AI1033" i="4"/>
  <c r="AI1034" i="4"/>
  <c r="AI1035" i="4"/>
  <c r="AI1036" i="4"/>
  <c r="AI1037" i="4"/>
  <c r="AI1038" i="4"/>
  <c r="AI1039" i="4"/>
  <c r="AI1040" i="4"/>
  <c r="AI1041" i="4"/>
  <c r="AI1042" i="4"/>
  <c r="AI1043" i="4"/>
  <c r="AI1044" i="4"/>
  <c r="AI1045" i="4"/>
  <c r="AI1046" i="4"/>
  <c r="AI1047" i="4"/>
  <c r="AI1048" i="4"/>
  <c r="AI1049" i="4"/>
  <c r="AI1050" i="4"/>
  <c r="AI1051" i="4"/>
  <c r="AI1052" i="4"/>
  <c r="AI1053" i="4"/>
  <c r="AI1054" i="4"/>
  <c r="AI1055" i="4"/>
  <c r="AI1056" i="4"/>
  <c r="AI1057" i="4"/>
  <c r="AI1058" i="4"/>
  <c r="AI1059" i="4"/>
  <c r="AI1060" i="4"/>
  <c r="AI1061" i="4"/>
  <c r="AI1062" i="4"/>
  <c r="AI1063" i="4"/>
  <c r="AI1064" i="4"/>
  <c r="AI1065" i="4"/>
  <c r="AI1066" i="4"/>
  <c r="AI1067" i="4"/>
  <c r="AI1068" i="4"/>
  <c r="AI1069" i="4"/>
  <c r="AI1070" i="4"/>
  <c r="AI1071" i="4"/>
  <c r="AI1072" i="4"/>
  <c r="AI1073" i="4"/>
  <c r="AI1074" i="4"/>
  <c r="AI1075" i="4"/>
  <c r="AI1076" i="4"/>
  <c r="AI1077" i="4"/>
  <c r="AI1078" i="4"/>
  <c r="AI1079" i="4"/>
  <c r="AI1080" i="4"/>
  <c r="AI1081" i="4"/>
  <c r="AI1082" i="4"/>
  <c r="AI1083" i="4"/>
  <c r="AI1084" i="4"/>
  <c r="AI1085" i="4"/>
  <c r="AI1086" i="4"/>
  <c r="AI1087" i="4"/>
  <c r="AI1088" i="4"/>
  <c r="AI1089" i="4"/>
  <c r="AI1090" i="4"/>
  <c r="AI1091" i="4"/>
  <c r="AI1092" i="4"/>
  <c r="AI1093" i="4"/>
  <c r="AI1094" i="4"/>
  <c r="AI1095" i="4"/>
  <c r="AI1096" i="4"/>
  <c r="AI1097" i="4"/>
  <c r="AI1098" i="4"/>
  <c r="AI1099" i="4"/>
  <c r="AI1100" i="4"/>
  <c r="AI1101" i="4"/>
  <c r="AI1102" i="4"/>
  <c r="AI1103" i="4"/>
  <c r="AI1104" i="4"/>
  <c r="AI1105" i="4"/>
  <c r="AI1106" i="4"/>
  <c r="AI1107" i="4"/>
  <c r="AI1108" i="4"/>
  <c r="AI1109" i="4"/>
  <c r="AI1110" i="4"/>
  <c r="AI1111" i="4"/>
  <c r="AI1112" i="4"/>
  <c r="AI1113" i="4"/>
  <c r="AI1114" i="4"/>
  <c r="AI1115" i="4"/>
  <c r="AI1116" i="4"/>
  <c r="AI1117" i="4"/>
  <c r="AI1118" i="4"/>
  <c r="AI1119" i="4"/>
  <c r="AI1120" i="4"/>
  <c r="AI1121" i="4"/>
  <c r="AI1122" i="4"/>
  <c r="AI1123" i="4"/>
  <c r="AI1124" i="4"/>
  <c r="AI1125" i="4"/>
  <c r="AI1126" i="4"/>
  <c r="AI1127" i="4"/>
  <c r="AI1128" i="4"/>
  <c r="AI1129" i="4"/>
  <c r="AI1130" i="4"/>
  <c r="AI1131" i="4"/>
  <c r="AI1132" i="4"/>
  <c r="AI1133" i="4"/>
  <c r="AI1134" i="4"/>
  <c r="AI1135" i="4"/>
  <c r="AI1136" i="4"/>
  <c r="AI1137" i="4"/>
  <c r="AI1138" i="4"/>
  <c r="AI1139" i="4"/>
  <c r="AI1140" i="4"/>
  <c r="AI1141" i="4"/>
  <c r="AI1142" i="4"/>
  <c r="AI1143" i="4"/>
  <c r="AI1144" i="4"/>
  <c r="AI1145" i="4"/>
  <c r="AI1146" i="4"/>
  <c r="AI1147" i="4"/>
  <c r="AI1148" i="4"/>
  <c r="AI1149" i="4"/>
  <c r="AI1150" i="4"/>
  <c r="AI1151" i="4"/>
  <c r="AI1152" i="4"/>
  <c r="AI1153" i="4"/>
  <c r="AI1154" i="4"/>
  <c r="AI1155" i="4"/>
  <c r="AI1156" i="4"/>
  <c r="AI1157" i="4"/>
  <c r="AI1158" i="4"/>
  <c r="AI1159" i="4"/>
  <c r="AI1160" i="4"/>
  <c r="AI1161" i="4"/>
  <c r="AI1162" i="4"/>
  <c r="AI1163" i="4"/>
  <c r="AI1164" i="4"/>
  <c r="AI1165" i="4"/>
  <c r="AI1166" i="4"/>
  <c r="AI1167" i="4"/>
  <c r="AI1168" i="4"/>
  <c r="AI1169" i="4"/>
  <c r="AI1170" i="4"/>
  <c r="AI1171" i="4"/>
  <c r="AI1172" i="4"/>
  <c r="AI1173" i="4"/>
  <c r="AI1174" i="4"/>
  <c r="AI1175" i="4"/>
  <c r="AI1176" i="4"/>
  <c r="AI1177" i="4"/>
  <c r="AI1178" i="4"/>
  <c r="AI1179" i="4"/>
  <c r="AI1180" i="4"/>
  <c r="AI1181" i="4"/>
  <c r="AI1182" i="4"/>
  <c r="AI1183" i="4"/>
  <c r="AI1184" i="4"/>
  <c r="AI1185" i="4"/>
  <c r="AI1186" i="4"/>
  <c r="AI1187" i="4"/>
  <c r="AI1188" i="4"/>
  <c r="AI1189" i="4"/>
  <c r="AI1190" i="4"/>
  <c r="AI1191" i="4"/>
  <c r="AI1192" i="4"/>
  <c r="AI1193" i="4"/>
  <c r="AI1194" i="4"/>
  <c r="AI1195" i="4"/>
  <c r="AI1196" i="4"/>
  <c r="AI1197" i="4"/>
  <c r="AI1198" i="4"/>
  <c r="AI1199" i="4"/>
  <c r="AI1200" i="4"/>
  <c r="AI1201" i="4"/>
  <c r="AI1202" i="4"/>
  <c r="AI1203" i="4"/>
  <c r="AI1204" i="4"/>
  <c r="AI1205" i="4"/>
  <c r="AI1206" i="4"/>
  <c r="AI1207" i="4"/>
  <c r="AI1208" i="4"/>
  <c r="AI1209" i="4"/>
  <c r="AI1210" i="4"/>
  <c r="AI1211" i="4"/>
  <c r="AI1212" i="4"/>
  <c r="AI1213" i="4"/>
  <c r="AI1214" i="4"/>
  <c r="AI1215" i="4"/>
  <c r="AI1216" i="4"/>
  <c r="AI1217" i="4"/>
  <c r="AI1218" i="4"/>
  <c r="AI1219" i="4"/>
  <c r="AI1220" i="4"/>
  <c r="AI1221" i="4"/>
  <c r="AI1222" i="4"/>
  <c r="AI1223" i="4"/>
  <c r="AI1224" i="4"/>
  <c r="AI1225" i="4"/>
  <c r="AI1226" i="4"/>
  <c r="AI1227" i="4"/>
  <c r="AI1228" i="4"/>
  <c r="AI1229" i="4"/>
  <c r="AI1230" i="4"/>
  <c r="AI1231" i="4"/>
  <c r="AI1232" i="4"/>
  <c r="AI1233" i="4"/>
  <c r="AI1234" i="4"/>
  <c r="AI1235" i="4"/>
  <c r="AI1236" i="4"/>
  <c r="AI1237" i="4"/>
  <c r="AI1238" i="4"/>
  <c r="AI1239" i="4"/>
  <c r="AI1240" i="4"/>
  <c r="AI1241" i="4"/>
  <c r="AI1242" i="4"/>
  <c r="AI1243" i="4"/>
  <c r="AI1244" i="4"/>
  <c r="AI1245" i="4"/>
  <c r="AI1246" i="4"/>
  <c r="AI1247" i="4"/>
  <c r="AI1248" i="4"/>
  <c r="AI1249" i="4"/>
  <c r="AI1250" i="4"/>
  <c r="AI1251" i="4"/>
  <c r="AI1252" i="4"/>
  <c r="AI1253" i="4"/>
  <c r="AI1254" i="4"/>
  <c r="AI1255" i="4"/>
  <c r="AI1256" i="4"/>
  <c r="AI1257" i="4"/>
  <c r="AI1258" i="4"/>
  <c r="AI1259" i="4"/>
  <c r="AI1260" i="4"/>
  <c r="AI1261" i="4"/>
  <c r="AI1262" i="4"/>
  <c r="AI1263" i="4"/>
  <c r="AI1264" i="4"/>
  <c r="AI1265" i="4"/>
  <c r="AI1266" i="4"/>
  <c r="AI1267" i="4"/>
  <c r="AI1268" i="4"/>
  <c r="AI1269" i="4"/>
  <c r="AI1270" i="4"/>
  <c r="AI1271" i="4"/>
  <c r="AI1272" i="4"/>
  <c r="AI1273" i="4"/>
  <c r="AI1274" i="4"/>
  <c r="AI1275" i="4"/>
  <c r="AI1276" i="4"/>
  <c r="AI1277" i="4"/>
  <c r="AI1278" i="4"/>
  <c r="AI1279" i="4"/>
  <c r="AI1280" i="4"/>
  <c r="AI1281" i="4"/>
  <c r="AI1282" i="4"/>
  <c r="AI1283" i="4"/>
  <c r="AI1284" i="4"/>
  <c r="AI1285" i="4"/>
  <c r="AI1286" i="4"/>
  <c r="AI1287" i="4"/>
  <c r="AI1288" i="4"/>
  <c r="AI1289" i="4"/>
  <c r="AI1290" i="4"/>
  <c r="AI1291" i="4"/>
  <c r="AI1292" i="4"/>
  <c r="AI1293" i="4"/>
  <c r="AI1294" i="4"/>
  <c r="AI1295" i="4"/>
  <c r="AI1296" i="4"/>
  <c r="AI1297" i="4"/>
  <c r="AI1298" i="4"/>
  <c r="AI1299" i="4"/>
  <c r="AI1300" i="4"/>
  <c r="AI1301" i="4"/>
  <c r="AI1302" i="4"/>
  <c r="AI1303" i="4"/>
  <c r="AI1304" i="4"/>
  <c r="AI1305" i="4"/>
  <c r="AI1306" i="4"/>
  <c r="AI1307" i="4"/>
  <c r="AI1308" i="4"/>
  <c r="AI1309" i="4"/>
  <c r="AI1310" i="4"/>
  <c r="AI1311" i="4"/>
  <c r="AI1312" i="4"/>
  <c r="AI1313" i="4"/>
  <c r="AI1314" i="4"/>
  <c r="AI1315" i="4"/>
  <c r="AI1316" i="4"/>
  <c r="AI1317" i="4"/>
  <c r="AI1318" i="4"/>
  <c r="AI1319" i="4"/>
  <c r="AI1320" i="4"/>
  <c r="AI1321" i="4"/>
  <c r="AI1322" i="4"/>
  <c r="AI1323" i="4"/>
  <c r="AI1324" i="4"/>
  <c r="AI1325" i="4"/>
  <c r="AI1326" i="4"/>
  <c r="AI1327" i="4"/>
  <c r="AI1328" i="4"/>
  <c r="AI1329" i="4"/>
  <c r="AI1330" i="4"/>
  <c r="AI1331" i="4"/>
  <c r="AI1332" i="4"/>
  <c r="AI1333" i="4"/>
  <c r="AI1334" i="4"/>
  <c r="AI1335" i="4"/>
  <c r="AI1336" i="4"/>
  <c r="AI1337" i="4"/>
  <c r="AI1338" i="4"/>
  <c r="AI1339" i="4"/>
  <c r="AI1340" i="4"/>
  <c r="AI1341" i="4"/>
  <c r="AI1342" i="4"/>
  <c r="AI1343" i="4"/>
  <c r="AI1344" i="4"/>
  <c r="AI1345" i="4"/>
  <c r="AI1346" i="4"/>
  <c r="AI1347" i="4"/>
  <c r="AI1348" i="4"/>
  <c r="AI1349" i="4"/>
  <c r="AI1350" i="4"/>
  <c r="AI1351" i="4"/>
  <c r="AI1352" i="4"/>
  <c r="AI1353" i="4"/>
  <c r="AI1354" i="4"/>
  <c r="AI1355" i="4"/>
  <c r="AI1356" i="4"/>
  <c r="AI1357" i="4"/>
  <c r="AI1358" i="4"/>
  <c r="AI1359" i="4"/>
  <c r="AI1360" i="4"/>
  <c r="AI1361" i="4"/>
  <c r="AI1362" i="4"/>
  <c r="AI1363" i="4"/>
  <c r="AI1364" i="4"/>
  <c r="AI1365" i="4"/>
  <c r="AI1366" i="4"/>
  <c r="AI1367" i="4"/>
  <c r="AI1368" i="4"/>
  <c r="AI1369" i="4"/>
  <c r="AI1370" i="4"/>
  <c r="AI1371" i="4"/>
  <c r="AI1372" i="4"/>
  <c r="AI1373" i="4"/>
  <c r="AI1374" i="4"/>
  <c r="AI1375" i="4"/>
  <c r="AI1376" i="4"/>
  <c r="AI1377" i="4"/>
  <c r="AI1378" i="4"/>
  <c r="AI1379" i="4"/>
  <c r="AI1380" i="4"/>
  <c r="AI1381" i="4"/>
  <c r="AI1382" i="4"/>
  <c r="AI1383" i="4"/>
  <c r="AI1384" i="4"/>
  <c r="AI1385" i="4"/>
  <c r="AI1386" i="4"/>
  <c r="AI1387" i="4"/>
  <c r="AI1388" i="4"/>
  <c r="AI1389" i="4"/>
  <c r="AI1390" i="4"/>
  <c r="AI1391" i="4"/>
  <c r="AI1392" i="4"/>
  <c r="AI1393" i="4"/>
  <c r="AI1394" i="4"/>
  <c r="AI1395" i="4"/>
  <c r="AI1396" i="4"/>
  <c r="AI1397" i="4"/>
  <c r="AI1398" i="4"/>
  <c r="AI1399" i="4"/>
  <c r="AI1400" i="4"/>
  <c r="AI1401" i="4"/>
  <c r="AI1402" i="4"/>
  <c r="AI1403" i="4"/>
  <c r="AI1404" i="4"/>
  <c r="AI1405" i="4"/>
  <c r="AI1406" i="4"/>
  <c r="AI1407" i="4"/>
  <c r="AI1408" i="4"/>
  <c r="AI1409" i="4"/>
  <c r="AI1410" i="4"/>
  <c r="AI1411" i="4"/>
  <c r="AI1412" i="4"/>
  <c r="AI1413" i="4"/>
  <c r="AI1414" i="4"/>
  <c r="AI1415" i="4"/>
  <c r="AI1416" i="4"/>
  <c r="AI1417" i="4"/>
  <c r="AI1418" i="4"/>
  <c r="AI1419" i="4"/>
  <c r="AI1420" i="4"/>
  <c r="AI1421" i="4"/>
  <c r="AI1422" i="4"/>
  <c r="AI1423" i="4"/>
  <c r="AI1424" i="4"/>
  <c r="AI1425" i="4"/>
  <c r="AI1426" i="4"/>
  <c r="AI1427" i="4"/>
  <c r="AI1428" i="4"/>
  <c r="AI1429" i="4"/>
  <c r="AI1430" i="4"/>
  <c r="AI1431" i="4"/>
  <c r="AI1432" i="4"/>
  <c r="AI1433" i="4"/>
  <c r="AI1434" i="4"/>
  <c r="AI1435" i="4"/>
  <c r="AI1436" i="4"/>
  <c r="AI1437" i="4"/>
  <c r="AI1438" i="4"/>
  <c r="AI1439" i="4"/>
  <c r="AI1440" i="4"/>
  <c r="AI1441" i="4"/>
  <c r="AI1442" i="4"/>
  <c r="AI1443" i="4"/>
  <c r="AI1444" i="4"/>
  <c r="AI1445" i="4"/>
  <c r="AI1446" i="4"/>
  <c r="AI1447" i="4"/>
  <c r="AI1448" i="4"/>
  <c r="AI1449" i="4"/>
  <c r="AI1450" i="4"/>
  <c r="AI1451" i="4"/>
  <c r="AI1452" i="4"/>
  <c r="AI1453" i="4"/>
  <c r="AI1454" i="4"/>
  <c r="AI1455" i="4"/>
  <c r="AI1456" i="4"/>
  <c r="AI1457" i="4"/>
  <c r="AI1458" i="4"/>
  <c r="AI1459" i="4"/>
  <c r="AI1460" i="4"/>
  <c r="AI1461" i="4"/>
  <c r="AI1462" i="4"/>
  <c r="AI1463" i="4"/>
  <c r="AI1464" i="4"/>
  <c r="AI1465" i="4"/>
  <c r="AI1466" i="4"/>
  <c r="AI1467" i="4"/>
  <c r="AI1468" i="4"/>
  <c r="AI1469" i="4"/>
  <c r="AI1470" i="4"/>
  <c r="AI1471" i="4"/>
  <c r="AI1472" i="4"/>
  <c r="AI1473" i="4"/>
  <c r="AI1474" i="4"/>
  <c r="AI1475" i="4"/>
  <c r="AI1476" i="4"/>
  <c r="AI1477" i="4"/>
  <c r="AI1478" i="4"/>
  <c r="AI1479" i="4"/>
  <c r="AI1480" i="4"/>
  <c r="AI1481" i="4"/>
  <c r="AI1482" i="4"/>
  <c r="AI1483" i="4"/>
  <c r="AI1484" i="4"/>
  <c r="AI1485" i="4"/>
  <c r="AI1486" i="4"/>
  <c r="AI1487" i="4"/>
  <c r="AI1488" i="4"/>
  <c r="AI1489" i="4"/>
  <c r="AI1490" i="4"/>
  <c r="AI1491" i="4"/>
  <c r="AI1492" i="4"/>
  <c r="AI1493" i="4"/>
  <c r="AI1494" i="4"/>
  <c r="AI1495" i="4"/>
  <c r="AI1496" i="4"/>
  <c r="AI1497" i="4"/>
  <c r="AI1498" i="4"/>
  <c r="AI1499" i="4"/>
  <c r="AI1500" i="4"/>
  <c r="AI1501" i="4"/>
  <c r="AI1502" i="4"/>
  <c r="AI1503" i="4"/>
  <c r="AI1504" i="4"/>
  <c r="AI1505" i="4"/>
  <c r="AI1506" i="4"/>
  <c r="AI1507" i="4"/>
  <c r="AI1508" i="4"/>
  <c r="AI1509" i="4"/>
  <c r="AI1510" i="4"/>
  <c r="AI1511" i="4"/>
  <c r="AI1512" i="4"/>
  <c r="AI1513" i="4"/>
  <c r="AI1514" i="4"/>
  <c r="AI1515" i="4"/>
  <c r="AI1516" i="4"/>
  <c r="AI1517" i="4"/>
  <c r="AI1518" i="4"/>
  <c r="AI1519" i="4"/>
  <c r="AI1520" i="4"/>
  <c r="AI1521" i="4"/>
  <c r="AI1522" i="4"/>
  <c r="AI1523" i="4"/>
  <c r="AI1524" i="4"/>
  <c r="AI1525" i="4"/>
  <c r="AI1526" i="4"/>
  <c r="AI1527" i="4"/>
  <c r="AI1528" i="4"/>
  <c r="AI1529" i="4"/>
  <c r="AI1530" i="4"/>
  <c r="AI1531" i="4"/>
  <c r="AI1532" i="4"/>
  <c r="AI1533" i="4"/>
  <c r="AI1534" i="4"/>
  <c r="AI1535" i="4"/>
  <c r="AI1536" i="4"/>
  <c r="AI1537" i="4"/>
  <c r="AI1538" i="4"/>
  <c r="AI1539" i="4"/>
  <c r="AI1540" i="4"/>
  <c r="AI1541" i="4"/>
  <c r="AI1542" i="4"/>
  <c r="AI1543" i="4"/>
  <c r="AI1544" i="4"/>
  <c r="AI1545" i="4"/>
  <c r="AI1546" i="4"/>
  <c r="AI1547" i="4"/>
  <c r="AI1548" i="4"/>
  <c r="AI1549" i="4"/>
  <c r="AI1550" i="4"/>
  <c r="AI1551" i="4"/>
  <c r="AI1552" i="4"/>
  <c r="AI1553" i="4"/>
  <c r="AI1554" i="4"/>
  <c r="AI1555" i="4"/>
  <c r="AI1556" i="4"/>
  <c r="AI1557" i="4"/>
  <c r="AI1558" i="4"/>
  <c r="AI1559" i="4"/>
  <c r="AI1560" i="4"/>
  <c r="AI1561" i="4"/>
  <c r="AI1562" i="4"/>
  <c r="AI1563" i="4"/>
  <c r="AI1564" i="4"/>
  <c r="AI1565" i="4"/>
  <c r="AI1566" i="4"/>
  <c r="AI1567" i="4"/>
  <c r="AI1568" i="4"/>
  <c r="AI1569" i="4"/>
  <c r="AI1570" i="4"/>
  <c r="AI1571" i="4"/>
  <c r="AI1572" i="4"/>
  <c r="AI1573" i="4"/>
  <c r="AI1574" i="4"/>
  <c r="AI1575" i="4"/>
  <c r="AI1576" i="4"/>
  <c r="AI1577" i="4"/>
  <c r="AI1578" i="4"/>
  <c r="AI1579" i="4"/>
  <c r="AI1580" i="4"/>
  <c r="AI1581" i="4"/>
  <c r="AI1582" i="4"/>
  <c r="AI1583" i="4"/>
  <c r="AI1584" i="4"/>
  <c r="AI1585" i="4"/>
  <c r="AI1586" i="4"/>
  <c r="AI1587" i="4"/>
  <c r="AI1588" i="4"/>
  <c r="AI1589" i="4"/>
  <c r="AI1590" i="4"/>
  <c r="AI1591" i="4"/>
  <c r="AI1592" i="4"/>
  <c r="AI1593" i="4"/>
  <c r="AI1594" i="4"/>
  <c r="AI1595" i="4"/>
  <c r="AI1596" i="4"/>
  <c r="AI1597" i="4"/>
  <c r="AI1598" i="4"/>
  <c r="AI1599" i="4"/>
  <c r="AI1600" i="4"/>
  <c r="AI1601" i="4"/>
  <c r="AI1602" i="4"/>
  <c r="AI1603" i="4"/>
  <c r="AI1604" i="4"/>
  <c r="AI1605" i="4"/>
  <c r="AI1606" i="4"/>
  <c r="AI1607" i="4"/>
  <c r="AI1608" i="4"/>
  <c r="AI1609" i="4"/>
  <c r="AI1610" i="4"/>
  <c r="AI1611" i="4"/>
  <c r="AI1612" i="4"/>
  <c r="AI1613" i="4"/>
  <c r="AI1614" i="4"/>
  <c r="AI1615" i="4"/>
  <c r="AI1616" i="4"/>
  <c r="AI1617" i="4"/>
  <c r="AI1618" i="4"/>
  <c r="AI1619" i="4"/>
  <c r="AI1620" i="4"/>
  <c r="AI1621" i="4"/>
  <c r="AI1622" i="4"/>
  <c r="AI1623" i="4"/>
  <c r="AI1624" i="4"/>
  <c r="AI1625" i="4"/>
  <c r="AI1626" i="4"/>
  <c r="AI1627" i="4"/>
  <c r="AI1628" i="4"/>
  <c r="AI1629" i="4"/>
  <c r="AI1630" i="4"/>
  <c r="AI1631" i="4"/>
  <c r="AI1632" i="4"/>
  <c r="AI1633" i="4"/>
  <c r="AI1634" i="4"/>
  <c r="AI1635" i="4"/>
  <c r="AI1636" i="4"/>
  <c r="AI1637" i="4"/>
  <c r="AI1638" i="4"/>
  <c r="AI1639" i="4"/>
  <c r="AI1640" i="4"/>
  <c r="AI1641" i="4"/>
  <c r="AI1642" i="4"/>
  <c r="AI1643" i="4"/>
  <c r="AI1644" i="4"/>
  <c r="AI1645" i="4"/>
  <c r="AI1646" i="4"/>
  <c r="AI1647" i="4"/>
  <c r="AI1648" i="4"/>
  <c r="AI1649" i="4"/>
  <c r="AI1650" i="4"/>
  <c r="AI1651" i="4"/>
  <c r="AI1652" i="4"/>
  <c r="AI1653" i="4"/>
  <c r="AI1654" i="4"/>
  <c r="AI1655" i="4"/>
  <c r="AI1656" i="4"/>
  <c r="AI1657" i="4"/>
  <c r="AI1658" i="4"/>
  <c r="AI1659" i="4"/>
  <c r="AI1660" i="4"/>
  <c r="AI1661" i="4"/>
  <c r="AI1662" i="4"/>
  <c r="AI1663" i="4"/>
  <c r="AI1664" i="4"/>
  <c r="AI1665" i="4"/>
  <c r="AI1666" i="4"/>
  <c r="AI1667" i="4"/>
  <c r="AI1668" i="4"/>
  <c r="AI1669" i="4"/>
  <c r="AI1670" i="4"/>
  <c r="AI1671" i="4"/>
  <c r="AI1672" i="4"/>
  <c r="AI1673" i="4"/>
  <c r="AI1674" i="4"/>
  <c r="AI1675" i="4"/>
  <c r="AI1676" i="4"/>
  <c r="AI1677" i="4"/>
  <c r="AI1678" i="4"/>
  <c r="AI1679" i="4"/>
  <c r="AI1680" i="4"/>
  <c r="AI1681" i="4"/>
  <c r="AI1682" i="4"/>
  <c r="AI1683" i="4"/>
  <c r="AI1684" i="4"/>
  <c r="AI1685" i="4"/>
  <c r="AI1686" i="4"/>
  <c r="AI1687" i="4"/>
  <c r="AI1688" i="4"/>
  <c r="AI1689" i="4"/>
  <c r="AI1690" i="4"/>
  <c r="AI1691" i="4"/>
  <c r="AI1692" i="4"/>
  <c r="AI1693" i="4"/>
  <c r="AI1694" i="4"/>
  <c r="AI1695" i="4"/>
  <c r="AI1696" i="4"/>
  <c r="AI1697" i="4"/>
  <c r="AI1698" i="4"/>
  <c r="AI1699" i="4"/>
  <c r="AI1700" i="4"/>
  <c r="AI1701" i="4"/>
  <c r="AI1702" i="4"/>
  <c r="AI1703" i="4"/>
  <c r="AI1704" i="4"/>
  <c r="AI1705" i="4"/>
  <c r="AI1706" i="4"/>
  <c r="AI1707" i="4"/>
  <c r="AI1708" i="4"/>
  <c r="AI1709" i="4"/>
  <c r="AI1710" i="4"/>
  <c r="AI1711" i="4"/>
  <c r="AI1712" i="4"/>
  <c r="AI1713" i="4"/>
  <c r="AI1714" i="4"/>
  <c r="AI1715" i="4"/>
  <c r="AI1716" i="4"/>
  <c r="AI1717" i="4"/>
  <c r="AI1718" i="4"/>
  <c r="AI1719" i="4"/>
  <c r="AI1720" i="4"/>
  <c r="AI1721" i="4"/>
  <c r="AI1722" i="4"/>
  <c r="AI1723" i="4"/>
  <c r="AI1724" i="4"/>
  <c r="AI1725" i="4"/>
  <c r="AI1726" i="4"/>
  <c r="AI1727" i="4"/>
  <c r="AI1728" i="4"/>
  <c r="AI1729" i="4"/>
  <c r="AI1730" i="4"/>
  <c r="AI1731" i="4"/>
  <c r="AI1732" i="4"/>
  <c r="AI1733" i="4"/>
  <c r="AI1734" i="4"/>
  <c r="AI1735" i="4"/>
  <c r="AI1736" i="4"/>
  <c r="AI1737" i="4"/>
  <c r="AI1738" i="4"/>
  <c r="AI1739" i="4"/>
  <c r="AI1740" i="4"/>
  <c r="AI1741" i="4"/>
  <c r="AI1742" i="4"/>
  <c r="AI1743" i="4"/>
  <c r="AI1744" i="4"/>
  <c r="AI1745" i="4"/>
  <c r="AI1746" i="4"/>
  <c r="AI1747" i="4"/>
  <c r="AI1748" i="4"/>
  <c r="AI1749" i="4"/>
  <c r="AI1750" i="4"/>
  <c r="AI1751" i="4"/>
  <c r="AI1752" i="4"/>
  <c r="AI1753" i="4"/>
  <c r="AI1754" i="4"/>
  <c r="AI1755" i="4"/>
  <c r="AI1756" i="4"/>
  <c r="AI1757" i="4"/>
  <c r="AI1758" i="4"/>
  <c r="AI1759" i="4"/>
  <c r="AI1760" i="4"/>
  <c r="AI1761" i="4"/>
  <c r="AI1762" i="4"/>
  <c r="AI1763" i="4"/>
  <c r="AI1764" i="4"/>
  <c r="AI1765" i="4"/>
  <c r="AI1766" i="4"/>
  <c r="AI1767" i="4"/>
  <c r="AI1768" i="4"/>
  <c r="AI1769" i="4"/>
  <c r="AI1770" i="4"/>
  <c r="AI1771" i="4"/>
  <c r="AI1772" i="4"/>
  <c r="AI1773" i="4"/>
  <c r="AI1774" i="4"/>
  <c r="AI1775" i="4"/>
  <c r="AI1776" i="4"/>
  <c r="AI1777" i="4"/>
  <c r="AI1778" i="4"/>
  <c r="AI1779" i="4"/>
  <c r="AI1780" i="4"/>
  <c r="AI1781" i="4"/>
  <c r="AI1782" i="4"/>
  <c r="AI1783" i="4"/>
  <c r="AI1784" i="4"/>
  <c r="AI1785" i="4"/>
  <c r="AI1786" i="4"/>
  <c r="AI1787" i="4"/>
  <c r="AI1788" i="4"/>
  <c r="AI1789" i="4"/>
  <c r="AI1790" i="4"/>
  <c r="AI1791" i="4"/>
  <c r="AI1792" i="4"/>
  <c r="AI1793" i="4"/>
  <c r="AI1794" i="4"/>
  <c r="AI1795" i="4"/>
  <c r="AI1796" i="4"/>
  <c r="AI1797" i="4"/>
  <c r="AI1798" i="4"/>
  <c r="AI1799" i="4"/>
  <c r="AI1800" i="4"/>
  <c r="AI1801" i="4"/>
  <c r="AI1802" i="4"/>
  <c r="AI1803" i="4"/>
  <c r="AI1804" i="4"/>
  <c r="AI1805" i="4"/>
  <c r="AI1806" i="4"/>
  <c r="AI1807" i="4"/>
  <c r="AI1808" i="4"/>
  <c r="AI1809" i="4"/>
  <c r="AI1810" i="4"/>
  <c r="AI1811" i="4"/>
  <c r="AI1812" i="4"/>
  <c r="AI1813" i="4"/>
  <c r="AI1814" i="4"/>
  <c r="AI1815" i="4"/>
  <c r="AI1816" i="4"/>
  <c r="AI1817" i="4"/>
  <c r="AI1818" i="4"/>
  <c r="AI1819" i="4"/>
  <c r="AI1820" i="4"/>
  <c r="AI1821" i="4"/>
  <c r="AI1822" i="4"/>
  <c r="AI1823" i="4"/>
  <c r="AI1824" i="4"/>
  <c r="AI1825" i="4"/>
  <c r="AI1826" i="4"/>
  <c r="AI1827" i="4"/>
  <c r="AI1828" i="4"/>
  <c r="AI1829" i="4"/>
  <c r="AI1830" i="4"/>
  <c r="AI1831" i="4"/>
  <c r="AI1832" i="4"/>
  <c r="AI1833" i="4"/>
  <c r="AI1834" i="4"/>
  <c r="AI1835" i="4"/>
  <c r="AI1836" i="4"/>
  <c r="AI1837" i="4"/>
  <c r="AI1838" i="4"/>
  <c r="AI1839" i="4"/>
  <c r="AI1840" i="4"/>
  <c r="AI1841" i="4"/>
  <c r="AI1842" i="4"/>
  <c r="AI1843" i="4"/>
  <c r="AI1844" i="4"/>
  <c r="AI1845" i="4"/>
  <c r="AI1846" i="4"/>
  <c r="AI1847" i="4"/>
  <c r="AI1848" i="4"/>
  <c r="AI1849" i="4"/>
  <c r="AI1850" i="4"/>
  <c r="AI1851" i="4"/>
  <c r="AI1852" i="4"/>
  <c r="AI1853" i="4"/>
  <c r="AI1854" i="4"/>
  <c r="AI1855" i="4"/>
  <c r="AI1856" i="4"/>
  <c r="AI1857" i="4"/>
  <c r="AI1858" i="4"/>
  <c r="AI1859" i="4"/>
  <c r="AI1860" i="4"/>
  <c r="AI1861" i="4"/>
  <c r="AI1862" i="4"/>
  <c r="AI1863" i="4"/>
  <c r="AI1864" i="4"/>
  <c r="AI1865" i="4"/>
  <c r="AI1866" i="4"/>
  <c r="AI1867" i="4"/>
  <c r="AI1868" i="4"/>
  <c r="AI1869" i="4"/>
  <c r="AI1870" i="4"/>
  <c r="AI1871" i="4"/>
  <c r="AI1872" i="4"/>
  <c r="AI1873" i="4"/>
  <c r="AI1874" i="4"/>
  <c r="AI1875" i="4"/>
  <c r="AI1876" i="4"/>
  <c r="AI1877" i="4"/>
  <c r="AI1878" i="4"/>
  <c r="AI1879" i="4"/>
  <c r="AI1880" i="4"/>
  <c r="AI1881" i="4"/>
  <c r="AI1882" i="4"/>
  <c r="AI1883" i="4"/>
  <c r="AI1884" i="4"/>
  <c r="AI1885" i="4"/>
  <c r="AI1886" i="4"/>
  <c r="AI1887" i="4"/>
  <c r="AI1888" i="4"/>
  <c r="AI1889" i="4"/>
  <c r="AI1890" i="4"/>
  <c r="AI1891" i="4"/>
  <c r="AI1892" i="4"/>
  <c r="AI1893" i="4"/>
  <c r="AI1894" i="4"/>
  <c r="AI1895" i="4"/>
  <c r="AI1896" i="4"/>
  <c r="AI1897" i="4"/>
  <c r="AI1898" i="4"/>
  <c r="AI1899" i="4"/>
  <c r="AI1900" i="4"/>
  <c r="AI1901" i="4"/>
  <c r="AI1902" i="4"/>
  <c r="AI1903" i="4"/>
  <c r="AI1904" i="4"/>
  <c r="AI1905" i="4"/>
  <c r="AI1906" i="4"/>
  <c r="AI1907" i="4"/>
  <c r="AI1908" i="4"/>
  <c r="AI1909" i="4"/>
  <c r="AI1910" i="4"/>
  <c r="AI1911" i="4"/>
  <c r="AI1912" i="4"/>
  <c r="AI1913" i="4"/>
  <c r="AI1914" i="4"/>
  <c r="AI1915" i="4"/>
  <c r="AI1916" i="4"/>
  <c r="AI1917" i="4"/>
  <c r="AI1918" i="4"/>
  <c r="AI1919" i="4"/>
  <c r="AI1920" i="4"/>
  <c r="AI1921" i="4"/>
  <c r="AI1922" i="4"/>
  <c r="AI1923" i="4"/>
  <c r="AI1924" i="4"/>
  <c r="AI1925" i="4"/>
  <c r="AI1926" i="4"/>
  <c r="AI1927" i="4"/>
  <c r="AI1928" i="4"/>
  <c r="AI1929" i="4"/>
  <c r="AI1930" i="4"/>
  <c r="AI1931" i="4"/>
  <c r="AI1932" i="4"/>
  <c r="AI1933" i="4"/>
  <c r="AI1934" i="4"/>
  <c r="AI1935" i="4"/>
  <c r="AI1936" i="4"/>
  <c r="AI1937" i="4"/>
  <c r="AI1938" i="4"/>
  <c r="AI1939" i="4"/>
  <c r="AI1940" i="4"/>
  <c r="AI1941" i="4"/>
  <c r="AI1942" i="4"/>
  <c r="AI1943" i="4"/>
  <c r="AI1944" i="4"/>
  <c r="AI1945" i="4"/>
  <c r="AI1946" i="4"/>
  <c r="AI1947" i="4"/>
  <c r="AI1948" i="4"/>
  <c r="AI1949" i="4"/>
  <c r="AI1950" i="4"/>
  <c r="AI1951" i="4"/>
  <c r="AI1952" i="4"/>
  <c r="AI1953" i="4"/>
  <c r="AI1954" i="4"/>
  <c r="AI1955" i="4"/>
  <c r="AI1956" i="4"/>
  <c r="AI1957" i="4"/>
  <c r="AI1958" i="4"/>
  <c r="AI1959" i="4"/>
  <c r="AI1960" i="4"/>
  <c r="AI1961" i="4"/>
  <c r="AI1962" i="4"/>
  <c r="AI1963" i="4"/>
  <c r="AI1964" i="4"/>
  <c r="AI1965" i="4"/>
  <c r="AI1966" i="4"/>
  <c r="AI1967" i="4"/>
  <c r="AI1968" i="4"/>
  <c r="AI1969" i="4"/>
  <c r="AI1970" i="4"/>
  <c r="AI1971" i="4"/>
  <c r="AI1972" i="4"/>
  <c r="AI1973" i="4"/>
  <c r="AI1974" i="4"/>
  <c r="AI1975" i="4"/>
  <c r="AI1976" i="4"/>
  <c r="AI1977" i="4"/>
  <c r="AI1978" i="4"/>
  <c r="AI1979" i="4"/>
  <c r="AI1980" i="4"/>
  <c r="AI1981" i="4"/>
  <c r="AI1982" i="4"/>
  <c r="AI1983" i="4"/>
  <c r="AI1984" i="4"/>
  <c r="AI1985" i="4"/>
  <c r="AI1986" i="4"/>
  <c r="AI1987" i="4"/>
  <c r="AI1988" i="4"/>
  <c r="AI1989" i="4"/>
  <c r="AI1990" i="4"/>
  <c r="AI1991" i="4"/>
  <c r="AI1992" i="4"/>
  <c r="AI1993" i="4"/>
  <c r="AI1994" i="4"/>
  <c r="AI1995" i="4"/>
  <c r="AI1996" i="4"/>
  <c r="AI1997" i="4"/>
  <c r="AI1998" i="4"/>
  <c r="AI1999" i="4"/>
  <c r="AI2000" i="4"/>
  <c r="AI2001" i="4"/>
  <c r="AI2002" i="4"/>
  <c r="AI2003" i="4"/>
  <c r="AI2004" i="4"/>
  <c r="AI2005" i="4"/>
  <c r="AI2006" i="4"/>
  <c r="AI2007" i="4"/>
  <c r="AI2008" i="4"/>
  <c r="AI2009" i="4"/>
  <c r="AI2010" i="4"/>
  <c r="AI2011" i="4"/>
  <c r="AI2012" i="4"/>
  <c r="AI2013" i="4"/>
  <c r="AI2014" i="4"/>
  <c r="AI2015" i="4"/>
  <c r="AI2016" i="4"/>
  <c r="AI2017" i="4"/>
  <c r="AI2018" i="4"/>
  <c r="AI2019" i="4"/>
  <c r="AI2020" i="4"/>
  <c r="AI2021" i="4"/>
  <c r="AI2022" i="4"/>
  <c r="AI2023" i="4"/>
  <c r="AI2024" i="4"/>
  <c r="AI2025" i="4"/>
  <c r="AI2026" i="4"/>
  <c r="AI2027" i="4"/>
  <c r="AI2028" i="4"/>
  <c r="AI2029" i="4"/>
  <c r="AI2030" i="4"/>
  <c r="AI2031" i="4"/>
  <c r="AI2032" i="4"/>
  <c r="AI2033" i="4"/>
  <c r="AI2034" i="4"/>
  <c r="AI2035" i="4"/>
  <c r="AI2036" i="4"/>
  <c r="AI2037" i="4"/>
  <c r="AI2038" i="4"/>
  <c r="AI2039" i="4"/>
  <c r="AI2040" i="4"/>
  <c r="AI2041" i="4"/>
  <c r="AI2042" i="4"/>
  <c r="AI2043" i="4"/>
  <c r="AI2044" i="4"/>
  <c r="AI2045" i="4"/>
  <c r="AI2046" i="4"/>
  <c r="AI2047" i="4"/>
  <c r="AI2048" i="4"/>
  <c r="AI2049" i="4"/>
  <c r="AI2050" i="4"/>
  <c r="AI2051" i="4"/>
  <c r="AI2052" i="4"/>
  <c r="AI2053" i="4"/>
  <c r="AI2054" i="4"/>
  <c r="AI2055" i="4"/>
  <c r="AI2056" i="4"/>
  <c r="AI2057" i="4"/>
  <c r="AI2058" i="4"/>
  <c r="AI2059" i="4"/>
  <c r="AI2060" i="4"/>
  <c r="AI2061" i="4"/>
  <c r="AI2062" i="4"/>
  <c r="AI2063" i="4"/>
  <c r="AI2064" i="4"/>
  <c r="AI2065" i="4"/>
  <c r="AI2066" i="4"/>
  <c r="AI2067" i="4"/>
  <c r="AI2068" i="4"/>
  <c r="AI2069" i="4"/>
  <c r="AI2070" i="4"/>
  <c r="AI2071" i="4"/>
  <c r="AI2072" i="4"/>
  <c r="AI2073" i="4"/>
  <c r="AI2074" i="4"/>
  <c r="AI2075" i="4"/>
  <c r="AI2076" i="4"/>
  <c r="AI2077" i="4"/>
  <c r="AI2078" i="4"/>
  <c r="AI2079" i="4"/>
  <c r="AI2080" i="4"/>
  <c r="AI2081" i="4"/>
  <c r="AI2082" i="4"/>
  <c r="AI2083" i="4"/>
  <c r="AI2084" i="4"/>
  <c r="AI2085" i="4"/>
  <c r="AI2086" i="4"/>
  <c r="AI2087" i="4"/>
  <c r="AI2088" i="4"/>
  <c r="AI2089" i="4"/>
  <c r="AI2090" i="4"/>
  <c r="AI2091" i="4"/>
  <c r="AI2092" i="4"/>
  <c r="AI2093" i="4"/>
  <c r="AI2094" i="4"/>
  <c r="AI2095" i="4"/>
  <c r="AI2096" i="4"/>
  <c r="AI2097" i="4"/>
  <c r="AI2098" i="4"/>
  <c r="AI2099" i="4"/>
  <c r="AI2100" i="4"/>
  <c r="AI2101" i="4"/>
  <c r="AI2102" i="4"/>
  <c r="AI2103" i="4"/>
  <c r="AI2104" i="4"/>
  <c r="AI2105" i="4"/>
  <c r="AI2106" i="4"/>
  <c r="AI2107" i="4"/>
  <c r="AI2108" i="4"/>
  <c r="AI2109" i="4"/>
  <c r="AI2110" i="4"/>
  <c r="AI2111" i="4"/>
  <c r="AI2112" i="4"/>
  <c r="AI2113" i="4"/>
  <c r="AI2114" i="4"/>
  <c r="AI2115" i="4"/>
  <c r="AI2116" i="4"/>
  <c r="AI2117" i="4"/>
  <c r="AI2118" i="4"/>
  <c r="AI2119" i="4"/>
  <c r="AI2120" i="4"/>
  <c r="AI2121" i="4"/>
  <c r="AI2122" i="4"/>
  <c r="AI2123" i="4"/>
  <c r="AI2124" i="4"/>
  <c r="AI2125" i="4"/>
  <c r="AI2126" i="4"/>
  <c r="AI2127" i="4"/>
  <c r="AI2128" i="4"/>
  <c r="AI2129" i="4"/>
  <c r="AI2130" i="4"/>
  <c r="AI2131" i="4"/>
  <c r="AI2132" i="4"/>
  <c r="AI2133" i="4"/>
  <c r="AI2134" i="4"/>
  <c r="AI2135" i="4"/>
  <c r="AI2136" i="4"/>
  <c r="AI2137" i="4"/>
  <c r="AI2138" i="4"/>
  <c r="AI2139" i="4"/>
  <c r="AI2140" i="4"/>
  <c r="AI2141" i="4"/>
  <c r="AI2142" i="4"/>
  <c r="AI2143" i="4"/>
  <c r="AI2144" i="4"/>
  <c r="AI2145" i="4"/>
  <c r="AI2146" i="4"/>
  <c r="AI2147" i="4"/>
  <c r="AI2148" i="4"/>
  <c r="AI2149" i="4"/>
  <c r="AI2150" i="4"/>
  <c r="AI2151" i="4"/>
  <c r="AI2152" i="4"/>
  <c r="AI2153" i="4"/>
  <c r="AI2154" i="4"/>
  <c r="AI2155" i="4"/>
  <c r="AI2156" i="4"/>
  <c r="AI2157" i="4"/>
  <c r="AI2158" i="4"/>
  <c r="AI2159" i="4"/>
  <c r="AI2160" i="4"/>
  <c r="AI2161" i="4"/>
  <c r="AI2162" i="4"/>
  <c r="AI2163" i="4"/>
  <c r="AI2164" i="4"/>
  <c r="AI2165" i="4"/>
  <c r="AI2166" i="4"/>
  <c r="AI2167" i="4"/>
  <c r="AI2168" i="4"/>
  <c r="AI2169" i="4"/>
  <c r="AI2170" i="4"/>
  <c r="AI2171" i="4"/>
  <c r="AI2172" i="4"/>
  <c r="AI2173" i="4"/>
  <c r="AI2174" i="4"/>
  <c r="AI2175" i="4"/>
  <c r="AI2176" i="4"/>
  <c r="AI2177" i="4"/>
  <c r="AI2178" i="4"/>
  <c r="AI2179" i="4"/>
  <c r="AI2180" i="4"/>
  <c r="AI2181" i="4"/>
  <c r="AI2182" i="4"/>
  <c r="AI2183" i="4"/>
  <c r="AI2184" i="4"/>
  <c r="AI2185" i="4"/>
  <c r="AI2186" i="4"/>
  <c r="AI2187" i="4"/>
  <c r="AI2188" i="4"/>
  <c r="AI2189" i="4"/>
  <c r="AI2190" i="4"/>
  <c r="AI2191" i="4"/>
  <c r="AI2192" i="4"/>
  <c r="AI2193" i="4"/>
  <c r="AI2194" i="4"/>
  <c r="AI2195" i="4"/>
  <c r="AI2196" i="4"/>
  <c r="AI2197" i="4"/>
  <c r="AI2198" i="4"/>
  <c r="AI2199" i="4"/>
  <c r="AI2200" i="4"/>
  <c r="AI2201" i="4"/>
  <c r="AI2202" i="4"/>
  <c r="AI2203" i="4"/>
  <c r="AI2204" i="4"/>
  <c r="AI2205" i="4"/>
  <c r="AI2206" i="4"/>
  <c r="AI2207" i="4"/>
  <c r="AI2208" i="4"/>
  <c r="AI2209" i="4"/>
  <c r="AI2210" i="4"/>
  <c r="AI2211" i="4"/>
  <c r="AI2212" i="4"/>
  <c r="AI2213" i="4"/>
  <c r="AI2214" i="4"/>
  <c r="AI2215" i="4"/>
  <c r="AI2216" i="4"/>
  <c r="AI2217" i="4"/>
  <c r="AI2218" i="4"/>
  <c r="AI2219" i="4"/>
  <c r="AI2220" i="4"/>
  <c r="AI2221" i="4"/>
  <c r="AI2222" i="4"/>
  <c r="AI2223" i="4"/>
  <c r="AI2224" i="4"/>
  <c r="AI2225" i="4"/>
  <c r="AI2226" i="4"/>
  <c r="AI2227" i="4"/>
  <c r="AI2228" i="4"/>
  <c r="AI2229" i="4"/>
  <c r="AI2230" i="4"/>
  <c r="AI2231" i="4"/>
  <c r="AI2232" i="4"/>
  <c r="AI2233" i="4"/>
  <c r="AI2234" i="4"/>
  <c r="AI2235" i="4"/>
  <c r="AI2236" i="4"/>
  <c r="AI2237" i="4"/>
  <c r="AI2238" i="4"/>
  <c r="AI2239" i="4"/>
  <c r="AI2240" i="4"/>
  <c r="AI2241" i="4"/>
  <c r="AI2242" i="4"/>
  <c r="AI2243" i="4"/>
  <c r="AI2244" i="4"/>
  <c r="AI2245" i="4"/>
  <c r="AI2246" i="4"/>
  <c r="AI2247" i="4"/>
  <c r="AI2248" i="4"/>
  <c r="AI2249" i="4"/>
  <c r="AI2250" i="4"/>
  <c r="AI2251" i="4"/>
  <c r="AI2252" i="4"/>
  <c r="AI2253" i="4"/>
  <c r="AI2254" i="4"/>
  <c r="AI2255" i="4"/>
  <c r="AI2256" i="4"/>
  <c r="AI2257" i="4"/>
  <c r="AI2258" i="4"/>
  <c r="AI2259" i="4"/>
  <c r="AI2260" i="4"/>
  <c r="AI2261" i="4"/>
  <c r="AI2262" i="4"/>
  <c r="AI2263" i="4"/>
  <c r="AI2264" i="4"/>
  <c r="AI2265" i="4"/>
  <c r="AI2266" i="4"/>
  <c r="AI2267" i="4"/>
  <c r="AI2268" i="4"/>
  <c r="AI2269" i="4"/>
  <c r="AI2270" i="4"/>
  <c r="AI2271" i="4"/>
  <c r="AI2272" i="4"/>
  <c r="AI2273" i="4"/>
  <c r="AI2274" i="4"/>
  <c r="AI2275" i="4"/>
  <c r="AI2276" i="4"/>
  <c r="AI2277" i="4"/>
  <c r="AI2278" i="4"/>
  <c r="AI2279" i="4"/>
  <c r="AI2280" i="4"/>
  <c r="AI2281" i="4"/>
  <c r="AI2282" i="4"/>
  <c r="AI2283" i="4"/>
  <c r="AI2284" i="4"/>
  <c r="AI2285" i="4"/>
  <c r="AI2286" i="4"/>
  <c r="AI2287" i="4"/>
  <c r="AI2288" i="4"/>
  <c r="AI2289" i="4"/>
  <c r="AI2290" i="4"/>
  <c r="AI2291" i="4"/>
  <c r="AI2292" i="4"/>
  <c r="AI2293" i="4"/>
  <c r="AI2294" i="4"/>
  <c r="AI2295" i="4"/>
  <c r="AI2296" i="4"/>
  <c r="AI2297" i="4"/>
  <c r="AI2298" i="4"/>
  <c r="AI2299" i="4"/>
  <c r="AI2300" i="4"/>
  <c r="AI2301" i="4"/>
  <c r="AI2302" i="4"/>
  <c r="AI2303" i="4"/>
  <c r="AI2304" i="4"/>
  <c r="AI2305" i="4"/>
  <c r="AI2306" i="4"/>
  <c r="AI2307" i="4"/>
  <c r="AI2308" i="4"/>
  <c r="AI2309" i="4"/>
  <c r="AI2310" i="4"/>
  <c r="AI2311" i="4"/>
  <c r="AI2312" i="4"/>
  <c r="AI2313" i="4"/>
  <c r="AI2314" i="4"/>
  <c r="AI2315" i="4"/>
  <c r="AI2316" i="4"/>
  <c r="AI2317" i="4"/>
  <c r="AI2318" i="4"/>
  <c r="AI2319" i="4"/>
  <c r="AI2320" i="4"/>
  <c r="AI2321" i="4"/>
  <c r="AI2322" i="4"/>
  <c r="AI2323" i="4"/>
  <c r="AI2324" i="4"/>
  <c r="AI2325" i="4"/>
  <c r="AI2326" i="4"/>
  <c r="AI2327" i="4"/>
  <c r="AI2328" i="4"/>
  <c r="AI2329" i="4"/>
  <c r="AI2330" i="4"/>
  <c r="AI2331" i="4"/>
  <c r="AI2332" i="4"/>
  <c r="AI2333" i="4"/>
  <c r="AI2334" i="4"/>
  <c r="AI2335" i="4"/>
  <c r="AI2336" i="4"/>
  <c r="AH3" i="4"/>
  <c r="AH4" i="4"/>
  <c r="AH5" i="4"/>
  <c r="AH6" i="4"/>
  <c r="AH7" i="4"/>
  <c r="AH8" i="4"/>
  <c r="AH9" i="4"/>
  <c r="AH10" i="4"/>
  <c r="AH11" i="4"/>
  <c r="AH12" i="4"/>
  <c r="AH13" i="4"/>
  <c r="AH14" i="4"/>
  <c r="AH15" i="4"/>
  <c r="AH16" i="4"/>
  <c r="AH17" i="4"/>
  <c r="AH18" i="4"/>
  <c r="AH19" i="4"/>
  <c r="AH20" i="4"/>
  <c r="AH21" i="4"/>
  <c r="AH22" i="4"/>
  <c r="AH23" i="4"/>
  <c r="AH24" i="4"/>
  <c r="AH25" i="4"/>
  <c r="AH26" i="4"/>
  <c r="AH27" i="4"/>
  <c r="AH28" i="4"/>
  <c r="AH29" i="4"/>
  <c r="AH30" i="4"/>
  <c r="AH31" i="4"/>
  <c r="AH32" i="4"/>
  <c r="AH33" i="4"/>
  <c r="AH34" i="4"/>
  <c r="AH35" i="4"/>
  <c r="AH36" i="4"/>
  <c r="AH37" i="4"/>
  <c r="AH38" i="4"/>
  <c r="AH39" i="4"/>
  <c r="AH40" i="4"/>
  <c r="AH41" i="4"/>
  <c r="AH42" i="4"/>
  <c r="AH43" i="4"/>
  <c r="AH44" i="4"/>
  <c r="AH45" i="4"/>
  <c r="AH46" i="4"/>
  <c r="AH47" i="4"/>
  <c r="AH48" i="4"/>
  <c r="AH49" i="4"/>
  <c r="AH50" i="4"/>
  <c r="AH51" i="4"/>
  <c r="AH52" i="4"/>
  <c r="AH53" i="4"/>
  <c r="AH54" i="4"/>
  <c r="AH55" i="4"/>
  <c r="AH56" i="4"/>
  <c r="AH57" i="4"/>
  <c r="AH58" i="4"/>
  <c r="AH59" i="4"/>
  <c r="AH60" i="4"/>
  <c r="AH61" i="4"/>
  <c r="AH62" i="4"/>
  <c r="AH63" i="4"/>
  <c r="AH64" i="4"/>
  <c r="AH65" i="4"/>
  <c r="AH66" i="4"/>
  <c r="AH67" i="4"/>
  <c r="AH68" i="4"/>
  <c r="AH69" i="4"/>
  <c r="AH70" i="4"/>
  <c r="AH71" i="4"/>
  <c r="AH72" i="4"/>
  <c r="AH73" i="4"/>
  <c r="AH74" i="4"/>
  <c r="AH75" i="4"/>
  <c r="AH76" i="4"/>
  <c r="AH77" i="4"/>
  <c r="AH78" i="4"/>
  <c r="AH79" i="4"/>
  <c r="AH80" i="4"/>
  <c r="AH81" i="4"/>
  <c r="AH82" i="4"/>
  <c r="AH83" i="4"/>
  <c r="AH84" i="4"/>
  <c r="AH85" i="4"/>
  <c r="AH86" i="4"/>
  <c r="AH87" i="4"/>
  <c r="AH88" i="4"/>
  <c r="AH89" i="4"/>
  <c r="AH90" i="4"/>
  <c r="AH91" i="4"/>
  <c r="AH92" i="4"/>
  <c r="AH93" i="4"/>
  <c r="AH94" i="4"/>
  <c r="AH95" i="4"/>
  <c r="AH96" i="4"/>
  <c r="AH97" i="4"/>
  <c r="AH98" i="4"/>
  <c r="AH99" i="4"/>
  <c r="AH100" i="4"/>
  <c r="AH101" i="4"/>
  <c r="AH102" i="4"/>
  <c r="AH103" i="4"/>
  <c r="AH104" i="4"/>
  <c r="AH105" i="4"/>
  <c r="AH106" i="4"/>
  <c r="AH107" i="4"/>
  <c r="AH108" i="4"/>
  <c r="AH109" i="4"/>
  <c r="AH110" i="4"/>
  <c r="AH111" i="4"/>
  <c r="AH112" i="4"/>
  <c r="AH113" i="4"/>
  <c r="AH114" i="4"/>
  <c r="AH115" i="4"/>
  <c r="AH116" i="4"/>
  <c r="AH117" i="4"/>
  <c r="AH118" i="4"/>
  <c r="AH119" i="4"/>
  <c r="AH120" i="4"/>
  <c r="AH121" i="4"/>
  <c r="AH122" i="4"/>
  <c r="AH123" i="4"/>
  <c r="AH124" i="4"/>
  <c r="AH125" i="4"/>
  <c r="AH126" i="4"/>
  <c r="AH127" i="4"/>
  <c r="AH128" i="4"/>
  <c r="AH129" i="4"/>
  <c r="AH130" i="4"/>
  <c r="AH131" i="4"/>
  <c r="AH132" i="4"/>
  <c r="AH133" i="4"/>
  <c r="AH134" i="4"/>
  <c r="AH135" i="4"/>
  <c r="AH136" i="4"/>
  <c r="AH137" i="4"/>
  <c r="AH138" i="4"/>
  <c r="AH139" i="4"/>
  <c r="AH140" i="4"/>
  <c r="AH141" i="4"/>
  <c r="AH142" i="4"/>
  <c r="AH143" i="4"/>
  <c r="AH144" i="4"/>
  <c r="AH145" i="4"/>
  <c r="AH146" i="4"/>
  <c r="AH147" i="4"/>
  <c r="AH148" i="4"/>
  <c r="AH149" i="4"/>
  <c r="AH150" i="4"/>
  <c r="AH151" i="4"/>
  <c r="AH152" i="4"/>
  <c r="AH153" i="4"/>
  <c r="AH154" i="4"/>
  <c r="AH155" i="4"/>
  <c r="AH156" i="4"/>
  <c r="AH157" i="4"/>
  <c r="AH158" i="4"/>
  <c r="AH159" i="4"/>
  <c r="AH160" i="4"/>
  <c r="AH161" i="4"/>
  <c r="AH162" i="4"/>
  <c r="AH163" i="4"/>
  <c r="AH164" i="4"/>
  <c r="AH165" i="4"/>
  <c r="AH166" i="4"/>
  <c r="AH167" i="4"/>
  <c r="AH168" i="4"/>
  <c r="AH169" i="4"/>
  <c r="AH170" i="4"/>
  <c r="AH171" i="4"/>
  <c r="AH172" i="4"/>
  <c r="AH173" i="4"/>
  <c r="AH174" i="4"/>
  <c r="AH175" i="4"/>
  <c r="AH176" i="4"/>
  <c r="AH177" i="4"/>
  <c r="AH178" i="4"/>
  <c r="AH179" i="4"/>
  <c r="AH180" i="4"/>
  <c r="AH181" i="4"/>
  <c r="AH182" i="4"/>
  <c r="AH183" i="4"/>
  <c r="AH184" i="4"/>
  <c r="AH185" i="4"/>
  <c r="AH186" i="4"/>
  <c r="AH187" i="4"/>
  <c r="AH188" i="4"/>
  <c r="AH189" i="4"/>
  <c r="AH190" i="4"/>
  <c r="AH191" i="4"/>
  <c r="AH192" i="4"/>
  <c r="AH193" i="4"/>
  <c r="AH194" i="4"/>
  <c r="AH195" i="4"/>
  <c r="AH196" i="4"/>
  <c r="AH197" i="4"/>
  <c r="AH198" i="4"/>
  <c r="AH199" i="4"/>
  <c r="AH200" i="4"/>
  <c r="AH201" i="4"/>
  <c r="AH202" i="4"/>
  <c r="AH203" i="4"/>
  <c r="AH204" i="4"/>
  <c r="AH205" i="4"/>
  <c r="AH206" i="4"/>
  <c r="AH207" i="4"/>
  <c r="AH208" i="4"/>
  <c r="AH209" i="4"/>
  <c r="AH210" i="4"/>
  <c r="AH211" i="4"/>
  <c r="AH212" i="4"/>
  <c r="AH213" i="4"/>
  <c r="AH214" i="4"/>
  <c r="AH215" i="4"/>
  <c r="AH216" i="4"/>
  <c r="AH217" i="4"/>
  <c r="AH218" i="4"/>
  <c r="AH219" i="4"/>
  <c r="AH220" i="4"/>
  <c r="AH221" i="4"/>
  <c r="AH222" i="4"/>
  <c r="AH223" i="4"/>
  <c r="AH224" i="4"/>
  <c r="AH225" i="4"/>
  <c r="AH226" i="4"/>
  <c r="AH227" i="4"/>
  <c r="AH228" i="4"/>
  <c r="AH229" i="4"/>
  <c r="AH230" i="4"/>
  <c r="AH231" i="4"/>
  <c r="AH232" i="4"/>
  <c r="AH233" i="4"/>
  <c r="AH234" i="4"/>
  <c r="AH235" i="4"/>
  <c r="AH236" i="4"/>
  <c r="AH237" i="4"/>
  <c r="AH238" i="4"/>
  <c r="AH239" i="4"/>
  <c r="AH240" i="4"/>
  <c r="AH241" i="4"/>
  <c r="AH242" i="4"/>
  <c r="AH243" i="4"/>
  <c r="AH244" i="4"/>
  <c r="AH245" i="4"/>
  <c r="AH246" i="4"/>
  <c r="AH247" i="4"/>
  <c r="AH248" i="4"/>
  <c r="AH249" i="4"/>
  <c r="AH250" i="4"/>
  <c r="AH251" i="4"/>
  <c r="AH252" i="4"/>
  <c r="AH253" i="4"/>
  <c r="AH254" i="4"/>
  <c r="AH255" i="4"/>
  <c r="AH256" i="4"/>
  <c r="AH257" i="4"/>
  <c r="AH258" i="4"/>
  <c r="AH259" i="4"/>
  <c r="AH260" i="4"/>
  <c r="AH261" i="4"/>
  <c r="AH262" i="4"/>
  <c r="AH263" i="4"/>
  <c r="AH264" i="4"/>
  <c r="AH265" i="4"/>
  <c r="AH266" i="4"/>
  <c r="AH267" i="4"/>
  <c r="AH268" i="4"/>
  <c r="AH269" i="4"/>
  <c r="AH270" i="4"/>
  <c r="AH271" i="4"/>
  <c r="AH272" i="4"/>
  <c r="AH273" i="4"/>
  <c r="AH274" i="4"/>
  <c r="AH275" i="4"/>
  <c r="AH276" i="4"/>
  <c r="AH277" i="4"/>
  <c r="AH278" i="4"/>
  <c r="AH279" i="4"/>
  <c r="AH280" i="4"/>
  <c r="AH281" i="4"/>
  <c r="AH282" i="4"/>
  <c r="AH283" i="4"/>
  <c r="AH284" i="4"/>
  <c r="AH285" i="4"/>
  <c r="AH286" i="4"/>
  <c r="AH287" i="4"/>
  <c r="AH288" i="4"/>
  <c r="AH289" i="4"/>
  <c r="AH290" i="4"/>
  <c r="AH291" i="4"/>
  <c r="AH292" i="4"/>
  <c r="AH293" i="4"/>
  <c r="AH294" i="4"/>
  <c r="AH295" i="4"/>
  <c r="AH296" i="4"/>
  <c r="AH297" i="4"/>
  <c r="AH298" i="4"/>
  <c r="AH299" i="4"/>
  <c r="AH300" i="4"/>
  <c r="AH301" i="4"/>
  <c r="AH302" i="4"/>
  <c r="AH303" i="4"/>
  <c r="AH304" i="4"/>
  <c r="AH305" i="4"/>
  <c r="AH306" i="4"/>
  <c r="AH307" i="4"/>
  <c r="AH308" i="4"/>
  <c r="AH309" i="4"/>
  <c r="AH310" i="4"/>
  <c r="AH311" i="4"/>
  <c r="AH312" i="4"/>
  <c r="AH313" i="4"/>
  <c r="AH314" i="4"/>
  <c r="AH315" i="4"/>
  <c r="AH316" i="4"/>
  <c r="AH317" i="4"/>
  <c r="AH318" i="4"/>
  <c r="AH319" i="4"/>
  <c r="AH320" i="4"/>
  <c r="AH321" i="4"/>
  <c r="AH322" i="4"/>
  <c r="AH323" i="4"/>
  <c r="AH324" i="4"/>
  <c r="AH325" i="4"/>
  <c r="AH326" i="4"/>
  <c r="AH327" i="4"/>
  <c r="AH328" i="4"/>
  <c r="AH329" i="4"/>
  <c r="AH330" i="4"/>
  <c r="AH331" i="4"/>
  <c r="AH332" i="4"/>
  <c r="AH333" i="4"/>
  <c r="AH334" i="4"/>
  <c r="AH335" i="4"/>
  <c r="AH336" i="4"/>
  <c r="AH337" i="4"/>
  <c r="AH338" i="4"/>
  <c r="AH339" i="4"/>
  <c r="AH340" i="4"/>
  <c r="AH341" i="4"/>
  <c r="AH342" i="4"/>
  <c r="AH343" i="4"/>
  <c r="AH344" i="4"/>
  <c r="AH345" i="4"/>
  <c r="AH346" i="4"/>
  <c r="AH347" i="4"/>
  <c r="AH348" i="4"/>
  <c r="AH349" i="4"/>
  <c r="AH350" i="4"/>
  <c r="AH351" i="4"/>
  <c r="AH352" i="4"/>
  <c r="AH353" i="4"/>
  <c r="AH354" i="4"/>
  <c r="AH355" i="4"/>
  <c r="AH356" i="4"/>
  <c r="AH357" i="4"/>
  <c r="AH358" i="4"/>
  <c r="AH359" i="4"/>
  <c r="AH360" i="4"/>
  <c r="AH361" i="4"/>
  <c r="AH362" i="4"/>
  <c r="AH363" i="4"/>
  <c r="AH364" i="4"/>
  <c r="AH365" i="4"/>
  <c r="AH366" i="4"/>
  <c r="AH367" i="4"/>
  <c r="AH368" i="4"/>
  <c r="AH369" i="4"/>
  <c r="AH370" i="4"/>
  <c r="AH371" i="4"/>
  <c r="AH372" i="4"/>
  <c r="AH373" i="4"/>
  <c r="AH374" i="4"/>
  <c r="AH375" i="4"/>
  <c r="AH376" i="4"/>
  <c r="AH377" i="4"/>
  <c r="AH378" i="4"/>
  <c r="AH379" i="4"/>
  <c r="AH380" i="4"/>
  <c r="AH381" i="4"/>
  <c r="AH382" i="4"/>
  <c r="AH383" i="4"/>
  <c r="AH384" i="4"/>
  <c r="AH385" i="4"/>
  <c r="AH386" i="4"/>
  <c r="AH387" i="4"/>
  <c r="AH388" i="4"/>
  <c r="AH389" i="4"/>
  <c r="AH390" i="4"/>
  <c r="AH391" i="4"/>
  <c r="AH392" i="4"/>
  <c r="AH393" i="4"/>
  <c r="AH394" i="4"/>
  <c r="AH395" i="4"/>
  <c r="AH396" i="4"/>
  <c r="AH397" i="4"/>
  <c r="AH398" i="4"/>
  <c r="AH399" i="4"/>
  <c r="AH400" i="4"/>
  <c r="AH401" i="4"/>
  <c r="AH402" i="4"/>
  <c r="AH403" i="4"/>
  <c r="AH404" i="4"/>
  <c r="AH405" i="4"/>
  <c r="AH406" i="4"/>
  <c r="AH407" i="4"/>
  <c r="AH408" i="4"/>
  <c r="AH409" i="4"/>
  <c r="AH410" i="4"/>
  <c r="AH411" i="4"/>
  <c r="AH412" i="4"/>
  <c r="AH413" i="4"/>
  <c r="AH414" i="4"/>
  <c r="AH415" i="4"/>
  <c r="AH416" i="4"/>
  <c r="AH417" i="4"/>
  <c r="AH418" i="4"/>
  <c r="AH419" i="4"/>
  <c r="AH420" i="4"/>
  <c r="AH421" i="4"/>
  <c r="AH422" i="4"/>
  <c r="AH423" i="4"/>
  <c r="AH424" i="4"/>
  <c r="AH425" i="4"/>
  <c r="AH426" i="4"/>
  <c r="AH427" i="4"/>
  <c r="AH428" i="4"/>
  <c r="AH429" i="4"/>
  <c r="AH430" i="4"/>
  <c r="AH431" i="4"/>
  <c r="AH432" i="4"/>
  <c r="AH433" i="4"/>
  <c r="AH434" i="4"/>
  <c r="AH435" i="4"/>
  <c r="AH436" i="4"/>
  <c r="AH437" i="4"/>
  <c r="AH438" i="4"/>
  <c r="AH439" i="4"/>
  <c r="AH440" i="4"/>
  <c r="AH441" i="4"/>
  <c r="AH442" i="4"/>
  <c r="AH443" i="4"/>
  <c r="AH444" i="4"/>
  <c r="AH445" i="4"/>
  <c r="AH446" i="4"/>
  <c r="AH447" i="4"/>
  <c r="AH448" i="4"/>
  <c r="AH449" i="4"/>
  <c r="AH450" i="4"/>
  <c r="AH451" i="4"/>
  <c r="AH452" i="4"/>
  <c r="AH453" i="4"/>
  <c r="AH454" i="4"/>
  <c r="AH455" i="4"/>
  <c r="AH456" i="4"/>
  <c r="AH457" i="4"/>
  <c r="AH458" i="4"/>
  <c r="AH459" i="4"/>
  <c r="AH460" i="4"/>
  <c r="AH461" i="4"/>
  <c r="AH462" i="4"/>
  <c r="AH463" i="4"/>
  <c r="AH464" i="4"/>
  <c r="AH465" i="4"/>
  <c r="AH466" i="4"/>
  <c r="AH467" i="4"/>
  <c r="AH468" i="4"/>
  <c r="AH469" i="4"/>
  <c r="AH470" i="4"/>
  <c r="AH471" i="4"/>
  <c r="AH472" i="4"/>
  <c r="AH473" i="4"/>
  <c r="AH474" i="4"/>
  <c r="AH475" i="4"/>
  <c r="AH476" i="4"/>
  <c r="AH477" i="4"/>
  <c r="AH478" i="4"/>
  <c r="AH479" i="4"/>
  <c r="AH480" i="4"/>
  <c r="AH481" i="4"/>
  <c r="AH482" i="4"/>
  <c r="AH483" i="4"/>
  <c r="AH484" i="4"/>
  <c r="AH485" i="4"/>
  <c r="AH486" i="4"/>
  <c r="AH487" i="4"/>
  <c r="AH488" i="4"/>
  <c r="AH489" i="4"/>
  <c r="AH490" i="4"/>
  <c r="AH491" i="4"/>
  <c r="AH492" i="4"/>
  <c r="AH493" i="4"/>
  <c r="AH494" i="4"/>
  <c r="AH495" i="4"/>
  <c r="AH496" i="4"/>
  <c r="AH497" i="4"/>
  <c r="AH498" i="4"/>
  <c r="AH499" i="4"/>
  <c r="AH500" i="4"/>
  <c r="AH501" i="4"/>
  <c r="AH502" i="4"/>
  <c r="AH503" i="4"/>
  <c r="AH504" i="4"/>
  <c r="AH505" i="4"/>
  <c r="AH506" i="4"/>
  <c r="AH507" i="4"/>
  <c r="AH508" i="4"/>
  <c r="AH509" i="4"/>
  <c r="AH510" i="4"/>
  <c r="AH511" i="4"/>
  <c r="AH512" i="4"/>
  <c r="AH513" i="4"/>
  <c r="AH514" i="4"/>
  <c r="AH515" i="4"/>
  <c r="AH516" i="4"/>
  <c r="AH517" i="4"/>
  <c r="AH518" i="4"/>
  <c r="AH519" i="4"/>
  <c r="AH520" i="4"/>
  <c r="AH521" i="4"/>
  <c r="AH522" i="4"/>
  <c r="AH523" i="4"/>
  <c r="AH524" i="4"/>
  <c r="AH525" i="4"/>
  <c r="AH526" i="4"/>
  <c r="AH527" i="4"/>
  <c r="AH528" i="4"/>
  <c r="AH529" i="4"/>
  <c r="AH530" i="4"/>
  <c r="AH531" i="4"/>
  <c r="AH532" i="4"/>
  <c r="AH533" i="4"/>
  <c r="AH534" i="4"/>
  <c r="AH535" i="4"/>
  <c r="AH536" i="4"/>
  <c r="AH537" i="4"/>
  <c r="AH538" i="4"/>
  <c r="AH539" i="4"/>
  <c r="AH540" i="4"/>
  <c r="AH541" i="4"/>
  <c r="AH542" i="4"/>
  <c r="AH543" i="4"/>
  <c r="AH544" i="4"/>
  <c r="AH545" i="4"/>
  <c r="AH546" i="4"/>
  <c r="AH547" i="4"/>
  <c r="AH548" i="4"/>
  <c r="AH549" i="4"/>
  <c r="AH550" i="4"/>
  <c r="AH551" i="4"/>
  <c r="AH552" i="4"/>
  <c r="AH553" i="4"/>
  <c r="AH554" i="4"/>
  <c r="AH555" i="4"/>
  <c r="AH556" i="4"/>
  <c r="AH557" i="4"/>
  <c r="AH558" i="4"/>
  <c r="AH559" i="4"/>
  <c r="AH560" i="4"/>
  <c r="AH561" i="4"/>
  <c r="AH562" i="4"/>
  <c r="AH563" i="4"/>
  <c r="AH564" i="4"/>
  <c r="AH565" i="4"/>
  <c r="AH566" i="4"/>
  <c r="AH567" i="4"/>
  <c r="AH568" i="4"/>
  <c r="AH569" i="4"/>
  <c r="AH570" i="4"/>
  <c r="AH571" i="4"/>
  <c r="AH572" i="4"/>
  <c r="AH573" i="4"/>
  <c r="AH574" i="4"/>
  <c r="AH575" i="4"/>
  <c r="AH576" i="4"/>
  <c r="AH577" i="4"/>
  <c r="AH578" i="4"/>
  <c r="AH579" i="4"/>
  <c r="AH580" i="4"/>
  <c r="AH581" i="4"/>
  <c r="AH582" i="4"/>
  <c r="AH583" i="4"/>
  <c r="AH584" i="4"/>
  <c r="AH585" i="4"/>
  <c r="AH586" i="4"/>
  <c r="AH587" i="4"/>
  <c r="AH588" i="4"/>
  <c r="AH589" i="4"/>
  <c r="AH590" i="4"/>
  <c r="AH591" i="4"/>
  <c r="AH592" i="4"/>
  <c r="AH593" i="4"/>
  <c r="AH594" i="4"/>
  <c r="AH595" i="4"/>
  <c r="AH596" i="4"/>
  <c r="AH597" i="4"/>
  <c r="AH598" i="4"/>
  <c r="AH599" i="4"/>
  <c r="AH600" i="4"/>
  <c r="AH601" i="4"/>
  <c r="AH602" i="4"/>
  <c r="AH603" i="4"/>
  <c r="AH604" i="4"/>
  <c r="AH605" i="4"/>
  <c r="AH606" i="4"/>
  <c r="AH607" i="4"/>
  <c r="AH608" i="4"/>
  <c r="AH609" i="4"/>
  <c r="AH610" i="4"/>
  <c r="AH611" i="4"/>
  <c r="AH612" i="4"/>
  <c r="AH613" i="4"/>
  <c r="AH614" i="4"/>
  <c r="AH615" i="4"/>
  <c r="AH616" i="4"/>
  <c r="AH617" i="4"/>
  <c r="AH618" i="4"/>
  <c r="AH619" i="4"/>
  <c r="AH620" i="4"/>
  <c r="AH621" i="4"/>
  <c r="AH622" i="4"/>
  <c r="AH623" i="4"/>
  <c r="AH624" i="4"/>
  <c r="AH625" i="4"/>
  <c r="AH626" i="4"/>
  <c r="AH627" i="4"/>
  <c r="AH628" i="4"/>
  <c r="AH629" i="4"/>
  <c r="AH630" i="4"/>
  <c r="AH631" i="4"/>
  <c r="AH632" i="4"/>
  <c r="AH633" i="4"/>
  <c r="AH634" i="4"/>
  <c r="AH635" i="4"/>
  <c r="AH636" i="4"/>
  <c r="AH637" i="4"/>
  <c r="AH638" i="4"/>
  <c r="AH639" i="4"/>
  <c r="AH640" i="4"/>
  <c r="AH641" i="4"/>
  <c r="AH642" i="4"/>
  <c r="AH643" i="4"/>
  <c r="AH644" i="4"/>
  <c r="AH645" i="4"/>
  <c r="AH646" i="4"/>
  <c r="AH647" i="4"/>
  <c r="AH648" i="4"/>
  <c r="AH649" i="4"/>
  <c r="AH650" i="4"/>
  <c r="AH651" i="4"/>
  <c r="AH652" i="4"/>
  <c r="AH653" i="4"/>
  <c r="AH654" i="4"/>
  <c r="AH655" i="4"/>
  <c r="AH656" i="4"/>
  <c r="AH657" i="4"/>
  <c r="AH658" i="4"/>
  <c r="AH659" i="4"/>
  <c r="AH660" i="4"/>
  <c r="AH661" i="4"/>
  <c r="AH662" i="4"/>
  <c r="AH663" i="4"/>
  <c r="AH664" i="4"/>
  <c r="AH665" i="4"/>
  <c r="AH666" i="4"/>
  <c r="AH667" i="4"/>
  <c r="AH668" i="4"/>
  <c r="AH669" i="4"/>
  <c r="AH670" i="4"/>
  <c r="AH671" i="4"/>
  <c r="AH672" i="4"/>
  <c r="AH673" i="4"/>
  <c r="AH674" i="4"/>
  <c r="AH675" i="4"/>
  <c r="AH676" i="4"/>
  <c r="AH677" i="4"/>
  <c r="AH678" i="4"/>
  <c r="AH679" i="4"/>
  <c r="AH680" i="4"/>
  <c r="AH681" i="4"/>
  <c r="AH682" i="4"/>
  <c r="AH683" i="4"/>
  <c r="AH684" i="4"/>
  <c r="AH685" i="4"/>
  <c r="AH686" i="4"/>
  <c r="AH687" i="4"/>
  <c r="AH688" i="4"/>
  <c r="AH689" i="4"/>
  <c r="AH690" i="4"/>
  <c r="AH691" i="4"/>
  <c r="AH692" i="4"/>
  <c r="AH693" i="4"/>
  <c r="AH694" i="4"/>
  <c r="AH695" i="4"/>
  <c r="AH696" i="4"/>
  <c r="AH697" i="4"/>
  <c r="AH698" i="4"/>
  <c r="AH699" i="4"/>
  <c r="AH700" i="4"/>
  <c r="AH701" i="4"/>
  <c r="AH702" i="4"/>
  <c r="AH703" i="4"/>
  <c r="AH704" i="4"/>
  <c r="AH705" i="4"/>
  <c r="AH706" i="4"/>
  <c r="AH707" i="4"/>
  <c r="AH708" i="4"/>
  <c r="AH709" i="4"/>
  <c r="AH710" i="4"/>
  <c r="AH711" i="4"/>
  <c r="AH712" i="4"/>
  <c r="AH713" i="4"/>
  <c r="AH714" i="4"/>
  <c r="AH715" i="4"/>
  <c r="AH716" i="4"/>
  <c r="AH717" i="4"/>
  <c r="AH718" i="4"/>
  <c r="AH719" i="4"/>
  <c r="AH720" i="4"/>
  <c r="AH721" i="4"/>
  <c r="AH722" i="4"/>
  <c r="AH723" i="4"/>
  <c r="AH724" i="4"/>
  <c r="AH725" i="4"/>
  <c r="AH726" i="4"/>
  <c r="AH727" i="4"/>
  <c r="AH728" i="4"/>
  <c r="AH729" i="4"/>
  <c r="AH730" i="4"/>
  <c r="AH731" i="4"/>
  <c r="AH732" i="4"/>
  <c r="AH733" i="4"/>
  <c r="AH734" i="4"/>
  <c r="AH735" i="4"/>
  <c r="AH736" i="4"/>
  <c r="AH737" i="4"/>
  <c r="AH738" i="4"/>
  <c r="AH739" i="4"/>
  <c r="AH740" i="4"/>
  <c r="AH741" i="4"/>
  <c r="AH742" i="4"/>
  <c r="AH743" i="4"/>
  <c r="AH744" i="4"/>
  <c r="AH745" i="4"/>
  <c r="AH746" i="4"/>
  <c r="AH747" i="4"/>
  <c r="AH748" i="4"/>
  <c r="AH749" i="4"/>
  <c r="AH750" i="4"/>
  <c r="AH751" i="4"/>
  <c r="AH752" i="4"/>
  <c r="AH753" i="4"/>
  <c r="AH754" i="4"/>
  <c r="AH755" i="4"/>
  <c r="AH756" i="4"/>
  <c r="AH757" i="4"/>
  <c r="AH758" i="4"/>
  <c r="AH759" i="4"/>
  <c r="AH760" i="4"/>
  <c r="AH761" i="4"/>
  <c r="AH762" i="4"/>
  <c r="AH763" i="4"/>
  <c r="AH764" i="4"/>
  <c r="AH765" i="4"/>
  <c r="AH766" i="4"/>
  <c r="AH767" i="4"/>
  <c r="AH768" i="4"/>
  <c r="AH769" i="4"/>
  <c r="AH770" i="4"/>
  <c r="AH771" i="4"/>
  <c r="AH772" i="4"/>
  <c r="AH773" i="4"/>
  <c r="AH774" i="4"/>
  <c r="AH775" i="4"/>
  <c r="AH776" i="4"/>
  <c r="AH777" i="4"/>
  <c r="AH778" i="4"/>
  <c r="AH779" i="4"/>
  <c r="AH780" i="4"/>
  <c r="AH781" i="4"/>
  <c r="AH782" i="4"/>
  <c r="AH783" i="4"/>
  <c r="AH784" i="4"/>
  <c r="AH785" i="4"/>
  <c r="AH786" i="4"/>
  <c r="AH787" i="4"/>
  <c r="AH788" i="4"/>
  <c r="AH789" i="4"/>
  <c r="AH790" i="4"/>
  <c r="AH791" i="4"/>
  <c r="AH792" i="4"/>
  <c r="AH793" i="4"/>
  <c r="AH794" i="4"/>
  <c r="AH795" i="4"/>
  <c r="AH796" i="4"/>
  <c r="AH797" i="4"/>
  <c r="AH798" i="4"/>
  <c r="AH799" i="4"/>
  <c r="AH800" i="4"/>
  <c r="AH801" i="4"/>
  <c r="AH802" i="4"/>
  <c r="AH803" i="4"/>
  <c r="AH804" i="4"/>
  <c r="AH805" i="4"/>
  <c r="AH806" i="4"/>
  <c r="AH807" i="4"/>
  <c r="AH808" i="4"/>
  <c r="AH809" i="4"/>
  <c r="AH810" i="4"/>
  <c r="AH811" i="4"/>
  <c r="AH812" i="4"/>
  <c r="AH813" i="4"/>
  <c r="AH814" i="4"/>
  <c r="AH815" i="4"/>
  <c r="AH816" i="4"/>
  <c r="AH817" i="4"/>
  <c r="AH818" i="4"/>
  <c r="AH819" i="4"/>
  <c r="AH820" i="4"/>
  <c r="AH821" i="4"/>
  <c r="AH822" i="4"/>
  <c r="AH823" i="4"/>
  <c r="AH824" i="4"/>
  <c r="AH825" i="4"/>
  <c r="AH826" i="4"/>
  <c r="AH827" i="4"/>
  <c r="AH828" i="4"/>
  <c r="AH829" i="4"/>
  <c r="AH830" i="4"/>
  <c r="AH831" i="4"/>
  <c r="AH832" i="4"/>
  <c r="AH833" i="4"/>
  <c r="AH834" i="4"/>
  <c r="AH835" i="4"/>
  <c r="AH836" i="4"/>
  <c r="AH837" i="4"/>
  <c r="AH838" i="4"/>
  <c r="AH839" i="4"/>
  <c r="AH840" i="4"/>
  <c r="AH841" i="4"/>
  <c r="AH842" i="4"/>
  <c r="AH843" i="4"/>
  <c r="AH844" i="4"/>
  <c r="AH845" i="4"/>
  <c r="AH846" i="4"/>
  <c r="AH847" i="4"/>
  <c r="AH848" i="4"/>
  <c r="AH849" i="4"/>
  <c r="AH850" i="4"/>
  <c r="AH851" i="4"/>
  <c r="AH852" i="4"/>
  <c r="AH853" i="4"/>
  <c r="AH854" i="4"/>
  <c r="AH855" i="4"/>
  <c r="AH856" i="4"/>
  <c r="AH857" i="4"/>
  <c r="AH858" i="4"/>
  <c r="AH859" i="4"/>
  <c r="AH860" i="4"/>
  <c r="AH861" i="4"/>
  <c r="AH862" i="4"/>
  <c r="AH863" i="4"/>
  <c r="AH864" i="4"/>
  <c r="AH865" i="4"/>
  <c r="AH866" i="4"/>
  <c r="AH867" i="4"/>
  <c r="AH868" i="4"/>
  <c r="AH869" i="4"/>
  <c r="AH870" i="4"/>
  <c r="AH871" i="4"/>
  <c r="AH872" i="4"/>
  <c r="AH873" i="4"/>
  <c r="AH874" i="4"/>
  <c r="AH875" i="4"/>
  <c r="AH876" i="4"/>
  <c r="AH877" i="4"/>
  <c r="AH878" i="4"/>
  <c r="AH879" i="4"/>
  <c r="AH880" i="4"/>
  <c r="AH881" i="4"/>
  <c r="AH882" i="4"/>
  <c r="AH883" i="4"/>
  <c r="AH884" i="4"/>
  <c r="AH885" i="4"/>
  <c r="AH886" i="4"/>
  <c r="AH887" i="4"/>
  <c r="AH888" i="4"/>
  <c r="AH889" i="4"/>
  <c r="AH890" i="4"/>
  <c r="AH891" i="4"/>
  <c r="AH892" i="4"/>
  <c r="AH893" i="4"/>
  <c r="AH894" i="4"/>
  <c r="AH895" i="4"/>
  <c r="AH896" i="4"/>
  <c r="AH897" i="4"/>
  <c r="AH898" i="4"/>
  <c r="AH899" i="4"/>
  <c r="AH900" i="4"/>
  <c r="AH901" i="4"/>
  <c r="AH902" i="4"/>
  <c r="AH903" i="4"/>
  <c r="AH904" i="4"/>
  <c r="AH905" i="4"/>
  <c r="AH906" i="4"/>
  <c r="AH907" i="4"/>
  <c r="AH908" i="4"/>
  <c r="AH909" i="4"/>
  <c r="AH910" i="4"/>
  <c r="AH911" i="4"/>
  <c r="AH912" i="4"/>
  <c r="AH913" i="4"/>
  <c r="AH914" i="4"/>
  <c r="AH915" i="4"/>
  <c r="AH916" i="4"/>
  <c r="AH917" i="4"/>
  <c r="AH918" i="4"/>
  <c r="AH919" i="4"/>
  <c r="AH920" i="4"/>
  <c r="AH921" i="4"/>
  <c r="AH922" i="4"/>
  <c r="AH923" i="4"/>
  <c r="AH924" i="4"/>
  <c r="AH925" i="4"/>
  <c r="AH926" i="4"/>
  <c r="AH927" i="4"/>
  <c r="AH928" i="4"/>
  <c r="AH929" i="4"/>
  <c r="AH930" i="4"/>
  <c r="AH931" i="4"/>
  <c r="AH932" i="4"/>
  <c r="AH933" i="4"/>
  <c r="AH934" i="4"/>
  <c r="AH935" i="4"/>
  <c r="AH936" i="4"/>
  <c r="AH937" i="4"/>
  <c r="AH938" i="4"/>
  <c r="AH939" i="4"/>
  <c r="AH940" i="4"/>
  <c r="AH941" i="4"/>
  <c r="AH942" i="4"/>
  <c r="AH943" i="4"/>
  <c r="AH944" i="4"/>
  <c r="AH945" i="4"/>
  <c r="AH946" i="4"/>
  <c r="AH947" i="4"/>
  <c r="AH948" i="4"/>
  <c r="AH949" i="4"/>
  <c r="AH950" i="4"/>
  <c r="AH951" i="4"/>
  <c r="AH952" i="4"/>
  <c r="AH953" i="4"/>
  <c r="AH954" i="4"/>
  <c r="AH955" i="4"/>
  <c r="AH956" i="4"/>
  <c r="AH957" i="4"/>
  <c r="AH958" i="4"/>
  <c r="AH959" i="4"/>
  <c r="AH960" i="4"/>
  <c r="AH961" i="4"/>
  <c r="AH962" i="4"/>
  <c r="AH963" i="4"/>
  <c r="AH964" i="4"/>
  <c r="AH965" i="4"/>
  <c r="AH966" i="4"/>
  <c r="AH967" i="4"/>
  <c r="AH968" i="4"/>
  <c r="AH969" i="4"/>
  <c r="AH970" i="4"/>
  <c r="AH971" i="4"/>
  <c r="AH972" i="4"/>
  <c r="AH973" i="4"/>
  <c r="AH974" i="4"/>
  <c r="AH975" i="4"/>
  <c r="AH976" i="4"/>
  <c r="AH977" i="4"/>
  <c r="AH978" i="4"/>
  <c r="AH979" i="4"/>
  <c r="AH980" i="4"/>
  <c r="AH981" i="4"/>
  <c r="AH982" i="4"/>
  <c r="AH983" i="4"/>
  <c r="AH984" i="4"/>
  <c r="AH985" i="4"/>
  <c r="AH986" i="4"/>
  <c r="AH987" i="4"/>
  <c r="AH988" i="4"/>
  <c r="AH989" i="4"/>
  <c r="AH990" i="4"/>
  <c r="AH991" i="4"/>
  <c r="AH992" i="4"/>
  <c r="AH993" i="4"/>
  <c r="AH994" i="4"/>
  <c r="AH995" i="4"/>
  <c r="AH996" i="4"/>
  <c r="AH997" i="4"/>
  <c r="AH998" i="4"/>
  <c r="AH999" i="4"/>
  <c r="AH1000" i="4"/>
  <c r="AH1001" i="4"/>
  <c r="AH1002" i="4"/>
  <c r="AH1003" i="4"/>
  <c r="AH1004" i="4"/>
  <c r="AH1005" i="4"/>
  <c r="AH1006" i="4"/>
  <c r="AH1007" i="4"/>
  <c r="AH1008" i="4"/>
  <c r="AH1009" i="4"/>
  <c r="AH1010" i="4"/>
  <c r="AH1011" i="4"/>
  <c r="AH1012" i="4"/>
  <c r="AH1013" i="4"/>
  <c r="AH1014" i="4"/>
  <c r="AH1015" i="4"/>
  <c r="AH1016" i="4"/>
  <c r="AH1017" i="4"/>
  <c r="AH1018" i="4"/>
  <c r="AH1019" i="4"/>
  <c r="AH1020" i="4"/>
  <c r="AH1021" i="4"/>
  <c r="AH1022" i="4"/>
  <c r="AH1023" i="4"/>
  <c r="AH1024" i="4"/>
  <c r="AH1025" i="4"/>
  <c r="AH1026" i="4"/>
  <c r="AH1027" i="4"/>
  <c r="AH1028" i="4"/>
  <c r="AH1029" i="4"/>
  <c r="AH1030" i="4"/>
  <c r="AH1031" i="4"/>
  <c r="AH1032" i="4"/>
  <c r="AH1033" i="4"/>
  <c r="AH1034" i="4"/>
  <c r="AH1035" i="4"/>
  <c r="AH1036" i="4"/>
  <c r="AH1037" i="4"/>
  <c r="AH1038" i="4"/>
  <c r="AH1039" i="4"/>
  <c r="AH1040" i="4"/>
  <c r="AH1041" i="4"/>
  <c r="AH1042" i="4"/>
  <c r="AH1043" i="4"/>
  <c r="AH1044" i="4"/>
  <c r="AH1045" i="4"/>
  <c r="AH1046" i="4"/>
  <c r="AH1047" i="4"/>
  <c r="AH1048" i="4"/>
  <c r="AH1049" i="4"/>
  <c r="AH1050" i="4"/>
  <c r="AH1051" i="4"/>
  <c r="AH1052" i="4"/>
  <c r="AH1053" i="4"/>
  <c r="AH1054" i="4"/>
  <c r="AH1055" i="4"/>
  <c r="AH1056" i="4"/>
  <c r="AH1057" i="4"/>
  <c r="AH1058" i="4"/>
  <c r="AH1059" i="4"/>
  <c r="AH1060" i="4"/>
  <c r="AH1061" i="4"/>
  <c r="AH1062" i="4"/>
  <c r="AH1063" i="4"/>
  <c r="AH1064" i="4"/>
  <c r="AH1065" i="4"/>
  <c r="AH1066" i="4"/>
  <c r="AH1067" i="4"/>
  <c r="AH1068" i="4"/>
  <c r="AH1069" i="4"/>
  <c r="AH1070" i="4"/>
  <c r="AH1071" i="4"/>
  <c r="AH1072" i="4"/>
  <c r="AH1073" i="4"/>
  <c r="AH1074" i="4"/>
  <c r="AH1075" i="4"/>
  <c r="AH1076" i="4"/>
  <c r="AH1077" i="4"/>
  <c r="AH1078" i="4"/>
  <c r="AH1079" i="4"/>
  <c r="AH1080" i="4"/>
  <c r="AH1081" i="4"/>
  <c r="AH1082" i="4"/>
  <c r="AH1083" i="4"/>
  <c r="AH1084" i="4"/>
  <c r="AH1085" i="4"/>
  <c r="AH1086" i="4"/>
  <c r="AH1087" i="4"/>
  <c r="AH1088" i="4"/>
  <c r="AH1089" i="4"/>
  <c r="AH1090" i="4"/>
  <c r="AH1091" i="4"/>
  <c r="AH1092" i="4"/>
  <c r="AH1093" i="4"/>
  <c r="AH1094" i="4"/>
  <c r="AH1095" i="4"/>
  <c r="AH1096" i="4"/>
  <c r="AH1097" i="4"/>
  <c r="AH1098" i="4"/>
  <c r="AH1099" i="4"/>
  <c r="AH1100" i="4"/>
  <c r="AH1101" i="4"/>
  <c r="AH1102" i="4"/>
  <c r="AH1103" i="4"/>
  <c r="AH1104" i="4"/>
  <c r="AH1105" i="4"/>
  <c r="AH1106" i="4"/>
  <c r="AH1107" i="4"/>
  <c r="AH1108" i="4"/>
  <c r="AH1109" i="4"/>
  <c r="AH1110" i="4"/>
  <c r="AH1111" i="4"/>
  <c r="AH1112" i="4"/>
  <c r="AH1113" i="4"/>
  <c r="AH1114" i="4"/>
  <c r="AH1115" i="4"/>
  <c r="AH1116" i="4"/>
  <c r="AH1117" i="4"/>
  <c r="AH1118" i="4"/>
  <c r="AH1119" i="4"/>
  <c r="AH1120" i="4"/>
  <c r="AH1121" i="4"/>
  <c r="AH1122" i="4"/>
  <c r="AH1123" i="4"/>
  <c r="AH1124" i="4"/>
  <c r="AH1125" i="4"/>
  <c r="AH1126" i="4"/>
  <c r="AH1127" i="4"/>
  <c r="AH1128" i="4"/>
  <c r="AH1129" i="4"/>
  <c r="AH1130" i="4"/>
  <c r="AH1131" i="4"/>
  <c r="AH1132" i="4"/>
  <c r="AH1133" i="4"/>
  <c r="AH1134" i="4"/>
  <c r="AH1135" i="4"/>
  <c r="AH1136" i="4"/>
  <c r="AH1137" i="4"/>
  <c r="AH1138" i="4"/>
  <c r="AH1139" i="4"/>
  <c r="AH1140" i="4"/>
  <c r="AH1141" i="4"/>
  <c r="AH1142" i="4"/>
  <c r="AH1143" i="4"/>
  <c r="AH1144" i="4"/>
  <c r="AH1145" i="4"/>
  <c r="AH1146" i="4"/>
  <c r="AH1147" i="4"/>
  <c r="AH1148" i="4"/>
  <c r="AH1149" i="4"/>
  <c r="AH1150" i="4"/>
  <c r="AH1151" i="4"/>
  <c r="AH1152" i="4"/>
  <c r="AH1153" i="4"/>
  <c r="AH1154" i="4"/>
  <c r="AH1155" i="4"/>
  <c r="AH1156" i="4"/>
  <c r="AH1157" i="4"/>
  <c r="AH1158" i="4"/>
  <c r="AH1159" i="4"/>
  <c r="AH1160" i="4"/>
  <c r="AH1161" i="4"/>
  <c r="AH1162" i="4"/>
  <c r="AH1163" i="4"/>
  <c r="AH1164" i="4"/>
  <c r="AH1165" i="4"/>
  <c r="AH1166" i="4"/>
  <c r="AH1167" i="4"/>
  <c r="AH1168" i="4"/>
  <c r="AH1169" i="4"/>
  <c r="AH1170" i="4"/>
  <c r="AH1171" i="4"/>
  <c r="AH1172" i="4"/>
  <c r="AH1173" i="4"/>
  <c r="AH1174" i="4"/>
  <c r="AH1175" i="4"/>
  <c r="AH1176" i="4"/>
  <c r="AH1177" i="4"/>
  <c r="AH1178" i="4"/>
  <c r="AH1179" i="4"/>
  <c r="AH1180" i="4"/>
  <c r="AH1181" i="4"/>
  <c r="AH1182" i="4"/>
  <c r="AH1183" i="4"/>
  <c r="AH1184" i="4"/>
  <c r="AH1185" i="4"/>
  <c r="AH1186" i="4"/>
  <c r="AH1187" i="4"/>
  <c r="AH1188" i="4"/>
  <c r="AH1189" i="4"/>
  <c r="AH1190" i="4"/>
  <c r="AH1191" i="4"/>
  <c r="AH1192" i="4"/>
  <c r="AH1193" i="4"/>
  <c r="AH1194" i="4"/>
  <c r="AH1195" i="4"/>
  <c r="AH1196" i="4"/>
  <c r="AH1197" i="4"/>
  <c r="AH1198" i="4"/>
  <c r="AH1199" i="4"/>
  <c r="AH1200" i="4"/>
  <c r="AH1201" i="4"/>
  <c r="AH1202" i="4"/>
  <c r="AH1203" i="4"/>
  <c r="AH1204" i="4"/>
  <c r="AH1205" i="4"/>
  <c r="AH1206" i="4"/>
  <c r="AH1207" i="4"/>
  <c r="AH1208" i="4"/>
  <c r="AH1209" i="4"/>
  <c r="AH1210" i="4"/>
  <c r="AH1211" i="4"/>
  <c r="AH1212" i="4"/>
  <c r="AH1213" i="4"/>
  <c r="AH1214" i="4"/>
  <c r="AH1215" i="4"/>
  <c r="AH1216" i="4"/>
  <c r="AH1217" i="4"/>
  <c r="AH1218" i="4"/>
  <c r="AH1219" i="4"/>
  <c r="AH1220" i="4"/>
  <c r="AH1221" i="4"/>
  <c r="AH1222" i="4"/>
  <c r="AH1223" i="4"/>
  <c r="AH1224" i="4"/>
  <c r="AH1225" i="4"/>
  <c r="AH1226" i="4"/>
  <c r="AH1227" i="4"/>
  <c r="AH1228" i="4"/>
  <c r="AH1229" i="4"/>
  <c r="AH1230" i="4"/>
  <c r="AH1231" i="4"/>
  <c r="AH1232" i="4"/>
  <c r="AH1233" i="4"/>
  <c r="AH1234" i="4"/>
  <c r="AH1235" i="4"/>
  <c r="AH1236" i="4"/>
  <c r="AH1237" i="4"/>
  <c r="AH1238" i="4"/>
  <c r="AH1239" i="4"/>
  <c r="AH1240" i="4"/>
  <c r="AH1241" i="4"/>
  <c r="AH1242" i="4"/>
  <c r="AH1243" i="4"/>
  <c r="AH1244" i="4"/>
  <c r="AH1245" i="4"/>
  <c r="AH1246" i="4"/>
  <c r="AH1247" i="4"/>
  <c r="AH1248" i="4"/>
  <c r="AH1249" i="4"/>
  <c r="AH1250" i="4"/>
  <c r="AH1251" i="4"/>
  <c r="AH1252" i="4"/>
  <c r="AH1253" i="4"/>
  <c r="AH1254" i="4"/>
  <c r="AH1255" i="4"/>
  <c r="AH1256" i="4"/>
  <c r="AH1257" i="4"/>
  <c r="AH1258" i="4"/>
  <c r="AH1259" i="4"/>
  <c r="AH1260" i="4"/>
  <c r="AH1261" i="4"/>
  <c r="AH1262" i="4"/>
  <c r="AH1263" i="4"/>
  <c r="AH1264" i="4"/>
  <c r="AH1265" i="4"/>
  <c r="AH1266" i="4"/>
  <c r="AH1267" i="4"/>
  <c r="AH1268" i="4"/>
  <c r="AH1269" i="4"/>
  <c r="AH1270" i="4"/>
  <c r="AH1271" i="4"/>
  <c r="AH1272" i="4"/>
  <c r="AH1273" i="4"/>
  <c r="AH1274" i="4"/>
  <c r="AH1275" i="4"/>
  <c r="AH1276" i="4"/>
  <c r="AH1277" i="4"/>
  <c r="AH1278" i="4"/>
  <c r="AH1279" i="4"/>
  <c r="AH1280" i="4"/>
  <c r="AH1281" i="4"/>
  <c r="AH1282" i="4"/>
  <c r="AH1283" i="4"/>
  <c r="AH1284" i="4"/>
  <c r="AH1285" i="4"/>
  <c r="AH1286" i="4"/>
  <c r="AH1287" i="4"/>
  <c r="AH1288" i="4"/>
  <c r="AH1289" i="4"/>
  <c r="AH1290" i="4"/>
  <c r="AH1291" i="4"/>
  <c r="AH1292" i="4"/>
  <c r="AH1293" i="4"/>
  <c r="AH1294" i="4"/>
  <c r="AH1295" i="4"/>
  <c r="AH1296" i="4"/>
  <c r="AH1297" i="4"/>
  <c r="AH1298" i="4"/>
  <c r="AH1299" i="4"/>
  <c r="AH1300" i="4"/>
  <c r="AH1301" i="4"/>
  <c r="AH1302" i="4"/>
  <c r="AH1303" i="4"/>
  <c r="AH1304" i="4"/>
  <c r="AH1305" i="4"/>
  <c r="AH1306" i="4"/>
  <c r="AH1307" i="4"/>
  <c r="AH1308" i="4"/>
  <c r="AH1309" i="4"/>
  <c r="AH1310" i="4"/>
  <c r="AH1311" i="4"/>
  <c r="AH1312" i="4"/>
  <c r="AH1313" i="4"/>
  <c r="AH1314" i="4"/>
  <c r="AH1315" i="4"/>
  <c r="AH1316" i="4"/>
  <c r="AH1317" i="4"/>
  <c r="AH1318" i="4"/>
  <c r="AH1319" i="4"/>
  <c r="AH1320" i="4"/>
  <c r="AH1321" i="4"/>
  <c r="AH1322" i="4"/>
  <c r="AH1323" i="4"/>
  <c r="AH1324" i="4"/>
  <c r="AH1325" i="4"/>
  <c r="AH1326" i="4"/>
  <c r="AH1327" i="4"/>
  <c r="AH1328" i="4"/>
  <c r="AH1329" i="4"/>
  <c r="AH1330" i="4"/>
  <c r="AH1331" i="4"/>
  <c r="AH1332" i="4"/>
  <c r="AH1333" i="4"/>
  <c r="AH1334" i="4"/>
  <c r="AH1335" i="4"/>
  <c r="AH1336" i="4"/>
  <c r="AH1337" i="4"/>
  <c r="AH1338" i="4"/>
  <c r="AH1339" i="4"/>
  <c r="AH1340" i="4"/>
  <c r="AH1341" i="4"/>
  <c r="AH1342" i="4"/>
  <c r="AH1343" i="4"/>
  <c r="AH1344" i="4"/>
  <c r="AH1345" i="4"/>
  <c r="AH1346" i="4"/>
  <c r="AH1347" i="4"/>
  <c r="AH1348" i="4"/>
  <c r="AH1349" i="4"/>
  <c r="AH1350" i="4"/>
  <c r="AH1351" i="4"/>
  <c r="AH1352" i="4"/>
  <c r="AH1353" i="4"/>
  <c r="AH1354" i="4"/>
  <c r="AH1355" i="4"/>
  <c r="AH1356" i="4"/>
  <c r="AH1357" i="4"/>
  <c r="AH1358" i="4"/>
  <c r="AH1359" i="4"/>
  <c r="AH1360" i="4"/>
  <c r="AH1361" i="4"/>
  <c r="AH1362" i="4"/>
  <c r="AH1363" i="4"/>
  <c r="AH1364" i="4"/>
  <c r="AH1365" i="4"/>
  <c r="AH1366" i="4"/>
  <c r="AH1367" i="4"/>
  <c r="AH1368" i="4"/>
  <c r="AH1369" i="4"/>
  <c r="AH1370" i="4"/>
  <c r="AH1371" i="4"/>
  <c r="AH1372" i="4"/>
  <c r="AH1373" i="4"/>
  <c r="AH1374" i="4"/>
  <c r="AH1375" i="4"/>
  <c r="AH1376" i="4"/>
  <c r="AH1377" i="4"/>
  <c r="AH1378" i="4"/>
  <c r="AH1379" i="4"/>
  <c r="AH1380" i="4"/>
  <c r="AH1381" i="4"/>
  <c r="AH1382" i="4"/>
  <c r="AH1383" i="4"/>
  <c r="AH1384" i="4"/>
  <c r="AH1385" i="4"/>
  <c r="AH1386" i="4"/>
  <c r="AH1387" i="4"/>
  <c r="AH1388" i="4"/>
  <c r="AH1389" i="4"/>
  <c r="AH1390" i="4"/>
  <c r="AH1391" i="4"/>
  <c r="AH1392" i="4"/>
  <c r="AH1393" i="4"/>
  <c r="AH1394" i="4"/>
  <c r="AH1395" i="4"/>
  <c r="AH1396" i="4"/>
  <c r="AH1397" i="4"/>
  <c r="AH1398" i="4"/>
  <c r="AH1399" i="4"/>
  <c r="AH1400" i="4"/>
  <c r="AH1401" i="4"/>
  <c r="AH1402" i="4"/>
  <c r="AH1403" i="4"/>
  <c r="AH1404" i="4"/>
  <c r="AH1405" i="4"/>
  <c r="AH1406" i="4"/>
  <c r="AH1407" i="4"/>
  <c r="AH1408" i="4"/>
  <c r="AH1409" i="4"/>
  <c r="AH1410" i="4"/>
  <c r="AH1411" i="4"/>
  <c r="AH1412" i="4"/>
  <c r="AH1413" i="4"/>
  <c r="AH1414" i="4"/>
  <c r="AH1415" i="4"/>
  <c r="AH1416" i="4"/>
  <c r="AH1417" i="4"/>
  <c r="AH1418" i="4"/>
  <c r="AH1419" i="4"/>
  <c r="AH1420" i="4"/>
  <c r="AH1421" i="4"/>
  <c r="AH1422" i="4"/>
  <c r="AH1423" i="4"/>
  <c r="AH1424" i="4"/>
  <c r="AH1425" i="4"/>
  <c r="AH1426" i="4"/>
  <c r="AH1427" i="4"/>
  <c r="AH1428" i="4"/>
  <c r="AH1429" i="4"/>
  <c r="AH1430" i="4"/>
  <c r="AH1431" i="4"/>
  <c r="AH1432" i="4"/>
  <c r="AH1433" i="4"/>
  <c r="AH1434" i="4"/>
  <c r="AH1435" i="4"/>
  <c r="AH1436" i="4"/>
  <c r="AH1437" i="4"/>
  <c r="AH1438" i="4"/>
  <c r="AH1439" i="4"/>
  <c r="AH1440" i="4"/>
  <c r="AH1441" i="4"/>
  <c r="AH1442" i="4"/>
  <c r="AH1443" i="4"/>
  <c r="AH1444" i="4"/>
  <c r="AH1445" i="4"/>
  <c r="AH1446" i="4"/>
  <c r="AH1447" i="4"/>
  <c r="AH1448" i="4"/>
  <c r="AH1449" i="4"/>
  <c r="AH1450" i="4"/>
  <c r="AH1451" i="4"/>
  <c r="AH1452" i="4"/>
  <c r="AH1453" i="4"/>
  <c r="AH1454" i="4"/>
  <c r="AH1455" i="4"/>
  <c r="AH1456" i="4"/>
  <c r="AH1457" i="4"/>
  <c r="AH1458" i="4"/>
  <c r="AH1459" i="4"/>
  <c r="AH1460" i="4"/>
  <c r="AH1461" i="4"/>
  <c r="AH1462" i="4"/>
  <c r="AH1463" i="4"/>
  <c r="AH1464" i="4"/>
  <c r="AH1465" i="4"/>
  <c r="AH1466" i="4"/>
  <c r="AH1467" i="4"/>
  <c r="AH1468" i="4"/>
  <c r="AH1469" i="4"/>
  <c r="AH1470" i="4"/>
  <c r="AH1471" i="4"/>
  <c r="AH1472" i="4"/>
  <c r="AH1473" i="4"/>
  <c r="AH1474" i="4"/>
  <c r="AH1475" i="4"/>
  <c r="AH1476" i="4"/>
  <c r="AH1477" i="4"/>
  <c r="AH1478" i="4"/>
  <c r="AH1479" i="4"/>
  <c r="AH1480" i="4"/>
  <c r="AH1481" i="4"/>
  <c r="AH1482" i="4"/>
  <c r="AH1483" i="4"/>
  <c r="AH1484" i="4"/>
  <c r="AH1485" i="4"/>
  <c r="AH1486" i="4"/>
  <c r="AH1487" i="4"/>
  <c r="AH1488" i="4"/>
  <c r="AH1489" i="4"/>
  <c r="AH1490" i="4"/>
  <c r="AH1491" i="4"/>
  <c r="AH1492" i="4"/>
  <c r="AH1493" i="4"/>
  <c r="AH1494" i="4"/>
  <c r="AH1495" i="4"/>
  <c r="AH1496" i="4"/>
  <c r="AH1497" i="4"/>
  <c r="AH1498" i="4"/>
  <c r="AH1499" i="4"/>
  <c r="AH1500" i="4"/>
  <c r="AH1501" i="4"/>
  <c r="AH1502" i="4"/>
  <c r="AH1503" i="4"/>
  <c r="AH1504" i="4"/>
  <c r="AH1505" i="4"/>
  <c r="AH1506" i="4"/>
  <c r="AH1507" i="4"/>
  <c r="AH1508" i="4"/>
  <c r="AH1509" i="4"/>
  <c r="AH1510" i="4"/>
  <c r="AH1511" i="4"/>
  <c r="AH1512" i="4"/>
  <c r="AH1513" i="4"/>
  <c r="AH1514" i="4"/>
  <c r="AH1515" i="4"/>
  <c r="AH1516" i="4"/>
  <c r="AH1517" i="4"/>
  <c r="AH1518" i="4"/>
  <c r="AH1519" i="4"/>
  <c r="AH1520" i="4"/>
  <c r="AH1521" i="4"/>
  <c r="AH1522" i="4"/>
  <c r="AH1523" i="4"/>
  <c r="AH1524" i="4"/>
  <c r="AH1525" i="4"/>
  <c r="AH1526" i="4"/>
  <c r="AH1527" i="4"/>
  <c r="AH1528" i="4"/>
  <c r="AH1529" i="4"/>
  <c r="AH1530" i="4"/>
  <c r="AH1531" i="4"/>
  <c r="AH1532" i="4"/>
  <c r="AH1533" i="4"/>
  <c r="AH1534" i="4"/>
  <c r="AH1535" i="4"/>
  <c r="AH1536" i="4"/>
  <c r="AH1537" i="4"/>
  <c r="AH1538" i="4"/>
  <c r="AH1539" i="4"/>
  <c r="AH1540" i="4"/>
  <c r="AH1541" i="4"/>
  <c r="AH1542" i="4"/>
  <c r="AH1543" i="4"/>
  <c r="AH1544" i="4"/>
  <c r="AH1545" i="4"/>
  <c r="AH1546" i="4"/>
  <c r="AH1547" i="4"/>
  <c r="AH1548" i="4"/>
  <c r="AH1549" i="4"/>
  <c r="AH1550" i="4"/>
  <c r="AH1551" i="4"/>
  <c r="AH1552" i="4"/>
  <c r="AH1553" i="4"/>
  <c r="AH1554" i="4"/>
  <c r="AH1555" i="4"/>
  <c r="AH1556" i="4"/>
  <c r="AH1557" i="4"/>
  <c r="AH1558" i="4"/>
  <c r="AH1559" i="4"/>
  <c r="AH1560" i="4"/>
  <c r="AH1561" i="4"/>
  <c r="AH1562" i="4"/>
  <c r="AH1563" i="4"/>
  <c r="AH1564" i="4"/>
  <c r="AH1565" i="4"/>
  <c r="AH1566" i="4"/>
  <c r="AH1567" i="4"/>
  <c r="AH1568" i="4"/>
  <c r="AH1569" i="4"/>
  <c r="AH1570" i="4"/>
  <c r="AH1571" i="4"/>
  <c r="AH1572" i="4"/>
  <c r="AH1573" i="4"/>
  <c r="AH1574" i="4"/>
  <c r="AH1575" i="4"/>
  <c r="AH1576" i="4"/>
  <c r="AH1577" i="4"/>
  <c r="AH1578" i="4"/>
  <c r="AH1579" i="4"/>
  <c r="AH1580" i="4"/>
  <c r="AH1581" i="4"/>
  <c r="AH1582" i="4"/>
  <c r="AH1583" i="4"/>
  <c r="AH1584" i="4"/>
  <c r="AH1585" i="4"/>
  <c r="AH1586" i="4"/>
  <c r="AH1587" i="4"/>
  <c r="AH1588" i="4"/>
  <c r="AH1589" i="4"/>
  <c r="AH1590" i="4"/>
  <c r="AH1591" i="4"/>
  <c r="AH1592" i="4"/>
  <c r="AH1593" i="4"/>
  <c r="AH1594" i="4"/>
  <c r="AH1595" i="4"/>
  <c r="AH1596" i="4"/>
  <c r="AH1597" i="4"/>
  <c r="AH1598" i="4"/>
  <c r="AH1599" i="4"/>
  <c r="AH1600" i="4"/>
  <c r="AH1601" i="4"/>
  <c r="AH1602" i="4"/>
  <c r="AH1603" i="4"/>
  <c r="AH1604" i="4"/>
  <c r="AH1605" i="4"/>
  <c r="AH1606" i="4"/>
  <c r="AH1607" i="4"/>
  <c r="AH1608" i="4"/>
  <c r="AH1609" i="4"/>
  <c r="AH1610" i="4"/>
  <c r="AH1611" i="4"/>
  <c r="AH1612" i="4"/>
  <c r="AH1613" i="4"/>
  <c r="AH1614" i="4"/>
  <c r="AH1615" i="4"/>
  <c r="AH1616" i="4"/>
  <c r="AH1617" i="4"/>
  <c r="AH1618" i="4"/>
  <c r="AH1619" i="4"/>
  <c r="AH1620" i="4"/>
  <c r="AH1621" i="4"/>
  <c r="AH1622" i="4"/>
  <c r="AH1623" i="4"/>
  <c r="AH1624" i="4"/>
  <c r="AH1625" i="4"/>
  <c r="AH1626" i="4"/>
  <c r="AH1627" i="4"/>
  <c r="AH1628" i="4"/>
  <c r="AH1629" i="4"/>
  <c r="AH1630" i="4"/>
  <c r="AH1631" i="4"/>
  <c r="AH1632" i="4"/>
  <c r="AH1633" i="4"/>
  <c r="AH1634" i="4"/>
  <c r="AH1635" i="4"/>
  <c r="AH1636" i="4"/>
  <c r="AH1637" i="4"/>
  <c r="AH1638" i="4"/>
  <c r="AH1639" i="4"/>
  <c r="AH1640" i="4"/>
  <c r="AH1641" i="4"/>
  <c r="AH1642" i="4"/>
  <c r="AH1643" i="4"/>
  <c r="AH1644" i="4"/>
  <c r="AH1645" i="4"/>
  <c r="AH1646" i="4"/>
  <c r="AH1647" i="4"/>
  <c r="AH1648" i="4"/>
  <c r="AH1649" i="4"/>
  <c r="AH1650" i="4"/>
  <c r="AH1651" i="4"/>
  <c r="AH1652" i="4"/>
  <c r="AH1653" i="4"/>
  <c r="AH1654" i="4"/>
  <c r="AH1655" i="4"/>
  <c r="AH1656" i="4"/>
  <c r="AH1657" i="4"/>
  <c r="AH1658" i="4"/>
  <c r="AH1659" i="4"/>
  <c r="AH1660" i="4"/>
  <c r="AH1661" i="4"/>
  <c r="AH1662" i="4"/>
  <c r="AH1663" i="4"/>
  <c r="AH1664" i="4"/>
  <c r="AH1665" i="4"/>
  <c r="AH1666" i="4"/>
  <c r="AH1667" i="4"/>
  <c r="AH1668" i="4"/>
  <c r="AH1669" i="4"/>
  <c r="AH1670" i="4"/>
  <c r="AH1671" i="4"/>
  <c r="AH1672" i="4"/>
  <c r="AH1673" i="4"/>
  <c r="AH1674" i="4"/>
  <c r="AH1675" i="4"/>
  <c r="AH1676" i="4"/>
  <c r="AH1677" i="4"/>
  <c r="AH1678" i="4"/>
  <c r="AH1679" i="4"/>
  <c r="AH1680" i="4"/>
  <c r="AH1681" i="4"/>
  <c r="AH1682" i="4"/>
  <c r="AH1683" i="4"/>
  <c r="AH1684" i="4"/>
  <c r="AH1685" i="4"/>
  <c r="AH1686" i="4"/>
  <c r="AH1687" i="4"/>
  <c r="AH1688" i="4"/>
  <c r="AH1689" i="4"/>
  <c r="AH1690" i="4"/>
  <c r="AH1691" i="4"/>
  <c r="AH1692" i="4"/>
  <c r="AH1693" i="4"/>
  <c r="AH1694" i="4"/>
  <c r="AH1695" i="4"/>
  <c r="AH1696" i="4"/>
  <c r="AH1697" i="4"/>
  <c r="AH1698" i="4"/>
  <c r="AH1699" i="4"/>
  <c r="AH1700" i="4"/>
  <c r="AH1701" i="4"/>
  <c r="AH1702" i="4"/>
  <c r="AH1703" i="4"/>
  <c r="AH1704" i="4"/>
  <c r="AH1705" i="4"/>
  <c r="AH1706" i="4"/>
  <c r="AH1707" i="4"/>
  <c r="AH1708" i="4"/>
  <c r="AH1709" i="4"/>
  <c r="AH1710" i="4"/>
  <c r="AH1711" i="4"/>
  <c r="AH1712" i="4"/>
  <c r="AH1713" i="4"/>
  <c r="AH1714" i="4"/>
  <c r="AH1715" i="4"/>
  <c r="AH1716" i="4"/>
  <c r="AH1717" i="4"/>
  <c r="AH1718" i="4"/>
  <c r="AH1719" i="4"/>
  <c r="AH1720" i="4"/>
  <c r="AH1721" i="4"/>
  <c r="AH1722" i="4"/>
  <c r="AH1723" i="4"/>
  <c r="AH1724" i="4"/>
  <c r="AH1725" i="4"/>
  <c r="AH1726" i="4"/>
  <c r="AH1727" i="4"/>
  <c r="AH1728" i="4"/>
  <c r="AH1729" i="4"/>
  <c r="AH1730" i="4"/>
  <c r="AH1731" i="4"/>
  <c r="AH1732" i="4"/>
  <c r="AH1733" i="4"/>
  <c r="AH1734" i="4"/>
  <c r="AH1735" i="4"/>
  <c r="AH1736" i="4"/>
  <c r="AH1737" i="4"/>
  <c r="AH1738" i="4"/>
  <c r="AH1739" i="4"/>
  <c r="AH1740" i="4"/>
  <c r="AH1741" i="4"/>
  <c r="AH1742" i="4"/>
  <c r="AH1743" i="4"/>
  <c r="AH1744" i="4"/>
  <c r="AH1745" i="4"/>
  <c r="AH1746" i="4"/>
  <c r="AH1747" i="4"/>
  <c r="AH1748" i="4"/>
  <c r="AH1749" i="4"/>
  <c r="AH1750" i="4"/>
  <c r="AH1751" i="4"/>
  <c r="AH1752" i="4"/>
  <c r="AH1753" i="4"/>
  <c r="AH1754" i="4"/>
  <c r="AH1755" i="4"/>
  <c r="AH1756" i="4"/>
  <c r="AH1757" i="4"/>
  <c r="AH1758" i="4"/>
  <c r="AH1759" i="4"/>
  <c r="AH1760" i="4"/>
  <c r="AH1761" i="4"/>
  <c r="AH1762" i="4"/>
  <c r="AH1763" i="4"/>
  <c r="AH1764" i="4"/>
  <c r="AH1765" i="4"/>
  <c r="AH1766" i="4"/>
  <c r="AH1767" i="4"/>
  <c r="AH1768" i="4"/>
  <c r="AH1769" i="4"/>
  <c r="AH1770" i="4"/>
  <c r="AH1771" i="4"/>
  <c r="AH1772" i="4"/>
  <c r="AH1773" i="4"/>
  <c r="AH1774" i="4"/>
  <c r="AH1775" i="4"/>
  <c r="AH1776" i="4"/>
  <c r="AH1777" i="4"/>
  <c r="AH1778" i="4"/>
  <c r="AH1779" i="4"/>
  <c r="AH1780" i="4"/>
  <c r="AH1781" i="4"/>
  <c r="AH1782" i="4"/>
  <c r="AH1783" i="4"/>
  <c r="AH1784" i="4"/>
  <c r="AH1785" i="4"/>
  <c r="AH1786" i="4"/>
  <c r="AH1787" i="4"/>
  <c r="AH1788" i="4"/>
  <c r="AH1789" i="4"/>
  <c r="AH1790" i="4"/>
  <c r="AH1791" i="4"/>
  <c r="AH1792" i="4"/>
  <c r="AH1793" i="4"/>
  <c r="AH1794" i="4"/>
  <c r="AH1795" i="4"/>
  <c r="AH1796" i="4"/>
  <c r="AH1797" i="4"/>
  <c r="AH1798" i="4"/>
  <c r="AH1799" i="4"/>
  <c r="AH1800" i="4"/>
  <c r="AH1801" i="4"/>
  <c r="AH1802" i="4"/>
  <c r="AH1803" i="4"/>
  <c r="AH1804" i="4"/>
  <c r="AH1805" i="4"/>
  <c r="AH1806" i="4"/>
  <c r="AH1807" i="4"/>
  <c r="AH1808" i="4"/>
  <c r="AH1809" i="4"/>
  <c r="AH1810" i="4"/>
  <c r="AH1811" i="4"/>
  <c r="AH1812" i="4"/>
  <c r="AH1813" i="4"/>
  <c r="AH1814" i="4"/>
  <c r="AH1815" i="4"/>
  <c r="AH1816" i="4"/>
  <c r="AH1817" i="4"/>
  <c r="AH1818" i="4"/>
  <c r="AH1819" i="4"/>
  <c r="AH1820" i="4"/>
  <c r="AH1821" i="4"/>
  <c r="AH1822" i="4"/>
  <c r="AH1823" i="4"/>
  <c r="AH1824" i="4"/>
  <c r="AH1825" i="4"/>
  <c r="AH1826" i="4"/>
  <c r="AH1827" i="4"/>
  <c r="AH1828" i="4"/>
  <c r="AH1829" i="4"/>
  <c r="AH1830" i="4"/>
  <c r="AH1831" i="4"/>
  <c r="AH1832" i="4"/>
  <c r="AH1833" i="4"/>
  <c r="AH1834" i="4"/>
  <c r="AH1835" i="4"/>
  <c r="AH1836" i="4"/>
  <c r="AH1837" i="4"/>
  <c r="AH1838" i="4"/>
  <c r="AH1839" i="4"/>
  <c r="AH1840" i="4"/>
  <c r="AH1841" i="4"/>
  <c r="AH1842" i="4"/>
  <c r="AH1843" i="4"/>
  <c r="AH1844" i="4"/>
  <c r="AH1845" i="4"/>
  <c r="AH1846" i="4"/>
  <c r="AH1847" i="4"/>
  <c r="AH1848" i="4"/>
  <c r="AH1849" i="4"/>
  <c r="AH1850" i="4"/>
  <c r="AH1851" i="4"/>
  <c r="AH1852" i="4"/>
  <c r="AH1853" i="4"/>
  <c r="AH1854" i="4"/>
  <c r="AH1855" i="4"/>
  <c r="AH1856" i="4"/>
  <c r="AH1857" i="4"/>
  <c r="AH1858" i="4"/>
  <c r="AH1859" i="4"/>
  <c r="AH1860" i="4"/>
  <c r="AH1861" i="4"/>
  <c r="AH1862" i="4"/>
  <c r="AH1863" i="4"/>
  <c r="AH1864" i="4"/>
  <c r="AH1865" i="4"/>
  <c r="AH1866" i="4"/>
  <c r="AH1867" i="4"/>
  <c r="AH1868" i="4"/>
  <c r="AH1869" i="4"/>
  <c r="AH1870" i="4"/>
  <c r="AH1871" i="4"/>
  <c r="AH1872" i="4"/>
  <c r="AH1873" i="4"/>
  <c r="AH1874" i="4"/>
  <c r="AH1875" i="4"/>
  <c r="AH1876" i="4"/>
  <c r="AH1877" i="4"/>
  <c r="AH1878" i="4"/>
  <c r="AH1879" i="4"/>
  <c r="AH1880" i="4"/>
  <c r="AH1881" i="4"/>
  <c r="AH1882" i="4"/>
  <c r="AH1883" i="4"/>
  <c r="AH1884" i="4"/>
  <c r="AH1885" i="4"/>
  <c r="AH1886" i="4"/>
  <c r="AH1887" i="4"/>
  <c r="AH1888" i="4"/>
  <c r="AH1889" i="4"/>
  <c r="AH1890" i="4"/>
  <c r="AH1891" i="4"/>
  <c r="AH1892" i="4"/>
  <c r="AH1893" i="4"/>
  <c r="AH1894" i="4"/>
  <c r="AH1895" i="4"/>
  <c r="AH1896" i="4"/>
  <c r="AH1897" i="4"/>
  <c r="AH1898" i="4"/>
  <c r="AH1899" i="4"/>
  <c r="AH1900" i="4"/>
  <c r="AH1901" i="4"/>
  <c r="AH1902" i="4"/>
  <c r="AH1903" i="4"/>
  <c r="AH1904" i="4"/>
  <c r="AH1905" i="4"/>
  <c r="AH1906" i="4"/>
  <c r="AH1907" i="4"/>
  <c r="AH1908" i="4"/>
  <c r="AH1909" i="4"/>
  <c r="AH1910" i="4"/>
  <c r="AH1911" i="4"/>
  <c r="AH1912" i="4"/>
  <c r="AH1913" i="4"/>
  <c r="AH1914" i="4"/>
  <c r="AH1915" i="4"/>
  <c r="AH1916" i="4"/>
  <c r="AH1917" i="4"/>
  <c r="AH1918" i="4"/>
  <c r="AH1919" i="4"/>
  <c r="AH1920" i="4"/>
  <c r="AH1921" i="4"/>
  <c r="AH1922" i="4"/>
  <c r="AH1923" i="4"/>
  <c r="AH1924" i="4"/>
  <c r="AH1925" i="4"/>
  <c r="AH1926" i="4"/>
  <c r="AH1927" i="4"/>
  <c r="AH1928" i="4"/>
  <c r="AH1929" i="4"/>
  <c r="AH1930" i="4"/>
  <c r="AH1931" i="4"/>
  <c r="AH1932" i="4"/>
  <c r="AH1933" i="4"/>
  <c r="AH1934" i="4"/>
  <c r="AH1935" i="4"/>
  <c r="AH1936" i="4"/>
  <c r="AH1937" i="4"/>
  <c r="AH1938" i="4"/>
  <c r="AH1939" i="4"/>
  <c r="AH1940" i="4"/>
  <c r="AH1941" i="4"/>
  <c r="AH1942" i="4"/>
  <c r="AH1943" i="4"/>
  <c r="AH1944" i="4"/>
  <c r="AH1945" i="4"/>
  <c r="AH1946" i="4"/>
  <c r="AH1947" i="4"/>
  <c r="AH1948" i="4"/>
  <c r="AH1949" i="4"/>
  <c r="AH1950" i="4"/>
  <c r="AH1951" i="4"/>
  <c r="AH1952" i="4"/>
  <c r="AH1953" i="4"/>
  <c r="AH1954" i="4"/>
  <c r="AH1955" i="4"/>
  <c r="AH1956" i="4"/>
  <c r="AH1957" i="4"/>
  <c r="AH1958" i="4"/>
  <c r="AH1959" i="4"/>
  <c r="AH1960" i="4"/>
  <c r="AH1961" i="4"/>
  <c r="AH1962" i="4"/>
  <c r="AH1963" i="4"/>
  <c r="AH1964" i="4"/>
  <c r="AH1965" i="4"/>
  <c r="AH1966" i="4"/>
  <c r="AH1967" i="4"/>
  <c r="AH1968" i="4"/>
  <c r="AH1969" i="4"/>
  <c r="AH1970" i="4"/>
  <c r="AH1971" i="4"/>
  <c r="AH1972" i="4"/>
  <c r="AH1973" i="4"/>
  <c r="AH1974" i="4"/>
  <c r="AH1975" i="4"/>
  <c r="AH1976" i="4"/>
  <c r="AH1977" i="4"/>
  <c r="AH1978" i="4"/>
  <c r="AH1979" i="4"/>
  <c r="AH1980" i="4"/>
  <c r="AH1981" i="4"/>
  <c r="AH1982" i="4"/>
  <c r="AH1983" i="4"/>
  <c r="AH1984" i="4"/>
  <c r="AH1985" i="4"/>
  <c r="AH1986" i="4"/>
  <c r="AH1987" i="4"/>
  <c r="AH1988" i="4"/>
  <c r="AH1989" i="4"/>
  <c r="AH1990" i="4"/>
  <c r="AH1991" i="4"/>
  <c r="AH1992" i="4"/>
  <c r="AH1993" i="4"/>
  <c r="AH1994" i="4"/>
  <c r="AH1995" i="4"/>
  <c r="AH1996" i="4"/>
  <c r="AH1997" i="4"/>
  <c r="AH1998" i="4"/>
  <c r="AH1999" i="4"/>
  <c r="AH2000" i="4"/>
  <c r="AH2001" i="4"/>
  <c r="AH2002" i="4"/>
  <c r="AH2003" i="4"/>
  <c r="AH2004" i="4"/>
  <c r="AH2005" i="4"/>
  <c r="AH2006" i="4"/>
  <c r="AH2007" i="4"/>
  <c r="AH2008" i="4"/>
  <c r="AH2009" i="4"/>
  <c r="AH2010" i="4"/>
  <c r="AH2011" i="4"/>
  <c r="AH2012" i="4"/>
  <c r="AH2013" i="4"/>
  <c r="AH2014" i="4"/>
  <c r="AH2015" i="4"/>
  <c r="AH2016" i="4"/>
  <c r="AH2017" i="4"/>
  <c r="AH2018" i="4"/>
  <c r="AH2019" i="4"/>
  <c r="AH2020" i="4"/>
  <c r="AH2021" i="4"/>
  <c r="AH2022" i="4"/>
  <c r="AH2023" i="4"/>
  <c r="AH2024" i="4"/>
  <c r="AH2025" i="4"/>
  <c r="AH2026" i="4"/>
  <c r="AH2027" i="4"/>
  <c r="AH2028" i="4"/>
  <c r="AH2029" i="4"/>
  <c r="AH2030" i="4"/>
  <c r="AH2031" i="4"/>
  <c r="AH2032" i="4"/>
  <c r="AH2033" i="4"/>
  <c r="AH2034" i="4"/>
  <c r="AH2035" i="4"/>
  <c r="AH2036" i="4"/>
  <c r="AH2037" i="4"/>
  <c r="AH2038" i="4"/>
  <c r="AH2039" i="4"/>
  <c r="AH2040" i="4"/>
  <c r="AH2041" i="4"/>
  <c r="AH2042" i="4"/>
  <c r="AH2043" i="4"/>
  <c r="AH2044" i="4"/>
  <c r="AH2045" i="4"/>
  <c r="AH2046" i="4"/>
  <c r="AH2047" i="4"/>
  <c r="AH2048" i="4"/>
  <c r="AH2049" i="4"/>
  <c r="AH2050" i="4"/>
  <c r="AH2051" i="4"/>
  <c r="AH2052" i="4"/>
  <c r="AH2053" i="4"/>
  <c r="AH2054" i="4"/>
  <c r="AH2055" i="4"/>
  <c r="AH2056" i="4"/>
  <c r="AH2057" i="4"/>
  <c r="AH2058" i="4"/>
  <c r="AH2059" i="4"/>
  <c r="AH2060" i="4"/>
  <c r="AH2061" i="4"/>
  <c r="AH2062" i="4"/>
  <c r="AH2063" i="4"/>
  <c r="AH2064" i="4"/>
  <c r="AH2065" i="4"/>
  <c r="AH2066" i="4"/>
  <c r="AH2067" i="4"/>
  <c r="AH2068" i="4"/>
  <c r="AH2069" i="4"/>
  <c r="AH2070" i="4"/>
  <c r="AH2071" i="4"/>
  <c r="AH2072" i="4"/>
  <c r="AH2073" i="4"/>
  <c r="AH2074" i="4"/>
  <c r="AH2075" i="4"/>
  <c r="AH2076" i="4"/>
  <c r="AH2077" i="4"/>
  <c r="AH2078" i="4"/>
  <c r="AH2079" i="4"/>
  <c r="AH2080" i="4"/>
  <c r="AH2081" i="4"/>
  <c r="AH2082" i="4"/>
  <c r="AH2083" i="4"/>
  <c r="AH2084" i="4"/>
  <c r="AH2085" i="4"/>
  <c r="AH2086" i="4"/>
  <c r="AH2087" i="4"/>
  <c r="AH2088" i="4"/>
  <c r="AH2089" i="4"/>
  <c r="AH2090" i="4"/>
  <c r="AH2091" i="4"/>
  <c r="AH2092" i="4"/>
  <c r="AH2093" i="4"/>
  <c r="AH2094" i="4"/>
  <c r="AH2095" i="4"/>
  <c r="AH2096" i="4"/>
  <c r="AH2097" i="4"/>
  <c r="AH2098" i="4"/>
  <c r="AH2099" i="4"/>
  <c r="AH2100" i="4"/>
  <c r="AH2101" i="4"/>
  <c r="AH2102" i="4"/>
  <c r="AH2103" i="4"/>
  <c r="AH2104" i="4"/>
  <c r="AH2105" i="4"/>
  <c r="AH2106" i="4"/>
  <c r="AH2107" i="4"/>
  <c r="AH2108" i="4"/>
  <c r="AH2109" i="4"/>
  <c r="AH2110" i="4"/>
  <c r="AH2111" i="4"/>
  <c r="AH2112" i="4"/>
  <c r="AH2113" i="4"/>
  <c r="AH2114" i="4"/>
  <c r="AH2115" i="4"/>
  <c r="AH2116" i="4"/>
  <c r="AH2117" i="4"/>
  <c r="AH2118" i="4"/>
  <c r="AH2119" i="4"/>
  <c r="AH2120" i="4"/>
  <c r="AH2121" i="4"/>
  <c r="AH2122" i="4"/>
  <c r="AH2123" i="4"/>
  <c r="AH2124" i="4"/>
  <c r="AH2125" i="4"/>
  <c r="AH2126" i="4"/>
  <c r="AH2127" i="4"/>
  <c r="AH2128" i="4"/>
  <c r="AH2129" i="4"/>
  <c r="AH2130" i="4"/>
  <c r="AH2131" i="4"/>
  <c r="AH2132" i="4"/>
  <c r="AH2133" i="4"/>
  <c r="AH2134" i="4"/>
  <c r="AH2135" i="4"/>
  <c r="AH2136" i="4"/>
  <c r="AH2137" i="4"/>
  <c r="AH2138" i="4"/>
  <c r="AH2139" i="4"/>
  <c r="AH2140" i="4"/>
  <c r="AH2141" i="4"/>
  <c r="AH2142" i="4"/>
  <c r="AH2143" i="4"/>
  <c r="AH2144" i="4"/>
  <c r="AH2145" i="4"/>
  <c r="AH2146" i="4"/>
  <c r="AH2147" i="4"/>
  <c r="AH2148" i="4"/>
  <c r="AH2149" i="4"/>
  <c r="AH2150" i="4"/>
  <c r="AH2151" i="4"/>
  <c r="AH2152" i="4"/>
  <c r="AH2153" i="4"/>
  <c r="AH2154" i="4"/>
  <c r="AH2155" i="4"/>
  <c r="AH2156" i="4"/>
  <c r="AH2157" i="4"/>
  <c r="AH2158" i="4"/>
  <c r="AH2159" i="4"/>
  <c r="AH2160" i="4"/>
  <c r="AH2161" i="4"/>
  <c r="AH2162" i="4"/>
  <c r="AH2163" i="4"/>
  <c r="AH2164" i="4"/>
  <c r="AH2165" i="4"/>
  <c r="AH2166" i="4"/>
  <c r="AH2167" i="4"/>
  <c r="AH2168" i="4"/>
  <c r="AH2169" i="4"/>
  <c r="AH2170" i="4"/>
  <c r="AH2171" i="4"/>
  <c r="AH2172" i="4"/>
  <c r="AH2173" i="4"/>
  <c r="AH2174" i="4"/>
  <c r="AH2175" i="4"/>
  <c r="AH2176" i="4"/>
  <c r="AH2177" i="4"/>
  <c r="AH2178" i="4"/>
  <c r="AH2179" i="4"/>
  <c r="AH2180" i="4"/>
  <c r="AH2181" i="4"/>
  <c r="AH2182" i="4"/>
  <c r="AH2183" i="4"/>
  <c r="AH2184" i="4"/>
  <c r="AH2185" i="4"/>
  <c r="AH2186" i="4"/>
  <c r="AH2187" i="4"/>
  <c r="AH2188" i="4"/>
  <c r="AH2189" i="4"/>
  <c r="AH2190" i="4"/>
  <c r="AH2191" i="4"/>
  <c r="AH2192" i="4"/>
  <c r="AH2193" i="4"/>
  <c r="AH2194" i="4"/>
  <c r="AH2195" i="4"/>
  <c r="AH2196" i="4"/>
  <c r="AH2197" i="4"/>
  <c r="AH2198" i="4"/>
  <c r="AH2199" i="4"/>
  <c r="AH2200" i="4"/>
  <c r="AH2201" i="4"/>
  <c r="AH2202" i="4"/>
  <c r="AH2203" i="4"/>
  <c r="AH2204" i="4"/>
  <c r="AH2205" i="4"/>
  <c r="AH2206" i="4"/>
  <c r="AH2207" i="4"/>
  <c r="AH2208" i="4"/>
  <c r="AH2209" i="4"/>
  <c r="AH2210" i="4"/>
  <c r="AH2211" i="4"/>
  <c r="AH2212" i="4"/>
  <c r="AH2213" i="4"/>
  <c r="AH2214" i="4"/>
  <c r="AH2215" i="4"/>
  <c r="AH2216" i="4"/>
  <c r="AH2217" i="4"/>
  <c r="AH2218" i="4"/>
  <c r="AH2219" i="4"/>
  <c r="AH2220" i="4"/>
  <c r="AH2221" i="4"/>
  <c r="AH2222" i="4"/>
  <c r="AH2223" i="4"/>
  <c r="AH2224" i="4"/>
  <c r="AH2225" i="4"/>
  <c r="AH2226" i="4"/>
  <c r="AH2227" i="4"/>
  <c r="AH2228" i="4"/>
  <c r="AH2229" i="4"/>
  <c r="AH2230" i="4"/>
  <c r="AH2231" i="4"/>
  <c r="AH2232" i="4"/>
  <c r="AH2233" i="4"/>
  <c r="AH2234" i="4"/>
  <c r="AH2235" i="4"/>
  <c r="AH2236" i="4"/>
  <c r="AH2237" i="4"/>
  <c r="AH2238" i="4"/>
  <c r="AH2239" i="4"/>
  <c r="AH2240" i="4"/>
  <c r="AH2241" i="4"/>
  <c r="AH2242" i="4"/>
  <c r="AH2243" i="4"/>
  <c r="AH2244" i="4"/>
  <c r="AH2245" i="4"/>
  <c r="AH2246" i="4"/>
  <c r="AH2247" i="4"/>
  <c r="AH2248" i="4"/>
  <c r="AH2249" i="4"/>
  <c r="AH2250" i="4"/>
  <c r="AH2251" i="4"/>
  <c r="AH2252" i="4"/>
  <c r="AH2253" i="4"/>
  <c r="AH2254" i="4"/>
  <c r="AH2255" i="4"/>
  <c r="AH2256" i="4"/>
  <c r="AH2257" i="4"/>
  <c r="AH2258" i="4"/>
  <c r="AH2259" i="4"/>
  <c r="AH2260" i="4"/>
  <c r="AH2261" i="4"/>
  <c r="AH2262" i="4"/>
  <c r="AH2263" i="4"/>
  <c r="AH2264" i="4"/>
  <c r="AH2265" i="4"/>
  <c r="AH2266" i="4"/>
  <c r="AH2267" i="4"/>
  <c r="AH2268" i="4"/>
  <c r="AH2269" i="4"/>
  <c r="AH2270" i="4"/>
  <c r="AH2271" i="4"/>
  <c r="AH2272" i="4"/>
  <c r="AH2273" i="4"/>
  <c r="AH2274" i="4"/>
  <c r="AH2275" i="4"/>
  <c r="AH2276" i="4"/>
  <c r="AH2277" i="4"/>
  <c r="AH2278" i="4"/>
  <c r="AH2279" i="4"/>
  <c r="AH2280" i="4"/>
  <c r="AH2281" i="4"/>
  <c r="AH2282" i="4"/>
  <c r="AH2283" i="4"/>
  <c r="AH2284" i="4"/>
  <c r="AH2285" i="4"/>
  <c r="AH2286" i="4"/>
  <c r="AH2287" i="4"/>
  <c r="AH2288" i="4"/>
  <c r="AH2289" i="4"/>
  <c r="AH2290" i="4"/>
  <c r="AH2291" i="4"/>
  <c r="AH2292" i="4"/>
  <c r="AH2293" i="4"/>
  <c r="AH2294" i="4"/>
  <c r="AH2295" i="4"/>
  <c r="AH2296" i="4"/>
  <c r="AH2297" i="4"/>
  <c r="AH2298" i="4"/>
  <c r="AH2299" i="4"/>
  <c r="AH2300" i="4"/>
  <c r="AH2301" i="4"/>
  <c r="AH2302" i="4"/>
  <c r="AH2303" i="4"/>
  <c r="AH2304" i="4"/>
  <c r="AH2305" i="4"/>
  <c r="AH2306" i="4"/>
  <c r="AH2307" i="4"/>
  <c r="AH2308" i="4"/>
  <c r="AH2309" i="4"/>
  <c r="AH2310" i="4"/>
  <c r="AH2311" i="4"/>
  <c r="AH2312" i="4"/>
  <c r="AH2313" i="4"/>
  <c r="AH2314" i="4"/>
  <c r="AH2315" i="4"/>
  <c r="AH2316" i="4"/>
  <c r="AH2317" i="4"/>
  <c r="AH2318" i="4"/>
  <c r="AH2319" i="4"/>
  <c r="AH2320" i="4"/>
  <c r="AH2321" i="4"/>
  <c r="AH2322" i="4"/>
  <c r="AH2323" i="4"/>
  <c r="AH2324" i="4"/>
  <c r="AH2325" i="4"/>
  <c r="AH2326" i="4"/>
  <c r="AH2327" i="4"/>
  <c r="AH2328" i="4"/>
  <c r="AH2329" i="4"/>
  <c r="AH2330" i="4"/>
  <c r="AH2331" i="4"/>
  <c r="AH2332" i="4"/>
  <c r="AH2333" i="4"/>
  <c r="AH2334" i="4"/>
  <c r="AH2335" i="4"/>
  <c r="AH2336" i="4"/>
  <c r="AG3" i="4"/>
  <c r="AG4" i="4"/>
  <c r="AG5" i="4"/>
  <c r="AG6" i="4"/>
  <c r="AG7" i="4"/>
  <c r="AG8" i="4"/>
  <c r="AG9" i="4"/>
  <c r="AG10" i="4"/>
  <c r="AG11" i="4"/>
  <c r="AG12" i="4"/>
  <c r="AG13" i="4"/>
  <c r="AG14" i="4"/>
  <c r="AG15" i="4"/>
  <c r="AG16" i="4"/>
  <c r="AG17" i="4"/>
  <c r="AG18" i="4"/>
  <c r="AG19" i="4"/>
  <c r="AG20" i="4"/>
  <c r="AG21" i="4"/>
  <c r="AG22" i="4"/>
  <c r="AG23" i="4"/>
  <c r="AG24" i="4"/>
  <c r="AG25" i="4"/>
  <c r="AG26" i="4"/>
  <c r="AG27" i="4"/>
  <c r="AG28" i="4"/>
  <c r="AG29" i="4"/>
  <c r="AG30" i="4"/>
  <c r="AG31" i="4"/>
  <c r="AG32" i="4"/>
  <c r="AG33" i="4"/>
  <c r="AG34" i="4"/>
  <c r="AG35" i="4"/>
  <c r="AG36" i="4"/>
  <c r="AG37" i="4"/>
  <c r="AG38" i="4"/>
  <c r="AG39" i="4"/>
  <c r="AG40" i="4"/>
  <c r="AG41" i="4"/>
  <c r="AG42" i="4"/>
  <c r="AG43" i="4"/>
  <c r="AG44" i="4"/>
  <c r="AG45" i="4"/>
  <c r="AG46" i="4"/>
  <c r="AG47" i="4"/>
  <c r="AG48" i="4"/>
  <c r="AG49" i="4"/>
  <c r="AG50" i="4"/>
  <c r="AG51" i="4"/>
  <c r="AG52" i="4"/>
  <c r="AG53" i="4"/>
  <c r="AG54" i="4"/>
  <c r="AG55" i="4"/>
  <c r="AG56" i="4"/>
  <c r="AG57" i="4"/>
  <c r="AG58" i="4"/>
  <c r="AG59" i="4"/>
  <c r="AG60" i="4"/>
  <c r="AG61" i="4"/>
  <c r="AG62" i="4"/>
  <c r="AG63" i="4"/>
  <c r="AG64" i="4"/>
  <c r="AG65" i="4"/>
  <c r="AG66" i="4"/>
  <c r="AG67" i="4"/>
  <c r="AG68" i="4"/>
  <c r="AG69" i="4"/>
  <c r="AG70" i="4"/>
  <c r="AG71" i="4"/>
  <c r="AG72" i="4"/>
  <c r="AG73" i="4"/>
  <c r="AG74" i="4"/>
  <c r="AG75" i="4"/>
  <c r="AG76" i="4"/>
  <c r="AG77" i="4"/>
  <c r="AG78" i="4"/>
  <c r="AG79" i="4"/>
  <c r="AG80" i="4"/>
  <c r="AG81" i="4"/>
  <c r="AG82" i="4"/>
  <c r="AG83" i="4"/>
  <c r="AG84" i="4"/>
  <c r="AG85" i="4"/>
  <c r="AG86" i="4"/>
  <c r="AG87" i="4"/>
  <c r="AG88" i="4"/>
  <c r="AG89" i="4"/>
  <c r="AG90" i="4"/>
  <c r="AG91" i="4"/>
  <c r="AG92" i="4"/>
  <c r="AG93" i="4"/>
  <c r="AG94" i="4"/>
  <c r="AG95" i="4"/>
  <c r="AG96" i="4"/>
  <c r="AG97" i="4"/>
  <c r="AG98" i="4"/>
  <c r="AG99" i="4"/>
  <c r="AG100" i="4"/>
  <c r="AG101" i="4"/>
  <c r="AG102" i="4"/>
  <c r="AG103" i="4"/>
  <c r="AG104" i="4"/>
  <c r="AG105" i="4"/>
  <c r="AG106" i="4"/>
  <c r="AG107" i="4"/>
  <c r="AG108" i="4"/>
  <c r="AG109" i="4"/>
  <c r="AG110" i="4"/>
  <c r="AG111" i="4"/>
  <c r="AG112" i="4"/>
  <c r="AG113" i="4"/>
  <c r="AG114" i="4"/>
  <c r="AG115" i="4"/>
  <c r="AG116" i="4"/>
  <c r="AG117" i="4"/>
  <c r="AG118" i="4"/>
  <c r="AG119" i="4"/>
  <c r="AG120" i="4"/>
  <c r="AG121" i="4"/>
  <c r="AG122" i="4"/>
  <c r="AG123" i="4"/>
  <c r="AG124" i="4"/>
  <c r="AG125" i="4"/>
  <c r="AG126" i="4"/>
  <c r="AG127" i="4"/>
  <c r="AG128" i="4"/>
  <c r="AG129" i="4"/>
  <c r="AG130" i="4"/>
  <c r="AG131" i="4"/>
  <c r="AG132" i="4"/>
  <c r="AG133" i="4"/>
  <c r="AG134" i="4"/>
  <c r="AG135" i="4"/>
  <c r="AG136" i="4"/>
  <c r="AG137" i="4"/>
  <c r="AG138" i="4"/>
  <c r="AG139" i="4"/>
  <c r="AG140" i="4"/>
  <c r="AG141" i="4"/>
  <c r="AG142" i="4"/>
  <c r="AG143" i="4"/>
  <c r="AG144" i="4"/>
  <c r="AG145" i="4"/>
  <c r="AG146" i="4"/>
  <c r="AG147" i="4"/>
  <c r="AG148" i="4"/>
  <c r="AG149" i="4"/>
  <c r="AG150" i="4"/>
  <c r="AG151" i="4"/>
  <c r="AG152" i="4"/>
  <c r="AG153" i="4"/>
  <c r="AG154" i="4"/>
  <c r="AG155" i="4"/>
  <c r="AG156" i="4"/>
  <c r="AG157" i="4"/>
  <c r="AG158" i="4"/>
  <c r="AG159" i="4"/>
  <c r="AG160" i="4"/>
  <c r="AG161" i="4"/>
  <c r="AG162" i="4"/>
  <c r="AG163" i="4"/>
  <c r="AG164" i="4"/>
  <c r="AG165" i="4"/>
  <c r="AG166" i="4"/>
  <c r="AG167" i="4"/>
  <c r="AG168" i="4"/>
  <c r="AG169" i="4"/>
  <c r="AG170" i="4"/>
  <c r="AG171" i="4"/>
  <c r="AG172" i="4"/>
  <c r="AG173" i="4"/>
  <c r="AG174" i="4"/>
  <c r="AG175" i="4"/>
  <c r="AG176" i="4"/>
  <c r="AG177" i="4"/>
  <c r="AG178" i="4"/>
  <c r="AG179" i="4"/>
  <c r="AG180" i="4"/>
  <c r="AG181" i="4"/>
  <c r="AG182" i="4"/>
  <c r="AG183" i="4"/>
  <c r="AG184" i="4"/>
  <c r="AG185" i="4"/>
  <c r="AG186" i="4"/>
  <c r="AG187" i="4"/>
  <c r="AG188" i="4"/>
  <c r="AG189" i="4"/>
  <c r="AG190" i="4"/>
  <c r="AG191" i="4"/>
  <c r="AG192" i="4"/>
  <c r="AG193" i="4"/>
  <c r="AG194" i="4"/>
  <c r="AG195" i="4"/>
  <c r="AG196" i="4"/>
  <c r="AG197" i="4"/>
  <c r="AG198" i="4"/>
  <c r="AG199" i="4"/>
  <c r="AG200" i="4"/>
  <c r="AG201" i="4"/>
  <c r="AG202" i="4"/>
  <c r="AG203" i="4"/>
  <c r="AG204" i="4"/>
  <c r="AG205" i="4"/>
  <c r="AG206" i="4"/>
  <c r="AG207" i="4"/>
  <c r="AG208" i="4"/>
  <c r="AG209" i="4"/>
  <c r="AG210" i="4"/>
  <c r="AG211" i="4"/>
  <c r="AG212" i="4"/>
  <c r="AG213" i="4"/>
  <c r="AG214" i="4"/>
  <c r="AG215" i="4"/>
  <c r="AG216" i="4"/>
  <c r="AG217" i="4"/>
  <c r="AG218" i="4"/>
  <c r="AG219" i="4"/>
  <c r="AG220" i="4"/>
  <c r="AG221" i="4"/>
  <c r="AG222" i="4"/>
  <c r="AG223" i="4"/>
  <c r="AG224" i="4"/>
  <c r="AG225" i="4"/>
  <c r="AG226" i="4"/>
  <c r="AG227" i="4"/>
  <c r="AG228" i="4"/>
  <c r="AG229" i="4"/>
  <c r="AG230" i="4"/>
  <c r="AG231" i="4"/>
  <c r="AG232" i="4"/>
  <c r="AG233" i="4"/>
  <c r="AG234" i="4"/>
  <c r="AG235" i="4"/>
  <c r="AG236" i="4"/>
  <c r="AG237" i="4"/>
  <c r="AG238" i="4"/>
  <c r="AG239" i="4"/>
  <c r="AG240" i="4"/>
  <c r="AG241" i="4"/>
  <c r="AG242" i="4"/>
  <c r="AG243" i="4"/>
  <c r="AG244" i="4"/>
  <c r="AG245" i="4"/>
  <c r="AG246" i="4"/>
  <c r="AG247" i="4"/>
  <c r="AG248" i="4"/>
  <c r="AG249" i="4"/>
  <c r="AG250" i="4"/>
  <c r="AG251" i="4"/>
  <c r="AG252" i="4"/>
  <c r="AG253" i="4"/>
  <c r="AG254" i="4"/>
  <c r="AG255" i="4"/>
  <c r="AG256" i="4"/>
  <c r="AG257" i="4"/>
  <c r="AG258" i="4"/>
  <c r="AG259" i="4"/>
  <c r="AG260" i="4"/>
  <c r="AG261" i="4"/>
  <c r="AG262" i="4"/>
  <c r="AG263" i="4"/>
  <c r="AG264" i="4"/>
  <c r="AG265" i="4"/>
  <c r="AG266" i="4"/>
  <c r="AG267" i="4"/>
  <c r="AG268" i="4"/>
  <c r="AG269" i="4"/>
  <c r="AG270" i="4"/>
  <c r="AG271" i="4"/>
  <c r="AG272" i="4"/>
  <c r="AG273" i="4"/>
  <c r="AG274" i="4"/>
  <c r="AG275" i="4"/>
  <c r="AG276" i="4"/>
  <c r="AG277" i="4"/>
  <c r="AG278" i="4"/>
  <c r="AG279" i="4"/>
  <c r="AG280" i="4"/>
  <c r="AG281" i="4"/>
  <c r="AG282" i="4"/>
  <c r="AG283" i="4"/>
  <c r="AG284" i="4"/>
  <c r="AG285" i="4"/>
  <c r="AG286" i="4"/>
  <c r="AG287" i="4"/>
  <c r="AG288" i="4"/>
  <c r="AG289" i="4"/>
  <c r="AG290" i="4"/>
  <c r="AG291" i="4"/>
  <c r="AG292" i="4"/>
  <c r="AG293" i="4"/>
  <c r="AG294" i="4"/>
  <c r="AG295" i="4"/>
  <c r="AG296" i="4"/>
  <c r="AG297" i="4"/>
  <c r="AG298" i="4"/>
  <c r="AG299" i="4"/>
  <c r="AG300" i="4"/>
  <c r="AG301" i="4"/>
  <c r="AG302" i="4"/>
  <c r="AG303" i="4"/>
  <c r="AG304" i="4"/>
  <c r="AG305" i="4"/>
  <c r="AG306" i="4"/>
  <c r="AG307" i="4"/>
  <c r="AG308" i="4"/>
  <c r="AG309" i="4"/>
  <c r="AG310" i="4"/>
  <c r="AG311" i="4"/>
  <c r="AG312" i="4"/>
  <c r="AG313" i="4"/>
  <c r="AG314" i="4"/>
  <c r="AG315" i="4"/>
  <c r="AG316" i="4"/>
  <c r="AG317" i="4"/>
  <c r="AG318" i="4"/>
  <c r="AG319" i="4"/>
  <c r="AG320" i="4"/>
  <c r="AG321" i="4"/>
  <c r="AG322" i="4"/>
  <c r="AG323" i="4"/>
  <c r="AG324" i="4"/>
  <c r="AG325" i="4"/>
  <c r="AG326" i="4"/>
  <c r="AG327" i="4"/>
  <c r="AG328" i="4"/>
  <c r="AG329" i="4"/>
  <c r="AG330" i="4"/>
  <c r="AG331" i="4"/>
  <c r="AG332" i="4"/>
  <c r="AG333" i="4"/>
  <c r="AG334" i="4"/>
  <c r="AG335" i="4"/>
  <c r="AG336" i="4"/>
  <c r="AG337" i="4"/>
  <c r="AG338" i="4"/>
  <c r="AG339" i="4"/>
  <c r="AG340" i="4"/>
  <c r="AG341" i="4"/>
  <c r="AG342" i="4"/>
  <c r="AG343" i="4"/>
  <c r="AG344" i="4"/>
  <c r="AG345" i="4"/>
  <c r="AG346" i="4"/>
  <c r="AG347" i="4"/>
  <c r="AG348" i="4"/>
  <c r="AG349" i="4"/>
  <c r="AG350" i="4"/>
  <c r="AG351" i="4"/>
  <c r="AG352" i="4"/>
  <c r="AG353" i="4"/>
  <c r="AG354" i="4"/>
  <c r="AG355" i="4"/>
  <c r="AG356" i="4"/>
  <c r="AG357" i="4"/>
  <c r="AG358" i="4"/>
  <c r="AG359" i="4"/>
  <c r="AG360" i="4"/>
  <c r="AG361" i="4"/>
  <c r="AG362" i="4"/>
  <c r="AG363" i="4"/>
  <c r="AG364" i="4"/>
  <c r="AG365" i="4"/>
  <c r="AG366" i="4"/>
  <c r="AG367" i="4"/>
  <c r="AG368" i="4"/>
  <c r="AG369" i="4"/>
  <c r="AG370" i="4"/>
  <c r="AG371" i="4"/>
  <c r="AG372" i="4"/>
  <c r="AG373" i="4"/>
  <c r="AG374" i="4"/>
  <c r="AG375" i="4"/>
  <c r="AG376" i="4"/>
  <c r="AG377" i="4"/>
  <c r="AG378" i="4"/>
  <c r="AG379" i="4"/>
  <c r="AG380" i="4"/>
  <c r="AG381" i="4"/>
  <c r="AG382" i="4"/>
  <c r="AG383" i="4"/>
  <c r="AG384" i="4"/>
  <c r="AG385" i="4"/>
  <c r="AG386" i="4"/>
  <c r="AG387" i="4"/>
  <c r="AG388" i="4"/>
  <c r="AG389" i="4"/>
  <c r="AG390" i="4"/>
  <c r="AG391" i="4"/>
  <c r="AG392" i="4"/>
  <c r="AG393" i="4"/>
  <c r="AG394" i="4"/>
  <c r="AG395" i="4"/>
  <c r="AG396" i="4"/>
  <c r="AG397" i="4"/>
  <c r="AG398" i="4"/>
  <c r="AG399" i="4"/>
  <c r="AG400" i="4"/>
  <c r="AG401" i="4"/>
  <c r="AG402" i="4"/>
  <c r="AG403" i="4"/>
  <c r="AG404" i="4"/>
  <c r="AG405" i="4"/>
  <c r="AG406" i="4"/>
  <c r="AG407" i="4"/>
  <c r="AG408" i="4"/>
  <c r="AG409" i="4"/>
  <c r="AG410" i="4"/>
  <c r="AG411" i="4"/>
  <c r="AG412" i="4"/>
  <c r="AG413" i="4"/>
  <c r="AG414" i="4"/>
  <c r="AG415" i="4"/>
  <c r="AG416" i="4"/>
  <c r="AG417" i="4"/>
  <c r="AG418" i="4"/>
  <c r="AG419" i="4"/>
  <c r="AG420" i="4"/>
  <c r="AG421" i="4"/>
  <c r="AG422" i="4"/>
  <c r="AG423" i="4"/>
  <c r="AG424" i="4"/>
  <c r="AG425" i="4"/>
  <c r="AG426" i="4"/>
  <c r="AG427" i="4"/>
  <c r="AG428" i="4"/>
  <c r="AG429" i="4"/>
  <c r="AG430" i="4"/>
  <c r="AG431" i="4"/>
  <c r="AG432" i="4"/>
  <c r="AG433" i="4"/>
  <c r="AG434" i="4"/>
  <c r="AG435" i="4"/>
  <c r="AG436" i="4"/>
  <c r="AG437" i="4"/>
  <c r="AG438" i="4"/>
  <c r="AG439" i="4"/>
  <c r="AG440" i="4"/>
  <c r="AG441" i="4"/>
  <c r="AG442" i="4"/>
  <c r="AG443" i="4"/>
  <c r="AG444" i="4"/>
  <c r="AG445" i="4"/>
  <c r="AG446" i="4"/>
  <c r="AG447" i="4"/>
  <c r="AG448" i="4"/>
  <c r="AG449" i="4"/>
  <c r="AG450" i="4"/>
  <c r="AG451" i="4"/>
  <c r="AG452" i="4"/>
  <c r="AG453" i="4"/>
  <c r="AG454" i="4"/>
  <c r="AG455" i="4"/>
  <c r="AG456" i="4"/>
  <c r="AG457" i="4"/>
  <c r="AG458" i="4"/>
  <c r="AG459" i="4"/>
  <c r="AG460" i="4"/>
  <c r="AG461" i="4"/>
  <c r="AG462" i="4"/>
  <c r="AG463" i="4"/>
  <c r="AG464" i="4"/>
  <c r="AG465" i="4"/>
  <c r="AG466" i="4"/>
  <c r="AG467" i="4"/>
  <c r="AG468" i="4"/>
  <c r="AG469" i="4"/>
  <c r="AG470" i="4"/>
  <c r="AG471" i="4"/>
  <c r="AG472" i="4"/>
  <c r="AG473" i="4"/>
  <c r="AG474" i="4"/>
  <c r="AG475" i="4"/>
  <c r="AG476" i="4"/>
  <c r="AG477" i="4"/>
  <c r="AG478" i="4"/>
  <c r="AG479" i="4"/>
  <c r="AG480" i="4"/>
  <c r="AG481" i="4"/>
  <c r="AG482" i="4"/>
  <c r="AG483" i="4"/>
  <c r="AG484" i="4"/>
  <c r="AG485" i="4"/>
  <c r="AG486" i="4"/>
  <c r="AG487" i="4"/>
  <c r="AG488" i="4"/>
  <c r="AG489" i="4"/>
  <c r="AG490" i="4"/>
  <c r="AG491" i="4"/>
  <c r="AG492" i="4"/>
  <c r="AG493" i="4"/>
  <c r="AG494" i="4"/>
  <c r="AG495" i="4"/>
  <c r="AG496" i="4"/>
  <c r="AG497" i="4"/>
  <c r="AG498" i="4"/>
  <c r="AG499" i="4"/>
  <c r="AG500" i="4"/>
  <c r="AG501" i="4"/>
  <c r="AG502" i="4"/>
  <c r="AG503" i="4"/>
  <c r="AG504" i="4"/>
  <c r="AG505" i="4"/>
  <c r="AG506" i="4"/>
  <c r="AG507" i="4"/>
  <c r="AG508" i="4"/>
  <c r="AG509" i="4"/>
  <c r="AG510" i="4"/>
  <c r="AG511" i="4"/>
  <c r="AG512" i="4"/>
  <c r="AG513" i="4"/>
  <c r="AG514" i="4"/>
  <c r="AG515" i="4"/>
  <c r="AG516" i="4"/>
  <c r="AG517" i="4"/>
  <c r="AG518" i="4"/>
  <c r="AG519" i="4"/>
  <c r="AG520" i="4"/>
  <c r="AG521" i="4"/>
  <c r="AG522" i="4"/>
  <c r="AG523" i="4"/>
  <c r="AG524" i="4"/>
  <c r="AG525" i="4"/>
  <c r="AG526" i="4"/>
  <c r="AG527" i="4"/>
  <c r="AG528" i="4"/>
  <c r="AG529" i="4"/>
  <c r="AG530" i="4"/>
  <c r="AG531" i="4"/>
  <c r="AG532" i="4"/>
  <c r="AG533" i="4"/>
  <c r="AG534" i="4"/>
  <c r="AG535" i="4"/>
  <c r="AG536" i="4"/>
  <c r="AG537" i="4"/>
  <c r="AG538" i="4"/>
  <c r="AG539" i="4"/>
  <c r="AG540" i="4"/>
  <c r="AG541" i="4"/>
  <c r="AG542" i="4"/>
  <c r="AG543" i="4"/>
  <c r="AG544" i="4"/>
  <c r="AG545" i="4"/>
  <c r="AG546" i="4"/>
  <c r="AG547" i="4"/>
  <c r="AG548" i="4"/>
  <c r="AG549" i="4"/>
  <c r="AG550" i="4"/>
  <c r="AG551" i="4"/>
  <c r="AG552" i="4"/>
  <c r="AG553" i="4"/>
  <c r="AG554" i="4"/>
  <c r="AG555" i="4"/>
  <c r="AG556" i="4"/>
  <c r="AG557" i="4"/>
  <c r="AG558" i="4"/>
  <c r="AG559" i="4"/>
  <c r="AG560" i="4"/>
  <c r="AG561" i="4"/>
  <c r="AG562" i="4"/>
  <c r="AG563" i="4"/>
  <c r="AG564" i="4"/>
  <c r="AG565" i="4"/>
  <c r="AG566" i="4"/>
  <c r="AG567" i="4"/>
  <c r="AG568" i="4"/>
  <c r="AG569" i="4"/>
  <c r="AG570" i="4"/>
  <c r="AG571" i="4"/>
  <c r="AG572" i="4"/>
  <c r="AG573" i="4"/>
  <c r="AG574" i="4"/>
  <c r="AG575" i="4"/>
  <c r="AG576" i="4"/>
  <c r="AG577" i="4"/>
  <c r="AG578" i="4"/>
  <c r="AG579" i="4"/>
  <c r="AG580" i="4"/>
  <c r="AG581" i="4"/>
  <c r="AG582" i="4"/>
  <c r="AG583" i="4"/>
  <c r="AG584" i="4"/>
  <c r="AG585" i="4"/>
  <c r="AG586" i="4"/>
  <c r="AG587" i="4"/>
  <c r="AG588" i="4"/>
  <c r="AG589" i="4"/>
  <c r="AG590" i="4"/>
  <c r="AG591" i="4"/>
  <c r="AG592" i="4"/>
  <c r="AG593" i="4"/>
  <c r="AG594" i="4"/>
  <c r="AG595" i="4"/>
  <c r="AG596" i="4"/>
  <c r="AG597" i="4"/>
  <c r="AG598" i="4"/>
  <c r="AG599" i="4"/>
  <c r="AG600" i="4"/>
  <c r="AG601" i="4"/>
  <c r="AG602" i="4"/>
  <c r="AG603" i="4"/>
  <c r="AG604" i="4"/>
  <c r="AG605" i="4"/>
  <c r="AG606" i="4"/>
  <c r="AG607" i="4"/>
  <c r="AG608" i="4"/>
  <c r="AG609" i="4"/>
  <c r="AG610" i="4"/>
  <c r="AG611" i="4"/>
  <c r="AG612" i="4"/>
  <c r="AG613" i="4"/>
  <c r="AG614" i="4"/>
  <c r="AG615" i="4"/>
  <c r="AG616" i="4"/>
  <c r="AG617" i="4"/>
  <c r="AG618" i="4"/>
  <c r="AG619" i="4"/>
  <c r="AG620" i="4"/>
  <c r="AG621" i="4"/>
  <c r="AG622" i="4"/>
  <c r="AG623" i="4"/>
  <c r="AG624" i="4"/>
  <c r="AG625" i="4"/>
  <c r="AG626" i="4"/>
  <c r="AG627" i="4"/>
  <c r="AG628" i="4"/>
  <c r="AG629" i="4"/>
  <c r="AG630" i="4"/>
  <c r="AG631" i="4"/>
  <c r="AG632" i="4"/>
  <c r="AG633" i="4"/>
  <c r="AG634" i="4"/>
  <c r="AG635" i="4"/>
  <c r="AG636" i="4"/>
  <c r="AG637" i="4"/>
  <c r="AG638" i="4"/>
  <c r="AG639" i="4"/>
  <c r="AG640" i="4"/>
  <c r="AG641" i="4"/>
  <c r="AG642" i="4"/>
  <c r="AG643" i="4"/>
  <c r="AG644" i="4"/>
  <c r="AG645" i="4"/>
  <c r="AG646" i="4"/>
  <c r="AG647" i="4"/>
  <c r="AG648" i="4"/>
  <c r="AG649" i="4"/>
  <c r="AG650" i="4"/>
  <c r="AG651" i="4"/>
  <c r="AG652" i="4"/>
  <c r="AG653" i="4"/>
  <c r="AG654" i="4"/>
  <c r="AG655" i="4"/>
  <c r="AG656" i="4"/>
  <c r="AG657" i="4"/>
  <c r="AG658" i="4"/>
  <c r="AG659" i="4"/>
  <c r="AG660" i="4"/>
  <c r="AG661" i="4"/>
  <c r="AG662" i="4"/>
  <c r="AG663" i="4"/>
  <c r="AG664" i="4"/>
  <c r="AG665" i="4"/>
  <c r="AG666" i="4"/>
  <c r="AG667" i="4"/>
  <c r="AG668" i="4"/>
  <c r="AG669" i="4"/>
  <c r="AG670" i="4"/>
  <c r="AG671" i="4"/>
  <c r="AG672" i="4"/>
  <c r="AG673" i="4"/>
  <c r="AG674" i="4"/>
  <c r="AG675" i="4"/>
  <c r="AG676" i="4"/>
  <c r="AG677" i="4"/>
  <c r="AG678" i="4"/>
  <c r="AG679" i="4"/>
  <c r="AG680" i="4"/>
  <c r="AG681" i="4"/>
  <c r="AG682" i="4"/>
  <c r="AG683" i="4"/>
  <c r="AG684" i="4"/>
  <c r="AG685" i="4"/>
  <c r="AG686" i="4"/>
  <c r="AG687" i="4"/>
  <c r="AG688" i="4"/>
  <c r="AG689" i="4"/>
  <c r="AG690" i="4"/>
  <c r="AG691" i="4"/>
  <c r="AG692" i="4"/>
  <c r="AG693" i="4"/>
  <c r="AG694" i="4"/>
  <c r="AG695" i="4"/>
  <c r="AG696" i="4"/>
  <c r="AG697" i="4"/>
  <c r="AG698" i="4"/>
  <c r="AG699" i="4"/>
  <c r="AG700" i="4"/>
  <c r="AG701" i="4"/>
  <c r="AG702" i="4"/>
  <c r="AG703" i="4"/>
  <c r="AG704" i="4"/>
  <c r="AG705" i="4"/>
  <c r="AG706" i="4"/>
  <c r="AG707" i="4"/>
  <c r="AG708" i="4"/>
  <c r="AG709" i="4"/>
  <c r="AG710" i="4"/>
  <c r="AG711" i="4"/>
  <c r="AG712" i="4"/>
  <c r="AG713" i="4"/>
  <c r="AG714" i="4"/>
  <c r="AG715" i="4"/>
  <c r="AG716" i="4"/>
  <c r="AG717" i="4"/>
  <c r="AG718" i="4"/>
  <c r="AG719" i="4"/>
  <c r="AG720" i="4"/>
  <c r="AG721" i="4"/>
  <c r="AG722" i="4"/>
  <c r="AG723" i="4"/>
  <c r="AG724" i="4"/>
  <c r="AG725" i="4"/>
  <c r="AG726" i="4"/>
  <c r="AG727" i="4"/>
  <c r="AG728" i="4"/>
  <c r="AG729" i="4"/>
  <c r="AG730" i="4"/>
  <c r="AG731" i="4"/>
  <c r="AG732" i="4"/>
  <c r="AG733" i="4"/>
  <c r="AG734" i="4"/>
  <c r="AG735" i="4"/>
  <c r="AG736" i="4"/>
  <c r="AG737" i="4"/>
  <c r="AG738" i="4"/>
  <c r="AG739" i="4"/>
  <c r="AG740" i="4"/>
  <c r="AG741" i="4"/>
  <c r="AG742" i="4"/>
  <c r="AG743" i="4"/>
  <c r="AG744" i="4"/>
  <c r="AG745" i="4"/>
  <c r="AG746" i="4"/>
  <c r="AG747" i="4"/>
  <c r="AG748" i="4"/>
  <c r="AG749" i="4"/>
  <c r="AG750" i="4"/>
  <c r="AG751" i="4"/>
  <c r="AG752" i="4"/>
  <c r="AG753" i="4"/>
  <c r="AG754" i="4"/>
  <c r="AG755" i="4"/>
  <c r="AG756" i="4"/>
  <c r="AG757" i="4"/>
  <c r="AG758" i="4"/>
  <c r="AG759" i="4"/>
  <c r="AG760" i="4"/>
  <c r="AG761" i="4"/>
  <c r="AG762" i="4"/>
  <c r="AG763" i="4"/>
  <c r="AG764" i="4"/>
  <c r="AG765" i="4"/>
  <c r="AG766" i="4"/>
  <c r="AG767" i="4"/>
  <c r="AG768" i="4"/>
  <c r="AG769" i="4"/>
  <c r="AG770" i="4"/>
  <c r="AG771" i="4"/>
  <c r="AG772" i="4"/>
  <c r="AG773" i="4"/>
  <c r="AG774" i="4"/>
  <c r="AG775" i="4"/>
  <c r="AG776" i="4"/>
  <c r="AG777" i="4"/>
  <c r="AG778" i="4"/>
  <c r="AG779" i="4"/>
  <c r="AG780" i="4"/>
  <c r="AG781" i="4"/>
  <c r="AG782" i="4"/>
  <c r="AG783" i="4"/>
  <c r="AG784" i="4"/>
  <c r="AG785" i="4"/>
  <c r="AG786" i="4"/>
  <c r="AG787" i="4"/>
  <c r="AG788" i="4"/>
  <c r="AG789" i="4"/>
  <c r="AG790" i="4"/>
  <c r="AG791" i="4"/>
  <c r="AG792" i="4"/>
  <c r="AG793" i="4"/>
  <c r="AG794" i="4"/>
  <c r="AG795" i="4"/>
  <c r="AG796" i="4"/>
  <c r="AG797" i="4"/>
  <c r="AG798" i="4"/>
  <c r="AG799" i="4"/>
  <c r="AG800" i="4"/>
  <c r="AG801" i="4"/>
  <c r="AG802" i="4"/>
  <c r="AG803" i="4"/>
  <c r="AG804" i="4"/>
  <c r="AG805" i="4"/>
  <c r="AG806" i="4"/>
  <c r="AG807" i="4"/>
  <c r="AG808" i="4"/>
  <c r="AG809" i="4"/>
  <c r="AG810" i="4"/>
  <c r="AG811" i="4"/>
  <c r="AG812" i="4"/>
  <c r="AG813" i="4"/>
  <c r="AG814" i="4"/>
  <c r="AG815" i="4"/>
  <c r="AG816" i="4"/>
  <c r="AG817" i="4"/>
  <c r="AG818" i="4"/>
  <c r="AG819" i="4"/>
  <c r="AG820" i="4"/>
  <c r="AG821" i="4"/>
  <c r="AG822" i="4"/>
  <c r="AG823" i="4"/>
  <c r="AG824" i="4"/>
  <c r="AG825" i="4"/>
  <c r="AG826" i="4"/>
  <c r="AG827" i="4"/>
  <c r="AG828" i="4"/>
  <c r="AG829" i="4"/>
  <c r="AG830" i="4"/>
  <c r="AG831" i="4"/>
  <c r="AG832" i="4"/>
  <c r="AG833" i="4"/>
  <c r="AG834" i="4"/>
  <c r="AG835" i="4"/>
  <c r="AG836" i="4"/>
  <c r="AG837" i="4"/>
  <c r="AG838" i="4"/>
  <c r="AG839" i="4"/>
  <c r="AG840" i="4"/>
  <c r="AG841" i="4"/>
  <c r="AG842" i="4"/>
  <c r="AG843" i="4"/>
  <c r="AG844" i="4"/>
  <c r="AG845" i="4"/>
  <c r="AG846" i="4"/>
  <c r="AG847" i="4"/>
  <c r="AG848" i="4"/>
  <c r="AG849" i="4"/>
  <c r="AG850" i="4"/>
  <c r="AG851" i="4"/>
  <c r="AG852" i="4"/>
  <c r="AG853" i="4"/>
  <c r="AG854" i="4"/>
  <c r="AG855" i="4"/>
  <c r="AG856" i="4"/>
  <c r="AG857" i="4"/>
  <c r="AG858" i="4"/>
  <c r="AG859" i="4"/>
  <c r="AG860" i="4"/>
  <c r="AG861" i="4"/>
  <c r="AG862" i="4"/>
  <c r="AG863" i="4"/>
  <c r="AG864" i="4"/>
  <c r="AG865" i="4"/>
  <c r="AG866" i="4"/>
  <c r="AG867" i="4"/>
  <c r="AG868" i="4"/>
  <c r="AG869" i="4"/>
  <c r="AG870" i="4"/>
  <c r="AG871" i="4"/>
  <c r="AG872" i="4"/>
  <c r="AG873" i="4"/>
  <c r="AG874" i="4"/>
  <c r="AG875" i="4"/>
  <c r="AG876" i="4"/>
  <c r="AG877" i="4"/>
  <c r="AG878" i="4"/>
  <c r="AG879" i="4"/>
  <c r="AG880" i="4"/>
  <c r="AG881" i="4"/>
  <c r="AG882" i="4"/>
  <c r="AG883" i="4"/>
  <c r="AG884" i="4"/>
  <c r="AG885" i="4"/>
  <c r="AG886" i="4"/>
  <c r="AG887" i="4"/>
  <c r="AG888" i="4"/>
  <c r="AG889" i="4"/>
  <c r="AG890" i="4"/>
  <c r="AG891" i="4"/>
  <c r="AG892" i="4"/>
  <c r="AG893" i="4"/>
  <c r="AG894" i="4"/>
  <c r="AG895" i="4"/>
  <c r="AG896" i="4"/>
  <c r="AG897" i="4"/>
  <c r="AG898" i="4"/>
  <c r="AG899" i="4"/>
  <c r="AG900" i="4"/>
  <c r="AG901" i="4"/>
  <c r="AG902" i="4"/>
  <c r="AG903" i="4"/>
  <c r="AG904" i="4"/>
  <c r="AG905" i="4"/>
  <c r="AG906" i="4"/>
  <c r="AG907" i="4"/>
  <c r="AG908" i="4"/>
  <c r="AG909" i="4"/>
  <c r="AG910" i="4"/>
  <c r="AG911" i="4"/>
  <c r="AG912" i="4"/>
  <c r="AG913" i="4"/>
  <c r="AG914" i="4"/>
  <c r="AG915" i="4"/>
  <c r="AG916" i="4"/>
  <c r="AG917" i="4"/>
  <c r="AG918" i="4"/>
  <c r="AG919" i="4"/>
  <c r="AG920" i="4"/>
  <c r="AG921" i="4"/>
  <c r="AG922" i="4"/>
  <c r="AG923" i="4"/>
  <c r="AG924" i="4"/>
  <c r="AG925" i="4"/>
  <c r="AG926" i="4"/>
  <c r="AG927" i="4"/>
  <c r="AG928" i="4"/>
  <c r="AG929" i="4"/>
  <c r="AG930" i="4"/>
  <c r="AG931" i="4"/>
  <c r="AG932" i="4"/>
  <c r="AG933" i="4"/>
  <c r="AG934" i="4"/>
  <c r="AG935" i="4"/>
  <c r="AG936" i="4"/>
  <c r="AG937" i="4"/>
  <c r="AG938" i="4"/>
  <c r="AG939" i="4"/>
  <c r="AG940" i="4"/>
  <c r="AG941" i="4"/>
  <c r="AG942" i="4"/>
  <c r="AG943" i="4"/>
  <c r="AG944" i="4"/>
  <c r="AG945" i="4"/>
  <c r="AG946" i="4"/>
  <c r="AG947" i="4"/>
  <c r="AG948" i="4"/>
  <c r="AG949" i="4"/>
  <c r="AG950" i="4"/>
  <c r="AG951" i="4"/>
  <c r="AG952" i="4"/>
  <c r="AG953" i="4"/>
  <c r="AG954" i="4"/>
  <c r="AG955" i="4"/>
  <c r="AG956" i="4"/>
  <c r="AG957" i="4"/>
  <c r="AG958" i="4"/>
  <c r="AG959" i="4"/>
  <c r="AG960" i="4"/>
  <c r="AG961" i="4"/>
  <c r="AG962" i="4"/>
  <c r="AG963" i="4"/>
  <c r="AG964" i="4"/>
  <c r="AG965" i="4"/>
  <c r="AG966" i="4"/>
  <c r="AG967" i="4"/>
  <c r="AG968" i="4"/>
  <c r="AG969" i="4"/>
  <c r="AG970" i="4"/>
  <c r="AG971" i="4"/>
  <c r="AG972" i="4"/>
  <c r="AG973" i="4"/>
  <c r="AG974" i="4"/>
  <c r="AG975" i="4"/>
  <c r="AG976" i="4"/>
  <c r="AG977" i="4"/>
  <c r="AG978" i="4"/>
  <c r="AG979" i="4"/>
  <c r="AG980" i="4"/>
  <c r="AG981" i="4"/>
  <c r="AG982" i="4"/>
  <c r="AG983" i="4"/>
  <c r="AG984" i="4"/>
  <c r="AG985" i="4"/>
  <c r="AG986" i="4"/>
  <c r="AG987" i="4"/>
  <c r="AG988" i="4"/>
  <c r="AG989" i="4"/>
  <c r="AG990" i="4"/>
  <c r="AG991" i="4"/>
  <c r="AG992" i="4"/>
  <c r="AG993" i="4"/>
  <c r="AG994" i="4"/>
  <c r="AG995" i="4"/>
  <c r="AG996" i="4"/>
  <c r="AG997" i="4"/>
  <c r="AG998" i="4"/>
  <c r="AG999" i="4"/>
  <c r="AG1000" i="4"/>
  <c r="AG1001" i="4"/>
  <c r="AG1002" i="4"/>
  <c r="AG1003" i="4"/>
  <c r="AG1004" i="4"/>
  <c r="AG1005" i="4"/>
  <c r="AG1006" i="4"/>
  <c r="AG1007" i="4"/>
  <c r="AG1008" i="4"/>
  <c r="AG1009" i="4"/>
  <c r="AG1010" i="4"/>
  <c r="AG1011" i="4"/>
  <c r="AG1012" i="4"/>
  <c r="AG1013" i="4"/>
  <c r="AG1014" i="4"/>
  <c r="AG1015" i="4"/>
  <c r="AG1016" i="4"/>
  <c r="AG1017" i="4"/>
  <c r="AG1018" i="4"/>
  <c r="AG1019" i="4"/>
  <c r="AG1020" i="4"/>
  <c r="AG1021" i="4"/>
  <c r="AG1022" i="4"/>
  <c r="AG1023" i="4"/>
  <c r="AG1024" i="4"/>
  <c r="AG1025" i="4"/>
  <c r="AG1026" i="4"/>
  <c r="AG1027" i="4"/>
  <c r="AG1028" i="4"/>
  <c r="AG1029" i="4"/>
  <c r="AG1030" i="4"/>
  <c r="AG1031" i="4"/>
  <c r="AG1032" i="4"/>
  <c r="AG1033" i="4"/>
  <c r="AG1034" i="4"/>
  <c r="AG1035" i="4"/>
  <c r="AG1036" i="4"/>
  <c r="AG1037" i="4"/>
  <c r="AG1038" i="4"/>
  <c r="AG1039" i="4"/>
  <c r="AG1040" i="4"/>
  <c r="AG1041" i="4"/>
  <c r="AG1042" i="4"/>
  <c r="AG1043" i="4"/>
  <c r="AG1044" i="4"/>
  <c r="AG1045" i="4"/>
  <c r="AG1046" i="4"/>
  <c r="AG1047" i="4"/>
  <c r="AG1048" i="4"/>
  <c r="AG1049" i="4"/>
  <c r="AG1050" i="4"/>
  <c r="AG1051" i="4"/>
  <c r="AG1052" i="4"/>
  <c r="AG1053" i="4"/>
  <c r="AG1054" i="4"/>
  <c r="AG1055" i="4"/>
  <c r="AG1056" i="4"/>
  <c r="AG1057" i="4"/>
  <c r="AG1058" i="4"/>
  <c r="AG1059" i="4"/>
  <c r="AG1060" i="4"/>
  <c r="AG1061" i="4"/>
  <c r="AG1062" i="4"/>
  <c r="AG1063" i="4"/>
  <c r="AG1064" i="4"/>
  <c r="AG1065" i="4"/>
  <c r="AG1066" i="4"/>
  <c r="AG1067" i="4"/>
  <c r="AG1068" i="4"/>
  <c r="AG1069" i="4"/>
  <c r="AG1070" i="4"/>
  <c r="AG1071" i="4"/>
  <c r="AG1072" i="4"/>
  <c r="AG1073" i="4"/>
  <c r="AG1074" i="4"/>
  <c r="AG1075" i="4"/>
  <c r="AG1076" i="4"/>
  <c r="AG1077" i="4"/>
  <c r="AG1078" i="4"/>
  <c r="AG1079" i="4"/>
  <c r="AG1080" i="4"/>
  <c r="AG1081" i="4"/>
  <c r="AG1082" i="4"/>
  <c r="AG1083" i="4"/>
  <c r="AG1084" i="4"/>
  <c r="AG1085" i="4"/>
  <c r="AG1086" i="4"/>
  <c r="AG1087" i="4"/>
  <c r="AG1088" i="4"/>
  <c r="AG1089" i="4"/>
  <c r="AG1090" i="4"/>
  <c r="AG1091" i="4"/>
  <c r="AG1092" i="4"/>
  <c r="AG1093" i="4"/>
  <c r="AG1094" i="4"/>
  <c r="AG1095" i="4"/>
  <c r="AG1096" i="4"/>
  <c r="AG1097" i="4"/>
  <c r="AG1098" i="4"/>
  <c r="AG1099" i="4"/>
  <c r="AG1100" i="4"/>
  <c r="AG1101" i="4"/>
  <c r="AG1102" i="4"/>
  <c r="AG1103" i="4"/>
  <c r="AG1104" i="4"/>
  <c r="AG1105" i="4"/>
  <c r="AG1106" i="4"/>
  <c r="AG1107" i="4"/>
  <c r="AG1108" i="4"/>
  <c r="AG1109" i="4"/>
  <c r="AG1110" i="4"/>
  <c r="AG1111" i="4"/>
  <c r="AG1112" i="4"/>
  <c r="AG1113" i="4"/>
  <c r="AG1114" i="4"/>
  <c r="AG1115" i="4"/>
  <c r="AG1116" i="4"/>
  <c r="AG1117" i="4"/>
  <c r="AG1118" i="4"/>
  <c r="AG1119" i="4"/>
  <c r="AG1120" i="4"/>
  <c r="AG1121" i="4"/>
  <c r="AG1122" i="4"/>
  <c r="AG1123" i="4"/>
  <c r="AG1124" i="4"/>
  <c r="AG1125" i="4"/>
  <c r="AG1126" i="4"/>
  <c r="AG1127" i="4"/>
  <c r="AG1128" i="4"/>
  <c r="AG1129" i="4"/>
  <c r="AG1130" i="4"/>
  <c r="AG1131" i="4"/>
  <c r="AG1132" i="4"/>
  <c r="AG1133" i="4"/>
  <c r="AG1134" i="4"/>
  <c r="AG1135" i="4"/>
  <c r="AG1136" i="4"/>
  <c r="AG1137" i="4"/>
  <c r="AG1138" i="4"/>
  <c r="AG1139" i="4"/>
  <c r="AG1140" i="4"/>
  <c r="AG1141" i="4"/>
  <c r="AG1142" i="4"/>
  <c r="AG1143" i="4"/>
  <c r="AG1144" i="4"/>
  <c r="AG1145" i="4"/>
  <c r="AG1146" i="4"/>
  <c r="AG1147" i="4"/>
  <c r="AG1148" i="4"/>
  <c r="AG1149" i="4"/>
  <c r="AG1150" i="4"/>
  <c r="AG1151" i="4"/>
  <c r="AG1152" i="4"/>
  <c r="AG1153" i="4"/>
  <c r="AG1154" i="4"/>
  <c r="AG1155" i="4"/>
  <c r="AG1156" i="4"/>
  <c r="AG1157" i="4"/>
  <c r="AG1158" i="4"/>
  <c r="AG1159" i="4"/>
  <c r="AG1160" i="4"/>
  <c r="AG1161" i="4"/>
  <c r="AG1162" i="4"/>
  <c r="AG1163" i="4"/>
  <c r="AG1164" i="4"/>
  <c r="AG1165" i="4"/>
  <c r="AG1166" i="4"/>
  <c r="AG1167" i="4"/>
  <c r="AG1168" i="4"/>
  <c r="AG1169" i="4"/>
  <c r="AG1170" i="4"/>
  <c r="AG1171" i="4"/>
  <c r="AG1172" i="4"/>
  <c r="AG1173" i="4"/>
  <c r="AG1174" i="4"/>
  <c r="AG1175" i="4"/>
  <c r="AG1176" i="4"/>
  <c r="AG1177" i="4"/>
  <c r="AG1178" i="4"/>
  <c r="AG1179" i="4"/>
  <c r="AG1180" i="4"/>
  <c r="AG1181" i="4"/>
  <c r="AG1182" i="4"/>
  <c r="AG1183" i="4"/>
  <c r="AG1184" i="4"/>
  <c r="AG1185" i="4"/>
  <c r="AG1186" i="4"/>
  <c r="AG1187" i="4"/>
  <c r="AG1188" i="4"/>
  <c r="AG1189" i="4"/>
  <c r="AG1190" i="4"/>
  <c r="AG1191" i="4"/>
  <c r="AG1192" i="4"/>
  <c r="AG1193" i="4"/>
  <c r="AG1194" i="4"/>
  <c r="AG1195" i="4"/>
  <c r="AG1196" i="4"/>
  <c r="AG1197" i="4"/>
  <c r="AG1198" i="4"/>
  <c r="AG1199" i="4"/>
  <c r="AG1200" i="4"/>
  <c r="AG1201" i="4"/>
  <c r="AG1202" i="4"/>
  <c r="AG1203" i="4"/>
  <c r="AG1204" i="4"/>
  <c r="AG1205" i="4"/>
  <c r="AG1206" i="4"/>
  <c r="AG1207" i="4"/>
  <c r="AG1208" i="4"/>
  <c r="AG1209" i="4"/>
  <c r="AG1210" i="4"/>
  <c r="AG1211" i="4"/>
  <c r="AG1212" i="4"/>
  <c r="AG1213" i="4"/>
  <c r="AG1214" i="4"/>
  <c r="AG1215" i="4"/>
  <c r="AG1216" i="4"/>
  <c r="AG1217" i="4"/>
  <c r="AG1218" i="4"/>
  <c r="AG1219" i="4"/>
  <c r="AG1220" i="4"/>
  <c r="AG1221" i="4"/>
  <c r="AG1222" i="4"/>
  <c r="AG1223" i="4"/>
  <c r="AG1224" i="4"/>
  <c r="AG1225" i="4"/>
  <c r="AG1226" i="4"/>
  <c r="AG1227" i="4"/>
  <c r="AG1228" i="4"/>
  <c r="AG1229" i="4"/>
  <c r="AG1230" i="4"/>
  <c r="AG1231" i="4"/>
  <c r="AG1232" i="4"/>
  <c r="AG1233" i="4"/>
  <c r="AG1234" i="4"/>
  <c r="AG1235" i="4"/>
  <c r="AG1236" i="4"/>
  <c r="AG1237" i="4"/>
  <c r="AG1238" i="4"/>
  <c r="AG1239" i="4"/>
  <c r="AG1240" i="4"/>
  <c r="AG1241" i="4"/>
  <c r="AG1242" i="4"/>
  <c r="AG1243" i="4"/>
  <c r="AG1244" i="4"/>
  <c r="AG1245" i="4"/>
  <c r="AG1246" i="4"/>
  <c r="AG1247" i="4"/>
  <c r="AG1248" i="4"/>
  <c r="AG1249" i="4"/>
  <c r="AG1250" i="4"/>
  <c r="AG1251" i="4"/>
  <c r="AG1252" i="4"/>
  <c r="AG1253" i="4"/>
  <c r="AG1254" i="4"/>
  <c r="AG1255" i="4"/>
  <c r="AG1256" i="4"/>
  <c r="AG1257" i="4"/>
  <c r="AG1258" i="4"/>
  <c r="AG1259" i="4"/>
  <c r="AG1260" i="4"/>
  <c r="AG1261" i="4"/>
  <c r="AG1262" i="4"/>
  <c r="AG1263" i="4"/>
  <c r="AG1264" i="4"/>
  <c r="AG1265" i="4"/>
  <c r="AG1266" i="4"/>
  <c r="AG1267" i="4"/>
  <c r="AG1268" i="4"/>
  <c r="AG1269" i="4"/>
  <c r="AG1270" i="4"/>
  <c r="AG1271" i="4"/>
  <c r="AG1272" i="4"/>
  <c r="AG1273" i="4"/>
  <c r="AG1274" i="4"/>
  <c r="AG1275" i="4"/>
  <c r="AG1276" i="4"/>
  <c r="AG1277" i="4"/>
  <c r="AG1278" i="4"/>
  <c r="AG1279" i="4"/>
  <c r="AG1280" i="4"/>
  <c r="AG1281" i="4"/>
  <c r="AG1282" i="4"/>
  <c r="AG1283" i="4"/>
  <c r="AG1284" i="4"/>
  <c r="AG1285" i="4"/>
  <c r="AG1286" i="4"/>
  <c r="AG1287" i="4"/>
  <c r="AG1288" i="4"/>
  <c r="AG1289" i="4"/>
  <c r="AG1290" i="4"/>
  <c r="AG1291" i="4"/>
  <c r="AG1292" i="4"/>
  <c r="AG1293" i="4"/>
  <c r="AG1294" i="4"/>
  <c r="AG1295" i="4"/>
  <c r="AG1296" i="4"/>
  <c r="AG1297" i="4"/>
  <c r="AG1298" i="4"/>
  <c r="AG1299" i="4"/>
  <c r="AG1300" i="4"/>
  <c r="AG1301" i="4"/>
  <c r="AG1302" i="4"/>
  <c r="AG1303" i="4"/>
  <c r="AG1304" i="4"/>
  <c r="AG1305" i="4"/>
  <c r="AG1306" i="4"/>
  <c r="AG1307" i="4"/>
  <c r="AG1308" i="4"/>
  <c r="AG1309" i="4"/>
  <c r="AG1310" i="4"/>
  <c r="AG1311" i="4"/>
  <c r="AG1312" i="4"/>
  <c r="AG1313" i="4"/>
  <c r="AG1314" i="4"/>
  <c r="AG1315" i="4"/>
  <c r="AG1316" i="4"/>
  <c r="AG1317" i="4"/>
  <c r="AG1318" i="4"/>
  <c r="AG1319" i="4"/>
  <c r="AG1320" i="4"/>
  <c r="AG1321" i="4"/>
  <c r="AG1322" i="4"/>
  <c r="AG1323" i="4"/>
  <c r="AG1324" i="4"/>
  <c r="AG1325" i="4"/>
  <c r="AG1326" i="4"/>
  <c r="AG1327" i="4"/>
  <c r="AG1328" i="4"/>
  <c r="AG1329" i="4"/>
  <c r="AG1330" i="4"/>
  <c r="AG1331" i="4"/>
  <c r="AG1332" i="4"/>
  <c r="AG1333" i="4"/>
  <c r="AG1334" i="4"/>
  <c r="AG1335" i="4"/>
  <c r="AG1336" i="4"/>
  <c r="AG1337" i="4"/>
  <c r="AG1338" i="4"/>
  <c r="AG1339" i="4"/>
  <c r="AG1340" i="4"/>
  <c r="AG1341" i="4"/>
  <c r="AG1342" i="4"/>
  <c r="AG1343" i="4"/>
  <c r="AG1344" i="4"/>
  <c r="AG1345" i="4"/>
  <c r="AG1346" i="4"/>
  <c r="AG1347" i="4"/>
  <c r="AG1348" i="4"/>
  <c r="AG1349" i="4"/>
  <c r="AG1350" i="4"/>
  <c r="AG1351" i="4"/>
  <c r="AG1352" i="4"/>
  <c r="AG1353" i="4"/>
  <c r="AG1354" i="4"/>
  <c r="AG1355" i="4"/>
  <c r="AG1356" i="4"/>
  <c r="AG1357" i="4"/>
  <c r="AG1358" i="4"/>
  <c r="AG1359" i="4"/>
  <c r="AG1360" i="4"/>
  <c r="AG1361" i="4"/>
  <c r="AG1362" i="4"/>
  <c r="AG1363" i="4"/>
  <c r="AG1364" i="4"/>
  <c r="AG1365" i="4"/>
  <c r="AG1366" i="4"/>
  <c r="AG1367" i="4"/>
  <c r="AG1368" i="4"/>
  <c r="AG1369" i="4"/>
  <c r="AG1370" i="4"/>
  <c r="AG1371" i="4"/>
  <c r="AG1372" i="4"/>
  <c r="AG1373" i="4"/>
  <c r="AG1374" i="4"/>
  <c r="AG1375" i="4"/>
  <c r="AG1376" i="4"/>
  <c r="AG1377" i="4"/>
  <c r="AG1378" i="4"/>
  <c r="AG1379" i="4"/>
  <c r="AG1380" i="4"/>
  <c r="AG1381" i="4"/>
  <c r="AG1382" i="4"/>
  <c r="AG1383" i="4"/>
  <c r="AG1384" i="4"/>
  <c r="AG1385" i="4"/>
  <c r="AG1386" i="4"/>
  <c r="AG1387" i="4"/>
  <c r="AG1388" i="4"/>
  <c r="AG1389" i="4"/>
  <c r="AG1390" i="4"/>
  <c r="AG1391" i="4"/>
  <c r="AG1392" i="4"/>
  <c r="AG1393" i="4"/>
  <c r="AG1394" i="4"/>
  <c r="AG1395" i="4"/>
  <c r="AG1396" i="4"/>
  <c r="AG1397" i="4"/>
  <c r="AG1398" i="4"/>
  <c r="AG1399" i="4"/>
  <c r="AG1400" i="4"/>
  <c r="AG1401" i="4"/>
  <c r="AG1402" i="4"/>
  <c r="AG1403" i="4"/>
  <c r="AG1404" i="4"/>
  <c r="AG1405" i="4"/>
  <c r="AG1406" i="4"/>
  <c r="AG1407" i="4"/>
  <c r="AG1408" i="4"/>
  <c r="AG1409" i="4"/>
  <c r="AG1410" i="4"/>
  <c r="AG1411" i="4"/>
  <c r="AG1412" i="4"/>
  <c r="AG1413" i="4"/>
  <c r="AG1414" i="4"/>
  <c r="AG1415" i="4"/>
  <c r="AG1416" i="4"/>
  <c r="AG1417" i="4"/>
  <c r="AG1418" i="4"/>
  <c r="AG1419" i="4"/>
  <c r="AG1420" i="4"/>
  <c r="AG1421" i="4"/>
  <c r="AG1422" i="4"/>
  <c r="AG1423" i="4"/>
  <c r="AG1424" i="4"/>
  <c r="AG1425" i="4"/>
  <c r="AG1426" i="4"/>
  <c r="AG1427" i="4"/>
  <c r="AG1428" i="4"/>
  <c r="AG1429" i="4"/>
  <c r="AG1430" i="4"/>
  <c r="AG1431" i="4"/>
  <c r="AG1432" i="4"/>
  <c r="AG1433" i="4"/>
  <c r="AG1434" i="4"/>
  <c r="AG1435" i="4"/>
  <c r="AG1436" i="4"/>
  <c r="AG1437" i="4"/>
  <c r="AG1438" i="4"/>
  <c r="AG1439" i="4"/>
  <c r="AG1440" i="4"/>
  <c r="AG1441" i="4"/>
  <c r="AG1442" i="4"/>
  <c r="AG1443" i="4"/>
  <c r="AG1444" i="4"/>
  <c r="AG1445" i="4"/>
  <c r="AG1446" i="4"/>
  <c r="AG1447" i="4"/>
  <c r="AG1448" i="4"/>
  <c r="AG1449" i="4"/>
  <c r="AG1450" i="4"/>
  <c r="AG1451" i="4"/>
  <c r="AG1452" i="4"/>
  <c r="AG1453" i="4"/>
  <c r="AG1454" i="4"/>
  <c r="AG1455" i="4"/>
  <c r="AG1456" i="4"/>
  <c r="AG1457" i="4"/>
  <c r="AG1458" i="4"/>
  <c r="AG1459" i="4"/>
  <c r="AG1460" i="4"/>
  <c r="AG1461" i="4"/>
  <c r="AG1462" i="4"/>
  <c r="AG1463" i="4"/>
  <c r="AG1464" i="4"/>
  <c r="AG1465" i="4"/>
  <c r="AG1466" i="4"/>
  <c r="AG1467" i="4"/>
  <c r="AG1468" i="4"/>
  <c r="AG1469" i="4"/>
  <c r="AG1470" i="4"/>
  <c r="AG1471" i="4"/>
  <c r="AG1472" i="4"/>
  <c r="AG1473" i="4"/>
  <c r="AG1474" i="4"/>
  <c r="AG1475" i="4"/>
  <c r="AG1476" i="4"/>
  <c r="AG1477" i="4"/>
  <c r="AG1478" i="4"/>
  <c r="AG1479" i="4"/>
  <c r="AG1480" i="4"/>
  <c r="AG1481" i="4"/>
  <c r="AG1482" i="4"/>
  <c r="AG1483" i="4"/>
  <c r="AG1484" i="4"/>
  <c r="AG1485" i="4"/>
  <c r="AG1486" i="4"/>
  <c r="AG1487" i="4"/>
  <c r="AG1488" i="4"/>
  <c r="AG1489" i="4"/>
  <c r="AG1490" i="4"/>
  <c r="AG1491" i="4"/>
  <c r="AG1492" i="4"/>
  <c r="AG1493" i="4"/>
  <c r="AG1494" i="4"/>
  <c r="AG1495" i="4"/>
  <c r="AG1496" i="4"/>
  <c r="AG1497" i="4"/>
  <c r="AG1498" i="4"/>
  <c r="AG1499" i="4"/>
  <c r="AG1500" i="4"/>
  <c r="AG1501" i="4"/>
  <c r="AG1502" i="4"/>
  <c r="AG1503" i="4"/>
  <c r="AG1504" i="4"/>
  <c r="AG1505" i="4"/>
  <c r="AG1506" i="4"/>
  <c r="AG1507" i="4"/>
  <c r="AG1508" i="4"/>
  <c r="AG1509" i="4"/>
  <c r="AG1510" i="4"/>
  <c r="AG1511" i="4"/>
  <c r="AG1512" i="4"/>
  <c r="AG1513" i="4"/>
  <c r="AG1514" i="4"/>
  <c r="AG1515" i="4"/>
  <c r="AG1516" i="4"/>
  <c r="AG1517" i="4"/>
  <c r="AG1518" i="4"/>
  <c r="AG1519" i="4"/>
  <c r="AG1520" i="4"/>
  <c r="AG1521" i="4"/>
  <c r="AG1522" i="4"/>
  <c r="AG1523" i="4"/>
  <c r="AG1524" i="4"/>
  <c r="AG1525" i="4"/>
  <c r="AG1526" i="4"/>
  <c r="AG1527" i="4"/>
  <c r="AG1528" i="4"/>
  <c r="AG1529" i="4"/>
  <c r="AG1530" i="4"/>
  <c r="AG1531" i="4"/>
  <c r="AG1532" i="4"/>
  <c r="AG1533" i="4"/>
  <c r="AG1534" i="4"/>
  <c r="AG1535" i="4"/>
  <c r="AG1536" i="4"/>
  <c r="AG1537" i="4"/>
  <c r="AG1538" i="4"/>
  <c r="AG1539" i="4"/>
  <c r="AG1540" i="4"/>
  <c r="AG1541" i="4"/>
  <c r="AG1542" i="4"/>
  <c r="AG1543" i="4"/>
  <c r="AG1544" i="4"/>
  <c r="AG1545" i="4"/>
  <c r="AG1546" i="4"/>
  <c r="AG1547" i="4"/>
  <c r="AG1548" i="4"/>
  <c r="AG1549" i="4"/>
  <c r="AG1550" i="4"/>
  <c r="AG1551" i="4"/>
  <c r="AG1552" i="4"/>
  <c r="AG1553" i="4"/>
  <c r="AG1554" i="4"/>
  <c r="AG1555" i="4"/>
  <c r="AG1556" i="4"/>
  <c r="AG1557" i="4"/>
  <c r="AG1558" i="4"/>
  <c r="AG1559" i="4"/>
  <c r="AG1560" i="4"/>
  <c r="AG1561" i="4"/>
  <c r="AG1562" i="4"/>
  <c r="AG1563" i="4"/>
  <c r="AG1564" i="4"/>
  <c r="AG1565" i="4"/>
  <c r="AG1566" i="4"/>
  <c r="AG1567" i="4"/>
  <c r="AG1568" i="4"/>
  <c r="AG1569" i="4"/>
  <c r="AG1570" i="4"/>
  <c r="AG1571" i="4"/>
  <c r="AG1572" i="4"/>
  <c r="AG1573" i="4"/>
  <c r="AG1574" i="4"/>
  <c r="AG1575" i="4"/>
  <c r="AG1576" i="4"/>
  <c r="AG1577" i="4"/>
  <c r="AG1578" i="4"/>
  <c r="AG1579" i="4"/>
  <c r="AG1580" i="4"/>
  <c r="AG1581" i="4"/>
  <c r="AG1582" i="4"/>
  <c r="AG1583" i="4"/>
  <c r="AG1584" i="4"/>
  <c r="AG1585" i="4"/>
  <c r="AG1586" i="4"/>
  <c r="AG1587" i="4"/>
  <c r="AG1588" i="4"/>
  <c r="AG1589" i="4"/>
  <c r="AG1590" i="4"/>
  <c r="AG1591" i="4"/>
  <c r="AG1592" i="4"/>
  <c r="AG1593" i="4"/>
  <c r="AG1594" i="4"/>
  <c r="AG1595" i="4"/>
  <c r="AG1596" i="4"/>
  <c r="AG1597" i="4"/>
  <c r="AG1598" i="4"/>
  <c r="AG1599" i="4"/>
  <c r="AG1600" i="4"/>
  <c r="AG1601" i="4"/>
  <c r="AG1602" i="4"/>
  <c r="AG1603" i="4"/>
  <c r="AG1604" i="4"/>
  <c r="AG1605" i="4"/>
  <c r="AG1606" i="4"/>
  <c r="AG1607" i="4"/>
  <c r="AG1608" i="4"/>
  <c r="AG1609" i="4"/>
  <c r="AG1610" i="4"/>
  <c r="AG1611" i="4"/>
  <c r="AG1612" i="4"/>
  <c r="AG1613" i="4"/>
  <c r="AG1614" i="4"/>
  <c r="AG1615" i="4"/>
  <c r="AG1616" i="4"/>
  <c r="AG1617" i="4"/>
  <c r="AG1618" i="4"/>
  <c r="AG1619" i="4"/>
  <c r="AG1620" i="4"/>
  <c r="AG1621" i="4"/>
  <c r="AG1622" i="4"/>
  <c r="AG1623" i="4"/>
  <c r="AG1624" i="4"/>
  <c r="AG1625" i="4"/>
  <c r="AG1626" i="4"/>
  <c r="AG1627" i="4"/>
  <c r="AG1628" i="4"/>
  <c r="AG1629" i="4"/>
  <c r="AG1630" i="4"/>
  <c r="AG1631" i="4"/>
  <c r="AG1632" i="4"/>
  <c r="AG1633" i="4"/>
  <c r="AG1634" i="4"/>
  <c r="AG1635" i="4"/>
  <c r="AG1636" i="4"/>
  <c r="AG1637" i="4"/>
  <c r="AG1638" i="4"/>
  <c r="AG1639" i="4"/>
  <c r="AG1640" i="4"/>
  <c r="AG1641" i="4"/>
  <c r="AG1642" i="4"/>
  <c r="AG1643" i="4"/>
  <c r="AG1644" i="4"/>
  <c r="AG1645" i="4"/>
  <c r="AG1646" i="4"/>
  <c r="AG1647" i="4"/>
  <c r="AG1648" i="4"/>
  <c r="AG1649" i="4"/>
  <c r="AG1650" i="4"/>
  <c r="AG1651" i="4"/>
  <c r="AG1652" i="4"/>
  <c r="AG1653" i="4"/>
  <c r="AG1654" i="4"/>
  <c r="AG1655" i="4"/>
  <c r="AG1656" i="4"/>
  <c r="AG1657" i="4"/>
  <c r="AG1658" i="4"/>
  <c r="AG1659" i="4"/>
  <c r="AG1660" i="4"/>
  <c r="AG1661" i="4"/>
  <c r="AG1662" i="4"/>
  <c r="AG1663" i="4"/>
  <c r="AG1664" i="4"/>
  <c r="AG1665" i="4"/>
  <c r="AG1666" i="4"/>
  <c r="AG1667" i="4"/>
  <c r="AG1668" i="4"/>
  <c r="AG1669" i="4"/>
  <c r="AG1670" i="4"/>
  <c r="AG1671" i="4"/>
  <c r="AG1672" i="4"/>
  <c r="AG1673" i="4"/>
  <c r="AG1674" i="4"/>
  <c r="AG1675" i="4"/>
  <c r="AG1676" i="4"/>
  <c r="AG1677" i="4"/>
  <c r="AG1678" i="4"/>
  <c r="AG1679" i="4"/>
  <c r="AG1680" i="4"/>
  <c r="AG1681" i="4"/>
  <c r="AG1682" i="4"/>
  <c r="AG1683" i="4"/>
  <c r="AG1684" i="4"/>
  <c r="AG1685" i="4"/>
  <c r="AG1686" i="4"/>
  <c r="AG1687" i="4"/>
  <c r="AG1688" i="4"/>
  <c r="AG1689" i="4"/>
  <c r="AG1690" i="4"/>
  <c r="AG1691" i="4"/>
  <c r="AG1692" i="4"/>
  <c r="AG1693" i="4"/>
  <c r="AG1694" i="4"/>
  <c r="AG1695" i="4"/>
  <c r="AG1696" i="4"/>
  <c r="AG1697" i="4"/>
  <c r="AG1698" i="4"/>
  <c r="AG1699" i="4"/>
  <c r="AG1700" i="4"/>
  <c r="AG1701" i="4"/>
  <c r="AG1702" i="4"/>
  <c r="AG1703" i="4"/>
  <c r="AG1704" i="4"/>
  <c r="AG1705" i="4"/>
  <c r="AG1706" i="4"/>
  <c r="AG1707" i="4"/>
  <c r="AG1708" i="4"/>
  <c r="AG1709" i="4"/>
  <c r="AG1710" i="4"/>
  <c r="AG1711" i="4"/>
  <c r="AG1712" i="4"/>
  <c r="AG1713" i="4"/>
  <c r="AG1714" i="4"/>
  <c r="AG1715" i="4"/>
  <c r="AG1716" i="4"/>
  <c r="AG1717" i="4"/>
  <c r="AG1718" i="4"/>
  <c r="AG1719" i="4"/>
  <c r="AG1720" i="4"/>
  <c r="AG1721" i="4"/>
  <c r="AG1722" i="4"/>
  <c r="AG1723" i="4"/>
  <c r="AG1724" i="4"/>
  <c r="AG1725" i="4"/>
  <c r="AG1726" i="4"/>
  <c r="AG1727" i="4"/>
  <c r="AG1728" i="4"/>
  <c r="AG1729" i="4"/>
  <c r="AG1730" i="4"/>
  <c r="AG1731" i="4"/>
  <c r="AG1732" i="4"/>
  <c r="AG1733" i="4"/>
  <c r="AG1734" i="4"/>
  <c r="AG1735" i="4"/>
  <c r="AG1736" i="4"/>
  <c r="AG1737" i="4"/>
  <c r="AG1738" i="4"/>
  <c r="AG1739" i="4"/>
  <c r="AG1740" i="4"/>
  <c r="AG1741" i="4"/>
  <c r="AG1742" i="4"/>
  <c r="AG1743" i="4"/>
  <c r="AG1744" i="4"/>
  <c r="AG1745" i="4"/>
  <c r="AG1746" i="4"/>
  <c r="AG1747" i="4"/>
  <c r="AG1748" i="4"/>
  <c r="AG1749" i="4"/>
  <c r="AG1750" i="4"/>
  <c r="AG1751" i="4"/>
  <c r="AG1752" i="4"/>
  <c r="AG1753" i="4"/>
  <c r="AG1754" i="4"/>
  <c r="AG1755" i="4"/>
  <c r="AG1756" i="4"/>
  <c r="AG1757" i="4"/>
  <c r="AG1758" i="4"/>
  <c r="AG1759" i="4"/>
  <c r="AG1760" i="4"/>
  <c r="AG1761" i="4"/>
  <c r="AG1762" i="4"/>
  <c r="AG1763" i="4"/>
  <c r="AG1764" i="4"/>
  <c r="AG1765" i="4"/>
  <c r="AG1766" i="4"/>
  <c r="AG1767" i="4"/>
  <c r="AG1768" i="4"/>
  <c r="AG1769" i="4"/>
  <c r="AG1770" i="4"/>
  <c r="AG1771" i="4"/>
  <c r="AG1772" i="4"/>
  <c r="AG1773" i="4"/>
  <c r="AG1774" i="4"/>
  <c r="AG1775" i="4"/>
  <c r="AG1776" i="4"/>
  <c r="AG1777" i="4"/>
  <c r="AG1778" i="4"/>
  <c r="AG1779" i="4"/>
  <c r="AG1780" i="4"/>
  <c r="AG1781" i="4"/>
  <c r="AG1782" i="4"/>
  <c r="AG1783" i="4"/>
  <c r="AG1784" i="4"/>
  <c r="AG1785" i="4"/>
  <c r="AG1786" i="4"/>
  <c r="AG1787" i="4"/>
  <c r="AG1788" i="4"/>
  <c r="AG1789" i="4"/>
  <c r="AG1790" i="4"/>
  <c r="AG1791" i="4"/>
  <c r="AG1792" i="4"/>
  <c r="AG1793" i="4"/>
  <c r="AG1794" i="4"/>
  <c r="AG1795" i="4"/>
  <c r="AG1796" i="4"/>
  <c r="AG1797" i="4"/>
  <c r="AG1798" i="4"/>
  <c r="AG1799" i="4"/>
  <c r="AG1800" i="4"/>
  <c r="AG1801" i="4"/>
  <c r="AG1802" i="4"/>
  <c r="AG1803" i="4"/>
  <c r="AG1804" i="4"/>
  <c r="AG1805" i="4"/>
  <c r="AG1806" i="4"/>
  <c r="AG1807" i="4"/>
  <c r="AG1808" i="4"/>
  <c r="AG1809" i="4"/>
  <c r="AG1810" i="4"/>
  <c r="AG1811" i="4"/>
  <c r="AG1812" i="4"/>
  <c r="AG1813" i="4"/>
  <c r="AG1814" i="4"/>
  <c r="AG1815" i="4"/>
  <c r="AG1816" i="4"/>
  <c r="AG1817" i="4"/>
  <c r="AG1818" i="4"/>
  <c r="AG1819" i="4"/>
  <c r="AG1820" i="4"/>
  <c r="AG1821" i="4"/>
  <c r="AG1822" i="4"/>
  <c r="AG1823" i="4"/>
  <c r="AG1824" i="4"/>
  <c r="AG1825" i="4"/>
  <c r="AG1826" i="4"/>
  <c r="AG1827" i="4"/>
  <c r="AG1828" i="4"/>
  <c r="AG1829" i="4"/>
  <c r="AG1830" i="4"/>
  <c r="AG1831" i="4"/>
  <c r="AG1832" i="4"/>
  <c r="AG1833" i="4"/>
  <c r="AG1834" i="4"/>
  <c r="AG1835" i="4"/>
  <c r="AG1836" i="4"/>
  <c r="AG1837" i="4"/>
  <c r="AG1838" i="4"/>
  <c r="AG1839" i="4"/>
  <c r="AG1840" i="4"/>
  <c r="AG1841" i="4"/>
  <c r="AG1842" i="4"/>
  <c r="AG1843" i="4"/>
  <c r="AG1844" i="4"/>
  <c r="AG1845" i="4"/>
  <c r="AG1846" i="4"/>
  <c r="AG1847" i="4"/>
  <c r="AG1848" i="4"/>
  <c r="AG1849" i="4"/>
  <c r="AG1850" i="4"/>
  <c r="AG1851" i="4"/>
  <c r="AG1852" i="4"/>
  <c r="AG1853" i="4"/>
  <c r="AG1854" i="4"/>
  <c r="AG1855" i="4"/>
  <c r="AG1856" i="4"/>
  <c r="AG1857" i="4"/>
  <c r="AG1858" i="4"/>
  <c r="AG1859" i="4"/>
  <c r="AG1860" i="4"/>
  <c r="AG1861" i="4"/>
  <c r="AG1862" i="4"/>
  <c r="AG1863" i="4"/>
  <c r="AG1864" i="4"/>
  <c r="AG1865" i="4"/>
  <c r="AG1866" i="4"/>
  <c r="AG1867" i="4"/>
  <c r="AG1868" i="4"/>
  <c r="AG1869" i="4"/>
  <c r="AG1870" i="4"/>
  <c r="AG1871" i="4"/>
  <c r="AG1872" i="4"/>
  <c r="AG1873" i="4"/>
  <c r="AG1874" i="4"/>
  <c r="AG1875" i="4"/>
  <c r="AG1876" i="4"/>
  <c r="AG1877" i="4"/>
  <c r="AG1878" i="4"/>
  <c r="AG1879" i="4"/>
  <c r="AG1880" i="4"/>
  <c r="AG1881" i="4"/>
  <c r="AG1882" i="4"/>
  <c r="AG1883" i="4"/>
  <c r="AG1884" i="4"/>
  <c r="AG1885" i="4"/>
  <c r="AG1886" i="4"/>
  <c r="AG1887" i="4"/>
  <c r="AG1888" i="4"/>
  <c r="AG1889" i="4"/>
  <c r="AG1890" i="4"/>
  <c r="AG1891" i="4"/>
  <c r="AG1892" i="4"/>
  <c r="AG1893" i="4"/>
  <c r="AG1894" i="4"/>
  <c r="AG1895" i="4"/>
  <c r="AG1896" i="4"/>
  <c r="AG1897" i="4"/>
  <c r="AG1898" i="4"/>
  <c r="AG1899" i="4"/>
  <c r="AG1900" i="4"/>
  <c r="AG1901" i="4"/>
  <c r="AG1902" i="4"/>
  <c r="AG1903" i="4"/>
  <c r="AG1904" i="4"/>
  <c r="AG1905" i="4"/>
  <c r="AG1906" i="4"/>
  <c r="AG1907" i="4"/>
  <c r="AG1908" i="4"/>
  <c r="AG1909" i="4"/>
  <c r="AG1910" i="4"/>
  <c r="AG1911" i="4"/>
  <c r="AG1912" i="4"/>
  <c r="AG1913" i="4"/>
  <c r="AG1914" i="4"/>
  <c r="AG1915" i="4"/>
  <c r="AG1916" i="4"/>
  <c r="AG1917" i="4"/>
  <c r="AG1918" i="4"/>
  <c r="AG1919" i="4"/>
  <c r="AG1920" i="4"/>
  <c r="AG1921" i="4"/>
  <c r="AG1922" i="4"/>
  <c r="AG1923" i="4"/>
  <c r="AG1924" i="4"/>
  <c r="AG1925" i="4"/>
  <c r="AG1926" i="4"/>
  <c r="AG1927" i="4"/>
  <c r="AG1928" i="4"/>
  <c r="AG1929" i="4"/>
  <c r="AG1930" i="4"/>
  <c r="AG1931" i="4"/>
  <c r="AG1932" i="4"/>
  <c r="AG1933" i="4"/>
  <c r="AG1934" i="4"/>
  <c r="AG1935" i="4"/>
  <c r="AG1936" i="4"/>
  <c r="AG1937" i="4"/>
  <c r="AG1938" i="4"/>
  <c r="AG1939" i="4"/>
  <c r="AG1940" i="4"/>
  <c r="AG1941" i="4"/>
  <c r="AG1942" i="4"/>
  <c r="AG1943" i="4"/>
  <c r="AG1944" i="4"/>
  <c r="AG1945" i="4"/>
  <c r="AG1946" i="4"/>
  <c r="AG1947" i="4"/>
  <c r="AG1948" i="4"/>
  <c r="AG1949" i="4"/>
  <c r="AG1950" i="4"/>
  <c r="AG1951" i="4"/>
  <c r="AG1952" i="4"/>
  <c r="AG1953" i="4"/>
  <c r="AG1954" i="4"/>
  <c r="AG1955" i="4"/>
  <c r="AG1956" i="4"/>
  <c r="AG1957" i="4"/>
  <c r="AG1958" i="4"/>
  <c r="AG1959" i="4"/>
  <c r="AG1960" i="4"/>
  <c r="AG1961" i="4"/>
  <c r="AG1962" i="4"/>
  <c r="AG1963" i="4"/>
  <c r="AG1964" i="4"/>
  <c r="AG1965" i="4"/>
  <c r="AG1966" i="4"/>
  <c r="AG1967" i="4"/>
  <c r="AG1968" i="4"/>
  <c r="AG1969" i="4"/>
  <c r="AG1970" i="4"/>
  <c r="AG1971" i="4"/>
  <c r="AG1972" i="4"/>
  <c r="AG1973" i="4"/>
  <c r="AG1974" i="4"/>
  <c r="AG1975" i="4"/>
  <c r="AG1976" i="4"/>
  <c r="AG1977" i="4"/>
  <c r="AG1978" i="4"/>
  <c r="AG1979" i="4"/>
  <c r="AG1980" i="4"/>
  <c r="AG1981" i="4"/>
  <c r="AG1982" i="4"/>
  <c r="AG1983" i="4"/>
  <c r="AG1984" i="4"/>
  <c r="AG1985" i="4"/>
  <c r="AG1986" i="4"/>
  <c r="AG1987" i="4"/>
  <c r="AG1988" i="4"/>
  <c r="AG1989" i="4"/>
  <c r="AG1990" i="4"/>
  <c r="AG1991" i="4"/>
  <c r="AG1992" i="4"/>
  <c r="AG1993" i="4"/>
  <c r="AG1994" i="4"/>
  <c r="AG1995" i="4"/>
  <c r="AG1996" i="4"/>
  <c r="AG1997" i="4"/>
  <c r="AG1998" i="4"/>
  <c r="AG1999" i="4"/>
  <c r="AG2000" i="4"/>
  <c r="AG2001" i="4"/>
  <c r="AG2002" i="4"/>
  <c r="AG2003" i="4"/>
  <c r="AG2004" i="4"/>
  <c r="AG2005" i="4"/>
  <c r="AG2006" i="4"/>
  <c r="AG2007" i="4"/>
  <c r="AG2008" i="4"/>
  <c r="AG2009" i="4"/>
  <c r="AG2010" i="4"/>
  <c r="AG2011" i="4"/>
  <c r="AG2012" i="4"/>
  <c r="AG2013" i="4"/>
  <c r="AG2014" i="4"/>
  <c r="AG2015" i="4"/>
  <c r="AG2016" i="4"/>
  <c r="AG2017" i="4"/>
  <c r="AG2018" i="4"/>
  <c r="AG2019" i="4"/>
  <c r="AG2020" i="4"/>
  <c r="AG2021" i="4"/>
  <c r="AG2022" i="4"/>
  <c r="AG2023" i="4"/>
  <c r="AG2024" i="4"/>
  <c r="AG2025" i="4"/>
  <c r="AG2026" i="4"/>
  <c r="AG2027" i="4"/>
  <c r="AG2028" i="4"/>
  <c r="AG2029" i="4"/>
  <c r="AG2030" i="4"/>
  <c r="AG2031" i="4"/>
  <c r="AG2032" i="4"/>
  <c r="AG2033" i="4"/>
  <c r="AG2034" i="4"/>
  <c r="AG2035" i="4"/>
  <c r="AG2036" i="4"/>
  <c r="AG2037" i="4"/>
  <c r="AG2038" i="4"/>
  <c r="AG2039" i="4"/>
  <c r="AG2040" i="4"/>
  <c r="AG2041" i="4"/>
  <c r="AG2042" i="4"/>
  <c r="AG2043" i="4"/>
  <c r="AG2044" i="4"/>
  <c r="AG2045" i="4"/>
  <c r="AG2046" i="4"/>
  <c r="AG2047" i="4"/>
  <c r="AG2048" i="4"/>
  <c r="AG2049" i="4"/>
  <c r="AG2050" i="4"/>
  <c r="AG2051" i="4"/>
  <c r="AG2052" i="4"/>
  <c r="AG2053" i="4"/>
  <c r="AG2054" i="4"/>
  <c r="AG2055" i="4"/>
  <c r="AG2056" i="4"/>
  <c r="AG2057" i="4"/>
  <c r="AG2058" i="4"/>
  <c r="AG2059" i="4"/>
  <c r="AG2060" i="4"/>
  <c r="AG2061" i="4"/>
  <c r="AG2062" i="4"/>
  <c r="AG2063" i="4"/>
  <c r="AG2064" i="4"/>
  <c r="AG2065" i="4"/>
  <c r="AG2066" i="4"/>
  <c r="AG2067" i="4"/>
  <c r="AG2068" i="4"/>
  <c r="AG2069" i="4"/>
  <c r="AG2070" i="4"/>
  <c r="AG2071" i="4"/>
  <c r="AG2072" i="4"/>
  <c r="AG2073" i="4"/>
  <c r="AG2074" i="4"/>
  <c r="AG2075" i="4"/>
  <c r="AG2076" i="4"/>
  <c r="AG2077" i="4"/>
  <c r="AG2078" i="4"/>
  <c r="AG2079" i="4"/>
  <c r="AG2080" i="4"/>
  <c r="AG2081" i="4"/>
  <c r="AG2082" i="4"/>
  <c r="AG2083" i="4"/>
  <c r="AG2084" i="4"/>
  <c r="AG2085" i="4"/>
  <c r="AG2086" i="4"/>
  <c r="AG2087" i="4"/>
  <c r="AG2088" i="4"/>
  <c r="AG2089" i="4"/>
  <c r="AG2090" i="4"/>
  <c r="AG2091" i="4"/>
  <c r="AG2092" i="4"/>
  <c r="AG2093" i="4"/>
  <c r="AG2094" i="4"/>
  <c r="AG2095" i="4"/>
  <c r="AG2096" i="4"/>
  <c r="AG2097" i="4"/>
  <c r="AG2098" i="4"/>
  <c r="AG2099" i="4"/>
  <c r="AG2100" i="4"/>
  <c r="AG2101" i="4"/>
  <c r="AG2102" i="4"/>
  <c r="AG2103" i="4"/>
  <c r="AG2104" i="4"/>
  <c r="AG2105" i="4"/>
  <c r="AG2106" i="4"/>
  <c r="AG2107" i="4"/>
  <c r="AG2108" i="4"/>
  <c r="AG2109" i="4"/>
  <c r="AG2110" i="4"/>
  <c r="AG2111" i="4"/>
  <c r="AG2112" i="4"/>
  <c r="AG2113" i="4"/>
  <c r="AG2114" i="4"/>
  <c r="AG2115" i="4"/>
  <c r="AG2116" i="4"/>
  <c r="AG2117" i="4"/>
  <c r="AG2118" i="4"/>
  <c r="AG2119" i="4"/>
  <c r="AG2120" i="4"/>
  <c r="AG2121" i="4"/>
  <c r="AG2122" i="4"/>
  <c r="AG2123" i="4"/>
  <c r="AG2124" i="4"/>
  <c r="AG2125" i="4"/>
  <c r="AG2126" i="4"/>
  <c r="AG2127" i="4"/>
  <c r="AG2128" i="4"/>
  <c r="AG2129" i="4"/>
  <c r="AG2130" i="4"/>
  <c r="AG2131" i="4"/>
  <c r="AG2132" i="4"/>
  <c r="AG2133" i="4"/>
  <c r="AG2134" i="4"/>
  <c r="AG2135" i="4"/>
  <c r="AG2136" i="4"/>
  <c r="AG2137" i="4"/>
  <c r="AG2138" i="4"/>
  <c r="AG2139" i="4"/>
  <c r="AG2140" i="4"/>
  <c r="AG2141" i="4"/>
  <c r="AG2142" i="4"/>
  <c r="AG2143" i="4"/>
  <c r="AG2144" i="4"/>
  <c r="AG2145" i="4"/>
  <c r="AG2146" i="4"/>
  <c r="AG2147" i="4"/>
  <c r="AG2148" i="4"/>
  <c r="AG2149" i="4"/>
  <c r="AG2150" i="4"/>
  <c r="AG2151" i="4"/>
  <c r="AG2152" i="4"/>
  <c r="AG2153" i="4"/>
  <c r="AG2154" i="4"/>
  <c r="AG2155" i="4"/>
  <c r="AG2156" i="4"/>
  <c r="AG2157" i="4"/>
  <c r="AG2158" i="4"/>
  <c r="AG2159" i="4"/>
  <c r="AG2160" i="4"/>
  <c r="AG2161" i="4"/>
  <c r="AG2162" i="4"/>
  <c r="AG2163" i="4"/>
  <c r="AG2164" i="4"/>
  <c r="AG2165" i="4"/>
  <c r="AG2166" i="4"/>
  <c r="AG2167" i="4"/>
  <c r="AG2168" i="4"/>
  <c r="AG2169" i="4"/>
  <c r="AG2170" i="4"/>
  <c r="AG2171" i="4"/>
  <c r="AG2172" i="4"/>
  <c r="AG2173" i="4"/>
  <c r="AG2174" i="4"/>
  <c r="AG2175" i="4"/>
  <c r="AG2176" i="4"/>
  <c r="AG2177" i="4"/>
  <c r="AG2178" i="4"/>
  <c r="AG2179" i="4"/>
  <c r="AG2180" i="4"/>
  <c r="AG2181" i="4"/>
  <c r="AG2182" i="4"/>
  <c r="AG2183" i="4"/>
  <c r="AG2184" i="4"/>
  <c r="AG2185" i="4"/>
  <c r="AG2186" i="4"/>
  <c r="AG2187" i="4"/>
  <c r="AG2188" i="4"/>
  <c r="AG2189" i="4"/>
  <c r="AG2190" i="4"/>
  <c r="AG2191" i="4"/>
  <c r="AG2192" i="4"/>
  <c r="AG2193" i="4"/>
  <c r="AG2194" i="4"/>
  <c r="AG2195" i="4"/>
  <c r="AG2196" i="4"/>
  <c r="AG2197" i="4"/>
  <c r="AG2198" i="4"/>
  <c r="AG2199" i="4"/>
  <c r="AG2200" i="4"/>
  <c r="AG2201" i="4"/>
  <c r="AG2202" i="4"/>
  <c r="AG2203" i="4"/>
  <c r="AG2204" i="4"/>
  <c r="AG2205" i="4"/>
  <c r="AG2206" i="4"/>
  <c r="AG2207" i="4"/>
  <c r="AG2208" i="4"/>
  <c r="AG2209" i="4"/>
  <c r="AG2210" i="4"/>
  <c r="AG2211" i="4"/>
  <c r="AG2212" i="4"/>
  <c r="AG2213" i="4"/>
  <c r="AG2214" i="4"/>
  <c r="AG2215" i="4"/>
  <c r="AG2216" i="4"/>
  <c r="AG2217" i="4"/>
  <c r="AG2218" i="4"/>
  <c r="AG2219" i="4"/>
  <c r="AG2220" i="4"/>
  <c r="AG2221" i="4"/>
  <c r="AG2222" i="4"/>
  <c r="AG2223" i="4"/>
  <c r="AG2224" i="4"/>
  <c r="AG2225" i="4"/>
  <c r="AG2226" i="4"/>
  <c r="AG2227" i="4"/>
  <c r="AG2228" i="4"/>
  <c r="AG2229" i="4"/>
  <c r="AG2230" i="4"/>
  <c r="AG2231" i="4"/>
  <c r="AG2232" i="4"/>
  <c r="AG2233" i="4"/>
  <c r="AG2234" i="4"/>
  <c r="AG2235" i="4"/>
  <c r="AG2236" i="4"/>
  <c r="AG2237" i="4"/>
  <c r="AG2238" i="4"/>
  <c r="AG2239" i="4"/>
  <c r="AG2240" i="4"/>
  <c r="AG2241" i="4"/>
  <c r="AG2242" i="4"/>
  <c r="AG2243" i="4"/>
  <c r="AG2244" i="4"/>
  <c r="AG2245" i="4"/>
  <c r="AG2246" i="4"/>
  <c r="AG2247" i="4"/>
  <c r="AG2248" i="4"/>
  <c r="AG2249" i="4"/>
  <c r="AG2250" i="4"/>
  <c r="AG2251" i="4"/>
  <c r="AG2252" i="4"/>
  <c r="AG2253" i="4"/>
  <c r="AG2254" i="4"/>
  <c r="AG2255" i="4"/>
  <c r="AG2256" i="4"/>
  <c r="AG2257" i="4"/>
  <c r="AG2258" i="4"/>
  <c r="AG2259" i="4"/>
  <c r="AG2260" i="4"/>
  <c r="AG2261" i="4"/>
  <c r="AG2262" i="4"/>
  <c r="AG2263" i="4"/>
  <c r="AG2264" i="4"/>
  <c r="AG2265" i="4"/>
  <c r="AG2266" i="4"/>
  <c r="AG2267" i="4"/>
  <c r="AG2268" i="4"/>
  <c r="AG2269" i="4"/>
  <c r="AG2270" i="4"/>
  <c r="AG2271" i="4"/>
  <c r="AG2272" i="4"/>
  <c r="AG2273" i="4"/>
  <c r="AG2274" i="4"/>
  <c r="AG2275" i="4"/>
  <c r="AG2276" i="4"/>
  <c r="AG2277" i="4"/>
  <c r="AG2278" i="4"/>
  <c r="AG2279" i="4"/>
  <c r="AG2280" i="4"/>
  <c r="AG2281" i="4"/>
  <c r="AG2282" i="4"/>
  <c r="AG2283" i="4"/>
  <c r="AG2284" i="4"/>
  <c r="AG2285" i="4"/>
  <c r="AG2286" i="4"/>
  <c r="AG2287" i="4"/>
  <c r="AG2288" i="4"/>
  <c r="AG2289" i="4"/>
  <c r="AG2290" i="4"/>
  <c r="AG2291" i="4"/>
  <c r="AG2292" i="4"/>
  <c r="AG2293" i="4"/>
  <c r="AG2294" i="4"/>
  <c r="AG2295" i="4"/>
  <c r="AG2296" i="4"/>
  <c r="AG2297" i="4"/>
  <c r="AG2298" i="4"/>
  <c r="AG2299" i="4"/>
  <c r="AG2300" i="4"/>
  <c r="AG2301" i="4"/>
  <c r="AG2302" i="4"/>
  <c r="AG2303" i="4"/>
  <c r="AG2304" i="4"/>
  <c r="AG2305" i="4"/>
  <c r="AG2306" i="4"/>
  <c r="AG2307" i="4"/>
  <c r="AG2308" i="4"/>
  <c r="AG2309" i="4"/>
  <c r="AG2310" i="4"/>
  <c r="AG2311" i="4"/>
  <c r="AG2312" i="4"/>
  <c r="AG2313" i="4"/>
  <c r="AG2314" i="4"/>
  <c r="AG2315" i="4"/>
  <c r="AG2316" i="4"/>
  <c r="AG2317" i="4"/>
  <c r="AG2318" i="4"/>
  <c r="AG2319" i="4"/>
  <c r="AG2320" i="4"/>
  <c r="AG2321" i="4"/>
  <c r="AG2322" i="4"/>
  <c r="AG2323" i="4"/>
  <c r="AG2324" i="4"/>
  <c r="AG2325" i="4"/>
  <c r="AG2326" i="4"/>
  <c r="AG2327" i="4"/>
  <c r="AG2328" i="4"/>
  <c r="AG2329" i="4"/>
  <c r="AG2330" i="4"/>
  <c r="AG2331" i="4"/>
  <c r="AG2332" i="4"/>
  <c r="AG2333" i="4"/>
  <c r="AG2334" i="4"/>
  <c r="AG2335" i="4"/>
  <c r="AG2336" i="4"/>
  <c r="AF3" i="4"/>
  <c r="AF4" i="4"/>
  <c r="AF5" i="4"/>
  <c r="AF6" i="4"/>
  <c r="AF7" i="4"/>
  <c r="AF8" i="4"/>
  <c r="AF9" i="4"/>
  <c r="AF10" i="4"/>
  <c r="AF11" i="4"/>
  <c r="AF12" i="4"/>
  <c r="AF13" i="4"/>
  <c r="AF14" i="4"/>
  <c r="AF15" i="4"/>
  <c r="AF16" i="4"/>
  <c r="AF17" i="4"/>
  <c r="AF18" i="4"/>
  <c r="AF19" i="4"/>
  <c r="AF20" i="4"/>
  <c r="AF21" i="4"/>
  <c r="AF22" i="4"/>
  <c r="AF23" i="4"/>
  <c r="AF24" i="4"/>
  <c r="AF25" i="4"/>
  <c r="AF26" i="4"/>
  <c r="AF27" i="4"/>
  <c r="AF28" i="4"/>
  <c r="AF29" i="4"/>
  <c r="AF30" i="4"/>
  <c r="AF31" i="4"/>
  <c r="AF32" i="4"/>
  <c r="AF33" i="4"/>
  <c r="AF34" i="4"/>
  <c r="AF35" i="4"/>
  <c r="AF36" i="4"/>
  <c r="AF37" i="4"/>
  <c r="AF38" i="4"/>
  <c r="AF39" i="4"/>
  <c r="AF40" i="4"/>
  <c r="AF41" i="4"/>
  <c r="AF42" i="4"/>
  <c r="AF43" i="4"/>
  <c r="AF44" i="4"/>
  <c r="AF45" i="4"/>
  <c r="AF46" i="4"/>
  <c r="AF47" i="4"/>
  <c r="AF48" i="4"/>
  <c r="AF49" i="4"/>
  <c r="AF50" i="4"/>
  <c r="AF51" i="4"/>
  <c r="AF52" i="4"/>
  <c r="AF53" i="4"/>
  <c r="AF54" i="4"/>
  <c r="AF55" i="4"/>
  <c r="AF56" i="4"/>
  <c r="AF57" i="4"/>
  <c r="AF58" i="4"/>
  <c r="AF59" i="4"/>
  <c r="AF60" i="4"/>
  <c r="AF61" i="4"/>
  <c r="AF62" i="4"/>
  <c r="AF63" i="4"/>
  <c r="AF64" i="4"/>
  <c r="AF65" i="4"/>
  <c r="AF66" i="4"/>
  <c r="AF67" i="4"/>
  <c r="AF68" i="4"/>
  <c r="AF69" i="4"/>
  <c r="AF70" i="4"/>
  <c r="AF71" i="4"/>
  <c r="AF72" i="4"/>
  <c r="AF73" i="4"/>
  <c r="AF74" i="4"/>
  <c r="AF75" i="4"/>
  <c r="AF76" i="4"/>
  <c r="AF77" i="4"/>
  <c r="AF78" i="4"/>
  <c r="AF79" i="4"/>
  <c r="AF80" i="4"/>
  <c r="AF81" i="4"/>
  <c r="AF82" i="4"/>
  <c r="AF83" i="4"/>
  <c r="AF84" i="4"/>
  <c r="AF85" i="4"/>
  <c r="AF86" i="4"/>
  <c r="AF87" i="4"/>
  <c r="AF88" i="4"/>
  <c r="AF89" i="4"/>
  <c r="AF90" i="4"/>
  <c r="AF91" i="4"/>
  <c r="AF92" i="4"/>
  <c r="AF93" i="4"/>
  <c r="AF94" i="4"/>
  <c r="AF95" i="4"/>
  <c r="AF96" i="4"/>
  <c r="AF97" i="4"/>
  <c r="AF98" i="4"/>
  <c r="AF99" i="4"/>
  <c r="AF100" i="4"/>
  <c r="AF101" i="4"/>
  <c r="AF102" i="4"/>
  <c r="AF103" i="4"/>
  <c r="AF104" i="4"/>
  <c r="AF105" i="4"/>
  <c r="AF106" i="4"/>
  <c r="AF107" i="4"/>
  <c r="AF108" i="4"/>
  <c r="AF109" i="4"/>
  <c r="AF110" i="4"/>
  <c r="AF111" i="4"/>
  <c r="AF112" i="4"/>
  <c r="AF113" i="4"/>
  <c r="AF114" i="4"/>
  <c r="AF115" i="4"/>
  <c r="AF116" i="4"/>
  <c r="AF117" i="4"/>
  <c r="AF118" i="4"/>
  <c r="AF119" i="4"/>
  <c r="AF120" i="4"/>
  <c r="AF121" i="4"/>
  <c r="AF122" i="4"/>
  <c r="AF123" i="4"/>
  <c r="AF124" i="4"/>
  <c r="AF125" i="4"/>
  <c r="AF126" i="4"/>
  <c r="AF127" i="4"/>
  <c r="AF128" i="4"/>
  <c r="AF129" i="4"/>
  <c r="AF130" i="4"/>
  <c r="AF131" i="4"/>
  <c r="AF132" i="4"/>
  <c r="AF133" i="4"/>
  <c r="AF134" i="4"/>
  <c r="AF135" i="4"/>
  <c r="AF136" i="4"/>
  <c r="AF137" i="4"/>
  <c r="AF138" i="4"/>
  <c r="AF139" i="4"/>
  <c r="AF140" i="4"/>
  <c r="AF141" i="4"/>
  <c r="AF142" i="4"/>
  <c r="AF143" i="4"/>
  <c r="AF144" i="4"/>
  <c r="AF145" i="4"/>
  <c r="AF146" i="4"/>
  <c r="AF147" i="4"/>
  <c r="AF148" i="4"/>
  <c r="AF149" i="4"/>
  <c r="AF150" i="4"/>
  <c r="AF151" i="4"/>
  <c r="AF152" i="4"/>
  <c r="AF153" i="4"/>
  <c r="AF154" i="4"/>
  <c r="AF155" i="4"/>
  <c r="AF156" i="4"/>
  <c r="AF157" i="4"/>
  <c r="AF158" i="4"/>
  <c r="AF159" i="4"/>
  <c r="AF160" i="4"/>
  <c r="AF161" i="4"/>
  <c r="AF162" i="4"/>
  <c r="AF163" i="4"/>
  <c r="AF164" i="4"/>
  <c r="AF165" i="4"/>
  <c r="AF166" i="4"/>
  <c r="AF167" i="4"/>
  <c r="AF168" i="4"/>
  <c r="AF169" i="4"/>
  <c r="AF170" i="4"/>
  <c r="AF171" i="4"/>
  <c r="AF172" i="4"/>
  <c r="AF173" i="4"/>
  <c r="AF174" i="4"/>
  <c r="AF175" i="4"/>
  <c r="AF176" i="4"/>
  <c r="AF177" i="4"/>
  <c r="AF178" i="4"/>
  <c r="AF179" i="4"/>
  <c r="AF180" i="4"/>
  <c r="AF181" i="4"/>
  <c r="AF182" i="4"/>
  <c r="AF183" i="4"/>
  <c r="AF184" i="4"/>
  <c r="AF185" i="4"/>
  <c r="AF186" i="4"/>
  <c r="AF187" i="4"/>
  <c r="AF188" i="4"/>
  <c r="AF189" i="4"/>
  <c r="AF190" i="4"/>
  <c r="AF191" i="4"/>
  <c r="AF192" i="4"/>
  <c r="AF193" i="4"/>
  <c r="AF194" i="4"/>
  <c r="AF195" i="4"/>
  <c r="AF196" i="4"/>
  <c r="AF197" i="4"/>
  <c r="AF198" i="4"/>
  <c r="AF199" i="4"/>
  <c r="AF200" i="4"/>
  <c r="AF201" i="4"/>
  <c r="AF202" i="4"/>
  <c r="AF203" i="4"/>
  <c r="AF204" i="4"/>
  <c r="AF205" i="4"/>
  <c r="AF206" i="4"/>
  <c r="AF207" i="4"/>
  <c r="AF208" i="4"/>
  <c r="AF209" i="4"/>
  <c r="AF210" i="4"/>
  <c r="AF211" i="4"/>
  <c r="AF212" i="4"/>
  <c r="AF213" i="4"/>
  <c r="AF214" i="4"/>
  <c r="AF215" i="4"/>
  <c r="AF216" i="4"/>
  <c r="AF217" i="4"/>
  <c r="AF218" i="4"/>
  <c r="AF219" i="4"/>
  <c r="AF220" i="4"/>
  <c r="AF221" i="4"/>
  <c r="AF222" i="4"/>
  <c r="AF223" i="4"/>
  <c r="AF224" i="4"/>
  <c r="AF225" i="4"/>
  <c r="AF226" i="4"/>
  <c r="AF227" i="4"/>
  <c r="AF228" i="4"/>
  <c r="AF229" i="4"/>
  <c r="AF230" i="4"/>
  <c r="AF231" i="4"/>
  <c r="AF232" i="4"/>
  <c r="AF233" i="4"/>
  <c r="AF234" i="4"/>
  <c r="AF235" i="4"/>
  <c r="AF236" i="4"/>
  <c r="AF237" i="4"/>
  <c r="AF238" i="4"/>
  <c r="AF239" i="4"/>
  <c r="AF240" i="4"/>
  <c r="AF241" i="4"/>
  <c r="AF242" i="4"/>
  <c r="AF243" i="4"/>
  <c r="AF244" i="4"/>
  <c r="AF245" i="4"/>
  <c r="AF246" i="4"/>
  <c r="AF247" i="4"/>
  <c r="AF248" i="4"/>
  <c r="AF249" i="4"/>
  <c r="AF250" i="4"/>
  <c r="AF251" i="4"/>
  <c r="AF252" i="4"/>
  <c r="AF253" i="4"/>
  <c r="AF254" i="4"/>
  <c r="AF255" i="4"/>
  <c r="AF256" i="4"/>
  <c r="AF257" i="4"/>
  <c r="AF258" i="4"/>
  <c r="AF259" i="4"/>
  <c r="AF260" i="4"/>
  <c r="AF261" i="4"/>
  <c r="AF262" i="4"/>
  <c r="AF263" i="4"/>
  <c r="AF264" i="4"/>
  <c r="AF265" i="4"/>
  <c r="AF266" i="4"/>
  <c r="AF267" i="4"/>
  <c r="AF268" i="4"/>
  <c r="AF269" i="4"/>
  <c r="AF270" i="4"/>
  <c r="AF271" i="4"/>
  <c r="AF272" i="4"/>
  <c r="AF273" i="4"/>
  <c r="AF274" i="4"/>
  <c r="AF275" i="4"/>
  <c r="AF276" i="4"/>
  <c r="AF277" i="4"/>
  <c r="AF278" i="4"/>
  <c r="AF279" i="4"/>
  <c r="AF280" i="4"/>
  <c r="AF281" i="4"/>
  <c r="AF282" i="4"/>
  <c r="AF283" i="4"/>
  <c r="AF284" i="4"/>
  <c r="AF285" i="4"/>
  <c r="AF286" i="4"/>
  <c r="AF287" i="4"/>
  <c r="AF288" i="4"/>
  <c r="AF289" i="4"/>
  <c r="AF290" i="4"/>
  <c r="AF291" i="4"/>
  <c r="AF292" i="4"/>
  <c r="AF293" i="4"/>
  <c r="AF294" i="4"/>
  <c r="AF295" i="4"/>
  <c r="AF296" i="4"/>
  <c r="AF297" i="4"/>
  <c r="AF298" i="4"/>
  <c r="AF299" i="4"/>
  <c r="AF300" i="4"/>
  <c r="AF301" i="4"/>
  <c r="AF302" i="4"/>
  <c r="AF303" i="4"/>
  <c r="AF304" i="4"/>
  <c r="AF305" i="4"/>
  <c r="AF306" i="4"/>
  <c r="AF307" i="4"/>
  <c r="AF308" i="4"/>
  <c r="AF309" i="4"/>
  <c r="AF310" i="4"/>
  <c r="AF311" i="4"/>
  <c r="AF312" i="4"/>
  <c r="AF313" i="4"/>
  <c r="AF314" i="4"/>
  <c r="AF315" i="4"/>
  <c r="AF316" i="4"/>
  <c r="AF317" i="4"/>
  <c r="AF318" i="4"/>
  <c r="AF319" i="4"/>
  <c r="AF320" i="4"/>
  <c r="AF321" i="4"/>
  <c r="AF322" i="4"/>
  <c r="AF323" i="4"/>
  <c r="AF324" i="4"/>
  <c r="AF325" i="4"/>
  <c r="AF326" i="4"/>
  <c r="AF327" i="4"/>
  <c r="AF328" i="4"/>
  <c r="AF329" i="4"/>
  <c r="AF330" i="4"/>
  <c r="AF331" i="4"/>
  <c r="AF332" i="4"/>
  <c r="AF333" i="4"/>
  <c r="AF334" i="4"/>
  <c r="AF335" i="4"/>
  <c r="AF336" i="4"/>
  <c r="AF337" i="4"/>
  <c r="AF338" i="4"/>
  <c r="AF339" i="4"/>
  <c r="AF340" i="4"/>
  <c r="AF341" i="4"/>
  <c r="AF342" i="4"/>
  <c r="AF343" i="4"/>
  <c r="AF344" i="4"/>
  <c r="AF345" i="4"/>
  <c r="AF346" i="4"/>
  <c r="AF347" i="4"/>
  <c r="AF348" i="4"/>
  <c r="AF349" i="4"/>
  <c r="AF350" i="4"/>
  <c r="AF351" i="4"/>
  <c r="AF352" i="4"/>
  <c r="AF353" i="4"/>
  <c r="AF354" i="4"/>
  <c r="AF355" i="4"/>
  <c r="AF356" i="4"/>
  <c r="AF357" i="4"/>
  <c r="AF358" i="4"/>
  <c r="AF359" i="4"/>
  <c r="AF360" i="4"/>
  <c r="AF361" i="4"/>
  <c r="AF362" i="4"/>
  <c r="AF363" i="4"/>
  <c r="AF364" i="4"/>
  <c r="AF365" i="4"/>
  <c r="AF366" i="4"/>
  <c r="AF367" i="4"/>
  <c r="AF368" i="4"/>
  <c r="AF369" i="4"/>
  <c r="AF370" i="4"/>
  <c r="AF371" i="4"/>
  <c r="AF372" i="4"/>
  <c r="AF373" i="4"/>
  <c r="AF374" i="4"/>
  <c r="AF375" i="4"/>
  <c r="AF376" i="4"/>
  <c r="AF377" i="4"/>
  <c r="AF378" i="4"/>
  <c r="AF379" i="4"/>
  <c r="AF380" i="4"/>
  <c r="AF381" i="4"/>
  <c r="AF382" i="4"/>
  <c r="AF383" i="4"/>
  <c r="AF384" i="4"/>
  <c r="AF385" i="4"/>
  <c r="AF386" i="4"/>
  <c r="AF387" i="4"/>
  <c r="AF388" i="4"/>
  <c r="AF389" i="4"/>
  <c r="AF390" i="4"/>
  <c r="AF391" i="4"/>
  <c r="AF392" i="4"/>
  <c r="AF393" i="4"/>
  <c r="AF394" i="4"/>
  <c r="AF395" i="4"/>
  <c r="AF396" i="4"/>
  <c r="AF397" i="4"/>
  <c r="AF398" i="4"/>
  <c r="AF399" i="4"/>
  <c r="AF400" i="4"/>
  <c r="AF401" i="4"/>
  <c r="AF402" i="4"/>
  <c r="AF403" i="4"/>
  <c r="AF404" i="4"/>
  <c r="AF405" i="4"/>
  <c r="AF406" i="4"/>
  <c r="AF407" i="4"/>
  <c r="AF408" i="4"/>
  <c r="AF409" i="4"/>
  <c r="AF410" i="4"/>
  <c r="AF411" i="4"/>
  <c r="AF412" i="4"/>
  <c r="AF413" i="4"/>
  <c r="AF414" i="4"/>
  <c r="AF415" i="4"/>
  <c r="AF416" i="4"/>
  <c r="AF417" i="4"/>
  <c r="AF418" i="4"/>
  <c r="AF419" i="4"/>
  <c r="AF420" i="4"/>
  <c r="AF421" i="4"/>
  <c r="AF422" i="4"/>
  <c r="AF423" i="4"/>
  <c r="AF424" i="4"/>
  <c r="AF425" i="4"/>
  <c r="AF426" i="4"/>
  <c r="AF427" i="4"/>
  <c r="AF428" i="4"/>
  <c r="AF429" i="4"/>
  <c r="AF430" i="4"/>
  <c r="AF431" i="4"/>
  <c r="AF432" i="4"/>
  <c r="AF433" i="4"/>
  <c r="AF434" i="4"/>
  <c r="AF435" i="4"/>
  <c r="AF436" i="4"/>
  <c r="AF437" i="4"/>
  <c r="AF438" i="4"/>
  <c r="AF439" i="4"/>
  <c r="AF440" i="4"/>
  <c r="AF441" i="4"/>
  <c r="AF442" i="4"/>
  <c r="AF443" i="4"/>
  <c r="AF444" i="4"/>
  <c r="AF445" i="4"/>
  <c r="AF446" i="4"/>
  <c r="AF447" i="4"/>
  <c r="AF448" i="4"/>
  <c r="AF449" i="4"/>
  <c r="AF450" i="4"/>
  <c r="AF451" i="4"/>
  <c r="AF452" i="4"/>
  <c r="AF453" i="4"/>
  <c r="AF454" i="4"/>
  <c r="AF455" i="4"/>
  <c r="AF456" i="4"/>
  <c r="AF457" i="4"/>
  <c r="AF458" i="4"/>
  <c r="AF459" i="4"/>
  <c r="AF460" i="4"/>
  <c r="AF461" i="4"/>
  <c r="AF462" i="4"/>
  <c r="AF463" i="4"/>
  <c r="AF464" i="4"/>
  <c r="AF465" i="4"/>
  <c r="AF466" i="4"/>
  <c r="AF467" i="4"/>
  <c r="AF468" i="4"/>
  <c r="AF469" i="4"/>
  <c r="AF470" i="4"/>
  <c r="AF471" i="4"/>
  <c r="AF472" i="4"/>
  <c r="AF473" i="4"/>
  <c r="AF474" i="4"/>
  <c r="AF475" i="4"/>
  <c r="AF476" i="4"/>
  <c r="AF477" i="4"/>
  <c r="AF478" i="4"/>
  <c r="AF479" i="4"/>
  <c r="AF480" i="4"/>
  <c r="AF481" i="4"/>
  <c r="AF482" i="4"/>
  <c r="AF483" i="4"/>
  <c r="AF484" i="4"/>
  <c r="AF485" i="4"/>
  <c r="AF486" i="4"/>
  <c r="AF487" i="4"/>
  <c r="AF488" i="4"/>
  <c r="AF489" i="4"/>
  <c r="AF490" i="4"/>
  <c r="AF491" i="4"/>
  <c r="AF492" i="4"/>
  <c r="AF493" i="4"/>
  <c r="AF494" i="4"/>
  <c r="AF495" i="4"/>
  <c r="AF496" i="4"/>
  <c r="AF497" i="4"/>
  <c r="AF498" i="4"/>
  <c r="AF499" i="4"/>
  <c r="AF500" i="4"/>
  <c r="AF501" i="4"/>
  <c r="AF502" i="4"/>
  <c r="AF503" i="4"/>
  <c r="AF504" i="4"/>
  <c r="AF505" i="4"/>
  <c r="AF506" i="4"/>
  <c r="AF507" i="4"/>
  <c r="AF508" i="4"/>
  <c r="AF509" i="4"/>
  <c r="AF510" i="4"/>
  <c r="AF511" i="4"/>
  <c r="AF512" i="4"/>
  <c r="AF513" i="4"/>
  <c r="AF514" i="4"/>
  <c r="AF515" i="4"/>
  <c r="AF516" i="4"/>
  <c r="AF517" i="4"/>
  <c r="AF518" i="4"/>
  <c r="AF519" i="4"/>
  <c r="AF520" i="4"/>
  <c r="AF521" i="4"/>
  <c r="AF522" i="4"/>
  <c r="AF523" i="4"/>
  <c r="AF524" i="4"/>
  <c r="AF525" i="4"/>
  <c r="AF526" i="4"/>
  <c r="AF527" i="4"/>
  <c r="AF528" i="4"/>
  <c r="AF529" i="4"/>
  <c r="AF530" i="4"/>
  <c r="AF531" i="4"/>
  <c r="AF532" i="4"/>
  <c r="AF533" i="4"/>
  <c r="AF534" i="4"/>
  <c r="AF535" i="4"/>
  <c r="AF536" i="4"/>
  <c r="AF537" i="4"/>
  <c r="AF538" i="4"/>
  <c r="AF539" i="4"/>
  <c r="AF540" i="4"/>
  <c r="AF541" i="4"/>
  <c r="AF542" i="4"/>
  <c r="AF543" i="4"/>
  <c r="AF544" i="4"/>
  <c r="AF545" i="4"/>
  <c r="AF546" i="4"/>
  <c r="AF547" i="4"/>
  <c r="AF548" i="4"/>
  <c r="AF549" i="4"/>
  <c r="AF550" i="4"/>
  <c r="AF551" i="4"/>
  <c r="AF552" i="4"/>
  <c r="AF553" i="4"/>
  <c r="AF554" i="4"/>
  <c r="AF555" i="4"/>
  <c r="AF556" i="4"/>
  <c r="AF557" i="4"/>
  <c r="AF558" i="4"/>
  <c r="AF559" i="4"/>
  <c r="AF560" i="4"/>
  <c r="AF561" i="4"/>
  <c r="AF562" i="4"/>
  <c r="AF563" i="4"/>
  <c r="AF564" i="4"/>
  <c r="AF565" i="4"/>
  <c r="AF566" i="4"/>
  <c r="AF567" i="4"/>
  <c r="AF568" i="4"/>
  <c r="AF569" i="4"/>
  <c r="AF570" i="4"/>
  <c r="AF571" i="4"/>
  <c r="AF572" i="4"/>
  <c r="AF573" i="4"/>
  <c r="AF574" i="4"/>
  <c r="AF575" i="4"/>
  <c r="AF576" i="4"/>
  <c r="AF577" i="4"/>
  <c r="AF578" i="4"/>
  <c r="AF579" i="4"/>
  <c r="AF580" i="4"/>
  <c r="AF581" i="4"/>
  <c r="AF582" i="4"/>
  <c r="AF583" i="4"/>
  <c r="AF584" i="4"/>
  <c r="AF585" i="4"/>
  <c r="AF586" i="4"/>
  <c r="AF587" i="4"/>
  <c r="AF588" i="4"/>
  <c r="AF589" i="4"/>
  <c r="AF590" i="4"/>
  <c r="AF591" i="4"/>
  <c r="AF592" i="4"/>
  <c r="AF593" i="4"/>
  <c r="AF594" i="4"/>
  <c r="AF595" i="4"/>
  <c r="AF596" i="4"/>
  <c r="AF597" i="4"/>
  <c r="AF598" i="4"/>
  <c r="AF599" i="4"/>
  <c r="AF600" i="4"/>
  <c r="AF601" i="4"/>
  <c r="AF602" i="4"/>
  <c r="AF603" i="4"/>
  <c r="AF604" i="4"/>
  <c r="AF605" i="4"/>
  <c r="AF606" i="4"/>
  <c r="AF607" i="4"/>
  <c r="AF608" i="4"/>
  <c r="AF609" i="4"/>
  <c r="AF610" i="4"/>
  <c r="AF611" i="4"/>
  <c r="AF612" i="4"/>
  <c r="AF613" i="4"/>
  <c r="AF614" i="4"/>
  <c r="AF615" i="4"/>
  <c r="AF616" i="4"/>
  <c r="AF617" i="4"/>
  <c r="AF618" i="4"/>
  <c r="AF619" i="4"/>
  <c r="AF620" i="4"/>
  <c r="AF621" i="4"/>
  <c r="AF622" i="4"/>
  <c r="AF623" i="4"/>
  <c r="AF624" i="4"/>
  <c r="AF625" i="4"/>
  <c r="AF626" i="4"/>
  <c r="AF627" i="4"/>
  <c r="AF628" i="4"/>
  <c r="AF629" i="4"/>
  <c r="AF630" i="4"/>
  <c r="AF631" i="4"/>
  <c r="AF632" i="4"/>
  <c r="AF633" i="4"/>
  <c r="AF634" i="4"/>
  <c r="AF635" i="4"/>
  <c r="AF636" i="4"/>
  <c r="AF637" i="4"/>
  <c r="AF638" i="4"/>
  <c r="AF639" i="4"/>
  <c r="AF640" i="4"/>
  <c r="AF641" i="4"/>
  <c r="AF642" i="4"/>
  <c r="AF643" i="4"/>
  <c r="AF644" i="4"/>
  <c r="AF645" i="4"/>
  <c r="AF646" i="4"/>
  <c r="AF647" i="4"/>
  <c r="AF648" i="4"/>
  <c r="AF649" i="4"/>
  <c r="AF650" i="4"/>
  <c r="AF651" i="4"/>
  <c r="AF652" i="4"/>
  <c r="AF653" i="4"/>
  <c r="AF654" i="4"/>
  <c r="AF655" i="4"/>
  <c r="AF656" i="4"/>
  <c r="AF657" i="4"/>
  <c r="AF658" i="4"/>
  <c r="AF659" i="4"/>
  <c r="AF660" i="4"/>
  <c r="AF661" i="4"/>
  <c r="AF662" i="4"/>
  <c r="AF663" i="4"/>
  <c r="AF664" i="4"/>
  <c r="AF665" i="4"/>
  <c r="AF666" i="4"/>
  <c r="AF667" i="4"/>
  <c r="AF668" i="4"/>
  <c r="AF669" i="4"/>
  <c r="AF670" i="4"/>
  <c r="AF671" i="4"/>
  <c r="AF672" i="4"/>
  <c r="AF673" i="4"/>
  <c r="AF674" i="4"/>
  <c r="AF675" i="4"/>
  <c r="AF676" i="4"/>
  <c r="AF677" i="4"/>
  <c r="AF678" i="4"/>
  <c r="AF679" i="4"/>
  <c r="AF680" i="4"/>
  <c r="AF681" i="4"/>
  <c r="AF682" i="4"/>
  <c r="AF683" i="4"/>
  <c r="AF684" i="4"/>
  <c r="AF685" i="4"/>
  <c r="AF686" i="4"/>
  <c r="AF687" i="4"/>
  <c r="AF688" i="4"/>
  <c r="AF689" i="4"/>
  <c r="AF690" i="4"/>
  <c r="AF691" i="4"/>
  <c r="AF692" i="4"/>
  <c r="AF693" i="4"/>
  <c r="AF694" i="4"/>
  <c r="AF695" i="4"/>
  <c r="AF696" i="4"/>
  <c r="AF697" i="4"/>
  <c r="AF698" i="4"/>
  <c r="AF699" i="4"/>
  <c r="AF700" i="4"/>
  <c r="AF701" i="4"/>
  <c r="AF702" i="4"/>
  <c r="AF703" i="4"/>
  <c r="AF704" i="4"/>
  <c r="AF705" i="4"/>
  <c r="AF706" i="4"/>
  <c r="AF707" i="4"/>
  <c r="AF708" i="4"/>
  <c r="AF709" i="4"/>
  <c r="AF710" i="4"/>
  <c r="AF711" i="4"/>
  <c r="AF712" i="4"/>
  <c r="AF713" i="4"/>
  <c r="AF714" i="4"/>
  <c r="AF715" i="4"/>
  <c r="AF716" i="4"/>
  <c r="AF717" i="4"/>
  <c r="AF718" i="4"/>
  <c r="AF719" i="4"/>
  <c r="AF720" i="4"/>
  <c r="AF721" i="4"/>
  <c r="AF722" i="4"/>
  <c r="AF723" i="4"/>
  <c r="AF724" i="4"/>
  <c r="AF725" i="4"/>
  <c r="AF726" i="4"/>
  <c r="AF727" i="4"/>
  <c r="AF728" i="4"/>
  <c r="AF729" i="4"/>
  <c r="AF730" i="4"/>
  <c r="AF731" i="4"/>
  <c r="AF732" i="4"/>
  <c r="AF733" i="4"/>
  <c r="AF734" i="4"/>
  <c r="AF735" i="4"/>
  <c r="AF736" i="4"/>
  <c r="AF737" i="4"/>
  <c r="AF738" i="4"/>
  <c r="AF739" i="4"/>
  <c r="AF740" i="4"/>
  <c r="AF741" i="4"/>
  <c r="AF742" i="4"/>
  <c r="AF743" i="4"/>
  <c r="AF744" i="4"/>
  <c r="AF745" i="4"/>
  <c r="AF746" i="4"/>
  <c r="AF747" i="4"/>
  <c r="AF748" i="4"/>
  <c r="AF749" i="4"/>
  <c r="AF750" i="4"/>
  <c r="AF751" i="4"/>
  <c r="AF752" i="4"/>
  <c r="AF753" i="4"/>
  <c r="AF754" i="4"/>
  <c r="AF755" i="4"/>
  <c r="AF756" i="4"/>
  <c r="AF757" i="4"/>
  <c r="AF758" i="4"/>
  <c r="AF759" i="4"/>
  <c r="AF760" i="4"/>
  <c r="AF761" i="4"/>
  <c r="AF762" i="4"/>
  <c r="AF763" i="4"/>
  <c r="AF764" i="4"/>
  <c r="AF765" i="4"/>
  <c r="AF766" i="4"/>
  <c r="AF767" i="4"/>
  <c r="AF768" i="4"/>
  <c r="AF769" i="4"/>
  <c r="AF770" i="4"/>
  <c r="AF771" i="4"/>
  <c r="AF772" i="4"/>
  <c r="AF773" i="4"/>
  <c r="AF774" i="4"/>
  <c r="AF775" i="4"/>
  <c r="AF776" i="4"/>
  <c r="AF777" i="4"/>
  <c r="AF778" i="4"/>
  <c r="AF779" i="4"/>
  <c r="AF780" i="4"/>
  <c r="AF781" i="4"/>
  <c r="AF782" i="4"/>
  <c r="AF783" i="4"/>
  <c r="AF784" i="4"/>
  <c r="AF785" i="4"/>
  <c r="AF786" i="4"/>
  <c r="AF787" i="4"/>
  <c r="AF788" i="4"/>
  <c r="AF789" i="4"/>
  <c r="AF790" i="4"/>
  <c r="AF791" i="4"/>
  <c r="AF792" i="4"/>
  <c r="AF793" i="4"/>
  <c r="AF794" i="4"/>
  <c r="AF795" i="4"/>
  <c r="AF796" i="4"/>
  <c r="AF797" i="4"/>
  <c r="AF798" i="4"/>
  <c r="AF799" i="4"/>
  <c r="AF800" i="4"/>
  <c r="AF801" i="4"/>
  <c r="AF802" i="4"/>
  <c r="AF803" i="4"/>
  <c r="AF804" i="4"/>
  <c r="AF805" i="4"/>
  <c r="AF806" i="4"/>
  <c r="AF807" i="4"/>
  <c r="AF808" i="4"/>
  <c r="AF809" i="4"/>
  <c r="AF810" i="4"/>
  <c r="AF811" i="4"/>
  <c r="AF812" i="4"/>
  <c r="AF813" i="4"/>
  <c r="AF814" i="4"/>
  <c r="AF815" i="4"/>
  <c r="AF816" i="4"/>
  <c r="AF817" i="4"/>
  <c r="AF818" i="4"/>
  <c r="AF819" i="4"/>
  <c r="AF820" i="4"/>
  <c r="AF821" i="4"/>
  <c r="AF822" i="4"/>
  <c r="AF823" i="4"/>
  <c r="AF824" i="4"/>
  <c r="AF825" i="4"/>
  <c r="AF826" i="4"/>
  <c r="AF827" i="4"/>
  <c r="AF828" i="4"/>
  <c r="AF829" i="4"/>
  <c r="AF830" i="4"/>
  <c r="AF831" i="4"/>
  <c r="AF832" i="4"/>
  <c r="AF833" i="4"/>
  <c r="AF834" i="4"/>
  <c r="AF835" i="4"/>
  <c r="AF836" i="4"/>
  <c r="AF837" i="4"/>
  <c r="AF838" i="4"/>
  <c r="AF839" i="4"/>
  <c r="AF840" i="4"/>
  <c r="AF841" i="4"/>
  <c r="AF842" i="4"/>
  <c r="AF843" i="4"/>
  <c r="AF844" i="4"/>
  <c r="AF845" i="4"/>
  <c r="AF846" i="4"/>
  <c r="AF847" i="4"/>
  <c r="AF848" i="4"/>
  <c r="AF849" i="4"/>
  <c r="AF850" i="4"/>
  <c r="AF851" i="4"/>
  <c r="AF852" i="4"/>
  <c r="AF853" i="4"/>
  <c r="AF854" i="4"/>
  <c r="AF855" i="4"/>
  <c r="AF856" i="4"/>
  <c r="AF857" i="4"/>
  <c r="AF858" i="4"/>
  <c r="AF859" i="4"/>
  <c r="AF860" i="4"/>
  <c r="AF861" i="4"/>
  <c r="AF862" i="4"/>
  <c r="AF863" i="4"/>
  <c r="AF864" i="4"/>
  <c r="AF865" i="4"/>
  <c r="AF866" i="4"/>
  <c r="AF867" i="4"/>
  <c r="AF868" i="4"/>
  <c r="AF869" i="4"/>
  <c r="AF870" i="4"/>
  <c r="AF871" i="4"/>
  <c r="AF872" i="4"/>
  <c r="AF873" i="4"/>
  <c r="AF874" i="4"/>
  <c r="AF875" i="4"/>
  <c r="AF876" i="4"/>
  <c r="AF877" i="4"/>
  <c r="AF878" i="4"/>
  <c r="AF879" i="4"/>
  <c r="AF880" i="4"/>
  <c r="AF881" i="4"/>
  <c r="AF882" i="4"/>
  <c r="AF883" i="4"/>
  <c r="AF884" i="4"/>
  <c r="AF885" i="4"/>
  <c r="AF886" i="4"/>
  <c r="AF887" i="4"/>
  <c r="AF888" i="4"/>
  <c r="AF889" i="4"/>
  <c r="AF890" i="4"/>
  <c r="AF891" i="4"/>
  <c r="AF892" i="4"/>
  <c r="AF893" i="4"/>
  <c r="AF894" i="4"/>
  <c r="AF895" i="4"/>
  <c r="AF896" i="4"/>
  <c r="AF897" i="4"/>
  <c r="AF898" i="4"/>
  <c r="AF899" i="4"/>
  <c r="AF900" i="4"/>
  <c r="AF901" i="4"/>
  <c r="AF902" i="4"/>
  <c r="AF903" i="4"/>
  <c r="AF904" i="4"/>
  <c r="AF905" i="4"/>
  <c r="AF906" i="4"/>
  <c r="AF907" i="4"/>
  <c r="AF908" i="4"/>
  <c r="AF909" i="4"/>
  <c r="AF910" i="4"/>
  <c r="AF911" i="4"/>
  <c r="AF912" i="4"/>
  <c r="AF913" i="4"/>
  <c r="AF914" i="4"/>
  <c r="AF915" i="4"/>
  <c r="AF916" i="4"/>
  <c r="AF917" i="4"/>
  <c r="AF918" i="4"/>
  <c r="AF919" i="4"/>
  <c r="AF920" i="4"/>
  <c r="AF921" i="4"/>
  <c r="AF922" i="4"/>
  <c r="AF923" i="4"/>
  <c r="AF924" i="4"/>
  <c r="AF925" i="4"/>
  <c r="AF926" i="4"/>
  <c r="AF927" i="4"/>
  <c r="AF928" i="4"/>
  <c r="AF929" i="4"/>
  <c r="AF930" i="4"/>
  <c r="AF931" i="4"/>
  <c r="AF932" i="4"/>
  <c r="AF933" i="4"/>
  <c r="AF934" i="4"/>
  <c r="AF935" i="4"/>
  <c r="AF936" i="4"/>
  <c r="AF937" i="4"/>
  <c r="AF938" i="4"/>
  <c r="AF939" i="4"/>
  <c r="AF940" i="4"/>
  <c r="AF941" i="4"/>
  <c r="AF942" i="4"/>
  <c r="AF943" i="4"/>
  <c r="AF944" i="4"/>
  <c r="AF945" i="4"/>
  <c r="AF946" i="4"/>
  <c r="AF947" i="4"/>
  <c r="AF948" i="4"/>
  <c r="AF949" i="4"/>
  <c r="AF950" i="4"/>
  <c r="AF951" i="4"/>
  <c r="AF952" i="4"/>
  <c r="AF953" i="4"/>
  <c r="AF954" i="4"/>
  <c r="AF955" i="4"/>
  <c r="AF956" i="4"/>
  <c r="AF957" i="4"/>
  <c r="AF958" i="4"/>
  <c r="AF959" i="4"/>
  <c r="AF960" i="4"/>
  <c r="AF961" i="4"/>
  <c r="AF962" i="4"/>
  <c r="AF963" i="4"/>
  <c r="AF964" i="4"/>
  <c r="AF965" i="4"/>
  <c r="AF966" i="4"/>
  <c r="AF967" i="4"/>
  <c r="AF968" i="4"/>
  <c r="AF969" i="4"/>
  <c r="AF970" i="4"/>
  <c r="AF971" i="4"/>
  <c r="AF972" i="4"/>
  <c r="AF973" i="4"/>
  <c r="AF974" i="4"/>
  <c r="AF975" i="4"/>
  <c r="AF976" i="4"/>
  <c r="AF977" i="4"/>
  <c r="AF978" i="4"/>
  <c r="AF979" i="4"/>
  <c r="AF980" i="4"/>
  <c r="AF981" i="4"/>
  <c r="AF982" i="4"/>
  <c r="AF983" i="4"/>
  <c r="AF984" i="4"/>
  <c r="AF985" i="4"/>
  <c r="AF986" i="4"/>
  <c r="AF987" i="4"/>
  <c r="AF988" i="4"/>
  <c r="AF989" i="4"/>
  <c r="AF990" i="4"/>
  <c r="AF991" i="4"/>
  <c r="AF992" i="4"/>
  <c r="AF993" i="4"/>
  <c r="AF994" i="4"/>
  <c r="AF995" i="4"/>
  <c r="AF996" i="4"/>
  <c r="AF997" i="4"/>
  <c r="AF998" i="4"/>
  <c r="AF999" i="4"/>
  <c r="AF1000" i="4"/>
  <c r="AF1001" i="4"/>
  <c r="AF1002" i="4"/>
  <c r="AF1003" i="4"/>
  <c r="AF1004" i="4"/>
  <c r="AF1005" i="4"/>
  <c r="AF1006" i="4"/>
  <c r="AF1007" i="4"/>
  <c r="AF1008" i="4"/>
  <c r="AF1009" i="4"/>
  <c r="AF1010" i="4"/>
  <c r="AF1011" i="4"/>
  <c r="AF1012" i="4"/>
  <c r="AF1013" i="4"/>
  <c r="AF1014" i="4"/>
  <c r="AF1015" i="4"/>
  <c r="AF1016" i="4"/>
  <c r="AF1017" i="4"/>
  <c r="AF1018" i="4"/>
  <c r="AF1019" i="4"/>
  <c r="AF1020" i="4"/>
  <c r="AF1021" i="4"/>
  <c r="AF1022" i="4"/>
  <c r="AF1023" i="4"/>
  <c r="AF1024" i="4"/>
  <c r="AF1025" i="4"/>
  <c r="AF1026" i="4"/>
  <c r="AF1027" i="4"/>
  <c r="AF1028" i="4"/>
  <c r="AF1029" i="4"/>
  <c r="AF1030" i="4"/>
  <c r="AF1031" i="4"/>
  <c r="AF1032" i="4"/>
  <c r="AF1033" i="4"/>
  <c r="AF1034" i="4"/>
  <c r="AF1035" i="4"/>
  <c r="AF1036" i="4"/>
  <c r="AF1037" i="4"/>
  <c r="AF1038" i="4"/>
  <c r="AF1039" i="4"/>
  <c r="AF1040" i="4"/>
  <c r="AF1041" i="4"/>
  <c r="AF1042" i="4"/>
  <c r="AF1043" i="4"/>
  <c r="AF1044" i="4"/>
  <c r="AF1045" i="4"/>
  <c r="AF1046" i="4"/>
  <c r="AF1047" i="4"/>
  <c r="AF1048" i="4"/>
  <c r="AF1049" i="4"/>
  <c r="AF1050" i="4"/>
  <c r="AF1051" i="4"/>
  <c r="AF1052" i="4"/>
  <c r="AF1053" i="4"/>
  <c r="AF1054" i="4"/>
  <c r="AF1055" i="4"/>
  <c r="AF1056" i="4"/>
  <c r="AF1057" i="4"/>
  <c r="AF1058" i="4"/>
  <c r="AF1059" i="4"/>
  <c r="AF1060" i="4"/>
  <c r="AF1061" i="4"/>
  <c r="AF1062" i="4"/>
  <c r="AF1063" i="4"/>
  <c r="AF1064" i="4"/>
  <c r="AF1065" i="4"/>
  <c r="AF1066" i="4"/>
  <c r="AF1067" i="4"/>
  <c r="AF1068" i="4"/>
  <c r="AF1069" i="4"/>
  <c r="AF1070" i="4"/>
  <c r="AF1071" i="4"/>
  <c r="AF1072" i="4"/>
  <c r="AF1073" i="4"/>
  <c r="AF1074" i="4"/>
  <c r="AF1075" i="4"/>
  <c r="AF1076" i="4"/>
  <c r="AF1077" i="4"/>
  <c r="AF1078" i="4"/>
  <c r="AF1079" i="4"/>
  <c r="AF1080" i="4"/>
  <c r="AF1081" i="4"/>
  <c r="AF1082" i="4"/>
  <c r="AF1083" i="4"/>
  <c r="AF1084" i="4"/>
  <c r="AF1085" i="4"/>
  <c r="AF1086" i="4"/>
  <c r="AF1087" i="4"/>
  <c r="AF1088" i="4"/>
  <c r="AF1089" i="4"/>
  <c r="AF1090" i="4"/>
  <c r="AF1091" i="4"/>
  <c r="AF1092" i="4"/>
  <c r="AF1093" i="4"/>
  <c r="AF1094" i="4"/>
  <c r="AF1095" i="4"/>
  <c r="AF1096" i="4"/>
  <c r="AF1097" i="4"/>
  <c r="AF1098" i="4"/>
  <c r="AF1099" i="4"/>
  <c r="AF1100" i="4"/>
  <c r="AF1101" i="4"/>
  <c r="AF1102" i="4"/>
  <c r="AF1103" i="4"/>
  <c r="AF1104" i="4"/>
  <c r="AF1105" i="4"/>
  <c r="AF1106" i="4"/>
  <c r="AF1107" i="4"/>
  <c r="AF1108" i="4"/>
  <c r="AF1109" i="4"/>
  <c r="AF1110" i="4"/>
  <c r="AF1111" i="4"/>
  <c r="AF1112" i="4"/>
  <c r="AF1113" i="4"/>
  <c r="AF1114" i="4"/>
  <c r="AF1115" i="4"/>
  <c r="AF1116" i="4"/>
  <c r="AF1117" i="4"/>
  <c r="AF1118" i="4"/>
  <c r="AF1119" i="4"/>
  <c r="AF1120" i="4"/>
  <c r="AF1121" i="4"/>
  <c r="AF1122" i="4"/>
  <c r="AF1123" i="4"/>
  <c r="AF1124" i="4"/>
  <c r="AF1125" i="4"/>
  <c r="AF1126" i="4"/>
  <c r="AF1127" i="4"/>
  <c r="AF1128" i="4"/>
  <c r="AF1129" i="4"/>
  <c r="AF1130" i="4"/>
  <c r="AF1131" i="4"/>
  <c r="AF1132" i="4"/>
  <c r="AF1133" i="4"/>
  <c r="AF1134" i="4"/>
  <c r="AF1135" i="4"/>
  <c r="AF1136" i="4"/>
  <c r="AF1137" i="4"/>
  <c r="AF1138" i="4"/>
  <c r="AF1139" i="4"/>
  <c r="AF1140" i="4"/>
  <c r="AF1141" i="4"/>
  <c r="AF1142" i="4"/>
  <c r="AF1143" i="4"/>
  <c r="AF1144" i="4"/>
  <c r="AF1145" i="4"/>
  <c r="AF1146" i="4"/>
  <c r="AF1147" i="4"/>
  <c r="AF1148" i="4"/>
  <c r="AF1149" i="4"/>
  <c r="AF1150" i="4"/>
  <c r="AF1151" i="4"/>
  <c r="AF1152" i="4"/>
  <c r="AF1153" i="4"/>
  <c r="AF1154" i="4"/>
  <c r="AF1155" i="4"/>
  <c r="AF1156" i="4"/>
  <c r="AF1157" i="4"/>
  <c r="AF1158" i="4"/>
  <c r="AF1159" i="4"/>
  <c r="AF1160" i="4"/>
  <c r="AF1161" i="4"/>
  <c r="AF1162" i="4"/>
  <c r="AF1163" i="4"/>
  <c r="AF1164" i="4"/>
  <c r="AF1165" i="4"/>
  <c r="AF1166" i="4"/>
  <c r="AF1167" i="4"/>
  <c r="AF1168" i="4"/>
  <c r="AF1169" i="4"/>
  <c r="AF1170" i="4"/>
  <c r="AF1171" i="4"/>
  <c r="AF1172" i="4"/>
  <c r="AF1173" i="4"/>
  <c r="AF1174" i="4"/>
  <c r="AF1175" i="4"/>
  <c r="AF1176" i="4"/>
  <c r="AF1177" i="4"/>
  <c r="AF1178" i="4"/>
  <c r="AF1179" i="4"/>
  <c r="AF1180" i="4"/>
  <c r="AF1181" i="4"/>
  <c r="AF1182" i="4"/>
  <c r="AF1183" i="4"/>
  <c r="AF1184" i="4"/>
  <c r="AF1185" i="4"/>
  <c r="AF1186" i="4"/>
  <c r="AF1187" i="4"/>
  <c r="AF1188" i="4"/>
  <c r="AF1189" i="4"/>
  <c r="AF1190" i="4"/>
  <c r="AF1191" i="4"/>
  <c r="AF1192" i="4"/>
  <c r="AF1193" i="4"/>
  <c r="AF1194" i="4"/>
  <c r="AF1195" i="4"/>
  <c r="AF1196" i="4"/>
  <c r="AF1197" i="4"/>
  <c r="AF1198" i="4"/>
  <c r="AF1199" i="4"/>
  <c r="AF1200" i="4"/>
  <c r="AF1201" i="4"/>
  <c r="AF1202" i="4"/>
  <c r="AF1203" i="4"/>
  <c r="AF1204" i="4"/>
  <c r="AF1205" i="4"/>
  <c r="AF1206" i="4"/>
  <c r="AF1207" i="4"/>
  <c r="AF1208" i="4"/>
  <c r="AF1209" i="4"/>
  <c r="AF1210" i="4"/>
  <c r="AF1211" i="4"/>
  <c r="AF1212" i="4"/>
  <c r="AF1213" i="4"/>
  <c r="AF1214" i="4"/>
  <c r="AF1215" i="4"/>
  <c r="AF1216" i="4"/>
  <c r="AF1217" i="4"/>
  <c r="AF1218" i="4"/>
  <c r="AF1219" i="4"/>
  <c r="AF1220" i="4"/>
  <c r="AF1221" i="4"/>
  <c r="AF1222" i="4"/>
  <c r="AF1223" i="4"/>
  <c r="AF1224" i="4"/>
  <c r="AF1225" i="4"/>
  <c r="AF1226" i="4"/>
  <c r="AF1227" i="4"/>
  <c r="AF1228" i="4"/>
  <c r="AF1229" i="4"/>
  <c r="AF1230" i="4"/>
  <c r="AF1231" i="4"/>
  <c r="AF1232" i="4"/>
  <c r="AF1233" i="4"/>
  <c r="AF1234" i="4"/>
  <c r="AF1235" i="4"/>
  <c r="AF1236" i="4"/>
  <c r="AF1237" i="4"/>
  <c r="AF1238" i="4"/>
  <c r="AF1239" i="4"/>
  <c r="AF1240" i="4"/>
  <c r="AF1241" i="4"/>
  <c r="AF1242" i="4"/>
  <c r="AF1243" i="4"/>
  <c r="AF1244" i="4"/>
  <c r="AF1245" i="4"/>
  <c r="AF1246" i="4"/>
  <c r="AF1247" i="4"/>
  <c r="AF1248" i="4"/>
  <c r="AF1249" i="4"/>
  <c r="AF1250" i="4"/>
  <c r="AF1251" i="4"/>
  <c r="AF1252" i="4"/>
  <c r="AF1253" i="4"/>
  <c r="AF1254" i="4"/>
  <c r="AF1255" i="4"/>
  <c r="AF1256" i="4"/>
  <c r="AF1257" i="4"/>
  <c r="AF1258" i="4"/>
  <c r="AF1259" i="4"/>
  <c r="AF1260" i="4"/>
  <c r="AF1261" i="4"/>
  <c r="AF1262" i="4"/>
  <c r="AF1263" i="4"/>
  <c r="AF1264" i="4"/>
  <c r="AF1265" i="4"/>
  <c r="AF1266" i="4"/>
  <c r="AF1267" i="4"/>
  <c r="AF1268" i="4"/>
  <c r="AF1269" i="4"/>
  <c r="AF1270" i="4"/>
  <c r="AF1271" i="4"/>
  <c r="AF1272" i="4"/>
  <c r="AF1273" i="4"/>
  <c r="AF1274" i="4"/>
  <c r="AF1275" i="4"/>
  <c r="AF1276" i="4"/>
  <c r="AF1277" i="4"/>
  <c r="AF1278" i="4"/>
  <c r="AF1279" i="4"/>
  <c r="AF1280" i="4"/>
  <c r="AF1281" i="4"/>
  <c r="AF1282" i="4"/>
  <c r="AF1283" i="4"/>
  <c r="AF1284" i="4"/>
  <c r="AF1285" i="4"/>
  <c r="AF1286" i="4"/>
  <c r="AF1287" i="4"/>
  <c r="AF1288" i="4"/>
  <c r="AF1289" i="4"/>
  <c r="AF1290" i="4"/>
  <c r="AF1291" i="4"/>
  <c r="AF1292" i="4"/>
  <c r="AF1293" i="4"/>
  <c r="AF1294" i="4"/>
  <c r="AF1295" i="4"/>
  <c r="AF1296" i="4"/>
  <c r="AF1297" i="4"/>
  <c r="AF1298" i="4"/>
  <c r="AF1299" i="4"/>
  <c r="AF1300" i="4"/>
  <c r="AF1301" i="4"/>
  <c r="AF1302" i="4"/>
  <c r="AF1303" i="4"/>
  <c r="AF1304" i="4"/>
  <c r="AF1305" i="4"/>
  <c r="AF1306" i="4"/>
  <c r="AF1307" i="4"/>
  <c r="AF1308" i="4"/>
  <c r="AF1309" i="4"/>
  <c r="AF1310" i="4"/>
  <c r="AF1311" i="4"/>
  <c r="AF1312" i="4"/>
  <c r="AF1313" i="4"/>
  <c r="AF1314" i="4"/>
  <c r="AF1315" i="4"/>
  <c r="AF1316" i="4"/>
  <c r="AF1317" i="4"/>
  <c r="AF1318" i="4"/>
  <c r="AF1319" i="4"/>
  <c r="AF1320" i="4"/>
  <c r="AF1321" i="4"/>
  <c r="AF1322" i="4"/>
  <c r="AF1323" i="4"/>
  <c r="AF1324" i="4"/>
  <c r="AF1325" i="4"/>
  <c r="AF1326" i="4"/>
  <c r="AF1327" i="4"/>
  <c r="AF1328" i="4"/>
  <c r="AF1329" i="4"/>
  <c r="AF1330" i="4"/>
  <c r="AF1331" i="4"/>
  <c r="AF1332" i="4"/>
  <c r="AF1333" i="4"/>
  <c r="AF1334" i="4"/>
  <c r="AF1335" i="4"/>
  <c r="AF1336" i="4"/>
  <c r="AF1337" i="4"/>
  <c r="AF1338" i="4"/>
  <c r="AF1339" i="4"/>
  <c r="AF1340" i="4"/>
  <c r="AF1341" i="4"/>
  <c r="AF1342" i="4"/>
  <c r="AF1343" i="4"/>
  <c r="AF1344" i="4"/>
  <c r="AF1345" i="4"/>
  <c r="AF1346" i="4"/>
  <c r="AF1347" i="4"/>
  <c r="AF1348" i="4"/>
  <c r="AF1349" i="4"/>
  <c r="AF1350" i="4"/>
  <c r="AF1351" i="4"/>
  <c r="AF1352" i="4"/>
  <c r="AF1353" i="4"/>
  <c r="AF1354" i="4"/>
  <c r="AF1355" i="4"/>
  <c r="AF1356" i="4"/>
  <c r="AF1357" i="4"/>
  <c r="AF1358" i="4"/>
  <c r="AF1359" i="4"/>
  <c r="AF1360" i="4"/>
  <c r="AF1361" i="4"/>
  <c r="AF1362" i="4"/>
  <c r="AF1363" i="4"/>
  <c r="AF1364" i="4"/>
  <c r="AF1365" i="4"/>
  <c r="AF1366" i="4"/>
  <c r="AF1367" i="4"/>
  <c r="AF1368" i="4"/>
  <c r="AF1369" i="4"/>
  <c r="AF1370" i="4"/>
  <c r="AF1371" i="4"/>
  <c r="AF1372" i="4"/>
  <c r="AF1373" i="4"/>
  <c r="AF1374" i="4"/>
  <c r="AF1375" i="4"/>
  <c r="AF1376" i="4"/>
  <c r="AF1377" i="4"/>
  <c r="AF1378" i="4"/>
  <c r="AF1379" i="4"/>
  <c r="AF1380" i="4"/>
  <c r="AF1381" i="4"/>
  <c r="AF1382" i="4"/>
  <c r="AF1383" i="4"/>
  <c r="AF1384" i="4"/>
  <c r="AF1385" i="4"/>
  <c r="AF1386" i="4"/>
  <c r="AF1387" i="4"/>
  <c r="AF1388" i="4"/>
  <c r="AF1389" i="4"/>
  <c r="AF1390" i="4"/>
  <c r="AF1391" i="4"/>
  <c r="AF1392" i="4"/>
  <c r="AF1393" i="4"/>
  <c r="AF1394" i="4"/>
  <c r="AF1395" i="4"/>
  <c r="AF1396" i="4"/>
  <c r="AF1397" i="4"/>
  <c r="AF1398" i="4"/>
  <c r="AF1399" i="4"/>
  <c r="AF1400" i="4"/>
  <c r="AF1401" i="4"/>
  <c r="AF1402" i="4"/>
  <c r="AF1403" i="4"/>
  <c r="AF1404" i="4"/>
  <c r="AF1405" i="4"/>
  <c r="AF1406" i="4"/>
  <c r="AF1407" i="4"/>
  <c r="AF1408" i="4"/>
  <c r="AF1409" i="4"/>
  <c r="AF1410" i="4"/>
  <c r="AF1411" i="4"/>
  <c r="AF1412" i="4"/>
  <c r="AF1413" i="4"/>
  <c r="AF1414" i="4"/>
  <c r="AF1415" i="4"/>
  <c r="AF1416" i="4"/>
  <c r="AF1417" i="4"/>
  <c r="AF1418" i="4"/>
  <c r="AF1419" i="4"/>
  <c r="AF1420" i="4"/>
  <c r="AF1421" i="4"/>
  <c r="AF1422" i="4"/>
  <c r="AF1423" i="4"/>
  <c r="AF1424" i="4"/>
  <c r="AF1425" i="4"/>
  <c r="AF1426" i="4"/>
  <c r="AF1427" i="4"/>
  <c r="AF1428" i="4"/>
  <c r="AF1429" i="4"/>
  <c r="AF1430" i="4"/>
  <c r="AF1431" i="4"/>
  <c r="AF1432" i="4"/>
  <c r="AF1433" i="4"/>
  <c r="AF1434" i="4"/>
  <c r="AF1435" i="4"/>
  <c r="AF1436" i="4"/>
  <c r="AF1437" i="4"/>
  <c r="AF1438" i="4"/>
  <c r="AF1439" i="4"/>
  <c r="AF1440" i="4"/>
  <c r="AF1441" i="4"/>
  <c r="AF1442" i="4"/>
  <c r="AF1443" i="4"/>
  <c r="AF1444" i="4"/>
  <c r="AF1445" i="4"/>
  <c r="AF1446" i="4"/>
  <c r="AF1447" i="4"/>
  <c r="AF1448" i="4"/>
  <c r="AF1449" i="4"/>
  <c r="AF1450" i="4"/>
  <c r="AF1451" i="4"/>
  <c r="AF1452" i="4"/>
  <c r="AF1453" i="4"/>
  <c r="AF1454" i="4"/>
  <c r="AF1455" i="4"/>
  <c r="AF1456" i="4"/>
  <c r="AF1457" i="4"/>
  <c r="AF1458" i="4"/>
  <c r="AF1459" i="4"/>
  <c r="AF1460" i="4"/>
  <c r="AF1461" i="4"/>
  <c r="AF1462" i="4"/>
  <c r="AF1463" i="4"/>
  <c r="AF1464" i="4"/>
  <c r="AF1465" i="4"/>
  <c r="AF1466" i="4"/>
  <c r="AF1467" i="4"/>
  <c r="AF1468" i="4"/>
  <c r="AF1469" i="4"/>
  <c r="AF1470" i="4"/>
  <c r="AF1471" i="4"/>
  <c r="AF1472" i="4"/>
  <c r="AF1473" i="4"/>
  <c r="AF1474" i="4"/>
  <c r="AF1475" i="4"/>
  <c r="AF1476" i="4"/>
  <c r="AF1477" i="4"/>
  <c r="AF1478" i="4"/>
  <c r="AF1479" i="4"/>
  <c r="AF1480" i="4"/>
  <c r="AF1481" i="4"/>
  <c r="AF1482" i="4"/>
  <c r="AF1483" i="4"/>
  <c r="AF1484" i="4"/>
  <c r="AF1485" i="4"/>
  <c r="AF1486" i="4"/>
  <c r="AF1487" i="4"/>
  <c r="AF1488" i="4"/>
  <c r="AF1489" i="4"/>
  <c r="AF1490" i="4"/>
  <c r="AF1491" i="4"/>
  <c r="AF1492" i="4"/>
  <c r="AF1493" i="4"/>
  <c r="AF1494" i="4"/>
  <c r="AF1495" i="4"/>
  <c r="AF1496" i="4"/>
  <c r="AF1497" i="4"/>
  <c r="AF1498" i="4"/>
  <c r="AF1499" i="4"/>
  <c r="AF1500" i="4"/>
  <c r="AF1501" i="4"/>
  <c r="AF1502" i="4"/>
  <c r="AF1503" i="4"/>
  <c r="AF1504" i="4"/>
  <c r="AF1505" i="4"/>
  <c r="AF1506" i="4"/>
  <c r="AF1507" i="4"/>
  <c r="AF1508" i="4"/>
  <c r="AF1509" i="4"/>
  <c r="AF1510" i="4"/>
  <c r="AF1511" i="4"/>
  <c r="AF1512" i="4"/>
  <c r="AF1513" i="4"/>
  <c r="AF1514" i="4"/>
  <c r="AF1515" i="4"/>
  <c r="AF1516" i="4"/>
  <c r="AF1517" i="4"/>
  <c r="AF1518" i="4"/>
  <c r="AF1519" i="4"/>
  <c r="AF1520" i="4"/>
  <c r="AF1521" i="4"/>
  <c r="AF1522" i="4"/>
  <c r="AF1523" i="4"/>
  <c r="AF1524" i="4"/>
  <c r="AF1525" i="4"/>
  <c r="AF1526" i="4"/>
  <c r="AF1527" i="4"/>
  <c r="AF1528" i="4"/>
  <c r="AF1529" i="4"/>
  <c r="AF1530" i="4"/>
  <c r="AF1531" i="4"/>
  <c r="AF1532" i="4"/>
  <c r="AF1533" i="4"/>
  <c r="AF1534" i="4"/>
  <c r="AF1535" i="4"/>
  <c r="AF1536" i="4"/>
  <c r="AF1537" i="4"/>
  <c r="AF1538" i="4"/>
  <c r="AF1539" i="4"/>
  <c r="AF1540" i="4"/>
  <c r="AF1541" i="4"/>
  <c r="AF1542" i="4"/>
  <c r="AF1543" i="4"/>
  <c r="AF1544" i="4"/>
  <c r="AF1545" i="4"/>
  <c r="AF1546" i="4"/>
  <c r="AF1547" i="4"/>
  <c r="AF1548" i="4"/>
  <c r="AF1549" i="4"/>
  <c r="AF1550" i="4"/>
  <c r="AF1551" i="4"/>
  <c r="AF1552" i="4"/>
  <c r="AF1553" i="4"/>
  <c r="AF1554" i="4"/>
  <c r="AF1555" i="4"/>
  <c r="AF1556" i="4"/>
  <c r="AF1557" i="4"/>
  <c r="AF1558" i="4"/>
  <c r="AF1559" i="4"/>
  <c r="AF1560" i="4"/>
  <c r="AF1561" i="4"/>
  <c r="AF1562" i="4"/>
  <c r="AF1563" i="4"/>
  <c r="AF1564" i="4"/>
  <c r="AF1565" i="4"/>
  <c r="AF1566" i="4"/>
  <c r="AF1567" i="4"/>
  <c r="AF1568" i="4"/>
  <c r="AF1569" i="4"/>
  <c r="AF1570" i="4"/>
  <c r="AF1571" i="4"/>
  <c r="AF1572" i="4"/>
  <c r="AF1573" i="4"/>
  <c r="AF1574" i="4"/>
  <c r="AF1575" i="4"/>
  <c r="AF1576" i="4"/>
  <c r="AF1577" i="4"/>
  <c r="AF1578" i="4"/>
  <c r="AF1579" i="4"/>
  <c r="AF1580" i="4"/>
  <c r="AF1581" i="4"/>
  <c r="AF1582" i="4"/>
  <c r="AF1583" i="4"/>
  <c r="AF1584" i="4"/>
  <c r="AF1585" i="4"/>
  <c r="AF1586" i="4"/>
  <c r="AF1587" i="4"/>
  <c r="AF1588" i="4"/>
  <c r="AF1589" i="4"/>
  <c r="AF1590" i="4"/>
  <c r="AF1591" i="4"/>
  <c r="AF1592" i="4"/>
  <c r="AF1593" i="4"/>
  <c r="AF1594" i="4"/>
  <c r="AF1595" i="4"/>
  <c r="AF1596" i="4"/>
  <c r="AF1597" i="4"/>
  <c r="AF1598" i="4"/>
  <c r="AF1599" i="4"/>
  <c r="AF1600" i="4"/>
  <c r="AF1601" i="4"/>
  <c r="AF1602" i="4"/>
  <c r="AF1603" i="4"/>
  <c r="AF1604" i="4"/>
  <c r="AF1605" i="4"/>
  <c r="AF1606" i="4"/>
  <c r="AF1607" i="4"/>
  <c r="AF1608" i="4"/>
  <c r="AF1609" i="4"/>
  <c r="AF1610" i="4"/>
  <c r="AF1611" i="4"/>
  <c r="AF1612" i="4"/>
  <c r="AF1613" i="4"/>
  <c r="AF1614" i="4"/>
  <c r="AF1615" i="4"/>
  <c r="AF1616" i="4"/>
  <c r="AF1617" i="4"/>
  <c r="AF1618" i="4"/>
  <c r="AF1619" i="4"/>
  <c r="AF1620" i="4"/>
  <c r="AF1621" i="4"/>
  <c r="AF1622" i="4"/>
  <c r="AF1623" i="4"/>
  <c r="AF1624" i="4"/>
  <c r="AF1625" i="4"/>
  <c r="AF1626" i="4"/>
  <c r="AF1627" i="4"/>
  <c r="AF1628" i="4"/>
  <c r="AF1629" i="4"/>
  <c r="AF1630" i="4"/>
  <c r="AF1631" i="4"/>
  <c r="AF1632" i="4"/>
  <c r="AF1633" i="4"/>
  <c r="AF1634" i="4"/>
  <c r="AF1635" i="4"/>
  <c r="AF1636" i="4"/>
  <c r="AF1637" i="4"/>
  <c r="AF1638" i="4"/>
  <c r="AF1639" i="4"/>
  <c r="AF1640" i="4"/>
  <c r="AF1641" i="4"/>
  <c r="AF1642" i="4"/>
  <c r="AF1643" i="4"/>
  <c r="AF1644" i="4"/>
  <c r="AF1645" i="4"/>
  <c r="AF1646" i="4"/>
  <c r="AF1647" i="4"/>
  <c r="AF1648" i="4"/>
  <c r="AF1649" i="4"/>
  <c r="AF1650" i="4"/>
  <c r="AF1651" i="4"/>
  <c r="AF1652" i="4"/>
  <c r="AF1653" i="4"/>
  <c r="AF1654" i="4"/>
  <c r="AF1655" i="4"/>
  <c r="AF1656" i="4"/>
  <c r="AF1657" i="4"/>
  <c r="AF1658" i="4"/>
  <c r="AF1659" i="4"/>
  <c r="AF1660" i="4"/>
  <c r="AF1661" i="4"/>
  <c r="AF1662" i="4"/>
  <c r="AF1663" i="4"/>
  <c r="AF1664" i="4"/>
  <c r="AF1665" i="4"/>
  <c r="AF1666" i="4"/>
  <c r="AF1667" i="4"/>
  <c r="AF1668" i="4"/>
  <c r="AF1669" i="4"/>
  <c r="AF1670" i="4"/>
  <c r="AF1671" i="4"/>
  <c r="AF1672" i="4"/>
  <c r="AF1673" i="4"/>
  <c r="AF1674" i="4"/>
  <c r="AF1675" i="4"/>
  <c r="AF1676" i="4"/>
  <c r="AF1677" i="4"/>
  <c r="AF1678" i="4"/>
  <c r="AF1679" i="4"/>
  <c r="AF1680" i="4"/>
  <c r="AF1681" i="4"/>
  <c r="AF1682" i="4"/>
  <c r="AF1683" i="4"/>
  <c r="AF1684" i="4"/>
  <c r="AF1685" i="4"/>
  <c r="AF1686" i="4"/>
  <c r="AF1687" i="4"/>
  <c r="AF1688" i="4"/>
  <c r="AF1689" i="4"/>
  <c r="AF1690" i="4"/>
  <c r="AF1691" i="4"/>
  <c r="AF1692" i="4"/>
  <c r="AF1693" i="4"/>
  <c r="AF1694" i="4"/>
  <c r="AF1695" i="4"/>
  <c r="AF1696" i="4"/>
  <c r="AF1697" i="4"/>
  <c r="AF1698" i="4"/>
  <c r="AF1699" i="4"/>
  <c r="AF1700" i="4"/>
  <c r="AF1701" i="4"/>
  <c r="AF1702" i="4"/>
  <c r="AF1703" i="4"/>
  <c r="AF1704" i="4"/>
  <c r="AF1705" i="4"/>
  <c r="AF1706" i="4"/>
  <c r="AF1707" i="4"/>
  <c r="AF1708" i="4"/>
  <c r="AF1709" i="4"/>
  <c r="AF1710" i="4"/>
  <c r="AF1711" i="4"/>
  <c r="AF1712" i="4"/>
  <c r="AF1713" i="4"/>
  <c r="AF1714" i="4"/>
  <c r="AF1715" i="4"/>
  <c r="AF1716" i="4"/>
  <c r="AF1717" i="4"/>
  <c r="AF1718" i="4"/>
  <c r="AF1719" i="4"/>
  <c r="AF1720" i="4"/>
  <c r="AF1721" i="4"/>
  <c r="AF1722" i="4"/>
  <c r="AF1723" i="4"/>
  <c r="AF1724" i="4"/>
  <c r="AF1725" i="4"/>
  <c r="AF1726" i="4"/>
  <c r="AF1727" i="4"/>
  <c r="AF1728" i="4"/>
  <c r="AF1729" i="4"/>
  <c r="AF1730" i="4"/>
  <c r="AF1731" i="4"/>
  <c r="AF1732" i="4"/>
  <c r="AF1733" i="4"/>
  <c r="AF1734" i="4"/>
  <c r="AF1735" i="4"/>
  <c r="AF1736" i="4"/>
  <c r="AF1737" i="4"/>
  <c r="AF1738" i="4"/>
  <c r="AF1739" i="4"/>
  <c r="AF1740" i="4"/>
  <c r="AF1741" i="4"/>
  <c r="AF1742" i="4"/>
  <c r="AF1743" i="4"/>
  <c r="AF1744" i="4"/>
  <c r="AF1745" i="4"/>
  <c r="AF1746" i="4"/>
  <c r="AF1747" i="4"/>
  <c r="AF1748" i="4"/>
  <c r="AF1749" i="4"/>
  <c r="AF1750" i="4"/>
  <c r="AF1751" i="4"/>
  <c r="AF1752" i="4"/>
  <c r="AF1753" i="4"/>
  <c r="AF1754" i="4"/>
  <c r="AF1755" i="4"/>
  <c r="AF1756" i="4"/>
  <c r="AF1757" i="4"/>
  <c r="AF1758" i="4"/>
  <c r="AF1759" i="4"/>
  <c r="AF1760" i="4"/>
  <c r="AF1761" i="4"/>
  <c r="AF1762" i="4"/>
  <c r="AF1763" i="4"/>
  <c r="AF1764" i="4"/>
  <c r="AF1765" i="4"/>
  <c r="AF1766" i="4"/>
  <c r="AF1767" i="4"/>
  <c r="AF1768" i="4"/>
  <c r="AF1769" i="4"/>
  <c r="AF1770" i="4"/>
  <c r="AF1771" i="4"/>
  <c r="AF1772" i="4"/>
  <c r="AF1773" i="4"/>
  <c r="AF1774" i="4"/>
  <c r="AF1775" i="4"/>
  <c r="AF1776" i="4"/>
  <c r="AF1777" i="4"/>
  <c r="AF1778" i="4"/>
  <c r="AF1779" i="4"/>
  <c r="AF1780" i="4"/>
  <c r="AF1781" i="4"/>
  <c r="AF1782" i="4"/>
  <c r="AF1783" i="4"/>
  <c r="AF1784" i="4"/>
  <c r="AF1785" i="4"/>
  <c r="AF1786" i="4"/>
  <c r="AF1787" i="4"/>
  <c r="AF1788" i="4"/>
  <c r="AF1789" i="4"/>
  <c r="AF1790" i="4"/>
  <c r="AF1791" i="4"/>
  <c r="AF1792" i="4"/>
  <c r="AF1793" i="4"/>
  <c r="AF1794" i="4"/>
  <c r="AF1795" i="4"/>
  <c r="AF1796" i="4"/>
  <c r="AF1797" i="4"/>
  <c r="AF1798" i="4"/>
  <c r="AF1799" i="4"/>
  <c r="AF1800" i="4"/>
  <c r="AF1801" i="4"/>
  <c r="AF1802" i="4"/>
  <c r="AF1803" i="4"/>
  <c r="AF1804" i="4"/>
  <c r="AF1805" i="4"/>
  <c r="AF1806" i="4"/>
  <c r="AF1807" i="4"/>
  <c r="AF1808" i="4"/>
  <c r="AF1809" i="4"/>
  <c r="AF1810" i="4"/>
  <c r="AF1811" i="4"/>
  <c r="AF1812" i="4"/>
  <c r="AF1813" i="4"/>
  <c r="AF1814" i="4"/>
  <c r="AF1815" i="4"/>
  <c r="AF1816" i="4"/>
  <c r="AF1817" i="4"/>
  <c r="AF1818" i="4"/>
  <c r="AF1819" i="4"/>
  <c r="AF1820" i="4"/>
  <c r="AF1821" i="4"/>
  <c r="AF1822" i="4"/>
  <c r="AF1823" i="4"/>
  <c r="AF1824" i="4"/>
  <c r="AF1825" i="4"/>
  <c r="AF1826" i="4"/>
  <c r="AF1827" i="4"/>
  <c r="AF1828" i="4"/>
  <c r="AF1829" i="4"/>
  <c r="AF1830" i="4"/>
  <c r="AF1831" i="4"/>
  <c r="AF1832" i="4"/>
  <c r="AF1833" i="4"/>
  <c r="AF1834" i="4"/>
  <c r="AF1835" i="4"/>
  <c r="AF1836" i="4"/>
  <c r="AF1837" i="4"/>
  <c r="AF1838" i="4"/>
  <c r="AF1839" i="4"/>
  <c r="AF1840" i="4"/>
  <c r="AF1841" i="4"/>
  <c r="AF1842" i="4"/>
  <c r="AF1843" i="4"/>
  <c r="AF1844" i="4"/>
  <c r="AF1845" i="4"/>
  <c r="AF1846" i="4"/>
  <c r="AF1847" i="4"/>
  <c r="AF1848" i="4"/>
  <c r="AF1849" i="4"/>
  <c r="AF1850" i="4"/>
  <c r="AF1851" i="4"/>
  <c r="AF1852" i="4"/>
  <c r="AF1853" i="4"/>
  <c r="AF1854" i="4"/>
  <c r="AF1855" i="4"/>
  <c r="AF1856" i="4"/>
  <c r="AF1857" i="4"/>
  <c r="AF1858" i="4"/>
  <c r="AF1859" i="4"/>
  <c r="AF1860" i="4"/>
  <c r="AF1861" i="4"/>
  <c r="AF1862" i="4"/>
  <c r="AF1863" i="4"/>
  <c r="AF1864" i="4"/>
  <c r="AF1865" i="4"/>
  <c r="AF1866" i="4"/>
  <c r="AF1867" i="4"/>
  <c r="AF1868" i="4"/>
  <c r="AF1869" i="4"/>
  <c r="AF1870" i="4"/>
  <c r="AF1871" i="4"/>
  <c r="AF1872" i="4"/>
  <c r="AF1873" i="4"/>
  <c r="AF1874" i="4"/>
  <c r="AF1875" i="4"/>
  <c r="AF1876" i="4"/>
  <c r="AF1877" i="4"/>
  <c r="AF1878" i="4"/>
  <c r="AF1879" i="4"/>
  <c r="AF1880" i="4"/>
  <c r="AF1881" i="4"/>
  <c r="AF1882" i="4"/>
  <c r="AF1883" i="4"/>
  <c r="AF1884" i="4"/>
  <c r="AF1885" i="4"/>
  <c r="AF1886" i="4"/>
  <c r="AF1887" i="4"/>
  <c r="AF1888" i="4"/>
  <c r="AF1889" i="4"/>
  <c r="AF1890" i="4"/>
  <c r="AF1891" i="4"/>
  <c r="AF1892" i="4"/>
  <c r="AF1893" i="4"/>
  <c r="AF1894" i="4"/>
  <c r="AF1895" i="4"/>
  <c r="AF1896" i="4"/>
  <c r="AF1897" i="4"/>
  <c r="AF1898" i="4"/>
  <c r="AF1899" i="4"/>
  <c r="AF1900" i="4"/>
  <c r="AF1901" i="4"/>
  <c r="AF1902" i="4"/>
  <c r="AF1903" i="4"/>
  <c r="AF1904" i="4"/>
  <c r="AF1905" i="4"/>
  <c r="AF1906" i="4"/>
  <c r="AF1907" i="4"/>
  <c r="AF1908" i="4"/>
  <c r="AF1909" i="4"/>
  <c r="AF1910" i="4"/>
  <c r="AF1911" i="4"/>
  <c r="AF1912" i="4"/>
  <c r="AF1913" i="4"/>
  <c r="AF1914" i="4"/>
  <c r="AF1915" i="4"/>
  <c r="AF1916" i="4"/>
  <c r="AF1917" i="4"/>
  <c r="AF1918" i="4"/>
  <c r="AF1919" i="4"/>
  <c r="AF1920" i="4"/>
  <c r="AF1921" i="4"/>
  <c r="AF1922" i="4"/>
  <c r="AF1923" i="4"/>
  <c r="AF1924" i="4"/>
  <c r="AF1925" i="4"/>
  <c r="AF1926" i="4"/>
  <c r="AF1927" i="4"/>
  <c r="AF1928" i="4"/>
  <c r="AF1929" i="4"/>
  <c r="AF1930" i="4"/>
  <c r="AF1931" i="4"/>
  <c r="AF1932" i="4"/>
  <c r="AF1933" i="4"/>
  <c r="AF1934" i="4"/>
  <c r="AF1935" i="4"/>
  <c r="AF1936" i="4"/>
  <c r="AF1937" i="4"/>
  <c r="AF1938" i="4"/>
  <c r="AF1939" i="4"/>
  <c r="AF1940" i="4"/>
  <c r="AF1941" i="4"/>
  <c r="AF1942" i="4"/>
  <c r="AF1943" i="4"/>
  <c r="AF1944" i="4"/>
  <c r="AF1945" i="4"/>
  <c r="AF1946" i="4"/>
  <c r="AF1947" i="4"/>
  <c r="AF1948" i="4"/>
  <c r="AF1949" i="4"/>
  <c r="AF1950" i="4"/>
  <c r="AF1951" i="4"/>
  <c r="AF1952" i="4"/>
  <c r="AF1953" i="4"/>
  <c r="AF1954" i="4"/>
  <c r="AF1955" i="4"/>
  <c r="AF1956" i="4"/>
  <c r="AF1957" i="4"/>
  <c r="AF1958" i="4"/>
  <c r="AF1959" i="4"/>
  <c r="AF1960" i="4"/>
  <c r="AF1961" i="4"/>
  <c r="AF1962" i="4"/>
  <c r="AF1963" i="4"/>
  <c r="AF1964" i="4"/>
  <c r="AF1965" i="4"/>
  <c r="AF1966" i="4"/>
  <c r="AF1967" i="4"/>
  <c r="AF1968" i="4"/>
  <c r="AF1969" i="4"/>
  <c r="AF1970" i="4"/>
  <c r="AF1971" i="4"/>
  <c r="AF1972" i="4"/>
  <c r="AF1973" i="4"/>
  <c r="AF1974" i="4"/>
  <c r="AF1975" i="4"/>
  <c r="AF1976" i="4"/>
  <c r="AF1977" i="4"/>
  <c r="AF1978" i="4"/>
  <c r="AF1979" i="4"/>
  <c r="AF1980" i="4"/>
  <c r="AF1981" i="4"/>
  <c r="AF1982" i="4"/>
  <c r="AF1983" i="4"/>
  <c r="AF1984" i="4"/>
  <c r="AF1985" i="4"/>
  <c r="AF1986" i="4"/>
  <c r="AF1987" i="4"/>
  <c r="AF1988" i="4"/>
  <c r="AF1989" i="4"/>
  <c r="AF1990" i="4"/>
  <c r="AF1991" i="4"/>
  <c r="AF1992" i="4"/>
  <c r="AF1993" i="4"/>
  <c r="AF1994" i="4"/>
  <c r="AF1995" i="4"/>
  <c r="AF1996" i="4"/>
  <c r="AF1997" i="4"/>
  <c r="AF1998" i="4"/>
  <c r="AF1999" i="4"/>
  <c r="AF2000" i="4"/>
  <c r="AF2001" i="4"/>
  <c r="AF2002" i="4"/>
  <c r="AF2003" i="4"/>
  <c r="AF2004" i="4"/>
  <c r="AF2005" i="4"/>
  <c r="AF2006" i="4"/>
  <c r="AF2007" i="4"/>
  <c r="AF2008" i="4"/>
  <c r="AF2009" i="4"/>
  <c r="AF2010" i="4"/>
  <c r="AF2011" i="4"/>
  <c r="AF2012" i="4"/>
  <c r="AF2013" i="4"/>
  <c r="AF2014" i="4"/>
  <c r="AF2015" i="4"/>
  <c r="AF2016" i="4"/>
  <c r="AF2017" i="4"/>
  <c r="AF2018" i="4"/>
  <c r="AF2019" i="4"/>
  <c r="AF2020" i="4"/>
  <c r="AF2021" i="4"/>
  <c r="AF2022" i="4"/>
  <c r="AF2023" i="4"/>
  <c r="AF2024" i="4"/>
  <c r="AF2025" i="4"/>
  <c r="AF2026" i="4"/>
  <c r="AF2027" i="4"/>
  <c r="AF2028" i="4"/>
  <c r="AF2029" i="4"/>
  <c r="AF2030" i="4"/>
  <c r="AF2031" i="4"/>
  <c r="AF2032" i="4"/>
  <c r="AF2033" i="4"/>
  <c r="AF2034" i="4"/>
  <c r="AF2035" i="4"/>
  <c r="AF2036" i="4"/>
  <c r="AF2037" i="4"/>
  <c r="AF2038" i="4"/>
  <c r="AF2039" i="4"/>
  <c r="AF2040" i="4"/>
  <c r="AF2041" i="4"/>
  <c r="AF2042" i="4"/>
  <c r="AF2043" i="4"/>
  <c r="AF2044" i="4"/>
  <c r="AF2045" i="4"/>
  <c r="AF2046" i="4"/>
  <c r="AF2047" i="4"/>
  <c r="AF2048" i="4"/>
  <c r="AF2049" i="4"/>
  <c r="AF2050" i="4"/>
  <c r="AF2051" i="4"/>
  <c r="AF2052" i="4"/>
  <c r="AF2053" i="4"/>
  <c r="AF2054" i="4"/>
  <c r="AF2055" i="4"/>
  <c r="AF2056" i="4"/>
  <c r="AF2057" i="4"/>
  <c r="AF2058" i="4"/>
  <c r="AF2059" i="4"/>
  <c r="AF2060" i="4"/>
  <c r="AF2061" i="4"/>
  <c r="AF2062" i="4"/>
  <c r="AF2063" i="4"/>
  <c r="AF2064" i="4"/>
  <c r="AF2065" i="4"/>
  <c r="AF2066" i="4"/>
  <c r="AF2067" i="4"/>
  <c r="AF2068" i="4"/>
  <c r="AF2069" i="4"/>
  <c r="AF2070" i="4"/>
  <c r="AF2071" i="4"/>
  <c r="AF2072" i="4"/>
  <c r="AF2073" i="4"/>
  <c r="AF2074" i="4"/>
  <c r="AF2075" i="4"/>
  <c r="AF2076" i="4"/>
  <c r="AF2077" i="4"/>
  <c r="AF2078" i="4"/>
  <c r="AF2079" i="4"/>
  <c r="AF2080" i="4"/>
  <c r="AF2081" i="4"/>
  <c r="AF2082" i="4"/>
  <c r="AF2083" i="4"/>
  <c r="AF2084" i="4"/>
  <c r="AF2085" i="4"/>
  <c r="AF2086" i="4"/>
  <c r="AF2087" i="4"/>
  <c r="AF2088" i="4"/>
  <c r="AF2089" i="4"/>
  <c r="AF2090" i="4"/>
  <c r="AF2091" i="4"/>
  <c r="AF2092" i="4"/>
  <c r="AF2093" i="4"/>
  <c r="AF2094" i="4"/>
  <c r="AF2095" i="4"/>
  <c r="AF2096" i="4"/>
  <c r="AF2097" i="4"/>
  <c r="AF2098" i="4"/>
  <c r="AF2099" i="4"/>
  <c r="AF2100" i="4"/>
  <c r="AF2101" i="4"/>
  <c r="AF2102" i="4"/>
  <c r="AF2103" i="4"/>
  <c r="AF2104" i="4"/>
  <c r="AF2105" i="4"/>
  <c r="AF2106" i="4"/>
  <c r="AF2107" i="4"/>
  <c r="AF2108" i="4"/>
  <c r="AF2109" i="4"/>
  <c r="AF2110" i="4"/>
  <c r="AF2111" i="4"/>
  <c r="AF2112" i="4"/>
  <c r="AF2113" i="4"/>
  <c r="AF2114" i="4"/>
  <c r="AF2115" i="4"/>
  <c r="AF2116" i="4"/>
  <c r="AF2117" i="4"/>
  <c r="AF2118" i="4"/>
  <c r="AF2119" i="4"/>
  <c r="AF2120" i="4"/>
  <c r="AF2121" i="4"/>
  <c r="AF2122" i="4"/>
  <c r="AF2123" i="4"/>
  <c r="AF2124" i="4"/>
  <c r="AF2125" i="4"/>
  <c r="AF2126" i="4"/>
  <c r="AF2127" i="4"/>
  <c r="AF2128" i="4"/>
  <c r="AF2129" i="4"/>
  <c r="AF2130" i="4"/>
  <c r="AF2131" i="4"/>
  <c r="AF2132" i="4"/>
  <c r="AF2133" i="4"/>
  <c r="AF2134" i="4"/>
  <c r="AF2135" i="4"/>
  <c r="AF2136" i="4"/>
  <c r="AF2137" i="4"/>
  <c r="AF2138" i="4"/>
  <c r="AF2139" i="4"/>
  <c r="AF2140" i="4"/>
  <c r="AF2141" i="4"/>
  <c r="AF2142" i="4"/>
  <c r="AF2143" i="4"/>
  <c r="AF2144" i="4"/>
  <c r="AF2145" i="4"/>
  <c r="AF2146" i="4"/>
  <c r="AF2147" i="4"/>
  <c r="AF2148" i="4"/>
  <c r="AF2149" i="4"/>
  <c r="AF2150" i="4"/>
  <c r="AF2151" i="4"/>
  <c r="AF2152" i="4"/>
  <c r="AF2153" i="4"/>
  <c r="AF2154" i="4"/>
  <c r="AF2155" i="4"/>
  <c r="AF2156" i="4"/>
  <c r="AF2157" i="4"/>
  <c r="AF2158" i="4"/>
  <c r="AF2159" i="4"/>
  <c r="AF2160" i="4"/>
  <c r="AF2161" i="4"/>
  <c r="AF2162" i="4"/>
  <c r="AF2163" i="4"/>
  <c r="AF2164" i="4"/>
  <c r="AF2165" i="4"/>
  <c r="AF2166" i="4"/>
  <c r="AF2167" i="4"/>
  <c r="AF2168" i="4"/>
  <c r="AF2169" i="4"/>
  <c r="AF2170" i="4"/>
  <c r="AF2171" i="4"/>
  <c r="AF2172" i="4"/>
  <c r="AF2173" i="4"/>
  <c r="AF2174" i="4"/>
  <c r="AF2175" i="4"/>
  <c r="AF2176" i="4"/>
  <c r="AF2177" i="4"/>
  <c r="AF2178" i="4"/>
  <c r="AF2179" i="4"/>
  <c r="AF2180" i="4"/>
  <c r="AF2181" i="4"/>
  <c r="AF2182" i="4"/>
  <c r="AF2183" i="4"/>
  <c r="AF2184" i="4"/>
  <c r="AF2185" i="4"/>
  <c r="AF2186" i="4"/>
  <c r="AF2187" i="4"/>
  <c r="AF2188" i="4"/>
  <c r="AF2189" i="4"/>
  <c r="AF2190" i="4"/>
  <c r="AF2191" i="4"/>
  <c r="AF2192" i="4"/>
  <c r="AF2193" i="4"/>
  <c r="AF2194" i="4"/>
  <c r="AF2195" i="4"/>
  <c r="AF2196" i="4"/>
  <c r="AF2197" i="4"/>
  <c r="AF2198" i="4"/>
  <c r="AF2199" i="4"/>
  <c r="AF2200" i="4"/>
  <c r="AF2201" i="4"/>
  <c r="AF2202" i="4"/>
  <c r="AF2203" i="4"/>
  <c r="AF2204" i="4"/>
  <c r="AF2205" i="4"/>
  <c r="AF2206" i="4"/>
  <c r="AF2207" i="4"/>
  <c r="AF2208" i="4"/>
  <c r="AF2209" i="4"/>
  <c r="AF2210" i="4"/>
  <c r="AF2211" i="4"/>
  <c r="AF2212" i="4"/>
  <c r="AF2213" i="4"/>
  <c r="AF2214" i="4"/>
  <c r="AF2215" i="4"/>
  <c r="AF2216" i="4"/>
  <c r="AF2217" i="4"/>
  <c r="AF2218" i="4"/>
  <c r="AF2219" i="4"/>
  <c r="AF2220" i="4"/>
  <c r="AF2221" i="4"/>
  <c r="AF2222" i="4"/>
  <c r="AF2223" i="4"/>
  <c r="AF2224" i="4"/>
  <c r="AF2225" i="4"/>
  <c r="AF2226" i="4"/>
  <c r="AF2227" i="4"/>
  <c r="AF2228" i="4"/>
  <c r="AF2229" i="4"/>
  <c r="AF2230" i="4"/>
  <c r="AF2231" i="4"/>
  <c r="AF2232" i="4"/>
  <c r="AF2233" i="4"/>
  <c r="AF2234" i="4"/>
  <c r="AF2235" i="4"/>
  <c r="AF2236" i="4"/>
  <c r="AF2237" i="4"/>
  <c r="AF2238" i="4"/>
  <c r="AF2239" i="4"/>
  <c r="AF2240" i="4"/>
  <c r="AF2241" i="4"/>
  <c r="AF2242" i="4"/>
  <c r="AF2243" i="4"/>
  <c r="AF2244" i="4"/>
  <c r="AF2245" i="4"/>
  <c r="AF2246" i="4"/>
  <c r="AF2247" i="4"/>
  <c r="AF2248" i="4"/>
  <c r="AF2249" i="4"/>
  <c r="AF2250" i="4"/>
  <c r="AF2251" i="4"/>
  <c r="AF2252" i="4"/>
  <c r="AF2253" i="4"/>
  <c r="AF2254" i="4"/>
  <c r="AF2255" i="4"/>
  <c r="AF2256" i="4"/>
  <c r="AF2257" i="4"/>
  <c r="AF2258" i="4"/>
  <c r="AF2259" i="4"/>
  <c r="AF2260" i="4"/>
  <c r="AF2261" i="4"/>
  <c r="AF2262" i="4"/>
  <c r="AF2263" i="4"/>
  <c r="AF2264" i="4"/>
  <c r="AF2265" i="4"/>
  <c r="AF2266" i="4"/>
  <c r="AF2267" i="4"/>
  <c r="AF2268" i="4"/>
  <c r="AF2269" i="4"/>
  <c r="AF2270" i="4"/>
  <c r="AF2271" i="4"/>
  <c r="AF2272" i="4"/>
  <c r="AF2273" i="4"/>
  <c r="AF2274" i="4"/>
  <c r="AF2275" i="4"/>
  <c r="AF2276" i="4"/>
  <c r="AF2277" i="4"/>
  <c r="AF2278" i="4"/>
  <c r="AF2279" i="4"/>
  <c r="AF2280" i="4"/>
  <c r="AF2281" i="4"/>
  <c r="AF2282" i="4"/>
  <c r="AF2283" i="4"/>
  <c r="AF2284" i="4"/>
  <c r="AF2285" i="4"/>
  <c r="AF2286" i="4"/>
  <c r="AF2287" i="4"/>
  <c r="AF2288" i="4"/>
  <c r="AF2289" i="4"/>
  <c r="AF2290" i="4"/>
  <c r="AF2291" i="4"/>
  <c r="AF2292" i="4"/>
  <c r="AF2293" i="4"/>
  <c r="AF2294" i="4"/>
  <c r="AF2295" i="4"/>
  <c r="AF2296" i="4"/>
  <c r="AF2297" i="4"/>
  <c r="AF2298" i="4"/>
  <c r="AF2299" i="4"/>
  <c r="AF2300" i="4"/>
  <c r="AF2301" i="4"/>
  <c r="AF2302" i="4"/>
  <c r="AF2303" i="4"/>
  <c r="AF2304" i="4"/>
  <c r="AF2305" i="4"/>
  <c r="AF2306" i="4"/>
  <c r="AF2307" i="4"/>
  <c r="AF2308" i="4"/>
  <c r="AF2309" i="4"/>
  <c r="AF2310" i="4"/>
  <c r="AF2311" i="4"/>
  <c r="AF2312" i="4"/>
  <c r="AF2313" i="4"/>
  <c r="AF2314" i="4"/>
  <c r="AF2315" i="4"/>
  <c r="AF2316" i="4"/>
  <c r="AF2317" i="4"/>
  <c r="AF2318" i="4"/>
  <c r="AF2319" i="4"/>
  <c r="AF2320" i="4"/>
  <c r="AF2321" i="4"/>
  <c r="AF2322" i="4"/>
  <c r="AF2323" i="4"/>
  <c r="AF2324" i="4"/>
  <c r="AF2325" i="4"/>
  <c r="AF2326" i="4"/>
  <c r="AF2327" i="4"/>
  <c r="AF2328" i="4"/>
  <c r="AF2329" i="4"/>
  <c r="AF2330" i="4"/>
  <c r="AF2331" i="4"/>
  <c r="AF2332" i="4"/>
  <c r="AF2333" i="4"/>
  <c r="AF2334" i="4"/>
  <c r="AF2335" i="4"/>
  <c r="AF2336" i="4"/>
  <c r="AE3" i="4"/>
  <c r="AE4" i="4"/>
  <c r="AE5" i="4"/>
  <c r="AE6" i="4"/>
  <c r="AE7" i="4"/>
  <c r="AE8" i="4"/>
  <c r="AE9" i="4"/>
  <c r="AE10" i="4"/>
  <c r="AE11" i="4"/>
  <c r="AE12" i="4"/>
  <c r="AE13" i="4"/>
  <c r="AE14" i="4"/>
  <c r="AE15" i="4"/>
  <c r="AE16" i="4"/>
  <c r="AE17" i="4"/>
  <c r="AE18" i="4"/>
  <c r="AE19" i="4"/>
  <c r="AE20" i="4"/>
  <c r="AE21" i="4"/>
  <c r="AE22" i="4"/>
  <c r="AE23" i="4"/>
  <c r="AE24" i="4"/>
  <c r="AE25" i="4"/>
  <c r="AE26" i="4"/>
  <c r="AE27" i="4"/>
  <c r="AE28" i="4"/>
  <c r="AE29" i="4"/>
  <c r="AE30" i="4"/>
  <c r="AE31" i="4"/>
  <c r="AE32" i="4"/>
  <c r="AE33" i="4"/>
  <c r="AE34" i="4"/>
  <c r="AE35" i="4"/>
  <c r="AE36" i="4"/>
  <c r="AE37" i="4"/>
  <c r="AE38" i="4"/>
  <c r="AE39" i="4"/>
  <c r="AE40" i="4"/>
  <c r="AE41" i="4"/>
  <c r="AE42" i="4"/>
  <c r="AE43" i="4"/>
  <c r="AE44" i="4"/>
  <c r="AE45" i="4"/>
  <c r="AE46" i="4"/>
  <c r="AE47" i="4"/>
  <c r="AE48" i="4"/>
  <c r="AE49" i="4"/>
  <c r="AE50" i="4"/>
  <c r="AE51" i="4"/>
  <c r="AE52" i="4"/>
  <c r="AE53" i="4"/>
  <c r="AE54" i="4"/>
  <c r="AE55" i="4"/>
  <c r="AE56" i="4"/>
  <c r="AE57" i="4"/>
  <c r="AE58" i="4"/>
  <c r="AE59" i="4"/>
  <c r="AE60" i="4"/>
  <c r="AE61" i="4"/>
  <c r="AE62" i="4"/>
  <c r="AE63" i="4"/>
  <c r="AE64" i="4"/>
  <c r="AE65" i="4"/>
  <c r="AE66" i="4"/>
  <c r="AE67" i="4"/>
  <c r="AE68" i="4"/>
  <c r="AE69" i="4"/>
  <c r="AE70" i="4"/>
  <c r="AE71" i="4"/>
  <c r="AE72" i="4"/>
  <c r="AE73" i="4"/>
  <c r="AE74" i="4"/>
  <c r="AE75" i="4"/>
  <c r="AE76" i="4"/>
  <c r="AE77" i="4"/>
  <c r="AE78" i="4"/>
  <c r="AE79" i="4"/>
  <c r="AE80" i="4"/>
  <c r="AE81" i="4"/>
  <c r="AE82" i="4"/>
  <c r="AE83" i="4"/>
  <c r="AE84" i="4"/>
  <c r="AE85" i="4"/>
  <c r="AE86" i="4"/>
  <c r="AE87" i="4"/>
  <c r="AE88" i="4"/>
  <c r="AE89" i="4"/>
  <c r="AE90" i="4"/>
  <c r="AE91" i="4"/>
  <c r="AE92" i="4"/>
  <c r="AE93" i="4"/>
  <c r="AE94" i="4"/>
  <c r="AE95" i="4"/>
  <c r="AE96" i="4"/>
  <c r="AE97" i="4"/>
  <c r="AE98" i="4"/>
  <c r="AE99" i="4"/>
  <c r="AE100" i="4"/>
  <c r="AE101" i="4"/>
  <c r="AE102" i="4"/>
  <c r="AE103" i="4"/>
  <c r="AE104" i="4"/>
  <c r="AE105" i="4"/>
  <c r="AE106" i="4"/>
  <c r="AE107" i="4"/>
  <c r="AE108" i="4"/>
  <c r="AE109" i="4"/>
  <c r="AE110" i="4"/>
  <c r="AE111" i="4"/>
  <c r="AE112" i="4"/>
  <c r="AE113" i="4"/>
  <c r="AE114" i="4"/>
  <c r="AE115" i="4"/>
  <c r="AE116" i="4"/>
  <c r="AE117" i="4"/>
  <c r="AE118" i="4"/>
  <c r="AE119" i="4"/>
  <c r="AE120" i="4"/>
  <c r="AE121" i="4"/>
  <c r="AE122" i="4"/>
  <c r="AE123" i="4"/>
  <c r="AE124" i="4"/>
  <c r="AE125" i="4"/>
  <c r="AE126" i="4"/>
  <c r="AE127" i="4"/>
  <c r="AE128" i="4"/>
  <c r="AE129" i="4"/>
  <c r="AE130" i="4"/>
  <c r="AE131" i="4"/>
  <c r="AE132" i="4"/>
  <c r="AE133" i="4"/>
  <c r="AE134" i="4"/>
  <c r="AE135" i="4"/>
  <c r="AE136" i="4"/>
  <c r="AE137" i="4"/>
  <c r="AE138" i="4"/>
  <c r="AE139" i="4"/>
  <c r="AE140" i="4"/>
  <c r="AE141" i="4"/>
  <c r="AE142" i="4"/>
  <c r="AE143" i="4"/>
  <c r="AE144" i="4"/>
  <c r="AE145" i="4"/>
  <c r="AE146" i="4"/>
  <c r="AE147" i="4"/>
  <c r="AE148" i="4"/>
  <c r="AE149" i="4"/>
  <c r="AE150" i="4"/>
  <c r="AE151" i="4"/>
  <c r="AE152" i="4"/>
  <c r="AE153" i="4"/>
  <c r="AE154" i="4"/>
  <c r="AE155" i="4"/>
  <c r="AE156" i="4"/>
  <c r="AE157" i="4"/>
  <c r="AE158" i="4"/>
  <c r="AE159" i="4"/>
  <c r="AE160" i="4"/>
  <c r="AE161" i="4"/>
  <c r="AE162" i="4"/>
  <c r="AE163" i="4"/>
  <c r="AE164" i="4"/>
  <c r="AE165" i="4"/>
  <c r="AE166" i="4"/>
  <c r="AE167" i="4"/>
  <c r="AE168" i="4"/>
  <c r="AE169" i="4"/>
  <c r="AE170" i="4"/>
  <c r="AE171" i="4"/>
  <c r="AE172" i="4"/>
  <c r="AE173" i="4"/>
  <c r="AE174" i="4"/>
  <c r="AE175" i="4"/>
  <c r="AE176" i="4"/>
  <c r="AE177" i="4"/>
  <c r="AE178" i="4"/>
  <c r="AE179" i="4"/>
  <c r="AE180" i="4"/>
  <c r="AE181" i="4"/>
  <c r="AE182" i="4"/>
  <c r="AE183" i="4"/>
  <c r="AE184" i="4"/>
  <c r="AE185" i="4"/>
  <c r="AE186" i="4"/>
  <c r="AE187" i="4"/>
  <c r="AE188" i="4"/>
  <c r="AE189" i="4"/>
  <c r="AE190" i="4"/>
  <c r="AE191" i="4"/>
  <c r="AE192" i="4"/>
  <c r="AE193" i="4"/>
  <c r="AE194" i="4"/>
  <c r="AE195" i="4"/>
  <c r="AE196" i="4"/>
  <c r="AE197" i="4"/>
  <c r="AE198" i="4"/>
  <c r="AE199" i="4"/>
  <c r="AE200" i="4"/>
  <c r="AE201" i="4"/>
  <c r="AE202" i="4"/>
  <c r="AE203" i="4"/>
  <c r="AE204" i="4"/>
  <c r="AE205" i="4"/>
  <c r="AE206" i="4"/>
  <c r="AE207" i="4"/>
  <c r="AE208" i="4"/>
  <c r="AE209" i="4"/>
  <c r="AE210" i="4"/>
  <c r="AE211" i="4"/>
  <c r="AE212" i="4"/>
  <c r="AE213" i="4"/>
  <c r="AE214" i="4"/>
  <c r="AE215" i="4"/>
  <c r="AE216" i="4"/>
  <c r="AE217" i="4"/>
  <c r="AE218" i="4"/>
  <c r="AE219" i="4"/>
  <c r="AE220" i="4"/>
  <c r="AE221" i="4"/>
  <c r="AE222" i="4"/>
  <c r="AE223" i="4"/>
  <c r="AE224" i="4"/>
  <c r="AE225" i="4"/>
  <c r="AE226" i="4"/>
  <c r="AE227" i="4"/>
  <c r="AE228" i="4"/>
  <c r="AE229" i="4"/>
  <c r="AE230" i="4"/>
  <c r="AE231" i="4"/>
  <c r="AE232" i="4"/>
  <c r="AE233" i="4"/>
  <c r="AE234" i="4"/>
  <c r="AE235" i="4"/>
  <c r="AE236" i="4"/>
  <c r="AE237" i="4"/>
  <c r="AE238" i="4"/>
  <c r="AE239" i="4"/>
  <c r="AE240" i="4"/>
  <c r="AE241" i="4"/>
  <c r="AE242" i="4"/>
  <c r="AE243" i="4"/>
  <c r="AE244" i="4"/>
  <c r="AE245" i="4"/>
  <c r="AE246" i="4"/>
  <c r="AE247" i="4"/>
  <c r="AE248" i="4"/>
  <c r="AE249" i="4"/>
  <c r="AE250" i="4"/>
  <c r="AE251" i="4"/>
  <c r="AE252" i="4"/>
  <c r="AE253" i="4"/>
  <c r="AE254" i="4"/>
  <c r="AE255" i="4"/>
  <c r="AE256" i="4"/>
  <c r="AE257" i="4"/>
  <c r="AE258" i="4"/>
  <c r="AE259" i="4"/>
  <c r="AE260" i="4"/>
  <c r="AE261" i="4"/>
  <c r="AE262" i="4"/>
  <c r="AE263" i="4"/>
  <c r="AE264" i="4"/>
  <c r="AE265" i="4"/>
  <c r="AE266" i="4"/>
  <c r="AE267" i="4"/>
  <c r="AE268" i="4"/>
  <c r="AE269" i="4"/>
  <c r="AE270" i="4"/>
  <c r="AE271" i="4"/>
  <c r="AE272" i="4"/>
  <c r="AE273" i="4"/>
  <c r="AE274" i="4"/>
  <c r="AE275" i="4"/>
  <c r="AE276" i="4"/>
  <c r="AE277" i="4"/>
  <c r="AE278" i="4"/>
  <c r="AE279" i="4"/>
  <c r="AE280" i="4"/>
  <c r="AE281" i="4"/>
  <c r="AE282" i="4"/>
  <c r="AE283" i="4"/>
  <c r="AE284" i="4"/>
  <c r="AE285" i="4"/>
  <c r="AE286" i="4"/>
  <c r="AE287" i="4"/>
  <c r="AE288" i="4"/>
  <c r="AE289" i="4"/>
  <c r="AE290" i="4"/>
  <c r="AE291" i="4"/>
  <c r="AE292" i="4"/>
  <c r="AE293" i="4"/>
  <c r="AE294" i="4"/>
  <c r="AE295" i="4"/>
  <c r="AE296" i="4"/>
  <c r="AE297" i="4"/>
  <c r="AE298" i="4"/>
  <c r="AE299" i="4"/>
  <c r="AE300" i="4"/>
  <c r="AE301" i="4"/>
  <c r="AE302" i="4"/>
  <c r="AE303" i="4"/>
  <c r="AE304" i="4"/>
  <c r="AE305" i="4"/>
  <c r="AE306" i="4"/>
  <c r="AE307" i="4"/>
  <c r="AE308" i="4"/>
  <c r="AE309" i="4"/>
  <c r="AE310" i="4"/>
  <c r="AE311" i="4"/>
  <c r="AE312" i="4"/>
  <c r="AE313" i="4"/>
  <c r="AE314" i="4"/>
  <c r="AE315" i="4"/>
  <c r="AE316" i="4"/>
  <c r="AE317" i="4"/>
  <c r="AE318" i="4"/>
  <c r="AE319" i="4"/>
  <c r="AE320" i="4"/>
  <c r="AE321" i="4"/>
  <c r="AE322" i="4"/>
  <c r="AE323" i="4"/>
  <c r="AE324" i="4"/>
  <c r="AE325" i="4"/>
  <c r="AE326" i="4"/>
  <c r="AE327" i="4"/>
  <c r="AE328" i="4"/>
  <c r="AE329" i="4"/>
  <c r="AE330" i="4"/>
  <c r="AE331" i="4"/>
  <c r="AE332" i="4"/>
  <c r="AE333" i="4"/>
  <c r="AE334" i="4"/>
  <c r="AE335" i="4"/>
  <c r="AE336" i="4"/>
  <c r="AE337" i="4"/>
  <c r="AE338" i="4"/>
  <c r="AE339" i="4"/>
  <c r="AE340" i="4"/>
  <c r="AE341" i="4"/>
  <c r="AE342" i="4"/>
  <c r="AE343" i="4"/>
  <c r="AE344" i="4"/>
  <c r="AE345" i="4"/>
  <c r="AE346" i="4"/>
  <c r="AE347" i="4"/>
  <c r="AE348" i="4"/>
  <c r="AE349" i="4"/>
  <c r="AE350" i="4"/>
  <c r="AE351" i="4"/>
  <c r="AE352" i="4"/>
  <c r="AE353" i="4"/>
  <c r="AE354" i="4"/>
  <c r="AE355" i="4"/>
  <c r="AE356" i="4"/>
  <c r="AE357" i="4"/>
  <c r="AE358" i="4"/>
  <c r="AE359" i="4"/>
  <c r="AE360" i="4"/>
  <c r="AE361" i="4"/>
  <c r="AE362" i="4"/>
  <c r="AE363" i="4"/>
  <c r="AE364" i="4"/>
  <c r="AE365" i="4"/>
  <c r="AE366" i="4"/>
  <c r="AE367" i="4"/>
  <c r="AE368" i="4"/>
  <c r="AE369" i="4"/>
  <c r="AE370" i="4"/>
  <c r="AE371" i="4"/>
  <c r="AE372" i="4"/>
  <c r="AE373" i="4"/>
  <c r="AE374" i="4"/>
  <c r="AE375" i="4"/>
  <c r="AE376" i="4"/>
  <c r="AE377" i="4"/>
  <c r="AE378" i="4"/>
  <c r="AE379" i="4"/>
  <c r="AE380" i="4"/>
  <c r="AE381" i="4"/>
  <c r="AE382" i="4"/>
  <c r="AE383" i="4"/>
  <c r="AE384" i="4"/>
  <c r="AE385" i="4"/>
  <c r="AE386" i="4"/>
  <c r="AE387" i="4"/>
  <c r="AE388" i="4"/>
  <c r="AE389" i="4"/>
  <c r="AE390" i="4"/>
  <c r="AE391" i="4"/>
  <c r="AE392" i="4"/>
  <c r="AE393" i="4"/>
  <c r="AE394" i="4"/>
  <c r="AE395" i="4"/>
  <c r="AE396" i="4"/>
  <c r="AE397" i="4"/>
  <c r="AE398" i="4"/>
  <c r="AE399" i="4"/>
  <c r="AE400" i="4"/>
  <c r="AE401" i="4"/>
  <c r="AE402" i="4"/>
  <c r="AE403" i="4"/>
  <c r="AE404" i="4"/>
  <c r="AE405" i="4"/>
  <c r="AE406" i="4"/>
  <c r="AE407" i="4"/>
  <c r="AE408" i="4"/>
  <c r="AE409" i="4"/>
  <c r="AE410" i="4"/>
  <c r="AE411" i="4"/>
  <c r="AE412" i="4"/>
  <c r="AE413" i="4"/>
  <c r="AE414" i="4"/>
  <c r="AE415" i="4"/>
  <c r="AE416" i="4"/>
  <c r="AE417" i="4"/>
  <c r="AE418" i="4"/>
  <c r="AE419" i="4"/>
  <c r="AE420" i="4"/>
  <c r="AE421" i="4"/>
  <c r="AE422" i="4"/>
  <c r="AE423" i="4"/>
  <c r="AE424" i="4"/>
  <c r="AE425" i="4"/>
  <c r="AE426" i="4"/>
  <c r="AE427" i="4"/>
  <c r="AE428" i="4"/>
  <c r="AE429" i="4"/>
  <c r="AE430" i="4"/>
  <c r="AE431" i="4"/>
  <c r="AE432" i="4"/>
  <c r="AE433" i="4"/>
  <c r="AE434" i="4"/>
  <c r="AE435" i="4"/>
  <c r="AE436" i="4"/>
  <c r="AE437" i="4"/>
  <c r="AE438" i="4"/>
  <c r="AE439" i="4"/>
  <c r="AE440" i="4"/>
  <c r="AE441" i="4"/>
  <c r="AE442" i="4"/>
  <c r="AE443" i="4"/>
  <c r="AE444" i="4"/>
  <c r="AE445" i="4"/>
  <c r="AE446" i="4"/>
  <c r="AE447" i="4"/>
  <c r="AE448" i="4"/>
  <c r="AE449" i="4"/>
  <c r="AE450" i="4"/>
  <c r="AE451" i="4"/>
  <c r="AE452" i="4"/>
  <c r="AE453" i="4"/>
  <c r="AE454" i="4"/>
  <c r="AE455" i="4"/>
  <c r="AE456" i="4"/>
  <c r="AE457" i="4"/>
  <c r="AE458" i="4"/>
  <c r="AE459" i="4"/>
  <c r="AE460" i="4"/>
  <c r="AE461" i="4"/>
  <c r="AE462" i="4"/>
  <c r="AE463" i="4"/>
  <c r="AE464" i="4"/>
  <c r="AE465" i="4"/>
  <c r="AE466" i="4"/>
  <c r="AE467" i="4"/>
  <c r="AE468" i="4"/>
  <c r="AE469" i="4"/>
  <c r="AE470" i="4"/>
  <c r="AE471" i="4"/>
  <c r="AE472" i="4"/>
  <c r="AE473" i="4"/>
  <c r="AE474" i="4"/>
  <c r="AE475" i="4"/>
  <c r="AE476" i="4"/>
  <c r="AE477" i="4"/>
  <c r="AE478" i="4"/>
  <c r="AE479" i="4"/>
  <c r="AE480" i="4"/>
  <c r="AE481" i="4"/>
  <c r="AE482" i="4"/>
  <c r="AE483" i="4"/>
  <c r="AE484" i="4"/>
  <c r="AE485" i="4"/>
  <c r="AE486" i="4"/>
  <c r="AE487" i="4"/>
  <c r="AE488" i="4"/>
  <c r="AE489" i="4"/>
  <c r="AE490" i="4"/>
  <c r="AE491" i="4"/>
  <c r="AE492" i="4"/>
  <c r="AE493" i="4"/>
  <c r="AE494" i="4"/>
  <c r="AE495" i="4"/>
  <c r="AE496" i="4"/>
  <c r="AE497" i="4"/>
  <c r="AE498" i="4"/>
  <c r="AE499" i="4"/>
  <c r="AE500" i="4"/>
  <c r="AE501" i="4"/>
  <c r="AE502" i="4"/>
  <c r="AE503" i="4"/>
  <c r="AE504" i="4"/>
  <c r="AE505" i="4"/>
  <c r="AE506" i="4"/>
  <c r="AE507" i="4"/>
  <c r="AE508" i="4"/>
  <c r="AE509" i="4"/>
  <c r="AE510" i="4"/>
  <c r="AE511" i="4"/>
  <c r="AE512" i="4"/>
  <c r="AE513" i="4"/>
  <c r="AE514" i="4"/>
  <c r="AE515" i="4"/>
  <c r="AE516" i="4"/>
  <c r="AE517" i="4"/>
  <c r="AE518" i="4"/>
  <c r="AE519" i="4"/>
  <c r="AE520" i="4"/>
  <c r="AE521" i="4"/>
  <c r="AE522" i="4"/>
  <c r="AE523" i="4"/>
  <c r="AE524" i="4"/>
  <c r="AE525" i="4"/>
  <c r="AE526" i="4"/>
  <c r="AE527" i="4"/>
  <c r="AE528" i="4"/>
  <c r="AE529" i="4"/>
  <c r="AE530" i="4"/>
  <c r="AE531" i="4"/>
  <c r="AE532" i="4"/>
  <c r="AE533" i="4"/>
  <c r="AE534" i="4"/>
  <c r="AE535" i="4"/>
  <c r="AE536" i="4"/>
  <c r="AE537" i="4"/>
  <c r="AE538" i="4"/>
  <c r="AE539" i="4"/>
  <c r="AE540" i="4"/>
  <c r="AE541" i="4"/>
  <c r="AE542" i="4"/>
  <c r="AE543" i="4"/>
  <c r="AE544" i="4"/>
  <c r="AE545" i="4"/>
  <c r="AE546" i="4"/>
  <c r="AE547" i="4"/>
  <c r="AE548" i="4"/>
  <c r="AE549" i="4"/>
  <c r="AE550" i="4"/>
  <c r="AE551" i="4"/>
  <c r="AE552" i="4"/>
  <c r="AE553" i="4"/>
  <c r="AE554" i="4"/>
  <c r="AE555" i="4"/>
  <c r="AE556" i="4"/>
  <c r="AE557" i="4"/>
  <c r="AE558" i="4"/>
  <c r="AE559" i="4"/>
  <c r="AE560" i="4"/>
  <c r="AE561" i="4"/>
  <c r="AE562" i="4"/>
  <c r="AE563" i="4"/>
  <c r="AE564" i="4"/>
  <c r="AE565" i="4"/>
  <c r="AE566" i="4"/>
  <c r="AE567" i="4"/>
  <c r="AE568" i="4"/>
  <c r="AE569" i="4"/>
  <c r="AE570" i="4"/>
  <c r="AE571" i="4"/>
  <c r="AE572" i="4"/>
  <c r="AE573" i="4"/>
  <c r="AE574" i="4"/>
  <c r="AE575" i="4"/>
  <c r="AE576" i="4"/>
  <c r="AE577" i="4"/>
  <c r="AE578" i="4"/>
  <c r="AE579" i="4"/>
  <c r="AE580" i="4"/>
  <c r="AE581" i="4"/>
  <c r="AE582" i="4"/>
  <c r="AE583" i="4"/>
  <c r="AE584" i="4"/>
  <c r="AE585" i="4"/>
  <c r="AE586" i="4"/>
  <c r="AE587" i="4"/>
  <c r="AE588" i="4"/>
  <c r="AE589" i="4"/>
  <c r="AE590" i="4"/>
  <c r="AE591" i="4"/>
  <c r="AE592" i="4"/>
  <c r="AE593" i="4"/>
  <c r="AE594" i="4"/>
  <c r="AE595" i="4"/>
  <c r="AE596" i="4"/>
  <c r="AE597" i="4"/>
  <c r="AE598" i="4"/>
  <c r="AE599" i="4"/>
  <c r="AE600" i="4"/>
  <c r="AE601" i="4"/>
  <c r="AE602" i="4"/>
  <c r="AE603" i="4"/>
  <c r="AE604" i="4"/>
  <c r="AE605" i="4"/>
  <c r="AE606" i="4"/>
  <c r="AE607" i="4"/>
  <c r="AE608" i="4"/>
  <c r="AE609" i="4"/>
  <c r="AE610" i="4"/>
  <c r="AE611" i="4"/>
  <c r="AE612" i="4"/>
  <c r="AE613" i="4"/>
  <c r="AE614" i="4"/>
  <c r="AE615" i="4"/>
  <c r="AE616" i="4"/>
  <c r="AE617" i="4"/>
  <c r="AE618" i="4"/>
  <c r="AE619" i="4"/>
  <c r="AE620" i="4"/>
  <c r="AE621" i="4"/>
  <c r="AE622" i="4"/>
  <c r="AE623" i="4"/>
  <c r="AE624" i="4"/>
  <c r="AE625" i="4"/>
  <c r="AE626" i="4"/>
  <c r="AE627" i="4"/>
  <c r="AE628" i="4"/>
  <c r="AE629" i="4"/>
  <c r="AE630" i="4"/>
  <c r="AE631" i="4"/>
  <c r="AE632" i="4"/>
  <c r="AE633" i="4"/>
  <c r="AE634" i="4"/>
  <c r="AE635" i="4"/>
  <c r="AE636" i="4"/>
  <c r="AE637" i="4"/>
  <c r="AE638" i="4"/>
  <c r="AE639" i="4"/>
  <c r="AE640" i="4"/>
  <c r="AE641" i="4"/>
  <c r="AE642" i="4"/>
  <c r="AE643" i="4"/>
  <c r="AE644" i="4"/>
  <c r="AE645" i="4"/>
  <c r="AE646" i="4"/>
  <c r="AE647" i="4"/>
  <c r="AE648" i="4"/>
  <c r="AE649" i="4"/>
  <c r="AE650" i="4"/>
  <c r="AE651" i="4"/>
  <c r="AE652" i="4"/>
  <c r="AE653" i="4"/>
  <c r="AE654" i="4"/>
  <c r="AE655" i="4"/>
  <c r="AE656" i="4"/>
  <c r="AE657" i="4"/>
  <c r="AE658" i="4"/>
  <c r="AE659" i="4"/>
  <c r="AE660" i="4"/>
  <c r="AE661" i="4"/>
  <c r="AE662" i="4"/>
  <c r="AE663" i="4"/>
  <c r="AE664" i="4"/>
  <c r="AE665" i="4"/>
  <c r="AE666" i="4"/>
  <c r="AE667" i="4"/>
  <c r="AE668" i="4"/>
  <c r="AE669" i="4"/>
  <c r="AE670" i="4"/>
  <c r="AE671" i="4"/>
  <c r="AE672" i="4"/>
  <c r="AE673" i="4"/>
  <c r="AE674" i="4"/>
  <c r="AE675" i="4"/>
  <c r="AE676" i="4"/>
  <c r="AE677" i="4"/>
  <c r="AE678" i="4"/>
  <c r="AE679" i="4"/>
  <c r="AE680" i="4"/>
  <c r="AE681" i="4"/>
  <c r="AE682" i="4"/>
  <c r="AE683" i="4"/>
  <c r="AE684" i="4"/>
  <c r="AE685" i="4"/>
  <c r="AE686" i="4"/>
  <c r="AE687" i="4"/>
  <c r="AE688" i="4"/>
  <c r="AE689" i="4"/>
  <c r="AE690" i="4"/>
  <c r="AE691" i="4"/>
  <c r="AE692" i="4"/>
  <c r="AE693" i="4"/>
  <c r="AE694" i="4"/>
  <c r="AE695" i="4"/>
  <c r="AE696" i="4"/>
  <c r="AE697" i="4"/>
  <c r="AE698" i="4"/>
  <c r="AE699" i="4"/>
  <c r="AE700" i="4"/>
  <c r="AE701" i="4"/>
  <c r="AE702" i="4"/>
  <c r="AE703" i="4"/>
  <c r="AE704" i="4"/>
  <c r="AE705" i="4"/>
  <c r="AE706" i="4"/>
  <c r="AE707" i="4"/>
  <c r="AE708" i="4"/>
  <c r="AE709" i="4"/>
  <c r="AE710" i="4"/>
  <c r="AE711" i="4"/>
  <c r="AE712" i="4"/>
  <c r="AE713" i="4"/>
  <c r="AE714" i="4"/>
  <c r="AE715" i="4"/>
  <c r="AE716" i="4"/>
  <c r="AE717" i="4"/>
  <c r="AE718" i="4"/>
  <c r="AE719" i="4"/>
  <c r="AE720" i="4"/>
  <c r="AE721" i="4"/>
  <c r="AE722" i="4"/>
  <c r="AE723" i="4"/>
  <c r="AE724" i="4"/>
  <c r="AE725" i="4"/>
  <c r="AE726" i="4"/>
  <c r="AE727" i="4"/>
  <c r="AE728" i="4"/>
  <c r="AE729" i="4"/>
  <c r="AE730" i="4"/>
  <c r="AE731" i="4"/>
  <c r="AE732" i="4"/>
  <c r="AE733" i="4"/>
  <c r="AE734" i="4"/>
  <c r="AE735" i="4"/>
  <c r="AE736" i="4"/>
  <c r="AE737" i="4"/>
  <c r="AE738" i="4"/>
  <c r="AE739" i="4"/>
  <c r="AE740" i="4"/>
  <c r="AE741" i="4"/>
  <c r="AE742" i="4"/>
  <c r="AE743" i="4"/>
  <c r="AE744" i="4"/>
  <c r="AE745" i="4"/>
  <c r="AE746" i="4"/>
  <c r="AE747" i="4"/>
  <c r="AE748" i="4"/>
  <c r="AE749" i="4"/>
  <c r="AE750" i="4"/>
  <c r="AE751" i="4"/>
  <c r="AE752" i="4"/>
  <c r="AE753" i="4"/>
  <c r="AE754" i="4"/>
  <c r="AE755" i="4"/>
  <c r="AE756" i="4"/>
  <c r="AE757" i="4"/>
  <c r="AE758" i="4"/>
  <c r="AE759" i="4"/>
  <c r="AE760" i="4"/>
  <c r="AE761" i="4"/>
  <c r="AE762" i="4"/>
  <c r="AE763" i="4"/>
  <c r="AE764" i="4"/>
  <c r="AE765" i="4"/>
  <c r="AE766" i="4"/>
  <c r="AE767" i="4"/>
  <c r="AE768" i="4"/>
  <c r="AE769" i="4"/>
  <c r="AE770" i="4"/>
  <c r="AE771" i="4"/>
  <c r="AE772" i="4"/>
  <c r="AE773" i="4"/>
  <c r="AE774" i="4"/>
  <c r="AE775" i="4"/>
  <c r="AE776" i="4"/>
  <c r="AE777" i="4"/>
  <c r="AE778" i="4"/>
  <c r="AE779" i="4"/>
  <c r="AE780" i="4"/>
  <c r="AE781" i="4"/>
  <c r="AE782" i="4"/>
  <c r="AE783" i="4"/>
  <c r="AE784" i="4"/>
  <c r="AE785" i="4"/>
  <c r="AE786" i="4"/>
  <c r="AE787" i="4"/>
  <c r="AE788" i="4"/>
  <c r="AE789" i="4"/>
  <c r="AE790" i="4"/>
  <c r="AE791" i="4"/>
  <c r="AE792" i="4"/>
  <c r="AE793" i="4"/>
  <c r="AE794" i="4"/>
  <c r="AE795" i="4"/>
  <c r="AE796" i="4"/>
  <c r="AE797" i="4"/>
  <c r="AE798" i="4"/>
  <c r="AE799" i="4"/>
  <c r="AE800" i="4"/>
  <c r="AE801" i="4"/>
  <c r="AE802" i="4"/>
  <c r="AE803" i="4"/>
  <c r="AE804" i="4"/>
  <c r="AE805" i="4"/>
  <c r="AE806" i="4"/>
  <c r="AE807" i="4"/>
  <c r="AE808" i="4"/>
  <c r="AE809" i="4"/>
  <c r="AE810" i="4"/>
  <c r="AE811" i="4"/>
  <c r="AE812" i="4"/>
  <c r="AE813" i="4"/>
  <c r="AE814" i="4"/>
  <c r="AE815" i="4"/>
  <c r="AE816" i="4"/>
  <c r="AE817" i="4"/>
  <c r="AE818" i="4"/>
  <c r="AE819" i="4"/>
  <c r="AE820" i="4"/>
  <c r="AE821" i="4"/>
  <c r="AE822" i="4"/>
  <c r="AE823" i="4"/>
  <c r="AE824" i="4"/>
  <c r="AE825" i="4"/>
  <c r="AE826" i="4"/>
  <c r="AE827" i="4"/>
  <c r="AE828" i="4"/>
  <c r="AE829" i="4"/>
  <c r="AE830" i="4"/>
  <c r="AE831" i="4"/>
  <c r="AE832" i="4"/>
  <c r="AE833" i="4"/>
  <c r="AE834" i="4"/>
  <c r="AE835" i="4"/>
  <c r="AE836" i="4"/>
  <c r="AE837" i="4"/>
  <c r="AE838" i="4"/>
  <c r="AE839" i="4"/>
  <c r="AE840" i="4"/>
  <c r="AE841" i="4"/>
  <c r="AE842" i="4"/>
  <c r="AE843" i="4"/>
  <c r="AE844" i="4"/>
  <c r="AE845" i="4"/>
  <c r="AE846" i="4"/>
  <c r="AE847" i="4"/>
  <c r="AE848" i="4"/>
  <c r="AE849" i="4"/>
  <c r="AE850" i="4"/>
  <c r="AE851" i="4"/>
  <c r="AE852" i="4"/>
  <c r="AE853" i="4"/>
  <c r="AE854" i="4"/>
  <c r="AE855" i="4"/>
  <c r="AE856" i="4"/>
  <c r="AE857" i="4"/>
  <c r="AE858" i="4"/>
  <c r="AE859" i="4"/>
  <c r="AE860" i="4"/>
  <c r="AE861" i="4"/>
  <c r="AE862" i="4"/>
  <c r="AE863" i="4"/>
  <c r="AE864" i="4"/>
  <c r="AE865" i="4"/>
  <c r="AE866" i="4"/>
  <c r="AE867" i="4"/>
  <c r="AE868" i="4"/>
  <c r="AE869" i="4"/>
  <c r="AE870" i="4"/>
  <c r="AE871" i="4"/>
  <c r="AE872" i="4"/>
  <c r="AE873" i="4"/>
  <c r="AE874" i="4"/>
  <c r="AE875" i="4"/>
  <c r="AE876" i="4"/>
  <c r="AE877" i="4"/>
  <c r="AE878" i="4"/>
  <c r="AE879" i="4"/>
  <c r="AE880" i="4"/>
  <c r="AE881" i="4"/>
  <c r="AE882" i="4"/>
  <c r="AE883" i="4"/>
  <c r="AE884" i="4"/>
  <c r="AE885" i="4"/>
  <c r="AE886" i="4"/>
  <c r="AE887" i="4"/>
  <c r="AE888" i="4"/>
  <c r="AE889" i="4"/>
  <c r="AE890" i="4"/>
  <c r="AE891" i="4"/>
  <c r="AE892" i="4"/>
  <c r="AE893" i="4"/>
  <c r="AE894" i="4"/>
  <c r="AE895" i="4"/>
  <c r="AE896" i="4"/>
  <c r="AE897" i="4"/>
  <c r="AE898" i="4"/>
  <c r="AE899" i="4"/>
  <c r="AE900" i="4"/>
  <c r="AE901" i="4"/>
  <c r="AE902" i="4"/>
  <c r="AE903" i="4"/>
  <c r="AE904" i="4"/>
  <c r="AE905" i="4"/>
  <c r="AE906" i="4"/>
  <c r="AE907" i="4"/>
  <c r="AE908" i="4"/>
  <c r="AE909" i="4"/>
  <c r="AE910" i="4"/>
  <c r="AE911" i="4"/>
  <c r="AE912" i="4"/>
  <c r="AE913" i="4"/>
  <c r="AE914" i="4"/>
  <c r="AE915" i="4"/>
  <c r="AE916" i="4"/>
  <c r="AE917" i="4"/>
  <c r="AE918" i="4"/>
  <c r="AE919" i="4"/>
  <c r="AE920" i="4"/>
  <c r="AE921" i="4"/>
  <c r="AE922" i="4"/>
  <c r="AE923" i="4"/>
  <c r="AE924" i="4"/>
  <c r="AE925" i="4"/>
  <c r="AE926" i="4"/>
  <c r="AE927" i="4"/>
  <c r="AE928" i="4"/>
  <c r="AE929" i="4"/>
  <c r="AE930" i="4"/>
  <c r="AE931" i="4"/>
  <c r="AE932" i="4"/>
  <c r="AE933" i="4"/>
  <c r="AE934" i="4"/>
  <c r="AE935" i="4"/>
  <c r="AE936" i="4"/>
  <c r="AE937" i="4"/>
  <c r="AE938" i="4"/>
  <c r="AE939" i="4"/>
  <c r="AE940" i="4"/>
  <c r="AE941" i="4"/>
  <c r="AE942" i="4"/>
  <c r="AE943" i="4"/>
  <c r="AE944" i="4"/>
  <c r="AE945" i="4"/>
  <c r="AE946" i="4"/>
  <c r="AE947" i="4"/>
  <c r="AE948" i="4"/>
  <c r="AE949" i="4"/>
  <c r="AE950" i="4"/>
  <c r="AE951" i="4"/>
  <c r="AE952" i="4"/>
  <c r="AE953" i="4"/>
  <c r="AE954" i="4"/>
  <c r="AE955" i="4"/>
  <c r="AE956" i="4"/>
  <c r="AE957" i="4"/>
  <c r="AE958" i="4"/>
  <c r="AE959" i="4"/>
  <c r="AE960" i="4"/>
  <c r="AE961" i="4"/>
  <c r="AE962" i="4"/>
  <c r="AE963" i="4"/>
  <c r="AE964" i="4"/>
  <c r="AE965" i="4"/>
  <c r="AE966" i="4"/>
  <c r="AE967" i="4"/>
  <c r="AE968" i="4"/>
  <c r="AE969" i="4"/>
  <c r="AE970" i="4"/>
  <c r="AE971" i="4"/>
  <c r="AE972" i="4"/>
  <c r="AE973" i="4"/>
  <c r="AE974" i="4"/>
  <c r="AE975" i="4"/>
  <c r="AE976" i="4"/>
  <c r="AE977" i="4"/>
  <c r="AE978" i="4"/>
  <c r="AE979" i="4"/>
  <c r="AE980" i="4"/>
  <c r="AE981" i="4"/>
  <c r="AE982" i="4"/>
  <c r="AE983" i="4"/>
  <c r="AE984" i="4"/>
  <c r="AE985" i="4"/>
  <c r="AE986" i="4"/>
  <c r="AE987" i="4"/>
  <c r="AE988" i="4"/>
  <c r="AE989" i="4"/>
  <c r="AE990" i="4"/>
  <c r="AE991" i="4"/>
  <c r="AE992" i="4"/>
  <c r="AE993" i="4"/>
  <c r="AE994" i="4"/>
  <c r="AE995" i="4"/>
  <c r="AE996" i="4"/>
  <c r="AE997" i="4"/>
  <c r="AE998" i="4"/>
  <c r="AE999" i="4"/>
  <c r="AE1000" i="4"/>
  <c r="AE1001" i="4"/>
  <c r="AE1002" i="4"/>
  <c r="AE1003" i="4"/>
  <c r="AE1004" i="4"/>
  <c r="AE1005" i="4"/>
  <c r="AE1006" i="4"/>
  <c r="AE1007" i="4"/>
  <c r="AE1008" i="4"/>
  <c r="AE1009" i="4"/>
  <c r="AE1010" i="4"/>
  <c r="AE1011" i="4"/>
  <c r="AE1012" i="4"/>
  <c r="AE1013" i="4"/>
  <c r="AE1014" i="4"/>
  <c r="AE1015" i="4"/>
  <c r="AE1016" i="4"/>
  <c r="AE1017" i="4"/>
  <c r="AE1018" i="4"/>
  <c r="AE1019" i="4"/>
  <c r="AE1020" i="4"/>
  <c r="AE1021" i="4"/>
  <c r="AE1022" i="4"/>
  <c r="AE1023" i="4"/>
  <c r="AE1024" i="4"/>
  <c r="AE1025" i="4"/>
  <c r="AE1026" i="4"/>
  <c r="AE1027" i="4"/>
  <c r="AE1028" i="4"/>
  <c r="AE1029" i="4"/>
  <c r="AE1030" i="4"/>
  <c r="AE1031" i="4"/>
  <c r="AE1032" i="4"/>
  <c r="AE1033" i="4"/>
  <c r="AE1034" i="4"/>
  <c r="AE1035" i="4"/>
  <c r="AE1036" i="4"/>
  <c r="AE1037" i="4"/>
  <c r="AE1038" i="4"/>
  <c r="AE1039" i="4"/>
  <c r="AE1040" i="4"/>
  <c r="AE1041" i="4"/>
  <c r="AE1042" i="4"/>
  <c r="AE1043" i="4"/>
  <c r="AE1044" i="4"/>
  <c r="AE1045" i="4"/>
  <c r="AE1046" i="4"/>
  <c r="AE1047" i="4"/>
  <c r="AE1048" i="4"/>
  <c r="AE1049" i="4"/>
  <c r="AE1050" i="4"/>
  <c r="AE1051" i="4"/>
  <c r="AE1052" i="4"/>
  <c r="AE1053" i="4"/>
  <c r="AE1054" i="4"/>
  <c r="AE1055" i="4"/>
  <c r="AE1056" i="4"/>
  <c r="AE1057" i="4"/>
  <c r="AE1058" i="4"/>
  <c r="AE1059" i="4"/>
  <c r="AE1060" i="4"/>
  <c r="AE1061" i="4"/>
  <c r="AE1062" i="4"/>
  <c r="AE1063" i="4"/>
  <c r="AE1064" i="4"/>
  <c r="AE1065" i="4"/>
  <c r="AE1066" i="4"/>
  <c r="AE1067" i="4"/>
  <c r="AE1068" i="4"/>
  <c r="AE1069" i="4"/>
  <c r="AE1070" i="4"/>
  <c r="AE1071" i="4"/>
  <c r="AE1072" i="4"/>
  <c r="AE1073" i="4"/>
  <c r="AE1074" i="4"/>
  <c r="AE1075" i="4"/>
  <c r="AE1076" i="4"/>
  <c r="AE1077" i="4"/>
  <c r="AE1078" i="4"/>
  <c r="AE1079" i="4"/>
  <c r="AE1080" i="4"/>
  <c r="AE1081" i="4"/>
  <c r="AE1082" i="4"/>
  <c r="AE1083" i="4"/>
  <c r="AE1084" i="4"/>
  <c r="AE1085" i="4"/>
  <c r="AE1086" i="4"/>
  <c r="AE1087" i="4"/>
  <c r="AE1088" i="4"/>
  <c r="AE1089" i="4"/>
  <c r="AE1090" i="4"/>
  <c r="AE1091" i="4"/>
  <c r="AE1092" i="4"/>
  <c r="AE1093" i="4"/>
  <c r="AE1094" i="4"/>
  <c r="AE1095" i="4"/>
  <c r="AE1096" i="4"/>
  <c r="AE1097" i="4"/>
  <c r="AE1098" i="4"/>
  <c r="AE1099" i="4"/>
  <c r="AE1100" i="4"/>
  <c r="AE1101" i="4"/>
  <c r="AE1102" i="4"/>
  <c r="AE1103" i="4"/>
  <c r="AE1104" i="4"/>
  <c r="AE1105" i="4"/>
  <c r="AE1106" i="4"/>
  <c r="AE1107" i="4"/>
  <c r="AE1108" i="4"/>
  <c r="AE1109" i="4"/>
  <c r="AE1110" i="4"/>
  <c r="AE1111" i="4"/>
  <c r="AE1112" i="4"/>
  <c r="AE1113" i="4"/>
  <c r="AE1114" i="4"/>
  <c r="AE1115" i="4"/>
  <c r="AE1116" i="4"/>
  <c r="AE1117" i="4"/>
  <c r="AE1118" i="4"/>
  <c r="AE1119" i="4"/>
  <c r="AE1120" i="4"/>
  <c r="AE1121" i="4"/>
  <c r="AE1122" i="4"/>
  <c r="AE1123" i="4"/>
  <c r="AE1124" i="4"/>
  <c r="AE1125" i="4"/>
  <c r="AE1126" i="4"/>
  <c r="AE1127" i="4"/>
  <c r="AE1128" i="4"/>
  <c r="AE1129" i="4"/>
  <c r="AE1130" i="4"/>
  <c r="AE1131" i="4"/>
  <c r="AE1132" i="4"/>
  <c r="AE1133" i="4"/>
  <c r="AE1134" i="4"/>
  <c r="AE1135" i="4"/>
  <c r="AE1136" i="4"/>
  <c r="AE1137" i="4"/>
  <c r="AE1138" i="4"/>
  <c r="AE1139" i="4"/>
  <c r="AE1140" i="4"/>
  <c r="AE1141" i="4"/>
  <c r="AE1142" i="4"/>
  <c r="AE1143" i="4"/>
  <c r="AE1144" i="4"/>
  <c r="AE1145" i="4"/>
  <c r="AE1146" i="4"/>
  <c r="AE1147" i="4"/>
  <c r="AE1148" i="4"/>
  <c r="AE1149" i="4"/>
  <c r="AE1150" i="4"/>
  <c r="AE1151" i="4"/>
  <c r="AE1152" i="4"/>
  <c r="AE1153" i="4"/>
  <c r="AE1154" i="4"/>
  <c r="AE1155" i="4"/>
  <c r="AE1156" i="4"/>
  <c r="AE1157" i="4"/>
  <c r="AE1158" i="4"/>
  <c r="AE1159" i="4"/>
  <c r="AE1160" i="4"/>
  <c r="AE1161" i="4"/>
  <c r="AE1162" i="4"/>
  <c r="AE1163" i="4"/>
  <c r="AE1164" i="4"/>
  <c r="AE1165" i="4"/>
  <c r="AE1166" i="4"/>
  <c r="AE1167" i="4"/>
  <c r="AE1168" i="4"/>
  <c r="AE1169" i="4"/>
  <c r="AE1170" i="4"/>
  <c r="AE1171" i="4"/>
  <c r="AE1172" i="4"/>
  <c r="AE1173" i="4"/>
  <c r="AE1174" i="4"/>
  <c r="AE1175" i="4"/>
  <c r="AE1176" i="4"/>
  <c r="AE1177" i="4"/>
  <c r="AE1178" i="4"/>
  <c r="AE1179" i="4"/>
  <c r="AE1180" i="4"/>
  <c r="AE1181" i="4"/>
  <c r="AE1182" i="4"/>
  <c r="AE1183" i="4"/>
  <c r="AE1184" i="4"/>
  <c r="AE1185" i="4"/>
  <c r="AE1186" i="4"/>
  <c r="AE1187" i="4"/>
  <c r="AE1188" i="4"/>
  <c r="AE1189" i="4"/>
  <c r="AE1190" i="4"/>
  <c r="AE1191" i="4"/>
  <c r="AE1192" i="4"/>
  <c r="AE1193" i="4"/>
  <c r="AE1194" i="4"/>
  <c r="AE1195" i="4"/>
  <c r="AE1196" i="4"/>
  <c r="AE1197" i="4"/>
  <c r="AE1198" i="4"/>
  <c r="AE1199" i="4"/>
  <c r="AE1200" i="4"/>
  <c r="AE1201" i="4"/>
  <c r="AE1202" i="4"/>
  <c r="AE1203" i="4"/>
  <c r="AE1204" i="4"/>
  <c r="AE1205" i="4"/>
  <c r="AE1206" i="4"/>
  <c r="AE1207" i="4"/>
  <c r="AE1208" i="4"/>
  <c r="AE1209" i="4"/>
  <c r="AE1210" i="4"/>
  <c r="AE1211" i="4"/>
  <c r="AE1212" i="4"/>
  <c r="AE1213" i="4"/>
  <c r="AE1214" i="4"/>
  <c r="AE1215" i="4"/>
  <c r="AE1216" i="4"/>
  <c r="AE1217" i="4"/>
  <c r="AE1218" i="4"/>
  <c r="AE1219" i="4"/>
  <c r="AE1220" i="4"/>
  <c r="AE1221" i="4"/>
  <c r="AE1222" i="4"/>
  <c r="AE1223" i="4"/>
  <c r="AE1224" i="4"/>
  <c r="AE1225" i="4"/>
  <c r="AE1226" i="4"/>
  <c r="AE1227" i="4"/>
  <c r="AE1228" i="4"/>
  <c r="AE1229" i="4"/>
  <c r="AE1230" i="4"/>
  <c r="AE1231" i="4"/>
  <c r="AE1232" i="4"/>
  <c r="AE1233" i="4"/>
  <c r="AE1234" i="4"/>
  <c r="AE1235" i="4"/>
  <c r="AE1236" i="4"/>
  <c r="AE1237" i="4"/>
  <c r="AE1238" i="4"/>
  <c r="AE1239" i="4"/>
  <c r="AE1240" i="4"/>
  <c r="AE1241" i="4"/>
  <c r="AE1242" i="4"/>
  <c r="AE1243" i="4"/>
  <c r="AE1244" i="4"/>
  <c r="AE1245" i="4"/>
  <c r="AE1246" i="4"/>
  <c r="AE1247" i="4"/>
  <c r="AE1248" i="4"/>
  <c r="AE1249" i="4"/>
  <c r="AE1250" i="4"/>
  <c r="AE1251" i="4"/>
  <c r="AE1252" i="4"/>
  <c r="AE1253" i="4"/>
  <c r="AE1254" i="4"/>
  <c r="AE1255" i="4"/>
  <c r="AE1256" i="4"/>
  <c r="AE1257" i="4"/>
  <c r="AE1258" i="4"/>
  <c r="AE1259" i="4"/>
  <c r="AE1260" i="4"/>
  <c r="AE1261" i="4"/>
  <c r="AE1262" i="4"/>
  <c r="AE1263" i="4"/>
  <c r="AE1264" i="4"/>
  <c r="AE1265" i="4"/>
  <c r="AE1266" i="4"/>
  <c r="AE1267" i="4"/>
  <c r="AE1268" i="4"/>
  <c r="AE1269" i="4"/>
  <c r="AE1270" i="4"/>
  <c r="AE1271" i="4"/>
  <c r="AE1272" i="4"/>
  <c r="AE1273" i="4"/>
  <c r="AE1274" i="4"/>
  <c r="AE1275" i="4"/>
  <c r="AE1276" i="4"/>
  <c r="AE1277" i="4"/>
  <c r="AE1278" i="4"/>
  <c r="AE1279" i="4"/>
  <c r="AE1280" i="4"/>
  <c r="AE1281" i="4"/>
  <c r="AE1282" i="4"/>
  <c r="AE1283" i="4"/>
  <c r="AE1284" i="4"/>
  <c r="AE1285" i="4"/>
  <c r="AE1286" i="4"/>
  <c r="AE1287" i="4"/>
  <c r="AE1288" i="4"/>
  <c r="AE1289" i="4"/>
  <c r="AE1290" i="4"/>
  <c r="AE1291" i="4"/>
  <c r="AE1292" i="4"/>
  <c r="AE1293" i="4"/>
  <c r="AE1294" i="4"/>
  <c r="AE1295" i="4"/>
  <c r="AE1296" i="4"/>
  <c r="AE1297" i="4"/>
  <c r="AE1298" i="4"/>
  <c r="AE1299" i="4"/>
  <c r="AE1300" i="4"/>
  <c r="AE1301" i="4"/>
  <c r="AE1302" i="4"/>
  <c r="AE1303" i="4"/>
  <c r="AE1304" i="4"/>
  <c r="AE1305" i="4"/>
  <c r="AE1306" i="4"/>
  <c r="AE1307" i="4"/>
  <c r="AE1308" i="4"/>
  <c r="AE1309" i="4"/>
  <c r="AE1310" i="4"/>
  <c r="AE1311" i="4"/>
  <c r="AE1312" i="4"/>
  <c r="AE1313" i="4"/>
  <c r="AE1314" i="4"/>
  <c r="AE1315" i="4"/>
  <c r="AE1316" i="4"/>
  <c r="AE1317" i="4"/>
  <c r="AE1318" i="4"/>
  <c r="AE1319" i="4"/>
  <c r="AE1320" i="4"/>
  <c r="AE1321" i="4"/>
  <c r="AE1322" i="4"/>
  <c r="AE1323" i="4"/>
  <c r="AE1324" i="4"/>
  <c r="AE1325" i="4"/>
  <c r="AE1326" i="4"/>
  <c r="AE1327" i="4"/>
  <c r="AE1328" i="4"/>
  <c r="AE1329" i="4"/>
  <c r="AE1330" i="4"/>
  <c r="AE1331" i="4"/>
  <c r="AE1332" i="4"/>
  <c r="AE1333" i="4"/>
  <c r="AE1334" i="4"/>
  <c r="AE1335" i="4"/>
  <c r="AE1336" i="4"/>
  <c r="AE1337" i="4"/>
  <c r="AE1338" i="4"/>
  <c r="AE1339" i="4"/>
  <c r="AE1340" i="4"/>
  <c r="AE1341" i="4"/>
  <c r="AE1342" i="4"/>
  <c r="AE1343" i="4"/>
  <c r="AE1344" i="4"/>
  <c r="AE1345" i="4"/>
  <c r="AE1346" i="4"/>
  <c r="AE1347" i="4"/>
  <c r="AE1348" i="4"/>
  <c r="AE1349" i="4"/>
  <c r="AE1350" i="4"/>
  <c r="AE1351" i="4"/>
  <c r="AE1352" i="4"/>
  <c r="AE1353" i="4"/>
  <c r="AE1354" i="4"/>
  <c r="AE1355" i="4"/>
  <c r="AE1356" i="4"/>
  <c r="AE1357" i="4"/>
  <c r="AE1358" i="4"/>
  <c r="AE1359" i="4"/>
  <c r="AE1360" i="4"/>
  <c r="AE1361" i="4"/>
  <c r="AE1362" i="4"/>
  <c r="AE1363" i="4"/>
  <c r="AE1364" i="4"/>
  <c r="AE1365" i="4"/>
  <c r="AE1366" i="4"/>
  <c r="AE1367" i="4"/>
  <c r="AE1368" i="4"/>
  <c r="AE1369" i="4"/>
  <c r="AE1370" i="4"/>
  <c r="AE1371" i="4"/>
  <c r="AE1372" i="4"/>
  <c r="AE1373" i="4"/>
  <c r="AE1374" i="4"/>
  <c r="AE1375" i="4"/>
  <c r="AE1376" i="4"/>
  <c r="AE1377" i="4"/>
  <c r="AE1378" i="4"/>
  <c r="AE1379" i="4"/>
  <c r="AE1380" i="4"/>
  <c r="AE1381" i="4"/>
  <c r="AE1382" i="4"/>
  <c r="AE1383" i="4"/>
  <c r="AE1384" i="4"/>
  <c r="AE1385" i="4"/>
  <c r="AE1386" i="4"/>
  <c r="AE1387" i="4"/>
  <c r="AE1388" i="4"/>
  <c r="AE1389" i="4"/>
  <c r="AE1390" i="4"/>
  <c r="AE1391" i="4"/>
  <c r="AE1392" i="4"/>
  <c r="AE1393" i="4"/>
  <c r="AE1394" i="4"/>
  <c r="AE1395" i="4"/>
  <c r="AE1396" i="4"/>
  <c r="AE1397" i="4"/>
  <c r="AE1398" i="4"/>
  <c r="AE1399" i="4"/>
  <c r="AE1400" i="4"/>
  <c r="AE1401" i="4"/>
  <c r="AE1402" i="4"/>
  <c r="AE1403" i="4"/>
  <c r="AE1404" i="4"/>
  <c r="AE1405" i="4"/>
  <c r="AE1406" i="4"/>
  <c r="AE1407" i="4"/>
  <c r="AE1408" i="4"/>
  <c r="AE1409" i="4"/>
  <c r="AE1410" i="4"/>
  <c r="AE1411" i="4"/>
  <c r="AE1412" i="4"/>
  <c r="AE1413" i="4"/>
  <c r="AE1414" i="4"/>
  <c r="AE1415" i="4"/>
  <c r="AE1416" i="4"/>
  <c r="AE1417" i="4"/>
  <c r="AE1418" i="4"/>
  <c r="AE1419" i="4"/>
  <c r="AE1420" i="4"/>
  <c r="AE1421" i="4"/>
  <c r="AE1422" i="4"/>
  <c r="AE1423" i="4"/>
  <c r="AE1424" i="4"/>
  <c r="AE1425" i="4"/>
  <c r="AE1426" i="4"/>
  <c r="AE1427" i="4"/>
  <c r="AE1428" i="4"/>
  <c r="AE1429" i="4"/>
  <c r="AE1430" i="4"/>
  <c r="AE1431" i="4"/>
  <c r="AE1432" i="4"/>
  <c r="AE1433" i="4"/>
  <c r="AE1434" i="4"/>
  <c r="AE1435" i="4"/>
  <c r="AE1436" i="4"/>
  <c r="AE1437" i="4"/>
  <c r="AE1438" i="4"/>
  <c r="AE1439" i="4"/>
  <c r="AE1440" i="4"/>
  <c r="AE1441" i="4"/>
  <c r="AE1442" i="4"/>
  <c r="AE1443" i="4"/>
  <c r="AE1444" i="4"/>
  <c r="AE1445" i="4"/>
  <c r="AE1446" i="4"/>
  <c r="AE1447" i="4"/>
  <c r="AE1448" i="4"/>
  <c r="AE1449" i="4"/>
  <c r="AE1450" i="4"/>
  <c r="AE1451" i="4"/>
  <c r="AE1452" i="4"/>
  <c r="AE1453" i="4"/>
  <c r="AE1454" i="4"/>
  <c r="AE1455" i="4"/>
  <c r="AE1456" i="4"/>
  <c r="AE1457" i="4"/>
  <c r="AE1458" i="4"/>
  <c r="AE1459" i="4"/>
  <c r="AE1460" i="4"/>
  <c r="AE1461" i="4"/>
  <c r="AE1462" i="4"/>
  <c r="AE1463" i="4"/>
  <c r="AE1464" i="4"/>
  <c r="AE1465" i="4"/>
  <c r="AE1466" i="4"/>
  <c r="AE1467" i="4"/>
  <c r="AE1468" i="4"/>
  <c r="AE1469" i="4"/>
  <c r="AE1470" i="4"/>
  <c r="AE1471" i="4"/>
  <c r="AE1472" i="4"/>
  <c r="AE1473" i="4"/>
  <c r="AE1474" i="4"/>
  <c r="AE1475" i="4"/>
  <c r="AE1476" i="4"/>
  <c r="AE1477" i="4"/>
  <c r="AE1478" i="4"/>
  <c r="AE1479" i="4"/>
  <c r="AE1480" i="4"/>
  <c r="AE1481" i="4"/>
  <c r="AE1482" i="4"/>
  <c r="AE1483" i="4"/>
  <c r="AE1484" i="4"/>
  <c r="AE1485" i="4"/>
  <c r="AE1486" i="4"/>
  <c r="AE1487" i="4"/>
  <c r="AE1488" i="4"/>
  <c r="AE1489" i="4"/>
  <c r="AE1490" i="4"/>
  <c r="AE1491" i="4"/>
  <c r="AE1492" i="4"/>
  <c r="AE1493" i="4"/>
  <c r="AE1494" i="4"/>
  <c r="AE1495" i="4"/>
  <c r="AE1496" i="4"/>
  <c r="AE1497" i="4"/>
  <c r="AE1498" i="4"/>
  <c r="AE1499" i="4"/>
  <c r="AE1500" i="4"/>
  <c r="AE1501" i="4"/>
  <c r="AE1502" i="4"/>
  <c r="AE1503" i="4"/>
  <c r="AE1504" i="4"/>
  <c r="AE1505" i="4"/>
  <c r="AE1506" i="4"/>
  <c r="AE1507" i="4"/>
  <c r="AE1508" i="4"/>
  <c r="AE1509" i="4"/>
  <c r="AE1510" i="4"/>
  <c r="AE1511" i="4"/>
  <c r="AE1512" i="4"/>
  <c r="AE1513" i="4"/>
  <c r="AE1514" i="4"/>
  <c r="AE1515" i="4"/>
  <c r="AE1516" i="4"/>
  <c r="AE1517" i="4"/>
  <c r="AE1518" i="4"/>
  <c r="AE1519" i="4"/>
  <c r="AE1520" i="4"/>
  <c r="AE1521" i="4"/>
  <c r="AE1522" i="4"/>
  <c r="AE1523" i="4"/>
  <c r="AE1524" i="4"/>
  <c r="AE1525" i="4"/>
  <c r="AE1526" i="4"/>
  <c r="AE1527" i="4"/>
  <c r="AE1528" i="4"/>
  <c r="AE1529" i="4"/>
  <c r="AE1530" i="4"/>
  <c r="AE1531" i="4"/>
  <c r="AE1532" i="4"/>
  <c r="AE1533" i="4"/>
  <c r="AE1534" i="4"/>
  <c r="AE1535" i="4"/>
  <c r="AE1536" i="4"/>
  <c r="AE1537" i="4"/>
  <c r="AE1538" i="4"/>
  <c r="AE1539" i="4"/>
  <c r="AE1540" i="4"/>
  <c r="AE1541" i="4"/>
  <c r="AE1542" i="4"/>
  <c r="AE1543" i="4"/>
  <c r="AE1544" i="4"/>
  <c r="AE1545" i="4"/>
  <c r="AE1546" i="4"/>
  <c r="AE1547" i="4"/>
  <c r="AE1548" i="4"/>
  <c r="AE1549" i="4"/>
  <c r="AE1550" i="4"/>
  <c r="AE1551" i="4"/>
  <c r="AE1552" i="4"/>
  <c r="AE1553" i="4"/>
  <c r="AE1554" i="4"/>
  <c r="AE1555" i="4"/>
  <c r="AE1556" i="4"/>
  <c r="AE1557" i="4"/>
  <c r="AE1558" i="4"/>
  <c r="AE1559" i="4"/>
  <c r="AE1560" i="4"/>
  <c r="AE1561" i="4"/>
  <c r="AE1562" i="4"/>
  <c r="AE1563" i="4"/>
  <c r="AE1564" i="4"/>
  <c r="AE1565" i="4"/>
  <c r="AE1566" i="4"/>
  <c r="AE1567" i="4"/>
  <c r="AE1568" i="4"/>
  <c r="AE1569" i="4"/>
  <c r="AE1570" i="4"/>
  <c r="AE1571" i="4"/>
  <c r="AE1572" i="4"/>
  <c r="AE1573" i="4"/>
  <c r="AE1574" i="4"/>
  <c r="AE1575" i="4"/>
  <c r="AE1576" i="4"/>
  <c r="AE1577" i="4"/>
  <c r="AE1578" i="4"/>
  <c r="AE1579" i="4"/>
  <c r="AE1580" i="4"/>
  <c r="AE1581" i="4"/>
  <c r="AE1582" i="4"/>
  <c r="AE1583" i="4"/>
  <c r="AE1584" i="4"/>
  <c r="AE1585" i="4"/>
  <c r="AE1586" i="4"/>
  <c r="AE1587" i="4"/>
  <c r="AE1588" i="4"/>
  <c r="AE1589" i="4"/>
  <c r="AE1590" i="4"/>
  <c r="AE1591" i="4"/>
  <c r="AE1592" i="4"/>
  <c r="AE1593" i="4"/>
  <c r="AE1594" i="4"/>
  <c r="AE1595" i="4"/>
  <c r="AE1596" i="4"/>
  <c r="AE1597" i="4"/>
  <c r="AE1598" i="4"/>
  <c r="AE1599" i="4"/>
  <c r="AE1600" i="4"/>
  <c r="AE1601" i="4"/>
  <c r="AE1602" i="4"/>
  <c r="AE1603" i="4"/>
  <c r="AE1604" i="4"/>
  <c r="AE1605" i="4"/>
  <c r="AE1606" i="4"/>
  <c r="AE1607" i="4"/>
  <c r="AE1608" i="4"/>
  <c r="AE1609" i="4"/>
  <c r="AE1610" i="4"/>
  <c r="AE1611" i="4"/>
  <c r="AE1612" i="4"/>
  <c r="AE1613" i="4"/>
  <c r="AE1614" i="4"/>
  <c r="AE1615" i="4"/>
  <c r="AE1616" i="4"/>
  <c r="AE1617" i="4"/>
  <c r="AE1618" i="4"/>
  <c r="AE1619" i="4"/>
  <c r="AE1620" i="4"/>
  <c r="AE1621" i="4"/>
  <c r="AE1622" i="4"/>
  <c r="AE1623" i="4"/>
  <c r="AE1624" i="4"/>
  <c r="AE1625" i="4"/>
  <c r="AE1626" i="4"/>
  <c r="AE1627" i="4"/>
  <c r="AE1628" i="4"/>
  <c r="AE1629" i="4"/>
  <c r="AE1630" i="4"/>
  <c r="AE1631" i="4"/>
  <c r="AE1632" i="4"/>
  <c r="AE1633" i="4"/>
  <c r="AE1634" i="4"/>
  <c r="AE1635" i="4"/>
  <c r="AE1636" i="4"/>
  <c r="AE1637" i="4"/>
  <c r="AE1638" i="4"/>
  <c r="AE1639" i="4"/>
  <c r="AE1640" i="4"/>
  <c r="AE1641" i="4"/>
  <c r="AE1642" i="4"/>
  <c r="AE1643" i="4"/>
  <c r="AE1644" i="4"/>
  <c r="AE1645" i="4"/>
  <c r="AE1646" i="4"/>
  <c r="AE1647" i="4"/>
  <c r="AE1648" i="4"/>
  <c r="AE1649" i="4"/>
  <c r="AE1650" i="4"/>
  <c r="AE1651" i="4"/>
  <c r="AE1652" i="4"/>
  <c r="AE1653" i="4"/>
  <c r="AE1654" i="4"/>
  <c r="AE1655" i="4"/>
  <c r="AE1656" i="4"/>
  <c r="AE1657" i="4"/>
  <c r="AE1658" i="4"/>
  <c r="AE1659" i="4"/>
  <c r="AE1660" i="4"/>
  <c r="AE1661" i="4"/>
  <c r="AE1662" i="4"/>
  <c r="AE1663" i="4"/>
  <c r="AE1664" i="4"/>
  <c r="AE1665" i="4"/>
  <c r="AE1666" i="4"/>
  <c r="AE1667" i="4"/>
  <c r="AE1668" i="4"/>
  <c r="AE1669" i="4"/>
  <c r="AE1670" i="4"/>
  <c r="AE1671" i="4"/>
  <c r="AE1672" i="4"/>
  <c r="AE1673" i="4"/>
  <c r="AE1674" i="4"/>
  <c r="AE1675" i="4"/>
  <c r="AE1676" i="4"/>
  <c r="AE1677" i="4"/>
  <c r="AE1678" i="4"/>
  <c r="AE1679" i="4"/>
  <c r="AE1680" i="4"/>
  <c r="AE1681" i="4"/>
  <c r="AE1682" i="4"/>
  <c r="AE1683" i="4"/>
  <c r="AE1684" i="4"/>
  <c r="AE1685" i="4"/>
  <c r="AE1686" i="4"/>
  <c r="AE1687" i="4"/>
  <c r="AE1688" i="4"/>
  <c r="AE1689" i="4"/>
  <c r="AE1690" i="4"/>
  <c r="AE1691" i="4"/>
  <c r="AE1692" i="4"/>
  <c r="AE1693" i="4"/>
  <c r="AE1694" i="4"/>
  <c r="AE1695" i="4"/>
  <c r="AE1696" i="4"/>
  <c r="AE1697" i="4"/>
  <c r="AE1698" i="4"/>
  <c r="AE1699" i="4"/>
  <c r="AE1700" i="4"/>
  <c r="AE1701" i="4"/>
  <c r="AE1702" i="4"/>
  <c r="AE1703" i="4"/>
  <c r="AE1704" i="4"/>
  <c r="AE1705" i="4"/>
  <c r="AE1706" i="4"/>
  <c r="AE1707" i="4"/>
  <c r="AE1708" i="4"/>
  <c r="AE1709" i="4"/>
  <c r="AE1710" i="4"/>
  <c r="AE1711" i="4"/>
  <c r="AE1712" i="4"/>
  <c r="AE1713" i="4"/>
  <c r="AE1714" i="4"/>
  <c r="AE1715" i="4"/>
  <c r="AE1716" i="4"/>
  <c r="AE1717" i="4"/>
  <c r="AE1718" i="4"/>
  <c r="AE1719" i="4"/>
  <c r="AE1720" i="4"/>
  <c r="AE1721" i="4"/>
  <c r="AE1722" i="4"/>
  <c r="AE1723" i="4"/>
  <c r="AE1724" i="4"/>
  <c r="AE1725" i="4"/>
  <c r="AE1726" i="4"/>
  <c r="AE1727" i="4"/>
  <c r="AE1728" i="4"/>
  <c r="AE1729" i="4"/>
  <c r="AE1730" i="4"/>
  <c r="AE1731" i="4"/>
  <c r="AE1732" i="4"/>
  <c r="AE1733" i="4"/>
  <c r="AE1734" i="4"/>
  <c r="AE1735" i="4"/>
  <c r="AE1736" i="4"/>
  <c r="AE1737" i="4"/>
  <c r="AE1738" i="4"/>
  <c r="AE1739" i="4"/>
  <c r="AE1740" i="4"/>
  <c r="AE1741" i="4"/>
  <c r="AE1742" i="4"/>
  <c r="AE1743" i="4"/>
  <c r="AE1744" i="4"/>
  <c r="AE1745" i="4"/>
  <c r="AE1746" i="4"/>
  <c r="AE1747" i="4"/>
  <c r="AE1748" i="4"/>
  <c r="AE1749" i="4"/>
  <c r="AE1750" i="4"/>
  <c r="AE1751" i="4"/>
  <c r="AE1752" i="4"/>
  <c r="AE1753" i="4"/>
  <c r="AE1754" i="4"/>
  <c r="AE1755" i="4"/>
  <c r="AE1756" i="4"/>
  <c r="AE1757" i="4"/>
  <c r="AE1758" i="4"/>
  <c r="AE1759" i="4"/>
  <c r="AE1760" i="4"/>
  <c r="AE1761" i="4"/>
  <c r="AE1762" i="4"/>
  <c r="AE1763" i="4"/>
  <c r="AE1764" i="4"/>
  <c r="AE1765" i="4"/>
  <c r="AE1766" i="4"/>
  <c r="AE1767" i="4"/>
  <c r="AE1768" i="4"/>
  <c r="AE1769" i="4"/>
  <c r="AE1770" i="4"/>
  <c r="AE1771" i="4"/>
  <c r="AE1772" i="4"/>
  <c r="AE1773" i="4"/>
  <c r="AE1774" i="4"/>
  <c r="AE1775" i="4"/>
  <c r="AE1776" i="4"/>
  <c r="AE1777" i="4"/>
  <c r="AE1778" i="4"/>
  <c r="AE1779" i="4"/>
  <c r="AE1780" i="4"/>
  <c r="AE1781" i="4"/>
  <c r="AE1782" i="4"/>
  <c r="AE1783" i="4"/>
  <c r="AE1784" i="4"/>
  <c r="AE1785" i="4"/>
  <c r="AE1786" i="4"/>
  <c r="AE1787" i="4"/>
  <c r="AE1788" i="4"/>
  <c r="AE1789" i="4"/>
  <c r="AE1790" i="4"/>
  <c r="AE1791" i="4"/>
  <c r="AE1792" i="4"/>
  <c r="AE1793" i="4"/>
  <c r="AE1794" i="4"/>
  <c r="AE1795" i="4"/>
  <c r="AE1796" i="4"/>
  <c r="AE1797" i="4"/>
  <c r="AE1798" i="4"/>
  <c r="AE1799" i="4"/>
  <c r="AE1800" i="4"/>
  <c r="AE1801" i="4"/>
  <c r="AE1802" i="4"/>
  <c r="AE1803" i="4"/>
  <c r="AE1804" i="4"/>
  <c r="AE1805" i="4"/>
  <c r="AE1806" i="4"/>
  <c r="AE1807" i="4"/>
  <c r="AE1808" i="4"/>
  <c r="AE1809" i="4"/>
  <c r="AE1810" i="4"/>
  <c r="AE1811" i="4"/>
  <c r="AE1812" i="4"/>
  <c r="AE1813" i="4"/>
  <c r="AE1814" i="4"/>
  <c r="AE1815" i="4"/>
  <c r="AE1816" i="4"/>
  <c r="AE1817" i="4"/>
  <c r="AE1818" i="4"/>
  <c r="AE1819" i="4"/>
  <c r="AE1820" i="4"/>
  <c r="AE1821" i="4"/>
  <c r="AE1822" i="4"/>
  <c r="AE1823" i="4"/>
  <c r="AE1824" i="4"/>
  <c r="AE1825" i="4"/>
  <c r="AE1826" i="4"/>
  <c r="AE1827" i="4"/>
  <c r="AE1828" i="4"/>
  <c r="AE1829" i="4"/>
  <c r="AE1830" i="4"/>
  <c r="AE1831" i="4"/>
  <c r="AE1832" i="4"/>
  <c r="AE1833" i="4"/>
  <c r="AE1834" i="4"/>
  <c r="AE1835" i="4"/>
  <c r="AE1836" i="4"/>
  <c r="AE1837" i="4"/>
  <c r="AE1838" i="4"/>
  <c r="AE1839" i="4"/>
  <c r="AE1840" i="4"/>
  <c r="AE1841" i="4"/>
  <c r="AE1842" i="4"/>
  <c r="AE1843" i="4"/>
  <c r="AE1844" i="4"/>
  <c r="AE1845" i="4"/>
  <c r="AE1846" i="4"/>
  <c r="AE1847" i="4"/>
  <c r="AE1848" i="4"/>
  <c r="AE1849" i="4"/>
  <c r="AE1850" i="4"/>
  <c r="AE1851" i="4"/>
  <c r="AE1852" i="4"/>
  <c r="AE1853" i="4"/>
  <c r="AE1854" i="4"/>
  <c r="AE1855" i="4"/>
  <c r="AE1856" i="4"/>
  <c r="AE1857" i="4"/>
  <c r="AE1858" i="4"/>
  <c r="AE1859" i="4"/>
  <c r="AE1860" i="4"/>
  <c r="AE1861" i="4"/>
  <c r="AE1862" i="4"/>
  <c r="AE1863" i="4"/>
  <c r="AE1864" i="4"/>
  <c r="AE1865" i="4"/>
  <c r="AE1866" i="4"/>
  <c r="AE1867" i="4"/>
  <c r="AE1868" i="4"/>
  <c r="AE1869" i="4"/>
  <c r="AE1870" i="4"/>
  <c r="AE1871" i="4"/>
  <c r="AE1872" i="4"/>
  <c r="AE1873" i="4"/>
  <c r="AE1874" i="4"/>
  <c r="AE1875" i="4"/>
  <c r="AE1876" i="4"/>
  <c r="AE1877" i="4"/>
  <c r="AE1878" i="4"/>
  <c r="AE1879" i="4"/>
  <c r="AE1880" i="4"/>
  <c r="AE1881" i="4"/>
  <c r="AE1882" i="4"/>
  <c r="AE1883" i="4"/>
  <c r="AE1884" i="4"/>
  <c r="AE1885" i="4"/>
  <c r="AE1886" i="4"/>
  <c r="AE1887" i="4"/>
  <c r="AE1888" i="4"/>
  <c r="AE1889" i="4"/>
  <c r="AE1890" i="4"/>
  <c r="AE1891" i="4"/>
  <c r="AE1892" i="4"/>
  <c r="AE1893" i="4"/>
  <c r="AE1894" i="4"/>
  <c r="AE1895" i="4"/>
  <c r="AE1896" i="4"/>
  <c r="AE1897" i="4"/>
  <c r="AE1898" i="4"/>
  <c r="AE1899" i="4"/>
  <c r="AE1900" i="4"/>
  <c r="AE1901" i="4"/>
  <c r="AE1902" i="4"/>
  <c r="AE1903" i="4"/>
  <c r="AE1904" i="4"/>
  <c r="AE1905" i="4"/>
  <c r="AE1906" i="4"/>
  <c r="AE1907" i="4"/>
  <c r="AE1908" i="4"/>
  <c r="AE1909" i="4"/>
  <c r="AE1910" i="4"/>
  <c r="AE1911" i="4"/>
  <c r="AE1912" i="4"/>
  <c r="AE1913" i="4"/>
  <c r="AE1914" i="4"/>
  <c r="AE1915" i="4"/>
  <c r="AE1916" i="4"/>
  <c r="AE1917" i="4"/>
  <c r="AE1918" i="4"/>
  <c r="AE1919" i="4"/>
  <c r="AE1920" i="4"/>
  <c r="AE1921" i="4"/>
  <c r="AE1922" i="4"/>
  <c r="AE1923" i="4"/>
  <c r="AE1924" i="4"/>
  <c r="AE1925" i="4"/>
  <c r="AE1926" i="4"/>
  <c r="AE1927" i="4"/>
  <c r="AE1928" i="4"/>
  <c r="AE1929" i="4"/>
  <c r="AE1930" i="4"/>
  <c r="AE1931" i="4"/>
  <c r="AE1932" i="4"/>
  <c r="AE1933" i="4"/>
  <c r="AE1934" i="4"/>
  <c r="AE1935" i="4"/>
  <c r="AE1936" i="4"/>
  <c r="AE1937" i="4"/>
  <c r="AE1938" i="4"/>
  <c r="AE1939" i="4"/>
  <c r="AE1940" i="4"/>
  <c r="AE1941" i="4"/>
  <c r="AE1942" i="4"/>
  <c r="AE1943" i="4"/>
  <c r="AE1944" i="4"/>
  <c r="AE1945" i="4"/>
  <c r="AE1946" i="4"/>
  <c r="AE1947" i="4"/>
  <c r="AE1948" i="4"/>
  <c r="AE1949" i="4"/>
  <c r="AE1950" i="4"/>
  <c r="AE1951" i="4"/>
  <c r="AE1952" i="4"/>
  <c r="AE1953" i="4"/>
  <c r="AE1954" i="4"/>
  <c r="AE1955" i="4"/>
  <c r="AE1956" i="4"/>
  <c r="AE1957" i="4"/>
  <c r="AE1958" i="4"/>
  <c r="AE1959" i="4"/>
  <c r="AE1960" i="4"/>
  <c r="AE1961" i="4"/>
  <c r="AE1962" i="4"/>
  <c r="AE1963" i="4"/>
  <c r="AE1964" i="4"/>
  <c r="AE1965" i="4"/>
  <c r="AE1966" i="4"/>
  <c r="AE1967" i="4"/>
  <c r="AE1968" i="4"/>
  <c r="AE1969" i="4"/>
  <c r="AE1970" i="4"/>
  <c r="AE1971" i="4"/>
  <c r="AE1972" i="4"/>
  <c r="AE1973" i="4"/>
  <c r="AE1974" i="4"/>
  <c r="AE1975" i="4"/>
  <c r="AE1976" i="4"/>
  <c r="AE1977" i="4"/>
  <c r="AE1978" i="4"/>
  <c r="AE1979" i="4"/>
  <c r="AE1980" i="4"/>
  <c r="AE1981" i="4"/>
  <c r="AE1982" i="4"/>
  <c r="AE1983" i="4"/>
  <c r="AE1984" i="4"/>
  <c r="AE1985" i="4"/>
  <c r="AE1986" i="4"/>
  <c r="AE1987" i="4"/>
  <c r="AE1988" i="4"/>
  <c r="AE1989" i="4"/>
  <c r="AE1990" i="4"/>
  <c r="AE1991" i="4"/>
  <c r="AE1992" i="4"/>
  <c r="AE1993" i="4"/>
  <c r="AE1994" i="4"/>
  <c r="AE1995" i="4"/>
  <c r="AE1996" i="4"/>
  <c r="AE1997" i="4"/>
  <c r="AE1998" i="4"/>
  <c r="AE1999" i="4"/>
  <c r="AE2000" i="4"/>
  <c r="AE2001" i="4"/>
  <c r="AE2002" i="4"/>
  <c r="AE2003" i="4"/>
  <c r="AE2004" i="4"/>
  <c r="AE2005" i="4"/>
  <c r="AE2006" i="4"/>
  <c r="AE2007" i="4"/>
  <c r="AE2008" i="4"/>
  <c r="AE2009" i="4"/>
  <c r="AE2010" i="4"/>
  <c r="AE2011" i="4"/>
  <c r="AE2012" i="4"/>
  <c r="AE2013" i="4"/>
  <c r="AE2014" i="4"/>
  <c r="AE2015" i="4"/>
  <c r="AE2016" i="4"/>
  <c r="AE2017" i="4"/>
  <c r="AE2018" i="4"/>
  <c r="AE2019" i="4"/>
  <c r="AE2020" i="4"/>
  <c r="AE2021" i="4"/>
  <c r="AE2022" i="4"/>
  <c r="AE2023" i="4"/>
  <c r="AE2024" i="4"/>
  <c r="AE2025" i="4"/>
  <c r="AE2026" i="4"/>
  <c r="AE2027" i="4"/>
  <c r="AE2028" i="4"/>
  <c r="AE2029" i="4"/>
  <c r="AE2030" i="4"/>
  <c r="AE2031" i="4"/>
  <c r="AE2032" i="4"/>
  <c r="AE2033" i="4"/>
  <c r="AE2034" i="4"/>
  <c r="AE2035" i="4"/>
  <c r="AE2036" i="4"/>
  <c r="AE2037" i="4"/>
  <c r="AE2038" i="4"/>
  <c r="AE2039" i="4"/>
  <c r="AE2040" i="4"/>
  <c r="AE2041" i="4"/>
  <c r="AE2042" i="4"/>
  <c r="AE2043" i="4"/>
  <c r="AE2044" i="4"/>
  <c r="AE2045" i="4"/>
  <c r="AE2046" i="4"/>
  <c r="AE2047" i="4"/>
  <c r="AE2048" i="4"/>
  <c r="AE2049" i="4"/>
  <c r="AE2050" i="4"/>
  <c r="AE2051" i="4"/>
  <c r="AE2052" i="4"/>
  <c r="AE2053" i="4"/>
  <c r="AE2054" i="4"/>
  <c r="AE2055" i="4"/>
  <c r="AE2056" i="4"/>
  <c r="AE2057" i="4"/>
  <c r="AE2058" i="4"/>
  <c r="AE2059" i="4"/>
  <c r="AE2060" i="4"/>
  <c r="AE2061" i="4"/>
  <c r="AE2062" i="4"/>
  <c r="AE2063" i="4"/>
  <c r="AE2064" i="4"/>
  <c r="AE2065" i="4"/>
  <c r="AE2066" i="4"/>
  <c r="AE2067" i="4"/>
  <c r="AE2068" i="4"/>
  <c r="AE2069" i="4"/>
  <c r="AE2070" i="4"/>
  <c r="AE2071" i="4"/>
  <c r="AE2072" i="4"/>
  <c r="AE2073" i="4"/>
  <c r="AE2074" i="4"/>
  <c r="AE2075" i="4"/>
  <c r="AE2076" i="4"/>
  <c r="AE2077" i="4"/>
  <c r="AE2078" i="4"/>
  <c r="AE2079" i="4"/>
  <c r="AE2080" i="4"/>
  <c r="AE2081" i="4"/>
  <c r="AE2082" i="4"/>
  <c r="AE2083" i="4"/>
  <c r="AE2084" i="4"/>
  <c r="AE2085" i="4"/>
  <c r="AE2086" i="4"/>
  <c r="AE2087" i="4"/>
  <c r="AE2088" i="4"/>
  <c r="AE2089" i="4"/>
  <c r="AE2090" i="4"/>
  <c r="AE2091" i="4"/>
  <c r="AE2092" i="4"/>
  <c r="AE2093" i="4"/>
  <c r="AE2094" i="4"/>
  <c r="AE2095" i="4"/>
  <c r="AE2096" i="4"/>
  <c r="AE2097" i="4"/>
  <c r="AE2098" i="4"/>
  <c r="AE2099" i="4"/>
  <c r="AE2100" i="4"/>
  <c r="AE2101" i="4"/>
  <c r="AE2102" i="4"/>
  <c r="AE2103" i="4"/>
  <c r="AE2104" i="4"/>
  <c r="AE2105" i="4"/>
  <c r="AE2106" i="4"/>
  <c r="AE2107" i="4"/>
  <c r="AE2108" i="4"/>
  <c r="AE2109" i="4"/>
  <c r="AE2110" i="4"/>
  <c r="AE2111" i="4"/>
  <c r="AE2112" i="4"/>
  <c r="AE2113" i="4"/>
  <c r="AE2114" i="4"/>
  <c r="AE2115" i="4"/>
  <c r="AE2116" i="4"/>
  <c r="AE2117" i="4"/>
  <c r="AE2118" i="4"/>
  <c r="AE2119" i="4"/>
  <c r="AE2120" i="4"/>
  <c r="AE2121" i="4"/>
  <c r="AE2122" i="4"/>
  <c r="AE2123" i="4"/>
  <c r="AE2124" i="4"/>
  <c r="AE2125" i="4"/>
  <c r="AE2126" i="4"/>
  <c r="AE2127" i="4"/>
  <c r="AE2128" i="4"/>
  <c r="AE2129" i="4"/>
  <c r="AE2130" i="4"/>
  <c r="AE2131" i="4"/>
  <c r="AE2132" i="4"/>
  <c r="AE2133" i="4"/>
  <c r="AE2134" i="4"/>
  <c r="AE2135" i="4"/>
  <c r="AE2136" i="4"/>
  <c r="AE2137" i="4"/>
  <c r="AE2138" i="4"/>
  <c r="AE2139" i="4"/>
  <c r="AE2140" i="4"/>
  <c r="AE2141" i="4"/>
  <c r="AE2142" i="4"/>
  <c r="AE2143" i="4"/>
  <c r="AE2144" i="4"/>
  <c r="AE2145" i="4"/>
  <c r="AE2146" i="4"/>
  <c r="AE2147" i="4"/>
  <c r="AE2148" i="4"/>
  <c r="AE2149" i="4"/>
  <c r="AE2150" i="4"/>
  <c r="AE2151" i="4"/>
  <c r="AE2152" i="4"/>
  <c r="AE2153" i="4"/>
  <c r="AE2154" i="4"/>
  <c r="AE2155" i="4"/>
  <c r="AE2156" i="4"/>
  <c r="AE2157" i="4"/>
  <c r="AE2158" i="4"/>
  <c r="AE2159" i="4"/>
  <c r="AE2160" i="4"/>
  <c r="AE2161" i="4"/>
  <c r="AE2162" i="4"/>
  <c r="AE2163" i="4"/>
  <c r="AE2164" i="4"/>
  <c r="AE2165" i="4"/>
  <c r="AE2166" i="4"/>
  <c r="AE2167" i="4"/>
  <c r="AE2168" i="4"/>
  <c r="AE2169" i="4"/>
  <c r="AE2170" i="4"/>
  <c r="AE2171" i="4"/>
  <c r="AE2172" i="4"/>
  <c r="AE2173" i="4"/>
  <c r="AE2174" i="4"/>
  <c r="AE2175" i="4"/>
  <c r="AE2176" i="4"/>
  <c r="AE2177" i="4"/>
  <c r="AE2178" i="4"/>
  <c r="AE2179" i="4"/>
  <c r="AE2180" i="4"/>
  <c r="AE2181" i="4"/>
  <c r="AE2182" i="4"/>
  <c r="AE2183" i="4"/>
  <c r="AE2184" i="4"/>
  <c r="AE2185" i="4"/>
  <c r="AE2186" i="4"/>
  <c r="AE2187" i="4"/>
  <c r="AE2188" i="4"/>
  <c r="AE2189" i="4"/>
  <c r="AE2190" i="4"/>
  <c r="AE2191" i="4"/>
  <c r="AE2192" i="4"/>
  <c r="AE2193" i="4"/>
  <c r="AE2194" i="4"/>
  <c r="AE2195" i="4"/>
  <c r="AE2196" i="4"/>
  <c r="AE2197" i="4"/>
  <c r="AE2198" i="4"/>
  <c r="AE2199" i="4"/>
  <c r="AE2200" i="4"/>
  <c r="AE2201" i="4"/>
  <c r="AE2202" i="4"/>
  <c r="AE2203" i="4"/>
  <c r="AE2204" i="4"/>
  <c r="AE2205" i="4"/>
  <c r="AE2206" i="4"/>
  <c r="AE2207" i="4"/>
  <c r="AE2208" i="4"/>
  <c r="AE2209" i="4"/>
  <c r="AE2210" i="4"/>
  <c r="AE2211" i="4"/>
  <c r="AE2212" i="4"/>
  <c r="AE2213" i="4"/>
  <c r="AE2214" i="4"/>
  <c r="AE2215" i="4"/>
  <c r="AE2216" i="4"/>
  <c r="AE2217" i="4"/>
  <c r="AE2218" i="4"/>
  <c r="AE2219" i="4"/>
  <c r="AE2220" i="4"/>
  <c r="AE2221" i="4"/>
  <c r="AE2222" i="4"/>
  <c r="AE2223" i="4"/>
  <c r="AE2224" i="4"/>
  <c r="AE2225" i="4"/>
  <c r="AE2226" i="4"/>
  <c r="AE2227" i="4"/>
  <c r="AE2228" i="4"/>
  <c r="AE2229" i="4"/>
  <c r="AE2230" i="4"/>
  <c r="AE2231" i="4"/>
  <c r="AE2232" i="4"/>
  <c r="AE2233" i="4"/>
  <c r="AE2234" i="4"/>
  <c r="AE2235" i="4"/>
  <c r="AE2236" i="4"/>
  <c r="AE2237" i="4"/>
  <c r="AE2238" i="4"/>
  <c r="AE2239" i="4"/>
  <c r="AE2240" i="4"/>
  <c r="AE2241" i="4"/>
  <c r="AE2242" i="4"/>
  <c r="AE2243" i="4"/>
  <c r="AE2244" i="4"/>
  <c r="AE2245" i="4"/>
  <c r="AE2246" i="4"/>
  <c r="AE2247" i="4"/>
  <c r="AE2248" i="4"/>
  <c r="AE2249" i="4"/>
  <c r="AE2250" i="4"/>
  <c r="AE2251" i="4"/>
  <c r="AE2252" i="4"/>
  <c r="AE2253" i="4"/>
  <c r="AE2254" i="4"/>
  <c r="AE2255" i="4"/>
  <c r="AE2256" i="4"/>
  <c r="AE2257" i="4"/>
  <c r="AE2258" i="4"/>
  <c r="AE2259" i="4"/>
  <c r="AE2260" i="4"/>
  <c r="AE2261" i="4"/>
  <c r="AE2262" i="4"/>
  <c r="AE2263" i="4"/>
  <c r="AE2264" i="4"/>
  <c r="AE2265" i="4"/>
  <c r="AE2266" i="4"/>
  <c r="AE2267" i="4"/>
  <c r="AE2268" i="4"/>
  <c r="AE2269" i="4"/>
  <c r="AE2270" i="4"/>
  <c r="AE2271" i="4"/>
  <c r="AE2272" i="4"/>
  <c r="AE2273" i="4"/>
  <c r="AE2274" i="4"/>
  <c r="AE2275" i="4"/>
  <c r="AE2276" i="4"/>
  <c r="AE2277" i="4"/>
  <c r="AE2278" i="4"/>
  <c r="AE2279" i="4"/>
  <c r="AE2280" i="4"/>
  <c r="AE2281" i="4"/>
  <c r="AE2282" i="4"/>
  <c r="AE2283" i="4"/>
  <c r="AE2284" i="4"/>
  <c r="AE2285" i="4"/>
  <c r="AE2286" i="4"/>
  <c r="AE2287" i="4"/>
  <c r="AE2288" i="4"/>
  <c r="AE2289" i="4"/>
  <c r="AE2290" i="4"/>
  <c r="AE2291" i="4"/>
  <c r="AE2292" i="4"/>
  <c r="AE2293" i="4"/>
  <c r="AE2294" i="4"/>
  <c r="AE2295" i="4"/>
  <c r="AE2296" i="4"/>
  <c r="AE2297" i="4"/>
  <c r="AE2298" i="4"/>
  <c r="AE2299" i="4"/>
  <c r="AE2300" i="4"/>
  <c r="AE2301" i="4"/>
  <c r="AE2302" i="4"/>
  <c r="AE2303" i="4"/>
  <c r="AE2304" i="4"/>
  <c r="AE2305" i="4"/>
  <c r="AE2306" i="4"/>
  <c r="AE2307" i="4"/>
  <c r="AE2308" i="4"/>
  <c r="AE2309" i="4"/>
  <c r="AE2310" i="4"/>
  <c r="AE2311" i="4"/>
  <c r="AE2312" i="4"/>
  <c r="AE2313" i="4"/>
  <c r="AE2314" i="4"/>
  <c r="AE2315" i="4"/>
  <c r="AE2316" i="4"/>
  <c r="AE2317" i="4"/>
  <c r="AE2318" i="4"/>
  <c r="AE2319" i="4"/>
  <c r="AE2320" i="4"/>
  <c r="AE2321" i="4"/>
  <c r="AE2322" i="4"/>
  <c r="AE2323" i="4"/>
  <c r="AE2324" i="4"/>
  <c r="AE2325" i="4"/>
  <c r="AE2326" i="4"/>
  <c r="AE2327" i="4"/>
  <c r="AE2328" i="4"/>
  <c r="AE2329" i="4"/>
  <c r="AE2330" i="4"/>
  <c r="AE2331" i="4"/>
  <c r="AE2332" i="4"/>
  <c r="AE2333" i="4"/>
  <c r="AE2334" i="4"/>
  <c r="AE2335" i="4"/>
  <c r="AE2336" i="4"/>
  <c r="AD3" i="4"/>
  <c r="AD4" i="4"/>
  <c r="AD5" i="4"/>
  <c r="AD6" i="4"/>
  <c r="AD7" i="4"/>
  <c r="AD8" i="4"/>
  <c r="AD9" i="4"/>
  <c r="AD10" i="4"/>
  <c r="AD11" i="4"/>
  <c r="AD12" i="4"/>
  <c r="AD13" i="4"/>
  <c r="AD14" i="4"/>
  <c r="AD15" i="4"/>
  <c r="AD16" i="4"/>
  <c r="AD17" i="4"/>
  <c r="AD18" i="4"/>
  <c r="AD19" i="4"/>
  <c r="AD20" i="4"/>
  <c r="AD21" i="4"/>
  <c r="AD22" i="4"/>
  <c r="AD23" i="4"/>
  <c r="AD24" i="4"/>
  <c r="AD25" i="4"/>
  <c r="AD26" i="4"/>
  <c r="AD27" i="4"/>
  <c r="AD28" i="4"/>
  <c r="AD29" i="4"/>
  <c r="AD30" i="4"/>
  <c r="AD31" i="4"/>
  <c r="AD32" i="4"/>
  <c r="AD33" i="4"/>
  <c r="AD34" i="4"/>
  <c r="AD35" i="4"/>
  <c r="AD36" i="4"/>
  <c r="AD37" i="4"/>
  <c r="AD38" i="4"/>
  <c r="AD39" i="4"/>
  <c r="AD40" i="4"/>
  <c r="AD41" i="4"/>
  <c r="AD42" i="4"/>
  <c r="AD43" i="4"/>
  <c r="AD44" i="4"/>
  <c r="AD45" i="4"/>
  <c r="AD46" i="4"/>
  <c r="AD47" i="4"/>
  <c r="AD48" i="4"/>
  <c r="AD49" i="4"/>
  <c r="AD50" i="4"/>
  <c r="AD51" i="4"/>
  <c r="AD52" i="4"/>
  <c r="AD53" i="4"/>
  <c r="AD54" i="4"/>
  <c r="AD55" i="4"/>
  <c r="AD56" i="4"/>
  <c r="AD57" i="4"/>
  <c r="AD58" i="4"/>
  <c r="AD59" i="4"/>
  <c r="AD60" i="4"/>
  <c r="AD61" i="4"/>
  <c r="AD62" i="4"/>
  <c r="AD63" i="4"/>
  <c r="AD64" i="4"/>
  <c r="AD65" i="4"/>
  <c r="AD66" i="4"/>
  <c r="AD67" i="4"/>
  <c r="AD68" i="4"/>
  <c r="AD69" i="4"/>
  <c r="AD70" i="4"/>
  <c r="AD71" i="4"/>
  <c r="AD72" i="4"/>
  <c r="AD73" i="4"/>
  <c r="AD74" i="4"/>
  <c r="AD75" i="4"/>
  <c r="AD76" i="4"/>
  <c r="AD77" i="4"/>
  <c r="AD78" i="4"/>
  <c r="AD79" i="4"/>
  <c r="AD80" i="4"/>
  <c r="AD81" i="4"/>
  <c r="AD82" i="4"/>
  <c r="AD83" i="4"/>
  <c r="AD84" i="4"/>
  <c r="AD85" i="4"/>
  <c r="AD86" i="4"/>
  <c r="AD87" i="4"/>
  <c r="AD88" i="4"/>
  <c r="AD89" i="4"/>
  <c r="AD90" i="4"/>
  <c r="AD91" i="4"/>
  <c r="AD92" i="4"/>
  <c r="AD93" i="4"/>
  <c r="AD94" i="4"/>
  <c r="AD95" i="4"/>
  <c r="AD96" i="4"/>
  <c r="AD97" i="4"/>
  <c r="AD98" i="4"/>
  <c r="AD99" i="4"/>
  <c r="AD100" i="4"/>
  <c r="AD101" i="4"/>
  <c r="AD102" i="4"/>
  <c r="AD103" i="4"/>
  <c r="AD104" i="4"/>
  <c r="AD105" i="4"/>
  <c r="AD106" i="4"/>
  <c r="AD107" i="4"/>
  <c r="AD108" i="4"/>
  <c r="AD109" i="4"/>
  <c r="AD110" i="4"/>
  <c r="AD111" i="4"/>
  <c r="AD112" i="4"/>
  <c r="AD113" i="4"/>
  <c r="AD114" i="4"/>
  <c r="AD115" i="4"/>
  <c r="AD116" i="4"/>
  <c r="AD117" i="4"/>
  <c r="AD118" i="4"/>
  <c r="AD119" i="4"/>
  <c r="AD120" i="4"/>
  <c r="AD121" i="4"/>
  <c r="AD122" i="4"/>
  <c r="AD123" i="4"/>
  <c r="AD124" i="4"/>
  <c r="AD125" i="4"/>
  <c r="AD126" i="4"/>
  <c r="AD127" i="4"/>
  <c r="AD128" i="4"/>
  <c r="AD129" i="4"/>
  <c r="AD130" i="4"/>
  <c r="AD131" i="4"/>
  <c r="AD132" i="4"/>
  <c r="AD133" i="4"/>
  <c r="AD134" i="4"/>
  <c r="AD135" i="4"/>
  <c r="AD136" i="4"/>
  <c r="AD137" i="4"/>
  <c r="AD138" i="4"/>
  <c r="AD139" i="4"/>
  <c r="AD140" i="4"/>
  <c r="AD141" i="4"/>
  <c r="AD142" i="4"/>
  <c r="AD143" i="4"/>
  <c r="AD144" i="4"/>
  <c r="AD145" i="4"/>
  <c r="AD146" i="4"/>
  <c r="AD147" i="4"/>
  <c r="AD148" i="4"/>
  <c r="AD149" i="4"/>
  <c r="AD150" i="4"/>
  <c r="AD151" i="4"/>
  <c r="AD152" i="4"/>
  <c r="AD153" i="4"/>
  <c r="AD154" i="4"/>
  <c r="AD155" i="4"/>
  <c r="AD156" i="4"/>
  <c r="AD157" i="4"/>
  <c r="AD158" i="4"/>
  <c r="AD159" i="4"/>
  <c r="AD160" i="4"/>
  <c r="AD161" i="4"/>
  <c r="AD162" i="4"/>
  <c r="AD163" i="4"/>
  <c r="AD164" i="4"/>
  <c r="AD165" i="4"/>
  <c r="AD166" i="4"/>
  <c r="AD167" i="4"/>
  <c r="AD168" i="4"/>
  <c r="AD169" i="4"/>
  <c r="AD170" i="4"/>
  <c r="AD171" i="4"/>
  <c r="AD172" i="4"/>
  <c r="AD173" i="4"/>
  <c r="AD174" i="4"/>
  <c r="AD175" i="4"/>
  <c r="AD176" i="4"/>
  <c r="AD177" i="4"/>
  <c r="AD178" i="4"/>
  <c r="AD179" i="4"/>
  <c r="AD180" i="4"/>
  <c r="AD181" i="4"/>
  <c r="AD182" i="4"/>
  <c r="AD183" i="4"/>
  <c r="AD184" i="4"/>
  <c r="AD185" i="4"/>
  <c r="AD186" i="4"/>
  <c r="AD187" i="4"/>
  <c r="AD188" i="4"/>
  <c r="AD189" i="4"/>
  <c r="AD190" i="4"/>
  <c r="AD191" i="4"/>
  <c r="AD192" i="4"/>
  <c r="AD193" i="4"/>
  <c r="AD194" i="4"/>
  <c r="AD195" i="4"/>
  <c r="AD196" i="4"/>
  <c r="AD197" i="4"/>
  <c r="AD198" i="4"/>
  <c r="AD199" i="4"/>
  <c r="AD200" i="4"/>
  <c r="AD201" i="4"/>
  <c r="AD202" i="4"/>
  <c r="AD203" i="4"/>
  <c r="AD204" i="4"/>
  <c r="AD205" i="4"/>
  <c r="AD206" i="4"/>
  <c r="AD207" i="4"/>
  <c r="AD208" i="4"/>
  <c r="AD209" i="4"/>
  <c r="AD210" i="4"/>
  <c r="AD211" i="4"/>
  <c r="AD212" i="4"/>
  <c r="AD213" i="4"/>
  <c r="AD214" i="4"/>
  <c r="AD215" i="4"/>
  <c r="AD216" i="4"/>
  <c r="AD217" i="4"/>
  <c r="AD218" i="4"/>
  <c r="AD219" i="4"/>
  <c r="AD220" i="4"/>
  <c r="AD221" i="4"/>
  <c r="AD222" i="4"/>
  <c r="AD223" i="4"/>
  <c r="AD224" i="4"/>
  <c r="AD225" i="4"/>
  <c r="AD226" i="4"/>
  <c r="AD227" i="4"/>
  <c r="AD228" i="4"/>
  <c r="AD229" i="4"/>
  <c r="AD230" i="4"/>
  <c r="AD231" i="4"/>
  <c r="AD232" i="4"/>
  <c r="AD233" i="4"/>
  <c r="AD234" i="4"/>
  <c r="AD235" i="4"/>
  <c r="AD236" i="4"/>
  <c r="AD237" i="4"/>
  <c r="AD238" i="4"/>
  <c r="AD239" i="4"/>
  <c r="AD240" i="4"/>
  <c r="AD241" i="4"/>
  <c r="AD242" i="4"/>
  <c r="AD243" i="4"/>
  <c r="AD244" i="4"/>
  <c r="AD245" i="4"/>
  <c r="AD246" i="4"/>
  <c r="AD247" i="4"/>
  <c r="AD248" i="4"/>
  <c r="AD249" i="4"/>
  <c r="AD250" i="4"/>
  <c r="AD251" i="4"/>
  <c r="AD252" i="4"/>
  <c r="AD253" i="4"/>
  <c r="AD254" i="4"/>
  <c r="AD255" i="4"/>
  <c r="AD256" i="4"/>
  <c r="AD257" i="4"/>
  <c r="AD258" i="4"/>
  <c r="AD259" i="4"/>
  <c r="AD260" i="4"/>
  <c r="AD261" i="4"/>
  <c r="AD262" i="4"/>
  <c r="AD263" i="4"/>
  <c r="AD264" i="4"/>
  <c r="AD265" i="4"/>
  <c r="AD266" i="4"/>
  <c r="AD267" i="4"/>
  <c r="AD268" i="4"/>
  <c r="AD269" i="4"/>
  <c r="AD270" i="4"/>
  <c r="AD271" i="4"/>
  <c r="AD272" i="4"/>
  <c r="AD273" i="4"/>
  <c r="AD274" i="4"/>
  <c r="AD275" i="4"/>
  <c r="AD276" i="4"/>
  <c r="AD277" i="4"/>
  <c r="AD278" i="4"/>
  <c r="AD279" i="4"/>
  <c r="AD280" i="4"/>
  <c r="AD281" i="4"/>
  <c r="AD282" i="4"/>
  <c r="AD283" i="4"/>
  <c r="AD284" i="4"/>
  <c r="AD285" i="4"/>
  <c r="AD286" i="4"/>
  <c r="AD287" i="4"/>
  <c r="AD288" i="4"/>
  <c r="AD289" i="4"/>
  <c r="AD290" i="4"/>
  <c r="AD291" i="4"/>
  <c r="AD292" i="4"/>
  <c r="AD293" i="4"/>
  <c r="AD294" i="4"/>
  <c r="AD295" i="4"/>
  <c r="AD296" i="4"/>
  <c r="AD297" i="4"/>
  <c r="AD298" i="4"/>
  <c r="AD299" i="4"/>
  <c r="AD300" i="4"/>
  <c r="AD301" i="4"/>
  <c r="AD302" i="4"/>
  <c r="AD303" i="4"/>
  <c r="AD304" i="4"/>
  <c r="AD305" i="4"/>
  <c r="AD306" i="4"/>
  <c r="AD307" i="4"/>
  <c r="AD308" i="4"/>
  <c r="AD309" i="4"/>
  <c r="AD310" i="4"/>
  <c r="AD311" i="4"/>
  <c r="AD312" i="4"/>
  <c r="AD313" i="4"/>
  <c r="AD314" i="4"/>
  <c r="AD315" i="4"/>
  <c r="AD316" i="4"/>
  <c r="AD317" i="4"/>
  <c r="AD318" i="4"/>
  <c r="AD319" i="4"/>
  <c r="AD320" i="4"/>
  <c r="AD321" i="4"/>
  <c r="AD322" i="4"/>
  <c r="AD323" i="4"/>
  <c r="AD324" i="4"/>
  <c r="AD325" i="4"/>
  <c r="AD326" i="4"/>
  <c r="AD327" i="4"/>
  <c r="AD328" i="4"/>
  <c r="AD329" i="4"/>
  <c r="AD330" i="4"/>
  <c r="AD331" i="4"/>
  <c r="AD332" i="4"/>
  <c r="AD333" i="4"/>
  <c r="AD334" i="4"/>
  <c r="AD335" i="4"/>
  <c r="AD336" i="4"/>
  <c r="AD337" i="4"/>
  <c r="AD338" i="4"/>
  <c r="AD339" i="4"/>
  <c r="AD340" i="4"/>
  <c r="AD341" i="4"/>
  <c r="AD342" i="4"/>
  <c r="AD343" i="4"/>
  <c r="AD344" i="4"/>
  <c r="AD345" i="4"/>
  <c r="AD346" i="4"/>
  <c r="AD347" i="4"/>
  <c r="AD348" i="4"/>
  <c r="AD349" i="4"/>
  <c r="AD350" i="4"/>
  <c r="AD351" i="4"/>
  <c r="AD352" i="4"/>
  <c r="AD353" i="4"/>
  <c r="AD354" i="4"/>
  <c r="AD355" i="4"/>
  <c r="AD356" i="4"/>
  <c r="AD357" i="4"/>
  <c r="AD358" i="4"/>
  <c r="AD359" i="4"/>
  <c r="AD360" i="4"/>
  <c r="AD361" i="4"/>
  <c r="AD362" i="4"/>
  <c r="AD363" i="4"/>
  <c r="AD364" i="4"/>
  <c r="AD365" i="4"/>
  <c r="AD366" i="4"/>
  <c r="AD367" i="4"/>
  <c r="AD368" i="4"/>
  <c r="AD369" i="4"/>
  <c r="AD370" i="4"/>
  <c r="AD371" i="4"/>
  <c r="AD372" i="4"/>
  <c r="AD373" i="4"/>
  <c r="AD374" i="4"/>
  <c r="AD375" i="4"/>
  <c r="AD376" i="4"/>
  <c r="AD377" i="4"/>
  <c r="AD378" i="4"/>
  <c r="AD379" i="4"/>
  <c r="AD380" i="4"/>
  <c r="AD381" i="4"/>
  <c r="AD382" i="4"/>
  <c r="AD383" i="4"/>
  <c r="AD384" i="4"/>
  <c r="AD385" i="4"/>
  <c r="AD386" i="4"/>
  <c r="AD387" i="4"/>
  <c r="AD388" i="4"/>
  <c r="AD389" i="4"/>
  <c r="AD390" i="4"/>
  <c r="AD391" i="4"/>
  <c r="AD392" i="4"/>
  <c r="AD393" i="4"/>
  <c r="AD394" i="4"/>
  <c r="AD395" i="4"/>
  <c r="AD396" i="4"/>
  <c r="AD397" i="4"/>
  <c r="AD398" i="4"/>
  <c r="AD399" i="4"/>
  <c r="AD400" i="4"/>
  <c r="AD401" i="4"/>
  <c r="AD402" i="4"/>
  <c r="AD403" i="4"/>
  <c r="AD404" i="4"/>
  <c r="AD405" i="4"/>
  <c r="AD406" i="4"/>
  <c r="AD407" i="4"/>
  <c r="AD408" i="4"/>
  <c r="AD409" i="4"/>
  <c r="AD410" i="4"/>
  <c r="AD411" i="4"/>
  <c r="AD412" i="4"/>
  <c r="AD413" i="4"/>
  <c r="AD414" i="4"/>
  <c r="AD415" i="4"/>
  <c r="AD416" i="4"/>
  <c r="AD417" i="4"/>
  <c r="AD418" i="4"/>
  <c r="AD419" i="4"/>
  <c r="AD420" i="4"/>
  <c r="AD421" i="4"/>
  <c r="AD422" i="4"/>
  <c r="AD423" i="4"/>
  <c r="AD424" i="4"/>
  <c r="AD425" i="4"/>
  <c r="AD426" i="4"/>
  <c r="AD427" i="4"/>
  <c r="AD428" i="4"/>
  <c r="AD429" i="4"/>
  <c r="AD430" i="4"/>
  <c r="AD431" i="4"/>
  <c r="AD432" i="4"/>
  <c r="AD433" i="4"/>
  <c r="AD434" i="4"/>
  <c r="AD435" i="4"/>
  <c r="AD436" i="4"/>
  <c r="AD437" i="4"/>
  <c r="AD438" i="4"/>
  <c r="AD439" i="4"/>
  <c r="AD440" i="4"/>
  <c r="AD441" i="4"/>
  <c r="AD442" i="4"/>
  <c r="AD443" i="4"/>
  <c r="AD444" i="4"/>
  <c r="AD445" i="4"/>
  <c r="AD446" i="4"/>
  <c r="AD447" i="4"/>
  <c r="AD448" i="4"/>
  <c r="AD449" i="4"/>
  <c r="AD450" i="4"/>
  <c r="AD451" i="4"/>
  <c r="AD452" i="4"/>
  <c r="AD453" i="4"/>
  <c r="AD454" i="4"/>
  <c r="AD455" i="4"/>
  <c r="AD456" i="4"/>
  <c r="AD457" i="4"/>
  <c r="AD458" i="4"/>
  <c r="AD459" i="4"/>
  <c r="AD460" i="4"/>
  <c r="AD461" i="4"/>
  <c r="AD462" i="4"/>
  <c r="AD463" i="4"/>
  <c r="AD464" i="4"/>
  <c r="AD465" i="4"/>
  <c r="AD466" i="4"/>
  <c r="AD467" i="4"/>
  <c r="AD468" i="4"/>
  <c r="AD469" i="4"/>
  <c r="AD470" i="4"/>
  <c r="AD471" i="4"/>
  <c r="AD472" i="4"/>
  <c r="AD473" i="4"/>
  <c r="AD474" i="4"/>
  <c r="AD475" i="4"/>
  <c r="AD476" i="4"/>
  <c r="AD477" i="4"/>
  <c r="AD478" i="4"/>
  <c r="AD479" i="4"/>
  <c r="AD480" i="4"/>
  <c r="AD481" i="4"/>
  <c r="AD482" i="4"/>
  <c r="AD483" i="4"/>
  <c r="AD484" i="4"/>
  <c r="AD485" i="4"/>
  <c r="AD486" i="4"/>
  <c r="AD487" i="4"/>
  <c r="AD488" i="4"/>
  <c r="AD489" i="4"/>
  <c r="AD490" i="4"/>
  <c r="AD491" i="4"/>
  <c r="AD492" i="4"/>
  <c r="AD493" i="4"/>
  <c r="AD494" i="4"/>
  <c r="AD495" i="4"/>
  <c r="AD496" i="4"/>
  <c r="AD497" i="4"/>
  <c r="AD498" i="4"/>
  <c r="AD499" i="4"/>
  <c r="AD500" i="4"/>
  <c r="AD501" i="4"/>
  <c r="AD502" i="4"/>
  <c r="AD503" i="4"/>
  <c r="AD504" i="4"/>
  <c r="AD505" i="4"/>
  <c r="AD506" i="4"/>
  <c r="AD507" i="4"/>
  <c r="AD508" i="4"/>
  <c r="AD509" i="4"/>
  <c r="AD510" i="4"/>
  <c r="AD511" i="4"/>
  <c r="AD512" i="4"/>
  <c r="AD513" i="4"/>
  <c r="AD514" i="4"/>
  <c r="AD515" i="4"/>
  <c r="AD516" i="4"/>
  <c r="AD517" i="4"/>
  <c r="AD518" i="4"/>
  <c r="AD519" i="4"/>
  <c r="AD520" i="4"/>
  <c r="AD521" i="4"/>
  <c r="AD522" i="4"/>
  <c r="AD523" i="4"/>
  <c r="AD524" i="4"/>
  <c r="AD525" i="4"/>
  <c r="AD526" i="4"/>
  <c r="AD527" i="4"/>
  <c r="AD528" i="4"/>
  <c r="AD529" i="4"/>
  <c r="AD530" i="4"/>
  <c r="AD531" i="4"/>
  <c r="AD532" i="4"/>
  <c r="AD533" i="4"/>
  <c r="AD534" i="4"/>
  <c r="AD535" i="4"/>
  <c r="AD536" i="4"/>
  <c r="AD537" i="4"/>
  <c r="AD538" i="4"/>
  <c r="AD539" i="4"/>
  <c r="AD540" i="4"/>
  <c r="AD541" i="4"/>
  <c r="AD542" i="4"/>
  <c r="AD543" i="4"/>
  <c r="AD544" i="4"/>
  <c r="AD545" i="4"/>
  <c r="AD546" i="4"/>
  <c r="AD547" i="4"/>
  <c r="AD548" i="4"/>
  <c r="AD549" i="4"/>
  <c r="AD550" i="4"/>
  <c r="AD551" i="4"/>
  <c r="AD552" i="4"/>
  <c r="AD553" i="4"/>
  <c r="AD554" i="4"/>
  <c r="AD555" i="4"/>
  <c r="AD556" i="4"/>
  <c r="AD557" i="4"/>
  <c r="AD558" i="4"/>
  <c r="AD559" i="4"/>
  <c r="AD560" i="4"/>
  <c r="AD561" i="4"/>
  <c r="AD562" i="4"/>
  <c r="AD563" i="4"/>
  <c r="AD564" i="4"/>
  <c r="AD565" i="4"/>
  <c r="AD566" i="4"/>
  <c r="AD567" i="4"/>
  <c r="AD568" i="4"/>
  <c r="AD569" i="4"/>
  <c r="AD570" i="4"/>
  <c r="AD571" i="4"/>
  <c r="AD572" i="4"/>
  <c r="AD573" i="4"/>
  <c r="AD574" i="4"/>
  <c r="AD575" i="4"/>
  <c r="AD576" i="4"/>
  <c r="AD577" i="4"/>
  <c r="AD578" i="4"/>
  <c r="AD579" i="4"/>
  <c r="AD580" i="4"/>
  <c r="AD581" i="4"/>
  <c r="AD582" i="4"/>
  <c r="AD583" i="4"/>
  <c r="AD584" i="4"/>
  <c r="AD585" i="4"/>
  <c r="AD586" i="4"/>
  <c r="AD587" i="4"/>
  <c r="AD588" i="4"/>
  <c r="AD589" i="4"/>
  <c r="AD590" i="4"/>
  <c r="AD591" i="4"/>
  <c r="AD592" i="4"/>
  <c r="AD593" i="4"/>
  <c r="AD594" i="4"/>
  <c r="AD595" i="4"/>
  <c r="AD596" i="4"/>
  <c r="AD597" i="4"/>
  <c r="AD598" i="4"/>
  <c r="AD599" i="4"/>
  <c r="AD600" i="4"/>
  <c r="AD601" i="4"/>
  <c r="AD602" i="4"/>
  <c r="AD603" i="4"/>
  <c r="AD604" i="4"/>
  <c r="AD605" i="4"/>
  <c r="AD606" i="4"/>
  <c r="AD607" i="4"/>
  <c r="AD608" i="4"/>
  <c r="AD609" i="4"/>
  <c r="AD610" i="4"/>
  <c r="AD611" i="4"/>
  <c r="AD612" i="4"/>
  <c r="AD613" i="4"/>
  <c r="AD614" i="4"/>
  <c r="AD615" i="4"/>
  <c r="AD616" i="4"/>
  <c r="AD617" i="4"/>
  <c r="AD618" i="4"/>
  <c r="AD619" i="4"/>
  <c r="AD620" i="4"/>
  <c r="AD621" i="4"/>
  <c r="AD622" i="4"/>
  <c r="AD623" i="4"/>
  <c r="AD624" i="4"/>
  <c r="AD625" i="4"/>
  <c r="AD626" i="4"/>
  <c r="AD627" i="4"/>
  <c r="AD628" i="4"/>
  <c r="AD629" i="4"/>
  <c r="AD630" i="4"/>
  <c r="AD631" i="4"/>
  <c r="AD632" i="4"/>
  <c r="AD633" i="4"/>
  <c r="AD634" i="4"/>
  <c r="AD635" i="4"/>
  <c r="AD636" i="4"/>
  <c r="AD637" i="4"/>
  <c r="AD638" i="4"/>
  <c r="AD639" i="4"/>
  <c r="AD640" i="4"/>
  <c r="AD641" i="4"/>
  <c r="AD642" i="4"/>
  <c r="AD643" i="4"/>
  <c r="AD644" i="4"/>
  <c r="AD645" i="4"/>
  <c r="AD646" i="4"/>
  <c r="AD647" i="4"/>
  <c r="AD648" i="4"/>
  <c r="AD649" i="4"/>
  <c r="AD650" i="4"/>
  <c r="AD651" i="4"/>
  <c r="AD652" i="4"/>
  <c r="AD653" i="4"/>
  <c r="AD654" i="4"/>
  <c r="AD655" i="4"/>
  <c r="AD656" i="4"/>
  <c r="AD657" i="4"/>
  <c r="AD658" i="4"/>
  <c r="AD659" i="4"/>
  <c r="AD660" i="4"/>
  <c r="AD661" i="4"/>
  <c r="AD662" i="4"/>
  <c r="AD663" i="4"/>
  <c r="AD664" i="4"/>
  <c r="AD665" i="4"/>
  <c r="AD666" i="4"/>
  <c r="AD667" i="4"/>
  <c r="AD668" i="4"/>
  <c r="AD669" i="4"/>
  <c r="AD670" i="4"/>
  <c r="AD671" i="4"/>
  <c r="AD672" i="4"/>
  <c r="AD673" i="4"/>
  <c r="AD674" i="4"/>
  <c r="AD675" i="4"/>
  <c r="AD676" i="4"/>
  <c r="AD677" i="4"/>
  <c r="AD678" i="4"/>
  <c r="AD679" i="4"/>
  <c r="AD680" i="4"/>
  <c r="AD681" i="4"/>
  <c r="AD682" i="4"/>
  <c r="AD683" i="4"/>
  <c r="AD684" i="4"/>
  <c r="AD685" i="4"/>
  <c r="AD686" i="4"/>
  <c r="AD687" i="4"/>
  <c r="AD688" i="4"/>
  <c r="AD689" i="4"/>
  <c r="AD690" i="4"/>
  <c r="AD691" i="4"/>
  <c r="AD692" i="4"/>
  <c r="AD693" i="4"/>
  <c r="AD694" i="4"/>
  <c r="AD695" i="4"/>
  <c r="AD696" i="4"/>
  <c r="AD697" i="4"/>
  <c r="AD698" i="4"/>
  <c r="AD699" i="4"/>
  <c r="AD700" i="4"/>
  <c r="AD701" i="4"/>
  <c r="AD702" i="4"/>
  <c r="AD703" i="4"/>
  <c r="AD704" i="4"/>
  <c r="AD705" i="4"/>
  <c r="AD706" i="4"/>
  <c r="AD707" i="4"/>
  <c r="AD708" i="4"/>
  <c r="AD709" i="4"/>
  <c r="AD710" i="4"/>
  <c r="AD711" i="4"/>
  <c r="AD712" i="4"/>
  <c r="AD713" i="4"/>
  <c r="AD714" i="4"/>
  <c r="AD715" i="4"/>
  <c r="AD716" i="4"/>
  <c r="AD717" i="4"/>
  <c r="AD718" i="4"/>
  <c r="AD719" i="4"/>
  <c r="AD720" i="4"/>
  <c r="AD721" i="4"/>
  <c r="AD722" i="4"/>
  <c r="AD723" i="4"/>
  <c r="AD724" i="4"/>
  <c r="AD725" i="4"/>
  <c r="AD726" i="4"/>
  <c r="AD727" i="4"/>
  <c r="AD728" i="4"/>
  <c r="AD729" i="4"/>
  <c r="AD730" i="4"/>
  <c r="AD731" i="4"/>
  <c r="AD732" i="4"/>
  <c r="AD733" i="4"/>
  <c r="AD734" i="4"/>
  <c r="AD735" i="4"/>
  <c r="AD736" i="4"/>
  <c r="AD737" i="4"/>
  <c r="AD738" i="4"/>
  <c r="AD739" i="4"/>
  <c r="AD740" i="4"/>
  <c r="AD741" i="4"/>
  <c r="AD742" i="4"/>
  <c r="AD743" i="4"/>
  <c r="AD744" i="4"/>
  <c r="AD745" i="4"/>
  <c r="AD746" i="4"/>
  <c r="AD747" i="4"/>
  <c r="AD748" i="4"/>
  <c r="AD749" i="4"/>
  <c r="AD750" i="4"/>
  <c r="AD751" i="4"/>
  <c r="AD752" i="4"/>
  <c r="AD753" i="4"/>
  <c r="AD754" i="4"/>
  <c r="AD755" i="4"/>
  <c r="AD756" i="4"/>
  <c r="AD757" i="4"/>
  <c r="AD758" i="4"/>
  <c r="AD759" i="4"/>
  <c r="AD760" i="4"/>
  <c r="AD761" i="4"/>
  <c r="AD762" i="4"/>
  <c r="AD763" i="4"/>
  <c r="AD764" i="4"/>
  <c r="AD765" i="4"/>
  <c r="AD766" i="4"/>
  <c r="AD767" i="4"/>
  <c r="AD768" i="4"/>
  <c r="AD769" i="4"/>
  <c r="AD770" i="4"/>
  <c r="AD771" i="4"/>
  <c r="AD772" i="4"/>
  <c r="AD773" i="4"/>
  <c r="AD774" i="4"/>
  <c r="AD775" i="4"/>
  <c r="AD776" i="4"/>
  <c r="AD777" i="4"/>
  <c r="AD778" i="4"/>
  <c r="AD779" i="4"/>
  <c r="AD780" i="4"/>
  <c r="AD781" i="4"/>
  <c r="AD782" i="4"/>
  <c r="AD783" i="4"/>
  <c r="AD784" i="4"/>
  <c r="AD785" i="4"/>
  <c r="AD786" i="4"/>
  <c r="AD787" i="4"/>
  <c r="AD788" i="4"/>
  <c r="AD789" i="4"/>
  <c r="AD790" i="4"/>
  <c r="AD791" i="4"/>
  <c r="AD792" i="4"/>
  <c r="AD793" i="4"/>
  <c r="AD794" i="4"/>
  <c r="AD795" i="4"/>
  <c r="AD796" i="4"/>
  <c r="AD797" i="4"/>
  <c r="AD798" i="4"/>
  <c r="AD799" i="4"/>
  <c r="AD800" i="4"/>
  <c r="AD801" i="4"/>
  <c r="AD802" i="4"/>
  <c r="AD803" i="4"/>
  <c r="AD804" i="4"/>
  <c r="AD805" i="4"/>
  <c r="AD806" i="4"/>
  <c r="AD807" i="4"/>
  <c r="AD808" i="4"/>
  <c r="AD809" i="4"/>
  <c r="AD810" i="4"/>
  <c r="AD811" i="4"/>
  <c r="AD812" i="4"/>
  <c r="AD813" i="4"/>
  <c r="AD814" i="4"/>
  <c r="AD815" i="4"/>
  <c r="AD816" i="4"/>
  <c r="AD817" i="4"/>
  <c r="AD818" i="4"/>
  <c r="AD819" i="4"/>
  <c r="AD820" i="4"/>
  <c r="AD821" i="4"/>
  <c r="AD822" i="4"/>
  <c r="AD823" i="4"/>
  <c r="AD824" i="4"/>
  <c r="AD825" i="4"/>
  <c r="AD826" i="4"/>
  <c r="AD827" i="4"/>
  <c r="AD828" i="4"/>
  <c r="AD829" i="4"/>
  <c r="AD830" i="4"/>
  <c r="AD831" i="4"/>
  <c r="AD832" i="4"/>
  <c r="AD833" i="4"/>
  <c r="AD834" i="4"/>
  <c r="AD835" i="4"/>
  <c r="AD836" i="4"/>
  <c r="AD837" i="4"/>
  <c r="AD838" i="4"/>
  <c r="AD839" i="4"/>
  <c r="AD840" i="4"/>
  <c r="AD841" i="4"/>
  <c r="AD842" i="4"/>
  <c r="AD843" i="4"/>
  <c r="AD844" i="4"/>
  <c r="AD845" i="4"/>
  <c r="AD846" i="4"/>
  <c r="AD847" i="4"/>
  <c r="AD848" i="4"/>
  <c r="AD849" i="4"/>
  <c r="AD850" i="4"/>
  <c r="AD851" i="4"/>
  <c r="AD852" i="4"/>
  <c r="AD853" i="4"/>
  <c r="AD854" i="4"/>
  <c r="AD855" i="4"/>
  <c r="AD856" i="4"/>
  <c r="AD857" i="4"/>
  <c r="AD858" i="4"/>
  <c r="AD859" i="4"/>
  <c r="AD860" i="4"/>
  <c r="AD861" i="4"/>
  <c r="AD862" i="4"/>
  <c r="AD863" i="4"/>
  <c r="AD864" i="4"/>
  <c r="AD865" i="4"/>
  <c r="AD866" i="4"/>
  <c r="AD867" i="4"/>
  <c r="AD868" i="4"/>
  <c r="AD869" i="4"/>
  <c r="AD870" i="4"/>
  <c r="AD871" i="4"/>
  <c r="AD872" i="4"/>
  <c r="AD873" i="4"/>
  <c r="AD874" i="4"/>
  <c r="AD875" i="4"/>
  <c r="AD876" i="4"/>
  <c r="AD877" i="4"/>
  <c r="AD878" i="4"/>
  <c r="AD879" i="4"/>
  <c r="AD880" i="4"/>
  <c r="AD881" i="4"/>
  <c r="AD882" i="4"/>
  <c r="AD883" i="4"/>
  <c r="AD884" i="4"/>
  <c r="AD885" i="4"/>
  <c r="AD886" i="4"/>
  <c r="AD887" i="4"/>
  <c r="AD888" i="4"/>
  <c r="AD889" i="4"/>
  <c r="AD890" i="4"/>
  <c r="AD891" i="4"/>
  <c r="AD892" i="4"/>
  <c r="AD893" i="4"/>
  <c r="AD894" i="4"/>
  <c r="AD895" i="4"/>
  <c r="AD896" i="4"/>
  <c r="AD897" i="4"/>
  <c r="AD898" i="4"/>
  <c r="AD899" i="4"/>
  <c r="AD900" i="4"/>
  <c r="AD901" i="4"/>
  <c r="AD902" i="4"/>
  <c r="AD903" i="4"/>
  <c r="AD904" i="4"/>
  <c r="AD905" i="4"/>
  <c r="AD906" i="4"/>
  <c r="AD907" i="4"/>
  <c r="AD908" i="4"/>
  <c r="AD909" i="4"/>
  <c r="AD910" i="4"/>
  <c r="AD911" i="4"/>
  <c r="AD912" i="4"/>
  <c r="AD913" i="4"/>
  <c r="AD914" i="4"/>
  <c r="AD915" i="4"/>
  <c r="AD916" i="4"/>
  <c r="AD917" i="4"/>
  <c r="AD918" i="4"/>
  <c r="AD919" i="4"/>
  <c r="AD920" i="4"/>
  <c r="AD921" i="4"/>
  <c r="AD922" i="4"/>
  <c r="AD923" i="4"/>
  <c r="AD924" i="4"/>
  <c r="AD925" i="4"/>
  <c r="AD926" i="4"/>
  <c r="AD927" i="4"/>
  <c r="AD928" i="4"/>
  <c r="AD929" i="4"/>
  <c r="AD930" i="4"/>
  <c r="AD931" i="4"/>
  <c r="AD932" i="4"/>
  <c r="AD933" i="4"/>
  <c r="AD934" i="4"/>
  <c r="AD935" i="4"/>
  <c r="AD936" i="4"/>
  <c r="AD937" i="4"/>
  <c r="AD938" i="4"/>
  <c r="AD939" i="4"/>
  <c r="AD940" i="4"/>
  <c r="AD941" i="4"/>
  <c r="AD942" i="4"/>
  <c r="AD943" i="4"/>
  <c r="AD944" i="4"/>
  <c r="AD945" i="4"/>
  <c r="AD946" i="4"/>
  <c r="AD947" i="4"/>
  <c r="AD948" i="4"/>
  <c r="AD949" i="4"/>
  <c r="AD950" i="4"/>
  <c r="AD951" i="4"/>
  <c r="AD952" i="4"/>
  <c r="AD953" i="4"/>
  <c r="AD954" i="4"/>
  <c r="AD955" i="4"/>
  <c r="AD956" i="4"/>
  <c r="AD957" i="4"/>
  <c r="AD958" i="4"/>
  <c r="AD959" i="4"/>
  <c r="AD960" i="4"/>
  <c r="AD961" i="4"/>
  <c r="AD962" i="4"/>
  <c r="AD963" i="4"/>
  <c r="AD964" i="4"/>
  <c r="AD965" i="4"/>
  <c r="AD966" i="4"/>
  <c r="AD967" i="4"/>
  <c r="AD968" i="4"/>
  <c r="AD969" i="4"/>
  <c r="AD970" i="4"/>
  <c r="AD971" i="4"/>
  <c r="AD972" i="4"/>
  <c r="AD973" i="4"/>
  <c r="AD974" i="4"/>
  <c r="AD975" i="4"/>
  <c r="AD976" i="4"/>
  <c r="AD977" i="4"/>
  <c r="AD978" i="4"/>
  <c r="AD979" i="4"/>
  <c r="AD980" i="4"/>
  <c r="AD981" i="4"/>
  <c r="AD982" i="4"/>
  <c r="AD983" i="4"/>
  <c r="AD984" i="4"/>
  <c r="AD985" i="4"/>
  <c r="AD986" i="4"/>
  <c r="AD987" i="4"/>
  <c r="AD988" i="4"/>
  <c r="AD989" i="4"/>
  <c r="AD990" i="4"/>
  <c r="AD991" i="4"/>
  <c r="AD992" i="4"/>
  <c r="AD993" i="4"/>
  <c r="AD994" i="4"/>
  <c r="AD995" i="4"/>
  <c r="AD996" i="4"/>
  <c r="AD997" i="4"/>
  <c r="AD998" i="4"/>
  <c r="AD999" i="4"/>
  <c r="AD1000" i="4"/>
  <c r="AD1001" i="4"/>
  <c r="AD1002" i="4"/>
  <c r="AD1003" i="4"/>
  <c r="AD1004" i="4"/>
  <c r="AD1005" i="4"/>
  <c r="AD1006" i="4"/>
  <c r="AD1007" i="4"/>
  <c r="AD1008" i="4"/>
  <c r="AD1009" i="4"/>
  <c r="AD1010" i="4"/>
  <c r="AD1011" i="4"/>
  <c r="AD1012" i="4"/>
  <c r="AD1013" i="4"/>
  <c r="AD1014" i="4"/>
  <c r="AD1015" i="4"/>
  <c r="AD1016" i="4"/>
  <c r="AD1017" i="4"/>
  <c r="AD1018" i="4"/>
  <c r="AD1019" i="4"/>
  <c r="AD1020" i="4"/>
  <c r="AD1021" i="4"/>
  <c r="AD1022" i="4"/>
  <c r="AD1023" i="4"/>
  <c r="AD1024" i="4"/>
  <c r="AD1025" i="4"/>
  <c r="AD1026" i="4"/>
  <c r="AD1027" i="4"/>
  <c r="AD1028" i="4"/>
  <c r="AD1029" i="4"/>
  <c r="AD1030" i="4"/>
  <c r="AD1031" i="4"/>
  <c r="AD1032" i="4"/>
  <c r="AD1033" i="4"/>
  <c r="AD1034" i="4"/>
  <c r="AD1035" i="4"/>
  <c r="AD1036" i="4"/>
  <c r="AD1037" i="4"/>
  <c r="AD1038" i="4"/>
  <c r="AD1039" i="4"/>
  <c r="AD1040" i="4"/>
  <c r="AD1041" i="4"/>
  <c r="AD1042" i="4"/>
  <c r="AD1043" i="4"/>
  <c r="AD1044" i="4"/>
  <c r="AD1045" i="4"/>
  <c r="AD1046" i="4"/>
  <c r="AD1047" i="4"/>
  <c r="AD1048" i="4"/>
  <c r="AD1049" i="4"/>
  <c r="AD1050" i="4"/>
  <c r="AD1051" i="4"/>
  <c r="AD1052" i="4"/>
  <c r="AD1053" i="4"/>
  <c r="AD1054" i="4"/>
  <c r="AD1055" i="4"/>
  <c r="AD1056" i="4"/>
  <c r="AD1057" i="4"/>
  <c r="AD1058" i="4"/>
  <c r="AD1059" i="4"/>
  <c r="AD1060" i="4"/>
  <c r="AD1061" i="4"/>
  <c r="AD1062" i="4"/>
  <c r="AD1063" i="4"/>
  <c r="AD1064" i="4"/>
  <c r="AD1065" i="4"/>
  <c r="AD1066" i="4"/>
  <c r="AD1067" i="4"/>
  <c r="AD1068" i="4"/>
  <c r="AD1069" i="4"/>
  <c r="AD1070" i="4"/>
  <c r="AD1071" i="4"/>
  <c r="AD1072" i="4"/>
  <c r="AD1073" i="4"/>
  <c r="AD1074" i="4"/>
  <c r="AD1075" i="4"/>
  <c r="AD1076" i="4"/>
  <c r="AD1077" i="4"/>
  <c r="AD1078" i="4"/>
  <c r="AD1079" i="4"/>
  <c r="AD1080" i="4"/>
  <c r="AD1081" i="4"/>
  <c r="AD1082" i="4"/>
  <c r="AD1083" i="4"/>
  <c r="AD1084" i="4"/>
  <c r="AD1085" i="4"/>
  <c r="AD1086" i="4"/>
  <c r="AD1087" i="4"/>
  <c r="AD1088" i="4"/>
  <c r="AD1089" i="4"/>
  <c r="AD1090" i="4"/>
  <c r="AD1091" i="4"/>
  <c r="AD1092" i="4"/>
  <c r="AD1093" i="4"/>
  <c r="AD1094" i="4"/>
  <c r="AD1095" i="4"/>
  <c r="AD1096" i="4"/>
  <c r="AD1097" i="4"/>
  <c r="AD1098" i="4"/>
  <c r="AD1099" i="4"/>
  <c r="AD1100" i="4"/>
  <c r="AD1101" i="4"/>
  <c r="AD1102" i="4"/>
  <c r="AD1103" i="4"/>
  <c r="AD1104" i="4"/>
  <c r="AD1105" i="4"/>
  <c r="AD1106" i="4"/>
  <c r="AD1107" i="4"/>
  <c r="AD1108" i="4"/>
  <c r="AD1109" i="4"/>
  <c r="AD1110" i="4"/>
  <c r="AD1111" i="4"/>
  <c r="AD1112" i="4"/>
  <c r="AD1113" i="4"/>
  <c r="AD1114" i="4"/>
  <c r="AD1115" i="4"/>
  <c r="AD1116" i="4"/>
  <c r="AD1117" i="4"/>
  <c r="AD1118" i="4"/>
  <c r="AD1119" i="4"/>
  <c r="AD1120" i="4"/>
  <c r="AD1121" i="4"/>
  <c r="AD1122" i="4"/>
  <c r="AD1123" i="4"/>
  <c r="AD1124" i="4"/>
  <c r="AD1125" i="4"/>
  <c r="AD1126" i="4"/>
  <c r="AD1127" i="4"/>
  <c r="AD1128" i="4"/>
  <c r="AD1129" i="4"/>
  <c r="AD1130" i="4"/>
  <c r="AD1131" i="4"/>
  <c r="AD1132" i="4"/>
  <c r="AD1133" i="4"/>
  <c r="AD1134" i="4"/>
  <c r="AD1135" i="4"/>
  <c r="AD1136" i="4"/>
  <c r="AD1137" i="4"/>
  <c r="AD1138" i="4"/>
  <c r="AD1139" i="4"/>
  <c r="AD1140" i="4"/>
  <c r="AD1141" i="4"/>
  <c r="AD1142" i="4"/>
  <c r="AD1143" i="4"/>
  <c r="AD1144" i="4"/>
  <c r="AD1145" i="4"/>
  <c r="AD1146" i="4"/>
  <c r="AD1147" i="4"/>
  <c r="AD1148" i="4"/>
  <c r="AD1149" i="4"/>
  <c r="AD1150" i="4"/>
  <c r="AD1151" i="4"/>
  <c r="AD1152" i="4"/>
  <c r="AD1153" i="4"/>
  <c r="AD1154" i="4"/>
  <c r="AD1155" i="4"/>
  <c r="AD1156" i="4"/>
  <c r="AD1157" i="4"/>
  <c r="AD1158" i="4"/>
  <c r="AD1159" i="4"/>
  <c r="AD1160" i="4"/>
  <c r="AD1161" i="4"/>
  <c r="AD1162" i="4"/>
  <c r="AD1163" i="4"/>
  <c r="AD1164" i="4"/>
  <c r="AD1165" i="4"/>
  <c r="AD1166" i="4"/>
  <c r="AD1167" i="4"/>
  <c r="AD1168" i="4"/>
  <c r="AD1169" i="4"/>
  <c r="AD1170" i="4"/>
  <c r="AD1171" i="4"/>
  <c r="AD1172" i="4"/>
  <c r="AD1173" i="4"/>
  <c r="AD1174" i="4"/>
  <c r="AD1175" i="4"/>
  <c r="AD1176" i="4"/>
  <c r="AD1177" i="4"/>
  <c r="AD1178" i="4"/>
  <c r="AD1179" i="4"/>
  <c r="AD1180" i="4"/>
  <c r="AD1181" i="4"/>
  <c r="AD1182" i="4"/>
  <c r="AD1183" i="4"/>
  <c r="AD1184" i="4"/>
  <c r="AD1185" i="4"/>
  <c r="AD1186" i="4"/>
  <c r="AD1187" i="4"/>
  <c r="AD1188" i="4"/>
  <c r="AD1189" i="4"/>
  <c r="AD1190" i="4"/>
  <c r="AD1191" i="4"/>
  <c r="AD1192" i="4"/>
  <c r="AD1193" i="4"/>
  <c r="AD1194" i="4"/>
  <c r="AD1195" i="4"/>
  <c r="AD1196" i="4"/>
  <c r="AD1197" i="4"/>
  <c r="AD1198" i="4"/>
  <c r="AD1199" i="4"/>
  <c r="AD1200" i="4"/>
  <c r="AD1201" i="4"/>
  <c r="AD1202" i="4"/>
  <c r="AD1203" i="4"/>
  <c r="AD1204" i="4"/>
  <c r="AD1205" i="4"/>
  <c r="AD1206" i="4"/>
  <c r="AD1207" i="4"/>
  <c r="AD1208" i="4"/>
  <c r="AD1209" i="4"/>
  <c r="AD1210" i="4"/>
  <c r="AD1211" i="4"/>
  <c r="AD1212" i="4"/>
  <c r="AD1213" i="4"/>
  <c r="AD1214" i="4"/>
  <c r="AD1215" i="4"/>
  <c r="AD1216" i="4"/>
  <c r="AD1217" i="4"/>
  <c r="AD1218" i="4"/>
  <c r="AD1219" i="4"/>
  <c r="AD1220" i="4"/>
  <c r="AD1221" i="4"/>
  <c r="AD1222" i="4"/>
  <c r="AD1223" i="4"/>
  <c r="AD1224" i="4"/>
  <c r="AD1225" i="4"/>
  <c r="AD1226" i="4"/>
  <c r="AD1227" i="4"/>
  <c r="AD1228" i="4"/>
  <c r="AD1229" i="4"/>
  <c r="AD1230" i="4"/>
  <c r="AD1231" i="4"/>
  <c r="AD1232" i="4"/>
  <c r="AD1233" i="4"/>
  <c r="AD1234" i="4"/>
  <c r="AD1235" i="4"/>
  <c r="AD1236" i="4"/>
  <c r="AD1237" i="4"/>
  <c r="AD1238" i="4"/>
  <c r="AD1239" i="4"/>
  <c r="AD1240" i="4"/>
  <c r="AD1241" i="4"/>
  <c r="AD1242" i="4"/>
  <c r="AD1243" i="4"/>
  <c r="AD1244" i="4"/>
  <c r="AD1245" i="4"/>
  <c r="AD1246" i="4"/>
  <c r="AD1247" i="4"/>
  <c r="AD1248" i="4"/>
  <c r="AD1249" i="4"/>
  <c r="AD1250" i="4"/>
  <c r="AD1251" i="4"/>
  <c r="AD1252" i="4"/>
  <c r="AD1253" i="4"/>
  <c r="AD1254" i="4"/>
  <c r="AD1255" i="4"/>
  <c r="AD1256" i="4"/>
  <c r="AD1257" i="4"/>
  <c r="AD1258" i="4"/>
  <c r="AD1259" i="4"/>
  <c r="AD1260" i="4"/>
  <c r="AD1261" i="4"/>
  <c r="AD1262" i="4"/>
  <c r="AD1263" i="4"/>
  <c r="AD1264" i="4"/>
  <c r="AD1265" i="4"/>
  <c r="AD1266" i="4"/>
  <c r="AD1267" i="4"/>
  <c r="AD1268" i="4"/>
  <c r="AD1269" i="4"/>
  <c r="AD1270" i="4"/>
  <c r="AD1271" i="4"/>
  <c r="AD1272" i="4"/>
  <c r="AD1273" i="4"/>
  <c r="AD1274" i="4"/>
  <c r="AD1275" i="4"/>
  <c r="AD1276" i="4"/>
  <c r="AD1277" i="4"/>
  <c r="AD1278" i="4"/>
  <c r="AD1279" i="4"/>
  <c r="AD1280" i="4"/>
  <c r="AD1281" i="4"/>
  <c r="AD1282" i="4"/>
  <c r="AD1283" i="4"/>
  <c r="AD1284" i="4"/>
  <c r="AD1285" i="4"/>
  <c r="AD1286" i="4"/>
  <c r="AD1287" i="4"/>
  <c r="AD1288" i="4"/>
  <c r="AD1289" i="4"/>
  <c r="AD1290" i="4"/>
  <c r="AD1291" i="4"/>
  <c r="AD1292" i="4"/>
  <c r="AD1293" i="4"/>
  <c r="AD1294" i="4"/>
  <c r="AD1295" i="4"/>
  <c r="AD1296" i="4"/>
  <c r="AD1297" i="4"/>
  <c r="AD1298" i="4"/>
  <c r="AD1299" i="4"/>
  <c r="AD1300" i="4"/>
  <c r="AD1301" i="4"/>
  <c r="AD1302" i="4"/>
  <c r="AD1303" i="4"/>
  <c r="AD1304" i="4"/>
  <c r="AD1305" i="4"/>
  <c r="AD1306" i="4"/>
  <c r="AD1307" i="4"/>
  <c r="AD1308" i="4"/>
  <c r="AD1309" i="4"/>
  <c r="AD1310" i="4"/>
  <c r="AD1311" i="4"/>
  <c r="AD1312" i="4"/>
  <c r="AD1313" i="4"/>
  <c r="AD1314" i="4"/>
  <c r="AD1315" i="4"/>
  <c r="AD1316" i="4"/>
  <c r="AD1317" i="4"/>
  <c r="AD1318" i="4"/>
  <c r="AD1319" i="4"/>
  <c r="AD1320" i="4"/>
  <c r="AD1321" i="4"/>
  <c r="AD1322" i="4"/>
  <c r="AD1323" i="4"/>
  <c r="AD1324" i="4"/>
  <c r="AD1325" i="4"/>
  <c r="AD1326" i="4"/>
  <c r="AD1327" i="4"/>
  <c r="AD1328" i="4"/>
  <c r="AD1329" i="4"/>
  <c r="AD1330" i="4"/>
  <c r="AD1331" i="4"/>
  <c r="AD1332" i="4"/>
  <c r="AD1333" i="4"/>
  <c r="AD1334" i="4"/>
  <c r="AD1335" i="4"/>
  <c r="AD1336" i="4"/>
  <c r="AD1337" i="4"/>
  <c r="AD1338" i="4"/>
  <c r="AD1339" i="4"/>
  <c r="AD1340" i="4"/>
  <c r="AD1341" i="4"/>
  <c r="AD1342" i="4"/>
  <c r="AD1343" i="4"/>
  <c r="AD1344" i="4"/>
  <c r="AD1345" i="4"/>
  <c r="AD1346" i="4"/>
  <c r="AD1347" i="4"/>
  <c r="AD1348" i="4"/>
  <c r="AD1349" i="4"/>
  <c r="AD1350" i="4"/>
  <c r="AD1351" i="4"/>
  <c r="AD1352" i="4"/>
  <c r="AD1353" i="4"/>
  <c r="AD1354" i="4"/>
  <c r="AD1355" i="4"/>
  <c r="AD1356" i="4"/>
  <c r="AD1357" i="4"/>
  <c r="AD1358" i="4"/>
  <c r="AD1359" i="4"/>
  <c r="AD1360" i="4"/>
  <c r="AD1361" i="4"/>
  <c r="AD1362" i="4"/>
  <c r="AD1363" i="4"/>
  <c r="AD1364" i="4"/>
  <c r="AD1365" i="4"/>
  <c r="AD1366" i="4"/>
  <c r="AD1367" i="4"/>
  <c r="AD1368" i="4"/>
  <c r="AD1369" i="4"/>
  <c r="AD1370" i="4"/>
  <c r="AD1371" i="4"/>
  <c r="AD1372" i="4"/>
  <c r="AD1373" i="4"/>
  <c r="AD1374" i="4"/>
  <c r="AD1375" i="4"/>
  <c r="AD1376" i="4"/>
  <c r="AD1377" i="4"/>
  <c r="AD1378" i="4"/>
  <c r="AD1379" i="4"/>
  <c r="AD1380" i="4"/>
  <c r="AD1381" i="4"/>
  <c r="AD1382" i="4"/>
  <c r="AD1383" i="4"/>
  <c r="AD1384" i="4"/>
  <c r="AD1385" i="4"/>
  <c r="AD1386" i="4"/>
  <c r="AD1387" i="4"/>
  <c r="AD1388" i="4"/>
  <c r="AD1389" i="4"/>
  <c r="AD1390" i="4"/>
  <c r="AD1391" i="4"/>
  <c r="AD1392" i="4"/>
  <c r="AD1393" i="4"/>
  <c r="AD1394" i="4"/>
  <c r="AD1395" i="4"/>
  <c r="AD1396" i="4"/>
  <c r="AD1397" i="4"/>
  <c r="AD1398" i="4"/>
  <c r="AD1399" i="4"/>
  <c r="AD1400" i="4"/>
  <c r="AD1401" i="4"/>
  <c r="AD1402" i="4"/>
  <c r="AD1403" i="4"/>
  <c r="AD1404" i="4"/>
  <c r="AD1405" i="4"/>
  <c r="AD1406" i="4"/>
  <c r="AD1407" i="4"/>
  <c r="AD1408" i="4"/>
  <c r="AD1409" i="4"/>
  <c r="AD1410" i="4"/>
  <c r="AD1411" i="4"/>
  <c r="AD1412" i="4"/>
  <c r="AD1413" i="4"/>
  <c r="AD1414" i="4"/>
  <c r="AD1415" i="4"/>
  <c r="AD1416" i="4"/>
  <c r="AD1417" i="4"/>
  <c r="AD1418" i="4"/>
  <c r="AD1419" i="4"/>
  <c r="AD1420" i="4"/>
  <c r="AD1421" i="4"/>
  <c r="AD1422" i="4"/>
  <c r="AD1423" i="4"/>
  <c r="AD1424" i="4"/>
  <c r="AD1425" i="4"/>
  <c r="AD1426" i="4"/>
  <c r="AD1427" i="4"/>
  <c r="AD1428" i="4"/>
  <c r="AD1429" i="4"/>
  <c r="AD1430" i="4"/>
  <c r="AD1431" i="4"/>
  <c r="AD1432" i="4"/>
  <c r="AD1433" i="4"/>
  <c r="AD1434" i="4"/>
  <c r="AD1435" i="4"/>
  <c r="AD1436" i="4"/>
  <c r="AD1437" i="4"/>
  <c r="AD1438" i="4"/>
  <c r="AD1439" i="4"/>
  <c r="AD1440" i="4"/>
  <c r="AD1441" i="4"/>
  <c r="AD1442" i="4"/>
  <c r="AD1443" i="4"/>
  <c r="AD1444" i="4"/>
  <c r="AD1445" i="4"/>
  <c r="AD1446" i="4"/>
  <c r="AD1447" i="4"/>
  <c r="AD1448" i="4"/>
  <c r="AD1449" i="4"/>
  <c r="AD1450" i="4"/>
  <c r="AD1451" i="4"/>
  <c r="AD1452" i="4"/>
  <c r="AD1453" i="4"/>
  <c r="AD1454" i="4"/>
  <c r="AD1455" i="4"/>
  <c r="AD1456" i="4"/>
  <c r="AD1457" i="4"/>
  <c r="AD1458" i="4"/>
  <c r="AD1459" i="4"/>
  <c r="AD1460" i="4"/>
  <c r="AD1461" i="4"/>
  <c r="AD1462" i="4"/>
  <c r="AD1463" i="4"/>
  <c r="AD1464" i="4"/>
  <c r="AD1465" i="4"/>
  <c r="AD1466" i="4"/>
  <c r="AD1467" i="4"/>
  <c r="AD1468" i="4"/>
  <c r="AD1469" i="4"/>
  <c r="AD1470" i="4"/>
  <c r="AD1471" i="4"/>
  <c r="AD1472" i="4"/>
  <c r="AD1473" i="4"/>
  <c r="AD1474" i="4"/>
  <c r="AD1475" i="4"/>
  <c r="AD1476" i="4"/>
  <c r="AD1477" i="4"/>
  <c r="AD1478" i="4"/>
  <c r="AD1479" i="4"/>
  <c r="AD1480" i="4"/>
  <c r="AD1481" i="4"/>
  <c r="AD1482" i="4"/>
  <c r="AD1483" i="4"/>
  <c r="AD1484" i="4"/>
  <c r="AD1485" i="4"/>
  <c r="AD1486" i="4"/>
  <c r="AD1487" i="4"/>
  <c r="AD1488" i="4"/>
  <c r="AD1489" i="4"/>
  <c r="AD1490" i="4"/>
  <c r="AD1491" i="4"/>
  <c r="AD1492" i="4"/>
  <c r="AD1493" i="4"/>
  <c r="AD1494" i="4"/>
  <c r="AD1495" i="4"/>
  <c r="AD1496" i="4"/>
  <c r="AD1497" i="4"/>
  <c r="AD1498" i="4"/>
  <c r="AD1499" i="4"/>
  <c r="AD1500" i="4"/>
  <c r="AD1501" i="4"/>
  <c r="AD1502" i="4"/>
  <c r="AD1503" i="4"/>
  <c r="AD1504" i="4"/>
  <c r="AD1505" i="4"/>
  <c r="AD1506" i="4"/>
  <c r="AD1507" i="4"/>
  <c r="AD1508" i="4"/>
  <c r="AD1509" i="4"/>
  <c r="AD1510" i="4"/>
  <c r="AD1511" i="4"/>
  <c r="AD1512" i="4"/>
  <c r="AD1513" i="4"/>
  <c r="AD1514" i="4"/>
  <c r="AD1515" i="4"/>
  <c r="AD1516" i="4"/>
  <c r="AD1517" i="4"/>
  <c r="AD1518" i="4"/>
  <c r="AD1519" i="4"/>
  <c r="AD1520" i="4"/>
  <c r="AD1521" i="4"/>
  <c r="AD1522" i="4"/>
  <c r="AD1523" i="4"/>
  <c r="AD1524" i="4"/>
  <c r="AD1525" i="4"/>
  <c r="AD1526" i="4"/>
  <c r="AD1527" i="4"/>
  <c r="AD1528" i="4"/>
  <c r="AD1529" i="4"/>
  <c r="AD1530" i="4"/>
  <c r="AD1531" i="4"/>
  <c r="AD1532" i="4"/>
  <c r="AD1533" i="4"/>
  <c r="AD1534" i="4"/>
  <c r="AD1535" i="4"/>
  <c r="AD1536" i="4"/>
  <c r="AD1537" i="4"/>
  <c r="AD1538" i="4"/>
  <c r="AD1539" i="4"/>
  <c r="AD1540" i="4"/>
  <c r="AD1541" i="4"/>
  <c r="AD1542" i="4"/>
  <c r="AD1543" i="4"/>
  <c r="AD1544" i="4"/>
  <c r="AD1545" i="4"/>
  <c r="AD1546" i="4"/>
  <c r="AD1547" i="4"/>
  <c r="AD1548" i="4"/>
  <c r="AD1549" i="4"/>
  <c r="AD1550" i="4"/>
  <c r="AD1551" i="4"/>
  <c r="AD1552" i="4"/>
  <c r="AD1553" i="4"/>
  <c r="AD1554" i="4"/>
  <c r="AD1555" i="4"/>
  <c r="AD1556" i="4"/>
  <c r="AD1557" i="4"/>
  <c r="AD1558" i="4"/>
  <c r="AD1559" i="4"/>
  <c r="AD1560" i="4"/>
  <c r="AD1561" i="4"/>
  <c r="AD1562" i="4"/>
  <c r="AD1563" i="4"/>
  <c r="AD1564" i="4"/>
  <c r="AD1565" i="4"/>
  <c r="AD1566" i="4"/>
  <c r="AD1567" i="4"/>
  <c r="AD1568" i="4"/>
  <c r="AD1569" i="4"/>
  <c r="AD1570" i="4"/>
  <c r="AD1571" i="4"/>
  <c r="AD1572" i="4"/>
  <c r="AD1573" i="4"/>
  <c r="AD1574" i="4"/>
  <c r="AD1575" i="4"/>
  <c r="AD1576" i="4"/>
  <c r="AD1577" i="4"/>
  <c r="AD1578" i="4"/>
  <c r="AD1579" i="4"/>
  <c r="AD1580" i="4"/>
  <c r="AD1581" i="4"/>
  <c r="AD1582" i="4"/>
  <c r="AD1583" i="4"/>
  <c r="AD1584" i="4"/>
  <c r="AD1585" i="4"/>
  <c r="AD1586" i="4"/>
  <c r="AD1587" i="4"/>
  <c r="AD1588" i="4"/>
  <c r="AD1589" i="4"/>
  <c r="AD1590" i="4"/>
  <c r="AD1591" i="4"/>
  <c r="AD1592" i="4"/>
  <c r="AD1593" i="4"/>
  <c r="AD1594" i="4"/>
  <c r="AD1595" i="4"/>
  <c r="AD1596" i="4"/>
  <c r="AD1597" i="4"/>
  <c r="AD1598" i="4"/>
  <c r="AD1599" i="4"/>
  <c r="AD1600" i="4"/>
  <c r="AD1601" i="4"/>
  <c r="AD1602" i="4"/>
  <c r="AD1603" i="4"/>
  <c r="AD1604" i="4"/>
  <c r="AD1605" i="4"/>
  <c r="AD1606" i="4"/>
  <c r="AD1607" i="4"/>
  <c r="AD1608" i="4"/>
  <c r="AD1609" i="4"/>
  <c r="AD1610" i="4"/>
  <c r="AD1611" i="4"/>
  <c r="AD1612" i="4"/>
  <c r="AD1613" i="4"/>
  <c r="AD1614" i="4"/>
  <c r="AD1615" i="4"/>
  <c r="AD1616" i="4"/>
  <c r="AD1617" i="4"/>
  <c r="AD1618" i="4"/>
  <c r="AD1619" i="4"/>
  <c r="AD1620" i="4"/>
  <c r="AD1621" i="4"/>
  <c r="AD1622" i="4"/>
  <c r="AD1623" i="4"/>
  <c r="AD1624" i="4"/>
  <c r="AD1625" i="4"/>
  <c r="AD1626" i="4"/>
  <c r="AD1627" i="4"/>
  <c r="AD1628" i="4"/>
  <c r="AD1629" i="4"/>
  <c r="AD1630" i="4"/>
  <c r="AD1631" i="4"/>
  <c r="AD1632" i="4"/>
  <c r="AD1633" i="4"/>
  <c r="AD1634" i="4"/>
  <c r="AD1635" i="4"/>
  <c r="AD1636" i="4"/>
  <c r="AD1637" i="4"/>
  <c r="AD1638" i="4"/>
  <c r="AD1639" i="4"/>
  <c r="AD1640" i="4"/>
  <c r="AD1641" i="4"/>
  <c r="AD1642" i="4"/>
  <c r="AD1643" i="4"/>
  <c r="AD1644" i="4"/>
  <c r="AD1645" i="4"/>
  <c r="AD1646" i="4"/>
  <c r="AD1647" i="4"/>
  <c r="AD1648" i="4"/>
  <c r="AD1649" i="4"/>
  <c r="AD1650" i="4"/>
  <c r="AD1651" i="4"/>
  <c r="AD1652" i="4"/>
  <c r="AD1653" i="4"/>
  <c r="AD1654" i="4"/>
  <c r="AD1655" i="4"/>
  <c r="AD1656" i="4"/>
  <c r="AD1657" i="4"/>
  <c r="AD1658" i="4"/>
  <c r="AD1659" i="4"/>
  <c r="AD1660" i="4"/>
  <c r="AD1661" i="4"/>
  <c r="AD1662" i="4"/>
  <c r="AD1663" i="4"/>
  <c r="AD1664" i="4"/>
  <c r="AD1665" i="4"/>
  <c r="AD1666" i="4"/>
  <c r="AD1667" i="4"/>
  <c r="AD1668" i="4"/>
  <c r="AD1669" i="4"/>
  <c r="AD1670" i="4"/>
  <c r="AD1671" i="4"/>
  <c r="AD1672" i="4"/>
  <c r="AD1673" i="4"/>
  <c r="AD1674" i="4"/>
  <c r="AD1675" i="4"/>
  <c r="AD1676" i="4"/>
  <c r="AD1677" i="4"/>
  <c r="AD1678" i="4"/>
  <c r="AD1679" i="4"/>
  <c r="AD1680" i="4"/>
  <c r="AD1681" i="4"/>
  <c r="AD1682" i="4"/>
  <c r="AD1683" i="4"/>
  <c r="AD1684" i="4"/>
  <c r="AD1685" i="4"/>
  <c r="AD1686" i="4"/>
  <c r="AD1687" i="4"/>
  <c r="AD1688" i="4"/>
  <c r="AD1689" i="4"/>
  <c r="AD1690" i="4"/>
  <c r="AD1691" i="4"/>
  <c r="AD1692" i="4"/>
  <c r="AD1693" i="4"/>
  <c r="AD1694" i="4"/>
  <c r="AD1695" i="4"/>
  <c r="AD1696" i="4"/>
  <c r="AD1697" i="4"/>
  <c r="AD1698" i="4"/>
  <c r="AD1699" i="4"/>
  <c r="AD1700" i="4"/>
  <c r="AD1701" i="4"/>
  <c r="AD1702" i="4"/>
  <c r="AD1703" i="4"/>
  <c r="AD1704" i="4"/>
  <c r="AD1705" i="4"/>
  <c r="AD1706" i="4"/>
  <c r="AD1707" i="4"/>
  <c r="AD1708" i="4"/>
  <c r="AD1709" i="4"/>
  <c r="AD1710" i="4"/>
  <c r="AD1711" i="4"/>
  <c r="AD1712" i="4"/>
  <c r="AD1713" i="4"/>
  <c r="AD1714" i="4"/>
  <c r="AD1715" i="4"/>
  <c r="AD1716" i="4"/>
  <c r="AD1717" i="4"/>
  <c r="AD1718" i="4"/>
  <c r="AD1719" i="4"/>
  <c r="AD1720" i="4"/>
  <c r="AD1721" i="4"/>
  <c r="AD1722" i="4"/>
  <c r="AD1723" i="4"/>
  <c r="AD1724" i="4"/>
  <c r="AD1725" i="4"/>
  <c r="AD1726" i="4"/>
  <c r="AD1727" i="4"/>
  <c r="AD1728" i="4"/>
  <c r="AD1729" i="4"/>
  <c r="AD1730" i="4"/>
  <c r="AD1731" i="4"/>
  <c r="AD1732" i="4"/>
  <c r="AD1733" i="4"/>
  <c r="AD1734" i="4"/>
  <c r="AD1735" i="4"/>
  <c r="AD1736" i="4"/>
  <c r="AD1737" i="4"/>
  <c r="AD1738" i="4"/>
  <c r="AD1739" i="4"/>
  <c r="AD1740" i="4"/>
  <c r="AD1741" i="4"/>
  <c r="AD1742" i="4"/>
  <c r="AD1743" i="4"/>
  <c r="AD1744" i="4"/>
  <c r="AD1745" i="4"/>
  <c r="AD1746" i="4"/>
  <c r="AD1747" i="4"/>
  <c r="AD1748" i="4"/>
  <c r="AD1749" i="4"/>
  <c r="AD1750" i="4"/>
  <c r="AD1751" i="4"/>
  <c r="AD1752" i="4"/>
  <c r="AD1753" i="4"/>
  <c r="AD1754" i="4"/>
  <c r="AD1755" i="4"/>
  <c r="AD1756" i="4"/>
  <c r="AD1757" i="4"/>
  <c r="AD1758" i="4"/>
  <c r="AD1759" i="4"/>
  <c r="AD1760" i="4"/>
  <c r="AD1761" i="4"/>
  <c r="AD1762" i="4"/>
  <c r="AD1763" i="4"/>
  <c r="AD1764" i="4"/>
  <c r="AD1765" i="4"/>
  <c r="AD1766" i="4"/>
  <c r="AD1767" i="4"/>
  <c r="AD1768" i="4"/>
  <c r="AD1769" i="4"/>
  <c r="AD1770" i="4"/>
  <c r="AD1771" i="4"/>
  <c r="AD1772" i="4"/>
  <c r="AD1773" i="4"/>
  <c r="AD1774" i="4"/>
  <c r="AD1775" i="4"/>
  <c r="AD1776" i="4"/>
  <c r="AD1777" i="4"/>
  <c r="AD1778" i="4"/>
  <c r="AD1779" i="4"/>
  <c r="AD1780" i="4"/>
  <c r="AD1781" i="4"/>
  <c r="AD1782" i="4"/>
  <c r="AD1783" i="4"/>
  <c r="AD1784" i="4"/>
  <c r="AD1785" i="4"/>
  <c r="AD1786" i="4"/>
  <c r="AD1787" i="4"/>
  <c r="AD1788" i="4"/>
  <c r="AD1789" i="4"/>
  <c r="AD1790" i="4"/>
  <c r="AD1791" i="4"/>
  <c r="AD1792" i="4"/>
  <c r="AD1793" i="4"/>
  <c r="AD1794" i="4"/>
  <c r="AD1795" i="4"/>
  <c r="AD1796" i="4"/>
  <c r="AD1797" i="4"/>
  <c r="AD1798" i="4"/>
  <c r="AD1799" i="4"/>
  <c r="AD1800" i="4"/>
  <c r="AD1801" i="4"/>
  <c r="AD1802" i="4"/>
  <c r="AD1803" i="4"/>
  <c r="AD1804" i="4"/>
  <c r="AD1805" i="4"/>
  <c r="AD1806" i="4"/>
  <c r="AD1807" i="4"/>
  <c r="AD1808" i="4"/>
  <c r="AD1809" i="4"/>
  <c r="AD1810" i="4"/>
  <c r="AD1811" i="4"/>
  <c r="AD1812" i="4"/>
  <c r="AD1813" i="4"/>
  <c r="AD1814" i="4"/>
  <c r="AD1815" i="4"/>
  <c r="AD1816" i="4"/>
  <c r="AD1817" i="4"/>
  <c r="AD1818" i="4"/>
  <c r="AD1819" i="4"/>
  <c r="AD1820" i="4"/>
  <c r="AD1821" i="4"/>
  <c r="AD1822" i="4"/>
  <c r="AD1823" i="4"/>
  <c r="AD1824" i="4"/>
  <c r="AD1825" i="4"/>
  <c r="AD1826" i="4"/>
  <c r="AD1827" i="4"/>
  <c r="AD1828" i="4"/>
  <c r="AD1829" i="4"/>
  <c r="AD1830" i="4"/>
  <c r="AD1831" i="4"/>
  <c r="AD1832" i="4"/>
  <c r="AD1833" i="4"/>
  <c r="AD1834" i="4"/>
  <c r="AD1835" i="4"/>
  <c r="AD1836" i="4"/>
  <c r="AD1837" i="4"/>
  <c r="AD1838" i="4"/>
  <c r="AD1839" i="4"/>
  <c r="AD1840" i="4"/>
  <c r="AD1841" i="4"/>
  <c r="AD1842" i="4"/>
  <c r="AD1843" i="4"/>
  <c r="AD1844" i="4"/>
  <c r="AD1845" i="4"/>
  <c r="AD1846" i="4"/>
  <c r="AD1847" i="4"/>
  <c r="AD1848" i="4"/>
  <c r="AD1849" i="4"/>
  <c r="AD1850" i="4"/>
  <c r="AD1851" i="4"/>
  <c r="AD1852" i="4"/>
  <c r="AD1853" i="4"/>
  <c r="AD1854" i="4"/>
  <c r="AD1855" i="4"/>
  <c r="AD1856" i="4"/>
  <c r="AD1857" i="4"/>
  <c r="AD1858" i="4"/>
  <c r="AD1859" i="4"/>
  <c r="AD1860" i="4"/>
  <c r="AD1861" i="4"/>
  <c r="AD1862" i="4"/>
  <c r="AD1863" i="4"/>
  <c r="AD1864" i="4"/>
  <c r="AD1865" i="4"/>
  <c r="AD1866" i="4"/>
  <c r="AD1867" i="4"/>
  <c r="AD1868" i="4"/>
  <c r="AD1869" i="4"/>
  <c r="AD1870" i="4"/>
  <c r="AD1871" i="4"/>
  <c r="AD1872" i="4"/>
  <c r="AD1873" i="4"/>
  <c r="AD1874" i="4"/>
  <c r="AD1875" i="4"/>
  <c r="AD1876" i="4"/>
  <c r="AD1877" i="4"/>
  <c r="AD1878" i="4"/>
  <c r="AD1879" i="4"/>
  <c r="AD1880" i="4"/>
  <c r="AD1881" i="4"/>
  <c r="AD1882" i="4"/>
  <c r="AD1883" i="4"/>
  <c r="AD1884" i="4"/>
  <c r="AD1885" i="4"/>
  <c r="AD1886" i="4"/>
  <c r="AD1887" i="4"/>
  <c r="AD1888" i="4"/>
  <c r="AD1889" i="4"/>
  <c r="AD1890" i="4"/>
  <c r="AD1891" i="4"/>
  <c r="AD1892" i="4"/>
  <c r="AD1893" i="4"/>
  <c r="AD1894" i="4"/>
  <c r="AD1895" i="4"/>
  <c r="AD1896" i="4"/>
  <c r="AD1897" i="4"/>
  <c r="AD1898" i="4"/>
  <c r="AD1899" i="4"/>
  <c r="AD1900" i="4"/>
  <c r="AD1901" i="4"/>
  <c r="AD1902" i="4"/>
  <c r="AD1903" i="4"/>
  <c r="AD1904" i="4"/>
  <c r="AD1905" i="4"/>
  <c r="AD1906" i="4"/>
  <c r="AD1907" i="4"/>
  <c r="AD1908" i="4"/>
  <c r="AD1909" i="4"/>
  <c r="AD1910" i="4"/>
  <c r="AD1911" i="4"/>
  <c r="AD1912" i="4"/>
  <c r="AD1913" i="4"/>
  <c r="AD1914" i="4"/>
  <c r="AD1915" i="4"/>
  <c r="AD1916" i="4"/>
  <c r="AD1917" i="4"/>
  <c r="AD1918" i="4"/>
  <c r="AD1919" i="4"/>
  <c r="AD1920" i="4"/>
  <c r="AD1921" i="4"/>
  <c r="AD1922" i="4"/>
  <c r="AD1923" i="4"/>
  <c r="AD1924" i="4"/>
  <c r="AD1925" i="4"/>
  <c r="AD1926" i="4"/>
  <c r="AD1927" i="4"/>
  <c r="AD1928" i="4"/>
  <c r="AD1929" i="4"/>
  <c r="AD1930" i="4"/>
  <c r="AD1931" i="4"/>
  <c r="AD1932" i="4"/>
  <c r="AD1933" i="4"/>
  <c r="AD1934" i="4"/>
  <c r="AD1935" i="4"/>
  <c r="AD1936" i="4"/>
  <c r="AD1937" i="4"/>
  <c r="AD1938" i="4"/>
  <c r="AD1939" i="4"/>
  <c r="AD1940" i="4"/>
  <c r="AD1941" i="4"/>
  <c r="AD1942" i="4"/>
  <c r="AD1943" i="4"/>
  <c r="AD1944" i="4"/>
  <c r="AD1945" i="4"/>
  <c r="AD1946" i="4"/>
  <c r="AD1947" i="4"/>
  <c r="AD1948" i="4"/>
  <c r="AD1949" i="4"/>
  <c r="AD1950" i="4"/>
  <c r="AD1951" i="4"/>
  <c r="AD1952" i="4"/>
  <c r="AD1953" i="4"/>
  <c r="AD1954" i="4"/>
  <c r="AD1955" i="4"/>
  <c r="AD1956" i="4"/>
  <c r="AD1957" i="4"/>
  <c r="AD1958" i="4"/>
  <c r="AD1959" i="4"/>
  <c r="AD1960" i="4"/>
  <c r="AD1961" i="4"/>
  <c r="AD1962" i="4"/>
  <c r="AD1963" i="4"/>
  <c r="AD1964" i="4"/>
  <c r="AD1965" i="4"/>
  <c r="AD1966" i="4"/>
  <c r="AD1967" i="4"/>
  <c r="AD1968" i="4"/>
  <c r="AD1969" i="4"/>
  <c r="AD1970" i="4"/>
  <c r="AD1971" i="4"/>
  <c r="AD1972" i="4"/>
  <c r="AD1973" i="4"/>
  <c r="AD1974" i="4"/>
  <c r="AD1975" i="4"/>
  <c r="AD1976" i="4"/>
  <c r="AD1977" i="4"/>
  <c r="AD1978" i="4"/>
  <c r="AD1979" i="4"/>
  <c r="AD1980" i="4"/>
  <c r="AD1981" i="4"/>
  <c r="AD1982" i="4"/>
  <c r="AD1983" i="4"/>
  <c r="AD1984" i="4"/>
  <c r="AD1985" i="4"/>
  <c r="AD1986" i="4"/>
  <c r="AD1987" i="4"/>
  <c r="AD1988" i="4"/>
  <c r="AD1989" i="4"/>
  <c r="AD1990" i="4"/>
  <c r="AD1991" i="4"/>
  <c r="AD1992" i="4"/>
  <c r="AD1993" i="4"/>
  <c r="AD1994" i="4"/>
  <c r="AD1995" i="4"/>
  <c r="AD1996" i="4"/>
  <c r="AD1997" i="4"/>
  <c r="AD1998" i="4"/>
  <c r="AD1999" i="4"/>
  <c r="AD2000" i="4"/>
  <c r="AD2001" i="4"/>
  <c r="AD2002" i="4"/>
  <c r="AD2003" i="4"/>
  <c r="AD2004" i="4"/>
  <c r="AD2005" i="4"/>
  <c r="AD2006" i="4"/>
  <c r="AD2007" i="4"/>
  <c r="AD2008" i="4"/>
  <c r="AD2009" i="4"/>
  <c r="AD2010" i="4"/>
  <c r="AD2011" i="4"/>
  <c r="AD2012" i="4"/>
  <c r="AD2013" i="4"/>
  <c r="AD2014" i="4"/>
  <c r="AD2015" i="4"/>
  <c r="AD2016" i="4"/>
  <c r="AD2017" i="4"/>
  <c r="AD2018" i="4"/>
  <c r="AD2019" i="4"/>
  <c r="AD2020" i="4"/>
  <c r="AD2021" i="4"/>
  <c r="AD2022" i="4"/>
  <c r="AD2023" i="4"/>
  <c r="AD2024" i="4"/>
  <c r="AD2025" i="4"/>
  <c r="AD2026" i="4"/>
  <c r="AD2027" i="4"/>
  <c r="AD2028" i="4"/>
  <c r="AD2029" i="4"/>
  <c r="AD2030" i="4"/>
  <c r="AD2031" i="4"/>
  <c r="AD2032" i="4"/>
  <c r="AD2033" i="4"/>
  <c r="AD2034" i="4"/>
  <c r="AD2035" i="4"/>
  <c r="AD2036" i="4"/>
  <c r="AD2037" i="4"/>
  <c r="AD2038" i="4"/>
  <c r="AD2039" i="4"/>
  <c r="AD2040" i="4"/>
  <c r="AD2041" i="4"/>
  <c r="AD2042" i="4"/>
  <c r="AD2043" i="4"/>
  <c r="AD2044" i="4"/>
  <c r="AD2045" i="4"/>
  <c r="AD2046" i="4"/>
  <c r="AD2047" i="4"/>
  <c r="AD2048" i="4"/>
  <c r="AD2049" i="4"/>
  <c r="AD2050" i="4"/>
  <c r="AD2051" i="4"/>
  <c r="AD2052" i="4"/>
  <c r="AD2053" i="4"/>
  <c r="AD2054" i="4"/>
  <c r="AD2055" i="4"/>
  <c r="AD2056" i="4"/>
  <c r="AD2057" i="4"/>
  <c r="AD2058" i="4"/>
  <c r="AD2059" i="4"/>
  <c r="AD2060" i="4"/>
  <c r="AD2061" i="4"/>
  <c r="AD2062" i="4"/>
  <c r="AD2063" i="4"/>
  <c r="AD2064" i="4"/>
  <c r="AD2065" i="4"/>
  <c r="AD2066" i="4"/>
  <c r="AD2067" i="4"/>
  <c r="AD2068" i="4"/>
  <c r="AD2069" i="4"/>
  <c r="AD2070" i="4"/>
  <c r="AD2071" i="4"/>
  <c r="AD2072" i="4"/>
  <c r="AD2073" i="4"/>
  <c r="AD2074" i="4"/>
  <c r="AD2075" i="4"/>
  <c r="AD2076" i="4"/>
  <c r="AD2077" i="4"/>
  <c r="AD2078" i="4"/>
  <c r="AD2079" i="4"/>
  <c r="AD2080" i="4"/>
  <c r="AD2081" i="4"/>
  <c r="AD2082" i="4"/>
  <c r="AD2083" i="4"/>
  <c r="AD2084" i="4"/>
  <c r="AD2085" i="4"/>
  <c r="AD2086" i="4"/>
  <c r="AD2087" i="4"/>
  <c r="AD2088" i="4"/>
  <c r="AD2089" i="4"/>
  <c r="AD2090" i="4"/>
  <c r="AD2091" i="4"/>
  <c r="AD2092" i="4"/>
  <c r="AD2093" i="4"/>
  <c r="AD2094" i="4"/>
  <c r="AD2095" i="4"/>
  <c r="AD2096" i="4"/>
  <c r="AD2097" i="4"/>
  <c r="AD2098" i="4"/>
  <c r="AD2099" i="4"/>
  <c r="AD2100" i="4"/>
  <c r="AD2101" i="4"/>
  <c r="AD2102" i="4"/>
  <c r="AD2103" i="4"/>
  <c r="AD2104" i="4"/>
  <c r="AD2105" i="4"/>
  <c r="AD2106" i="4"/>
  <c r="AD2107" i="4"/>
  <c r="AD2108" i="4"/>
  <c r="AD2109" i="4"/>
  <c r="AD2110" i="4"/>
  <c r="AD2111" i="4"/>
  <c r="AD2112" i="4"/>
  <c r="AD2113" i="4"/>
  <c r="AD2114" i="4"/>
  <c r="AD2115" i="4"/>
  <c r="AD2116" i="4"/>
  <c r="AD2117" i="4"/>
  <c r="AD2118" i="4"/>
  <c r="AD2119" i="4"/>
  <c r="AD2120" i="4"/>
  <c r="AD2121" i="4"/>
  <c r="AD2122" i="4"/>
  <c r="AD2123" i="4"/>
  <c r="AD2124" i="4"/>
  <c r="AD2125" i="4"/>
  <c r="AD2126" i="4"/>
  <c r="AD2127" i="4"/>
  <c r="AD2128" i="4"/>
  <c r="AD2129" i="4"/>
  <c r="AD2130" i="4"/>
  <c r="AD2131" i="4"/>
  <c r="AD2132" i="4"/>
  <c r="AD2133" i="4"/>
  <c r="AD2134" i="4"/>
  <c r="AD2135" i="4"/>
  <c r="AD2136" i="4"/>
  <c r="AD2137" i="4"/>
  <c r="AD2138" i="4"/>
  <c r="AD2139" i="4"/>
  <c r="AD2140" i="4"/>
  <c r="AD2141" i="4"/>
  <c r="AD2142" i="4"/>
  <c r="AD2143" i="4"/>
  <c r="AD2144" i="4"/>
  <c r="AD2145" i="4"/>
  <c r="AD2146" i="4"/>
  <c r="AD2147" i="4"/>
  <c r="AD2148" i="4"/>
  <c r="AD2149" i="4"/>
  <c r="AD2150" i="4"/>
  <c r="AD2151" i="4"/>
  <c r="AD2152" i="4"/>
  <c r="AD2153" i="4"/>
  <c r="AD2154" i="4"/>
  <c r="AD2155" i="4"/>
  <c r="AD2156" i="4"/>
  <c r="AD2157" i="4"/>
  <c r="AD2158" i="4"/>
  <c r="AD2159" i="4"/>
  <c r="AD2160" i="4"/>
  <c r="AD2161" i="4"/>
  <c r="AD2162" i="4"/>
  <c r="AD2163" i="4"/>
  <c r="AD2164" i="4"/>
  <c r="AD2165" i="4"/>
  <c r="AD2166" i="4"/>
  <c r="AD2167" i="4"/>
  <c r="AD2168" i="4"/>
  <c r="AD2169" i="4"/>
  <c r="AD2170" i="4"/>
  <c r="AD2171" i="4"/>
  <c r="AD2172" i="4"/>
  <c r="AD2173" i="4"/>
  <c r="AD2174" i="4"/>
  <c r="AD2175" i="4"/>
  <c r="AD2176" i="4"/>
  <c r="AD2177" i="4"/>
  <c r="AD2178" i="4"/>
  <c r="AD2179" i="4"/>
  <c r="AD2180" i="4"/>
  <c r="AD2181" i="4"/>
  <c r="AD2182" i="4"/>
  <c r="AD2183" i="4"/>
  <c r="AD2184" i="4"/>
  <c r="AD2185" i="4"/>
  <c r="AD2186" i="4"/>
  <c r="AD2187" i="4"/>
  <c r="AD2188" i="4"/>
  <c r="AD2189" i="4"/>
  <c r="AD2190" i="4"/>
  <c r="AD2191" i="4"/>
  <c r="AD2192" i="4"/>
  <c r="AD2193" i="4"/>
  <c r="AD2194" i="4"/>
  <c r="AD2195" i="4"/>
  <c r="AD2196" i="4"/>
  <c r="AD2197" i="4"/>
  <c r="AD2198" i="4"/>
  <c r="AD2199" i="4"/>
  <c r="AD2200" i="4"/>
  <c r="AD2201" i="4"/>
  <c r="AD2202" i="4"/>
  <c r="AD2203" i="4"/>
  <c r="AD2204" i="4"/>
  <c r="AD2205" i="4"/>
  <c r="AD2206" i="4"/>
  <c r="AD2207" i="4"/>
  <c r="AD2208" i="4"/>
  <c r="AD2209" i="4"/>
  <c r="AD2210" i="4"/>
  <c r="AD2211" i="4"/>
  <c r="AD2212" i="4"/>
  <c r="AD2213" i="4"/>
  <c r="AD2214" i="4"/>
  <c r="AD2215" i="4"/>
  <c r="AD2216" i="4"/>
  <c r="AD2217" i="4"/>
  <c r="AD2218" i="4"/>
  <c r="AD2219" i="4"/>
  <c r="AD2220" i="4"/>
  <c r="AD2221" i="4"/>
  <c r="AD2222" i="4"/>
  <c r="AD2223" i="4"/>
  <c r="AD2224" i="4"/>
  <c r="AD2225" i="4"/>
  <c r="AD2226" i="4"/>
  <c r="AD2227" i="4"/>
  <c r="AD2228" i="4"/>
  <c r="AD2229" i="4"/>
  <c r="AD2230" i="4"/>
  <c r="AD2231" i="4"/>
  <c r="AD2232" i="4"/>
  <c r="AD2233" i="4"/>
  <c r="AD2234" i="4"/>
  <c r="AD2235" i="4"/>
  <c r="AD2236" i="4"/>
  <c r="AD2237" i="4"/>
  <c r="AD2238" i="4"/>
  <c r="AD2239" i="4"/>
  <c r="AD2240" i="4"/>
  <c r="AD2241" i="4"/>
  <c r="AD2242" i="4"/>
  <c r="AD2243" i="4"/>
  <c r="AD2244" i="4"/>
  <c r="AD2245" i="4"/>
  <c r="AD2246" i="4"/>
  <c r="AD2247" i="4"/>
  <c r="AD2248" i="4"/>
  <c r="AD2249" i="4"/>
  <c r="AD2250" i="4"/>
  <c r="AD2251" i="4"/>
  <c r="AD2252" i="4"/>
  <c r="AD2253" i="4"/>
  <c r="AD2254" i="4"/>
  <c r="AD2255" i="4"/>
  <c r="AD2256" i="4"/>
  <c r="AD2257" i="4"/>
  <c r="AD2258" i="4"/>
  <c r="AD2259" i="4"/>
  <c r="AD2260" i="4"/>
  <c r="AD2261" i="4"/>
  <c r="AD2262" i="4"/>
  <c r="AD2263" i="4"/>
  <c r="AD2264" i="4"/>
  <c r="AD2265" i="4"/>
  <c r="AD2266" i="4"/>
  <c r="AD2267" i="4"/>
  <c r="AD2268" i="4"/>
  <c r="AD2269" i="4"/>
  <c r="AD2270" i="4"/>
  <c r="AD2271" i="4"/>
  <c r="AD2272" i="4"/>
  <c r="AD2273" i="4"/>
  <c r="AD2274" i="4"/>
  <c r="AD2275" i="4"/>
  <c r="AD2276" i="4"/>
  <c r="AD2277" i="4"/>
  <c r="AD2278" i="4"/>
  <c r="AD2279" i="4"/>
  <c r="AD2280" i="4"/>
  <c r="AD2281" i="4"/>
  <c r="AD2282" i="4"/>
  <c r="AD2283" i="4"/>
  <c r="AD2284" i="4"/>
  <c r="AD2285" i="4"/>
  <c r="AD2286" i="4"/>
  <c r="AD2287" i="4"/>
  <c r="AD2288" i="4"/>
  <c r="AD2289" i="4"/>
  <c r="AD2290" i="4"/>
  <c r="AD2291" i="4"/>
  <c r="AD2292" i="4"/>
  <c r="AD2293" i="4"/>
  <c r="AD2294" i="4"/>
  <c r="AD2295" i="4"/>
  <c r="AD2296" i="4"/>
  <c r="AD2297" i="4"/>
  <c r="AD2298" i="4"/>
  <c r="AD2299" i="4"/>
  <c r="AD2300" i="4"/>
  <c r="AD2301" i="4"/>
  <c r="AD2302" i="4"/>
  <c r="AD2303" i="4"/>
  <c r="AD2304" i="4"/>
  <c r="AD2305" i="4"/>
  <c r="AD2306" i="4"/>
  <c r="AD2307" i="4"/>
  <c r="AD2308" i="4"/>
  <c r="AD2309" i="4"/>
  <c r="AD2310" i="4"/>
  <c r="AD2311" i="4"/>
  <c r="AD2312" i="4"/>
  <c r="AD2313" i="4"/>
  <c r="AD2314" i="4"/>
  <c r="AD2315" i="4"/>
  <c r="AD2316" i="4"/>
  <c r="AD2317" i="4"/>
  <c r="AD2318" i="4"/>
  <c r="AD2319" i="4"/>
  <c r="AD2320" i="4"/>
  <c r="AD2321" i="4"/>
  <c r="AD2322" i="4"/>
  <c r="AD2323" i="4"/>
  <c r="AD2324" i="4"/>
  <c r="AD2325" i="4"/>
  <c r="AD2326" i="4"/>
  <c r="AD2327" i="4"/>
  <c r="AD2328" i="4"/>
  <c r="AD2329" i="4"/>
  <c r="AD2330" i="4"/>
  <c r="AD2331" i="4"/>
  <c r="AD2332" i="4"/>
  <c r="AD2333" i="4"/>
  <c r="AD2334" i="4"/>
  <c r="AD2335" i="4"/>
  <c r="AD2336" i="4"/>
  <c r="AC3" i="4"/>
  <c r="AC4" i="4"/>
  <c r="AC5" i="4"/>
  <c r="AC6" i="4"/>
  <c r="AC7" i="4"/>
  <c r="AC8" i="4"/>
  <c r="AC9" i="4"/>
  <c r="AC10" i="4"/>
  <c r="AC11" i="4"/>
  <c r="AC12" i="4"/>
  <c r="AC13" i="4"/>
  <c r="AC14" i="4"/>
  <c r="AC15" i="4"/>
  <c r="AC16" i="4"/>
  <c r="AC17" i="4"/>
  <c r="AC18" i="4"/>
  <c r="AC19" i="4"/>
  <c r="AC20" i="4"/>
  <c r="AC21" i="4"/>
  <c r="AC22" i="4"/>
  <c r="AC23" i="4"/>
  <c r="AC24" i="4"/>
  <c r="AC25" i="4"/>
  <c r="AC26" i="4"/>
  <c r="AC27" i="4"/>
  <c r="AC28" i="4"/>
  <c r="AC29" i="4"/>
  <c r="AC30" i="4"/>
  <c r="AC31" i="4"/>
  <c r="AC32" i="4"/>
  <c r="AC33" i="4"/>
  <c r="AC34" i="4"/>
  <c r="AC35" i="4"/>
  <c r="AC36" i="4"/>
  <c r="AC37" i="4"/>
  <c r="AC38" i="4"/>
  <c r="AC39" i="4"/>
  <c r="AC40" i="4"/>
  <c r="AC41" i="4"/>
  <c r="AC42" i="4"/>
  <c r="AC43" i="4"/>
  <c r="AC44" i="4"/>
  <c r="AC45" i="4"/>
  <c r="AC46" i="4"/>
  <c r="AC47" i="4"/>
  <c r="AC48" i="4"/>
  <c r="AC49" i="4"/>
  <c r="AC50" i="4"/>
  <c r="AC51" i="4"/>
  <c r="AC52" i="4"/>
  <c r="AC53" i="4"/>
  <c r="AC54" i="4"/>
  <c r="AC55" i="4"/>
  <c r="AC56" i="4"/>
  <c r="AC57" i="4"/>
  <c r="AC58" i="4"/>
  <c r="AC59" i="4"/>
  <c r="AC60" i="4"/>
  <c r="AC61" i="4"/>
  <c r="AC62" i="4"/>
  <c r="AC63" i="4"/>
  <c r="AC64" i="4"/>
  <c r="AC65" i="4"/>
  <c r="AC66" i="4"/>
  <c r="AC67" i="4"/>
  <c r="AC68" i="4"/>
  <c r="AC69" i="4"/>
  <c r="AC70" i="4"/>
  <c r="AC71" i="4"/>
  <c r="AC72" i="4"/>
  <c r="AC73" i="4"/>
  <c r="AC74" i="4"/>
  <c r="AC75" i="4"/>
  <c r="AC76" i="4"/>
  <c r="AC77" i="4"/>
  <c r="AC78" i="4"/>
  <c r="AC79" i="4"/>
  <c r="AC80" i="4"/>
  <c r="AC81" i="4"/>
  <c r="AC82" i="4"/>
  <c r="AC83" i="4"/>
  <c r="AC84" i="4"/>
  <c r="AC85" i="4"/>
  <c r="AC86" i="4"/>
  <c r="AC87" i="4"/>
  <c r="AC88" i="4"/>
  <c r="AC89" i="4"/>
  <c r="AC90" i="4"/>
  <c r="AC91" i="4"/>
  <c r="AC92" i="4"/>
  <c r="AC93" i="4"/>
  <c r="AC94" i="4"/>
  <c r="AC95" i="4"/>
  <c r="AC96" i="4"/>
  <c r="AC97" i="4"/>
  <c r="AC98" i="4"/>
  <c r="AC99" i="4"/>
  <c r="AC100" i="4"/>
  <c r="AC101" i="4"/>
  <c r="AC102" i="4"/>
  <c r="AC103" i="4"/>
  <c r="AC104" i="4"/>
  <c r="AC105" i="4"/>
  <c r="AC106" i="4"/>
  <c r="AC107" i="4"/>
  <c r="AC108" i="4"/>
  <c r="AC109" i="4"/>
  <c r="AC110" i="4"/>
  <c r="AC111" i="4"/>
  <c r="AC112" i="4"/>
  <c r="AC113" i="4"/>
  <c r="AC114" i="4"/>
  <c r="AC115" i="4"/>
  <c r="AC116" i="4"/>
  <c r="AC117" i="4"/>
  <c r="AC118" i="4"/>
  <c r="AC119" i="4"/>
  <c r="AC120" i="4"/>
  <c r="AC121" i="4"/>
  <c r="AC122" i="4"/>
  <c r="AC123" i="4"/>
  <c r="AC124" i="4"/>
  <c r="AC125" i="4"/>
  <c r="AC126" i="4"/>
  <c r="AC127" i="4"/>
  <c r="AC128" i="4"/>
  <c r="AC129" i="4"/>
  <c r="AC130" i="4"/>
  <c r="AC131" i="4"/>
  <c r="AC132" i="4"/>
  <c r="AC133" i="4"/>
  <c r="AC134" i="4"/>
  <c r="AC135" i="4"/>
  <c r="AC136" i="4"/>
  <c r="AC137" i="4"/>
  <c r="AC138" i="4"/>
  <c r="AC139" i="4"/>
  <c r="AC140" i="4"/>
  <c r="AC141" i="4"/>
  <c r="AC142" i="4"/>
  <c r="AC143" i="4"/>
  <c r="AC144" i="4"/>
  <c r="AC145" i="4"/>
  <c r="AC146" i="4"/>
  <c r="AC147" i="4"/>
  <c r="AC148" i="4"/>
  <c r="AC149" i="4"/>
  <c r="AC150" i="4"/>
  <c r="AC151" i="4"/>
  <c r="AC152" i="4"/>
  <c r="AC153" i="4"/>
  <c r="AC154" i="4"/>
  <c r="AC155" i="4"/>
  <c r="AC156" i="4"/>
  <c r="AC157" i="4"/>
  <c r="AC158" i="4"/>
  <c r="AC159" i="4"/>
  <c r="AC160" i="4"/>
  <c r="AC161" i="4"/>
  <c r="AC162" i="4"/>
  <c r="AC163" i="4"/>
  <c r="AC164" i="4"/>
  <c r="AC165" i="4"/>
  <c r="AC166" i="4"/>
  <c r="AC167" i="4"/>
  <c r="AC168" i="4"/>
  <c r="AC169" i="4"/>
  <c r="AC170" i="4"/>
  <c r="AC171" i="4"/>
  <c r="AC172" i="4"/>
  <c r="AC173" i="4"/>
  <c r="AC174" i="4"/>
  <c r="AC175" i="4"/>
  <c r="AC176" i="4"/>
  <c r="AC177" i="4"/>
  <c r="AC178" i="4"/>
  <c r="AC179" i="4"/>
  <c r="AC180" i="4"/>
  <c r="AC181" i="4"/>
  <c r="AC182" i="4"/>
  <c r="AC183" i="4"/>
  <c r="AC184" i="4"/>
  <c r="AC185" i="4"/>
  <c r="AC186" i="4"/>
  <c r="AC187" i="4"/>
  <c r="AC188" i="4"/>
  <c r="AC189" i="4"/>
  <c r="AC190" i="4"/>
  <c r="AC191" i="4"/>
  <c r="AC192" i="4"/>
  <c r="AC193" i="4"/>
  <c r="AC194" i="4"/>
  <c r="AC195" i="4"/>
  <c r="AC196" i="4"/>
  <c r="AC197" i="4"/>
  <c r="AC198" i="4"/>
  <c r="AC199" i="4"/>
  <c r="AC200" i="4"/>
  <c r="AC201" i="4"/>
  <c r="AC202" i="4"/>
  <c r="AC203" i="4"/>
  <c r="AC204" i="4"/>
  <c r="AC205" i="4"/>
  <c r="AC206" i="4"/>
  <c r="AC207" i="4"/>
  <c r="AC208" i="4"/>
  <c r="AC209" i="4"/>
  <c r="AC210" i="4"/>
  <c r="AC211" i="4"/>
  <c r="AC212" i="4"/>
  <c r="AC213" i="4"/>
  <c r="AC214" i="4"/>
  <c r="AC215" i="4"/>
  <c r="AC216" i="4"/>
  <c r="AC217" i="4"/>
  <c r="AC218" i="4"/>
  <c r="AC219" i="4"/>
  <c r="AC220" i="4"/>
  <c r="AC221" i="4"/>
  <c r="AC222" i="4"/>
  <c r="AC223" i="4"/>
  <c r="AC224" i="4"/>
  <c r="AC225" i="4"/>
  <c r="AC226" i="4"/>
  <c r="AC227" i="4"/>
  <c r="AC228" i="4"/>
  <c r="AC229" i="4"/>
  <c r="AC230" i="4"/>
  <c r="AC231" i="4"/>
  <c r="AC232" i="4"/>
  <c r="AC233" i="4"/>
  <c r="AC234" i="4"/>
  <c r="AC235" i="4"/>
  <c r="AC236" i="4"/>
  <c r="AC237" i="4"/>
  <c r="AC238" i="4"/>
  <c r="AC239" i="4"/>
  <c r="AC240" i="4"/>
  <c r="AC241" i="4"/>
  <c r="AC242" i="4"/>
  <c r="AC243" i="4"/>
  <c r="AC244" i="4"/>
  <c r="AC245" i="4"/>
  <c r="AC246" i="4"/>
  <c r="AC247" i="4"/>
  <c r="AC248" i="4"/>
  <c r="AC249" i="4"/>
  <c r="AC250" i="4"/>
  <c r="AC251" i="4"/>
  <c r="AC252" i="4"/>
  <c r="AC253" i="4"/>
  <c r="AC254" i="4"/>
  <c r="AC255" i="4"/>
  <c r="AC256" i="4"/>
  <c r="AC257" i="4"/>
  <c r="AC258" i="4"/>
  <c r="AC259" i="4"/>
  <c r="AC260" i="4"/>
  <c r="AC261" i="4"/>
  <c r="AC262" i="4"/>
  <c r="AC263" i="4"/>
  <c r="AC264" i="4"/>
  <c r="AC265" i="4"/>
  <c r="AC266" i="4"/>
  <c r="AC267" i="4"/>
  <c r="AC268" i="4"/>
  <c r="AC269" i="4"/>
  <c r="AC270" i="4"/>
  <c r="AC271" i="4"/>
  <c r="AC272" i="4"/>
  <c r="AC273" i="4"/>
  <c r="AC274" i="4"/>
  <c r="AC275" i="4"/>
  <c r="AC276" i="4"/>
  <c r="AC277" i="4"/>
  <c r="AC278" i="4"/>
  <c r="AC279" i="4"/>
  <c r="AC280" i="4"/>
  <c r="AC281" i="4"/>
  <c r="AC282" i="4"/>
  <c r="AC283" i="4"/>
  <c r="AC284" i="4"/>
  <c r="AC285" i="4"/>
  <c r="AC286" i="4"/>
  <c r="AC287" i="4"/>
  <c r="AC288" i="4"/>
  <c r="AC289" i="4"/>
  <c r="AC290" i="4"/>
  <c r="AC291" i="4"/>
  <c r="AC292" i="4"/>
  <c r="AC293" i="4"/>
  <c r="AC294" i="4"/>
  <c r="AC295" i="4"/>
  <c r="AC296" i="4"/>
  <c r="AC297" i="4"/>
  <c r="AC298" i="4"/>
  <c r="AC299" i="4"/>
  <c r="AC300" i="4"/>
  <c r="AC301" i="4"/>
  <c r="AC302" i="4"/>
  <c r="AC303" i="4"/>
  <c r="AC304" i="4"/>
  <c r="AC305" i="4"/>
  <c r="AC306" i="4"/>
  <c r="AC307" i="4"/>
  <c r="AC308" i="4"/>
  <c r="AC309" i="4"/>
  <c r="AC310" i="4"/>
  <c r="AC311" i="4"/>
  <c r="AC312" i="4"/>
  <c r="AC313" i="4"/>
  <c r="AC314" i="4"/>
  <c r="AC315" i="4"/>
  <c r="AC316" i="4"/>
  <c r="AC317" i="4"/>
  <c r="AC318" i="4"/>
  <c r="AC319" i="4"/>
  <c r="AC320" i="4"/>
  <c r="AC321" i="4"/>
  <c r="AC322" i="4"/>
  <c r="AC323" i="4"/>
  <c r="AC324" i="4"/>
  <c r="AC325" i="4"/>
  <c r="AC326" i="4"/>
  <c r="AC327" i="4"/>
  <c r="AC328" i="4"/>
  <c r="AC329" i="4"/>
  <c r="AC330" i="4"/>
  <c r="AC331" i="4"/>
  <c r="AC332" i="4"/>
  <c r="AC333" i="4"/>
  <c r="AC334" i="4"/>
  <c r="AC335" i="4"/>
  <c r="AC336" i="4"/>
  <c r="AC337" i="4"/>
  <c r="AC338" i="4"/>
  <c r="AC339" i="4"/>
  <c r="AC340" i="4"/>
  <c r="AC341" i="4"/>
  <c r="AC342" i="4"/>
  <c r="AC343" i="4"/>
  <c r="AC344" i="4"/>
  <c r="AC345" i="4"/>
  <c r="AC346" i="4"/>
  <c r="AC347" i="4"/>
  <c r="AC348" i="4"/>
  <c r="AC349" i="4"/>
  <c r="AC350" i="4"/>
  <c r="AC351" i="4"/>
  <c r="AC352" i="4"/>
  <c r="AC353" i="4"/>
  <c r="AC354" i="4"/>
  <c r="AC355" i="4"/>
  <c r="AC356" i="4"/>
  <c r="AC357" i="4"/>
  <c r="AC358" i="4"/>
  <c r="AC359" i="4"/>
  <c r="AC360" i="4"/>
  <c r="AC361" i="4"/>
  <c r="AC362" i="4"/>
  <c r="AC363" i="4"/>
  <c r="AC364" i="4"/>
  <c r="AC365" i="4"/>
  <c r="AC366" i="4"/>
  <c r="AC367" i="4"/>
  <c r="AC368" i="4"/>
  <c r="AC369" i="4"/>
  <c r="AC370" i="4"/>
  <c r="AC371" i="4"/>
  <c r="AC372" i="4"/>
  <c r="AC373" i="4"/>
  <c r="AC374" i="4"/>
  <c r="AC375" i="4"/>
  <c r="AC376" i="4"/>
  <c r="AC377" i="4"/>
  <c r="AC378" i="4"/>
  <c r="AC379" i="4"/>
  <c r="AC380" i="4"/>
  <c r="AC381" i="4"/>
  <c r="AC382" i="4"/>
  <c r="AC383" i="4"/>
  <c r="AC384" i="4"/>
  <c r="AC385" i="4"/>
  <c r="AC386" i="4"/>
  <c r="AC387" i="4"/>
  <c r="AC388" i="4"/>
  <c r="AC389" i="4"/>
  <c r="AC390" i="4"/>
  <c r="AC391" i="4"/>
  <c r="AC392" i="4"/>
  <c r="AC393" i="4"/>
  <c r="AC394" i="4"/>
  <c r="AC395" i="4"/>
  <c r="AC396" i="4"/>
  <c r="AC397" i="4"/>
  <c r="AC398" i="4"/>
  <c r="AC399" i="4"/>
  <c r="AC400" i="4"/>
  <c r="AC401" i="4"/>
  <c r="AC402" i="4"/>
  <c r="AC403" i="4"/>
  <c r="AC404" i="4"/>
  <c r="AC405" i="4"/>
  <c r="AC406" i="4"/>
  <c r="AC407" i="4"/>
  <c r="AC408" i="4"/>
  <c r="AC409" i="4"/>
  <c r="AC410" i="4"/>
  <c r="AC411" i="4"/>
  <c r="AC412" i="4"/>
  <c r="AC413" i="4"/>
  <c r="AC414" i="4"/>
  <c r="AC415" i="4"/>
  <c r="AC416" i="4"/>
  <c r="AC417" i="4"/>
  <c r="AC418" i="4"/>
  <c r="AC419" i="4"/>
  <c r="AC420" i="4"/>
  <c r="AC421" i="4"/>
  <c r="AC422" i="4"/>
  <c r="AC423" i="4"/>
  <c r="AC424" i="4"/>
  <c r="AC425" i="4"/>
  <c r="AC426" i="4"/>
  <c r="AC427" i="4"/>
  <c r="AC428" i="4"/>
  <c r="AC429" i="4"/>
  <c r="AC430" i="4"/>
  <c r="AC431" i="4"/>
  <c r="AC432" i="4"/>
  <c r="AC433" i="4"/>
  <c r="AC434" i="4"/>
  <c r="AC435" i="4"/>
  <c r="AC436" i="4"/>
  <c r="AC437" i="4"/>
  <c r="AC438" i="4"/>
  <c r="AC439" i="4"/>
  <c r="AC440" i="4"/>
  <c r="AC441" i="4"/>
  <c r="AC442" i="4"/>
  <c r="AC443" i="4"/>
  <c r="AC444" i="4"/>
  <c r="AC445" i="4"/>
  <c r="AC446" i="4"/>
  <c r="AC447" i="4"/>
  <c r="AC448" i="4"/>
  <c r="AC449" i="4"/>
  <c r="AC450" i="4"/>
  <c r="AC451" i="4"/>
  <c r="AC452" i="4"/>
  <c r="AC453" i="4"/>
  <c r="AC454" i="4"/>
  <c r="AC455" i="4"/>
  <c r="AC456" i="4"/>
  <c r="AC457" i="4"/>
  <c r="AC458" i="4"/>
  <c r="AC459" i="4"/>
  <c r="AC460" i="4"/>
  <c r="AC461" i="4"/>
  <c r="AC462" i="4"/>
  <c r="AC463" i="4"/>
  <c r="AC464" i="4"/>
  <c r="AC465" i="4"/>
  <c r="AC466" i="4"/>
  <c r="AC467" i="4"/>
  <c r="AC468" i="4"/>
  <c r="AC469" i="4"/>
  <c r="AC470" i="4"/>
  <c r="AC471" i="4"/>
  <c r="AC472" i="4"/>
  <c r="AC473" i="4"/>
  <c r="AC474" i="4"/>
  <c r="AC475" i="4"/>
  <c r="AC476" i="4"/>
  <c r="AC477" i="4"/>
  <c r="AC478" i="4"/>
  <c r="AC479" i="4"/>
  <c r="AC480" i="4"/>
  <c r="AC481" i="4"/>
  <c r="AC482" i="4"/>
  <c r="AC483" i="4"/>
  <c r="AC484" i="4"/>
  <c r="AC485" i="4"/>
  <c r="AC486" i="4"/>
  <c r="AC487" i="4"/>
  <c r="AC488" i="4"/>
  <c r="AC489" i="4"/>
  <c r="AC490" i="4"/>
  <c r="AC491" i="4"/>
  <c r="AC492" i="4"/>
  <c r="AC493" i="4"/>
  <c r="AC494" i="4"/>
  <c r="AC495" i="4"/>
  <c r="AC496" i="4"/>
  <c r="AC497" i="4"/>
  <c r="AC498" i="4"/>
  <c r="AC499" i="4"/>
  <c r="AC500" i="4"/>
  <c r="AC501" i="4"/>
  <c r="AC502" i="4"/>
  <c r="AC503" i="4"/>
  <c r="AC504" i="4"/>
  <c r="AC505" i="4"/>
  <c r="AC506" i="4"/>
  <c r="AC507" i="4"/>
  <c r="AC508" i="4"/>
  <c r="AC509" i="4"/>
  <c r="AC510" i="4"/>
  <c r="AC511" i="4"/>
  <c r="AC512" i="4"/>
  <c r="AC513" i="4"/>
  <c r="AC514" i="4"/>
  <c r="AC515" i="4"/>
  <c r="AC516" i="4"/>
  <c r="AC517" i="4"/>
  <c r="AC518" i="4"/>
  <c r="AC519" i="4"/>
  <c r="AC520" i="4"/>
  <c r="AC521" i="4"/>
  <c r="AC522" i="4"/>
  <c r="AC523" i="4"/>
  <c r="AC524" i="4"/>
  <c r="AC525" i="4"/>
  <c r="AC526" i="4"/>
  <c r="AC527" i="4"/>
  <c r="AC528" i="4"/>
  <c r="AC529" i="4"/>
  <c r="AC530" i="4"/>
  <c r="AC531" i="4"/>
  <c r="AC532" i="4"/>
  <c r="AC533" i="4"/>
  <c r="AC534" i="4"/>
  <c r="AC535" i="4"/>
  <c r="AC536" i="4"/>
  <c r="AC537" i="4"/>
  <c r="AC538" i="4"/>
  <c r="AC539" i="4"/>
  <c r="AC540" i="4"/>
  <c r="AC541" i="4"/>
  <c r="AC542" i="4"/>
  <c r="AC543" i="4"/>
  <c r="AC544" i="4"/>
  <c r="AC545" i="4"/>
  <c r="AC546" i="4"/>
  <c r="AC547" i="4"/>
  <c r="AC548" i="4"/>
  <c r="AC549" i="4"/>
  <c r="AC550" i="4"/>
  <c r="AC551" i="4"/>
  <c r="AC552" i="4"/>
  <c r="AC553" i="4"/>
  <c r="AC554" i="4"/>
  <c r="AC555" i="4"/>
  <c r="AC556" i="4"/>
  <c r="AC557" i="4"/>
  <c r="AC558" i="4"/>
  <c r="AC559" i="4"/>
  <c r="AC560" i="4"/>
  <c r="AC561" i="4"/>
  <c r="AC562" i="4"/>
  <c r="AC563" i="4"/>
  <c r="AC564" i="4"/>
  <c r="AC565" i="4"/>
  <c r="AC566" i="4"/>
  <c r="AC567" i="4"/>
  <c r="AC568" i="4"/>
  <c r="AC569" i="4"/>
  <c r="AC570" i="4"/>
  <c r="AC571" i="4"/>
  <c r="AC572" i="4"/>
  <c r="AC573" i="4"/>
  <c r="AC574" i="4"/>
  <c r="AC575" i="4"/>
  <c r="AC576" i="4"/>
  <c r="AC577" i="4"/>
  <c r="AC578" i="4"/>
  <c r="AC579" i="4"/>
  <c r="AC580" i="4"/>
  <c r="AC581" i="4"/>
  <c r="AC582" i="4"/>
  <c r="AC583" i="4"/>
  <c r="AC584" i="4"/>
  <c r="AC585" i="4"/>
  <c r="AC586" i="4"/>
  <c r="AC587" i="4"/>
  <c r="AC588" i="4"/>
  <c r="AC589" i="4"/>
  <c r="AC590" i="4"/>
  <c r="AC591" i="4"/>
  <c r="AC592" i="4"/>
  <c r="AC593" i="4"/>
  <c r="AC594" i="4"/>
  <c r="AC595" i="4"/>
  <c r="AC596" i="4"/>
  <c r="AC597" i="4"/>
  <c r="AC598" i="4"/>
  <c r="AC599" i="4"/>
  <c r="AC600" i="4"/>
  <c r="AC601" i="4"/>
  <c r="AC602" i="4"/>
  <c r="AC603" i="4"/>
  <c r="AC604" i="4"/>
  <c r="AC605" i="4"/>
  <c r="AC606" i="4"/>
  <c r="AC607" i="4"/>
  <c r="AC608" i="4"/>
  <c r="AC609" i="4"/>
  <c r="AC610" i="4"/>
  <c r="AC611" i="4"/>
  <c r="AC612" i="4"/>
  <c r="AC613" i="4"/>
  <c r="AC614" i="4"/>
  <c r="AC615" i="4"/>
  <c r="AC616" i="4"/>
  <c r="AC617" i="4"/>
  <c r="AC618" i="4"/>
  <c r="AC619" i="4"/>
  <c r="AC620" i="4"/>
  <c r="AC621" i="4"/>
  <c r="AC622" i="4"/>
  <c r="AC623" i="4"/>
  <c r="AC624" i="4"/>
  <c r="AC625" i="4"/>
  <c r="AC626" i="4"/>
  <c r="AC627" i="4"/>
  <c r="AC628" i="4"/>
  <c r="AC629" i="4"/>
  <c r="AC630" i="4"/>
  <c r="AC631" i="4"/>
  <c r="AC632" i="4"/>
  <c r="AC633" i="4"/>
  <c r="AC634" i="4"/>
  <c r="AC635" i="4"/>
  <c r="AC636" i="4"/>
  <c r="AC637" i="4"/>
  <c r="AC638" i="4"/>
  <c r="AC639" i="4"/>
  <c r="AC640" i="4"/>
  <c r="AC641" i="4"/>
  <c r="AC642" i="4"/>
  <c r="AC643" i="4"/>
  <c r="AC644" i="4"/>
  <c r="AC645" i="4"/>
  <c r="AC646" i="4"/>
  <c r="AC647" i="4"/>
  <c r="AC648" i="4"/>
  <c r="AC649" i="4"/>
  <c r="AC650" i="4"/>
  <c r="AC651" i="4"/>
  <c r="AC652" i="4"/>
  <c r="AC653" i="4"/>
  <c r="AC654" i="4"/>
  <c r="AC655" i="4"/>
  <c r="AC656" i="4"/>
  <c r="AC657" i="4"/>
  <c r="AC658" i="4"/>
  <c r="AC659" i="4"/>
  <c r="AC660" i="4"/>
  <c r="AC661" i="4"/>
  <c r="AC662" i="4"/>
  <c r="AC663" i="4"/>
  <c r="AC664" i="4"/>
  <c r="AC665" i="4"/>
  <c r="AC666" i="4"/>
  <c r="AC667" i="4"/>
  <c r="AC668" i="4"/>
  <c r="AC669" i="4"/>
  <c r="AC670" i="4"/>
  <c r="AC671" i="4"/>
  <c r="AC672" i="4"/>
  <c r="AC673" i="4"/>
  <c r="AC674" i="4"/>
  <c r="AC675" i="4"/>
  <c r="AC676" i="4"/>
  <c r="AC677" i="4"/>
  <c r="AC678" i="4"/>
  <c r="AC679" i="4"/>
  <c r="AC680" i="4"/>
  <c r="AC681" i="4"/>
  <c r="AC682" i="4"/>
  <c r="AC683" i="4"/>
  <c r="AC684" i="4"/>
  <c r="AC685" i="4"/>
  <c r="AC686" i="4"/>
  <c r="AC687" i="4"/>
  <c r="AC688" i="4"/>
  <c r="AC689" i="4"/>
  <c r="AC690" i="4"/>
  <c r="AC691" i="4"/>
  <c r="AC692" i="4"/>
  <c r="AC693" i="4"/>
  <c r="AC694" i="4"/>
  <c r="AC695" i="4"/>
  <c r="AC696" i="4"/>
  <c r="AC697" i="4"/>
  <c r="AC698" i="4"/>
  <c r="AC699" i="4"/>
  <c r="AC700" i="4"/>
  <c r="AC701" i="4"/>
  <c r="AC702" i="4"/>
  <c r="AC703" i="4"/>
  <c r="AC704" i="4"/>
  <c r="AC705" i="4"/>
  <c r="AC706" i="4"/>
  <c r="AC707" i="4"/>
  <c r="AC708" i="4"/>
  <c r="AC709" i="4"/>
  <c r="AC710" i="4"/>
  <c r="AC711" i="4"/>
  <c r="AC712" i="4"/>
  <c r="AC713" i="4"/>
  <c r="AC714" i="4"/>
  <c r="AC715" i="4"/>
  <c r="AC716" i="4"/>
  <c r="AC717" i="4"/>
  <c r="AC718" i="4"/>
  <c r="AC719" i="4"/>
  <c r="AC720" i="4"/>
  <c r="AC721" i="4"/>
  <c r="AC722" i="4"/>
  <c r="AC723" i="4"/>
  <c r="AC724" i="4"/>
  <c r="AC725" i="4"/>
  <c r="AC726" i="4"/>
  <c r="AC727" i="4"/>
  <c r="AC728" i="4"/>
  <c r="AC729" i="4"/>
  <c r="AC730" i="4"/>
  <c r="AC731" i="4"/>
  <c r="AC732" i="4"/>
  <c r="AC733" i="4"/>
  <c r="AC734" i="4"/>
  <c r="AC735" i="4"/>
  <c r="AC736" i="4"/>
  <c r="AC737" i="4"/>
  <c r="AC738" i="4"/>
  <c r="AC739" i="4"/>
  <c r="AC740" i="4"/>
  <c r="AC741" i="4"/>
  <c r="AC742" i="4"/>
  <c r="AC743" i="4"/>
  <c r="AC744" i="4"/>
  <c r="AC745" i="4"/>
  <c r="AC746" i="4"/>
  <c r="AC747" i="4"/>
  <c r="AC748" i="4"/>
  <c r="AC749" i="4"/>
  <c r="AC750" i="4"/>
  <c r="AC751" i="4"/>
  <c r="AC752" i="4"/>
  <c r="AC753" i="4"/>
  <c r="AC754" i="4"/>
  <c r="AC755" i="4"/>
  <c r="AC756" i="4"/>
  <c r="AC757" i="4"/>
  <c r="AC758" i="4"/>
  <c r="AC759" i="4"/>
  <c r="AC760" i="4"/>
  <c r="AC761" i="4"/>
  <c r="AC762" i="4"/>
  <c r="AC763" i="4"/>
  <c r="AC764" i="4"/>
  <c r="AC765" i="4"/>
  <c r="AC766" i="4"/>
  <c r="AC767" i="4"/>
  <c r="AC768" i="4"/>
  <c r="AC769" i="4"/>
  <c r="AC770" i="4"/>
  <c r="AC771" i="4"/>
  <c r="AC772" i="4"/>
  <c r="AC773" i="4"/>
  <c r="AC774" i="4"/>
  <c r="AC775" i="4"/>
  <c r="AC776" i="4"/>
  <c r="AC777" i="4"/>
  <c r="AC778" i="4"/>
  <c r="AC779" i="4"/>
  <c r="AC780" i="4"/>
  <c r="AC781" i="4"/>
  <c r="AC782" i="4"/>
  <c r="AC783" i="4"/>
  <c r="AC784" i="4"/>
  <c r="AC785" i="4"/>
  <c r="AC786" i="4"/>
  <c r="AC787" i="4"/>
  <c r="AC788" i="4"/>
  <c r="AC789" i="4"/>
  <c r="AC790" i="4"/>
  <c r="AC791" i="4"/>
  <c r="AC792" i="4"/>
  <c r="AC793" i="4"/>
  <c r="AC794" i="4"/>
  <c r="AC795" i="4"/>
  <c r="AC796" i="4"/>
  <c r="AC797" i="4"/>
  <c r="AC798" i="4"/>
  <c r="AC799" i="4"/>
  <c r="AC800" i="4"/>
  <c r="AC801" i="4"/>
  <c r="AC802" i="4"/>
  <c r="AC803" i="4"/>
  <c r="AC804" i="4"/>
  <c r="AC805" i="4"/>
  <c r="AC806" i="4"/>
  <c r="AC807" i="4"/>
  <c r="AC808" i="4"/>
  <c r="AC809" i="4"/>
  <c r="AC810" i="4"/>
  <c r="AC811" i="4"/>
  <c r="AC812" i="4"/>
  <c r="AC813" i="4"/>
  <c r="AC814" i="4"/>
  <c r="AC815" i="4"/>
  <c r="AC816" i="4"/>
  <c r="AC817" i="4"/>
  <c r="AC818" i="4"/>
  <c r="AC819" i="4"/>
  <c r="AC820" i="4"/>
  <c r="AC821" i="4"/>
  <c r="AC822" i="4"/>
  <c r="AC823" i="4"/>
  <c r="AC824" i="4"/>
  <c r="AC825" i="4"/>
  <c r="AC826" i="4"/>
  <c r="AC827" i="4"/>
  <c r="AC828" i="4"/>
  <c r="AC829" i="4"/>
  <c r="AC830" i="4"/>
  <c r="AC831" i="4"/>
  <c r="AC832" i="4"/>
  <c r="AC833" i="4"/>
  <c r="AC834" i="4"/>
  <c r="AC835" i="4"/>
  <c r="AC836" i="4"/>
  <c r="AC837" i="4"/>
  <c r="AC838" i="4"/>
  <c r="AC839" i="4"/>
  <c r="AC840" i="4"/>
  <c r="AC841" i="4"/>
  <c r="AC842" i="4"/>
  <c r="AC843" i="4"/>
  <c r="AC844" i="4"/>
  <c r="AC845" i="4"/>
  <c r="AC846" i="4"/>
  <c r="AC847" i="4"/>
  <c r="AC848" i="4"/>
  <c r="AC849" i="4"/>
  <c r="AC850" i="4"/>
  <c r="AC851" i="4"/>
  <c r="AC852" i="4"/>
  <c r="AC853" i="4"/>
  <c r="AC854" i="4"/>
  <c r="AC855" i="4"/>
  <c r="AC856" i="4"/>
  <c r="AC857" i="4"/>
  <c r="AC858" i="4"/>
  <c r="AC859" i="4"/>
  <c r="AC860" i="4"/>
  <c r="AC861" i="4"/>
  <c r="AC862" i="4"/>
  <c r="AC863" i="4"/>
  <c r="AC864" i="4"/>
  <c r="AC865" i="4"/>
  <c r="AC866" i="4"/>
  <c r="AC867" i="4"/>
  <c r="AC868" i="4"/>
  <c r="AC869" i="4"/>
  <c r="AC870" i="4"/>
  <c r="AC871" i="4"/>
  <c r="AC872" i="4"/>
  <c r="AC873" i="4"/>
  <c r="AC874" i="4"/>
  <c r="AC875" i="4"/>
  <c r="AC876" i="4"/>
  <c r="AC877" i="4"/>
  <c r="AC878" i="4"/>
  <c r="AC879" i="4"/>
  <c r="AC880" i="4"/>
  <c r="AC881" i="4"/>
  <c r="AC882" i="4"/>
  <c r="AC883" i="4"/>
  <c r="AC884" i="4"/>
  <c r="AC885" i="4"/>
  <c r="AC886" i="4"/>
  <c r="AC887" i="4"/>
  <c r="AC888" i="4"/>
  <c r="AC889" i="4"/>
  <c r="AC890" i="4"/>
  <c r="AC891" i="4"/>
  <c r="AC892" i="4"/>
  <c r="AC893" i="4"/>
  <c r="AC894" i="4"/>
  <c r="AC895" i="4"/>
  <c r="AC896" i="4"/>
  <c r="AC897" i="4"/>
  <c r="AC898" i="4"/>
  <c r="AC899" i="4"/>
  <c r="AC900" i="4"/>
  <c r="AC901" i="4"/>
  <c r="AC902" i="4"/>
  <c r="AC903" i="4"/>
  <c r="AC904" i="4"/>
  <c r="AC905" i="4"/>
  <c r="AC906" i="4"/>
  <c r="AC907" i="4"/>
  <c r="AC908" i="4"/>
  <c r="AC909" i="4"/>
  <c r="AC910" i="4"/>
  <c r="AC911" i="4"/>
  <c r="AC912" i="4"/>
  <c r="AC913" i="4"/>
  <c r="AC914" i="4"/>
  <c r="AC915" i="4"/>
  <c r="AC916" i="4"/>
  <c r="AC917" i="4"/>
  <c r="AC918" i="4"/>
  <c r="AC919" i="4"/>
  <c r="AC920" i="4"/>
  <c r="AC921" i="4"/>
  <c r="AC922" i="4"/>
  <c r="AC923" i="4"/>
  <c r="AC924" i="4"/>
  <c r="AC925" i="4"/>
  <c r="AC926" i="4"/>
  <c r="AC927" i="4"/>
  <c r="AC928" i="4"/>
  <c r="AC929" i="4"/>
  <c r="AC930" i="4"/>
  <c r="AC931" i="4"/>
  <c r="AC932" i="4"/>
  <c r="AC933" i="4"/>
  <c r="AC934" i="4"/>
  <c r="AC935" i="4"/>
  <c r="AC936" i="4"/>
  <c r="AC937" i="4"/>
  <c r="AC938" i="4"/>
  <c r="AC939" i="4"/>
  <c r="AC940" i="4"/>
  <c r="AC941" i="4"/>
  <c r="AC942" i="4"/>
  <c r="AC943" i="4"/>
  <c r="AC944" i="4"/>
  <c r="AC945" i="4"/>
  <c r="AC946" i="4"/>
  <c r="AC947" i="4"/>
  <c r="AC948" i="4"/>
  <c r="AC949" i="4"/>
  <c r="AC950" i="4"/>
  <c r="AC951" i="4"/>
  <c r="AC952" i="4"/>
  <c r="AC953" i="4"/>
  <c r="AC954" i="4"/>
  <c r="AC955" i="4"/>
  <c r="AC956" i="4"/>
  <c r="AC957" i="4"/>
  <c r="AC958" i="4"/>
  <c r="AC959" i="4"/>
  <c r="AC960" i="4"/>
  <c r="AC961" i="4"/>
  <c r="AC962" i="4"/>
  <c r="AC963" i="4"/>
  <c r="AC964" i="4"/>
  <c r="AC965" i="4"/>
  <c r="AC966" i="4"/>
  <c r="AC967" i="4"/>
  <c r="AC968" i="4"/>
  <c r="AC969" i="4"/>
  <c r="AC970" i="4"/>
  <c r="AC971" i="4"/>
  <c r="AC972" i="4"/>
  <c r="AC973" i="4"/>
  <c r="AC974" i="4"/>
  <c r="AC975" i="4"/>
  <c r="AC976" i="4"/>
  <c r="AC977" i="4"/>
  <c r="AC978" i="4"/>
  <c r="AC979" i="4"/>
  <c r="AC980" i="4"/>
  <c r="AC981" i="4"/>
  <c r="AC982" i="4"/>
  <c r="AC983" i="4"/>
  <c r="AC984" i="4"/>
  <c r="AC985" i="4"/>
  <c r="AC986" i="4"/>
  <c r="AC987" i="4"/>
  <c r="AC988" i="4"/>
  <c r="AC989" i="4"/>
  <c r="AC990" i="4"/>
  <c r="AC991" i="4"/>
  <c r="AC992" i="4"/>
  <c r="AC993" i="4"/>
  <c r="AC994" i="4"/>
  <c r="AC995" i="4"/>
  <c r="AC996" i="4"/>
  <c r="AC997" i="4"/>
  <c r="AC998" i="4"/>
  <c r="AC999" i="4"/>
  <c r="AC1000" i="4"/>
  <c r="AC1001" i="4"/>
  <c r="AC1002" i="4"/>
  <c r="AC1003" i="4"/>
  <c r="AC1004" i="4"/>
  <c r="AC1005" i="4"/>
  <c r="AC1006" i="4"/>
  <c r="AC1007" i="4"/>
  <c r="AC1008" i="4"/>
  <c r="AC1009" i="4"/>
  <c r="AC1010" i="4"/>
  <c r="AC1011" i="4"/>
  <c r="AC1012" i="4"/>
  <c r="AC1013" i="4"/>
  <c r="AC1014" i="4"/>
  <c r="AC1015" i="4"/>
  <c r="AC1016" i="4"/>
  <c r="AC1017" i="4"/>
  <c r="AC1018" i="4"/>
  <c r="AC1019" i="4"/>
  <c r="AC1020" i="4"/>
  <c r="AC1021" i="4"/>
  <c r="AC1022" i="4"/>
  <c r="AC1023" i="4"/>
  <c r="AC1024" i="4"/>
  <c r="AC1025" i="4"/>
  <c r="AC1026" i="4"/>
  <c r="AC1027" i="4"/>
  <c r="AC1028" i="4"/>
  <c r="AC1029" i="4"/>
  <c r="AC1030" i="4"/>
  <c r="AC1031" i="4"/>
  <c r="AC1032" i="4"/>
  <c r="AC1033" i="4"/>
  <c r="AC1034" i="4"/>
  <c r="AC1035" i="4"/>
  <c r="AC1036" i="4"/>
  <c r="AC1037" i="4"/>
  <c r="AC1038" i="4"/>
  <c r="AC1039" i="4"/>
  <c r="AC1040" i="4"/>
  <c r="AC1041" i="4"/>
  <c r="AC1042" i="4"/>
  <c r="AC1043" i="4"/>
  <c r="AC1044" i="4"/>
  <c r="AC1045" i="4"/>
  <c r="AC1046" i="4"/>
  <c r="AC1047" i="4"/>
  <c r="AC1048" i="4"/>
  <c r="AC1049" i="4"/>
  <c r="AC1050" i="4"/>
  <c r="AC1051" i="4"/>
  <c r="AC1052" i="4"/>
  <c r="AC1053" i="4"/>
  <c r="AC1054" i="4"/>
  <c r="AC1055" i="4"/>
  <c r="AC1056" i="4"/>
  <c r="AC1057" i="4"/>
  <c r="AC1058" i="4"/>
  <c r="AC1059" i="4"/>
  <c r="AC1060" i="4"/>
  <c r="AC1061" i="4"/>
  <c r="AC1062" i="4"/>
  <c r="AC1063" i="4"/>
  <c r="AC1064" i="4"/>
  <c r="AC1065" i="4"/>
  <c r="AC1066" i="4"/>
  <c r="AC1067" i="4"/>
  <c r="AC1068" i="4"/>
  <c r="AC1069" i="4"/>
  <c r="AC1070" i="4"/>
  <c r="AC1071" i="4"/>
  <c r="AC1072" i="4"/>
  <c r="AC1073" i="4"/>
  <c r="AC1074" i="4"/>
  <c r="AC1075" i="4"/>
  <c r="AC1076" i="4"/>
  <c r="AC1077" i="4"/>
  <c r="AC1078" i="4"/>
  <c r="AC1079" i="4"/>
  <c r="AC1080" i="4"/>
  <c r="AC1081" i="4"/>
  <c r="AC1082" i="4"/>
  <c r="AC1083" i="4"/>
  <c r="AC1084" i="4"/>
  <c r="AC1085" i="4"/>
  <c r="AC1086" i="4"/>
  <c r="AC1087" i="4"/>
  <c r="AC1088" i="4"/>
  <c r="AC1089" i="4"/>
  <c r="AC1090" i="4"/>
  <c r="AC1091" i="4"/>
  <c r="AC1092" i="4"/>
  <c r="AC1093" i="4"/>
  <c r="AC1094" i="4"/>
  <c r="AC1095" i="4"/>
  <c r="AC1096" i="4"/>
  <c r="AC1097" i="4"/>
  <c r="AC1098" i="4"/>
  <c r="AC1099" i="4"/>
  <c r="AC1100" i="4"/>
  <c r="AC1101" i="4"/>
  <c r="AC1102" i="4"/>
  <c r="AC1103" i="4"/>
  <c r="AC1104" i="4"/>
  <c r="AC1105" i="4"/>
  <c r="AC1106" i="4"/>
  <c r="AC1107" i="4"/>
  <c r="AC1108" i="4"/>
  <c r="AC1109" i="4"/>
  <c r="AC1110" i="4"/>
  <c r="AC1111" i="4"/>
  <c r="AC1112" i="4"/>
  <c r="AC1113" i="4"/>
  <c r="AC1114" i="4"/>
  <c r="AC1115" i="4"/>
  <c r="AC1116" i="4"/>
  <c r="AC1117" i="4"/>
  <c r="AC1118" i="4"/>
  <c r="AC1119" i="4"/>
  <c r="AC1120" i="4"/>
  <c r="AC1121" i="4"/>
  <c r="AC1122" i="4"/>
  <c r="AC1123" i="4"/>
  <c r="AC1124" i="4"/>
  <c r="AC1125" i="4"/>
  <c r="AC1126" i="4"/>
  <c r="AC1127" i="4"/>
  <c r="AC1128" i="4"/>
  <c r="AC1129" i="4"/>
  <c r="AC1130" i="4"/>
  <c r="AC1131" i="4"/>
  <c r="AC1132" i="4"/>
  <c r="AC1133" i="4"/>
  <c r="AC1134" i="4"/>
  <c r="AC1135" i="4"/>
  <c r="AC1136" i="4"/>
  <c r="AC1137" i="4"/>
  <c r="AC1138" i="4"/>
  <c r="AC1139" i="4"/>
  <c r="AC1140" i="4"/>
  <c r="AC1141" i="4"/>
  <c r="AC1142" i="4"/>
  <c r="AC1143" i="4"/>
  <c r="AC1144" i="4"/>
  <c r="AC1145" i="4"/>
  <c r="AC1146" i="4"/>
  <c r="AC1147" i="4"/>
  <c r="AC1148" i="4"/>
  <c r="AC1149" i="4"/>
  <c r="AC1150" i="4"/>
  <c r="AC1151" i="4"/>
  <c r="AC1152" i="4"/>
  <c r="AC1153" i="4"/>
  <c r="AC1154" i="4"/>
  <c r="AC1155" i="4"/>
  <c r="AC1156" i="4"/>
  <c r="AC1157" i="4"/>
  <c r="AC1158" i="4"/>
  <c r="AC1159" i="4"/>
  <c r="AC1160" i="4"/>
  <c r="AC1161" i="4"/>
  <c r="AC1162" i="4"/>
  <c r="AC1163" i="4"/>
  <c r="AC1164" i="4"/>
  <c r="AC1165" i="4"/>
  <c r="AC1166" i="4"/>
  <c r="AC1167" i="4"/>
  <c r="AC1168" i="4"/>
  <c r="AC1169" i="4"/>
  <c r="AC1170" i="4"/>
  <c r="AC1171" i="4"/>
  <c r="AC1172" i="4"/>
  <c r="AC1173" i="4"/>
  <c r="AC1174" i="4"/>
  <c r="AC1175" i="4"/>
  <c r="AC1176" i="4"/>
  <c r="AC1177" i="4"/>
  <c r="AC1178" i="4"/>
  <c r="AC1179" i="4"/>
  <c r="AC1180" i="4"/>
  <c r="AC1181" i="4"/>
  <c r="AC1182" i="4"/>
  <c r="AC1183" i="4"/>
  <c r="AC1184" i="4"/>
  <c r="AC1185" i="4"/>
  <c r="AC1186" i="4"/>
  <c r="AC1187" i="4"/>
  <c r="AC1188" i="4"/>
  <c r="AC1189" i="4"/>
  <c r="AC1190" i="4"/>
  <c r="AC1191" i="4"/>
  <c r="AC1192" i="4"/>
  <c r="AC1193" i="4"/>
  <c r="AC1194" i="4"/>
  <c r="AC1195" i="4"/>
  <c r="AC1196" i="4"/>
  <c r="AC1197" i="4"/>
  <c r="AC1198" i="4"/>
  <c r="AC1199" i="4"/>
  <c r="AC1200" i="4"/>
  <c r="AC1201" i="4"/>
  <c r="AC1202" i="4"/>
  <c r="AC1203" i="4"/>
  <c r="AC1204" i="4"/>
  <c r="AC1205" i="4"/>
  <c r="AC1206" i="4"/>
  <c r="AC1207" i="4"/>
  <c r="AC1208" i="4"/>
  <c r="AC1209" i="4"/>
  <c r="AC1210" i="4"/>
  <c r="AC1211" i="4"/>
  <c r="AC1212" i="4"/>
  <c r="AC1213" i="4"/>
  <c r="AC1214" i="4"/>
  <c r="AC1215" i="4"/>
  <c r="AC1216" i="4"/>
  <c r="AC1217" i="4"/>
  <c r="AC1218" i="4"/>
  <c r="AC1219" i="4"/>
  <c r="AC1220" i="4"/>
  <c r="AC1221" i="4"/>
  <c r="AC1222" i="4"/>
  <c r="AC1223" i="4"/>
  <c r="AC1224" i="4"/>
  <c r="AC1225" i="4"/>
  <c r="AC1226" i="4"/>
  <c r="AC1227" i="4"/>
  <c r="AC1228" i="4"/>
  <c r="AC1229" i="4"/>
  <c r="AC1230" i="4"/>
  <c r="AC1231" i="4"/>
  <c r="AC1232" i="4"/>
  <c r="AC1233" i="4"/>
  <c r="AC1234" i="4"/>
  <c r="AC1235" i="4"/>
  <c r="AC1236" i="4"/>
  <c r="AC1237" i="4"/>
  <c r="AC1238" i="4"/>
  <c r="AC1239" i="4"/>
  <c r="AC1240" i="4"/>
  <c r="AC1241" i="4"/>
  <c r="AC1242" i="4"/>
  <c r="AC1243" i="4"/>
  <c r="AC1244" i="4"/>
  <c r="AC1245" i="4"/>
  <c r="AC1246" i="4"/>
  <c r="AC1247" i="4"/>
  <c r="AC1248" i="4"/>
  <c r="AC1249" i="4"/>
  <c r="AC1250" i="4"/>
  <c r="AC1251" i="4"/>
  <c r="AC1252" i="4"/>
  <c r="AC1253" i="4"/>
  <c r="AC1254" i="4"/>
  <c r="AC1255" i="4"/>
  <c r="AC1256" i="4"/>
  <c r="AC1257" i="4"/>
  <c r="AC1258" i="4"/>
  <c r="AC1259" i="4"/>
  <c r="AC1260" i="4"/>
  <c r="AC1261" i="4"/>
  <c r="AC1262" i="4"/>
  <c r="AC1263" i="4"/>
  <c r="AC1264" i="4"/>
  <c r="AC1265" i="4"/>
  <c r="AC1266" i="4"/>
  <c r="AC1267" i="4"/>
  <c r="AC1268" i="4"/>
  <c r="AC1269" i="4"/>
  <c r="AC1270" i="4"/>
  <c r="AC1271" i="4"/>
  <c r="AC1272" i="4"/>
  <c r="AC1273" i="4"/>
  <c r="AC1274" i="4"/>
  <c r="AC1275" i="4"/>
  <c r="AC1276" i="4"/>
  <c r="AC1277" i="4"/>
  <c r="AC1278" i="4"/>
  <c r="AC1279" i="4"/>
  <c r="AC1280" i="4"/>
  <c r="AC1281" i="4"/>
  <c r="AC1282" i="4"/>
  <c r="AC1283" i="4"/>
  <c r="AC1284" i="4"/>
  <c r="AC1285" i="4"/>
  <c r="AC1286" i="4"/>
  <c r="AC1287" i="4"/>
  <c r="AC1288" i="4"/>
  <c r="AC1289" i="4"/>
  <c r="AC1290" i="4"/>
  <c r="AC1291" i="4"/>
  <c r="AC1292" i="4"/>
  <c r="AC1293" i="4"/>
  <c r="AC1294" i="4"/>
  <c r="AC1295" i="4"/>
  <c r="AC1296" i="4"/>
  <c r="AC1297" i="4"/>
  <c r="AC1298" i="4"/>
  <c r="AC1299" i="4"/>
  <c r="AC1300" i="4"/>
  <c r="AC1301" i="4"/>
  <c r="AC1302" i="4"/>
  <c r="AC1303" i="4"/>
  <c r="AC1304" i="4"/>
  <c r="AC1305" i="4"/>
  <c r="AC1306" i="4"/>
  <c r="AC1307" i="4"/>
  <c r="AC1308" i="4"/>
  <c r="AC1309" i="4"/>
  <c r="AC1310" i="4"/>
  <c r="AC1311" i="4"/>
  <c r="AC1312" i="4"/>
  <c r="AC1313" i="4"/>
  <c r="AC1314" i="4"/>
  <c r="AC1315" i="4"/>
  <c r="AC1316" i="4"/>
  <c r="AC1317" i="4"/>
  <c r="AC1318" i="4"/>
  <c r="AC1319" i="4"/>
  <c r="AC1320" i="4"/>
  <c r="AC1321" i="4"/>
  <c r="AC1322" i="4"/>
  <c r="AC1323" i="4"/>
  <c r="AC1324" i="4"/>
  <c r="AC1325" i="4"/>
  <c r="AC1326" i="4"/>
  <c r="AC1327" i="4"/>
  <c r="AC1328" i="4"/>
  <c r="AC1329" i="4"/>
  <c r="AC1330" i="4"/>
  <c r="AC1331" i="4"/>
  <c r="AC1332" i="4"/>
  <c r="AC1333" i="4"/>
  <c r="AC1334" i="4"/>
  <c r="AC1335" i="4"/>
  <c r="AC1336" i="4"/>
  <c r="AC1337" i="4"/>
  <c r="AC1338" i="4"/>
  <c r="AC1339" i="4"/>
  <c r="AC1340" i="4"/>
  <c r="AC1341" i="4"/>
  <c r="AC1342" i="4"/>
  <c r="AC1343" i="4"/>
  <c r="AC1344" i="4"/>
  <c r="AC1345" i="4"/>
  <c r="AC1346" i="4"/>
  <c r="AC1347" i="4"/>
  <c r="AC1348" i="4"/>
  <c r="AC1349" i="4"/>
  <c r="AC1350" i="4"/>
  <c r="AC1351" i="4"/>
  <c r="AC1352" i="4"/>
  <c r="AC1353" i="4"/>
  <c r="AC1354" i="4"/>
  <c r="AC1355" i="4"/>
  <c r="AC1356" i="4"/>
  <c r="AC1357" i="4"/>
  <c r="AC1358" i="4"/>
  <c r="AC1359" i="4"/>
  <c r="AC1360" i="4"/>
  <c r="AC1361" i="4"/>
  <c r="AC1362" i="4"/>
  <c r="AC1363" i="4"/>
  <c r="AC1364" i="4"/>
  <c r="AC1365" i="4"/>
  <c r="AC1366" i="4"/>
  <c r="AC1367" i="4"/>
  <c r="AC1368" i="4"/>
  <c r="AC1369" i="4"/>
  <c r="AC1370" i="4"/>
  <c r="AC1371" i="4"/>
  <c r="AC1372" i="4"/>
  <c r="AC1373" i="4"/>
  <c r="AC1374" i="4"/>
  <c r="AC1375" i="4"/>
  <c r="AC1376" i="4"/>
  <c r="AC1377" i="4"/>
  <c r="AC1378" i="4"/>
  <c r="AC1379" i="4"/>
  <c r="AC1380" i="4"/>
  <c r="AC1381" i="4"/>
  <c r="AC1382" i="4"/>
  <c r="AC1383" i="4"/>
  <c r="AC1384" i="4"/>
  <c r="AC1385" i="4"/>
  <c r="AC1386" i="4"/>
  <c r="AC1387" i="4"/>
  <c r="AC1388" i="4"/>
  <c r="AC1389" i="4"/>
  <c r="AC1390" i="4"/>
  <c r="AC1391" i="4"/>
  <c r="AC1392" i="4"/>
  <c r="AC1393" i="4"/>
  <c r="AC1394" i="4"/>
  <c r="AC1395" i="4"/>
  <c r="AC1396" i="4"/>
  <c r="AC1397" i="4"/>
  <c r="AC1398" i="4"/>
  <c r="AC1399" i="4"/>
  <c r="AC1400" i="4"/>
  <c r="AC1401" i="4"/>
  <c r="AC1402" i="4"/>
  <c r="AC1403" i="4"/>
  <c r="AC1404" i="4"/>
  <c r="AC1405" i="4"/>
  <c r="AC1406" i="4"/>
  <c r="AC1407" i="4"/>
  <c r="AC1408" i="4"/>
  <c r="AC1409" i="4"/>
  <c r="AC1410" i="4"/>
  <c r="AC1411" i="4"/>
  <c r="AC1412" i="4"/>
  <c r="AC1413" i="4"/>
  <c r="AC1414" i="4"/>
  <c r="AC1415" i="4"/>
  <c r="AC1416" i="4"/>
  <c r="AC1417" i="4"/>
  <c r="AC1418" i="4"/>
  <c r="AC1419" i="4"/>
  <c r="AC1420" i="4"/>
  <c r="AC1421" i="4"/>
  <c r="AC1422" i="4"/>
  <c r="AC1423" i="4"/>
  <c r="AC1424" i="4"/>
  <c r="AC1425" i="4"/>
  <c r="AC1426" i="4"/>
  <c r="AC1427" i="4"/>
  <c r="AC1428" i="4"/>
  <c r="AC1429" i="4"/>
  <c r="AC1430" i="4"/>
  <c r="AC1431" i="4"/>
  <c r="AC1432" i="4"/>
  <c r="AC1433" i="4"/>
  <c r="AC1434" i="4"/>
  <c r="AC1435" i="4"/>
  <c r="AC1436" i="4"/>
  <c r="AC1437" i="4"/>
  <c r="AC1438" i="4"/>
  <c r="AC1439" i="4"/>
  <c r="AC1440" i="4"/>
  <c r="AC1441" i="4"/>
  <c r="AC1442" i="4"/>
  <c r="AC1443" i="4"/>
  <c r="AC1444" i="4"/>
  <c r="AC1445" i="4"/>
  <c r="AC1446" i="4"/>
  <c r="AC1447" i="4"/>
  <c r="AC1448" i="4"/>
  <c r="AC1449" i="4"/>
  <c r="AC1450" i="4"/>
  <c r="AC1451" i="4"/>
  <c r="AC1452" i="4"/>
  <c r="AC1453" i="4"/>
  <c r="AC1454" i="4"/>
  <c r="AC1455" i="4"/>
  <c r="AC1456" i="4"/>
  <c r="AC1457" i="4"/>
  <c r="AC1458" i="4"/>
  <c r="AC1459" i="4"/>
  <c r="AC1460" i="4"/>
  <c r="AC1461" i="4"/>
  <c r="AC1462" i="4"/>
  <c r="AC1463" i="4"/>
  <c r="AC1464" i="4"/>
  <c r="AC1465" i="4"/>
  <c r="AC1466" i="4"/>
  <c r="AC1467" i="4"/>
  <c r="AC1468" i="4"/>
  <c r="AC1469" i="4"/>
  <c r="AC1470" i="4"/>
  <c r="AC1471" i="4"/>
  <c r="AC1472" i="4"/>
  <c r="AC1473" i="4"/>
  <c r="AC1474" i="4"/>
  <c r="AC1475" i="4"/>
  <c r="AC1476" i="4"/>
  <c r="AC1477" i="4"/>
  <c r="AC1478" i="4"/>
  <c r="AC1479" i="4"/>
  <c r="AC1480" i="4"/>
  <c r="AC1481" i="4"/>
  <c r="AC1482" i="4"/>
  <c r="AC1483" i="4"/>
  <c r="AC1484" i="4"/>
  <c r="AC1485" i="4"/>
  <c r="AC1486" i="4"/>
  <c r="AC1487" i="4"/>
  <c r="AC1488" i="4"/>
  <c r="AC1489" i="4"/>
  <c r="AC1490" i="4"/>
  <c r="AC1491" i="4"/>
  <c r="AC1492" i="4"/>
  <c r="AC1493" i="4"/>
  <c r="AC1494" i="4"/>
  <c r="AC1495" i="4"/>
  <c r="AC1496" i="4"/>
  <c r="AC1497" i="4"/>
  <c r="AC1498" i="4"/>
  <c r="AC1499" i="4"/>
  <c r="AC1500" i="4"/>
  <c r="AC1501" i="4"/>
  <c r="AC1502" i="4"/>
  <c r="AC1503" i="4"/>
  <c r="AC1504" i="4"/>
  <c r="AC1505" i="4"/>
  <c r="AC1506" i="4"/>
  <c r="AC1507" i="4"/>
  <c r="AC1508" i="4"/>
  <c r="AC1509" i="4"/>
  <c r="AC1510" i="4"/>
  <c r="AC1511" i="4"/>
  <c r="AC1512" i="4"/>
  <c r="AC1513" i="4"/>
  <c r="AC1514" i="4"/>
  <c r="AC1515" i="4"/>
  <c r="AC1516" i="4"/>
  <c r="AC1517" i="4"/>
  <c r="AC1518" i="4"/>
  <c r="AC1519" i="4"/>
  <c r="AC1520" i="4"/>
  <c r="AC1521" i="4"/>
  <c r="AC1522" i="4"/>
  <c r="AC1523" i="4"/>
  <c r="AC1524" i="4"/>
  <c r="AC1525" i="4"/>
  <c r="AC1526" i="4"/>
  <c r="AC1527" i="4"/>
  <c r="AC1528" i="4"/>
  <c r="AC1529" i="4"/>
  <c r="AC1530" i="4"/>
  <c r="AC1531" i="4"/>
  <c r="AC1532" i="4"/>
  <c r="AC1533" i="4"/>
  <c r="AC1534" i="4"/>
  <c r="AC1535" i="4"/>
  <c r="AC1536" i="4"/>
  <c r="AC1537" i="4"/>
  <c r="AC1538" i="4"/>
  <c r="AC1539" i="4"/>
  <c r="AC1540" i="4"/>
  <c r="AC1541" i="4"/>
  <c r="AC1542" i="4"/>
  <c r="AC1543" i="4"/>
  <c r="AC1544" i="4"/>
  <c r="AC1545" i="4"/>
  <c r="AC1546" i="4"/>
  <c r="AC1547" i="4"/>
  <c r="AC1548" i="4"/>
  <c r="AC1549" i="4"/>
  <c r="AC1550" i="4"/>
  <c r="AC1551" i="4"/>
  <c r="AC1552" i="4"/>
  <c r="AC1553" i="4"/>
  <c r="AC1554" i="4"/>
  <c r="AC1555" i="4"/>
  <c r="AC1556" i="4"/>
  <c r="AC1557" i="4"/>
  <c r="AC1558" i="4"/>
  <c r="AC1559" i="4"/>
  <c r="AC1560" i="4"/>
  <c r="AC1561" i="4"/>
  <c r="AC1562" i="4"/>
  <c r="AC1563" i="4"/>
  <c r="AC1564" i="4"/>
  <c r="AC1565" i="4"/>
  <c r="AC1566" i="4"/>
  <c r="AC1567" i="4"/>
  <c r="AC1568" i="4"/>
  <c r="AC1569" i="4"/>
  <c r="AC1570" i="4"/>
  <c r="AC1571" i="4"/>
  <c r="AC1572" i="4"/>
  <c r="AC1573" i="4"/>
  <c r="AC1574" i="4"/>
  <c r="AC1575" i="4"/>
  <c r="AC1576" i="4"/>
  <c r="AC1577" i="4"/>
  <c r="AC1578" i="4"/>
  <c r="AC1579" i="4"/>
  <c r="AC1580" i="4"/>
  <c r="AC1581" i="4"/>
  <c r="AC1582" i="4"/>
  <c r="AC1583" i="4"/>
  <c r="AC1584" i="4"/>
  <c r="AC1585" i="4"/>
  <c r="AC1586" i="4"/>
  <c r="AC1587" i="4"/>
  <c r="AC1588" i="4"/>
  <c r="AC1589" i="4"/>
  <c r="AC1590" i="4"/>
  <c r="AC1591" i="4"/>
  <c r="AC1592" i="4"/>
  <c r="AC1593" i="4"/>
  <c r="AC1594" i="4"/>
  <c r="AC1595" i="4"/>
  <c r="AC1596" i="4"/>
  <c r="AC1597" i="4"/>
  <c r="AC1598" i="4"/>
  <c r="AC1599" i="4"/>
  <c r="AC1600" i="4"/>
  <c r="AC1601" i="4"/>
  <c r="AC1602" i="4"/>
  <c r="AC1603" i="4"/>
  <c r="AC1604" i="4"/>
  <c r="AC1605" i="4"/>
  <c r="AC1606" i="4"/>
  <c r="AC1607" i="4"/>
  <c r="AC1608" i="4"/>
  <c r="AC1609" i="4"/>
  <c r="AC1610" i="4"/>
  <c r="AC1611" i="4"/>
  <c r="AC1612" i="4"/>
  <c r="AC1613" i="4"/>
  <c r="AC1614" i="4"/>
  <c r="AC1615" i="4"/>
  <c r="AC1616" i="4"/>
  <c r="AC1617" i="4"/>
  <c r="AC1618" i="4"/>
  <c r="AC1619" i="4"/>
  <c r="AC1620" i="4"/>
  <c r="AC1621" i="4"/>
  <c r="AC1622" i="4"/>
  <c r="AC1623" i="4"/>
  <c r="AC1624" i="4"/>
  <c r="AC1625" i="4"/>
  <c r="AC1626" i="4"/>
  <c r="AC1627" i="4"/>
  <c r="AC1628" i="4"/>
  <c r="AC1629" i="4"/>
  <c r="AC1630" i="4"/>
  <c r="AC1631" i="4"/>
  <c r="AC1632" i="4"/>
  <c r="AC1633" i="4"/>
  <c r="AC1634" i="4"/>
  <c r="AC1635" i="4"/>
  <c r="AC1636" i="4"/>
  <c r="AC1637" i="4"/>
  <c r="AC1638" i="4"/>
  <c r="AC1639" i="4"/>
  <c r="AC1640" i="4"/>
  <c r="AC1641" i="4"/>
  <c r="AC1642" i="4"/>
  <c r="AC1643" i="4"/>
  <c r="AC1644" i="4"/>
  <c r="AC1645" i="4"/>
  <c r="AC1646" i="4"/>
  <c r="AC1647" i="4"/>
  <c r="AC1648" i="4"/>
  <c r="AC1649" i="4"/>
  <c r="AC1650" i="4"/>
  <c r="AC1651" i="4"/>
  <c r="AC1652" i="4"/>
  <c r="AC1653" i="4"/>
  <c r="AC1654" i="4"/>
  <c r="AC1655" i="4"/>
  <c r="AC1656" i="4"/>
  <c r="AC1657" i="4"/>
  <c r="AC1658" i="4"/>
  <c r="AC1659" i="4"/>
  <c r="AC1660" i="4"/>
  <c r="AC1661" i="4"/>
  <c r="AC1662" i="4"/>
  <c r="AC1663" i="4"/>
  <c r="AC1664" i="4"/>
  <c r="AC1665" i="4"/>
  <c r="AC1666" i="4"/>
  <c r="AC1667" i="4"/>
  <c r="AC1668" i="4"/>
  <c r="AC1669" i="4"/>
  <c r="AC1670" i="4"/>
  <c r="AC1671" i="4"/>
  <c r="AC1672" i="4"/>
  <c r="AC1673" i="4"/>
  <c r="AC1674" i="4"/>
  <c r="AC1675" i="4"/>
  <c r="AC1676" i="4"/>
  <c r="AC1677" i="4"/>
  <c r="AC1678" i="4"/>
  <c r="AC1679" i="4"/>
  <c r="AC1680" i="4"/>
  <c r="AC1681" i="4"/>
  <c r="AC1682" i="4"/>
  <c r="AC1683" i="4"/>
  <c r="AC1684" i="4"/>
  <c r="AC1685" i="4"/>
  <c r="AC1686" i="4"/>
  <c r="AC1687" i="4"/>
  <c r="AC1688" i="4"/>
  <c r="AC1689" i="4"/>
  <c r="AC1690" i="4"/>
  <c r="AC1691" i="4"/>
  <c r="AC1692" i="4"/>
  <c r="AC1693" i="4"/>
  <c r="AC1694" i="4"/>
  <c r="AC1695" i="4"/>
  <c r="AC1696" i="4"/>
  <c r="AC1697" i="4"/>
  <c r="AC1698" i="4"/>
  <c r="AC1699" i="4"/>
  <c r="AC1700" i="4"/>
  <c r="AC1701" i="4"/>
  <c r="AC1702" i="4"/>
  <c r="AC1703" i="4"/>
  <c r="AC1704" i="4"/>
  <c r="AC1705" i="4"/>
  <c r="AC1706" i="4"/>
  <c r="AC1707" i="4"/>
  <c r="AC1708" i="4"/>
  <c r="AC1709" i="4"/>
  <c r="AC1710" i="4"/>
  <c r="AC1711" i="4"/>
  <c r="AC1712" i="4"/>
  <c r="AC1713" i="4"/>
  <c r="AC1714" i="4"/>
  <c r="AC1715" i="4"/>
  <c r="AC1716" i="4"/>
  <c r="AC1717" i="4"/>
  <c r="AC1718" i="4"/>
  <c r="AC1719" i="4"/>
  <c r="AC1720" i="4"/>
  <c r="AC1721" i="4"/>
  <c r="AC1722" i="4"/>
  <c r="AC1723" i="4"/>
  <c r="AC1724" i="4"/>
  <c r="AC1725" i="4"/>
  <c r="AC1726" i="4"/>
  <c r="AC1727" i="4"/>
  <c r="AC1728" i="4"/>
  <c r="AC1729" i="4"/>
  <c r="AC1730" i="4"/>
  <c r="AC1731" i="4"/>
  <c r="AC1732" i="4"/>
  <c r="AC1733" i="4"/>
  <c r="AC1734" i="4"/>
  <c r="AC1735" i="4"/>
  <c r="AC1736" i="4"/>
  <c r="AC1737" i="4"/>
  <c r="AC1738" i="4"/>
  <c r="AC1739" i="4"/>
  <c r="AC1740" i="4"/>
  <c r="AC1741" i="4"/>
  <c r="AC1742" i="4"/>
  <c r="AC1743" i="4"/>
  <c r="AC1744" i="4"/>
  <c r="AC1745" i="4"/>
  <c r="AC1746" i="4"/>
  <c r="AC1747" i="4"/>
  <c r="AC1748" i="4"/>
  <c r="AC1749" i="4"/>
  <c r="AC1750" i="4"/>
  <c r="AC1751" i="4"/>
  <c r="AC1752" i="4"/>
  <c r="AC1753" i="4"/>
  <c r="AC1754" i="4"/>
  <c r="AC1755" i="4"/>
  <c r="AC1756" i="4"/>
  <c r="AC1757" i="4"/>
  <c r="AC1758" i="4"/>
  <c r="AC1759" i="4"/>
  <c r="AC1760" i="4"/>
  <c r="AC1761" i="4"/>
  <c r="AC1762" i="4"/>
  <c r="AC1763" i="4"/>
  <c r="AC1764" i="4"/>
  <c r="AC1765" i="4"/>
  <c r="AC1766" i="4"/>
  <c r="AC1767" i="4"/>
  <c r="AC1768" i="4"/>
  <c r="AC1769" i="4"/>
  <c r="AC1770" i="4"/>
  <c r="AC1771" i="4"/>
  <c r="AC1772" i="4"/>
  <c r="AC1773" i="4"/>
  <c r="AC1774" i="4"/>
  <c r="AC1775" i="4"/>
  <c r="AC1776" i="4"/>
  <c r="AC1777" i="4"/>
  <c r="AC1778" i="4"/>
  <c r="AC1779" i="4"/>
  <c r="AC1780" i="4"/>
  <c r="AC1781" i="4"/>
  <c r="AC1782" i="4"/>
  <c r="AC1783" i="4"/>
  <c r="AC1784" i="4"/>
  <c r="AC1785" i="4"/>
  <c r="AC1786" i="4"/>
  <c r="AC1787" i="4"/>
  <c r="AC1788" i="4"/>
  <c r="AC1789" i="4"/>
  <c r="AC1790" i="4"/>
  <c r="AC1791" i="4"/>
  <c r="AC1792" i="4"/>
  <c r="AC1793" i="4"/>
  <c r="AC1794" i="4"/>
  <c r="AC1795" i="4"/>
  <c r="AC1796" i="4"/>
  <c r="AC1797" i="4"/>
  <c r="AC1798" i="4"/>
  <c r="AC1799" i="4"/>
  <c r="AC1800" i="4"/>
  <c r="AC1801" i="4"/>
  <c r="AC1802" i="4"/>
  <c r="AC1803" i="4"/>
  <c r="AC1804" i="4"/>
  <c r="AC1805" i="4"/>
  <c r="AC1806" i="4"/>
  <c r="AC1807" i="4"/>
  <c r="AC1808" i="4"/>
  <c r="AC1809" i="4"/>
  <c r="AC1810" i="4"/>
  <c r="AC1811" i="4"/>
  <c r="AC1812" i="4"/>
  <c r="AC1813" i="4"/>
  <c r="AC1814" i="4"/>
  <c r="AC1815" i="4"/>
  <c r="AC1816" i="4"/>
  <c r="AC1817" i="4"/>
  <c r="AC1818" i="4"/>
  <c r="AC1819" i="4"/>
  <c r="AC1820" i="4"/>
  <c r="AC1821" i="4"/>
  <c r="AC1822" i="4"/>
  <c r="AC1823" i="4"/>
  <c r="AC1824" i="4"/>
  <c r="AC1825" i="4"/>
  <c r="AC1826" i="4"/>
  <c r="AC1827" i="4"/>
  <c r="AC1828" i="4"/>
  <c r="AC1829" i="4"/>
  <c r="AC1830" i="4"/>
  <c r="AC1831" i="4"/>
  <c r="AC1832" i="4"/>
  <c r="AC1833" i="4"/>
  <c r="AC1834" i="4"/>
  <c r="AC1835" i="4"/>
  <c r="AC1836" i="4"/>
  <c r="AC1837" i="4"/>
  <c r="AC1838" i="4"/>
  <c r="AC1839" i="4"/>
  <c r="AC1840" i="4"/>
  <c r="AC1841" i="4"/>
  <c r="AC1842" i="4"/>
  <c r="AC1843" i="4"/>
  <c r="AC1844" i="4"/>
  <c r="AC1845" i="4"/>
  <c r="AC1846" i="4"/>
  <c r="AC1847" i="4"/>
  <c r="AC1848" i="4"/>
  <c r="AC1849" i="4"/>
  <c r="AC1850" i="4"/>
  <c r="AC1851" i="4"/>
  <c r="AC1852" i="4"/>
  <c r="AC1853" i="4"/>
  <c r="AC1854" i="4"/>
  <c r="AC1855" i="4"/>
  <c r="AC1856" i="4"/>
  <c r="AC1857" i="4"/>
  <c r="AC1858" i="4"/>
  <c r="AC1859" i="4"/>
  <c r="AC1860" i="4"/>
  <c r="AC1861" i="4"/>
  <c r="AC1862" i="4"/>
  <c r="AC1863" i="4"/>
  <c r="AC1864" i="4"/>
  <c r="AC1865" i="4"/>
  <c r="AC1866" i="4"/>
  <c r="AC1867" i="4"/>
  <c r="AC1868" i="4"/>
  <c r="AC1869" i="4"/>
  <c r="AC1870" i="4"/>
  <c r="AC1871" i="4"/>
  <c r="AC1872" i="4"/>
  <c r="AC1873" i="4"/>
  <c r="AC1874" i="4"/>
  <c r="AC1875" i="4"/>
  <c r="AC1876" i="4"/>
  <c r="AC1877" i="4"/>
  <c r="AC1878" i="4"/>
  <c r="AC1879" i="4"/>
  <c r="AC1880" i="4"/>
  <c r="AC1881" i="4"/>
  <c r="AC1882" i="4"/>
  <c r="AC1883" i="4"/>
  <c r="AC1884" i="4"/>
  <c r="AC1885" i="4"/>
  <c r="AC1886" i="4"/>
  <c r="AC1887" i="4"/>
  <c r="AC1888" i="4"/>
  <c r="AC1889" i="4"/>
  <c r="AC1890" i="4"/>
  <c r="AC1891" i="4"/>
  <c r="AC1892" i="4"/>
  <c r="AC1893" i="4"/>
  <c r="AC1894" i="4"/>
  <c r="AC1895" i="4"/>
  <c r="AC1896" i="4"/>
  <c r="AC1897" i="4"/>
  <c r="AC1898" i="4"/>
  <c r="AC1899" i="4"/>
  <c r="AC1900" i="4"/>
  <c r="AC1901" i="4"/>
  <c r="AC1902" i="4"/>
  <c r="AC1903" i="4"/>
  <c r="AC1904" i="4"/>
  <c r="AC1905" i="4"/>
  <c r="AC1906" i="4"/>
  <c r="AC1907" i="4"/>
  <c r="AC1908" i="4"/>
  <c r="AC1909" i="4"/>
  <c r="AC1910" i="4"/>
  <c r="AC1911" i="4"/>
  <c r="AC1912" i="4"/>
  <c r="AC1913" i="4"/>
  <c r="AC1914" i="4"/>
  <c r="AC1915" i="4"/>
  <c r="AC1916" i="4"/>
  <c r="AC1917" i="4"/>
  <c r="AC1918" i="4"/>
  <c r="AC1919" i="4"/>
  <c r="AC1920" i="4"/>
  <c r="AC1921" i="4"/>
  <c r="AC1922" i="4"/>
  <c r="AC1923" i="4"/>
  <c r="AC1924" i="4"/>
  <c r="AC1925" i="4"/>
  <c r="AC1926" i="4"/>
  <c r="AC1927" i="4"/>
  <c r="AC1928" i="4"/>
  <c r="AC1929" i="4"/>
  <c r="AC1930" i="4"/>
  <c r="AC1931" i="4"/>
  <c r="AC1932" i="4"/>
  <c r="AC1933" i="4"/>
  <c r="AC1934" i="4"/>
  <c r="AC1935" i="4"/>
  <c r="AC1936" i="4"/>
  <c r="AC1937" i="4"/>
  <c r="AC1938" i="4"/>
  <c r="AC1939" i="4"/>
  <c r="AC1940" i="4"/>
  <c r="AC1941" i="4"/>
  <c r="AC1942" i="4"/>
  <c r="AC1943" i="4"/>
  <c r="AC1944" i="4"/>
  <c r="AC1945" i="4"/>
  <c r="AC1946" i="4"/>
  <c r="AC1947" i="4"/>
  <c r="AC1948" i="4"/>
  <c r="AC1949" i="4"/>
  <c r="AC1950" i="4"/>
  <c r="AC1951" i="4"/>
  <c r="AC1952" i="4"/>
  <c r="AC1953" i="4"/>
  <c r="AC1954" i="4"/>
  <c r="AC1955" i="4"/>
  <c r="AC1956" i="4"/>
  <c r="AC1957" i="4"/>
  <c r="AC1958" i="4"/>
  <c r="AC1959" i="4"/>
  <c r="AC1960" i="4"/>
  <c r="AC1961" i="4"/>
  <c r="AC1962" i="4"/>
  <c r="AC1963" i="4"/>
  <c r="AC1964" i="4"/>
  <c r="AC1965" i="4"/>
  <c r="AC1966" i="4"/>
  <c r="AC1967" i="4"/>
  <c r="AC1968" i="4"/>
  <c r="AC1969" i="4"/>
  <c r="AC1970" i="4"/>
  <c r="AC1971" i="4"/>
  <c r="AC1972" i="4"/>
  <c r="AC1973" i="4"/>
  <c r="AC1974" i="4"/>
  <c r="AC1975" i="4"/>
  <c r="AC1976" i="4"/>
  <c r="AC1977" i="4"/>
  <c r="AC1978" i="4"/>
  <c r="AC1979" i="4"/>
  <c r="AC1980" i="4"/>
  <c r="AC1981" i="4"/>
  <c r="AC1982" i="4"/>
  <c r="AC1983" i="4"/>
  <c r="AC1984" i="4"/>
  <c r="AC1985" i="4"/>
  <c r="AC1986" i="4"/>
  <c r="AC1987" i="4"/>
  <c r="AC1988" i="4"/>
  <c r="AC1989" i="4"/>
  <c r="AC1990" i="4"/>
  <c r="AC1991" i="4"/>
  <c r="AC1992" i="4"/>
  <c r="AC1993" i="4"/>
  <c r="AC1994" i="4"/>
  <c r="AC1995" i="4"/>
  <c r="AC1996" i="4"/>
  <c r="AC1997" i="4"/>
  <c r="AC1998" i="4"/>
  <c r="AC1999" i="4"/>
  <c r="AC2000" i="4"/>
  <c r="AC2001" i="4"/>
  <c r="AC2002" i="4"/>
  <c r="AC2003" i="4"/>
  <c r="AC2004" i="4"/>
  <c r="AC2005" i="4"/>
  <c r="AC2006" i="4"/>
  <c r="AC2007" i="4"/>
  <c r="AC2008" i="4"/>
  <c r="AC2009" i="4"/>
  <c r="AC2010" i="4"/>
  <c r="AC2011" i="4"/>
  <c r="AC2012" i="4"/>
  <c r="AC2013" i="4"/>
  <c r="AC2014" i="4"/>
  <c r="AC2015" i="4"/>
  <c r="AC2016" i="4"/>
  <c r="AC2017" i="4"/>
  <c r="AC2018" i="4"/>
  <c r="AC2019" i="4"/>
  <c r="AC2020" i="4"/>
  <c r="AC2021" i="4"/>
  <c r="AC2022" i="4"/>
  <c r="AC2023" i="4"/>
  <c r="AC2024" i="4"/>
  <c r="AC2025" i="4"/>
  <c r="AC2026" i="4"/>
  <c r="AC2027" i="4"/>
  <c r="AC2028" i="4"/>
  <c r="AC2029" i="4"/>
  <c r="AC2030" i="4"/>
  <c r="AC2031" i="4"/>
  <c r="AC2032" i="4"/>
  <c r="AC2033" i="4"/>
  <c r="AC2034" i="4"/>
  <c r="AC2035" i="4"/>
  <c r="AC2036" i="4"/>
  <c r="AC2037" i="4"/>
  <c r="AC2038" i="4"/>
  <c r="AC2039" i="4"/>
  <c r="AC2040" i="4"/>
  <c r="AC2041" i="4"/>
  <c r="AC2042" i="4"/>
  <c r="AC2043" i="4"/>
  <c r="AC2044" i="4"/>
  <c r="AC2045" i="4"/>
  <c r="AC2046" i="4"/>
  <c r="AC2047" i="4"/>
  <c r="AC2048" i="4"/>
  <c r="AC2049" i="4"/>
  <c r="AC2050" i="4"/>
  <c r="AC2051" i="4"/>
  <c r="AC2052" i="4"/>
  <c r="AC2053" i="4"/>
  <c r="AC2054" i="4"/>
  <c r="AC2055" i="4"/>
  <c r="AC2056" i="4"/>
  <c r="AC2057" i="4"/>
  <c r="AC2058" i="4"/>
  <c r="AC2059" i="4"/>
  <c r="AC2060" i="4"/>
  <c r="AC2061" i="4"/>
  <c r="AC2062" i="4"/>
  <c r="AC2063" i="4"/>
  <c r="AC2064" i="4"/>
  <c r="AC2065" i="4"/>
  <c r="AC2066" i="4"/>
  <c r="AC2067" i="4"/>
  <c r="AC2068" i="4"/>
  <c r="AC2069" i="4"/>
  <c r="AC2070" i="4"/>
  <c r="AC2071" i="4"/>
  <c r="AC2072" i="4"/>
  <c r="AC2073" i="4"/>
  <c r="AC2074" i="4"/>
  <c r="AC2075" i="4"/>
  <c r="AC2076" i="4"/>
  <c r="AC2077" i="4"/>
  <c r="AC2078" i="4"/>
  <c r="AC2079" i="4"/>
  <c r="AC2080" i="4"/>
  <c r="AC2081" i="4"/>
  <c r="AC2082" i="4"/>
  <c r="AC2083" i="4"/>
  <c r="AC2084" i="4"/>
  <c r="AC2085" i="4"/>
  <c r="AC2086" i="4"/>
  <c r="AC2087" i="4"/>
  <c r="AC2088" i="4"/>
  <c r="AC2089" i="4"/>
  <c r="AC2090" i="4"/>
  <c r="AC2091" i="4"/>
  <c r="AC2092" i="4"/>
  <c r="AC2093" i="4"/>
  <c r="AC2094" i="4"/>
  <c r="AC2095" i="4"/>
  <c r="AC2096" i="4"/>
  <c r="AC2097" i="4"/>
  <c r="AC2098" i="4"/>
  <c r="AC2099" i="4"/>
  <c r="AC2100" i="4"/>
  <c r="AC2101" i="4"/>
  <c r="AC2102" i="4"/>
  <c r="AC2103" i="4"/>
  <c r="AC2104" i="4"/>
  <c r="AC2105" i="4"/>
  <c r="AC2106" i="4"/>
  <c r="AC2107" i="4"/>
  <c r="AC2108" i="4"/>
  <c r="AC2109" i="4"/>
  <c r="AC2110" i="4"/>
  <c r="AC2111" i="4"/>
  <c r="AC2112" i="4"/>
  <c r="AC2113" i="4"/>
  <c r="AC2114" i="4"/>
  <c r="AC2115" i="4"/>
  <c r="AC2116" i="4"/>
  <c r="AC2117" i="4"/>
  <c r="AC2118" i="4"/>
  <c r="AC2119" i="4"/>
  <c r="AC2120" i="4"/>
  <c r="AC2121" i="4"/>
  <c r="AC2122" i="4"/>
  <c r="AC2123" i="4"/>
  <c r="AC2124" i="4"/>
  <c r="AC2125" i="4"/>
  <c r="AC2126" i="4"/>
  <c r="AC2127" i="4"/>
  <c r="AC2128" i="4"/>
  <c r="AC2129" i="4"/>
  <c r="AC2130" i="4"/>
  <c r="AC2131" i="4"/>
  <c r="AC2132" i="4"/>
  <c r="AC2133" i="4"/>
  <c r="AC2134" i="4"/>
  <c r="AC2135" i="4"/>
  <c r="AC2136" i="4"/>
  <c r="AC2137" i="4"/>
  <c r="AC2138" i="4"/>
  <c r="AC2139" i="4"/>
  <c r="AC2140" i="4"/>
  <c r="AC2141" i="4"/>
  <c r="AC2142" i="4"/>
  <c r="AC2143" i="4"/>
  <c r="AC2144" i="4"/>
  <c r="AC2145" i="4"/>
  <c r="AC2146" i="4"/>
  <c r="AC2147" i="4"/>
  <c r="AC2148" i="4"/>
  <c r="AC2149" i="4"/>
  <c r="AC2150" i="4"/>
  <c r="AC2151" i="4"/>
  <c r="AC2152" i="4"/>
  <c r="AC2153" i="4"/>
  <c r="AC2154" i="4"/>
  <c r="AC2155" i="4"/>
  <c r="AC2156" i="4"/>
  <c r="AC2157" i="4"/>
  <c r="AC2158" i="4"/>
  <c r="AC2159" i="4"/>
  <c r="AC2160" i="4"/>
  <c r="AC2161" i="4"/>
  <c r="AC2162" i="4"/>
  <c r="AC2163" i="4"/>
  <c r="AC2164" i="4"/>
  <c r="AC2165" i="4"/>
  <c r="AC2166" i="4"/>
  <c r="AC2167" i="4"/>
  <c r="AC2168" i="4"/>
  <c r="AC2169" i="4"/>
  <c r="AC2170" i="4"/>
  <c r="AC2171" i="4"/>
  <c r="AC2172" i="4"/>
  <c r="AC2173" i="4"/>
  <c r="AC2174" i="4"/>
  <c r="AC2175" i="4"/>
  <c r="AC2176" i="4"/>
  <c r="AC2177" i="4"/>
  <c r="AC2178" i="4"/>
  <c r="AC2179" i="4"/>
  <c r="AC2180" i="4"/>
  <c r="AC2181" i="4"/>
  <c r="AC2182" i="4"/>
  <c r="AC2183" i="4"/>
  <c r="AC2184" i="4"/>
  <c r="AC2185" i="4"/>
  <c r="AC2186" i="4"/>
  <c r="AC2187" i="4"/>
  <c r="AC2188" i="4"/>
  <c r="AC2189" i="4"/>
  <c r="AC2190" i="4"/>
  <c r="AC2191" i="4"/>
  <c r="AC2192" i="4"/>
  <c r="AC2193" i="4"/>
  <c r="AC2194" i="4"/>
  <c r="AC2195" i="4"/>
  <c r="AC2196" i="4"/>
  <c r="AC2197" i="4"/>
  <c r="AC2198" i="4"/>
  <c r="AC2199" i="4"/>
  <c r="AC2200" i="4"/>
  <c r="AC2201" i="4"/>
  <c r="AC2202" i="4"/>
  <c r="AC2203" i="4"/>
  <c r="AC2204" i="4"/>
  <c r="AC2205" i="4"/>
  <c r="AC2206" i="4"/>
  <c r="AC2207" i="4"/>
  <c r="AC2208" i="4"/>
  <c r="AC2209" i="4"/>
  <c r="AC2210" i="4"/>
  <c r="AC2211" i="4"/>
  <c r="AC2212" i="4"/>
  <c r="AC2213" i="4"/>
  <c r="AC2214" i="4"/>
  <c r="AC2215" i="4"/>
  <c r="AC2216" i="4"/>
  <c r="AC2217" i="4"/>
  <c r="AC2218" i="4"/>
  <c r="AC2219" i="4"/>
  <c r="AC2220" i="4"/>
  <c r="AC2221" i="4"/>
  <c r="AC2222" i="4"/>
  <c r="AC2223" i="4"/>
  <c r="AC2224" i="4"/>
  <c r="AC2225" i="4"/>
  <c r="AC2226" i="4"/>
  <c r="AC2227" i="4"/>
  <c r="AC2228" i="4"/>
  <c r="AC2229" i="4"/>
  <c r="AC2230" i="4"/>
  <c r="AC2231" i="4"/>
  <c r="AC2232" i="4"/>
  <c r="AC2233" i="4"/>
  <c r="AC2234" i="4"/>
  <c r="AC2235" i="4"/>
  <c r="AC2236" i="4"/>
  <c r="AC2237" i="4"/>
  <c r="AC2238" i="4"/>
  <c r="AC2239" i="4"/>
  <c r="AC2240" i="4"/>
  <c r="AC2241" i="4"/>
  <c r="AC2242" i="4"/>
  <c r="AC2243" i="4"/>
  <c r="AC2244" i="4"/>
  <c r="AC2245" i="4"/>
  <c r="AC2246" i="4"/>
  <c r="AC2247" i="4"/>
  <c r="AC2248" i="4"/>
  <c r="AC2249" i="4"/>
  <c r="AC2250" i="4"/>
  <c r="AC2251" i="4"/>
  <c r="AC2252" i="4"/>
  <c r="AC2253" i="4"/>
  <c r="AC2254" i="4"/>
  <c r="AC2255" i="4"/>
  <c r="AC2256" i="4"/>
  <c r="AC2257" i="4"/>
  <c r="AC2258" i="4"/>
  <c r="AC2259" i="4"/>
  <c r="AC2260" i="4"/>
  <c r="AC2261" i="4"/>
  <c r="AC2262" i="4"/>
  <c r="AC2263" i="4"/>
  <c r="AC2264" i="4"/>
  <c r="AC2265" i="4"/>
  <c r="AC2266" i="4"/>
  <c r="AC2267" i="4"/>
  <c r="AC2268" i="4"/>
  <c r="AC2269" i="4"/>
  <c r="AC2270" i="4"/>
  <c r="AC2271" i="4"/>
  <c r="AC2272" i="4"/>
  <c r="AC2273" i="4"/>
  <c r="AC2274" i="4"/>
  <c r="AC2275" i="4"/>
  <c r="AC2276" i="4"/>
  <c r="AC2277" i="4"/>
  <c r="AC2278" i="4"/>
  <c r="AC2279" i="4"/>
  <c r="AC2280" i="4"/>
  <c r="AC2281" i="4"/>
  <c r="AC2282" i="4"/>
  <c r="AC2283" i="4"/>
  <c r="AC2284" i="4"/>
  <c r="AC2285" i="4"/>
  <c r="AC2286" i="4"/>
  <c r="AC2287" i="4"/>
  <c r="AC2288" i="4"/>
  <c r="AC2289" i="4"/>
  <c r="AC2290" i="4"/>
  <c r="AC2291" i="4"/>
  <c r="AC2292" i="4"/>
  <c r="AC2293" i="4"/>
  <c r="AC2294" i="4"/>
  <c r="AC2295" i="4"/>
  <c r="AC2296" i="4"/>
  <c r="AC2297" i="4"/>
  <c r="AC2298" i="4"/>
  <c r="AC2299" i="4"/>
  <c r="AC2300" i="4"/>
  <c r="AC2301" i="4"/>
  <c r="AC2302" i="4"/>
  <c r="AC2303" i="4"/>
  <c r="AC2304" i="4"/>
  <c r="AC2305" i="4"/>
  <c r="AC2306" i="4"/>
  <c r="AC2307" i="4"/>
  <c r="AC2308" i="4"/>
  <c r="AC2309" i="4"/>
  <c r="AC2310" i="4"/>
  <c r="AC2311" i="4"/>
  <c r="AC2312" i="4"/>
  <c r="AC2313" i="4"/>
  <c r="AC2314" i="4"/>
  <c r="AC2315" i="4"/>
  <c r="AC2316" i="4"/>
  <c r="AC2317" i="4"/>
  <c r="AC2318" i="4"/>
  <c r="AC2319" i="4"/>
  <c r="AC2320" i="4"/>
  <c r="AC2321" i="4"/>
  <c r="AC2322" i="4"/>
  <c r="AC2323" i="4"/>
  <c r="AC2324" i="4"/>
  <c r="AC2325" i="4"/>
  <c r="AC2326" i="4"/>
  <c r="AC2327" i="4"/>
  <c r="AC2328" i="4"/>
  <c r="AC2329" i="4"/>
  <c r="AC2330" i="4"/>
  <c r="AC2331" i="4"/>
  <c r="AC2332" i="4"/>
  <c r="AC2333" i="4"/>
  <c r="AC2334" i="4"/>
  <c r="AC2335" i="4"/>
  <c r="AC2336" i="4"/>
  <c r="AB3" i="4"/>
  <c r="AB4" i="4"/>
  <c r="AB5" i="4"/>
  <c r="AB6" i="4"/>
  <c r="AB7" i="4"/>
  <c r="AB8" i="4"/>
  <c r="AB9" i="4"/>
  <c r="AB10" i="4"/>
  <c r="AB11" i="4"/>
  <c r="AB12" i="4"/>
  <c r="AB13" i="4"/>
  <c r="AB14" i="4"/>
  <c r="AB15" i="4"/>
  <c r="AB16" i="4"/>
  <c r="AB17" i="4"/>
  <c r="AB18" i="4"/>
  <c r="AB19" i="4"/>
  <c r="AB20" i="4"/>
  <c r="AB21" i="4"/>
  <c r="AB22" i="4"/>
  <c r="AB23" i="4"/>
  <c r="AB24" i="4"/>
  <c r="AB25" i="4"/>
  <c r="AB26" i="4"/>
  <c r="AB27" i="4"/>
  <c r="AB28" i="4"/>
  <c r="AB29" i="4"/>
  <c r="AB30" i="4"/>
  <c r="AB31" i="4"/>
  <c r="AB32" i="4"/>
  <c r="AB33" i="4"/>
  <c r="AB34" i="4"/>
  <c r="AB35" i="4"/>
  <c r="AB36" i="4"/>
  <c r="AB37" i="4"/>
  <c r="AB38" i="4"/>
  <c r="AB39" i="4"/>
  <c r="AB40" i="4"/>
  <c r="AB41" i="4"/>
  <c r="AB42" i="4"/>
  <c r="AB43" i="4"/>
  <c r="AB44" i="4"/>
  <c r="AB45" i="4"/>
  <c r="AB46" i="4"/>
  <c r="AB47" i="4"/>
  <c r="AB48" i="4"/>
  <c r="AB49" i="4"/>
  <c r="AB50" i="4"/>
  <c r="AB51" i="4"/>
  <c r="AB52" i="4"/>
  <c r="AB53" i="4"/>
  <c r="AB54" i="4"/>
  <c r="AB55" i="4"/>
  <c r="AB56" i="4"/>
  <c r="AB57" i="4"/>
  <c r="AB58" i="4"/>
  <c r="AB59" i="4"/>
  <c r="AB60" i="4"/>
  <c r="AB61" i="4"/>
  <c r="AB62" i="4"/>
  <c r="AB63" i="4"/>
  <c r="AB64" i="4"/>
  <c r="AB65" i="4"/>
  <c r="AB66" i="4"/>
  <c r="AB67" i="4"/>
  <c r="AB68" i="4"/>
  <c r="AB69" i="4"/>
  <c r="AB70" i="4"/>
  <c r="AB71" i="4"/>
  <c r="AB72" i="4"/>
  <c r="AB73" i="4"/>
  <c r="AB74" i="4"/>
  <c r="AB75" i="4"/>
  <c r="AB76" i="4"/>
  <c r="AB77" i="4"/>
  <c r="AB78" i="4"/>
  <c r="AB79" i="4"/>
  <c r="AB80" i="4"/>
  <c r="AB81" i="4"/>
  <c r="AB82" i="4"/>
  <c r="AB83" i="4"/>
  <c r="AB84" i="4"/>
  <c r="AB85" i="4"/>
  <c r="AB86" i="4"/>
  <c r="AB87" i="4"/>
  <c r="AB88" i="4"/>
  <c r="AB89" i="4"/>
  <c r="AB90" i="4"/>
  <c r="AB91" i="4"/>
  <c r="AB92" i="4"/>
  <c r="AB93" i="4"/>
  <c r="AB94" i="4"/>
  <c r="AB95" i="4"/>
  <c r="AB96" i="4"/>
  <c r="AB97" i="4"/>
  <c r="AB98" i="4"/>
  <c r="AB99" i="4"/>
  <c r="AB100" i="4"/>
  <c r="AB101" i="4"/>
  <c r="AB102" i="4"/>
  <c r="AB103" i="4"/>
  <c r="AB104" i="4"/>
  <c r="AB105" i="4"/>
  <c r="AB106" i="4"/>
  <c r="AB107" i="4"/>
  <c r="AB108" i="4"/>
  <c r="AB109" i="4"/>
  <c r="AB110" i="4"/>
  <c r="AB111" i="4"/>
  <c r="AB112" i="4"/>
  <c r="AB113" i="4"/>
  <c r="AB114" i="4"/>
  <c r="AB115" i="4"/>
  <c r="AB116" i="4"/>
  <c r="AB117" i="4"/>
  <c r="AB118" i="4"/>
  <c r="AB119" i="4"/>
  <c r="AB120" i="4"/>
  <c r="AB121" i="4"/>
  <c r="AB122" i="4"/>
  <c r="AB123" i="4"/>
  <c r="AB124" i="4"/>
  <c r="AB125" i="4"/>
  <c r="AB126" i="4"/>
  <c r="AB127" i="4"/>
  <c r="AB128" i="4"/>
  <c r="AB129" i="4"/>
  <c r="AB130" i="4"/>
  <c r="AB131" i="4"/>
  <c r="AB132" i="4"/>
  <c r="AB133" i="4"/>
  <c r="AB134" i="4"/>
  <c r="AB135" i="4"/>
  <c r="AB136" i="4"/>
  <c r="AB137" i="4"/>
  <c r="AB138" i="4"/>
  <c r="AB139" i="4"/>
  <c r="AB140" i="4"/>
  <c r="AB141" i="4"/>
  <c r="AB142" i="4"/>
  <c r="AB143" i="4"/>
  <c r="AB144" i="4"/>
  <c r="AB145" i="4"/>
  <c r="AB146" i="4"/>
  <c r="AB147" i="4"/>
  <c r="AB148" i="4"/>
  <c r="AB149" i="4"/>
  <c r="AB150" i="4"/>
  <c r="AB151" i="4"/>
  <c r="AB152" i="4"/>
  <c r="AB153" i="4"/>
  <c r="AB154" i="4"/>
  <c r="AB155" i="4"/>
  <c r="AB156" i="4"/>
  <c r="AB157" i="4"/>
  <c r="AB158" i="4"/>
  <c r="AB159" i="4"/>
  <c r="AB160" i="4"/>
  <c r="AB161" i="4"/>
  <c r="AB162" i="4"/>
  <c r="AB163" i="4"/>
  <c r="AB164" i="4"/>
  <c r="AB165" i="4"/>
  <c r="AB166" i="4"/>
  <c r="AB167" i="4"/>
  <c r="AB168" i="4"/>
  <c r="AB169" i="4"/>
  <c r="AB170" i="4"/>
  <c r="AB171" i="4"/>
  <c r="AB172" i="4"/>
  <c r="AB173" i="4"/>
  <c r="AB174" i="4"/>
  <c r="AB175" i="4"/>
  <c r="AB176" i="4"/>
  <c r="AB177" i="4"/>
  <c r="AB178" i="4"/>
  <c r="AB179" i="4"/>
  <c r="AB180" i="4"/>
  <c r="AB181" i="4"/>
  <c r="AB182" i="4"/>
  <c r="AB183" i="4"/>
  <c r="AB184" i="4"/>
  <c r="AB185" i="4"/>
  <c r="AB186" i="4"/>
  <c r="AB187" i="4"/>
  <c r="AB188" i="4"/>
  <c r="AB189" i="4"/>
  <c r="AB190" i="4"/>
  <c r="AB191" i="4"/>
  <c r="AB192" i="4"/>
  <c r="AB193" i="4"/>
  <c r="AB194" i="4"/>
  <c r="AB195" i="4"/>
  <c r="AB196" i="4"/>
  <c r="AB197" i="4"/>
  <c r="AB198" i="4"/>
  <c r="AB199" i="4"/>
  <c r="AB200" i="4"/>
  <c r="AB201" i="4"/>
  <c r="AB202" i="4"/>
  <c r="AB203" i="4"/>
  <c r="AB204" i="4"/>
  <c r="AB205" i="4"/>
  <c r="AB206" i="4"/>
  <c r="AB207" i="4"/>
  <c r="AB208" i="4"/>
  <c r="AB209" i="4"/>
  <c r="AB210" i="4"/>
  <c r="AB211" i="4"/>
  <c r="AB212" i="4"/>
  <c r="AB213" i="4"/>
  <c r="AB214" i="4"/>
  <c r="AB215" i="4"/>
  <c r="AB216" i="4"/>
  <c r="AB217" i="4"/>
  <c r="AB218" i="4"/>
  <c r="AB219" i="4"/>
  <c r="AB220" i="4"/>
  <c r="AB221" i="4"/>
  <c r="AB222" i="4"/>
  <c r="AB223" i="4"/>
  <c r="AB224" i="4"/>
  <c r="AB225" i="4"/>
  <c r="AB226" i="4"/>
  <c r="AB227" i="4"/>
  <c r="AB228" i="4"/>
  <c r="AB229" i="4"/>
  <c r="AB230" i="4"/>
  <c r="AB231" i="4"/>
  <c r="AB232" i="4"/>
  <c r="AB233" i="4"/>
  <c r="AB234" i="4"/>
  <c r="AB235" i="4"/>
  <c r="AB236" i="4"/>
  <c r="AB237" i="4"/>
  <c r="AB238" i="4"/>
  <c r="AB239" i="4"/>
  <c r="AB240" i="4"/>
  <c r="AB241" i="4"/>
  <c r="AB242" i="4"/>
  <c r="AB243" i="4"/>
  <c r="AB244" i="4"/>
  <c r="AB245" i="4"/>
  <c r="AB246" i="4"/>
  <c r="AB247" i="4"/>
  <c r="AB248" i="4"/>
  <c r="AB249" i="4"/>
  <c r="AB250" i="4"/>
  <c r="AB251" i="4"/>
  <c r="AB252" i="4"/>
  <c r="AB253" i="4"/>
  <c r="AB254" i="4"/>
  <c r="AB255" i="4"/>
  <c r="AB256" i="4"/>
  <c r="AB257" i="4"/>
  <c r="AB258" i="4"/>
  <c r="AB259" i="4"/>
  <c r="AB260" i="4"/>
  <c r="AB261" i="4"/>
  <c r="AB262" i="4"/>
  <c r="AB263" i="4"/>
  <c r="AB264" i="4"/>
  <c r="AB265" i="4"/>
  <c r="AB266" i="4"/>
  <c r="AB267" i="4"/>
  <c r="AB268" i="4"/>
  <c r="AB269" i="4"/>
  <c r="AB270" i="4"/>
  <c r="AB271" i="4"/>
  <c r="AB272" i="4"/>
  <c r="AB273" i="4"/>
  <c r="AB274" i="4"/>
  <c r="AB275" i="4"/>
  <c r="AB276" i="4"/>
  <c r="AB277" i="4"/>
  <c r="AB278" i="4"/>
  <c r="AB279" i="4"/>
  <c r="AB280" i="4"/>
  <c r="AB281" i="4"/>
  <c r="AB282" i="4"/>
  <c r="AB283" i="4"/>
  <c r="AB284" i="4"/>
  <c r="AB285" i="4"/>
  <c r="AB286" i="4"/>
  <c r="AB287" i="4"/>
  <c r="AB288" i="4"/>
  <c r="AB289" i="4"/>
  <c r="AB290" i="4"/>
  <c r="AB291" i="4"/>
  <c r="AB292" i="4"/>
  <c r="AB293" i="4"/>
  <c r="AB294" i="4"/>
  <c r="AB295" i="4"/>
  <c r="AB296" i="4"/>
  <c r="AB297" i="4"/>
  <c r="AB298" i="4"/>
  <c r="AB299" i="4"/>
  <c r="AB300" i="4"/>
  <c r="AB301" i="4"/>
  <c r="AB302" i="4"/>
  <c r="AB303" i="4"/>
  <c r="AB304" i="4"/>
  <c r="AB305" i="4"/>
  <c r="AB306" i="4"/>
  <c r="AB307" i="4"/>
  <c r="AB308" i="4"/>
  <c r="AB309" i="4"/>
  <c r="AB310" i="4"/>
  <c r="AB311" i="4"/>
  <c r="AB312" i="4"/>
  <c r="AB313" i="4"/>
  <c r="AB314" i="4"/>
  <c r="AB315" i="4"/>
  <c r="AB316" i="4"/>
  <c r="AB317" i="4"/>
  <c r="AB318" i="4"/>
  <c r="AB319" i="4"/>
  <c r="AB320" i="4"/>
  <c r="AB321" i="4"/>
  <c r="AB322" i="4"/>
  <c r="AB323" i="4"/>
  <c r="AB324" i="4"/>
  <c r="AB325" i="4"/>
  <c r="AB326" i="4"/>
  <c r="AB327" i="4"/>
  <c r="AB328" i="4"/>
  <c r="AB329" i="4"/>
  <c r="AB330" i="4"/>
  <c r="AB331" i="4"/>
  <c r="AB332" i="4"/>
  <c r="AB333" i="4"/>
  <c r="AB334" i="4"/>
  <c r="AB335" i="4"/>
  <c r="AB336" i="4"/>
  <c r="AB337" i="4"/>
  <c r="AB338" i="4"/>
  <c r="AB339" i="4"/>
  <c r="AB340" i="4"/>
  <c r="AB341" i="4"/>
  <c r="AB342" i="4"/>
  <c r="AB343" i="4"/>
  <c r="AB344" i="4"/>
  <c r="AB345" i="4"/>
  <c r="AB346" i="4"/>
  <c r="AB347" i="4"/>
  <c r="AB348" i="4"/>
  <c r="AB349" i="4"/>
  <c r="AB350" i="4"/>
  <c r="AB351" i="4"/>
  <c r="AB352" i="4"/>
  <c r="AB353" i="4"/>
  <c r="AB354" i="4"/>
  <c r="AB355" i="4"/>
  <c r="AB356" i="4"/>
  <c r="AB357" i="4"/>
  <c r="AB358" i="4"/>
  <c r="AB359" i="4"/>
  <c r="AB360" i="4"/>
  <c r="AB361" i="4"/>
  <c r="AB362" i="4"/>
  <c r="AB363" i="4"/>
  <c r="AB364" i="4"/>
  <c r="AB365" i="4"/>
  <c r="AB366" i="4"/>
  <c r="AB367" i="4"/>
  <c r="AB368" i="4"/>
  <c r="AB369" i="4"/>
  <c r="AB370" i="4"/>
  <c r="AB371" i="4"/>
  <c r="AB372" i="4"/>
  <c r="AB373" i="4"/>
  <c r="AB374" i="4"/>
  <c r="AB375" i="4"/>
  <c r="AB376" i="4"/>
  <c r="AB377" i="4"/>
  <c r="AB378" i="4"/>
  <c r="AB379" i="4"/>
  <c r="AB380" i="4"/>
  <c r="AB381" i="4"/>
  <c r="AB382" i="4"/>
  <c r="AB383" i="4"/>
  <c r="AB384" i="4"/>
  <c r="AB385" i="4"/>
  <c r="AB386" i="4"/>
  <c r="AB387" i="4"/>
  <c r="AB388" i="4"/>
  <c r="AB389" i="4"/>
  <c r="AB390" i="4"/>
  <c r="AB391" i="4"/>
  <c r="AB392" i="4"/>
  <c r="AB393" i="4"/>
  <c r="AB394" i="4"/>
  <c r="AB395" i="4"/>
  <c r="AB396" i="4"/>
  <c r="AB397" i="4"/>
  <c r="AB398" i="4"/>
  <c r="AB399" i="4"/>
  <c r="AB400" i="4"/>
  <c r="AB401" i="4"/>
  <c r="AB402" i="4"/>
  <c r="AB403" i="4"/>
  <c r="AB404" i="4"/>
  <c r="AB405" i="4"/>
  <c r="AB406" i="4"/>
  <c r="AB407" i="4"/>
  <c r="AB408" i="4"/>
  <c r="AB409" i="4"/>
  <c r="AB410" i="4"/>
  <c r="AB411" i="4"/>
  <c r="AB412" i="4"/>
  <c r="AB413" i="4"/>
  <c r="AB414" i="4"/>
  <c r="AB415" i="4"/>
  <c r="AB416" i="4"/>
  <c r="AB417" i="4"/>
  <c r="AB418" i="4"/>
  <c r="AB419" i="4"/>
  <c r="AB420" i="4"/>
  <c r="AB421" i="4"/>
  <c r="AB422" i="4"/>
  <c r="AB423" i="4"/>
  <c r="AB424" i="4"/>
  <c r="AB425" i="4"/>
  <c r="AB426" i="4"/>
  <c r="AB427" i="4"/>
  <c r="AB428" i="4"/>
  <c r="AB429" i="4"/>
  <c r="AB430" i="4"/>
  <c r="AB431" i="4"/>
  <c r="AB432" i="4"/>
  <c r="AB433" i="4"/>
  <c r="AB434" i="4"/>
  <c r="AB435" i="4"/>
  <c r="AB436" i="4"/>
  <c r="AB437" i="4"/>
  <c r="AB438" i="4"/>
  <c r="AB439" i="4"/>
  <c r="AB440" i="4"/>
  <c r="AB441" i="4"/>
  <c r="AB442" i="4"/>
  <c r="AB443" i="4"/>
  <c r="AB444" i="4"/>
  <c r="AB445" i="4"/>
  <c r="AB446" i="4"/>
  <c r="AB447" i="4"/>
  <c r="AB448" i="4"/>
  <c r="AB449" i="4"/>
  <c r="AB450" i="4"/>
  <c r="AB451" i="4"/>
  <c r="AB452" i="4"/>
  <c r="AB453" i="4"/>
  <c r="AB454" i="4"/>
  <c r="AB455" i="4"/>
  <c r="AB456" i="4"/>
  <c r="AB457" i="4"/>
  <c r="AB458" i="4"/>
  <c r="AB459" i="4"/>
  <c r="AB460" i="4"/>
  <c r="AB461" i="4"/>
  <c r="AB462" i="4"/>
  <c r="AB463" i="4"/>
  <c r="AB464" i="4"/>
  <c r="AB465" i="4"/>
  <c r="AB466" i="4"/>
  <c r="AB467" i="4"/>
  <c r="AB468" i="4"/>
  <c r="AB469" i="4"/>
  <c r="AB470" i="4"/>
  <c r="AB471" i="4"/>
  <c r="AB472" i="4"/>
  <c r="AB473" i="4"/>
  <c r="AB474" i="4"/>
  <c r="AB475" i="4"/>
  <c r="AB476" i="4"/>
  <c r="AB477" i="4"/>
  <c r="AB478" i="4"/>
  <c r="AB479" i="4"/>
  <c r="AB480" i="4"/>
  <c r="AB481" i="4"/>
  <c r="AB482" i="4"/>
  <c r="AB483" i="4"/>
  <c r="AB484" i="4"/>
  <c r="AB485" i="4"/>
  <c r="AB486" i="4"/>
  <c r="AB487" i="4"/>
  <c r="AB488" i="4"/>
  <c r="AB489" i="4"/>
  <c r="AB490" i="4"/>
  <c r="AB491" i="4"/>
  <c r="AB492" i="4"/>
  <c r="AB493" i="4"/>
  <c r="AB494" i="4"/>
  <c r="AB495" i="4"/>
  <c r="AB496" i="4"/>
  <c r="AB497" i="4"/>
  <c r="AB498" i="4"/>
  <c r="AB499" i="4"/>
  <c r="AB500" i="4"/>
  <c r="AB501" i="4"/>
  <c r="AB502" i="4"/>
  <c r="AB503" i="4"/>
  <c r="AB504" i="4"/>
  <c r="AB505" i="4"/>
  <c r="AB506" i="4"/>
  <c r="AB507" i="4"/>
  <c r="AB508" i="4"/>
  <c r="AB509" i="4"/>
  <c r="AB510" i="4"/>
  <c r="AB511" i="4"/>
  <c r="AB512" i="4"/>
  <c r="AB513" i="4"/>
  <c r="AB514" i="4"/>
  <c r="AB515" i="4"/>
  <c r="AB516" i="4"/>
  <c r="AB517" i="4"/>
  <c r="AB518" i="4"/>
  <c r="AB519" i="4"/>
  <c r="AB520" i="4"/>
  <c r="AB521" i="4"/>
  <c r="AB522" i="4"/>
  <c r="AB523" i="4"/>
  <c r="AB524" i="4"/>
  <c r="AB525" i="4"/>
  <c r="AB526" i="4"/>
  <c r="AB527" i="4"/>
  <c r="AB528" i="4"/>
  <c r="AB529" i="4"/>
  <c r="AB530" i="4"/>
  <c r="AB531" i="4"/>
  <c r="AB532" i="4"/>
  <c r="AB533" i="4"/>
  <c r="AB534" i="4"/>
  <c r="AB535" i="4"/>
  <c r="AB536" i="4"/>
  <c r="AB537" i="4"/>
  <c r="AB538" i="4"/>
  <c r="AB539" i="4"/>
  <c r="AB540" i="4"/>
  <c r="AB541" i="4"/>
  <c r="AB542" i="4"/>
  <c r="AB543" i="4"/>
  <c r="AB544" i="4"/>
  <c r="AB545" i="4"/>
  <c r="AB546" i="4"/>
  <c r="AB547" i="4"/>
  <c r="AB548" i="4"/>
  <c r="AB549" i="4"/>
  <c r="AB550" i="4"/>
  <c r="AB551" i="4"/>
  <c r="AB552" i="4"/>
  <c r="AB553" i="4"/>
  <c r="AB554" i="4"/>
  <c r="AB555" i="4"/>
  <c r="AB556" i="4"/>
  <c r="AB557" i="4"/>
  <c r="AB558" i="4"/>
  <c r="AB559" i="4"/>
  <c r="AB560" i="4"/>
  <c r="AB561" i="4"/>
  <c r="AB562" i="4"/>
  <c r="AB563" i="4"/>
  <c r="AB564" i="4"/>
  <c r="AB565" i="4"/>
  <c r="AB566" i="4"/>
  <c r="AB567" i="4"/>
  <c r="AB568" i="4"/>
  <c r="AB569" i="4"/>
  <c r="AB570" i="4"/>
  <c r="AB571" i="4"/>
  <c r="AB572" i="4"/>
  <c r="AB573" i="4"/>
  <c r="AB574" i="4"/>
  <c r="AB575" i="4"/>
  <c r="AB576" i="4"/>
  <c r="AB577" i="4"/>
  <c r="AB578" i="4"/>
  <c r="AB579" i="4"/>
  <c r="AB580" i="4"/>
  <c r="AB581" i="4"/>
  <c r="AB582" i="4"/>
  <c r="AB583" i="4"/>
  <c r="AB584" i="4"/>
  <c r="AB585" i="4"/>
  <c r="AB586" i="4"/>
  <c r="AB587" i="4"/>
  <c r="AB588" i="4"/>
  <c r="AB589" i="4"/>
  <c r="AB590" i="4"/>
  <c r="AB591" i="4"/>
  <c r="AB592" i="4"/>
  <c r="AB593" i="4"/>
  <c r="AB594" i="4"/>
  <c r="AB595" i="4"/>
  <c r="AB596" i="4"/>
  <c r="AB597" i="4"/>
  <c r="AB598" i="4"/>
  <c r="AB599" i="4"/>
  <c r="AB600" i="4"/>
  <c r="AB601" i="4"/>
  <c r="AB602" i="4"/>
  <c r="AB603" i="4"/>
  <c r="AB604" i="4"/>
  <c r="AB605" i="4"/>
  <c r="AB606" i="4"/>
  <c r="AB607" i="4"/>
  <c r="AB608" i="4"/>
  <c r="AB609" i="4"/>
  <c r="AB610" i="4"/>
  <c r="AB611" i="4"/>
  <c r="AB612" i="4"/>
  <c r="AB613" i="4"/>
  <c r="AB614" i="4"/>
  <c r="AB615" i="4"/>
  <c r="AB616" i="4"/>
  <c r="AB617" i="4"/>
  <c r="AB618" i="4"/>
  <c r="AB619" i="4"/>
  <c r="AB620" i="4"/>
  <c r="AB621" i="4"/>
  <c r="AB622" i="4"/>
  <c r="AB623" i="4"/>
  <c r="AB624" i="4"/>
  <c r="AB625" i="4"/>
  <c r="AB626" i="4"/>
  <c r="AB627" i="4"/>
  <c r="AB628" i="4"/>
  <c r="AB629" i="4"/>
  <c r="AB630" i="4"/>
  <c r="AB631" i="4"/>
  <c r="AB632" i="4"/>
  <c r="AB633" i="4"/>
  <c r="AB634" i="4"/>
  <c r="AB635" i="4"/>
  <c r="AB636" i="4"/>
  <c r="AB637" i="4"/>
  <c r="AB638" i="4"/>
  <c r="AB639" i="4"/>
  <c r="AB640" i="4"/>
  <c r="AB641" i="4"/>
  <c r="AB642" i="4"/>
  <c r="AB643" i="4"/>
  <c r="AB644" i="4"/>
  <c r="AB645" i="4"/>
  <c r="AB646" i="4"/>
  <c r="AB647" i="4"/>
  <c r="AB648" i="4"/>
  <c r="AB649" i="4"/>
  <c r="AB650" i="4"/>
  <c r="AB651" i="4"/>
  <c r="AB652" i="4"/>
  <c r="AB653" i="4"/>
  <c r="AB654" i="4"/>
  <c r="AB655" i="4"/>
  <c r="AB656" i="4"/>
  <c r="AB657" i="4"/>
  <c r="AB658" i="4"/>
  <c r="AB659" i="4"/>
  <c r="AB660" i="4"/>
  <c r="AB661" i="4"/>
  <c r="AB662" i="4"/>
  <c r="AB663" i="4"/>
  <c r="AB664" i="4"/>
  <c r="AB665" i="4"/>
  <c r="AB666" i="4"/>
  <c r="AB667" i="4"/>
  <c r="AB668" i="4"/>
  <c r="AB669" i="4"/>
  <c r="AB670" i="4"/>
  <c r="AB671" i="4"/>
  <c r="AB672" i="4"/>
  <c r="AB673" i="4"/>
  <c r="AB674" i="4"/>
  <c r="AB675" i="4"/>
  <c r="AB676" i="4"/>
  <c r="AB677" i="4"/>
  <c r="AB678" i="4"/>
  <c r="AB679" i="4"/>
  <c r="AB680" i="4"/>
  <c r="AB681" i="4"/>
  <c r="AB682" i="4"/>
  <c r="AB683" i="4"/>
  <c r="AB684" i="4"/>
  <c r="AB685" i="4"/>
  <c r="AB686" i="4"/>
  <c r="AB687" i="4"/>
  <c r="AB688" i="4"/>
  <c r="AB689" i="4"/>
  <c r="AB690" i="4"/>
  <c r="AB691" i="4"/>
  <c r="AB692" i="4"/>
  <c r="AB693" i="4"/>
  <c r="AB694" i="4"/>
  <c r="AB695" i="4"/>
  <c r="AB696" i="4"/>
  <c r="AB697" i="4"/>
  <c r="AB698" i="4"/>
  <c r="AB699" i="4"/>
  <c r="AB700" i="4"/>
  <c r="AB701" i="4"/>
  <c r="AB702" i="4"/>
  <c r="AB703" i="4"/>
  <c r="AB704" i="4"/>
  <c r="AB705" i="4"/>
  <c r="AB706" i="4"/>
  <c r="AB707" i="4"/>
  <c r="AB708" i="4"/>
  <c r="AB709" i="4"/>
  <c r="AB710" i="4"/>
  <c r="AB711" i="4"/>
  <c r="AB712" i="4"/>
  <c r="AB713" i="4"/>
  <c r="AB714" i="4"/>
  <c r="AB715" i="4"/>
  <c r="AB716" i="4"/>
  <c r="AB717" i="4"/>
  <c r="AB718" i="4"/>
  <c r="AB719" i="4"/>
  <c r="AB720" i="4"/>
  <c r="AB721" i="4"/>
  <c r="AB722" i="4"/>
  <c r="AB723" i="4"/>
  <c r="AB724" i="4"/>
  <c r="AB725" i="4"/>
  <c r="AB726" i="4"/>
  <c r="AB727" i="4"/>
  <c r="AB728" i="4"/>
  <c r="AB729" i="4"/>
  <c r="AB730" i="4"/>
  <c r="AB731" i="4"/>
  <c r="AB732" i="4"/>
  <c r="AB733" i="4"/>
  <c r="AB734" i="4"/>
  <c r="AB735" i="4"/>
  <c r="AB736" i="4"/>
  <c r="AB737" i="4"/>
  <c r="AB738" i="4"/>
  <c r="AB739" i="4"/>
  <c r="AB740" i="4"/>
  <c r="AB741" i="4"/>
  <c r="AB742" i="4"/>
  <c r="AB743" i="4"/>
  <c r="AB744" i="4"/>
  <c r="AB745" i="4"/>
  <c r="AB746" i="4"/>
  <c r="AB747" i="4"/>
  <c r="AB748" i="4"/>
  <c r="AB749" i="4"/>
  <c r="AB750" i="4"/>
  <c r="AB751" i="4"/>
  <c r="AB752" i="4"/>
  <c r="AB753" i="4"/>
  <c r="AB754" i="4"/>
  <c r="AB755" i="4"/>
  <c r="AB756" i="4"/>
  <c r="AB757" i="4"/>
  <c r="AB758" i="4"/>
  <c r="AB759" i="4"/>
  <c r="AB760" i="4"/>
  <c r="AB761" i="4"/>
  <c r="AB762" i="4"/>
  <c r="AB763" i="4"/>
  <c r="AB764" i="4"/>
  <c r="AB765" i="4"/>
  <c r="AB766" i="4"/>
  <c r="AB767" i="4"/>
  <c r="AB768" i="4"/>
  <c r="AB769" i="4"/>
  <c r="AB770" i="4"/>
  <c r="AB771" i="4"/>
  <c r="AB772" i="4"/>
  <c r="AB773" i="4"/>
  <c r="AB774" i="4"/>
  <c r="AB775" i="4"/>
  <c r="AB776" i="4"/>
  <c r="AB777" i="4"/>
  <c r="AB778" i="4"/>
  <c r="AB779" i="4"/>
  <c r="AB780" i="4"/>
  <c r="AB781" i="4"/>
  <c r="AB782" i="4"/>
  <c r="AB783" i="4"/>
  <c r="AB784" i="4"/>
  <c r="AB785" i="4"/>
  <c r="AB786" i="4"/>
  <c r="AB787" i="4"/>
  <c r="AB788" i="4"/>
  <c r="AB789" i="4"/>
  <c r="AB790" i="4"/>
  <c r="AB791" i="4"/>
  <c r="AB792" i="4"/>
  <c r="AB793" i="4"/>
  <c r="AB794" i="4"/>
  <c r="AB795" i="4"/>
  <c r="AB796" i="4"/>
  <c r="AB797" i="4"/>
  <c r="AB798" i="4"/>
  <c r="AB799" i="4"/>
  <c r="AB800" i="4"/>
  <c r="AB801" i="4"/>
  <c r="AB802" i="4"/>
  <c r="AB803" i="4"/>
  <c r="AB804" i="4"/>
  <c r="AB805" i="4"/>
  <c r="AB806" i="4"/>
  <c r="AB807" i="4"/>
  <c r="AB808" i="4"/>
  <c r="AB809" i="4"/>
  <c r="AB810" i="4"/>
  <c r="AB811" i="4"/>
  <c r="AB812" i="4"/>
  <c r="AB813" i="4"/>
  <c r="AB814" i="4"/>
  <c r="AB815" i="4"/>
  <c r="AB816" i="4"/>
  <c r="AB817" i="4"/>
  <c r="AB818" i="4"/>
  <c r="AB819" i="4"/>
  <c r="AB820" i="4"/>
  <c r="AB821" i="4"/>
  <c r="AB822" i="4"/>
  <c r="AB823" i="4"/>
  <c r="AB824" i="4"/>
  <c r="AB825" i="4"/>
  <c r="AB826" i="4"/>
  <c r="AB827" i="4"/>
  <c r="AB828" i="4"/>
  <c r="AB829" i="4"/>
  <c r="AB830" i="4"/>
  <c r="AB831" i="4"/>
  <c r="AB832" i="4"/>
  <c r="AB833" i="4"/>
  <c r="AB834" i="4"/>
  <c r="AB835" i="4"/>
  <c r="AB836" i="4"/>
  <c r="AB837" i="4"/>
  <c r="AB838" i="4"/>
  <c r="AB839" i="4"/>
  <c r="AB840" i="4"/>
  <c r="AB841" i="4"/>
  <c r="AB842" i="4"/>
  <c r="AB843" i="4"/>
  <c r="AB844" i="4"/>
  <c r="AB845" i="4"/>
  <c r="AB846" i="4"/>
  <c r="AB847" i="4"/>
  <c r="AB848" i="4"/>
  <c r="AB849" i="4"/>
  <c r="AB850" i="4"/>
  <c r="AB851" i="4"/>
  <c r="AB852" i="4"/>
  <c r="AB853" i="4"/>
  <c r="AB854" i="4"/>
  <c r="AB855" i="4"/>
  <c r="AB856" i="4"/>
  <c r="AB857" i="4"/>
  <c r="AB858" i="4"/>
  <c r="AB859" i="4"/>
  <c r="AB860" i="4"/>
  <c r="AB861" i="4"/>
  <c r="AB862" i="4"/>
  <c r="AB863" i="4"/>
  <c r="AB864" i="4"/>
  <c r="AB865" i="4"/>
  <c r="AB866" i="4"/>
  <c r="AB867" i="4"/>
  <c r="AB868" i="4"/>
  <c r="AB869" i="4"/>
  <c r="AB870" i="4"/>
  <c r="AB871" i="4"/>
  <c r="AB872" i="4"/>
  <c r="AB873" i="4"/>
  <c r="AB874" i="4"/>
  <c r="AB875" i="4"/>
  <c r="AB876" i="4"/>
  <c r="AB877" i="4"/>
  <c r="AB878" i="4"/>
  <c r="AB879" i="4"/>
  <c r="AB880" i="4"/>
  <c r="AB881" i="4"/>
  <c r="AB882" i="4"/>
  <c r="AB883" i="4"/>
  <c r="AB884" i="4"/>
  <c r="AB885" i="4"/>
  <c r="AB886" i="4"/>
  <c r="AB887" i="4"/>
  <c r="AB888" i="4"/>
  <c r="AB889" i="4"/>
  <c r="AB890" i="4"/>
  <c r="AB891" i="4"/>
  <c r="AB892" i="4"/>
  <c r="AB893" i="4"/>
  <c r="AB894" i="4"/>
  <c r="AB895" i="4"/>
  <c r="AB896" i="4"/>
  <c r="AB897" i="4"/>
  <c r="AB898" i="4"/>
  <c r="AB899" i="4"/>
  <c r="AB900" i="4"/>
  <c r="AB901" i="4"/>
  <c r="AB902" i="4"/>
  <c r="AB903" i="4"/>
  <c r="AB904" i="4"/>
  <c r="AB905" i="4"/>
  <c r="AB906" i="4"/>
  <c r="AB907" i="4"/>
  <c r="AB908" i="4"/>
  <c r="AB909" i="4"/>
  <c r="AB910" i="4"/>
  <c r="AB911" i="4"/>
  <c r="AB912" i="4"/>
  <c r="AB913" i="4"/>
  <c r="AB914" i="4"/>
  <c r="AB915" i="4"/>
  <c r="AB916" i="4"/>
  <c r="AB917" i="4"/>
  <c r="AB918" i="4"/>
  <c r="AB919" i="4"/>
  <c r="AB920" i="4"/>
  <c r="AB921" i="4"/>
  <c r="AB922" i="4"/>
  <c r="AB923" i="4"/>
  <c r="AB924" i="4"/>
  <c r="AB925" i="4"/>
  <c r="AB926" i="4"/>
  <c r="AB927" i="4"/>
  <c r="AB928" i="4"/>
  <c r="AB929" i="4"/>
  <c r="AB930" i="4"/>
  <c r="AB931" i="4"/>
  <c r="AB932" i="4"/>
  <c r="AB933" i="4"/>
  <c r="AB934" i="4"/>
  <c r="AB935" i="4"/>
  <c r="AB936" i="4"/>
  <c r="AB937" i="4"/>
  <c r="AB938" i="4"/>
  <c r="AB939" i="4"/>
  <c r="AB940" i="4"/>
  <c r="AB941" i="4"/>
  <c r="AB942" i="4"/>
  <c r="AB943" i="4"/>
  <c r="AB944" i="4"/>
  <c r="AB945" i="4"/>
  <c r="AB946" i="4"/>
  <c r="AB947" i="4"/>
  <c r="AB948" i="4"/>
  <c r="AB949" i="4"/>
  <c r="AB950" i="4"/>
  <c r="AB951" i="4"/>
  <c r="AB952" i="4"/>
  <c r="AB953" i="4"/>
  <c r="AB954" i="4"/>
  <c r="AB955" i="4"/>
  <c r="AB956" i="4"/>
  <c r="AB957" i="4"/>
  <c r="AB958" i="4"/>
  <c r="AB959" i="4"/>
  <c r="AB960" i="4"/>
  <c r="AB961" i="4"/>
  <c r="AB962" i="4"/>
  <c r="AB963" i="4"/>
  <c r="AB964" i="4"/>
  <c r="AB965" i="4"/>
  <c r="AB966" i="4"/>
  <c r="AB967" i="4"/>
  <c r="AB968" i="4"/>
  <c r="AB969" i="4"/>
  <c r="AB970" i="4"/>
  <c r="AB971" i="4"/>
  <c r="AB972" i="4"/>
  <c r="AB973" i="4"/>
  <c r="AB974" i="4"/>
  <c r="AB975" i="4"/>
  <c r="AB976" i="4"/>
  <c r="AB977" i="4"/>
  <c r="AB978" i="4"/>
  <c r="AB979" i="4"/>
  <c r="AB980" i="4"/>
  <c r="AB981" i="4"/>
  <c r="AB982" i="4"/>
  <c r="AB983" i="4"/>
  <c r="AB984" i="4"/>
  <c r="AB985" i="4"/>
  <c r="AB986" i="4"/>
  <c r="AB987" i="4"/>
  <c r="AB988" i="4"/>
  <c r="AB989" i="4"/>
  <c r="AB990" i="4"/>
  <c r="AB991" i="4"/>
  <c r="AB992" i="4"/>
  <c r="AB993" i="4"/>
  <c r="AB994" i="4"/>
  <c r="AB995" i="4"/>
  <c r="AB996" i="4"/>
  <c r="AB997" i="4"/>
  <c r="AB998" i="4"/>
  <c r="AB999" i="4"/>
  <c r="AB1000" i="4"/>
  <c r="AB1001" i="4"/>
  <c r="AB1002" i="4"/>
  <c r="AB1003" i="4"/>
  <c r="AB1004" i="4"/>
  <c r="AB1005" i="4"/>
  <c r="AB1006" i="4"/>
  <c r="AB1007" i="4"/>
  <c r="AB1008" i="4"/>
  <c r="AB1009" i="4"/>
  <c r="AB1010" i="4"/>
  <c r="AB1011" i="4"/>
  <c r="AB1012" i="4"/>
  <c r="AB1013" i="4"/>
  <c r="AB1014" i="4"/>
  <c r="AB1015" i="4"/>
  <c r="AB1016" i="4"/>
  <c r="AB1017" i="4"/>
  <c r="AB1018" i="4"/>
  <c r="AB1019" i="4"/>
  <c r="AB1020" i="4"/>
  <c r="AB1021" i="4"/>
  <c r="AB1022" i="4"/>
  <c r="AB1023" i="4"/>
  <c r="AB1024" i="4"/>
  <c r="AB1025" i="4"/>
  <c r="AB1026" i="4"/>
  <c r="AB1027" i="4"/>
  <c r="AB1028" i="4"/>
  <c r="AB1029" i="4"/>
  <c r="AB1030" i="4"/>
  <c r="AB1031" i="4"/>
  <c r="AB1032" i="4"/>
  <c r="AB1033" i="4"/>
  <c r="AB1034" i="4"/>
  <c r="AB1035" i="4"/>
  <c r="AB1036" i="4"/>
  <c r="AB1037" i="4"/>
  <c r="AB1038" i="4"/>
  <c r="AB1039" i="4"/>
  <c r="AB1040" i="4"/>
  <c r="AB1041" i="4"/>
  <c r="AB1042" i="4"/>
  <c r="AB1043" i="4"/>
  <c r="AB1044" i="4"/>
  <c r="AB1045" i="4"/>
  <c r="AB1046" i="4"/>
  <c r="AB1047" i="4"/>
  <c r="AB1048" i="4"/>
  <c r="AB1049" i="4"/>
  <c r="AB1050" i="4"/>
  <c r="AB1051" i="4"/>
  <c r="AB1052" i="4"/>
  <c r="AB1053" i="4"/>
  <c r="AB1054" i="4"/>
  <c r="AB1055" i="4"/>
  <c r="AB1056" i="4"/>
  <c r="AB1057" i="4"/>
  <c r="AB1058" i="4"/>
  <c r="AB1059" i="4"/>
  <c r="AB1060" i="4"/>
  <c r="AB1061" i="4"/>
  <c r="AB1062" i="4"/>
  <c r="AB1063" i="4"/>
  <c r="AB1064" i="4"/>
  <c r="AB1065" i="4"/>
  <c r="AB1066" i="4"/>
  <c r="AB1067" i="4"/>
  <c r="AB1068" i="4"/>
  <c r="AB1069" i="4"/>
  <c r="AB1070" i="4"/>
  <c r="AB1071" i="4"/>
  <c r="AB1072" i="4"/>
  <c r="AB1073" i="4"/>
  <c r="AB1074" i="4"/>
  <c r="AB1075" i="4"/>
  <c r="AB1076" i="4"/>
  <c r="AB1077" i="4"/>
  <c r="AB1078" i="4"/>
  <c r="AB1079" i="4"/>
  <c r="AB1080" i="4"/>
  <c r="AB1081" i="4"/>
  <c r="AB1082" i="4"/>
  <c r="AB1083" i="4"/>
  <c r="AB1084" i="4"/>
  <c r="AB1085" i="4"/>
  <c r="AB1086" i="4"/>
  <c r="AB1087" i="4"/>
  <c r="AB1088" i="4"/>
  <c r="AB1089" i="4"/>
  <c r="AB1090" i="4"/>
  <c r="AB1091" i="4"/>
  <c r="AB1092" i="4"/>
  <c r="AB1093" i="4"/>
  <c r="AB1094" i="4"/>
  <c r="AB1095" i="4"/>
  <c r="AB1096" i="4"/>
  <c r="AB1097" i="4"/>
  <c r="AB1098" i="4"/>
  <c r="AB1099" i="4"/>
  <c r="AB1100" i="4"/>
  <c r="AB1101" i="4"/>
  <c r="AB1102" i="4"/>
  <c r="AB1103" i="4"/>
  <c r="AB1104" i="4"/>
  <c r="AB1105" i="4"/>
  <c r="AB1106" i="4"/>
  <c r="AB1107" i="4"/>
  <c r="AB1108" i="4"/>
  <c r="AB1109" i="4"/>
  <c r="AB1110" i="4"/>
  <c r="AB1111" i="4"/>
  <c r="AB1112" i="4"/>
  <c r="AB1113" i="4"/>
  <c r="AB1114" i="4"/>
  <c r="AB1115" i="4"/>
  <c r="AB1116" i="4"/>
  <c r="AB1117" i="4"/>
  <c r="AB1118" i="4"/>
  <c r="AB1119" i="4"/>
  <c r="AB1120" i="4"/>
  <c r="AB1121" i="4"/>
  <c r="AB1122" i="4"/>
  <c r="AB1123" i="4"/>
  <c r="AB1124" i="4"/>
  <c r="AB1125" i="4"/>
  <c r="AB1126" i="4"/>
  <c r="AB1127" i="4"/>
  <c r="AB1128" i="4"/>
  <c r="AB1129" i="4"/>
  <c r="AB1130" i="4"/>
  <c r="AB1131" i="4"/>
  <c r="AB1132" i="4"/>
  <c r="AB1133" i="4"/>
  <c r="AB1134" i="4"/>
  <c r="AB1135" i="4"/>
  <c r="AB1136" i="4"/>
  <c r="AB1137" i="4"/>
  <c r="AB1138" i="4"/>
  <c r="AB1139" i="4"/>
  <c r="AB1140" i="4"/>
  <c r="AB1141" i="4"/>
  <c r="AB1142" i="4"/>
  <c r="AB1143" i="4"/>
  <c r="AB1144" i="4"/>
  <c r="AB1145" i="4"/>
  <c r="AB1146" i="4"/>
  <c r="AB1147" i="4"/>
  <c r="AB1148" i="4"/>
  <c r="AB1149" i="4"/>
  <c r="AB1150" i="4"/>
  <c r="AB1151" i="4"/>
  <c r="AB1152" i="4"/>
  <c r="AB1153" i="4"/>
  <c r="AB1154" i="4"/>
  <c r="AB1155" i="4"/>
  <c r="AB1156" i="4"/>
  <c r="AB1157" i="4"/>
  <c r="AB1158" i="4"/>
  <c r="AB1159" i="4"/>
  <c r="AB1160" i="4"/>
  <c r="AB1161" i="4"/>
  <c r="AB1162" i="4"/>
  <c r="AB1163" i="4"/>
  <c r="AB1164" i="4"/>
  <c r="AB1165" i="4"/>
  <c r="AB1166" i="4"/>
  <c r="AB1167" i="4"/>
  <c r="AB1168" i="4"/>
  <c r="AB1169" i="4"/>
  <c r="AB1170" i="4"/>
  <c r="AB1171" i="4"/>
  <c r="AB1172" i="4"/>
  <c r="AB1173" i="4"/>
  <c r="AB1174" i="4"/>
  <c r="AB1175" i="4"/>
  <c r="AB1176" i="4"/>
  <c r="AB1177" i="4"/>
  <c r="AB1178" i="4"/>
  <c r="AB1179" i="4"/>
  <c r="AB1180" i="4"/>
  <c r="AB1181" i="4"/>
  <c r="AB1182" i="4"/>
  <c r="AB1183" i="4"/>
  <c r="AB1184" i="4"/>
  <c r="AB1185" i="4"/>
  <c r="AB1186" i="4"/>
  <c r="AB1187" i="4"/>
  <c r="AB1188" i="4"/>
  <c r="AB1189" i="4"/>
  <c r="AB1190" i="4"/>
  <c r="AB1191" i="4"/>
  <c r="AB1192" i="4"/>
  <c r="AB1193" i="4"/>
  <c r="AB1194" i="4"/>
  <c r="AB1195" i="4"/>
  <c r="AB1196" i="4"/>
  <c r="AB1197" i="4"/>
  <c r="AB1198" i="4"/>
  <c r="AB1199" i="4"/>
  <c r="AB1200" i="4"/>
  <c r="AB1201" i="4"/>
  <c r="AB1202" i="4"/>
  <c r="AB1203" i="4"/>
  <c r="AB1204" i="4"/>
  <c r="AB1205" i="4"/>
  <c r="AB1206" i="4"/>
  <c r="AB1207" i="4"/>
  <c r="AB1208" i="4"/>
  <c r="AB1209" i="4"/>
  <c r="AB1210" i="4"/>
  <c r="AB1211" i="4"/>
  <c r="AB1212" i="4"/>
  <c r="AB1213" i="4"/>
  <c r="AB1214" i="4"/>
  <c r="AB1215" i="4"/>
  <c r="AB1216" i="4"/>
  <c r="AB1217" i="4"/>
  <c r="AB1218" i="4"/>
  <c r="AB1219" i="4"/>
  <c r="AB1220" i="4"/>
  <c r="AB1221" i="4"/>
  <c r="AB1222" i="4"/>
  <c r="AB1223" i="4"/>
  <c r="AB1224" i="4"/>
  <c r="AB1225" i="4"/>
  <c r="AB1226" i="4"/>
  <c r="AB1227" i="4"/>
  <c r="AB1228" i="4"/>
  <c r="AB1229" i="4"/>
  <c r="AB1230" i="4"/>
  <c r="AB1231" i="4"/>
  <c r="AB1232" i="4"/>
  <c r="AB1233" i="4"/>
  <c r="AB1234" i="4"/>
  <c r="AB1235" i="4"/>
  <c r="AB1236" i="4"/>
  <c r="AB1237" i="4"/>
  <c r="AB1238" i="4"/>
  <c r="AB1239" i="4"/>
  <c r="AB1240" i="4"/>
  <c r="AB1241" i="4"/>
  <c r="AB1242" i="4"/>
  <c r="AB1243" i="4"/>
  <c r="AB1244" i="4"/>
  <c r="AB1245" i="4"/>
  <c r="AB1246" i="4"/>
  <c r="AB1247" i="4"/>
  <c r="AB1248" i="4"/>
  <c r="AB1249" i="4"/>
  <c r="AB1250" i="4"/>
  <c r="AB1251" i="4"/>
  <c r="AB1252" i="4"/>
  <c r="AB1253" i="4"/>
  <c r="AB1254" i="4"/>
  <c r="AB1255" i="4"/>
  <c r="AB1256" i="4"/>
  <c r="AB1257" i="4"/>
  <c r="AB1258" i="4"/>
  <c r="AB1259" i="4"/>
  <c r="AB1260" i="4"/>
  <c r="AB1261" i="4"/>
  <c r="AB1262" i="4"/>
  <c r="AB1263" i="4"/>
  <c r="AB1264" i="4"/>
  <c r="AB1265" i="4"/>
  <c r="AB1266" i="4"/>
  <c r="AB1267" i="4"/>
  <c r="AB1268" i="4"/>
  <c r="AB1269" i="4"/>
  <c r="AB1270" i="4"/>
  <c r="AB1271" i="4"/>
  <c r="AB1272" i="4"/>
  <c r="AB1273" i="4"/>
  <c r="AB1274" i="4"/>
  <c r="AB1275" i="4"/>
  <c r="AB1276" i="4"/>
  <c r="AB1277" i="4"/>
  <c r="AB1278" i="4"/>
  <c r="AB1279" i="4"/>
  <c r="AB1280" i="4"/>
  <c r="AB1281" i="4"/>
  <c r="AB1282" i="4"/>
  <c r="AB1283" i="4"/>
  <c r="AB1284" i="4"/>
  <c r="AB1285" i="4"/>
  <c r="AB1286" i="4"/>
  <c r="AB1287" i="4"/>
  <c r="AB1288" i="4"/>
  <c r="AB1289" i="4"/>
  <c r="AB1290" i="4"/>
  <c r="AB1291" i="4"/>
  <c r="AB1292" i="4"/>
  <c r="AB1293" i="4"/>
  <c r="AB1294" i="4"/>
  <c r="AB1295" i="4"/>
  <c r="AB1296" i="4"/>
  <c r="AB1297" i="4"/>
  <c r="AB1298" i="4"/>
  <c r="AB1299" i="4"/>
  <c r="AB1300" i="4"/>
  <c r="AB1301" i="4"/>
  <c r="AB1302" i="4"/>
  <c r="AB1303" i="4"/>
  <c r="AB1304" i="4"/>
  <c r="AB1305" i="4"/>
  <c r="AB1306" i="4"/>
  <c r="AB1307" i="4"/>
  <c r="AB1308" i="4"/>
  <c r="AB1309" i="4"/>
  <c r="AB1310" i="4"/>
  <c r="AB1311" i="4"/>
  <c r="AB1312" i="4"/>
  <c r="AB1313" i="4"/>
  <c r="AB1314" i="4"/>
  <c r="AB1315" i="4"/>
  <c r="AB1316" i="4"/>
  <c r="AB1317" i="4"/>
  <c r="AB1318" i="4"/>
  <c r="AB1319" i="4"/>
  <c r="AB1320" i="4"/>
  <c r="AB1321" i="4"/>
  <c r="AB1322" i="4"/>
  <c r="AB1323" i="4"/>
  <c r="AB1324" i="4"/>
  <c r="AB1325" i="4"/>
  <c r="AB1326" i="4"/>
  <c r="AB1327" i="4"/>
  <c r="AB1328" i="4"/>
  <c r="AB1329" i="4"/>
  <c r="AB1330" i="4"/>
  <c r="AB1331" i="4"/>
  <c r="AB1332" i="4"/>
  <c r="AB1333" i="4"/>
  <c r="AB1334" i="4"/>
  <c r="AB1335" i="4"/>
  <c r="AB1336" i="4"/>
  <c r="AB1337" i="4"/>
  <c r="AB1338" i="4"/>
  <c r="AB1339" i="4"/>
  <c r="AB1340" i="4"/>
  <c r="AB1341" i="4"/>
  <c r="AB1342" i="4"/>
  <c r="AB1343" i="4"/>
  <c r="AB1344" i="4"/>
  <c r="AB1345" i="4"/>
  <c r="AB1346" i="4"/>
  <c r="AB1347" i="4"/>
  <c r="AB1348" i="4"/>
  <c r="AB1349" i="4"/>
  <c r="AB1350" i="4"/>
  <c r="AB1351" i="4"/>
  <c r="AB1352" i="4"/>
  <c r="AB1353" i="4"/>
  <c r="AB1354" i="4"/>
  <c r="AB1355" i="4"/>
  <c r="AB1356" i="4"/>
  <c r="AB1357" i="4"/>
  <c r="AB1358" i="4"/>
  <c r="AB1359" i="4"/>
  <c r="AB1360" i="4"/>
  <c r="AB1361" i="4"/>
  <c r="AB1362" i="4"/>
  <c r="AB1363" i="4"/>
  <c r="AB1364" i="4"/>
  <c r="AB1365" i="4"/>
  <c r="AB1366" i="4"/>
  <c r="AB1367" i="4"/>
  <c r="AB1368" i="4"/>
  <c r="AB1369" i="4"/>
  <c r="AB1370" i="4"/>
  <c r="AB1371" i="4"/>
  <c r="AB1372" i="4"/>
  <c r="AB1373" i="4"/>
  <c r="AB1374" i="4"/>
  <c r="AB1375" i="4"/>
  <c r="AB1376" i="4"/>
  <c r="AB1377" i="4"/>
  <c r="AB1378" i="4"/>
  <c r="AB1379" i="4"/>
  <c r="AB1380" i="4"/>
  <c r="AB1381" i="4"/>
  <c r="AB1382" i="4"/>
  <c r="AB1383" i="4"/>
  <c r="AB1384" i="4"/>
  <c r="AB1385" i="4"/>
  <c r="AB1386" i="4"/>
  <c r="AB1387" i="4"/>
  <c r="AB1388" i="4"/>
  <c r="AB1389" i="4"/>
  <c r="AB1390" i="4"/>
  <c r="AB1391" i="4"/>
  <c r="AB1392" i="4"/>
  <c r="AB1393" i="4"/>
  <c r="AB1394" i="4"/>
  <c r="AB1395" i="4"/>
  <c r="AB1396" i="4"/>
  <c r="AB1397" i="4"/>
  <c r="AB1398" i="4"/>
  <c r="AB1399" i="4"/>
  <c r="AB1400" i="4"/>
  <c r="AB1401" i="4"/>
  <c r="AB1402" i="4"/>
  <c r="AB1403" i="4"/>
  <c r="AB1404" i="4"/>
  <c r="AB1405" i="4"/>
  <c r="AB1406" i="4"/>
  <c r="AB1407" i="4"/>
  <c r="AB1408" i="4"/>
  <c r="AB1409" i="4"/>
  <c r="AB1410" i="4"/>
  <c r="AB1411" i="4"/>
  <c r="AB1412" i="4"/>
  <c r="AB1413" i="4"/>
  <c r="AB1414" i="4"/>
  <c r="AB1415" i="4"/>
  <c r="AB1416" i="4"/>
  <c r="AB1417" i="4"/>
  <c r="AB1418" i="4"/>
  <c r="AB1419" i="4"/>
  <c r="AB1420" i="4"/>
  <c r="AB1421" i="4"/>
  <c r="AB1422" i="4"/>
  <c r="AB1423" i="4"/>
  <c r="AB1424" i="4"/>
  <c r="AB1425" i="4"/>
  <c r="AB1426" i="4"/>
  <c r="AB1427" i="4"/>
  <c r="AB1428" i="4"/>
  <c r="AB1429" i="4"/>
  <c r="AB1430" i="4"/>
  <c r="AB1431" i="4"/>
  <c r="AB1432" i="4"/>
  <c r="AB1433" i="4"/>
  <c r="AB1434" i="4"/>
  <c r="AB1435" i="4"/>
  <c r="AB1436" i="4"/>
  <c r="AB1437" i="4"/>
  <c r="AB1438" i="4"/>
  <c r="AB1439" i="4"/>
  <c r="AB1440" i="4"/>
  <c r="AB1441" i="4"/>
  <c r="AB1442" i="4"/>
  <c r="AB1443" i="4"/>
  <c r="AB1444" i="4"/>
  <c r="AB1445" i="4"/>
  <c r="AB1446" i="4"/>
  <c r="AB1447" i="4"/>
  <c r="AB1448" i="4"/>
  <c r="AB1449" i="4"/>
  <c r="AB1450" i="4"/>
  <c r="AB1451" i="4"/>
  <c r="AB1452" i="4"/>
  <c r="AB1453" i="4"/>
  <c r="AB1454" i="4"/>
  <c r="AB1455" i="4"/>
  <c r="AB1456" i="4"/>
  <c r="AB1457" i="4"/>
  <c r="AB1458" i="4"/>
  <c r="AB1459" i="4"/>
  <c r="AB1460" i="4"/>
  <c r="AB1461" i="4"/>
  <c r="AB1462" i="4"/>
  <c r="AB1463" i="4"/>
  <c r="AB1464" i="4"/>
  <c r="AB1465" i="4"/>
  <c r="AB1466" i="4"/>
  <c r="AB1467" i="4"/>
  <c r="AB1468" i="4"/>
  <c r="AB1469" i="4"/>
  <c r="AB1470" i="4"/>
  <c r="AB1471" i="4"/>
  <c r="AB1472" i="4"/>
  <c r="AB1473" i="4"/>
  <c r="AB1474" i="4"/>
  <c r="AB1475" i="4"/>
  <c r="AB1476" i="4"/>
  <c r="AB1477" i="4"/>
  <c r="AB1478" i="4"/>
  <c r="AB1479" i="4"/>
  <c r="AB1480" i="4"/>
  <c r="AB1481" i="4"/>
  <c r="AB1482" i="4"/>
  <c r="AB1483" i="4"/>
  <c r="AB1484" i="4"/>
  <c r="AB1485" i="4"/>
  <c r="AB1486" i="4"/>
  <c r="AB1487" i="4"/>
  <c r="AB1488" i="4"/>
  <c r="AB1489" i="4"/>
  <c r="AB1490" i="4"/>
  <c r="AB1491" i="4"/>
  <c r="AB1492" i="4"/>
  <c r="AB1493" i="4"/>
  <c r="AB1494" i="4"/>
  <c r="AB1495" i="4"/>
  <c r="AB1496" i="4"/>
  <c r="AB1497" i="4"/>
  <c r="AB1498" i="4"/>
  <c r="AB1499" i="4"/>
  <c r="AB1500" i="4"/>
  <c r="AB1501" i="4"/>
  <c r="AB1502" i="4"/>
  <c r="AB1503" i="4"/>
  <c r="AB1504" i="4"/>
  <c r="AB1505" i="4"/>
  <c r="AB1506" i="4"/>
  <c r="AB1507" i="4"/>
  <c r="AB1508" i="4"/>
  <c r="AB1509" i="4"/>
  <c r="AB1510" i="4"/>
  <c r="AB1511" i="4"/>
  <c r="AB1512" i="4"/>
  <c r="AB1513" i="4"/>
  <c r="AB1514" i="4"/>
  <c r="AB1515" i="4"/>
  <c r="AB1516" i="4"/>
  <c r="AB1517" i="4"/>
  <c r="AB1518" i="4"/>
  <c r="AB1519" i="4"/>
  <c r="AB1520" i="4"/>
  <c r="AB1521" i="4"/>
  <c r="AB1522" i="4"/>
  <c r="AB1523" i="4"/>
  <c r="AB1524" i="4"/>
  <c r="AB1525" i="4"/>
  <c r="AB1526" i="4"/>
  <c r="AB1527" i="4"/>
  <c r="AB1528" i="4"/>
  <c r="AB1529" i="4"/>
  <c r="AB1530" i="4"/>
  <c r="AB1531" i="4"/>
  <c r="AB1532" i="4"/>
  <c r="AB1533" i="4"/>
  <c r="AB1534" i="4"/>
  <c r="AB1535" i="4"/>
  <c r="AB1536" i="4"/>
  <c r="AB1537" i="4"/>
  <c r="AB1538" i="4"/>
  <c r="AB1539" i="4"/>
  <c r="AB1540" i="4"/>
  <c r="AB1541" i="4"/>
  <c r="AB1542" i="4"/>
  <c r="AB1543" i="4"/>
  <c r="AB1544" i="4"/>
  <c r="AB1545" i="4"/>
  <c r="AB1546" i="4"/>
  <c r="AB1547" i="4"/>
  <c r="AB1548" i="4"/>
  <c r="AB1549" i="4"/>
  <c r="AB1550" i="4"/>
  <c r="AB1551" i="4"/>
  <c r="AB1552" i="4"/>
  <c r="AB1553" i="4"/>
  <c r="AB1554" i="4"/>
  <c r="AB1555" i="4"/>
  <c r="AB1556" i="4"/>
  <c r="AB1557" i="4"/>
  <c r="AB1558" i="4"/>
  <c r="AB1559" i="4"/>
  <c r="AB1560" i="4"/>
  <c r="AB1561" i="4"/>
  <c r="AB1562" i="4"/>
  <c r="AB1563" i="4"/>
  <c r="AB1564" i="4"/>
  <c r="AB1565" i="4"/>
  <c r="AB1566" i="4"/>
  <c r="AB1567" i="4"/>
  <c r="AB1568" i="4"/>
  <c r="AB1569" i="4"/>
  <c r="AB1570" i="4"/>
  <c r="AB1571" i="4"/>
  <c r="AB1572" i="4"/>
  <c r="AB1573" i="4"/>
  <c r="AB1574" i="4"/>
  <c r="AB1575" i="4"/>
  <c r="AB1576" i="4"/>
  <c r="AB1577" i="4"/>
  <c r="AB1578" i="4"/>
  <c r="AB1579" i="4"/>
  <c r="AB1580" i="4"/>
  <c r="AB1581" i="4"/>
  <c r="AB1582" i="4"/>
  <c r="AB1583" i="4"/>
  <c r="AB1584" i="4"/>
  <c r="AB1585" i="4"/>
  <c r="AB1586" i="4"/>
  <c r="AB1587" i="4"/>
  <c r="AB1588" i="4"/>
  <c r="AB1589" i="4"/>
  <c r="AB1590" i="4"/>
  <c r="AB1591" i="4"/>
  <c r="AB1592" i="4"/>
  <c r="AB1593" i="4"/>
  <c r="AB1594" i="4"/>
  <c r="AB1595" i="4"/>
  <c r="AB1596" i="4"/>
  <c r="AB1597" i="4"/>
  <c r="AB1598" i="4"/>
  <c r="AB1599" i="4"/>
  <c r="AB1600" i="4"/>
  <c r="AB1601" i="4"/>
  <c r="AB1602" i="4"/>
  <c r="AB1603" i="4"/>
  <c r="AB1604" i="4"/>
  <c r="AB1605" i="4"/>
  <c r="AB1606" i="4"/>
  <c r="AB1607" i="4"/>
  <c r="AB1608" i="4"/>
  <c r="AB1609" i="4"/>
  <c r="AB1610" i="4"/>
  <c r="AB1611" i="4"/>
  <c r="AB1612" i="4"/>
  <c r="AB1613" i="4"/>
  <c r="AB1614" i="4"/>
  <c r="AB1615" i="4"/>
  <c r="AB1616" i="4"/>
  <c r="AB1617" i="4"/>
  <c r="AB1618" i="4"/>
  <c r="AB1619" i="4"/>
  <c r="AB1620" i="4"/>
  <c r="AB1621" i="4"/>
  <c r="AB1622" i="4"/>
  <c r="AB1623" i="4"/>
  <c r="AB1624" i="4"/>
  <c r="AB1625" i="4"/>
  <c r="AB1626" i="4"/>
  <c r="AB1627" i="4"/>
  <c r="AB1628" i="4"/>
  <c r="AB1629" i="4"/>
  <c r="AB1630" i="4"/>
  <c r="AB1631" i="4"/>
  <c r="AB1632" i="4"/>
  <c r="AB1633" i="4"/>
  <c r="AB1634" i="4"/>
  <c r="AB1635" i="4"/>
  <c r="AB1636" i="4"/>
  <c r="AB1637" i="4"/>
  <c r="AB1638" i="4"/>
  <c r="AB1639" i="4"/>
  <c r="AB1640" i="4"/>
  <c r="AB1641" i="4"/>
  <c r="AB1642" i="4"/>
  <c r="AB1643" i="4"/>
  <c r="AB1644" i="4"/>
  <c r="AB1645" i="4"/>
  <c r="AB1646" i="4"/>
  <c r="AB1647" i="4"/>
  <c r="AB1648" i="4"/>
  <c r="AB1649" i="4"/>
  <c r="AB1650" i="4"/>
  <c r="AB1651" i="4"/>
  <c r="AB1652" i="4"/>
  <c r="AB1653" i="4"/>
  <c r="AB1654" i="4"/>
  <c r="AB1655" i="4"/>
  <c r="AB1656" i="4"/>
  <c r="AB1657" i="4"/>
  <c r="AB1658" i="4"/>
  <c r="AB1659" i="4"/>
  <c r="AB1660" i="4"/>
  <c r="AB1661" i="4"/>
  <c r="AB1662" i="4"/>
  <c r="AB1663" i="4"/>
  <c r="AB1664" i="4"/>
  <c r="AB1665" i="4"/>
  <c r="AB1666" i="4"/>
  <c r="AB1667" i="4"/>
  <c r="AB1668" i="4"/>
  <c r="AB1669" i="4"/>
  <c r="AB1670" i="4"/>
  <c r="AB1671" i="4"/>
  <c r="AB1672" i="4"/>
  <c r="AB1673" i="4"/>
  <c r="AB1674" i="4"/>
  <c r="AB1675" i="4"/>
  <c r="AB1676" i="4"/>
  <c r="AB1677" i="4"/>
  <c r="AB1678" i="4"/>
  <c r="AB1679" i="4"/>
  <c r="AB1680" i="4"/>
  <c r="AB1681" i="4"/>
  <c r="AB1682" i="4"/>
  <c r="AB1683" i="4"/>
  <c r="AB1684" i="4"/>
  <c r="AB1685" i="4"/>
  <c r="AB1686" i="4"/>
  <c r="AB1687" i="4"/>
  <c r="AB1688" i="4"/>
  <c r="AB1689" i="4"/>
  <c r="AB1690" i="4"/>
  <c r="AB1691" i="4"/>
  <c r="AB1692" i="4"/>
  <c r="AB1693" i="4"/>
  <c r="AB1694" i="4"/>
  <c r="AB1695" i="4"/>
  <c r="AB1696" i="4"/>
  <c r="AB1697" i="4"/>
  <c r="AB1698" i="4"/>
  <c r="AB1699" i="4"/>
  <c r="AB1700" i="4"/>
  <c r="AB1701" i="4"/>
  <c r="AB1702" i="4"/>
  <c r="AB1703" i="4"/>
  <c r="AB1704" i="4"/>
  <c r="AB1705" i="4"/>
  <c r="AB1706" i="4"/>
  <c r="AB1707" i="4"/>
  <c r="AB1708" i="4"/>
  <c r="AB1709" i="4"/>
  <c r="AB1710" i="4"/>
  <c r="AB1711" i="4"/>
  <c r="AB1712" i="4"/>
  <c r="AB1713" i="4"/>
  <c r="AB1714" i="4"/>
  <c r="AB1715" i="4"/>
  <c r="AB1716" i="4"/>
  <c r="AB1717" i="4"/>
  <c r="AB1718" i="4"/>
  <c r="AB1719" i="4"/>
  <c r="AB1720" i="4"/>
  <c r="AB1721" i="4"/>
  <c r="AB1722" i="4"/>
  <c r="AB1723" i="4"/>
  <c r="AB1724" i="4"/>
  <c r="AB1725" i="4"/>
  <c r="AB1726" i="4"/>
  <c r="AB1727" i="4"/>
  <c r="AB1728" i="4"/>
  <c r="AB1729" i="4"/>
  <c r="AB1730" i="4"/>
  <c r="AB1731" i="4"/>
  <c r="AB1732" i="4"/>
  <c r="AB1733" i="4"/>
  <c r="AB1734" i="4"/>
  <c r="AB1735" i="4"/>
  <c r="AB1736" i="4"/>
  <c r="AB1737" i="4"/>
  <c r="AB1738" i="4"/>
  <c r="AB1739" i="4"/>
  <c r="AB1740" i="4"/>
  <c r="AB1741" i="4"/>
  <c r="AB1742" i="4"/>
  <c r="AB1743" i="4"/>
  <c r="AB1744" i="4"/>
  <c r="AB1745" i="4"/>
  <c r="AB1746" i="4"/>
  <c r="AB1747" i="4"/>
  <c r="AB1748" i="4"/>
  <c r="AB1749" i="4"/>
  <c r="AB1750" i="4"/>
  <c r="AB1751" i="4"/>
  <c r="AB1752" i="4"/>
  <c r="AB1753" i="4"/>
  <c r="AB1754" i="4"/>
  <c r="AB1755" i="4"/>
  <c r="AB1756" i="4"/>
  <c r="AB1757" i="4"/>
  <c r="AB1758" i="4"/>
  <c r="AB1759" i="4"/>
  <c r="AB1760" i="4"/>
  <c r="AB1761" i="4"/>
  <c r="AB1762" i="4"/>
  <c r="AB1763" i="4"/>
  <c r="AB1764" i="4"/>
  <c r="AB1765" i="4"/>
  <c r="AB1766" i="4"/>
  <c r="AB1767" i="4"/>
  <c r="AB1768" i="4"/>
  <c r="AB1769" i="4"/>
  <c r="AB1770" i="4"/>
  <c r="AB1771" i="4"/>
  <c r="AB1772" i="4"/>
  <c r="AB1773" i="4"/>
  <c r="AB1774" i="4"/>
  <c r="AB1775" i="4"/>
  <c r="AB1776" i="4"/>
  <c r="AB1777" i="4"/>
  <c r="AB1778" i="4"/>
  <c r="AB1779" i="4"/>
  <c r="AB1780" i="4"/>
  <c r="AB1781" i="4"/>
  <c r="AB1782" i="4"/>
  <c r="AB1783" i="4"/>
  <c r="AB1784" i="4"/>
  <c r="AB1785" i="4"/>
  <c r="AB1786" i="4"/>
  <c r="AB1787" i="4"/>
  <c r="AB1788" i="4"/>
  <c r="AB1789" i="4"/>
  <c r="AB1790" i="4"/>
  <c r="AB1791" i="4"/>
  <c r="AB1792" i="4"/>
  <c r="AB1793" i="4"/>
  <c r="AB1794" i="4"/>
  <c r="AB1795" i="4"/>
  <c r="AB1796" i="4"/>
  <c r="AB1797" i="4"/>
  <c r="AB1798" i="4"/>
  <c r="AB1799" i="4"/>
  <c r="AB1800" i="4"/>
  <c r="AB1801" i="4"/>
  <c r="AB1802" i="4"/>
  <c r="AB1803" i="4"/>
  <c r="AB1804" i="4"/>
  <c r="AB1805" i="4"/>
  <c r="AB1806" i="4"/>
  <c r="AB1807" i="4"/>
  <c r="AB1808" i="4"/>
  <c r="AB1809" i="4"/>
  <c r="AB1810" i="4"/>
  <c r="AB1811" i="4"/>
  <c r="AB1812" i="4"/>
  <c r="AB1813" i="4"/>
  <c r="AB1814" i="4"/>
  <c r="AB1815" i="4"/>
  <c r="AB1816" i="4"/>
  <c r="AB1817" i="4"/>
  <c r="AB1818" i="4"/>
  <c r="AB1819" i="4"/>
  <c r="AB1820" i="4"/>
  <c r="AB1821" i="4"/>
  <c r="AB1822" i="4"/>
  <c r="AB1823" i="4"/>
  <c r="AB1824" i="4"/>
  <c r="AB1825" i="4"/>
  <c r="AB1826" i="4"/>
  <c r="AB1827" i="4"/>
  <c r="AB1828" i="4"/>
  <c r="AB1829" i="4"/>
  <c r="AB1830" i="4"/>
  <c r="AB1831" i="4"/>
  <c r="AB1832" i="4"/>
  <c r="AB1833" i="4"/>
  <c r="AB1834" i="4"/>
  <c r="AB1835" i="4"/>
  <c r="AB1836" i="4"/>
  <c r="AB1837" i="4"/>
  <c r="AB1838" i="4"/>
  <c r="AB1839" i="4"/>
  <c r="AB1840" i="4"/>
  <c r="AB1841" i="4"/>
  <c r="AB1842" i="4"/>
  <c r="AB1843" i="4"/>
  <c r="AB1844" i="4"/>
  <c r="AB1845" i="4"/>
  <c r="AB1846" i="4"/>
  <c r="AB1847" i="4"/>
  <c r="AB1848" i="4"/>
  <c r="AB1849" i="4"/>
  <c r="AB1850" i="4"/>
  <c r="AB1851" i="4"/>
  <c r="AB1852" i="4"/>
  <c r="AB1853" i="4"/>
  <c r="AB1854" i="4"/>
  <c r="AB1855" i="4"/>
  <c r="AB1856" i="4"/>
  <c r="AB1857" i="4"/>
  <c r="AB1858" i="4"/>
  <c r="AB1859" i="4"/>
  <c r="AB1860" i="4"/>
  <c r="AB1861" i="4"/>
  <c r="AB1862" i="4"/>
  <c r="AB1863" i="4"/>
  <c r="AB1864" i="4"/>
  <c r="AB1865" i="4"/>
  <c r="AB1866" i="4"/>
  <c r="AB1867" i="4"/>
  <c r="AB1868" i="4"/>
  <c r="AB1869" i="4"/>
  <c r="AB1870" i="4"/>
  <c r="AB1871" i="4"/>
  <c r="AB1872" i="4"/>
  <c r="AB1873" i="4"/>
  <c r="AB1874" i="4"/>
  <c r="AB1875" i="4"/>
  <c r="AB1876" i="4"/>
  <c r="AB1877" i="4"/>
  <c r="AB1878" i="4"/>
  <c r="AB1879" i="4"/>
  <c r="AB1880" i="4"/>
  <c r="AB1881" i="4"/>
  <c r="AB1882" i="4"/>
  <c r="AB1883" i="4"/>
  <c r="AB1884" i="4"/>
  <c r="AB1885" i="4"/>
  <c r="AB1886" i="4"/>
  <c r="AB1887" i="4"/>
  <c r="AB1888" i="4"/>
  <c r="AB1889" i="4"/>
  <c r="AB1890" i="4"/>
  <c r="AB1891" i="4"/>
  <c r="AB1892" i="4"/>
  <c r="AB1893" i="4"/>
  <c r="AB1894" i="4"/>
  <c r="AB1895" i="4"/>
  <c r="AB1896" i="4"/>
  <c r="AB1897" i="4"/>
  <c r="AB1898" i="4"/>
  <c r="AB1899" i="4"/>
  <c r="AB1900" i="4"/>
  <c r="AB1901" i="4"/>
  <c r="AB1902" i="4"/>
  <c r="AB1903" i="4"/>
  <c r="AB1904" i="4"/>
  <c r="AB1905" i="4"/>
  <c r="AB1906" i="4"/>
  <c r="AB1907" i="4"/>
  <c r="AB1908" i="4"/>
  <c r="AB1909" i="4"/>
  <c r="AB1910" i="4"/>
  <c r="AB1911" i="4"/>
  <c r="AB1912" i="4"/>
  <c r="AB1913" i="4"/>
  <c r="AB1914" i="4"/>
  <c r="AB1915" i="4"/>
  <c r="AB1916" i="4"/>
  <c r="AB1917" i="4"/>
  <c r="AB1918" i="4"/>
  <c r="AB1919" i="4"/>
  <c r="AB1920" i="4"/>
  <c r="AB1921" i="4"/>
  <c r="AB1922" i="4"/>
  <c r="AB1923" i="4"/>
  <c r="AB1924" i="4"/>
  <c r="AB1925" i="4"/>
  <c r="AB1926" i="4"/>
  <c r="AB1927" i="4"/>
  <c r="AB1928" i="4"/>
  <c r="AB1929" i="4"/>
  <c r="AB1930" i="4"/>
  <c r="AB1931" i="4"/>
  <c r="AB1932" i="4"/>
  <c r="AB1933" i="4"/>
  <c r="AB1934" i="4"/>
  <c r="AB1935" i="4"/>
  <c r="AB1936" i="4"/>
  <c r="AB1937" i="4"/>
  <c r="AB1938" i="4"/>
  <c r="AB1939" i="4"/>
  <c r="AB1940" i="4"/>
  <c r="AB1941" i="4"/>
  <c r="AB1942" i="4"/>
  <c r="AB1943" i="4"/>
  <c r="AB1944" i="4"/>
  <c r="AB1945" i="4"/>
  <c r="AB1946" i="4"/>
  <c r="AB1947" i="4"/>
  <c r="AB1948" i="4"/>
  <c r="AB1949" i="4"/>
  <c r="AB1950" i="4"/>
  <c r="AB1951" i="4"/>
  <c r="AB1952" i="4"/>
  <c r="AB1953" i="4"/>
  <c r="AB1954" i="4"/>
  <c r="AB1955" i="4"/>
  <c r="AB1956" i="4"/>
  <c r="AB1957" i="4"/>
  <c r="AB1958" i="4"/>
  <c r="AB1959" i="4"/>
  <c r="AB1960" i="4"/>
  <c r="AB1961" i="4"/>
  <c r="AB1962" i="4"/>
  <c r="AB1963" i="4"/>
  <c r="AB1964" i="4"/>
  <c r="AB1965" i="4"/>
  <c r="AB1966" i="4"/>
  <c r="AB1967" i="4"/>
  <c r="AB1968" i="4"/>
  <c r="AB1969" i="4"/>
  <c r="AB1970" i="4"/>
  <c r="AB1971" i="4"/>
  <c r="AB1972" i="4"/>
  <c r="AB1973" i="4"/>
  <c r="AB1974" i="4"/>
  <c r="AB1975" i="4"/>
  <c r="AB1976" i="4"/>
  <c r="AB1977" i="4"/>
  <c r="AB1978" i="4"/>
  <c r="AB1979" i="4"/>
  <c r="AB1980" i="4"/>
  <c r="AB1981" i="4"/>
  <c r="AB1982" i="4"/>
  <c r="AB1983" i="4"/>
  <c r="AB1984" i="4"/>
  <c r="AB1985" i="4"/>
  <c r="AB1986" i="4"/>
  <c r="AB1987" i="4"/>
  <c r="AB1988" i="4"/>
  <c r="AB1989" i="4"/>
  <c r="AB1990" i="4"/>
  <c r="AB1991" i="4"/>
  <c r="AB1992" i="4"/>
  <c r="AB1993" i="4"/>
  <c r="AB1994" i="4"/>
  <c r="AB1995" i="4"/>
  <c r="AB1996" i="4"/>
  <c r="AB1997" i="4"/>
  <c r="AB1998" i="4"/>
  <c r="AB1999" i="4"/>
  <c r="AB2000" i="4"/>
  <c r="AB2001" i="4"/>
  <c r="AB2002" i="4"/>
  <c r="AB2003" i="4"/>
  <c r="AB2004" i="4"/>
  <c r="AB2005" i="4"/>
  <c r="AB2006" i="4"/>
  <c r="AB2007" i="4"/>
  <c r="AB2008" i="4"/>
  <c r="AB2009" i="4"/>
  <c r="AB2010" i="4"/>
  <c r="AB2011" i="4"/>
  <c r="AB2012" i="4"/>
  <c r="AB2013" i="4"/>
  <c r="AB2014" i="4"/>
  <c r="AB2015" i="4"/>
  <c r="AB2016" i="4"/>
  <c r="AB2017" i="4"/>
  <c r="AB2018" i="4"/>
  <c r="AB2019" i="4"/>
  <c r="AB2020" i="4"/>
  <c r="AB2021" i="4"/>
  <c r="AB2022" i="4"/>
  <c r="AB2023" i="4"/>
  <c r="AB2024" i="4"/>
  <c r="AB2025" i="4"/>
  <c r="AB2026" i="4"/>
  <c r="AB2027" i="4"/>
  <c r="AB2028" i="4"/>
  <c r="AB2029" i="4"/>
  <c r="AB2030" i="4"/>
  <c r="AB2031" i="4"/>
  <c r="AB2032" i="4"/>
  <c r="AB2033" i="4"/>
  <c r="AB2034" i="4"/>
  <c r="AB2035" i="4"/>
  <c r="AB2036" i="4"/>
  <c r="AB2037" i="4"/>
  <c r="AB2038" i="4"/>
  <c r="AB2039" i="4"/>
  <c r="AB2040" i="4"/>
  <c r="AB2041" i="4"/>
  <c r="AB2042" i="4"/>
  <c r="AB2043" i="4"/>
  <c r="AB2044" i="4"/>
  <c r="AB2045" i="4"/>
  <c r="AB2046" i="4"/>
  <c r="AB2047" i="4"/>
  <c r="AB2048" i="4"/>
  <c r="AB2049" i="4"/>
  <c r="AB2050" i="4"/>
  <c r="AB2051" i="4"/>
  <c r="AB2052" i="4"/>
  <c r="AB2053" i="4"/>
  <c r="AB2054" i="4"/>
  <c r="AB2055" i="4"/>
  <c r="AB2056" i="4"/>
  <c r="AB2057" i="4"/>
  <c r="AB2058" i="4"/>
  <c r="AB2059" i="4"/>
  <c r="AB2060" i="4"/>
  <c r="AB2061" i="4"/>
  <c r="AB2062" i="4"/>
  <c r="AB2063" i="4"/>
  <c r="AB2064" i="4"/>
  <c r="AB2065" i="4"/>
  <c r="AB2066" i="4"/>
  <c r="AB2067" i="4"/>
  <c r="AB2068" i="4"/>
  <c r="AB2069" i="4"/>
  <c r="AB2070" i="4"/>
  <c r="AB2071" i="4"/>
  <c r="AB2072" i="4"/>
  <c r="AB2073" i="4"/>
  <c r="AB2074" i="4"/>
  <c r="AB2075" i="4"/>
  <c r="AB2076" i="4"/>
  <c r="AB2077" i="4"/>
  <c r="AB2078" i="4"/>
  <c r="AB2079" i="4"/>
  <c r="AB2080" i="4"/>
  <c r="AB2081" i="4"/>
  <c r="AB2082" i="4"/>
  <c r="AB2083" i="4"/>
  <c r="AB2084" i="4"/>
  <c r="AB2085" i="4"/>
  <c r="AB2086" i="4"/>
  <c r="AB2087" i="4"/>
  <c r="AB2088" i="4"/>
  <c r="AB2089" i="4"/>
  <c r="AB2090" i="4"/>
  <c r="AB2091" i="4"/>
  <c r="AB2092" i="4"/>
  <c r="AB2093" i="4"/>
  <c r="AB2094" i="4"/>
  <c r="AB2095" i="4"/>
  <c r="AB2096" i="4"/>
  <c r="AB2097" i="4"/>
  <c r="AB2098" i="4"/>
  <c r="AB2099" i="4"/>
  <c r="AB2100" i="4"/>
  <c r="AB2101" i="4"/>
  <c r="AB2102" i="4"/>
  <c r="AB2103" i="4"/>
  <c r="AB2104" i="4"/>
  <c r="AB2105" i="4"/>
  <c r="AB2106" i="4"/>
  <c r="AB2107" i="4"/>
  <c r="AB2108" i="4"/>
  <c r="AB2109" i="4"/>
  <c r="AB2110" i="4"/>
  <c r="AB2111" i="4"/>
  <c r="AB2112" i="4"/>
  <c r="AB2113" i="4"/>
  <c r="AB2114" i="4"/>
  <c r="AB2115" i="4"/>
  <c r="AB2116" i="4"/>
  <c r="AB2117" i="4"/>
  <c r="AB2118" i="4"/>
  <c r="AB2119" i="4"/>
  <c r="AB2120" i="4"/>
  <c r="AB2121" i="4"/>
  <c r="AB2122" i="4"/>
  <c r="AB2123" i="4"/>
  <c r="AB2124" i="4"/>
  <c r="AB2125" i="4"/>
  <c r="AB2126" i="4"/>
  <c r="AB2127" i="4"/>
  <c r="AB2128" i="4"/>
  <c r="AB2129" i="4"/>
  <c r="AB2130" i="4"/>
  <c r="AB2131" i="4"/>
  <c r="AB2132" i="4"/>
  <c r="AB2133" i="4"/>
  <c r="AB2134" i="4"/>
  <c r="AB2135" i="4"/>
  <c r="AB2136" i="4"/>
  <c r="AB2137" i="4"/>
  <c r="AB2138" i="4"/>
  <c r="AB2139" i="4"/>
  <c r="AB2140" i="4"/>
  <c r="AB2141" i="4"/>
  <c r="AB2142" i="4"/>
  <c r="AB2143" i="4"/>
  <c r="AB2144" i="4"/>
  <c r="AB2145" i="4"/>
  <c r="AB2146" i="4"/>
  <c r="AB2147" i="4"/>
  <c r="AB2148" i="4"/>
  <c r="AB2149" i="4"/>
  <c r="AB2150" i="4"/>
  <c r="AB2151" i="4"/>
  <c r="AB2152" i="4"/>
  <c r="AB2153" i="4"/>
  <c r="AB2154" i="4"/>
  <c r="AB2155" i="4"/>
  <c r="AB2156" i="4"/>
  <c r="AB2157" i="4"/>
  <c r="AB2158" i="4"/>
  <c r="AB2159" i="4"/>
  <c r="AB2160" i="4"/>
  <c r="AB2161" i="4"/>
  <c r="AB2162" i="4"/>
  <c r="AB2163" i="4"/>
  <c r="AB2164" i="4"/>
  <c r="AB2165" i="4"/>
  <c r="AB2166" i="4"/>
  <c r="AB2167" i="4"/>
  <c r="AB2168" i="4"/>
  <c r="AB2169" i="4"/>
  <c r="AB2170" i="4"/>
  <c r="AB2171" i="4"/>
  <c r="AB2172" i="4"/>
  <c r="AB2173" i="4"/>
  <c r="AB2174" i="4"/>
  <c r="AB2175" i="4"/>
  <c r="AB2176" i="4"/>
  <c r="AB2177" i="4"/>
  <c r="AB2178" i="4"/>
  <c r="AB2179" i="4"/>
  <c r="AB2180" i="4"/>
  <c r="AB2181" i="4"/>
  <c r="AB2182" i="4"/>
  <c r="AB2183" i="4"/>
  <c r="AB2184" i="4"/>
  <c r="AB2185" i="4"/>
  <c r="AB2186" i="4"/>
  <c r="AB2187" i="4"/>
  <c r="AB2188" i="4"/>
  <c r="AB2189" i="4"/>
  <c r="AB2190" i="4"/>
  <c r="AB2191" i="4"/>
  <c r="AB2192" i="4"/>
  <c r="AB2193" i="4"/>
  <c r="AB2194" i="4"/>
  <c r="AB2195" i="4"/>
  <c r="AB2196" i="4"/>
  <c r="AB2197" i="4"/>
  <c r="AB2198" i="4"/>
  <c r="AB2199" i="4"/>
  <c r="AB2200" i="4"/>
  <c r="AB2201" i="4"/>
  <c r="AB2202" i="4"/>
  <c r="AB2203" i="4"/>
  <c r="AB2204" i="4"/>
  <c r="AB2205" i="4"/>
  <c r="AB2206" i="4"/>
  <c r="AB2207" i="4"/>
  <c r="AB2208" i="4"/>
  <c r="AB2209" i="4"/>
  <c r="AB2210" i="4"/>
  <c r="AB2211" i="4"/>
  <c r="AB2212" i="4"/>
  <c r="AB2213" i="4"/>
  <c r="AB2214" i="4"/>
  <c r="AB2215" i="4"/>
  <c r="AB2216" i="4"/>
  <c r="AB2217" i="4"/>
  <c r="AB2218" i="4"/>
  <c r="AB2219" i="4"/>
  <c r="AB2220" i="4"/>
  <c r="AB2221" i="4"/>
  <c r="AB2222" i="4"/>
  <c r="AB2223" i="4"/>
  <c r="AB2224" i="4"/>
  <c r="AB2225" i="4"/>
  <c r="AB2226" i="4"/>
  <c r="AB2227" i="4"/>
  <c r="AB2228" i="4"/>
  <c r="AB2229" i="4"/>
  <c r="AB2230" i="4"/>
  <c r="AB2231" i="4"/>
  <c r="AB2232" i="4"/>
  <c r="AB2233" i="4"/>
  <c r="AB2234" i="4"/>
  <c r="AB2235" i="4"/>
  <c r="AB2236" i="4"/>
  <c r="AB2237" i="4"/>
  <c r="AB2238" i="4"/>
  <c r="AB2239" i="4"/>
  <c r="AB2240" i="4"/>
  <c r="AB2241" i="4"/>
  <c r="AB2242" i="4"/>
  <c r="AB2243" i="4"/>
  <c r="AB2244" i="4"/>
  <c r="AB2245" i="4"/>
  <c r="AB2246" i="4"/>
  <c r="AB2247" i="4"/>
  <c r="AB2248" i="4"/>
  <c r="AB2249" i="4"/>
  <c r="AB2250" i="4"/>
  <c r="AB2251" i="4"/>
  <c r="AB2252" i="4"/>
  <c r="AB2253" i="4"/>
  <c r="AB2254" i="4"/>
  <c r="AB2255" i="4"/>
  <c r="AB2256" i="4"/>
  <c r="AB2257" i="4"/>
  <c r="AB2258" i="4"/>
  <c r="AB2259" i="4"/>
  <c r="AB2260" i="4"/>
  <c r="AB2261" i="4"/>
  <c r="AB2262" i="4"/>
  <c r="AB2263" i="4"/>
  <c r="AB2264" i="4"/>
  <c r="AB2265" i="4"/>
  <c r="AB2266" i="4"/>
  <c r="AB2267" i="4"/>
  <c r="AB2268" i="4"/>
  <c r="AB2269" i="4"/>
  <c r="AB2270" i="4"/>
  <c r="AB2271" i="4"/>
  <c r="AB2272" i="4"/>
  <c r="AB2273" i="4"/>
  <c r="AB2274" i="4"/>
  <c r="AB2275" i="4"/>
  <c r="AB2276" i="4"/>
  <c r="AB2277" i="4"/>
  <c r="AB2278" i="4"/>
  <c r="AB2279" i="4"/>
  <c r="AB2280" i="4"/>
  <c r="AB2281" i="4"/>
  <c r="AB2282" i="4"/>
  <c r="AB2283" i="4"/>
  <c r="AB2284" i="4"/>
  <c r="AB2285" i="4"/>
  <c r="AB2286" i="4"/>
  <c r="AB2287" i="4"/>
  <c r="AB2288" i="4"/>
  <c r="AB2289" i="4"/>
  <c r="AB2290" i="4"/>
  <c r="AB2291" i="4"/>
  <c r="AB2292" i="4"/>
  <c r="AB2293" i="4"/>
  <c r="AB2294" i="4"/>
  <c r="AB2295" i="4"/>
  <c r="AB2296" i="4"/>
  <c r="AB2297" i="4"/>
  <c r="AB2298" i="4"/>
  <c r="AB2299" i="4"/>
  <c r="AB2300" i="4"/>
  <c r="AB2301" i="4"/>
  <c r="AB2302" i="4"/>
  <c r="AB2303" i="4"/>
  <c r="AB2304" i="4"/>
  <c r="AB2305" i="4"/>
  <c r="AB2306" i="4"/>
  <c r="AB2307" i="4"/>
  <c r="AB2308" i="4"/>
  <c r="AB2309" i="4"/>
  <c r="AB2310" i="4"/>
  <c r="AB2311" i="4"/>
  <c r="AB2312" i="4"/>
  <c r="AB2313" i="4"/>
  <c r="AB2314" i="4"/>
  <c r="AB2315" i="4"/>
  <c r="AB2316" i="4"/>
  <c r="AB2317" i="4"/>
  <c r="AB2318" i="4"/>
  <c r="AB2319" i="4"/>
  <c r="AB2320" i="4"/>
  <c r="AB2321" i="4"/>
  <c r="AB2322" i="4"/>
  <c r="AB2323" i="4"/>
  <c r="AB2324" i="4"/>
  <c r="AB2325" i="4"/>
  <c r="AB2326" i="4"/>
  <c r="AB2327" i="4"/>
  <c r="AB2328" i="4"/>
  <c r="AB2329" i="4"/>
  <c r="AB2330" i="4"/>
  <c r="AB2331" i="4"/>
  <c r="AB2332" i="4"/>
  <c r="AB2333" i="4"/>
  <c r="AB2334" i="4"/>
  <c r="AB2335" i="4"/>
  <c r="AB2336" i="4"/>
  <c r="AA3" i="4"/>
  <c r="AA4" i="4"/>
  <c r="AA5" i="4"/>
  <c r="AA6" i="4"/>
  <c r="AA7" i="4"/>
  <c r="AA8" i="4"/>
  <c r="AA9" i="4"/>
  <c r="AA10" i="4"/>
  <c r="AA11" i="4"/>
  <c r="AA12" i="4"/>
  <c r="AA13" i="4"/>
  <c r="AA14" i="4"/>
  <c r="AA15" i="4"/>
  <c r="AA16" i="4"/>
  <c r="AA17" i="4"/>
  <c r="AA18" i="4"/>
  <c r="AA19" i="4"/>
  <c r="AA20" i="4"/>
  <c r="AA21" i="4"/>
  <c r="AA22" i="4"/>
  <c r="AA23" i="4"/>
  <c r="AA24" i="4"/>
  <c r="AA25" i="4"/>
  <c r="AA26" i="4"/>
  <c r="AA27" i="4"/>
  <c r="AA28" i="4"/>
  <c r="AA29" i="4"/>
  <c r="AA30" i="4"/>
  <c r="AA31" i="4"/>
  <c r="AA32" i="4"/>
  <c r="AA33" i="4"/>
  <c r="AA34" i="4"/>
  <c r="AA35" i="4"/>
  <c r="AA36" i="4"/>
  <c r="AA37" i="4"/>
  <c r="AA38" i="4"/>
  <c r="AA39" i="4"/>
  <c r="AA40" i="4"/>
  <c r="AA41" i="4"/>
  <c r="AA42" i="4"/>
  <c r="AA43" i="4"/>
  <c r="AA44" i="4"/>
  <c r="AA45" i="4"/>
  <c r="AA46" i="4"/>
  <c r="AA47" i="4"/>
  <c r="AA48" i="4"/>
  <c r="AA49" i="4"/>
  <c r="AA50" i="4"/>
  <c r="AA51" i="4"/>
  <c r="AA52" i="4"/>
  <c r="AA53" i="4"/>
  <c r="AA54" i="4"/>
  <c r="AA55" i="4"/>
  <c r="AA56" i="4"/>
  <c r="AA57" i="4"/>
  <c r="AA58" i="4"/>
  <c r="AA59" i="4"/>
  <c r="AA60" i="4"/>
  <c r="AA61" i="4"/>
  <c r="AA62" i="4"/>
  <c r="AA63" i="4"/>
  <c r="AA64" i="4"/>
  <c r="AA65" i="4"/>
  <c r="AA66" i="4"/>
  <c r="AA67" i="4"/>
  <c r="AA68" i="4"/>
  <c r="AA69" i="4"/>
  <c r="AA70" i="4"/>
  <c r="AA71" i="4"/>
  <c r="AA72" i="4"/>
  <c r="AA73" i="4"/>
  <c r="AA74" i="4"/>
  <c r="AA75" i="4"/>
  <c r="AA76" i="4"/>
  <c r="AA77" i="4"/>
  <c r="AA78" i="4"/>
  <c r="AA79" i="4"/>
  <c r="AA80" i="4"/>
  <c r="AA81" i="4"/>
  <c r="AA82" i="4"/>
  <c r="AA83" i="4"/>
  <c r="AA84" i="4"/>
  <c r="AA85" i="4"/>
  <c r="AA86" i="4"/>
  <c r="AA87" i="4"/>
  <c r="AA88" i="4"/>
  <c r="AA89" i="4"/>
  <c r="AA90" i="4"/>
  <c r="AA91" i="4"/>
  <c r="AA92" i="4"/>
  <c r="AA93" i="4"/>
  <c r="AA94" i="4"/>
  <c r="AA95" i="4"/>
  <c r="AA96" i="4"/>
  <c r="AA97" i="4"/>
  <c r="AA98" i="4"/>
  <c r="AA99" i="4"/>
  <c r="AA100" i="4"/>
  <c r="AA101" i="4"/>
  <c r="AA102" i="4"/>
  <c r="AA103" i="4"/>
  <c r="AA104" i="4"/>
  <c r="AA105" i="4"/>
  <c r="AA106" i="4"/>
  <c r="AA107" i="4"/>
  <c r="AA108" i="4"/>
  <c r="AA109" i="4"/>
  <c r="AA110" i="4"/>
  <c r="AA111" i="4"/>
  <c r="AA112" i="4"/>
  <c r="AA113" i="4"/>
  <c r="AA114" i="4"/>
  <c r="AA115" i="4"/>
  <c r="AA116" i="4"/>
  <c r="AA117" i="4"/>
  <c r="AA118" i="4"/>
  <c r="AA119" i="4"/>
  <c r="AA120" i="4"/>
  <c r="AA121" i="4"/>
  <c r="AA122" i="4"/>
  <c r="AA123" i="4"/>
  <c r="AA124" i="4"/>
  <c r="AA125" i="4"/>
  <c r="AA126" i="4"/>
  <c r="AA127" i="4"/>
  <c r="AA128" i="4"/>
  <c r="AA129" i="4"/>
  <c r="AA130" i="4"/>
  <c r="AA131" i="4"/>
  <c r="AA132" i="4"/>
  <c r="AA133" i="4"/>
  <c r="AA134" i="4"/>
  <c r="AA135" i="4"/>
  <c r="AA136" i="4"/>
  <c r="AA137" i="4"/>
  <c r="AA138" i="4"/>
  <c r="AA139" i="4"/>
  <c r="AA140" i="4"/>
  <c r="AA141" i="4"/>
  <c r="AA142" i="4"/>
  <c r="AA143" i="4"/>
  <c r="AA144" i="4"/>
  <c r="AA145" i="4"/>
  <c r="AA146" i="4"/>
  <c r="AA147" i="4"/>
  <c r="AA148" i="4"/>
  <c r="AA149" i="4"/>
  <c r="AA150" i="4"/>
  <c r="AA151" i="4"/>
  <c r="AA152" i="4"/>
  <c r="AA153" i="4"/>
  <c r="AA154" i="4"/>
  <c r="AA155" i="4"/>
  <c r="AA156" i="4"/>
  <c r="AA157" i="4"/>
  <c r="AA158" i="4"/>
  <c r="AA159" i="4"/>
  <c r="AA160" i="4"/>
  <c r="AA161" i="4"/>
  <c r="AA162" i="4"/>
  <c r="AA163" i="4"/>
  <c r="AA164" i="4"/>
  <c r="AA165" i="4"/>
  <c r="AA166" i="4"/>
  <c r="AA167" i="4"/>
  <c r="AA168" i="4"/>
  <c r="AA169" i="4"/>
  <c r="AA170" i="4"/>
  <c r="AA171" i="4"/>
  <c r="AA172" i="4"/>
  <c r="AA173" i="4"/>
  <c r="AA174" i="4"/>
  <c r="AA175" i="4"/>
  <c r="AA176" i="4"/>
  <c r="AA177" i="4"/>
  <c r="AA178" i="4"/>
  <c r="AA179" i="4"/>
  <c r="AA180" i="4"/>
  <c r="AA181" i="4"/>
  <c r="AA182" i="4"/>
  <c r="AA183" i="4"/>
  <c r="AA184" i="4"/>
  <c r="AA185" i="4"/>
  <c r="AA186" i="4"/>
  <c r="AA187" i="4"/>
  <c r="AA188" i="4"/>
  <c r="AA189" i="4"/>
  <c r="AA190" i="4"/>
  <c r="AA191" i="4"/>
  <c r="AA192" i="4"/>
  <c r="AA193" i="4"/>
  <c r="AA194" i="4"/>
  <c r="AA195" i="4"/>
  <c r="AA196" i="4"/>
  <c r="AA197" i="4"/>
  <c r="AA198" i="4"/>
  <c r="AA199" i="4"/>
  <c r="AA200" i="4"/>
  <c r="AA201" i="4"/>
  <c r="AA202" i="4"/>
  <c r="AA203" i="4"/>
  <c r="AA204" i="4"/>
  <c r="AA205" i="4"/>
  <c r="AA206" i="4"/>
  <c r="AA207" i="4"/>
  <c r="AA208" i="4"/>
  <c r="AA209" i="4"/>
  <c r="AA210" i="4"/>
  <c r="AA211" i="4"/>
  <c r="AA212" i="4"/>
  <c r="AA213" i="4"/>
  <c r="AA214" i="4"/>
  <c r="AA215" i="4"/>
  <c r="AA216" i="4"/>
  <c r="AA217" i="4"/>
  <c r="AA218" i="4"/>
  <c r="AA219" i="4"/>
  <c r="AA220" i="4"/>
  <c r="AA221" i="4"/>
  <c r="AA222" i="4"/>
  <c r="AA223" i="4"/>
  <c r="AA224" i="4"/>
  <c r="AA225" i="4"/>
  <c r="AA226" i="4"/>
  <c r="AA227" i="4"/>
  <c r="AA228" i="4"/>
  <c r="AA229" i="4"/>
  <c r="AA230" i="4"/>
  <c r="AA231" i="4"/>
  <c r="AA232" i="4"/>
  <c r="AA233" i="4"/>
  <c r="AA234" i="4"/>
  <c r="AA235" i="4"/>
  <c r="AA236" i="4"/>
  <c r="AA237" i="4"/>
  <c r="AA238" i="4"/>
  <c r="AA239" i="4"/>
  <c r="AA240" i="4"/>
  <c r="AA241" i="4"/>
  <c r="AA242" i="4"/>
  <c r="AA243" i="4"/>
  <c r="AA244" i="4"/>
  <c r="AA245" i="4"/>
  <c r="AA246" i="4"/>
  <c r="AA247" i="4"/>
  <c r="AA248" i="4"/>
  <c r="AA249" i="4"/>
  <c r="AA250" i="4"/>
  <c r="AA251" i="4"/>
  <c r="AA252" i="4"/>
  <c r="AA253" i="4"/>
  <c r="AA254" i="4"/>
  <c r="AA255" i="4"/>
  <c r="AA256" i="4"/>
  <c r="AA257" i="4"/>
  <c r="AA258" i="4"/>
  <c r="AA259" i="4"/>
  <c r="AA260" i="4"/>
  <c r="AA261" i="4"/>
  <c r="AA262" i="4"/>
  <c r="AA263" i="4"/>
  <c r="AA264" i="4"/>
  <c r="AA265" i="4"/>
  <c r="AA266" i="4"/>
  <c r="AA267" i="4"/>
  <c r="AA268" i="4"/>
  <c r="AA269" i="4"/>
  <c r="AA270" i="4"/>
  <c r="AA271" i="4"/>
  <c r="AA272" i="4"/>
  <c r="AA273" i="4"/>
  <c r="AA274" i="4"/>
  <c r="AA275" i="4"/>
  <c r="AA276" i="4"/>
  <c r="AA277" i="4"/>
  <c r="AA278" i="4"/>
  <c r="AA279" i="4"/>
  <c r="AA280" i="4"/>
  <c r="AA281" i="4"/>
  <c r="AA282" i="4"/>
  <c r="AA283" i="4"/>
  <c r="AA284" i="4"/>
  <c r="AA285" i="4"/>
  <c r="AA286" i="4"/>
  <c r="AA287" i="4"/>
  <c r="AA288" i="4"/>
  <c r="AA289" i="4"/>
  <c r="AA290" i="4"/>
  <c r="AA291" i="4"/>
  <c r="AA292" i="4"/>
  <c r="AA293" i="4"/>
  <c r="AA294" i="4"/>
  <c r="AA295" i="4"/>
  <c r="AA296" i="4"/>
  <c r="AA297" i="4"/>
  <c r="AA298" i="4"/>
  <c r="AA299" i="4"/>
  <c r="AA300" i="4"/>
  <c r="AA301" i="4"/>
  <c r="AA302" i="4"/>
  <c r="AA303" i="4"/>
  <c r="AA304" i="4"/>
  <c r="AA305" i="4"/>
  <c r="AA306" i="4"/>
  <c r="AA307" i="4"/>
  <c r="AA308" i="4"/>
  <c r="AA309" i="4"/>
  <c r="AA310" i="4"/>
  <c r="AA311" i="4"/>
  <c r="AA312" i="4"/>
  <c r="AA313" i="4"/>
  <c r="AA314" i="4"/>
  <c r="AA315" i="4"/>
  <c r="AA316" i="4"/>
  <c r="AA317" i="4"/>
  <c r="AA318" i="4"/>
  <c r="AA319" i="4"/>
  <c r="AA320" i="4"/>
  <c r="AA321" i="4"/>
  <c r="AA322" i="4"/>
  <c r="AA323" i="4"/>
  <c r="AA324" i="4"/>
  <c r="AA325" i="4"/>
  <c r="AA326" i="4"/>
  <c r="AA327" i="4"/>
  <c r="AA328" i="4"/>
  <c r="AA329" i="4"/>
  <c r="AA330" i="4"/>
  <c r="AA331" i="4"/>
  <c r="AA332" i="4"/>
  <c r="AA333" i="4"/>
  <c r="AA334" i="4"/>
  <c r="AA335" i="4"/>
  <c r="AA336" i="4"/>
  <c r="AA337" i="4"/>
  <c r="AA338" i="4"/>
  <c r="AA339" i="4"/>
  <c r="AA340" i="4"/>
  <c r="AA341" i="4"/>
  <c r="AA342" i="4"/>
  <c r="AA343" i="4"/>
  <c r="AA344" i="4"/>
  <c r="AA345" i="4"/>
  <c r="AA346" i="4"/>
  <c r="AA347" i="4"/>
  <c r="AA348" i="4"/>
  <c r="AA349" i="4"/>
  <c r="AA350" i="4"/>
  <c r="AA351" i="4"/>
  <c r="AA352" i="4"/>
  <c r="AA353" i="4"/>
  <c r="AA354" i="4"/>
  <c r="AA355" i="4"/>
  <c r="AA356" i="4"/>
  <c r="AA357" i="4"/>
  <c r="AA358" i="4"/>
  <c r="AA359" i="4"/>
  <c r="AA360" i="4"/>
  <c r="AA361" i="4"/>
  <c r="AA362" i="4"/>
  <c r="AA363" i="4"/>
  <c r="AA364" i="4"/>
  <c r="AA365" i="4"/>
  <c r="AA366" i="4"/>
  <c r="AA367" i="4"/>
  <c r="AA368" i="4"/>
  <c r="AA369" i="4"/>
  <c r="AA370" i="4"/>
  <c r="AA371" i="4"/>
  <c r="AA372" i="4"/>
  <c r="AA373" i="4"/>
  <c r="AA374" i="4"/>
  <c r="AA375" i="4"/>
  <c r="AA376" i="4"/>
  <c r="AA377" i="4"/>
  <c r="AA378" i="4"/>
  <c r="AA379" i="4"/>
  <c r="AA380" i="4"/>
  <c r="AA381" i="4"/>
  <c r="AA382" i="4"/>
  <c r="AA383" i="4"/>
  <c r="AA384" i="4"/>
  <c r="AA385" i="4"/>
  <c r="AA386" i="4"/>
  <c r="AA387" i="4"/>
  <c r="AA388" i="4"/>
  <c r="AA389" i="4"/>
  <c r="AA390" i="4"/>
  <c r="AA391" i="4"/>
  <c r="AA392" i="4"/>
  <c r="AA393" i="4"/>
  <c r="AA394" i="4"/>
  <c r="AA395" i="4"/>
  <c r="AA396" i="4"/>
  <c r="AA397" i="4"/>
  <c r="AA398" i="4"/>
  <c r="AA399" i="4"/>
  <c r="AA400" i="4"/>
  <c r="AA401" i="4"/>
  <c r="AA402" i="4"/>
  <c r="AA403" i="4"/>
  <c r="AA404" i="4"/>
  <c r="AA405" i="4"/>
  <c r="AA406" i="4"/>
  <c r="AA407" i="4"/>
  <c r="AA408" i="4"/>
  <c r="AA409" i="4"/>
  <c r="AA410" i="4"/>
  <c r="AA411" i="4"/>
  <c r="AA412" i="4"/>
  <c r="AA413" i="4"/>
  <c r="AA414" i="4"/>
  <c r="AA415" i="4"/>
  <c r="AA416" i="4"/>
  <c r="AA417" i="4"/>
  <c r="AA418" i="4"/>
  <c r="AA419" i="4"/>
  <c r="AA420" i="4"/>
  <c r="AA421" i="4"/>
  <c r="AA422" i="4"/>
  <c r="AA423" i="4"/>
  <c r="AA424" i="4"/>
  <c r="AA425" i="4"/>
  <c r="AA426" i="4"/>
  <c r="AA427" i="4"/>
  <c r="AA428" i="4"/>
  <c r="AA429" i="4"/>
  <c r="AA430" i="4"/>
  <c r="AA431" i="4"/>
  <c r="AA432" i="4"/>
  <c r="AA433" i="4"/>
  <c r="AA434" i="4"/>
  <c r="AA435" i="4"/>
  <c r="AA436" i="4"/>
  <c r="AA437" i="4"/>
  <c r="AA438" i="4"/>
  <c r="AA439" i="4"/>
  <c r="AA440" i="4"/>
  <c r="AA441" i="4"/>
  <c r="AA442" i="4"/>
  <c r="AA443" i="4"/>
  <c r="AA444" i="4"/>
  <c r="AA445" i="4"/>
  <c r="AA446" i="4"/>
  <c r="AA447" i="4"/>
  <c r="AA448" i="4"/>
  <c r="AA449" i="4"/>
  <c r="AA450" i="4"/>
  <c r="AA451" i="4"/>
  <c r="AA452" i="4"/>
  <c r="AA453" i="4"/>
  <c r="AA454" i="4"/>
  <c r="AA455" i="4"/>
  <c r="AA456" i="4"/>
  <c r="AA457" i="4"/>
  <c r="AA458" i="4"/>
  <c r="AA459" i="4"/>
  <c r="AA460" i="4"/>
  <c r="AA461" i="4"/>
  <c r="AA462" i="4"/>
  <c r="AA463" i="4"/>
  <c r="AA464" i="4"/>
  <c r="AA465" i="4"/>
  <c r="AA466" i="4"/>
  <c r="AA467" i="4"/>
  <c r="AA468" i="4"/>
  <c r="AA469" i="4"/>
  <c r="AA470" i="4"/>
  <c r="AA471" i="4"/>
  <c r="AA472" i="4"/>
  <c r="AA473" i="4"/>
  <c r="AA474" i="4"/>
  <c r="AA475" i="4"/>
  <c r="AA476" i="4"/>
  <c r="AA477" i="4"/>
  <c r="AA478" i="4"/>
  <c r="AA479" i="4"/>
  <c r="AA480" i="4"/>
  <c r="AA481" i="4"/>
  <c r="AA482" i="4"/>
  <c r="AA483" i="4"/>
  <c r="AA484" i="4"/>
  <c r="AA485" i="4"/>
  <c r="AA486" i="4"/>
  <c r="AA487" i="4"/>
  <c r="AA488" i="4"/>
  <c r="AA489" i="4"/>
  <c r="AA490" i="4"/>
  <c r="AA491" i="4"/>
  <c r="AA492" i="4"/>
  <c r="AA493" i="4"/>
  <c r="AA494" i="4"/>
  <c r="AA495" i="4"/>
  <c r="AA496" i="4"/>
  <c r="AA497" i="4"/>
  <c r="AA498" i="4"/>
  <c r="AA499" i="4"/>
  <c r="AA500" i="4"/>
  <c r="AA501" i="4"/>
  <c r="AA502" i="4"/>
  <c r="AA503" i="4"/>
  <c r="AA504" i="4"/>
  <c r="AA505" i="4"/>
  <c r="AA506" i="4"/>
  <c r="AA507" i="4"/>
  <c r="AA508" i="4"/>
  <c r="AA509" i="4"/>
  <c r="AA510" i="4"/>
  <c r="AA511" i="4"/>
  <c r="AA512" i="4"/>
  <c r="AA513" i="4"/>
  <c r="AA514" i="4"/>
  <c r="AA515" i="4"/>
  <c r="AA516" i="4"/>
  <c r="AA517" i="4"/>
  <c r="AA518" i="4"/>
  <c r="AA519" i="4"/>
  <c r="AA520" i="4"/>
  <c r="AA521" i="4"/>
  <c r="AA522" i="4"/>
  <c r="AA523" i="4"/>
  <c r="AA524" i="4"/>
  <c r="AA525" i="4"/>
  <c r="AA526" i="4"/>
  <c r="AA527" i="4"/>
  <c r="AA528" i="4"/>
  <c r="AA529" i="4"/>
  <c r="AA530" i="4"/>
  <c r="AA531" i="4"/>
  <c r="AA532" i="4"/>
  <c r="AA533" i="4"/>
  <c r="AA534" i="4"/>
  <c r="AA535" i="4"/>
  <c r="AA536" i="4"/>
  <c r="AA537" i="4"/>
  <c r="AA538" i="4"/>
  <c r="AA539" i="4"/>
  <c r="AA540" i="4"/>
  <c r="AA541" i="4"/>
  <c r="AA542" i="4"/>
  <c r="AA543" i="4"/>
  <c r="AA544" i="4"/>
  <c r="AA545" i="4"/>
  <c r="AA546" i="4"/>
  <c r="AA547" i="4"/>
  <c r="AA548" i="4"/>
  <c r="AA549" i="4"/>
  <c r="AA550" i="4"/>
  <c r="AA551" i="4"/>
  <c r="AA552" i="4"/>
  <c r="AA553" i="4"/>
  <c r="AA554" i="4"/>
  <c r="AA555" i="4"/>
  <c r="AA556" i="4"/>
  <c r="AA557" i="4"/>
  <c r="AA558" i="4"/>
  <c r="AA559" i="4"/>
  <c r="AA560" i="4"/>
  <c r="AA561" i="4"/>
  <c r="AA562" i="4"/>
  <c r="AA563" i="4"/>
  <c r="AA564" i="4"/>
  <c r="AA565" i="4"/>
  <c r="AA566" i="4"/>
  <c r="AA567" i="4"/>
  <c r="AA568" i="4"/>
  <c r="AA569" i="4"/>
  <c r="AA570" i="4"/>
  <c r="AA571" i="4"/>
  <c r="AA572" i="4"/>
  <c r="AA573" i="4"/>
  <c r="AA574" i="4"/>
  <c r="AA575" i="4"/>
  <c r="AA576" i="4"/>
  <c r="AA577" i="4"/>
  <c r="AA578" i="4"/>
  <c r="AA579" i="4"/>
  <c r="AA580" i="4"/>
  <c r="AA581" i="4"/>
  <c r="AA582" i="4"/>
  <c r="AA583" i="4"/>
  <c r="AA584" i="4"/>
  <c r="AA585" i="4"/>
  <c r="AA586" i="4"/>
  <c r="AA587" i="4"/>
  <c r="AA588" i="4"/>
  <c r="AA589" i="4"/>
  <c r="AA590" i="4"/>
  <c r="AA591" i="4"/>
  <c r="AA592" i="4"/>
  <c r="AA593" i="4"/>
  <c r="AA594" i="4"/>
  <c r="AA595" i="4"/>
  <c r="AA596" i="4"/>
  <c r="AA597" i="4"/>
  <c r="AA598" i="4"/>
  <c r="AA599" i="4"/>
  <c r="AA600" i="4"/>
  <c r="AA601" i="4"/>
  <c r="AA602" i="4"/>
  <c r="AA603" i="4"/>
  <c r="AA604" i="4"/>
  <c r="AA605" i="4"/>
  <c r="AA606" i="4"/>
  <c r="AA607" i="4"/>
  <c r="AA608" i="4"/>
  <c r="AA609" i="4"/>
  <c r="AA610" i="4"/>
  <c r="AA611" i="4"/>
  <c r="AA612" i="4"/>
  <c r="AA613" i="4"/>
  <c r="AA614" i="4"/>
  <c r="AA615" i="4"/>
  <c r="AA616" i="4"/>
  <c r="AA617" i="4"/>
  <c r="AA618" i="4"/>
  <c r="AA619" i="4"/>
  <c r="AA620" i="4"/>
  <c r="AA621" i="4"/>
  <c r="AA622" i="4"/>
  <c r="AA623" i="4"/>
  <c r="AA624" i="4"/>
  <c r="AA625" i="4"/>
  <c r="AA626" i="4"/>
  <c r="AA627" i="4"/>
  <c r="AA628" i="4"/>
  <c r="AA629" i="4"/>
  <c r="AA630" i="4"/>
  <c r="AA631" i="4"/>
  <c r="AA632" i="4"/>
  <c r="AA633" i="4"/>
  <c r="AA634" i="4"/>
  <c r="AA635" i="4"/>
  <c r="AA636" i="4"/>
  <c r="AA637" i="4"/>
  <c r="AA638" i="4"/>
  <c r="AA639" i="4"/>
  <c r="AA640" i="4"/>
  <c r="AA641" i="4"/>
  <c r="AA642" i="4"/>
  <c r="AA643" i="4"/>
  <c r="AA644" i="4"/>
  <c r="AA645" i="4"/>
  <c r="AA646" i="4"/>
  <c r="AA647" i="4"/>
  <c r="AA648" i="4"/>
  <c r="AA649" i="4"/>
  <c r="AA650" i="4"/>
  <c r="AA651" i="4"/>
  <c r="AA652" i="4"/>
  <c r="AA653" i="4"/>
  <c r="AA654" i="4"/>
  <c r="AA655" i="4"/>
  <c r="AA656" i="4"/>
  <c r="AA657" i="4"/>
  <c r="AA658" i="4"/>
  <c r="AA659" i="4"/>
  <c r="AA660" i="4"/>
  <c r="AA661" i="4"/>
  <c r="AA662" i="4"/>
  <c r="AA663" i="4"/>
  <c r="AA664" i="4"/>
  <c r="AA665" i="4"/>
  <c r="AA666" i="4"/>
  <c r="AA667" i="4"/>
  <c r="AA668" i="4"/>
  <c r="AA669" i="4"/>
  <c r="AA670" i="4"/>
  <c r="AA671" i="4"/>
  <c r="AA672" i="4"/>
  <c r="AA673" i="4"/>
  <c r="AA674" i="4"/>
  <c r="AA675" i="4"/>
  <c r="AA676" i="4"/>
  <c r="AA677" i="4"/>
  <c r="AA678" i="4"/>
  <c r="AA679" i="4"/>
  <c r="AA680" i="4"/>
  <c r="AA681" i="4"/>
  <c r="AA682" i="4"/>
  <c r="AA683" i="4"/>
  <c r="AA684" i="4"/>
  <c r="AA685" i="4"/>
  <c r="AA686" i="4"/>
  <c r="AA687" i="4"/>
  <c r="AA688" i="4"/>
  <c r="AA689" i="4"/>
  <c r="AA690" i="4"/>
  <c r="AA691" i="4"/>
  <c r="AA692" i="4"/>
  <c r="AA693" i="4"/>
  <c r="AA694" i="4"/>
  <c r="AA695" i="4"/>
  <c r="AA696" i="4"/>
  <c r="AA697" i="4"/>
  <c r="AA698" i="4"/>
  <c r="AA699" i="4"/>
  <c r="AA700" i="4"/>
  <c r="AA701" i="4"/>
  <c r="AA702" i="4"/>
  <c r="AA703" i="4"/>
  <c r="AA704" i="4"/>
  <c r="AA705" i="4"/>
  <c r="AA706" i="4"/>
  <c r="AA707" i="4"/>
  <c r="AA708" i="4"/>
  <c r="AA709" i="4"/>
  <c r="AA710" i="4"/>
  <c r="AA711" i="4"/>
  <c r="AA712" i="4"/>
  <c r="AA713" i="4"/>
  <c r="AA714" i="4"/>
  <c r="AA715" i="4"/>
  <c r="AA716" i="4"/>
  <c r="AA717" i="4"/>
  <c r="AA718" i="4"/>
  <c r="AA719" i="4"/>
  <c r="AA720" i="4"/>
  <c r="AA721" i="4"/>
  <c r="AA722" i="4"/>
  <c r="AA723" i="4"/>
  <c r="AA724" i="4"/>
  <c r="AA725" i="4"/>
  <c r="AA726" i="4"/>
  <c r="AA727" i="4"/>
  <c r="AA728" i="4"/>
  <c r="AA729" i="4"/>
  <c r="AA730" i="4"/>
  <c r="AA731" i="4"/>
  <c r="AA732" i="4"/>
  <c r="AA733" i="4"/>
  <c r="AA734" i="4"/>
  <c r="AA735" i="4"/>
  <c r="AA736" i="4"/>
  <c r="AA737" i="4"/>
  <c r="AA738" i="4"/>
  <c r="AA739" i="4"/>
  <c r="AA740" i="4"/>
  <c r="AA741" i="4"/>
  <c r="AA742" i="4"/>
  <c r="AA743" i="4"/>
  <c r="AA744" i="4"/>
  <c r="AA745" i="4"/>
  <c r="AA746" i="4"/>
  <c r="AA747" i="4"/>
  <c r="AA748" i="4"/>
  <c r="AA749" i="4"/>
  <c r="AA750" i="4"/>
  <c r="AA751" i="4"/>
  <c r="AA752" i="4"/>
  <c r="AA753" i="4"/>
  <c r="AA754" i="4"/>
  <c r="AA755" i="4"/>
  <c r="AA756" i="4"/>
  <c r="AA757" i="4"/>
  <c r="AA758" i="4"/>
  <c r="AA759" i="4"/>
  <c r="AA760" i="4"/>
  <c r="AA761" i="4"/>
  <c r="AA762" i="4"/>
  <c r="AA763" i="4"/>
  <c r="AA764" i="4"/>
  <c r="AA765" i="4"/>
  <c r="AA766" i="4"/>
  <c r="AA767" i="4"/>
  <c r="AA768" i="4"/>
  <c r="AA769" i="4"/>
  <c r="AA770" i="4"/>
  <c r="AA771" i="4"/>
  <c r="AA772" i="4"/>
  <c r="AA773" i="4"/>
  <c r="AA774" i="4"/>
  <c r="AA775" i="4"/>
  <c r="AA776" i="4"/>
  <c r="AA777" i="4"/>
  <c r="AA778" i="4"/>
  <c r="AA779" i="4"/>
  <c r="AA780" i="4"/>
  <c r="AA781" i="4"/>
  <c r="AA782" i="4"/>
  <c r="AA783" i="4"/>
  <c r="AA784" i="4"/>
  <c r="AA785" i="4"/>
  <c r="AA786" i="4"/>
  <c r="AA787" i="4"/>
  <c r="AA788" i="4"/>
  <c r="AA789" i="4"/>
  <c r="AA790" i="4"/>
  <c r="AA791" i="4"/>
  <c r="AA792" i="4"/>
  <c r="AA793" i="4"/>
  <c r="AA794" i="4"/>
  <c r="AA795" i="4"/>
  <c r="AA796" i="4"/>
  <c r="AA797" i="4"/>
  <c r="AA798" i="4"/>
  <c r="AA799" i="4"/>
  <c r="AA800" i="4"/>
  <c r="AA801" i="4"/>
  <c r="AA802" i="4"/>
  <c r="AA803" i="4"/>
  <c r="AA804" i="4"/>
  <c r="AA805" i="4"/>
  <c r="AA806" i="4"/>
  <c r="AA807" i="4"/>
  <c r="AA808" i="4"/>
  <c r="AA809" i="4"/>
  <c r="AA810" i="4"/>
  <c r="AA811" i="4"/>
  <c r="AA812" i="4"/>
  <c r="AA813" i="4"/>
  <c r="AA814" i="4"/>
  <c r="AA815" i="4"/>
  <c r="AA816" i="4"/>
  <c r="AA817" i="4"/>
  <c r="AA818" i="4"/>
  <c r="AA819" i="4"/>
  <c r="AA820" i="4"/>
  <c r="AA821" i="4"/>
  <c r="AA822" i="4"/>
  <c r="AA823" i="4"/>
  <c r="AA824" i="4"/>
  <c r="AA825" i="4"/>
  <c r="AA826" i="4"/>
  <c r="AA827" i="4"/>
  <c r="AA828" i="4"/>
  <c r="AA829" i="4"/>
  <c r="AA830" i="4"/>
  <c r="AA831" i="4"/>
  <c r="AA832" i="4"/>
  <c r="AA833" i="4"/>
  <c r="AA834" i="4"/>
  <c r="AA835" i="4"/>
  <c r="AA836" i="4"/>
  <c r="AA837" i="4"/>
  <c r="AA838" i="4"/>
  <c r="AA839" i="4"/>
  <c r="AA840" i="4"/>
  <c r="AA841" i="4"/>
  <c r="AA842" i="4"/>
  <c r="AA843" i="4"/>
  <c r="AA844" i="4"/>
  <c r="AA845" i="4"/>
  <c r="AA846" i="4"/>
  <c r="AA847" i="4"/>
  <c r="AA848" i="4"/>
  <c r="AA849" i="4"/>
  <c r="AA850" i="4"/>
  <c r="AA851" i="4"/>
  <c r="AA852" i="4"/>
  <c r="AA853" i="4"/>
  <c r="AA854" i="4"/>
  <c r="AA855" i="4"/>
  <c r="AA856" i="4"/>
  <c r="AA857" i="4"/>
  <c r="AA858" i="4"/>
  <c r="AA859" i="4"/>
  <c r="AA860" i="4"/>
  <c r="AA861" i="4"/>
  <c r="AA862" i="4"/>
  <c r="AA863" i="4"/>
  <c r="AA864" i="4"/>
  <c r="AA865" i="4"/>
  <c r="AA866" i="4"/>
  <c r="AA867" i="4"/>
  <c r="AA868" i="4"/>
  <c r="AA869" i="4"/>
  <c r="AA870" i="4"/>
  <c r="AA871" i="4"/>
  <c r="AA872" i="4"/>
  <c r="AA873" i="4"/>
  <c r="AA874" i="4"/>
  <c r="AA875" i="4"/>
  <c r="AA876" i="4"/>
  <c r="AA877" i="4"/>
  <c r="AA878" i="4"/>
  <c r="AA879" i="4"/>
  <c r="AA880" i="4"/>
  <c r="AA881" i="4"/>
  <c r="AA882" i="4"/>
  <c r="AA883" i="4"/>
  <c r="AA884" i="4"/>
  <c r="AA885" i="4"/>
  <c r="AA886" i="4"/>
  <c r="AA887" i="4"/>
  <c r="AA888" i="4"/>
  <c r="AA889" i="4"/>
  <c r="AA890" i="4"/>
  <c r="AA891" i="4"/>
  <c r="AA892" i="4"/>
  <c r="AA893" i="4"/>
  <c r="AA894" i="4"/>
  <c r="AA895" i="4"/>
  <c r="AA896" i="4"/>
  <c r="AA897" i="4"/>
  <c r="AA898" i="4"/>
  <c r="AA899" i="4"/>
  <c r="AA900" i="4"/>
  <c r="AA901" i="4"/>
  <c r="AA902" i="4"/>
  <c r="AA903" i="4"/>
  <c r="AA904" i="4"/>
  <c r="AA905" i="4"/>
  <c r="AA906" i="4"/>
  <c r="AA907" i="4"/>
  <c r="AA908" i="4"/>
  <c r="AA909" i="4"/>
  <c r="AA910" i="4"/>
  <c r="AA911" i="4"/>
  <c r="AA912" i="4"/>
  <c r="AA913" i="4"/>
  <c r="AA914" i="4"/>
  <c r="AA915" i="4"/>
  <c r="AA916" i="4"/>
  <c r="AA917" i="4"/>
  <c r="AA918" i="4"/>
  <c r="AA919" i="4"/>
  <c r="AA920" i="4"/>
  <c r="AA921" i="4"/>
  <c r="AA922" i="4"/>
  <c r="AA923" i="4"/>
  <c r="AA924" i="4"/>
  <c r="AA925" i="4"/>
  <c r="AA926" i="4"/>
  <c r="AA927" i="4"/>
  <c r="AA928" i="4"/>
  <c r="AA929" i="4"/>
  <c r="AA930" i="4"/>
  <c r="AA931" i="4"/>
  <c r="AA932" i="4"/>
  <c r="AA933" i="4"/>
  <c r="AA934" i="4"/>
  <c r="AA935" i="4"/>
  <c r="AA936" i="4"/>
  <c r="AA937" i="4"/>
  <c r="AA938" i="4"/>
  <c r="AA939" i="4"/>
  <c r="AA940" i="4"/>
  <c r="AA941" i="4"/>
  <c r="AA942" i="4"/>
  <c r="AA943" i="4"/>
  <c r="AA944" i="4"/>
  <c r="AA945" i="4"/>
  <c r="AA946" i="4"/>
  <c r="AA947" i="4"/>
  <c r="AA948" i="4"/>
  <c r="AA949" i="4"/>
  <c r="AA950" i="4"/>
  <c r="AA951" i="4"/>
  <c r="AA952" i="4"/>
  <c r="AA953" i="4"/>
  <c r="AA954" i="4"/>
  <c r="AA955" i="4"/>
  <c r="AA956" i="4"/>
  <c r="AA957" i="4"/>
  <c r="AA958" i="4"/>
  <c r="AA959" i="4"/>
  <c r="AA960" i="4"/>
  <c r="AA961" i="4"/>
  <c r="AA962" i="4"/>
  <c r="AA963" i="4"/>
  <c r="AA964" i="4"/>
  <c r="AA965" i="4"/>
  <c r="AA966" i="4"/>
  <c r="AA967" i="4"/>
  <c r="AA968" i="4"/>
  <c r="AA969" i="4"/>
  <c r="AA970" i="4"/>
  <c r="AA971" i="4"/>
  <c r="AA972" i="4"/>
  <c r="AA973" i="4"/>
  <c r="AA974" i="4"/>
  <c r="AA975" i="4"/>
  <c r="AA976" i="4"/>
  <c r="AA977" i="4"/>
  <c r="AA978" i="4"/>
  <c r="AA979" i="4"/>
  <c r="AA980" i="4"/>
  <c r="AA981" i="4"/>
  <c r="AA982" i="4"/>
  <c r="AA983" i="4"/>
  <c r="AA984" i="4"/>
  <c r="AA985" i="4"/>
  <c r="AA986" i="4"/>
  <c r="AA987" i="4"/>
  <c r="AA988" i="4"/>
  <c r="AA989" i="4"/>
  <c r="AA990" i="4"/>
  <c r="AA991" i="4"/>
  <c r="AA992" i="4"/>
  <c r="AA993" i="4"/>
  <c r="AA994" i="4"/>
  <c r="AA995" i="4"/>
  <c r="AA996" i="4"/>
  <c r="AA997" i="4"/>
  <c r="AA998" i="4"/>
  <c r="AA999" i="4"/>
  <c r="AA1000" i="4"/>
  <c r="AA1001" i="4"/>
  <c r="AA1002" i="4"/>
  <c r="AA1003" i="4"/>
  <c r="AA1004" i="4"/>
  <c r="AA1005" i="4"/>
  <c r="AA1006" i="4"/>
  <c r="AA1007" i="4"/>
  <c r="AA1008" i="4"/>
  <c r="AA1009" i="4"/>
  <c r="AA1010" i="4"/>
  <c r="AA1011" i="4"/>
  <c r="AA1012" i="4"/>
  <c r="AA1013" i="4"/>
  <c r="AA1014" i="4"/>
  <c r="AA1015" i="4"/>
  <c r="AA1016" i="4"/>
  <c r="AA1017" i="4"/>
  <c r="AA1018" i="4"/>
  <c r="AA1019" i="4"/>
  <c r="AA1020" i="4"/>
  <c r="AA1021" i="4"/>
  <c r="AA1022" i="4"/>
  <c r="AA1023" i="4"/>
  <c r="AA1024" i="4"/>
  <c r="AA1025" i="4"/>
  <c r="AA1026" i="4"/>
  <c r="AA1027" i="4"/>
  <c r="AA1028" i="4"/>
  <c r="AA1029" i="4"/>
  <c r="AA1030" i="4"/>
  <c r="AA1031" i="4"/>
  <c r="AA1032" i="4"/>
  <c r="AA1033" i="4"/>
  <c r="AA1034" i="4"/>
  <c r="AA1035" i="4"/>
  <c r="AA1036" i="4"/>
  <c r="AA1037" i="4"/>
  <c r="AA1038" i="4"/>
  <c r="AA1039" i="4"/>
  <c r="AA1040" i="4"/>
  <c r="AA1041" i="4"/>
  <c r="AA1042" i="4"/>
  <c r="AA1043" i="4"/>
  <c r="AA1044" i="4"/>
  <c r="AA1045" i="4"/>
  <c r="AA1046" i="4"/>
  <c r="AA1047" i="4"/>
  <c r="AA1048" i="4"/>
  <c r="AA1049" i="4"/>
  <c r="AA1050" i="4"/>
  <c r="AA1051" i="4"/>
  <c r="AA1052" i="4"/>
  <c r="AA1053" i="4"/>
  <c r="AA1054" i="4"/>
  <c r="AA1055" i="4"/>
  <c r="AA1056" i="4"/>
  <c r="AA1057" i="4"/>
  <c r="AA1058" i="4"/>
  <c r="AA1059" i="4"/>
  <c r="AA1060" i="4"/>
  <c r="AA1061" i="4"/>
  <c r="AA1062" i="4"/>
  <c r="AA1063" i="4"/>
  <c r="AA1064" i="4"/>
  <c r="AA1065" i="4"/>
  <c r="AA1066" i="4"/>
  <c r="AA1067" i="4"/>
  <c r="AA1068" i="4"/>
  <c r="AA1069" i="4"/>
  <c r="AA1070" i="4"/>
  <c r="AA1071" i="4"/>
  <c r="AA1072" i="4"/>
  <c r="AA1073" i="4"/>
  <c r="AA1074" i="4"/>
  <c r="AA1075" i="4"/>
  <c r="AA1076" i="4"/>
  <c r="AA1077" i="4"/>
  <c r="AA1078" i="4"/>
  <c r="AA1079" i="4"/>
  <c r="AA1080" i="4"/>
  <c r="AA1081" i="4"/>
  <c r="AA1082" i="4"/>
  <c r="AA1083" i="4"/>
  <c r="AA1084" i="4"/>
  <c r="AA1085" i="4"/>
  <c r="AA1086" i="4"/>
  <c r="AA1087" i="4"/>
  <c r="AA1088" i="4"/>
  <c r="AA1089" i="4"/>
  <c r="AA1090" i="4"/>
  <c r="AA1091" i="4"/>
  <c r="AA1092" i="4"/>
  <c r="AA1093" i="4"/>
  <c r="AA1094" i="4"/>
  <c r="AA1095" i="4"/>
  <c r="AA1096" i="4"/>
  <c r="AA1097" i="4"/>
  <c r="AA1098" i="4"/>
  <c r="AA1099" i="4"/>
  <c r="AA1100" i="4"/>
  <c r="AA1101" i="4"/>
  <c r="AA1102" i="4"/>
  <c r="AA1103" i="4"/>
  <c r="AA1104" i="4"/>
  <c r="AA1105" i="4"/>
  <c r="AA1106" i="4"/>
  <c r="AA1107" i="4"/>
  <c r="AA1108" i="4"/>
  <c r="AA1109" i="4"/>
  <c r="AA1110" i="4"/>
  <c r="AA1111" i="4"/>
  <c r="AA1112" i="4"/>
  <c r="AA1113" i="4"/>
  <c r="AA1114" i="4"/>
  <c r="AA1115" i="4"/>
  <c r="AA1116" i="4"/>
  <c r="AA1117" i="4"/>
  <c r="AA1118" i="4"/>
  <c r="AA1119" i="4"/>
  <c r="AA1120" i="4"/>
  <c r="AA1121" i="4"/>
  <c r="AA1122" i="4"/>
  <c r="AA1123" i="4"/>
  <c r="AA1124" i="4"/>
  <c r="AA1125" i="4"/>
  <c r="AA1126" i="4"/>
  <c r="AA1127" i="4"/>
  <c r="AA1128" i="4"/>
  <c r="AA1129" i="4"/>
  <c r="AA1130" i="4"/>
  <c r="AA1131" i="4"/>
  <c r="AA1132" i="4"/>
  <c r="AA1133" i="4"/>
  <c r="AA1134" i="4"/>
  <c r="AA1135" i="4"/>
  <c r="AA1136" i="4"/>
  <c r="AA1137" i="4"/>
  <c r="AA1138" i="4"/>
  <c r="AA1139" i="4"/>
  <c r="AA1140" i="4"/>
  <c r="AA1141" i="4"/>
  <c r="AA1142" i="4"/>
  <c r="AA1143" i="4"/>
  <c r="AA1144" i="4"/>
  <c r="AA1145" i="4"/>
  <c r="AA1146" i="4"/>
  <c r="AA1147" i="4"/>
  <c r="AA1148" i="4"/>
  <c r="AA1149" i="4"/>
  <c r="AA1150" i="4"/>
  <c r="AA1151" i="4"/>
  <c r="AA1152" i="4"/>
  <c r="AA1153" i="4"/>
  <c r="AA1154" i="4"/>
  <c r="AA1155" i="4"/>
  <c r="AA1156" i="4"/>
  <c r="AA1157" i="4"/>
  <c r="AA1158" i="4"/>
  <c r="AA1159" i="4"/>
  <c r="AA1160" i="4"/>
  <c r="AA1161" i="4"/>
  <c r="AA1162" i="4"/>
  <c r="AA1163" i="4"/>
  <c r="AA1164" i="4"/>
  <c r="AA1165" i="4"/>
  <c r="AA1166" i="4"/>
  <c r="AA1167" i="4"/>
  <c r="AA1168" i="4"/>
  <c r="AA1169" i="4"/>
  <c r="AA1170" i="4"/>
  <c r="AA1171" i="4"/>
  <c r="AA1172" i="4"/>
  <c r="AA1173" i="4"/>
  <c r="AA1174" i="4"/>
  <c r="AA1175" i="4"/>
  <c r="AA1176" i="4"/>
  <c r="AA1177" i="4"/>
  <c r="AA1178" i="4"/>
  <c r="AA1179" i="4"/>
  <c r="AA1180" i="4"/>
  <c r="AA1181" i="4"/>
  <c r="AA1182" i="4"/>
  <c r="AA1183" i="4"/>
  <c r="AA1184" i="4"/>
  <c r="AA1185" i="4"/>
  <c r="AA1186" i="4"/>
  <c r="AA1187" i="4"/>
  <c r="AA1188" i="4"/>
  <c r="AA1189" i="4"/>
  <c r="AA1190" i="4"/>
  <c r="AA1191" i="4"/>
  <c r="AA1192" i="4"/>
  <c r="AA1193" i="4"/>
  <c r="AA1194" i="4"/>
  <c r="AA1195" i="4"/>
  <c r="AA1196" i="4"/>
  <c r="AA1197" i="4"/>
  <c r="AA1198" i="4"/>
  <c r="AA1199" i="4"/>
  <c r="AA1200" i="4"/>
  <c r="AA1201" i="4"/>
  <c r="AA1202" i="4"/>
  <c r="AA1203" i="4"/>
  <c r="AA1204" i="4"/>
  <c r="AA1205" i="4"/>
  <c r="AA1206" i="4"/>
  <c r="AA1207" i="4"/>
  <c r="AA1208" i="4"/>
  <c r="AA1209" i="4"/>
  <c r="AA1210" i="4"/>
  <c r="AA1211" i="4"/>
  <c r="AA1212" i="4"/>
  <c r="AA1213" i="4"/>
  <c r="AA1214" i="4"/>
  <c r="AA1215" i="4"/>
  <c r="AA1216" i="4"/>
  <c r="AA1217" i="4"/>
  <c r="AA1218" i="4"/>
  <c r="AA1219" i="4"/>
  <c r="AA1220" i="4"/>
  <c r="AA1221" i="4"/>
  <c r="AA1222" i="4"/>
  <c r="AA1223" i="4"/>
  <c r="AA1224" i="4"/>
  <c r="AA1225" i="4"/>
  <c r="AA1226" i="4"/>
  <c r="AA1227" i="4"/>
  <c r="AA1228" i="4"/>
  <c r="AA1229" i="4"/>
  <c r="AA1230" i="4"/>
  <c r="AA1231" i="4"/>
  <c r="AA1232" i="4"/>
  <c r="AA1233" i="4"/>
  <c r="AA1234" i="4"/>
  <c r="AA1235" i="4"/>
  <c r="AA1236" i="4"/>
  <c r="AA1237" i="4"/>
  <c r="AA1238" i="4"/>
  <c r="AA1239" i="4"/>
  <c r="AA1240" i="4"/>
  <c r="AA1241" i="4"/>
  <c r="AA1242" i="4"/>
  <c r="AA1243" i="4"/>
  <c r="AA1244" i="4"/>
  <c r="AA1245" i="4"/>
  <c r="AA1246" i="4"/>
  <c r="AA1247" i="4"/>
  <c r="AA1248" i="4"/>
  <c r="AA1249" i="4"/>
  <c r="AA1250" i="4"/>
  <c r="AA1251" i="4"/>
  <c r="AA1252" i="4"/>
  <c r="AA1253" i="4"/>
  <c r="AA1254" i="4"/>
  <c r="AA1255" i="4"/>
  <c r="AA1256" i="4"/>
  <c r="AA1257" i="4"/>
  <c r="AA1258" i="4"/>
  <c r="AA1259" i="4"/>
  <c r="AA1260" i="4"/>
  <c r="AA1261" i="4"/>
  <c r="AA1262" i="4"/>
  <c r="AA1263" i="4"/>
  <c r="AA1264" i="4"/>
  <c r="AA1265" i="4"/>
  <c r="AA1266" i="4"/>
  <c r="AA1267" i="4"/>
  <c r="AA1268" i="4"/>
  <c r="AA1269" i="4"/>
  <c r="AA1270" i="4"/>
  <c r="AA1271" i="4"/>
  <c r="AA1272" i="4"/>
  <c r="AA1273" i="4"/>
  <c r="AA1274" i="4"/>
  <c r="AA1275" i="4"/>
  <c r="AA1276" i="4"/>
  <c r="AA1277" i="4"/>
  <c r="AA1278" i="4"/>
  <c r="AA1279" i="4"/>
  <c r="AA1280" i="4"/>
  <c r="AA1281" i="4"/>
  <c r="AA1282" i="4"/>
  <c r="AA1283" i="4"/>
  <c r="AA1284" i="4"/>
  <c r="AA1285" i="4"/>
  <c r="AA1286" i="4"/>
  <c r="AA1287" i="4"/>
  <c r="AA1288" i="4"/>
  <c r="AA1289" i="4"/>
  <c r="AA1290" i="4"/>
  <c r="AA1291" i="4"/>
  <c r="AA1292" i="4"/>
  <c r="AA1293" i="4"/>
  <c r="AA1294" i="4"/>
  <c r="AA1295" i="4"/>
  <c r="AA1296" i="4"/>
  <c r="AA1297" i="4"/>
  <c r="AA1298" i="4"/>
  <c r="AA1299" i="4"/>
  <c r="AA1300" i="4"/>
  <c r="AA1301" i="4"/>
  <c r="AA1302" i="4"/>
  <c r="AA1303" i="4"/>
  <c r="AA1304" i="4"/>
  <c r="AA1305" i="4"/>
  <c r="AA1306" i="4"/>
  <c r="AA1307" i="4"/>
  <c r="AA1308" i="4"/>
  <c r="AA1309" i="4"/>
  <c r="AA1310" i="4"/>
  <c r="AA1311" i="4"/>
  <c r="AA1312" i="4"/>
  <c r="AA1313" i="4"/>
  <c r="AA1314" i="4"/>
  <c r="AA1315" i="4"/>
  <c r="AA1316" i="4"/>
  <c r="AA1317" i="4"/>
  <c r="AA1318" i="4"/>
  <c r="AA1319" i="4"/>
  <c r="AA1320" i="4"/>
  <c r="AA1321" i="4"/>
  <c r="AA1322" i="4"/>
  <c r="AA1323" i="4"/>
  <c r="AA1324" i="4"/>
  <c r="AA1325" i="4"/>
  <c r="AA1326" i="4"/>
  <c r="AA1327" i="4"/>
  <c r="AA1328" i="4"/>
  <c r="AA1329" i="4"/>
  <c r="AA1330" i="4"/>
  <c r="AA1331" i="4"/>
  <c r="AA1332" i="4"/>
  <c r="AA1333" i="4"/>
  <c r="AA1334" i="4"/>
  <c r="AA1335" i="4"/>
  <c r="AA1336" i="4"/>
  <c r="AA1337" i="4"/>
  <c r="AA1338" i="4"/>
  <c r="AA1339" i="4"/>
  <c r="AA1340" i="4"/>
  <c r="AA1341" i="4"/>
  <c r="AA1342" i="4"/>
  <c r="AA1343" i="4"/>
  <c r="AA1344" i="4"/>
  <c r="AA1345" i="4"/>
  <c r="AA1346" i="4"/>
  <c r="AA1347" i="4"/>
  <c r="AA1348" i="4"/>
  <c r="AA1349" i="4"/>
  <c r="AA1350" i="4"/>
  <c r="AA1351" i="4"/>
  <c r="AA1352" i="4"/>
  <c r="AA1353" i="4"/>
  <c r="AA1354" i="4"/>
  <c r="AA1355" i="4"/>
  <c r="AA1356" i="4"/>
  <c r="AA1357" i="4"/>
  <c r="AA1358" i="4"/>
  <c r="AA1359" i="4"/>
  <c r="AA1360" i="4"/>
  <c r="AA1361" i="4"/>
  <c r="AA1362" i="4"/>
  <c r="AA1363" i="4"/>
  <c r="AA1364" i="4"/>
  <c r="AA1365" i="4"/>
  <c r="AA1366" i="4"/>
  <c r="AA1367" i="4"/>
  <c r="AA1368" i="4"/>
  <c r="AA1369" i="4"/>
  <c r="AA1370" i="4"/>
  <c r="AA1371" i="4"/>
  <c r="AA1372" i="4"/>
  <c r="AA1373" i="4"/>
  <c r="AA1374" i="4"/>
  <c r="AA1375" i="4"/>
  <c r="AA1376" i="4"/>
  <c r="AA1377" i="4"/>
  <c r="AA1378" i="4"/>
  <c r="AA1379" i="4"/>
  <c r="AA1380" i="4"/>
  <c r="AA1381" i="4"/>
  <c r="AA1382" i="4"/>
  <c r="AA1383" i="4"/>
  <c r="AA1384" i="4"/>
  <c r="AA1385" i="4"/>
  <c r="AA1386" i="4"/>
  <c r="AA1387" i="4"/>
  <c r="AA1388" i="4"/>
  <c r="AA1389" i="4"/>
  <c r="AA1390" i="4"/>
  <c r="AA1391" i="4"/>
  <c r="AA1392" i="4"/>
  <c r="AA1393" i="4"/>
  <c r="AA1394" i="4"/>
  <c r="AA1395" i="4"/>
  <c r="AA1396" i="4"/>
  <c r="AA1397" i="4"/>
  <c r="AA1398" i="4"/>
  <c r="AA1399" i="4"/>
  <c r="AA1400" i="4"/>
  <c r="AA1401" i="4"/>
  <c r="AA1402" i="4"/>
  <c r="AA1403" i="4"/>
  <c r="AA1404" i="4"/>
  <c r="AA1405" i="4"/>
  <c r="AA1406" i="4"/>
  <c r="AA1407" i="4"/>
  <c r="AA1408" i="4"/>
  <c r="AA1409" i="4"/>
  <c r="AA1410" i="4"/>
  <c r="AA1411" i="4"/>
  <c r="AA1412" i="4"/>
  <c r="AA1413" i="4"/>
  <c r="AA1414" i="4"/>
  <c r="AA1415" i="4"/>
  <c r="AA1416" i="4"/>
  <c r="AA1417" i="4"/>
  <c r="AA1418" i="4"/>
  <c r="AA1419" i="4"/>
  <c r="AA1420" i="4"/>
  <c r="AA1421" i="4"/>
  <c r="AA1422" i="4"/>
  <c r="AA1423" i="4"/>
  <c r="AA1424" i="4"/>
  <c r="AA1425" i="4"/>
  <c r="AA1426" i="4"/>
  <c r="AA1427" i="4"/>
  <c r="AA1428" i="4"/>
  <c r="AA1429" i="4"/>
  <c r="AA1430" i="4"/>
  <c r="AA1431" i="4"/>
  <c r="AA1432" i="4"/>
  <c r="AA1433" i="4"/>
  <c r="AA1434" i="4"/>
  <c r="AA1435" i="4"/>
  <c r="AA1436" i="4"/>
  <c r="AA1437" i="4"/>
  <c r="AA1438" i="4"/>
  <c r="AA1439" i="4"/>
  <c r="AA1440" i="4"/>
  <c r="AA1441" i="4"/>
  <c r="AA1442" i="4"/>
  <c r="AA1443" i="4"/>
  <c r="AA1444" i="4"/>
  <c r="AA1445" i="4"/>
  <c r="AA1446" i="4"/>
  <c r="AA1447" i="4"/>
  <c r="AA1448" i="4"/>
  <c r="AA1449" i="4"/>
  <c r="AA1450" i="4"/>
  <c r="AA1451" i="4"/>
  <c r="AA1452" i="4"/>
  <c r="AA1453" i="4"/>
  <c r="AA1454" i="4"/>
  <c r="AA1455" i="4"/>
  <c r="AA1456" i="4"/>
  <c r="AA1457" i="4"/>
  <c r="AA1458" i="4"/>
  <c r="AA1459" i="4"/>
  <c r="AA1460" i="4"/>
  <c r="AA1461" i="4"/>
  <c r="AA1462" i="4"/>
  <c r="AA1463" i="4"/>
  <c r="AA1464" i="4"/>
  <c r="AA1465" i="4"/>
  <c r="AA1466" i="4"/>
  <c r="AA1467" i="4"/>
  <c r="AA1468" i="4"/>
  <c r="AA1469" i="4"/>
  <c r="AA1470" i="4"/>
  <c r="AA1471" i="4"/>
  <c r="AA1472" i="4"/>
  <c r="AA1473" i="4"/>
  <c r="AA1474" i="4"/>
  <c r="AA1475" i="4"/>
  <c r="AA1476" i="4"/>
  <c r="AA1477" i="4"/>
  <c r="AA1478" i="4"/>
  <c r="AA1479" i="4"/>
  <c r="AA1480" i="4"/>
  <c r="AA1481" i="4"/>
  <c r="AA1482" i="4"/>
  <c r="AA1483" i="4"/>
  <c r="AA1484" i="4"/>
  <c r="AA1485" i="4"/>
  <c r="AA1486" i="4"/>
  <c r="AA1487" i="4"/>
  <c r="AA1488" i="4"/>
  <c r="AA1489" i="4"/>
  <c r="AA1490" i="4"/>
  <c r="AA1491" i="4"/>
  <c r="AA1492" i="4"/>
  <c r="AA1493" i="4"/>
  <c r="AA1494" i="4"/>
  <c r="AA1495" i="4"/>
  <c r="AA1496" i="4"/>
  <c r="AA1497" i="4"/>
  <c r="AA1498" i="4"/>
  <c r="AA1499" i="4"/>
  <c r="AA1500" i="4"/>
  <c r="AA1501" i="4"/>
  <c r="AA1502" i="4"/>
  <c r="AA1503" i="4"/>
  <c r="AA1504" i="4"/>
  <c r="AA1505" i="4"/>
  <c r="AA1506" i="4"/>
  <c r="AA1507" i="4"/>
  <c r="AA1508" i="4"/>
  <c r="AA1509" i="4"/>
  <c r="AA1510" i="4"/>
  <c r="AA1511" i="4"/>
  <c r="AA1512" i="4"/>
  <c r="AA1513" i="4"/>
  <c r="AA1514" i="4"/>
  <c r="AA1515" i="4"/>
  <c r="AA1516" i="4"/>
  <c r="AA1517" i="4"/>
  <c r="AA1518" i="4"/>
  <c r="AA1519" i="4"/>
  <c r="AA1520" i="4"/>
  <c r="AA1521" i="4"/>
  <c r="AA1522" i="4"/>
  <c r="AA1523" i="4"/>
  <c r="AA1524" i="4"/>
  <c r="AA1525" i="4"/>
  <c r="AA1526" i="4"/>
  <c r="AA1527" i="4"/>
  <c r="AA1528" i="4"/>
  <c r="AA1529" i="4"/>
  <c r="AA1530" i="4"/>
  <c r="AA1531" i="4"/>
  <c r="AA1532" i="4"/>
  <c r="AA1533" i="4"/>
  <c r="AA1534" i="4"/>
  <c r="AA1535" i="4"/>
  <c r="AA1536" i="4"/>
  <c r="AA1537" i="4"/>
  <c r="AA1538" i="4"/>
  <c r="AA1539" i="4"/>
  <c r="AA1540" i="4"/>
  <c r="AA1541" i="4"/>
  <c r="AA1542" i="4"/>
  <c r="AA1543" i="4"/>
  <c r="AA1544" i="4"/>
  <c r="AA1545" i="4"/>
  <c r="AA1546" i="4"/>
  <c r="AA1547" i="4"/>
  <c r="AA1548" i="4"/>
  <c r="AA1549" i="4"/>
  <c r="AA1550" i="4"/>
  <c r="AA1551" i="4"/>
  <c r="AA1552" i="4"/>
  <c r="AA1553" i="4"/>
  <c r="AA1554" i="4"/>
  <c r="AA1555" i="4"/>
  <c r="AA1556" i="4"/>
  <c r="AA1557" i="4"/>
  <c r="AA1558" i="4"/>
  <c r="AA1559" i="4"/>
  <c r="AA1560" i="4"/>
  <c r="AA1561" i="4"/>
  <c r="AA1562" i="4"/>
  <c r="AA1563" i="4"/>
  <c r="AA1564" i="4"/>
  <c r="AA1565" i="4"/>
  <c r="AA1566" i="4"/>
  <c r="AA1567" i="4"/>
  <c r="AA1568" i="4"/>
  <c r="AA1569" i="4"/>
  <c r="AA1570" i="4"/>
  <c r="AA1571" i="4"/>
  <c r="AA1572" i="4"/>
  <c r="AA1573" i="4"/>
  <c r="AA1574" i="4"/>
  <c r="AA1575" i="4"/>
  <c r="AA1576" i="4"/>
  <c r="AA1577" i="4"/>
  <c r="AA1578" i="4"/>
  <c r="AA1579" i="4"/>
  <c r="AA1580" i="4"/>
  <c r="AA1581" i="4"/>
  <c r="AA1582" i="4"/>
  <c r="AA1583" i="4"/>
  <c r="AA1584" i="4"/>
  <c r="AA1585" i="4"/>
  <c r="AA1586" i="4"/>
  <c r="AA1587" i="4"/>
  <c r="AA1588" i="4"/>
  <c r="AA1589" i="4"/>
  <c r="AA1590" i="4"/>
  <c r="AA1591" i="4"/>
  <c r="AA1592" i="4"/>
  <c r="AA1593" i="4"/>
  <c r="AA1594" i="4"/>
  <c r="AA1595" i="4"/>
  <c r="AA1596" i="4"/>
  <c r="AA1597" i="4"/>
  <c r="AA1598" i="4"/>
  <c r="AA1599" i="4"/>
  <c r="AA1600" i="4"/>
  <c r="AA1601" i="4"/>
  <c r="AA1602" i="4"/>
  <c r="AA1603" i="4"/>
  <c r="AA1604" i="4"/>
  <c r="AA1605" i="4"/>
  <c r="AA1606" i="4"/>
  <c r="AA1607" i="4"/>
  <c r="AA1608" i="4"/>
  <c r="AA1609" i="4"/>
  <c r="AA1610" i="4"/>
  <c r="AA1611" i="4"/>
  <c r="AA1612" i="4"/>
  <c r="AA1613" i="4"/>
  <c r="AA1614" i="4"/>
  <c r="AA1615" i="4"/>
  <c r="AA1616" i="4"/>
  <c r="AA1617" i="4"/>
  <c r="AA1618" i="4"/>
  <c r="AA1619" i="4"/>
  <c r="AA1620" i="4"/>
  <c r="AA1621" i="4"/>
  <c r="AA1622" i="4"/>
  <c r="AA1623" i="4"/>
  <c r="AA1624" i="4"/>
  <c r="AA1625" i="4"/>
  <c r="AA1626" i="4"/>
  <c r="AA1627" i="4"/>
  <c r="AA1628" i="4"/>
  <c r="AA1629" i="4"/>
  <c r="AA1630" i="4"/>
  <c r="AA1631" i="4"/>
  <c r="AA1632" i="4"/>
  <c r="AA1633" i="4"/>
  <c r="AA1634" i="4"/>
  <c r="AA1635" i="4"/>
  <c r="AA1636" i="4"/>
  <c r="AA1637" i="4"/>
  <c r="AA1638" i="4"/>
  <c r="AA1639" i="4"/>
  <c r="AA1640" i="4"/>
  <c r="AA1641" i="4"/>
  <c r="AA1642" i="4"/>
  <c r="AA1643" i="4"/>
  <c r="AA1644" i="4"/>
  <c r="AA1645" i="4"/>
  <c r="AA1646" i="4"/>
  <c r="AA1647" i="4"/>
  <c r="AA1648" i="4"/>
  <c r="AA1649" i="4"/>
  <c r="AA1650" i="4"/>
  <c r="AA1651" i="4"/>
  <c r="AA1652" i="4"/>
  <c r="AA1653" i="4"/>
  <c r="AA1654" i="4"/>
  <c r="AA1655" i="4"/>
  <c r="AA1656" i="4"/>
  <c r="AA1657" i="4"/>
  <c r="AA1658" i="4"/>
  <c r="AA1659" i="4"/>
  <c r="AA1660" i="4"/>
  <c r="AA1661" i="4"/>
  <c r="AA1662" i="4"/>
  <c r="AA1663" i="4"/>
  <c r="AA1664" i="4"/>
  <c r="AA1665" i="4"/>
  <c r="AA1666" i="4"/>
  <c r="AA1667" i="4"/>
  <c r="AA1668" i="4"/>
  <c r="AA1669" i="4"/>
  <c r="AA1670" i="4"/>
  <c r="AA1671" i="4"/>
  <c r="AA1672" i="4"/>
  <c r="AA1673" i="4"/>
  <c r="AA1674" i="4"/>
  <c r="AA1675" i="4"/>
  <c r="AA1676" i="4"/>
  <c r="AA1677" i="4"/>
  <c r="AA1678" i="4"/>
  <c r="AA1679" i="4"/>
  <c r="AA1680" i="4"/>
  <c r="AA1681" i="4"/>
  <c r="AA1682" i="4"/>
  <c r="AA1683" i="4"/>
  <c r="AA1684" i="4"/>
  <c r="AA1685" i="4"/>
  <c r="AA1686" i="4"/>
  <c r="AA1687" i="4"/>
  <c r="AA1688" i="4"/>
  <c r="AA1689" i="4"/>
  <c r="AA1690" i="4"/>
  <c r="AA1691" i="4"/>
  <c r="AA1692" i="4"/>
  <c r="AA1693" i="4"/>
  <c r="AA1694" i="4"/>
  <c r="AA1695" i="4"/>
  <c r="AA1696" i="4"/>
  <c r="AA1697" i="4"/>
  <c r="AA1698" i="4"/>
  <c r="AA1699" i="4"/>
  <c r="AA1700" i="4"/>
  <c r="AA1701" i="4"/>
  <c r="AA1702" i="4"/>
  <c r="AA1703" i="4"/>
  <c r="AA1704" i="4"/>
  <c r="AA1705" i="4"/>
  <c r="AA1706" i="4"/>
  <c r="AA1707" i="4"/>
  <c r="AA1708" i="4"/>
  <c r="AA1709" i="4"/>
  <c r="AA1710" i="4"/>
  <c r="AA1711" i="4"/>
  <c r="AA1712" i="4"/>
  <c r="AA1713" i="4"/>
  <c r="AA1714" i="4"/>
  <c r="AA1715" i="4"/>
  <c r="AA1716" i="4"/>
  <c r="AA1717" i="4"/>
  <c r="AA1718" i="4"/>
  <c r="AA1719" i="4"/>
  <c r="AA1720" i="4"/>
  <c r="AA1721" i="4"/>
  <c r="AA1722" i="4"/>
  <c r="AA1723" i="4"/>
  <c r="AA1724" i="4"/>
  <c r="AA1725" i="4"/>
  <c r="AA1726" i="4"/>
  <c r="AA1727" i="4"/>
  <c r="AA1728" i="4"/>
  <c r="AA1729" i="4"/>
  <c r="AA1730" i="4"/>
  <c r="AA1731" i="4"/>
  <c r="AA1732" i="4"/>
  <c r="AA1733" i="4"/>
  <c r="AA1734" i="4"/>
  <c r="AA1735" i="4"/>
  <c r="AA1736" i="4"/>
  <c r="AA1737" i="4"/>
  <c r="AA1738" i="4"/>
  <c r="AA1739" i="4"/>
  <c r="AA1740" i="4"/>
  <c r="AA1741" i="4"/>
  <c r="AA1742" i="4"/>
  <c r="AA1743" i="4"/>
  <c r="AA1744" i="4"/>
  <c r="AA1745" i="4"/>
  <c r="AA1746" i="4"/>
  <c r="AA1747" i="4"/>
  <c r="AA1748" i="4"/>
  <c r="AA1749" i="4"/>
  <c r="AA1750" i="4"/>
  <c r="AA1751" i="4"/>
  <c r="AA1752" i="4"/>
  <c r="AA1753" i="4"/>
  <c r="AA1754" i="4"/>
  <c r="AA1755" i="4"/>
  <c r="AA1756" i="4"/>
  <c r="AA1757" i="4"/>
  <c r="AA1758" i="4"/>
  <c r="AA1759" i="4"/>
  <c r="AA1760" i="4"/>
  <c r="AA1761" i="4"/>
  <c r="AA1762" i="4"/>
  <c r="AA1763" i="4"/>
  <c r="AA1764" i="4"/>
  <c r="AA1765" i="4"/>
  <c r="AA1766" i="4"/>
  <c r="AA1767" i="4"/>
  <c r="AA1768" i="4"/>
  <c r="AA1769" i="4"/>
  <c r="AA1770" i="4"/>
  <c r="AA1771" i="4"/>
  <c r="AA1772" i="4"/>
  <c r="AA1773" i="4"/>
  <c r="AA1774" i="4"/>
  <c r="AA1775" i="4"/>
  <c r="AA1776" i="4"/>
  <c r="AA1777" i="4"/>
  <c r="AA1778" i="4"/>
  <c r="AA1779" i="4"/>
  <c r="AA1780" i="4"/>
  <c r="AA1781" i="4"/>
  <c r="AA1782" i="4"/>
  <c r="AA1783" i="4"/>
  <c r="AA1784" i="4"/>
  <c r="AA1785" i="4"/>
  <c r="AA1786" i="4"/>
  <c r="AA1787" i="4"/>
  <c r="AA1788" i="4"/>
  <c r="AA1789" i="4"/>
  <c r="AA1790" i="4"/>
  <c r="AA1791" i="4"/>
  <c r="AA1792" i="4"/>
  <c r="AA1793" i="4"/>
  <c r="AA1794" i="4"/>
  <c r="AA1795" i="4"/>
  <c r="AA1796" i="4"/>
  <c r="AA1797" i="4"/>
  <c r="AA1798" i="4"/>
  <c r="AA1799" i="4"/>
  <c r="AA1800" i="4"/>
  <c r="AA1801" i="4"/>
  <c r="AA1802" i="4"/>
  <c r="AA1803" i="4"/>
  <c r="AA1804" i="4"/>
  <c r="AA1805" i="4"/>
  <c r="AA1806" i="4"/>
  <c r="AA1807" i="4"/>
  <c r="AA1808" i="4"/>
  <c r="AA1809" i="4"/>
  <c r="AA1810" i="4"/>
  <c r="AA1811" i="4"/>
  <c r="AA1812" i="4"/>
  <c r="AA1813" i="4"/>
  <c r="AA1814" i="4"/>
  <c r="AA1815" i="4"/>
  <c r="AA1816" i="4"/>
  <c r="AA1817" i="4"/>
  <c r="AA1818" i="4"/>
  <c r="AA1819" i="4"/>
  <c r="AA1820" i="4"/>
  <c r="AA1821" i="4"/>
  <c r="AA1822" i="4"/>
  <c r="AA1823" i="4"/>
  <c r="AA1824" i="4"/>
  <c r="AA1825" i="4"/>
  <c r="AA1826" i="4"/>
  <c r="AA1827" i="4"/>
  <c r="AA1828" i="4"/>
  <c r="AA1829" i="4"/>
  <c r="AA1830" i="4"/>
  <c r="AA1831" i="4"/>
  <c r="AA1832" i="4"/>
  <c r="AA1833" i="4"/>
  <c r="AA1834" i="4"/>
  <c r="AA1835" i="4"/>
  <c r="AA1836" i="4"/>
  <c r="AA1837" i="4"/>
  <c r="AA1838" i="4"/>
  <c r="AA1839" i="4"/>
  <c r="AA1840" i="4"/>
  <c r="AA1841" i="4"/>
  <c r="AA1842" i="4"/>
  <c r="AA1843" i="4"/>
  <c r="AA1844" i="4"/>
  <c r="AA1845" i="4"/>
  <c r="AA1846" i="4"/>
  <c r="AA1847" i="4"/>
  <c r="AA1848" i="4"/>
  <c r="AA1849" i="4"/>
  <c r="AA1850" i="4"/>
  <c r="AA1851" i="4"/>
  <c r="AA1852" i="4"/>
  <c r="AA1853" i="4"/>
  <c r="AA1854" i="4"/>
  <c r="AA1855" i="4"/>
  <c r="AA1856" i="4"/>
  <c r="AA1857" i="4"/>
  <c r="AA1858" i="4"/>
  <c r="AA1859" i="4"/>
  <c r="AA1860" i="4"/>
  <c r="AA1861" i="4"/>
  <c r="AA1862" i="4"/>
  <c r="AA1863" i="4"/>
  <c r="AA1864" i="4"/>
  <c r="AA1865" i="4"/>
  <c r="AA1866" i="4"/>
  <c r="AA1867" i="4"/>
  <c r="AA1868" i="4"/>
  <c r="AA1869" i="4"/>
  <c r="AA1870" i="4"/>
  <c r="AA1871" i="4"/>
  <c r="AA1872" i="4"/>
  <c r="AA1873" i="4"/>
  <c r="AA1874" i="4"/>
  <c r="AA1875" i="4"/>
  <c r="AA1876" i="4"/>
  <c r="AA1877" i="4"/>
  <c r="AA1878" i="4"/>
  <c r="AA1879" i="4"/>
  <c r="AA1880" i="4"/>
  <c r="AA1881" i="4"/>
  <c r="AA1882" i="4"/>
  <c r="AA1883" i="4"/>
  <c r="AA1884" i="4"/>
  <c r="AA1885" i="4"/>
  <c r="AA1886" i="4"/>
  <c r="AA1887" i="4"/>
  <c r="AA1888" i="4"/>
  <c r="AA1889" i="4"/>
  <c r="AA1890" i="4"/>
  <c r="AA1891" i="4"/>
  <c r="AA1892" i="4"/>
  <c r="AA1893" i="4"/>
  <c r="AA1894" i="4"/>
  <c r="AA1895" i="4"/>
  <c r="AA1896" i="4"/>
  <c r="AA1897" i="4"/>
  <c r="AA1898" i="4"/>
  <c r="AA1899" i="4"/>
  <c r="AA1900" i="4"/>
  <c r="AA1901" i="4"/>
  <c r="AA1902" i="4"/>
  <c r="AA1903" i="4"/>
  <c r="AA1904" i="4"/>
  <c r="AA1905" i="4"/>
  <c r="AA1906" i="4"/>
  <c r="AA1907" i="4"/>
  <c r="AA1908" i="4"/>
  <c r="AA1909" i="4"/>
  <c r="AA1910" i="4"/>
  <c r="AA1911" i="4"/>
  <c r="AA1912" i="4"/>
  <c r="AA1913" i="4"/>
  <c r="AA1914" i="4"/>
  <c r="AA1915" i="4"/>
  <c r="AA1916" i="4"/>
  <c r="AA1917" i="4"/>
  <c r="AA1918" i="4"/>
  <c r="AA1919" i="4"/>
  <c r="AA1920" i="4"/>
  <c r="AA1921" i="4"/>
  <c r="AA1922" i="4"/>
  <c r="AA1923" i="4"/>
  <c r="AA1924" i="4"/>
  <c r="AA1925" i="4"/>
  <c r="AA1926" i="4"/>
  <c r="AA1927" i="4"/>
  <c r="AA1928" i="4"/>
  <c r="AA1929" i="4"/>
  <c r="AA1930" i="4"/>
  <c r="AA1931" i="4"/>
  <c r="AA1932" i="4"/>
  <c r="AA1933" i="4"/>
  <c r="AA1934" i="4"/>
  <c r="AA1935" i="4"/>
  <c r="AA1936" i="4"/>
  <c r="AA1937" i="4"/>
  <c r="AA1938" i="4"/>
  <c r="AA1939" i="4"/>
  <c r="AA1940" i="4"/>
  <c r="AA1941" i="4"/>
  <c r="AA1942" i="4"/>
  <c r="AA1943" i="4"/>
  <c r="AA1944" i="4"/>
  <c r="AA1945" i="4"/>
  <c r="AA1946" i="4"/>
  <c r="AA1947" i="4"/>
  <c r="AA1948" i="4"/>
  <c r="AA1949" i="4"/>
  <c r="AA1950" i="4"/>
  <c r="AA1951" i="4"/>
  <c r="AA1952" i="4"/>
  <c r="AA1953" i="4"/>
  <c r="AA1954" i="4"/>
  <c r="AA1955" i="4"/>
  <c r="AA1956" i="4"/>
  <c r="AA1957" i="4"/>
  <c r="AA1958" i="4"/>
  <c r="AA1959" i="4"/>
  <c r="AA1960" i="4"/>
  <c r="AA1961" i="4"/>
  <c r="AA1962" i="4"/>
  <c r="AA1963" i="4"/>
  <c r="AA1964" i="4"/>
  <c r="AA1965" i="4"/>
  <c r="AA1966" i="4"/>
  <c r="AA1967" i="4"/>
  <c r="AA1968" i="4"/>
  <c r="AA1969" i="4"/>
  <c r="AA1970" i="4"/>
  <c r="AA1971" i="4"/>
  <c r="AA1972" i="4"/>
  <c r="AA1973" i="4"/>
  <c r="AA1974" i="4"/>
  <c r="AA1975" i="4"/>
  <c r="AA1976" i="4"/>
  <c r="AA1977" i="4"/>
  <c r="AA1978" i="4"/>
  <c r="AA1979" i="4"/>
  <c r="AA1980" i="4"/>
  <c r="AA1981" i="4"/>
  <c r="AA1982" i="4"/>
  <c r="AA1983" i="4"/>
  <c r="AA1984" i="4"/>
  <c r="AA1985" i="4"/>
  <c r="AA1986" i="4"/>
  <c r="AA1987" i="4"/>
  <c r="AA1988" i="4"/>
  <c r="AA1989" i="4"/>
  <c r="AA1990" i="4"/>
  <c r="AA1991" i="4"/>
  <c r="AA1992" i="4"/>
  <c r="AA1993" i="4"/>
  <c r="AA1994" i="4"/>
  <c r="AA1995" i="4"/>
  <c r="AA1996" i="4"/>
  <c r="AA1997" i="4"/>
  <c r="AA1998" i="4"/>
  <c r="AA1999" i="4"/>
  <c r="AA2000" i="4"/>
  <c r="AA2001" i="4"/>
  <c r="AA2002" i="4"/>
  <c r="AA2003" i="4"/>
  <c r="AA2004" i="4"/>
  <c r="AA2005" i="4"/>
  <c r="AA2006" i="4"/>
  <c r="AA2007" i="4"/>
  <c r="AA2008" i="4"/>
  <c r="AA2009" i="4"/>
  <c r="AA2010" i="4"/>
  <c r="AA2011" i="4"/>
  <c r="AA2012" i="4"/>
  <c r="AA2013" i="4"/>
  <c r="AA2014" i="4"/>
  <c r="AA2015" i="4"/>
  <c r="AA2016" i="4"/>
  <c r="AA2017" i="4"/>
  <c r="AA2018" i="4"/>
  <c r="AA2019" i="4"/>
  <c r="AA2020" i="4"/>
  <c r="AA2021" i="4"/>
  <c r="AA2022" i="4"/>
  <c r="AA2023" i="4"/>
  <c r="AA2024" i="4"/>
  <c r="AA2025" i="4"/>
  <c r="AA2026" i="4"/>
  <c r="AA2027" i="4"/>
  <c r="AA2028" i="4"/>
  <c r="AA2029" i="4"/>
  <c r="AA2030" i="4"/>
  <c r="AA2031" i="4"/>
  <c r="AA2032" i="4"/>
  <c r="AA2033" i="4"/>
  <c r="AA2034" i="4"/>
  <c r="AA2035" i="4"/>
  <c r="AA2036" i="4"/>
  <c r="AA2037" i="4"/>
  <c r="AA2038" i="4"/>
  <c r="AA2039" i="4"/>
  <c r="AA2040" i="4"/>
  <c r="AA2041" i="4"/>
  <c r="AA2042" i="4"/>
  <c r="AA2043" i="4"/>
  <c r="AA2044" i="4"/>
  <c r="AA2045" i="4"/>
  <c r="AA2046" i="4"/>
  <c r="AA2047" i="4"/>
  <c r="AA2048" i="4"/>
  <c r="AA2049" i="4"/>
  <c r="AA2050" i="4"/>
  <c r="AA2051" i="4"/>
  <c r="AA2052" i="4"/>
  <c r="AA2053" i="4"/>
  <c r="AA2054" i="4"/>
  <c r="AA2055" i="4"/>
  <c r="AA2056" i="4"/>
  <c r="AA2057" i="4"/>
  <c r="AA2058" i="4"/>
  <c r="AA2059" i="4"/>
  <c r="AA2060" i="4"/>
  <c r="AA2061" i="4"/>
  <c r="AA2062" i="4"/>
  <c r="AA2063" i="4"/>
  <c r="AA2064" i="4"/>
  <c r="AA2065" i="4"/>
  <c r="AA2066" i="4"/>
  <c r="AA2067" i="4"/>
  <c r="AA2068" i="4"/>
  <c r="AA2069" i="4"/>
  <c r="AA2070" i="4"/>
  <c r="AA2071" i="4"/>
  <c r="AA2072" i="4"/>
  <c r="AA2073" i="4"/>
  <c r="AA2074" i="4"/>
  <c r="AA2075" i="4"/>
  <c r="AA2076" i="4"/>
  <c r="AA2077" i="4"/>
  <c r="AA2078" i="4"/>
  <c r="AA2079" i="4"/>
  <c r="AA2080" i="4"/>
  <c r="AA2081" i="4"/>
  <c r="AA2082" i="4"/>
  <c r="AA2083" i="4"/>
  <c r="AA2084" i="4"/>
  <c r="AA2085" i="4"/>
  <c r="AA2086" i="4"/>
  <c r="AA2087" i="4"/>
  <c r="AA2088" i="4"/>
  <c r="AA2089" i="4"/>
  <c r="AA2090" i="4"/>
  <c r="AA2091" i="4"/>
  <c r="AA2092" i="4"/>
  <c r="AA2093" i="4"/>
  <c r="AA2094" i="4"/>
  <c r="AA2095" i="4"/>
  <c r="AA2096" i="4"/>
  <c r="AA2097" i="4"/>
  <c r="AA2098" i="4"/>
  <c r="AA2099" i="4"/>
  <c r="AA2100" i="4"/>
  <c r="AA2101" i="4"/>
  <c r="AA2102" i="4"/>
  <c r="AA2103" i="4"/>
  <c r="AA2104" i="4"/>
  <c r="AA2105" i="4"/>
  <c r="AA2106" i="4"/>
  <c r="AA2107" i="4"/>
  <c r="AA2108" i="4"/>
  <c r="AA2109" i="4"/>
  <c r="AA2110" i="4"/>
  <c r="AA2111" i="4"/>
  <c r="AA2112" i="4"/>
  <c r="AA2113" i="4"/>
  <c r="AA2114" i="4"/>
  <c r="AA2115" i="4"/>
  <c r="AA2116" i="4"/>
  <c r="AA2117" i="4"/>
  <c r="AA2118" i="4"/>
  <c r="AA2119" i="4"/>
  <c r="AA2120" i="4"/>
  <c r="AA2121" i="4"/>
  <c r="AA2122" i="4"/>
  <c r="AA2123" i="4"/>
  <c r="AA2124" i="4"/>
  <c r="AA2125" i="4"/>
  <c r="AA2126" i="4"/>
  <c r="AA2127" i="4"/>
  <c r="AA2128" i="4"/>
  <c r="AA2129" i="4"/>
  <c r="AA2130" i="4"/>
  <c r="AA2131" i="4"/>
  <c r="AA2132" i="4"/>
  <c r="AA2133" i="4"/>
  <c r="AA2134" i="4"/>
  <c r="AA2135" i="4"/>
  <c r="AA2136" i="4"/>
  <c r="AA2137" i="4"/>
  <c r="AA2138" i="4"/>
  <c r="AA2139" i="4"/>
  <c r="AA2140" i="4"/>
  <c r="AA2141" i="4"/>
  <c r="AA2142" i="4"/>
  <c r="AA2143" i="4"/>
  <c r="AA2144" i="4"/>
  <c r="AA2145" i="4"/>
  <c r="AA2146" i="4"/>
  <c r="AA2147" i="4"/>
  <c r="AA2148" i="4"/>
  <c r="AA2149" i="4"/>
  <c r="AA2150" i="4"/>
  <c r="AA2151" i="4"/>
  <c r="AA2152" i="4"/>
  <c r="AA2153" i="4"/>
  <c r="AA2154" i="4"/>
  <c r="AA2155" i="4"/>
  <c r="AA2156" i="4"/>
  <c r="AA2157" i="4"/>
  <c r="AA2158" i="4"/>
  <c r="AA2159" i="4"/>
  <c r="AA2160" i="4"/>
  <c r="AA2161" i="4"/>
  <c r="AA2162" i="4"/>
  <c r="AA2163" i="4"/>
  <c r="AA2164" i="4"/>
  <c r="AA2165" i="4"/>
  <c r="AA2166" i="4"/>
  <c r="AA2167" i="4"/>
  <c r="AA2168" i="4"/>
  <c r="AA2169" i="4"/>
  <c r="AA2170" i="4"/>
  <c r="AA2171" i="4"/>
  <c r="AA2172" i="4"/>
  <c r="AA2173" i="4"/>
  <c r="AA2174" i="4"/>
  <c r="AA2175" i="4"/>
  <c r="AA2176" i="4"/>
  <c r="AA2177" i="4"/>
  <c r="AA2178" i="4"/>
  <c r="AA2179" i="4"/>
  <c r="AA2180" i="4"/>
  <c r="AA2181" i="4"/>
  <c r="AA2182" i="4"/>
  <c r="AA2183" i="4"/>
  <c r="AA2184" i="4"/>
  <c r="AA2185" i="4"/>
  <c r="AA2186" i="4"/>
  <c r="AA2187" i="4"/>
  <c r="AA2188" i="4"/>
  <c r="AA2189" i="4"/>
  <c r="AA2190" i="4"/>
  <c r="AA2191" i="4"/>
  <c r="AA2192" i="4"/>
  <c r="AA2193" i="4"/>
  <c r="AA2194" i="4"/>
  <c r="AA2195" i="4"/>
  <c r="AA2196" i="4"/>
  <c r="AA2197" i="4"/>
  <c r="AA2198" i="4"/>
  <c r="AA2199" i="4"/>
  <c r="AA2200" i="4"/>
  <c r="AA2201" i="4"/>
  <c r="AA2202" i="4"/>
  <c r="AA2203" i="4"/>
  <c r="AA2204" i="4"/>
  <c r="AA2205" i="4"/>
  <c r="AA2206" i="4"/>
  <c r="AA2207" i="4"/>
  <c r="AA2208" i="4"/>
  <c r="AA2209" i="4"/>
  <c r="AA2210" i="4"/>
  <c r="AA2211" i="4"/>
  <c r="AA2212" i="4"/>
  <c r="AA2213" i="4"/>
  <c r="AA2214" i="4"/>
  <c r="AA2215" i="4"/>
  <c r="AA2216" i="4"/>
  <c r="AA2217" i="4"/>
  <c r="AA2218" i="4"/>
  <c r="AA2219" i="4"/>
  <c r="AA2220" i="4"/>
  <c r="AA2221" i="4"/>
  <c r="AA2222" i="4"/>
  <c r="AA2223" i="4"/>
  <c r="AA2224" i="4"/>
  <c r="AA2225" i="4"/>
  <c r="AA2226" i="4"/>
  <c r="AA2227" i="4"/>
  <c r="AA2228" i="4"/>
  <c r="AA2229" i="4"/>
  <c r="AA2230" i="4"/>
  <c r="AA2231" i="4"/>
  <c r="AA2232" i="4"/>
  <c r="AA2233" i="4"/>
  <c r="AA2234" i="4"/>
  <c r="AA2235" i="4"/>
  <c r="AA2236" i="4"/>
  <c r="AA2237" i="4"/>
  <c r="AA2238" i="4"/>
  <c r="AA2239" i="4"/>
  <c r="AA2240" i="4"/>
  <c r="AA2241" i="4"/>
  <c r="AA2242" i="4"/>
  <c r="AA2243" i="4"/>
  <c r="AA2244" i="4"/>
  <c r="AA2245" i="4"/>
  <c r="AA2246" i="4"/>
  <c r="AA2247" i="4"/>
  <c r="AA2248" i="4"/>
  <c r="AA2249" i="4"/>
  <c r="AA2250" i="4"/>
  <c r="AA2251" i="4"/>
  <c r="AA2252" i="4"/>
  <c r="AA2253" i="4"/>
  <c r="AA2254" i="4"/>
  <c r="AA2255" i="4"/>
  <c r="AA2256" i="4"/>
  <c r="AA2257" i="4"/>
  <c r="AA2258" i="4"/>
  <c r="AA2259" i="4"/>
  <c r="AA2260" i="4"/>
  <c r="AA2261" i="4"/>
  <c r="AA2262" i="4"/>
  <c r="AA2263" i="4"/>
  <c r="AA2264" i="4"/>
  <c r="AA2265" i="4"/>
  <c r="AA2266" i="4"/>
  <c r="AA2267" i="4"/>
  <c r="AA2268" i="4"/>
  <c r="AA2269" i="4"/>
  <c r="AA2270" i="4"/>
  <c r="AA2271" i="4"/>
  <c r="AA2272" i="4"/>
  <c r="AA2273" i="4"/>
  <c r="AA2274" i="4"/>
  <c r="AA2275" i="4"/>
  <c r="AA2276" i="4"/>
  <c r="AA2277" i="4"/>
  <c r="AA2278" i="4"/>
  <c r="AA2279" i="4"/>
  <c r="AA2280" i="4"/>
  <c r="AA2281" i="4"/>
  <c r="AA2282" i="4"/>
  <c r="AA2283" i="4"/>
  <c r="AA2284" i="4"/>
  <c r="AA2285" i="4"/>
  <c r="AA2286" i="4"/>
  <c r="AA2287" i="4"/>
  <c r="AA2288" i="4"/>
  <c r="AA2289" i="4"/>
  <c r="AA2290" i="4"/>
  <c r="AA2291" i="4"/>
  <c r="AA2292" i="4"/>
  <c r="AA2293" i="4"/>
  <c r="AA2294" i="4"/>
  <c r="AA2295" i="4"/>
  <c r="AA2296" i="4"/>
  <c r="AA2297" i="4"/>
  <c r="AA2298" i="4"/>
  <c r="AA2299" i="4"/>
  <c r="AA2300" i="4"/>
  <c r="AA2301" i="4"/>
  <c r="AA2302" i="4"/>
  <c r="AA2303" i="4"/>
  <c r="AA2304" i="4"/>
  <c r="AA2305" i="4"/>
  <c r="AA2306" i="4"/>
  <c r="AA2307" i="4"/>
  <c r="AA2308" i="4"/>
  <c r="AA2309" i="4"/>
  <c r="AA2310" i="4"/>
  <c r="AA2311" i="4"/>
  <c r="AA2312" i="4"/>
  <c r="AA2313" i="4"/>
  <c r="AA2314" i="4"/>
  <c r="AA2315" i="4"/>
  <c r="AA2316" i="4"/>
  <c r="AA2317" i="4"/>
  <c r="AA2318" i="4"/>
  <c r="AA2319" i="4"/>
  <c r="AA2320" i="4"/>
  <c r="AA2321" i="4"/>
  <c r="AA2322" i="4"/>
  <c r="AA2323" i="4"/>
  <c r="AA2324" i="4"/>
  <c r="AA2325" i="4"/>
  <c r="AA2326" i="4"/>
  <c r="AA2327" i="4"/>
  <c r="AA2328" i="4"/>
  <c r="AA2329" i="4"/>
  <c r="AA2330" i="4"/>
  <c r="AA2331" i="4"/>
  <c r="AA2332" i="4"/>
  <c r="AA2333" i="4"/>
  <c r="AA2334" i="4"/>
  <c r="AA2335" i="4"/>
  <c r="AA2336"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Z2002" i="4"/>
  <c r="Z2003" i="4"/>
  <c r="Z2004" i="4"/>
  <c r="Z2005" i="4"/>
  <c r="Z2006" i="4"/>
  <c r="Z2007" i="4"/>
  <c r="Z2008" i="4"/>
  <c r="Z2009" i="4"/>
  <c r="Z2010" i="4"/>
  <c r="Z2011" i="4"/>
  <c r="Z2012" i="4"/>
  <c r="Z2013" i="4"/>
  <c r="Z2014" i="4"/>
  <c r="Z2015" i="4"/>
  <c r="Z2016" i="4"/>
  <c r="Z2017" i="4"/>
  <c r="Z2018" i="4"/>
  <c r="Z2019" i="4"/>
  <c r="Z2020" i="4"/>
  <c r="Z2021" i="4"/>
  <c r="Z2022" i="4"/>
  <c r="Z2023" i="4"/>
  <c r="Z2024" i="4"/>
  <c r="Z2025" i="4"/>
  <c r="Z2026" i="4"/>
  <c r="Z2027" i="4"/>
  <c r="Z2028" i="4"/>
  <c r="Z2029" i="4"/>
  <c r="Z2030" i="4"/>
  <c r="Z2031" i="4"/>
  <c r="Z2032" i="4"/>
  <c r="Z2033" i="4"/>
  <c r="Z2034" i="4"/>
  <c r="Z2035" i="4"/>
  <c r="Z2036" i="4"/>
  <c r="Z2037" i="4"/>
  <c r="Z2038" i="4"/>
  <c r="Z2039" i="4"/>
  <c r="Z2040" i="4"/>
  <c r="Z2041" i="4"/>
  <c r="Z2042" i="4"/>
  <c r="Z2043" i="4"/>
  <c r="Z2044" i="4"/>
  <c r="Z2045" i="4"/>
  <c r="Z2046" i="4"/>
  <c r="Z2047" i="4"/>
  <c r="Z2048" i="4"/>
  <c r="Z2049" i="4"/>
  <c r="Z2050" i="4"/>
  <c r="Z2051" i="4"/>
  <c r="Z2052" i="4"/>
  <c r="Z2053" i="4"/>
  <c r="Z2054" i="4"/>
  <c r="Z2055" i="4"/>
  <c r="Z2056" i="4"/>
  <c r="Z2057" i="4"/>
  <c r="Z2058" i="4"/>
  <c r="Z2059" i="4"/>
  <c r="Z2060" i="4"/>
  <c r="Z2061" i="4"/>
  <c r="Z2062" i="4"/>
  <c r="Z2063" i="4"/>
  <c r="Z2064" i="4"/>
  <c r="Z2065" i="4"/>
  <c r="Z2066" i="4"/>
  <c r="Z2067" i="4"/>
  <c r="Z2068" i="4"/>
  <c r="Z2069" i="4"/>
  <c r="Z2070" i="4"/>
  <c r="Z2071" i="4"/>
  <c r="Z2072" i="4"/>
  <c r="Z2073" i="4"/>
  <c r="Z2074" i="4"/>
  <c r="Z2075" i="4"/>
  <c r="Z2076" i="4"/>
  <c r="Z2077" i="4"/>
  <c r="Z2078" i="4"/>
  <c r="Z2079" i="4"/>
  <c r="Z2080" i="4"/>
  <c r="Z2081" i="4"/>
  <c r="Z2082" i="4"/>
  <c r="Z2083" i="4"/>
  <c r="Z2084" i="4"/>
  <c r="Z2085" i="4"/>
  <c r="Z2086" i="4"/>
  <c r="Z2087" i="4"/>
  <c r="Z2088" i="4"/>
  <c r="Z2089" i="4"/>
  <c r="Z2090" i="4"/>
  <c r="Z2091" i="4"/>
  <c r="Z2092" i="4"/>
  <c r="Z2093" i="4"/>
  <c r="Z2094" i="4"/>
  <c r="Z2095" i="4"/>
  <c r="Z2096" i="4"/>
  <c r="Z2097" i="4"/>
  <c r="Z2098" i="4"/>
  <c r="Z2099" i="4"/>
  <c r="Z2100" i="4"/>
  <c r="Z2101" i="4"/>
  <c r="Z2102" i="4"/>
  <c r="Z2103" i="4"/>
  <c r="Z2104" i="4"/>
  <c r="Z2105" i="4"/>
  <c r="Z2106" i="4"/>
  <c r="Z2107" i="4"/>
  <c r="Z2108" i="4"/>
  <c r="Z2109" i="4"/>
  <c r="Z2110" i="4"/>
  <c r="Z2111" i="4"/>
  <c r="Z2112" i="4"/>
  <c r="Z2113" i="4"/>
  <c r="Z2114" i="4"/>
  <c r="Z2115" i="4"/>
  <c r="Z2116" i="4"/>
  <c r="Z2117" i="4"/>
  <c r="Z2118" i="4"/>
  <c r="Z2119" i="4"/>
  <c r="Z2120" i="4"/>
  <c r="Z2121" i="4"/>
  <c r="Z2122" i="4"/>
  <c r="Z2123" i="4"/>
  <c r="Z2124" i="4"/>
  <c r="Z2125" i="4"/>
  <c r="Z2126" i="4"/>
  <c r="Z2127" i="4"/>
  <c r="Z2128" i="4"/>
  <c r="Z2129" i="4"/>
  <c r="Z2130" i="4"/>
  <c r="Z2131" i="4"/>
  <c r="Z2132" i="4"/>
  <c r="Z2133" i="4"/>
  <c r="Z2134" i="4"/>
  <c r="Z2135" i="4"/>
  <c r="Z2136" i="4"/>
  <c r="Z2137" i="4"/>
  <c r="Z2138" i="4"/>
  <c r="Z2139" i="4"/>
  <c r="Z2140" i="4"/>
  <c r="Z2141" i="4"/>
  <c r="Z2142" i="4"/>
  <c r="Z2143" i="4"/>
  <c r="Z2144" i="4"/>
  <c r="Z2145" i="4"/>
  <c r="Z2146" i="4"/>
  <c r="Z2147" i="4"/>
  <c r="Z2148" i="4"/>
  <c r="Z2149" i="4"/>
  <c r="Z2150" i="4"/>
  <c r="Z2151" i="4"/>
  <c r="Z2152" i="4"/>
  <c r="Z2153" i="4"/>
  <c r="Z2154" i="4"/>
  <c r="Z2155" i="4"/>
  <c r="Z2156" i="4"/>
  <c r="Z2157" i="4"/>
  <c r="Z2158" i="4"/>
  <c r="Z2159" i="4"/>
  <c r="Z2160" i="4"/>
  <c r="Z2161" i="4"/>
  <c r="Z2162" i="4"/>
  <c r="Z2163" i="4"/>
  <c r="Z2164" i="4"/>
  <c r="Z2165" i="4"/>
  <c r="Z2166" i="4"/>
  <c r="Z2167" i="4"/>
  <c r="Z2168" i="4"/>
  <c r="Z2169" i="4"/>
  <c r="Z2170" i="4"/>
  <c r="Z2171" i="4"/>
  <c r="Z2172" i="4"/>
  <c r="Z2173" i="4"/>
  <c r="Z2174" i="4"/>
  <c r="Z2175" i="4"/>
  <c r="Z2176" i="4"/>
  <c r="Z2177" i="4"/>
  <c r="Z2178" i="4"/>
  <c r="Z2179" i="4"/>
  <c r="Z2180" i="4"/>
  <c r="Z2181" i="4"/>
  <c r="Z2182" i="4"/>
  <c r="Z2183" i="4"/>
  <c r="Z2184" i="4"/>
  <c r="Z2185" i="4"/>
  <c r="Z2186" i="4"/>
  <c r="Z2187" i="4"/>
  <c r="Z2188" i="4"/>
  <c r="Z2189" i="4"/>
  <c r="Z2190" i="4"/>
  <c r="Z2191" i="4"/>
  <c r="Z2192" i="4"/>
  <c r="Z2193" i="4"/>
  <c r="Z2194" i="4"/>
  <c r="Z2195" i="4"/>
  <c r="Z2196" i="4"/>
  <c r="Z2197" i="4"/>
  <c r="Z2198" i="4"/>
  <c r="Z2199" i="4"/>
  <c r="Z2200" i="4"/>
  <c r="Z2201" i="4"/>
  <c r="Z2202" i="4"/>
  <c r="Z2203" i="4"/>
  <c r="Z2204" i="4"/>
  <c r="Z2205" i="4"/>
  <c r="Z2206" i="4"/>
  <c r="Z2207" i="4"/>
  <c r="Z2208" i="4"/>
  <c r="Z2209" i="4"/>
  <c r="Z2210" i="4"/>
  <c r="Z2211" i="4"/>
  <c r="Z2212" i="4"/>
  <c r="Z2213" i="4"/>
  <c r="Z2214" i="4"/>
  <c r="Z2215" i="4"/>
  <c r="Z2216" i="4"/>
  <c r="Z2217" i="4"/>
  <c r="Z2218" i="4"/>
  <c r="Z2219" i="4"/>
  <c r="Z2220" i="4"/>
  <c r="Z2221" i="4"/>
  <c r="Z2222" i="4"/>
  <c r="Z2223" i="4"/>
  <c r="Z2224" i="4"/>
  <c r="Z2225" i="4"/>
  <c r="Z2226" i="4"/>
  <c r="Z2227" i="4"/>
  <c r="Z2228" i="4"/>
  <c r="Z2229" i="4"/>
  <c r="Z2230" i="4"/>
  <c r="Z2231" i="4"/>
  <c r="Z2232" i="4"/>
  <c r="Z2233" i="4"/>
  <c r="Z2234" i="4"/>
  <c r="Z2235" i="4"/>
  <c r="Z2236" i="4"/>
  <c r="Z2237" i="4"/>
  <c r="Z2238" i="4"/>
  <c r="Z2239" i="4"/>
  <c r="Z2240" i="4"/>
  <c r="Z2241" i="4"/>
  <c r="Z2242" i="4"/>
  <c r="Z2243" i="4"/>
  <c r="Z2244" i="4"/>
  <c r="Z2245" i="4"/>
  <c r="Z2246" i="4"/>
  <c r="Z2247" i="4"/>
  <c r="Z2248" i="4"/>
  <c r="Z2249" i="4"/>
  <c r="Z2250" i="4"/>
  <c r="Z2251" i="4"/>
  <c r="Z2252" i="4"/>
  <c r="Z2253" i="4"/>
  <c r="Z2254" i="4"/>
  <c r="Z2255" i="4"/>
  <c r="Z2256" i="4"/>
  <c r="Z2257" i="4"/>
  <c r="Z2258" i="4"/>
  <c r="Z2259" i="4"/>
  <c r="Z2260" i="4"/>
  <c r="Z2261" i="4"/>
  <c r="Z2262" i="4"/>
  <c r="Z2263" i="4"/>
  <c r="Z2264" i="4"/>
  <c r="Z2265" i="4"/>
  <c r="Z2266" i="4"/>
  <c r="Z2267" i="4"/>
  <c r="Z2268" i="4"/>
  <c r="Z2269" i="4"/>
  <c r="Z2270" i="4"/>
  <c r="Z2271" i="4"/>
  <c r="Z2272" i="4"/>
  <c r="Z2273" i="4"/>
  <c r="Z2274" i="4"/>
  <c r="Z2275" i="4"/>
  <c r="Z2276" i="4"/>
  <c r="Z2277" i="4"/>
  <c r="Z2278" i="4"/>
  <c r="Z2279" i="4"/>
  <c r="Z2280" i="4"/>
  <c r="Z2281" i="4"/>
  <c r="Z2282" i="4"/>
  <c r="Z2283" i="4"/>
  <c r="Z2284" i="4"/>
  <c r="Z2285" i="4"/>
  <c r="Z2286" i="4"/>
  <c r="Z2287" i="4"/>
  <c r="Z2288" i="4"/>
  <c r="Z2289" i="4"/>
  <c r="Z2290" i="4"/>
  <c r="Z2291" i="4"/>
  <c r="Z2292" i="4"/>
  <c r="Z2293" i="4"/>
  <c r="Z2294" i="4"/>
  <c r="Z2295" i="4"/>
  <c r="Z2296" i="4"/>
  <c r="Z2297" i="4"/>
  <c r="Z2298" i="4"/>
  <c r="Z2299" i="4"/>
  <c r="Z2300" i="4"/>
  <c r="Z2301" i="4"/>
  <c r="Z2302" i="4"/>
  <c r="Z2303" i="4"/>
  <c r="Z2304" i="4"/>
  <c r="Z2305" i="4"/>
  <c r="Z2306" i="4"/>
  <c r="Z2307" i="4"/>
  <c r="Z2308" i="4"/>
  <c r="Z2309" i="4"/>
  <c r="Z2310" i="4"/>
  <c r="Z2311" i="4"/>
  <c r="Z2312" i="4"/>
  <c r="Z2313" i="4"/>
  <c r="Z2314" i="4"/>
  <c r="Z2315" i="4"/>
  <c r="Z2316" i="4"/>
  <c r="Z2317" i="4"/>
  <c r="Z2318" i="4"/>
  <c r="Z2319" i="4"/>
  <c r="Z2320" i="4"/>
  <c r="Z2321" i="4"/>
  <c r="Z2322" i="4"/>
  <c r="Z2323" i="4"/>
  <c r="Z2324" i="4"/>
  <c r="Z2325" i="4"/>
  <c r="Z2326" i="4"/>
  <c r="Z2327" i="4"/>
  <c r="Z2328" i="4"/>
  <c r="Z2329" i="4"/>
  <c r="Z2330" i="4"/>
  <c r="Z2331" i="4"/>
  <c r="Z2332" i="4"/>
  <c r="Z2333" i="4"/>
  <c r="Z2334" i="4"/>
  <c r="Z2335" i="4"/>
  <c r="Z2336"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Y1002" i="4"/>
  <c r="Y1003" i="4"/>
  <c r="Y1004" i="4"/>
  <c r="Y1005" i="4"/>
  <c r="Y1006" i="4"/>
  <c r="Y1007" i="4"/>
  <c r="Y1008" i="4"/>
  <c r="Y1009" i="4"/>
  <c r="Y1010" i="4"/>
  <c r="Y1011" i="4"/>
  <c r="Y1012" i="4"/>
  <c r="Y1013" i="4"/>
  <c r="Y1014" i="4"/>
  <c r="Y1015" i="4"/>
  <c r="Y1016" i="4"/>
  <c r="Y1017" i="4"/>
  <c r="Y1018" i="4"/>
  <c r="Y1019" i="4"/>
  <c r="Y1020" i="4"/>
  <c r="Y1021" i="4"/>
  <c r="Y1022" i="4"/>
  <c r="Y1023" i="4"/>
  <c r="Y1024" i="4"/>
  <c r="Y1025" i="4"/>
  <c r="Y1026" i="4"/>
  <c r="Y1027" i="4"/>
  <c r="Y1028" i="4"/>
  <c r="Y1029" i="4"/>
  <c r="Y1030" i="4"/>
  <c r="Y1031" i="4"/>
  <c r="Y1032" i="4"/>
  <c r="Y1033" i="4"/>
  <c r="Y1034" i="4"/>
  <c r="Y1035" i="4"/>
  <c r="Y1036" i="4"/>
  <c r="Y1037" i="4"/>
  <c r="Y1038" i="4"/>
  <c r="Y1039" i="4"/>
  <c r="Y1040" i="4"/>
  <c r="Y1041" i="4"/>
  <c r="Y1042" i="4"/>
  <c r="Y1043" i="4"/>
  <c r="Y1044" i="4"/>
  <c r="Y1045" i="4"/>
  <c r="Y1046" i="4"/>
  <c r="Y1047" i="4"/>
  <c r="Y1048" i="4"/>
  <c r="Y1049" i="4"/>
  <c r="Y1050" i="4"/>
  <c r="Y1051" i="4"/>
  <c r="Y1052" i="4"/>
  <c r="Y1053" i="4"/>
  <c r="Y1054" i="4"/>
  <c r="Y1055" i="4"/>
  <c r="Y1056" i="4"/>
  <c r="Y1057" i="4"/>
  <c r="Y1058" i="4"/>
  <c r="Y1059" i="4"/>
  <c r="Y1060" i="4"/>
  <c r="Y1061" i="4"/>
  <c r="Y1062" i="4"/>
  <c r="Y1063" i="4"/>
  <c r="Y1064" i="4"/>
  <c r="Y1065" i="4"/>
  <c r="Y1066" i="4"/>
  <c r="Y1067" i="4"/>
  <c r="Y1068" i="4"/>
  <c r="Y1069" i="4"/>
  <c r="Y1070" i="4"/>
  <c r="Y1071" i="4"/>
  <c r="Y1072" i="4"/>
  <c r="Y1073" i="4"/>
  <c r="Y1074" i="4"/>
  <c r="Y1075" i="4"/>
  <c r="Y1076" i="4"/>
  <c r="Y1077" i="4"/>
  <c r="Y1078" i="4"/>
  <c r="Y1079" i="4"/>
  <c r="Y1080" i="4"/>
  <c r="Y1081" i="4"/>
  <c r="Y1082" i="4"/>
  <c r="Y1083" i="4"/>
  <c r="Y1084" i="4"/>
  <c r="Y1085" i="4"/>
  <c r="Y1086" i="4"/>
  <c r="Y1087" i="4"/>
  <c r="Y1088" i="4"/>
  <c r="Y1089" i="4"/>
  <c r="Y1090" i="4"/>
  <c r="Y1091" i="4"/>
  <c r="Y1092" i="4"/>
  <c r="Y1093" i="4"/>
  <c r="Y1094" i="4"/>
  <c r="Y1095" i="4"/>
  <c r="Y1096" i="4"/>
  <c r="Y1097" i="4"/>
  <c r="Y1098" i="4"/>
  <c r="Y1099" i="4"/>
  <c r="Y1100" i="4"/>
  <c r="Y1101" i="4"/>
  <c r="Y1102" i="4"/>
  <c r="Y1103" i="4"/>
  <c r="Y1104" i="4"/>
  <c r="Y1105" i="4"/>
  <c r="Y1106" i="4"/>
  <c r="Y1107" i="4"/>
  <c r="Y1108" i="4"/>
  <c r="Y1109" i="4"/>
  <c r="Y1110" i="4"/>
  <c r="Y1111" i="4"/>
  <c r="Y1112" i="4"/>
  <c r="Y1113" i="4"/>
  <c r="Y1114" i="4"/>
  <c r="Y1115" i="4"/>
  <c r="Y1116" i="4"/>
  <c r="Y1117" i="4"/>
  <c r="Y1118" i="4"/>
  <c r="Y1119" i="4"/>
  <c r="Y1120" i="4"/>
  <c r="Y1121" i="4"/>
  <c r="Y1122" i="4"/>
  <c r="Y1123" i="4"/>
  <c r="Y1124" i="4"/>
  <c r="Y1125" i="4"/>
  <c r="Y1126" i="4"/>
  <c r="Y1127" i="4"/>
  <c r="Y1128" i="4"/>
  <c r="Y1129" i="4"/>
  <c r="Y1130" i="4"/>
  <c r="Y1131" i="4"/>
  <c r="Y1132" i="4"/>
  <c r="Y1133" i="4"/>
  <c r="Y1134" i="4"/>
  <c r="Y1135" i="4"/>
  <c r="Y1136" i="4"/>
  <c r="Y1137" i="4"/>
  <c r="Y1138" i="4"/>
  <c r="Y1139" i="4"/>
  <c r="Y1140" i="4"/>
  <c r="Y1141" i="4"/>
  <c r="Y1142" i="4"/>
  <c r="Y1143" i="4"/>
  <c r="Y1144" i="4"/>
  <c r="Y1145" i="4"/>
  <c r="Y1146" i="4"/>
  <c r="Y1147" i="4"/>
  <c r="Y1148" i="4"/>
  <c r="Y1149" i="4"/>
  <c r="Y1150" i="4"/>
  <c r="Y1151" i="4"/>
  <c r="Y1152" i="4"/>
  <c r="Y1153" i="4"/>
  <c r="Y1154" i="4"/>
  <c r="Y1155" i="4"/>
  <c r="Y1156" i="4"/>
  <c r="Y1157" i="4"/>
  <c r="Y1158" i="4"/>
  <c r="Y1159" i="4"/>
  <c r="Y1160" i="4"/>
  <c r="Y1161" i="4"/>
  <c r="Y1162" i="4"/>
  <c r="Y1163" i="4"/>
  <c r="Y1164" i="4"/>
  <c r="Y1165" i="4"/>
  <c r="Y1166" i="4"/>
  <c r="Y1167" i="4"/>
  <c r="Y1168" i="4"/>
  <c r="Y1169" i="4"/>
  <c r="Y1170" i="4"/>
  <c r="Y1171" i="4"/>
  <c r="Y1172" i="4"/>
  <c r="Y1173" i="4"/>
  <c r="Y1174" i="4"/>
  <c r="Y1175" i="4"/>
  <c r="Y1176" i="4"/>
  <c r="Y1177" i="4"/>
  <c r="Y1178" i="4"/>
  <c r="Y1179" i="4"/>
  <c r="Y1180" i="4"/>
  <c r="Y1181" i="4"/>
  <c r="Y1182" i="4"/>
  <c r="Y1183" i="4"/>
  <c r="Y1184" i="4"/>
  <c r="Y1185" i="4"/>
  <c r="Y1186" i="4"/>
  <c r="Y1187" i="4"/>
  <c r="Y1188" i="4"/>
  <c r="Y1189" i="4"/>
  <c r="Y1190" i="4"/>
  <c r="Y1191" i="4"/>
  <c r="Y1192" i="4"/>
  <c r="Y1193" i="4"/>
  <c r="Y1194" i="4"/>
  <c r="Y1195" i="4"/>
  <c r="Y1196" i="4"/>
  <c r="Y1197" i="4"/>
  <c r="Y1198" i="4"/>
  <c r="Y1199" i="4"/>
  <c r="Y1200" i="4"/>
  <c r="Y1201" i="4"/>
  <c r="Y1202" i="4"/>
  <c r="Y1203" i="4"/>
  <c r="Y1204" i="4"/>
  <c r="Y1205" i="4"/>
  <c r="Y1206" i="4"/>
  <c r="Y1207" i="4"/>
  <c r="Y1208" i="4"/>
  <c r="Y1209" i="4"/>
  <c r="Y1210" i="4"/>
  <c r="Y1211" i="4"/>
  <c r="Y1212" i="4"/>
  <c r="Y1213" i="4"/>
  <c r="Y1214" i="4"/>
  <c r="Y1215" i="4"/>
  <c r="Y1216" i="4"/>
  <c r="Y1217" i="4"/>
  <c r="Y1218" i="4"/>
  <c r="Y1219" i="4"/>
  <c r="Y1220" i="4"/>
  <c r="Y1221" i="4"/>
  <c r="Y1222" i="4"/>
  <c r="Y1223" i="4"/>
  <c r="Y1224" i="4"/>
  <c r="Y1225" i="4"/>
  <c r="Y1226" i="4"/>
  <c r="Y1227" i="4"/>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300" i="4"/>
  <c r="Y1301" i="4"/>
  <c r="Y1302" i="4"/>
  <c r="Y1303" i="4"/>
  <c r="Y1304" i="4"/>
  <c r="Y1305" i="4"/>
  <c r="Y1306" i="4"/>
  <c r="Y1307" i="4"/>
  <c r="Y1308" i="4"/>
  <c r="Y1309" i="4"/>
  <c r="Y1310" i="4"/>
  <c r="Y1311" i="4"/>
  <c r="Y1312" i="4"/>
  <c r="Y1313" i="4"/>
  <c r="Y1314" i="4"/>
  <c r="Y1315" i="4"/>
  <c r="Y1316" i="4"/>
  <c r="Y1317" i="4"/>
  <c r="Y1318" i="4"/>
  <c r="Y1319" i="4"/>
  <c r="Y1320" i="4"/>
  <c r="Y1321" i="4"/>
  <c r="Y1322" i="4"/>
  <c r="Y1323" i="4"/>
  <c r="Y1324" i="4"/>
  <c r="Y1325" i="4"/>
  <c r="Y1326" i="4"/>
  <c r="Y1327" i="4"/>
  <c r="Y1328" i="4"/>
  <c r="Y1329" i="4"/>
  <c r="Y1330" i="4"/>
  <c r="Y1331" i="4"/>
  <c r="Y1332" i="4"/>
  <c r="Y1333" i="4"/>
  <c r="Y1334" i="4"/>
  <c r="Y1335" i="4"/>
  <c r="Y1336" i="4"/>
  <c r="Y1337" i="4"/>
  <c r="Y1338" i="4"/>
  <c r="Y1339" i="4"/>
  <c r="Y1340" i="4"/>
  <c r="Y1341" i="4"/>
  <c r="Y1342" i="4"/>
  <c r="Y1343" i="4"/>
  <c r="Y1344" i="4"/>
  <c r="Y1345" i="4"/>
  <c r="Y1346" i="4"/>
  <c r="Y1347" i="4"/>
  <c r="Y1348" i="4"/>
  <c r="Y1349" i="4"/>
  <c r="Y1350" i="4"/>
  <c r="Y1351" i="4"/>
  <c r="Y1352" i="4"/>
  <c r="Y1353" i="4"/>
  <c r="Y1354" i="4"/>
  <c r="Y1355" i="4"/>
  <c r="Y1356" i="4"/>
  <c r="Y1357" i="4"/>
  <c r="Y1358" i="4"/>
  <c r="Y1359" i="4"/>
  <c r="Y1360" i="4"/>
  <c r="Y1361" i="4"/>
  <c r="Y1362" i="4"/>
  <c r="Y1363" i="4"/>
  <c r="Y1364" i="4"/>
  <c r="Y1365" i="4"/>
  <c r="Y1366" i="4"/>
  <c r="Y1367" i="4"/>
  <c r="Y1368" i="4"/>
  <c r="Y1369" i="4"/>
  <c r="Y1370" i="4"/>
  <c r="Y1371" i="4"/>
  <c r="Y1372" i="4"/>
  <c r="Y1373" i="4"/>
  <c r="Y1374" i="4"/>
  <c r="Y1375" i="4"/>
  <c r="Y1376" i="4"/>
  <c r="Y1377" i="4"/>
  <c r="Y1378" i="4"/>
  <c r="Y1379" i="4"/>
  <c r="Y1380" i="4"/>
  <c r="Y1381" i="4"/>
  <c r="Y1382" i="4"/>
  <c r="Y1383" i="4"/>
  <c r="Y1384" i="4"/>
  <c r="Y1385" i="4"/>
  <c r="Y1386" i="4"/>
  <c r="Y1387" i="4"/>
  <c r="Y1388" i="4"/>
  <c r="Y1389" i="4"/>
  <c r="Y1390" i="4"/>
  <c r="Y1391" i="4"/>
  <c r="Y1392" i="4"/>
  <c r="Y1393" i="4"/>
  <c r="Y1394" i="4"/>
  <c r="Y1395" i="4"/>
  <c r="Y1396" i="4"/>
  <c r="Y1397" i="4"/>
  <c r="Y1398" i="4"/>
  <c r="Y1399" i="4"/>
  <c r="Y1400" i="4"/>
  <c r="Y1401" i="4"/>
  <c r="Y1402" i="4"/>
  <c r="Y1403" i="4"/>
  <c r="Y1404" i="4"/>
  <c r="Y1405" i="4"/>
  <c r="Y1406" i="4"/>
  <c r="Y1407" i="4"/>
  <c r="Y1408" i="4"/>
  <c r="Y1409" i="4"/>
  <c r="Y1410" i="4"/>
  <c r="Y1411" i="4"/>
  <c r="Y1412" i="4"/>
  <c r="Y1413" i="4"/>
  <c r="Y1414" i="4"/>
  <c r="Y1415" i="4"/>
  <c r="Y1416" i="4"/>
  <c r="Y1417" i="4"/>
  <c r="Y1418" i="4"/>
  <c r="Y1419" i="4"/>
  <c r="Y1420" i="4"/>
  <c r="Y1421" i="4"/>
  <c r="Y1422" i="4"/>
  <c r="Y1423" i="4"/>
  <c r="Y1424" i="4"/>
  <c r="Y1425" i="4"/>
  <c r="Y1426" i="4"/>
  <c r="Y1427" i="4"/>
  <c r="Y1428" i="4"/>
  <c r="Y1429" i="4"/>
  <c r="Y1430" i="4"/>
  <c r="Y1431" i="4"/>
  <c r="Y1432" i="4"/>
  <c r="Y1433" i="4"/>
  <c r="Y1434" i="4"/>
  <c r="Y1435" i="4"/>
  <c r="Y1436" i="4"/>
  <c r="Y1437" i="4"/>
  <c r="Y1438" i="4"/>
  <c r="Y1439" i="4"/>
  <c r="Y1440" i="4"/>
  <c r="Y1441" i="4"/>
  <c r="Y1442" i="4"/>
  <c r="Y1443" i="4"/>
  <c r="Y1444" i="4"/>
  <c r="Y1445" i="4"/>
  <c r="Y1446" i="4"/>
  <c r="Y1447" i="4"/>
  <c r="Y1448" i="4"/>
  <c r="Y1449" i="4"/>
  <c r="Y1450" i="4"/>
  <c r="Y1451" i="4"/>
  <c r="Y1452" i="4"/>
  <c r="Y1453" i="4"/>
  <c r="Y1454" i="4"/>
  <c r="Y1455" i="4"/>
  <c r="Y1456" i="4"/>
  <c r="Y1457" i="4"/>
  <c r="Y1458" i="4"/>
  <c r="Y1459" i="4"/>
  <c r="Y1460" i="4"/>
  <c r="Y1461" i="4"/>
  <c r="Y1462" i="4"/>
  <c r="Y1463" i="4"/>
  <c r="Y1464" i="4"/>
  <c r="Y1465" i="4"/>
  <c r="Y1466" i="4"/>
  <c r="Y1467" i="4"/>
  <c r="Y1468" i="4"/>
  <c r="Y1469" i="4"/>
  <c r="Y1470" i="4"/>
  <c r="Y1471" i="4"/>
  <c r="Y1472" i="4"/>
  <c r="Y1473" i="4"/>
  <c r="Y1474" i="4"/>
  <c r="Y1475" i="4"/>
  <c r="Y1476" i="4"/>
  <c r="Y1477" i="4"/>
  <c r="Y1478" i="4"/>
  <c r="Y1479" i="4"/>
  <c r="Y1480" i="4"/>
  <c r="Y1481" i="4"/>
  <c r="Y1482" i="4"/>
  <c r="Y1483" i="4"/>
  <c r="Y1484" i="4"/>
  <c r="Y1485" i="4"/>
  <c r="Y1486" i="4"/>
  <c r="Y1487" i="4"/>
  <c r="Y1488" i="4"/>
  <c r="Y1489" i="4"/>
  <c r="Y1490" i="4"/>
  <c r="Y1491" i="4"/>
  <c r="Y1492" i="4"/>
  <c r="Y1493" i="4"/>
  <c r="Y1494" i="4"/>
  <c r="Y1495" i="4"/>
  <c r="Y1496" i="4"/>
  <c r="Y1497" i="4"/>
  <c r="Y1498" i="4"/>
  <c r="Y1499" i="4"/>
  <c r="Y1500" i="4"/>
  <c r="Y1501" i="4"/>
  <c r="Y1502" i="4"/>
  <c r="Y1503" i="4"/>
  <c r="Y1504" i="4"/>
  <c r="Y1505" i="4"/>
  <c r="Y1506" i="4"/>
  <c r="Y1507" i="4"/>
  <c r="Y1508" i="4"/>
  <c r="Y1509" i="4"/>
  <c r="Y1510" i="4"/>
  <c r="Y1511" i="4"/>
  <c r="Y1512" i="4"/>
  <c r="Y1513" i="4"/>
  <c r="Y1514" i="4"/>
  <c r="Y1515" i="4"/>
  <c r="Y1516" i="4"/>
  <c r="Y1517" i="4"/>
  <c r="Y1518" i="4"/>
  <c r="Y1519" i="4"/>
  <c r="Y1520" i="4"/>
  <c r="Y1521" i="4"/>
  <c r="Y1522" i="4"/>
  <c r="Y1523" i="4"/>
  <c r="Y1524" i="4"/>
  <c r="Y1525" i="4"/>
  <c r="Y1526" i="4"/>
  <c r="Y1527" i="4"/>
  <c r="Y1528" i="4"/>
  <c r="Y1529" i="4"/>
  <c r="Y1530" i="4"/>
  <c r="Y1531" i="4"/>
  <c r="Y1532" i="4"/>
  <c r="Y1533" i="4"/>
  <c r="Y1534" i="4"/>
  <c r="Y1535" i="4"/>
  <c r="Y1536" i="4"/>
  <c r="Y1537" i="4"/>
  <c r="Y1538" i="4"/>
  <c r="Y1539" i="4"/>
  <c r="Y1540" i="4"/>
  <c r="Y1541" i="4"/>
  <c r="Y1542" i="4"/>
  <c r="Y1543" i="4"/>
  <c r="Y1544" i="4"/>
  <c r="Y1545" i="4"/>
  <c r="Y1546" i="4"/>
  <c r="Y1547" i="4"/>
  <c r="Y1548" i="4"/>
  <c r="Y1549" i="4"/>
  <c r="Y1550" i="4"/>
  <c r="Y1551" i="4"/>
  <c r="Y1552" i="4"/>
  <c r="Y1553" i="4"/>
  <c r="Y1554" i="4"/>
  <c r="Y1555" i="4"/>
  <c r="Y1556" i="4"/>
  <c r="Y1557" i="4"/>
  <c r="Y1558" i="4"/>
  <c r="Y1559" i="4"/>
  <c r="Y1560" i="4"/>
  <c r="Y1561" i="4"/>
  <c r="Y1562" i="4"/>
  <c r="Y1563" i="4"/>
  <c r="Y1564" i="4"/>
  <c r="Y1565" i="4"/>
  <c r="Y1566" i="4"/>
  <c r="Y1567" i="4"/>
  <c r="Y1568" i="4"/>
  <c r="Y1569" i="4"/>
  <c r="Y1570" i="4"/>
  <c r="Y1571" i="4"/>
  <c r="Y1572" i="4"/>
  <c r="Y1573" i="4"/>
  <c r="Y1574" i="4"/>
  <c r="Y1575" i="4"/>
  <c r="Y1576" i="4"/>
  <c r="Y1577" i="4"/>
  <c r="Y1578" i="4"/>
  <c r="Y1579" i="4"/>
  <c r="Y1580" i="4"/>
  <c r="Y1581" i="4"/>
  <c r="Y1582" i="4"/>
  <c r="Y1583" i="4"/>
  <c r="Y1584" i="4"/>
  <c r="Y1585" i="4"/>
  <c r="Y1586" i="4"/>
  <c r="Y1587" i="4"/>
  <c r="Y1588" i="4"/>
  <c r="Y1589" i="4"/>
  <c r="Y1590" i="4"/>
  <c r="Y1591" i="4"/>
  <c r="Y1592" i="4"/>
  <c r="Y1593" i="4"/>
  <c r="Y1594" i="4"/>
  <c r="Y1595" i="4"/>
  <c r="Y1596" i="4"/>
  <c r="Y1597" i="4"/>
  <c r="Y1598" i="4"/>
  <c r="Y1599" i="4"/>
  <c r="Y1600" i="4"/>
  <c r="Y1601" i="4"/>
  <c r="Y1602" i="4"/>
  <c r="Y1603" i="4"/>
  <c r="Y1604" i="4"/>
  <c r="Y1605" i="4"/>
  <c r="Y1606" i="4"/>
  <c r="Y1607" i="4"/>
  <c r="Y1608" i="4"/>
  <c r="Y1609" i="4"/>
  <c r="Y1610" i="4"/>
  <c r="Y1611" i="4"/>
  <c r="Y1612" i="4"/>
  <c r="Y1613" i="4"/>
  <c r="Y1614" i="4"/>
  <c r="Y1615" i="4"/>
  <c r="Y1616" i="4"/>
  <c r="Y1617" i="4"/>
  <c r="Y1618" i="4"/>
  <c r="Y1619" i="4"/>
  <c r="Y1620" i="4"/>
  <c r="Y1621" i="4"/>
  <c r="Y1622" i="4"/>
  <c r="Y1623" i="4"/>
  <c r="Y1624" i="4"/>
  <c r="Y1625" i="4"/>
  <c r="Y1626" i="4"/>
  <c r="Y1627" i="4"/>
  <c r="Y1628" i="4"/>
  <c r="Y1629" i="4"/>
  <c r="Y1630" i="4"/>
  <c r="Y1631" i="4"/>
  <c r="Y1632" i="4"/>
  <c r="Y1633" i="4"/>
  <c r="Y1634" i="4"/>
  <c r="Y1635" i="4"/>
  <c r="Y1636" i="4"/>
  <c r="Y1637" i="4"/>
  <c r="Y1638" i="4"/>
  <c r="Y1639" i="4"/>
  <c r="Y1640" i="4"/>
  <c r="Y1641" i="4"/>
  <c r="Y1642" i="4"/>
  <c r="Y1643" i="4"/>
  <c r="Y1644" i="4"/>
  <c r="Y1645" i="4"/>
  <c r="Y1646" i="4"/>
  <c r="Y1647" i="4"/>
  <c r="Y1648" i="4"/>
  <c r="Y1649" i="4"/>
  <c r="Y1650" i="4"/>
  <c r="Y1651" i="4"/>
  <c r="Y1652" i="4"/>
  <c r="Y1653" i="4"/>
  <c r="Y1654" i="4"/>
  <c r="Y1655" i="4"/>
  <c r="Y1656" i="4"/>
  <c r="Y1657" i="4"/>
  <c r="Y1658" i="4"/>
  <c r="Y1659" i="4"/>
  <c r="Y1660" i="4"/>
  <c r="Y1661" i="4"/>
  <c r="Y1662" i="4"/>
  <c r="Y1663" i="4"/>
  <c r="Y1664" i="4"/>
  <c r="Y1665" i="4"/>
  <c r="Y1666" i="4"/>
  <c r="Y1667" i="4"/>
  <c r="Y1668" i="4"/>
  <c r="Y1669" i="4"/>
  <c r="Y1670" i="4"/>
  <c r="Y1671" i="4"/>
  <c r="Y1672" i="4"/>
  <c r="Y1673" i="4"/>
  <c r="Y1674" i="4"/>
  <c r="Y1675" i="4"/>
  <c r="Y1676" i="4"/>
  <c r="Y1677" i="4"/>
  <c r="Y1678" i="4"/>
  <c r="Y1679" i="4"/>
  <c r="Y1680" i="4"/>
  <c r="Y1681" i="4"/>
  <c r="Y1682" i="4"/>
  <c r="Y1683" i="4"/>
  <c r="Y1684" i="4"/>
  <c r="Y1685" i="4"/>
  <c r="Y1686" i="4"/>
  <c r="Y1687" i="4"/>
  <c r="Y1688" i="4"/>
  <c r="Y1689" i="4"/>
  <c r="Y1690" i="4"/>
  <c r="Y1691" i="4"/>
  <c r="Y1692" i="4"/>
  <c r="Y1693" i="4"/>
  <c r="Y1694" i="4"/>
  <c r="Y1695" i="4"/>
  <c r="Y1696" i="4"/>
  <c r="Y1697" i="4"/>
  <c r="Y1698" i="4"/>
  <c r="Y1699" i="4"/>
  <c r="Y1700" i="4"/>
  <c r="Y1701" i="4"/>
  <c r="Y1702" i="4"/>
  <c r="Y1703" i="4"/>
  <c r="Y1704" i="4"/>
  <c r="Y1705" i="4"/>
  <c r="Y1706" i="4"/>
  <c r="Y1707" i="4"/>
  <c r="Y1708" i="4"/>
  <c r="Y1709" i="4"/>
  <c r="Y1710" i="4"/>
  <c r="Y1711" i="4"/>
  <c r="Y1712" i="4"/>
  <c r="Y1713" i="4"/>
  <c r="Y1714" i="4"/>
  <c r="Y1715" i="4"/>
  <c r="Y1716" i="4"/>
  <c r="Y1717" i="4"/>
  <c r="Y1718" i="4"/>
  <c r="Y1719" i="4"/>
  <c r="Y1720" i="4"/>
  <c r="Y1721" i="4"/>
  <c r="Y1722" i="4"/>
  <c r="Y1723" i="4"/>
  <c r="Y1724" i="4"/>
  <c r="Y1725" i="4"/>
  <c r="Y1726" i="4"/>
  <c r="Y1727" i="4"/>
  <c r="Y1728" i="4"/>
  <c r="Y1729" i="4"/>
  <c r="Y1730" i="4"/>
  <c r="Y1731" i="4"/>
  <c r="Y1732" i="4"/>
  <c r="Y1733" i="4"/>
  <c r="Y1734" i="4"/>
  <c r="Y1735" i="4"/>
  <c r="Y1736" i="4"/>
  <c r="Y1737" i="4"/>
  <c r="Y1738" i="4"/>
  <c r="Y1739" i="4"/>
  <c r="Y1740" i="4"/>
  <c r="Y1741" i="4"/>
  <c r="Y1742" i="4"/>
  <c r="Y1743" i="4"/>
  <c r="Y1744" i="4"/>
  <c r="Y1745" i="4"/>
  <c r="Y1746" i="4"/>
  <c r="Y1747" i="4"/>
  <c r="Y1748" i="4"/>
  <c r="Y1749" i="4"/>
  <c r="Y1750" i="4"/>
  <c r="Y1751" i="4"/>
  <c r="Y1752" i="4"/>
  <c r="Y1753" i="4"/>
  <c r="Y1754" i="4"/>
  <c r="Y1755" i="4"/>
  <c r="Y1756" i="4"/>
  <c r="Y1757" i="4"/>
  <c r="Y1758" i="4"/>
  <c r="Y1759" i="4"/>
  <c r="Y1760" i="4"/>
  <c r="Y1761" i="4"/>
  <c r="Y1762" i="4"/>
  <c r="Y1763" i="4"/>
  <c r="Y1764" i="4"/>
  <c r="Y1765" i="4"/>
  <c r="Y1766" i="4"/>
  <c r="Y1767" i="4"/>
  <c r="Y1768" i="4"/>
  <c r="Y1769" i="4"/>
  <c r="Y1770" i="4"/>
  <c r="Y1771" i="4"/>
  <c r="Y1772" i="4"/>
  <c r="Y1773" i="4"/>
  <c r="Y1774" i="4"/>
  <c r="Y1775" i="4"/>
  <c r="Y1776" i="4"/>
  <c r="Y1777" i="4"/>
  <c r="Y1778" i="4"/>
  <c r="Y1779" i="4"/>
  <c r="Y1780" i="4"/>
  <c r="Y1781" i="4"/>
  <c r="Y1782" i="4"/>
  <c r="Y1783" i="4"/>
  <c r="Y1784" i="4"/>
  <c r="Y1785" i="4"/>
  <c r="Y1786" i="4"/>
  <c r="Y1787" i="4"/>
  <c r="Y1788" i="4"/>
  <c r="Y1789" i="4"/>
  <c r="Y1790" i="4"/>
  <c r="Y1791" i="4"/>
  <c r="Y1792" i="4"/>
  <c r="Y1793" i="4"/>
  <c r="Y1794" i="4"/>
  <c r="Y1795" i="4"/>
  <c r="Y1796" i="4"/>
  <c r="Y1797" i="4"/>
  <c r="Y1798" i="4"/>
  <c r="Y1799" i="4"/>
  <c r="Y1800" i="4"/>
  <c r="Y1801" i="4"/>
  <c r="Y1802" i="4"/>
  <c r="Y1803" i="4"/>
  <c r="Y1804" i="4"/>
  <c r="Y1805" i="4"/>
  <c r="Y1806" i="4"/>
  <c r="Y1807" i="4"/>
  <c r="Y1808" i="4"/>
  <c r="Y1809" i="4"/>
  <c r="Y1810" i="4"/>
  <c r="Y1811" i="4"/>
  <c r="Y1812" i="4"/>
  <c r="Y1813" i="4"/>
  <c r="Y1814" i="4"/>
  <c r="Y1815" i="4"/>
  <c r="Y1816" i="4"/>
  <c r="Y1817" i="4"/>
  <c r="Y1818" i="4"/>
  <c r="Y1819" i="4"/>
  <c r="Y1820" i="4"/>
  <c r="Y1821" i="4"/>
  <c r="Y1822" i="4"/>
  <c r="Y1823" i="4"/>
  <c r="Y1824" i="4"/>
  <c r="Y1825" i="4"/>
  <c r="Y1826" i="4"/>
  <c r="Y1827" i="4"/>
  <c r="Y1828" i="4"/>
  <c r="Y1829" i="4"/>
  <c r="Y1830" i="4"/>
  <c r="Y1831" i="4"/>
  <c r="Y1832" i="4"/>
  <c r="Y1833" i="4"/>
  <c r="Y1834" i="4"/>
  <c r="Y1835" i="4"/>
  <c r="Y1836" i="4"/>
  <c r="Y1837" i="4"/>
  <c r="Y1838" i="4"/>
  <c r="Y1839" i="4"/>
  <c r="Y1840" i="4"/>
  <c r="Y1841" i="4"/>
  <c r="Y1842" i="4"/>
  <c r="Y1843" i="4"/>
  <c r="Y1844" i="4"/>
  <c r="Y1845" i="4"/>
  <c r="Y1846" i="4"/>
  <c r="Y1847" i="4"/>
  <c r="Y1848" i="4"/>
  <c r="Y1849" i="4"/>
  <c r="Y1850" i="4"/>
  <c r="Y1851" i="4"/>
  <c r="Y1852" i="4"/>
  <c r="Y1853" i="4"/>
  <c r="Y1854" i="4"/>
  <c r="Y1855" i="4"/>
  <c r="Y1856" i="4"/>
  <c r="Y1857" i="4"/>
  <c r="Y1858" i="4"/>
  <c r="Y1859" i="4"/>
  <c r="Y1860" i="4"/>
  <c r="Y1861" i="4"/>
  <c r="Y1862" i="4"/>
  <c r="Y1863" i="4"/>
  <c r="Y1864" i="4"/>
  <c r="Y1865" i="4"/>
  <c r="Y1866" i="4"/>
  <c r="Y1867" i="4"/>
  <c r="Y1868" i="4"/>
  <c r="Y1869" i="4"/>
  <c r="Y1870" i="4"/>
  <c r="Y1871" i="4"/>
  <c r="Y1872" i="4"/>
  <c r="Y1873" i="4"/>
  <c r="Y1874" i="4"/>
  <c r="Y1875" i="4"/>
  <c r="Y1876" i="4"/>
  <c r="Y1877" i="4"/>
  <c r="Y1878" i="4"/>
  <c r="Y1879" i="4"/>
  <c r="Y1880" i="4"/>
  <c r="Y1881" i="4"/>
  <c r="Y1882" i="4"/>
  <c r="Y1883" i="4"/>
  <c r="Y1884" i="4"/>
  <c r="Y1885" i="4"/>
  <c r="Y1886" i="4"/>
  <c r="Y1887" i="4"/>
  <c r="Y1888" i="4"/>
  <c r="Y1889" i="4"/>
  <c r="Y1890" i="4"/>
  <c r="Y1891" i="4"/>
  <c r="Y1892" i="4"/>
  <c r="Y1893" i="4"/>
  <c r="Y1894" i="4"/>
  <c r="Y1895" i="4"/>
  <c r="Y1896" i="4"/>
  <c r="Y1897" i="4"/>
  <c r="Y1898" i="4"/>
  <c r="Y1899" i="4"/>
  <c r="Y1900" i="4"/>
  <c r="Y1901" i="4"/>
  <c r="Y1902" i="4"/>
  <c r="Y1903" i="4"/>
  <c r="Y1904" i="4"/>
  <c r="Y1905" i="4"/>
  <c r="Y1906" i="4"/>
  <c r="Y1907" i="4"/>
  <c r="Y1908" i="4"/>
  <c r="Y1909" i="4"/>
  <c r="Y1910" i="4"/>
  <c r="Y1911" i="4"/>
  <c r="Y1912" i="4"/>
  <c r="Y1913" i="4"/>
  <c r="Y1914" i="4"/>
  <c r="Y1915" i="4"/>
  <c r="Y1916" i="4"/>
  <c r="Y1917" i="4"/>
  <c r="Y1918" i="4"/>
  <c r="Y1919" i="4"/>
  <c r="Y1920" i="4"/>
  <c r="Y1921" i="4"/>
  <c r="Y1922" i="4"/>
  <c r="Y1923" i="4"/>
  <c r="Y1924" i="4"/>
  <c r="Y1925" i="4"/>
  <c r="Y1926" i="4"/>
  <c r="Y1927" i="4"/>
  <c r="Y1928" i="4"/>
  <c r="Y1929" i="4"/>
  <c r="Y1930" i="4"/>
  <c r="Y1931" i="4"/>
  <c r="Y1932" i="4"/>
  <c r="Y1933" i="4"/>
  <c r="Y1934" i="4"/>
  <c r="Y1935" i="4"/>
  <c r="Y1936" i="4"/>
  <c r="Y1937" i="4"/>
  <c r="Y1938" i="4"/>
  <c r="Y1939" i="4"/>
  <c r="Y1940" i="4"/>
  <c r="Y1941" i="4"/>
  <c r="Y1942" i="4"/>
  <c r="Y1943" i="4"/>
  <c r="Y1944" i="4"/>
  <c r="Y1945" i="4"/>
  <c r="Y1946" i="4"/>
  <c r="Y1947" i="4"/>
  <c r="Y1948" i="4"/>
  <c r="Y1949" i="4"/>
  <c r="Y1950" i="4"/>
  <c r="Y1951" i="4"/>
  <c r="Y1952" i="4"/>
  <c r="Y1953" i="4"/>
  <c r="Y1954" i="4"/>
  <c r="Y1955" i="4"/>
  <c r="Y1956" i="4"/>
  <c r="Y1957" i="4"/>
  <c r="Y1958" i="4"/>
  <c r="Y1959" i="4"/>
  <c r="Y1960" i="4"/>
  <c r="Y1961" i="4"/>
  <c r="Y1962" i="4"/>
  <c r="Y1963" i="4"/>
  <c r="Y1964" i="4"/>
  <c r="Y1965" i="4"/>
  <c r="Y1966" i="4"/>
  <c r="Y1967" i="4"/>
  <c r="Y1968" i="4"/>
  <c r="Y1969" i="4"/>
  <c r="Y1970" i="4"/>
  <c r="Y1971" i="4"/>
  <c r="Y1972" i="4"/>
  <c r="Y1973" i="4"/>
  <c r="Y1974" i="4"/>
  <c r="Y1975" i="4"/>
  <c r="Y1976" i="4"/>
  <c r="Y1977" i="4"/>
  <c r="Y1978" i="4"/>
  <c r="Y1979" i="4"/>
  <c r="Y1980" i="4"/>
  <c r="Y1981" i="4"/>
  <c r="Y1982" i="4"/>
  <c r="Y1983" i="4"/>
  <c r="Y1984" i="4"/>
  <c r="Y1985" i="4"/>
  <c r="Y1986" i="4"/>
  <c r="Y1987" i="4"/>
  <c r="Y1988" i="4"/>
  <c r="Y1989" i="4"/>
  <c r="Y1990" i="4"/>
  <c r="Y1991" i="4"/>
  <c r="Y1992" i="4"/>
  <c r="Y1993" i="4"/>
  <c r="Y1994" i="4"/>
  <c r="Y1995" i="4"/>
  <c r="Y1996" i="4"/>
  <c r="Y1997" i="4"/>
  <c r="Y1998" i="4"/>
  <c r="Y1999" i="4"/>
  <c r="Y2000" i="4"/>
  <c r="Y2001" i="4"/>
  <c r="Y2002" i="4"/>
  <c r="Y2003" i="4"/>
  <c r="Y2004" i="4"/>
  <c r="Y2005" i="4"/>
  <c r="Y2006" i="4"/>
  <c r="Y2007" i="4"/>
  <c r="Y2008" i="4"/>
  <c r="Y2009" i="4"/>
  <c r="Y2010" i="4"/>
  <c r="Y2011" i="4"/>
  <c r="Y2012" i="4"/>
  <c r="Y2013" i="4"/>
  <c r="Y2014" i="4"/>
  <c r="Y2015" i="4"/>
  <c r="Y2016" i="4"/>
  <c r="Y2017" i="4"/>
  <c r="Y2018" i="4"/>
  <c r="Y2019" i="4"/>
  <c r="Y2020" i="4"/>
  <c r="Y2021" i="4"/>
  <c r="Y2022" i="4"/>
  <c r="Y2023" i="4"/>
  <c r="Y2024" i="4"/>
  <c r="Y2025" i="4"/>
  <c r="Y2026" i="4"/>
  <c r="Y2027" i="4"/>
  <c r="Y2028" i="4"/>
  <c r="Y2029" i="4"/>
  <c r="Y2030" i="4"/>
  <c r="Y2031" i="4"/>
  <c r="Y2032" i="4"/>
  <c r="Y2033" i="4"/>
  <c r="Y2034" i="4"/>
  <c r="Y2035" i="4"/>
  <c r="Y2036" i="4"/>
  <c r="Y2037" i="4"/>
  <c r="Y2038" i="4"/>
  <c r="Y2039" i="4"/>
  <c r="Y2040" i="4"/>
  <c r="Y2041" i="4"/>
  <c r="Y2042" i="4"/>
  <c r="Y2043" i="4"/>
  <c r="Y2044" i="4"/>
  <c r="Y2045" i="4"/>
  <c r="Y2046" i="4"/>
  <c r="Y2047" i="4"/>
  <c r="Y2048" i="4"/>
  <c r="Y2049" i="4"/>
  <c r="Y2050" i="4"/>
  <c r="Y2051" i="4"/>
  <c r="Y2052" i="4"/>
  <c r="Y2053" i="4"/>
  <c r="Y2054" i="4"/>
  <c r="Y2055" i="4"/>
  <c r="Y2056" i="4"/>
  <c r="Y2057" i="4"/>
  <c r="Y2058" i="4"/>
  <c r="Y2059" i="4"/>
  <c r="Y2060" i="4"/>
  <c r="Y2061" i="4"/>
  <c r="Y2062" i="4"/>
  <c r="Y2063" i="4"/>
  <c r="Y2064" i="4"/>
  <c r="Y2065" i="4"/>
  <c r="Y2066" i="4"/>
  <c r="Y2067" i="4"/>
  <c r="Y2068" i="4"/>
  <c r="Y2069" i="4"/>
  <c r="Y2070" i="4"/>
  <c r="Y2071" i="4"/>
  <c r="Y2072" i="4"/>
  <c r="Y2073" i="4"/>
  <c r="Y2074" i="4"/>
  <c r="Y2075" i="4"/>
  <c r="Y2076" i="4"/>
  <c r="Y2077" i="4"/>
  <c r="Y2078" i="4"/>
  <c r="Y2079" i="4"/>
  <c r="Y2080" i="4"/>
  <c r="Y2081" i="4"/>
  <c r="Y2082" i="4"/>
  <c r="Y2083" i="4"/>
  <c r="Y2084" i="4"/>
  <c r="Y2085" i="4"/>
  <c r="Y2086" i="4"/>
  <c r="Y2087" i="4"/>
  <c r="Y2088" i="4"/>
  <c r="Y2089" i="4"/>
  <c r="Y2090" i="4"/>
  <c r="Y2091" i="4"/>
  <c r="Y2092" i="4"/>
  <c r="Y2093" i="4"/>
  <c r="Y2094" i="4"/>
  <c r="Y2095" i="4"/>
  <c r="Y2096" i="4"/>
  <c r="Y2097" i="4"/>
  <c r="Y2098" i="4"/>
  <c r="Y2099" i="4"/>
  <c r="Y2100" i="4"/>
  <c r="Y2101" i="4"/>
  <c r="Y2102" i="4"/>
  <c r="Y2103" i="4"/>
  <c r="Y2104" i="4"/>
  <c r="Y2105" i="4"/>
  <c r="Y2106" i="4"/>
  <c r="Y2107" i="4"/>
  <c r="Y2108" i="4"/>
  <c r="Y2109" i="4"/>
  <c r="Y2110" i="4"/>
  <c r="Y2111" i="4"/>
  <c r="Y2112" i="4"/>
  <c r="Y2113" i="4"/>
  <c r="Y2114" i="4"/>
  <c r="Y2115" i="4"/>
  <c r="Y2116" i="4"/>
  <c r="Y2117" i="4"/>
  <c r="Y2118" i="4"/>
  <c r="Y2119" i="4"/>
  <c r="Y2120" i="4"/>
  <c r="Y2121" i="4"/>
  <c r="Y2122" i="4"/>
  <c r="Y2123" i="4"/>
  <c r="Y2124" i="4"/>
  <c r="Y2125" i="4"/>
  <c r="Y2126" i="4"/>
  <c r="Y2127" i="4"/>
  <c r="Y2128" i="4"/>
  <c r="Y2129" i="4"/>
  <c r="Y2130" i="4"/>
  <c r="Y2131" i="4"/>
  <c r="Y2132" i="4"/>
  <c r="Y2133" i="4"/>
  <c r="Y2134" i="4"/>
  <c r="Y2135" i="4"/>
  <c r="Y2136" i="4"/>
  <c r="Y2137" i="4"/>
  <c r="Y2138" i="4"/>
  <c r="Y2139" i="4"/>
  <c r="Y2140" i="4"/>
  <c r="Y2141" i="4"/>
  <c r="Y2142" i="4"/>
  <c r="Y2143" i="4"/>
  <c r="Y2144" i="4"/>
  <c r="Y2145" i="4"/>
  <c r="Y2146" i="4"/>
  <c r="Y2147" i="4"/>
  <c r="Y2148" i="4"/>
  <c r="Y2149" i="4"/>
  <c r="Y2150" i="4"/>
  <c r="Y2151" i="4"/>
  <c r="Y2152" i="4"/>
  <c r="Y2153" i="4"/>
  <c r="Y2154" i="4"/>
  <c r="Y2155" i="4"/>
  <c r="Y2156" i="4"/>
  <c r="Y2157" i="4"/>
  <c r="Y2158" i="4"/>
  <c r="Y2159" i="4"/>
  <c r="Y2160" i="4"/>
  <c r="Y2161" i="4"/>
  <c r="Y2162" i="4"/>
  <c r="Y2163" i="4"/>
  <c r="Y2164" i="4"/>
  <c r="Y2165" i="4"/>
  <c r="Y2166" i="4"/>
  <c r="Y2167" i="4"/>
  <c r="Y2168" i="4"/>
  <c r="Y2169" i="4"/>
  <c r="Y2170" i="4"/>
  <c r="Y2171" i="4"/>
  <c r="Y2172" i="4"/>
  <c r="Y2173" i="4"/>
  <c r="Y2174" i="4"/>
  <c r="Y2175" i="4"/>
  <c r="Y2176" i="4"/>
  <c r="Y2177" i="4"/>
  <c r="Y2178" i="4"/>
  <c r="Y2179" i="4"/>
  <c r="Y2180" i="4"/>
  <c r="Y2181" i="4"/>
  <c r="Y2182" i="4"/>
  <c r="Y2183" i="4"/>
  <c r="Y2184" i="4"/>
  <c r="Y2185" i="4"/>
  <c r="Y2186" i="4"/>
  <c r="Y2187" i="4"/>
  <c r="Y2188" i="4"/>
  <c r="Y2189" i="4"/>
  <c r="Y2190" i="4"/>
  <c r="Y2191" i="4"/>
  <c r="Y2192" i="4"/>
  <c r="Y2193" i="4"/>
  <c r="Y2194" i="4"/>
  <c r="Y2195" i="4"/>
  <c r="Y2196" i="4"/>
  <c r="Y2197" i="4"/>
  <c r="Y2198" i="4"/>
  <c r="Y2199" i="4"/>
  <c r="Y2200" i="4"/>
  <c r="Y2201" i="4"/>
  <c r="Y2202" i="4"/>
  <c r="Y2203" i="4"/>
  <c r="Y2204" i="4"/>
  <c r="Y2205" i="4"/>
  <c r="Y2206" i="4"/>
  <c r="Y2207" i="4"/>
  <c r="Y2208" i="4"/>
  <c r="Y2209" i="4"/>
  <c r="Y2210" i="4"/>
  <c r="Y2211" i="4"/>
  <c r="Y2212" i="4"/>
  <c r="Y2213" i="4"/>
  <c r="Y2214" i="4"/>
  <c r="Y2215" i="4"/>
  <c r="Y2216" i="4"/>
  <c r="Y2217" i="4"/>
  <c r="Y2218" i="4"/>
  <c r="Y2219" i="4"/>
  <c r="Y2220" i="4"/>
  <c r="Y2221" i="4"/>
  <c r="Y2222" i="4"/>
  <c r="Y2223" i="4"/>
  <c r="Y2224" i="4"/>
  <c r="Y2225" i="4"/>
  <c r="Y2226" i="4"/>
  <c r="Y2227" i="4"/>
  <c r="Y2228" i="4"/>
  <c r="Y2229" i="4"/>
  <c r="Y2230" i="4"/>
  <c r="Y2231" i="4"/>
  <c r="Y2232" i="4"/>
  <c r="Y2233" i="4"/>
  <c r="Y2234" i="4"/>
  <c r="Y2235" i="4"/>
  <c r="Y2236" i="4"/>
  <c r="Y2237" i="4"/>
  <c r="Y2238" i="4"/>
  <c r="Y2239" i="4"/>
  <c r="Y2240" i="4"/>
  <c r="Y2241" i="4"/>
  <c r="Y2242" i="4"/>
  <c r="Y2243" i="4"/>
  <c r="Y2244" i="4"/>
  <c r="Y2245" i="4"/>
  <c r="Y2246" i="4"/>
  <c r="Y2247" i="4"/>
  <c r="Y2248" i="4"/>
  <c r="Y2249" i="4"/>
  <c r="Y2250" i="4"/>
  <c r="Y2251" i="4"/>
  <c r="Y2252" i="4"/>
  <c r="Y2253" i="4"/>
  <c r="Y2254" i="4"/>
  <c r="Y2255" i="4"/>
  <c r="Y2256" i="4"/>
  <c r="Y2257" i="4"/>
  <c r="Y2258" i="4"/>
  <c r="Y2259" i="4"/>
  <c r="Y2260" i="4"/>
  <c r="Y2261" i="4"/>
  <c r="Y2262" i="4"/>
  <c r="Y2263" i="4"/>
  <c r="Y2264" i="4"/>
  <c r="Y2265" i="4"/>
  <c r="Y2266" i="4"/>
  <c r="Y2267" i="4"/>
  <c r="Y2268" i="4"/>
  <c r="Y2269" i="4"/>
  <c r="Y2270" i="4"/>
  <c r="Y2271" i="4"/>
  <c r="Y2272" i="4"/>
  <c r="Y2273" i="4"/>
  <c r="Y2274" i="4"/>
  <c r="Y2275" i="4"/>
  <c r="Y2276" i="4"/>
  <c r="Y2277" i="4"/>
  <c r="Y2278" i="4"/>
  <c r="Y2279" i="4"/>
  <c r="Y2280" i="4"/>
  <c r="Y2281" i="4"/>
  <c r="Y2282" i="4"/>
  <c r="Y2283" i="4"/>
  <c r="Y2284" i="4"/>
  <c r="Y2285" i="4"/>
  <c r="Y2286" i="4"/>
  <c r="Y2287" i="4"/>
  <c r="Y2288" i="4"/>
  <c r="Y2289" i="4"/>
  <c r="Y2290" i="4"/>
  <c r="Y2291" i="4"/>
  <c r="Y2292" i="4"/>
  <c r="Y2293" i="4"/>
  <c r="Y2294" i="4"/>
  <c r="Y2295" i="4"/>
  <c r="Y2296" i="4"/>
  <c r="Y2297" i="4"/>
  <c r="Y2298" i="4"/>
  <c r="Y2299" i="4"/>
  <c r="Y2300" i="4"/>
  <c r="Y2301" i="4"/>
  <c r="Y2302" i="4"/>
  <c r="Y2303" i="4"/>
  <c r="Y2304" i="4"/>
  <c r="Y2305" i="4"/>
  <c r="Y2306" i="4"/>
  <c r="Y2307" i="4"/>
  <c r="Y2308" i="4"/>
  <c r="Y2309" i="4"/>
  <c r="Y2310" i="4"/>
  <c r="Y2311" i="4"/>
  <c r="Y2312" i="4"/>
  <c r="Y2313" i="4"/>
  <c r="Y2314" i="4"/>
  <c r="Y2315" i="4"/>
  <c r="Y2316" i="4"/>
  <c r="Y2317" i="4"/>
  <c r="Y2318" i="4"/>
  <c r="Y2319" i="4"/>
  <c r="Y2320" i="4"/>
  <c r="Y2321" i="4"/>
  <c r="Y2322" i="4"/>
  <c r="Y2323" i="4"/>
  <c r="Y2324" i="4"/>
  <c r="Y2325" i="4"/>
  <c r="Y2326" i="4"/>
  <c r="Y2327" i="4"/>
  <c r="Y2328" i="4"/>
  <c r="Y2329" i="4"/>
  <c r="Y2330" i="4"/>
  <c r="Y2331" i="4"/>
  <c r="Y2332" i="4"/>
  <c r="Y2333" i="4"/>
  <c r="Y2334" i="4"/>
  <c r="Y2335" i="4"/>
  <c r="Y2336"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X2002" i="4"/>
  <c r="X2003" i="4"/>
  <c r="X2004" i="4"/>
  <c r="X2005" i="4"/>
  <c r="X2006" i="4"/>
  <c r="X2007" i="4"/>
  <c r="X2008" i="4"/>
  <c r="X2009" i="4"/>
  <c r="X2010" i="4"/>
  <c r="X2011" i="4"/>
  <c r="X2012" i="4"/>
  <c r="X2013" i="4"/>
  <c r="X2014" i="4"/>
  <c r="X2015" i="4"/>
  <c r="X2016" i="4"/>
  <c r="X2017" i="4"/>
  <c r="X2018" i="4"/>
  <c r="X2019" i="4"/>
  <c r="X2020" i="4"/>
  <c r="X2021" i="4"/>
  <c r="X2022" i="4"/>
  <c r="X2023" i="4"/>
  <c r="X2024" i="4"/>
  <c r="X2025" i="4"/>
  <c r="X2026" i="4"/>
  <c r="X2027" i="4"/>
  <c r="X2028" i="4"/>
  <c r="X2029" i="4"/>
  <c r="X2030"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X2058" i="4"/>
  <c r="X2059" i="4"/>
  <c r="X2060" i="4"/>
  <c r="X2061" i="4"/>
  <c r="X2062" i="4"/>
  <c r="X2063" i="4"/>
  <c r="X2064" i="4"/>
  <c r="X2065" i="4"/>
  <c r="X2066" i="4"/>
  <c r="X2067" i="4"/>
  <c r="X2068" i="4"/>
  <c r="X2069" i="4"/>
  <c r="X2070" i="4"/>
  <c r="X2071" i="4"/>
  <c r="X2072" i="4"/>
  <c r="X2073" i="4"/>
  <c r="X2074" i="4"/>
  <c r="X2075" i="4"/>
  <c r="X2076" i="4"/>
  <c r="X2077" i="4"/>
  <c r="X2078" i="4"/>
  <c r="X2079" i="4"/>
  <c r="X2080" i="4"/>
  <c r="X2081" i="4"/>
  <c r="X2082" i="4"/>
  <c r="X2083" i="4"/>
  <c r="X2084" i="4"/>
  <c r="X2085" i="4"/>
  <c r="X2086" i="4"/>
  <c r="X2087" i="4"/>
  <c r="X2088" i="4"/>
  <c r="X2089" i="4"/>
  <c r="X2090" i="4"/>
  <c r="X2091" i="4"/>
  <c r="X2092" i="4"/>
  <c r="X2093" i="4"/>
  <c r="X2094" i="4"/>
  <c r="X2095" i="4"/>
  <c r="X2096" i="4"/>
  <c r="X2097" i="4"/>
  <c r="X2098" i="4"/>
  <c r="X2099" i="4"/>
  <c r="X2100" i="4"/>
  <c r="X2101" i="4"/>
  <c r="X2102" i="4"/>
  <c r="X2103" i="4"/>
  <c r="X2104" i="4"/>
  <c r="X2105" i="4"/>
  <c r="X2106" i="4"/>
  <c r="X2107" i="4"/>
  <c r="X2108" i="4"/>
  <c r="X2109" i="4"/>
  <c r="X2110" i="4"/>
  <c r="X2111" i="4"/>
  <c r="X2112" i="4"/>
  <c r="X2113" i="4"/>
  <c r="X2114" i="4"/>
  <c r="X2115" i="4"/>
  <c r="X2116" i="4"/>
  <c r="X2117" i="4"/>
  <c r="X2118" i="4"/>
  <c r="X2119" i="4"/>
  <c r="X2120" i="4"/>
  <c r="X2121" i="4"/>
  <c r="X2122" i="4"/>
  <c r="X2123" i="4"/>
  <c r="X2124" i="4"/>
  <c r="X2125" i="4"/>
  <c r="X2126" i="4"/>
  <c r="X2127" i="4"/>
  <c r="X2128" i="4"/>
  <c r="X2129" i="4"/>
  <c r="X2130" i="4"/>
  <c r="X2131" i="4"/>
  <c r="X2132" i="4"/>
  <c r="X2133" i="4"/>
  <c r="X2134" i="4"/>
  <c r="X2135" i="4"/>
  <c r="X2136" i="4"/>
  <c r="X2137" i="4"/>
  <c r="X2138" i="4"/>
  <c r="X2139" i="4"/>
  <c r="X2140" i="4"/>
  <c r="X2141" i="4"/>
  <c r="X2142" i="4"/>
  <c r="X2143" i="4"/>
  <c r="X2144" i="4"/>
  <c r="X2145" i="4"/>
  <c r="X2146" i="4"/>
  <c r="X2147" i="4"/>
  <c r="X2148" i="4"/>
  <c r="X2149" i="4"/>
  <c r="X2150" i="4"/>
  <c r="X2151" i="4"/>
  <c r="X2152" i="4"/>
  <c r="X2153" i="4"/>
  <c r="X2154" i="4"/>
  <c r="X2155" i="4"/>
  <c r="X2156" i="4"/>
  <c r="X2157" i="4"/>
  <c r="X2158" i="4"/>
  <c r="X2159" i="4"/>
  <c r="X2160" i="4"/>
  <c r="X2161" i="4"/>
  <c r="X2162" i="4"/>
  <c r="X2163" i="4"/>
  <c r="X2164" i="4"/>
  <c r="X2165" i="4"/>
  <c r="X2166" i="4"/>
  <c r="X2167" i="4"/>
  <c r="X2168" i="4"/>
  <c r="X2169" i="4"/>
  <c r="X2170" i="4"/>
  <c r="X2171" i="4"/>
  <c r="X2172" i="4"/>
  <c r="X2173" i="4"/>
  <c r="X2174" i="4"/>
  <c r="X2175" i="4"/>
  <c r="X2176" i="4"/>
  <c r="X2177" i="4"/>
  <c r="X2178" i="4"/>
  <c r="X2179" i="4"/>
  <c r="X2180" i="4"/>
  <c r="X2181" i="4"/>
  <c r="X2182" i="4"/>
  <c r="X2183" i="4"/>
  <c r="X2184" i="4"/>
  <c r="X2185" i="4"/>
  <c r="X2186" i="4"/>
  <c r="X2187" i="4"/>
  <c r="X2188" i="4"/>
  <c r="X2189" i="4"/>
  <c r="X2190" i="4"/>
  <c r="X2191" i="4"/>
  <c r="X2192" i="4"/>
  <c r="X2193" i="4"/>
  <c r="X2194" i="4"/>
  <c r="X2195" i="4"/>
  <c r="X2196" i="4"/>
  <c r="X2197" i="4"/>
  <c r="X2198" i="4"/>
  <c r="X2199" i="4"/>
  <c r="X2200" i="4"/>
  <c r="X2201" i="4"/>
  <c r="X2202" i="4"/>
  <c r="X2203" i="4"/>
  <c r="X2204" i="4"/>
  <c r="X2205" i="4"/>
  <c r="X2206" i="4"/>
  <c r="X2207" i="4"/>
  <c r="X2208" i="4"/>
  <c r="X2209" i="4"/>
  <c r="X2210" i="4"/>
  <c r="X2211" i="4"/>
  <c r="X2212" i="4"/>
  <c r="X2213" i="4"/>
  <c r="X2214" i="4"/>
  <c r="X2215" i="4"/>
  <c r="X2216" i="4"/>
  <c r="X2217" i="4"/>
  <c r="X2218" i="4"/>
  <c r="X2219" i="4"/>
  <c r="X22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X2312" i="4"/>
  <c r="X2313" i="4"/>
  <c r="X2314" i="4"/>
  <c r="X2315" i="4"/>
  <c r="X2316" i="4"/>
  <c r="X2317" i="4"/>
  <c r="X2318" i="4"/>
  <c r="X2319" i="4"/>
  <c r="X2320" i="4"/>
  <c r="X2321" i="4"/>
  <c r="X2322" i="4"/>
  <c r="X2323" i="4"/>
  <c r="X2324" i="4"/>
  <c r="X2325" i="4"/>
  <c r="X2326" i="4"/>
  <c r="X2327" i="4"/>
  <c r="X2328" i="4"/>
  <c r="X2329" i="4"/>
  <c r="X2330" i="4"/>
  <c r="X2331" i="4"/>
  <c r="X2332" i="4"/>
  <c r="X2333" i="4"/>
  <c r="X2334" i="4"/>
  <c r="X2335" i="4"/>
  <c r="X2336" i="4"/>
  <c r="W4" i="4"/>
  <c r="W5" i="4"/>
  <c r="W6" i="4"/>
  <c r="W7" i="4"/>
  <c r="W8" i="4"/>
  <c r="W9" i="4"/>
  <c r="W10" i="4"/>
  <c r="W11" i="4"/>
  <c r="W12" i="4"/>
  <c r="W13" i="4"/>
  <c r="W14" i="4"/>
  <c r="W15" i="4"/>
  <c r="W16" i="4"/>
  <c r="W17" i="4"/>
  <c r="W18" i="4"/>
  <c r="W19" i="4"/>
  <c r="W20" i="4"/>
  <c r="W21" i="4"/>
  <c r="W22" i="4"/>
  <c r="W23" i="4"/>
  <c r="W24" i="4"/>
  <c r="W25" i="4"/>
  <c r="W26" i="4"/>
  <c r="W27" i="4"/>
  <c r="W28" i="4"/>
  <c r="W29" i="4"/>
  <c r="W30" i="4"/>
  <c r="W31" i="4"/>
  <c r="W32" i="4"/>
  <c r="W33" i="4"/>
  <c r="W34" i="4"/>
  <c r="W35" i="4"/>
  <c r="W36" i="4"/>
  <c r="W37" i="4"/>
  <c r="W38" i="4"/>
  <c r="W39" i="4"/>
  <c r="W40" i="4"/>
  <c r="W41" i="4"/>
  <c r="W42" i="4"/>
  <c r="W43" i="4"/>
  <c r="W44" i="4"/>
  <c r="W45" i="4"/>
  <c r="W46" i="4"/>
  <c r="W47" i="4"/>
  <c r="W48" i="4"/>
  <c r="W49" i="4"/>
  <c r="W50" i="4"/>
  <c r="W51" i="4"/>
  <c r="W52" i="4"/>
  <c r="W53" i="4"/>
  <c r="W54" i="4"/>
  <c r="W55" i="4"/>
  <c r="W56" i="4"/>
  <c r="W57" i="4"/>
  <c r="W58" i="4"/>
  <c r="W59" i="4"/>
  <c r="W60" i="4"/>
  <c r="W61" i="4"/>
  <c r="W62" i="4"/>
  <c r="W63" i="4"/>
  <c r="W64" i="4"/>
  <c r="W65" i="4"/>
  <c r="W66" i="4"/>
  <c r="W67" i="4"/>
  <c r="W68" i="4"/>
  <c r="W69" i="4"/>
  <c r="W70" i="4"/>
  <c r="W71" i="4"/>
  <c r="W72" i="4"/>
  <c r="W73" i="4"/>
  <c r="W74" i="4"/>
  <c r="W75" i="4"/>
  <c r="W76" i="4"/>
  <c r="W77" i="4"/>
  <c r="W78" i="4"/>
  <c r="W79" i="4"/>
  <c r="W80" i="4"/>
  <c r="W81" i="4"/>
  <c r="W82" i="4"/>
  <c r="W83" i="4"/>
  <c r="W84" i="4"/>
  <c r="W85" i="4"/>
  <c r="W86" i="4"/>
  <c r="W87" i="4"/>
  <c r="W88" i="4"/>
  <c r="W89" i="4"/>
  <c r="W90" i="4"/>
  <c r="W91" i="4"/>
  <c r="W92" i="4"/>
  <c r="W93" i="4"/>
  <c r="W94" i="4"/>
  <c r="W95" i="4"/>
  <c r="W96" i="4"/>
  <c r="W97" i="4"/>
  <c r="W98" i="4"/>
  <c r="W99" i="4"/>
  <c r="W100" i="4"/>
  <c r="W101" i="4"/>
  <c r="W102" i="4"/>
  <c r="W103" i="4"/>
  <c r="W104" i="4"/>
  <c r="W105" i="4"/>
  <c r="W106" i="4"/>
  <c r="W107" i="4"/>
  <c r="W108" i="4"/>
  <c r="W109" i="4"/>
  <c r="W110" i="4"/>
  <c r="W111" i="4"/>
  <c r="W112" i="4"/>
  <c r="W113" i="4"/>
  <c r="W114" i="4"/>
  <c r="W115" i="4"/>
  <c r="W116" i="4"/>
  <c r="W117" i="4"/>
  <c r="W118" i="4"/>
  <c r="W119" i="4"/>
  <c r="W120" i="4"/>
  <c r="W121" i="4"/>
  <c r="W122" i="4"/>
  <c r="W123" i="4"/>
  <c r="W124" i="4"/>
  <c r="W125" i="4"/>
  <c r="W126" i="4"/>
  <c r="W127" i="4"/>
  <c r="W128" i="4"/>
  <c r="W129" i="4"/>
  <c r="W130" i="4"/>
  <c r="W131" i="4"/>
  <c r="W132" i="4"/>
  <c r="W133" i="4"/>
  <c r="W134" i="4"/>
  <c r="W135" i="4"/>
  <c r="W136" i="4"/>
  <c r="W137" i="4"/>
  <c r="W138" i="4"/>
  <c r="W139" i="4"/>
  <c r="W140" i="4"/>
  <c r="W141" i="4"/>
  <c r="W142" i="4"/>
  <c r="W143" i="4"/>
  <c r="W144" i="4"/>
  <c r="W145" i="4"/>
  <c r="W146" i="4"/>
  <c r="W147" i="4"/>
  <c r="W148" i="4"/>
  <c r="W149" i="4"/>
  <c r="W150" i="4"/>
  <c r="W151" i="4"/>
  <c r="W152" i="4"/>
  <c r="W153" i="4"/>
  <c r="W154" i="4"/>
  <c r="W155" i="4"/>
  <c r="W156" i="4"/>
  <c r="W157" i="4"/>
  <c r="W158" i="4"/>
  <c r="W159" i="4"/>
  <c r="W160" i="4"/>
  <c r="W161" i="4"/>
  <c r="W162" i="4"/>
  <c r="W163" i="4"/>
  <c r="W164" i="4"/>
  <c r="W165" i="4"/>
  <c r="W166" i="4"/>
  <c r="W167" i="4"/>
  <c r="W168" i="4"/>
  <c r="W169" i="4"/>
  <c r="W170" i="4"/>
  <c r="W171" i="4"/>
  <c r="W172" i="4"/>
  <c r="W173" i="4"/>
  <c r="W174" i="4"/>
  <c r="W175" i="4"/>
  <c r="W176" i="4"/>
  <c r="W177" i="4"/>
  <c r="W178" i="4"/>
  <c r="W179" i="4"/>
  <c r="W180" i="4"/>
  <c r="W181" i="4"/>
  <c r="W182" i="4"/>
  <c r="W183" i="4"/>
  <c r="W184" i="4"/>
  <c r="W185" i="4"/>
  <c r="W186" i="4"/>
  <c r="W187" i="4"/>
  <c r="W188" i="4"/>
  <c r="W189" i="4"/>
  <c r="W190" i="4"/>
  <c r="W191" i="4"/>
  <c r="W192" i="4"/>
  <c r="W193" i="4"/>
  <c r="W194" i="4"/>
  <c r="W195" i="4"/>
  <c r="W196" i="4"/>
  <c r="W197" i="4"/>
  <c r="W198" i="4"/>
  <c r="W199" i="4"/>
  <c r="W200" i="4"/>
  <c r="W201" i="4"/>
  <c r="W202" i="4"/>
  <c r="W203" i="4"/>
  <c r="W204" i="4"/>
  <c r="W205" i="4"/>
  <c r="W206" i="4"/>
  <c r="W207" i="4"/>
  <c r="W208" i="4"/>
  <c r="W209" i="4"/>
  <c r="W210" i="4"/>
  <c r="W211" i="4"/>
  <c r="W212" i="4"/>
  <c r="W213" i="4"/>
  <c r="W214" i="4"/>
  <c r="W215" i="4"/>
  <c r="W216" i="4"/>
  <c r="W217" i="4"/>
  <c r="W218" i="4"/>
  <c r="W219" i="4"/>
  <c r="W220" i="4"/>
  <c r="W221" i="4"/>
  <c r="W222" i="4"/>
  <c r="W223" i="4"/>
  <c r="W224" i="4"/>
  <c r="W225" i="4"/>
  <c r="W226" i="4"/>
  <c r="W227" i="4"/>
  <c r="W228" i="4"/>
  <c r="W229" i="4"/>
  <c r="W230" i="4"/>
  <c r="W231" i="4"/>
  <c r="W232" i="4"/>
  <c r="W233" i="4"/>
  <c r="W234" i="4"/>
  <c r="W235" i="4"/>
  <c r="W236" i="4"/>
  <c r="W237" i="4"/>
  <c r="W238" i="4"/>
  <c r="W239" i="4"/>
  <c r="W240" i="4"/>
  <c r="W241" i="4"/>
  <c r="W242" i="4"/>
  <c r="W243" i="4"/>
  <c r="W244" i="4"/>
  <c r="W245" i="4"/>
  <c r="W246" i="4"/>
  <c r="W247" i="4"/>
  <c r="W248" i="4"/>
  <c r="W249" i="4"/>
  <c r="W250" i="4"/>
  <c r="W251" i="4"/>
  <c r="W252" i="4"/>
  <c r="W253" i="4"/>
  <c r="W254" i="4"/>
  <c r="W255" i="4"/>
  <c r="W256" i="4"/>
  <c r="W257" i="4"/>
  <c r="W258" i="4"/>
  <c r="W259" i="4"/>
  <c r="W260" i="4"/>
  <c r="W261" i="4"/>
  <c r="W262" i="4"/>
  <c r="W263" i="4"/>
  <c r="W264" i="4"/>
  <c r="W265" i="4"/>
  <c r="W266" i="4"/>
  <c r="W267" i="4"/>
  <c r="W268" i="4"/>
  <c r="W269" i="4"/>
  <c r="W270" i="4"/>
  <c r="W271" i="4"/>
  <c r="W272" i="4"/>
  <c r="W273" i="4"/>
  <c r="W274" i="4"/>
  <c r="W275" i="4"/>
  <c r="W276" i="4"/>
  <c r="W277" i="4"/>
  <c r="W278" i="4"/>
  <c r="W279" i="4"/>
  <c r="W280" i="4"/>
  <c r="W281" i="4"/>
  <c r="W282" i="4"/>
  <c r="W283" i="4"/>
  <c r="W284" i="4"/>
  <c r="W285" i="4"/>
  <c r="W286" i="4"/>
  <c r="W287" i="4"/>
  <c r="W288" i="4"/>
  <c r="W289" i="4"/>
  <c r="W290" i="4"/>
  <c r="W291" i="4"/>
  <c r="W292" i="4"/>
  <c r="W293" i="4"/>
  <c r="W294" i="4"/>
  <c r="W295" i="4"/>
  <c r="W296" i="4"/>
  <c r="W297" i="4"/>
  <c r="W298" i="4"/>
  <c r="W299" i="4"/>
  <c r="W300" i="4"/>
  <c r="W301" i="4"/>
  <c r="W302" i="4"/>
  <c r="W303" i="4"/>
  <c r="W304" i="4"/>
  <c r="W305" i="4"/>
  <c r="W306" i="4"/>
  <c r="W307" i="4"/>
  <c r="W308" i="4"/>
  <c r="W309" i="4"/>
  <c r="W310" i="4"/>
  <c r="W311" i="4"/>
  <c r="W312" i="4"/>
  <c r="W313" i="4"/>
  <c r="W314" i="4"/>
  <c r="W315" i="4"/>
  <c r="W316" i="4"/>
  <c r="W317" i="4"/>
  <c r="W318" i="4"/>
  <c r="W319" i="4"/>
  <c r="W320" i="4"/>
  <c r="W321" i="4"/>
  <c r="W322" i="4"/>
  <c r="W323" i="4"/>
  <c r="W324" i="4"/>
  <c r="W325" i="4"/>
  <c r="W326" i="4"/>
  <c r="W327" i="4"/>
  <c r="W328" i="4"/>
  <c r="W329" i="4"/>
  <c r="W330" i="4"/>
  <c r="W331" i="4"/>
  <c r="W332" i="4"/>
  <c r="W333" i="4"/>
  <c r="W334" i="4"/>
  <c r="W335" i="4"/>
  <c r="W336" i="4"/>
  <c r="W337" i="4"/>
  <c r="W338" i="4"/>
  <c r="W339" i="4"/>
  <c r="W340" i="4"/>
  <c r="W341" i="4"/>
  <c r="W342" i="4"/>
  <c r="W343" i="4"/>
  <c r="W344" i="4"/>
  <c r="W345" i="4"/>
  <c r="W346" i="4"/>
  <c r="W347" i="4"/>
  <c r="W348" i="4"/>
  <c r="W349" i="4"/>
  <c r="W350" i="4"/>
  <c r="W351" i="4"/>
  <c r="W352" i="4"/>
  <c r="W353" i="4"/>
  <c r="W354" i="4"/>
  <c r="W355" i="4"/>
  <c r="W356" i="4"/>
  <c r="W357" i="4"/>
  <c r="W358" i="4"/>
  <c r="W359" i="4"/>
  <c r="W360" i="4"/>
  <c r="W361" i="4"/>
  <c r="W362" i="4"/>
  <c r="W363" i="4"/>
  <c r="W364" i="4"/>
  <c r="W365" i="4"/>
  <c r="W366" i="4"/>
  <c r="W367" i="4"/>
  <c r="W368" i="4"/>
  <c r="W369" i="4"/>
  <c r="W370" i="4"/>
  <c r="W371" i="4"/>
  <c r="W372" i="4"/>
  <c r="W373" i="4"/>
  <c r="W374" i="4"/>
  <c r="W375" i="4"/>
  <c r="W376" i="4"/>
  <c r="W377" i="4"/>
  <c r="W378" i="4"/>
  <c r="W379" i="4"/>
  <c r="W380" i="4"/>
  <c r="W381" i="4"/>
  <c r="W382" i="4"/>
  <c r="W383" i="4"/>
  <c r="W384" i="4"/>
  <c r="W385" i="4"/>
  <c r="W386" i="4"/>
  <c r="W387" i="4"/>
  <c r="W388" i="4"/>
  <c r="W389" i="4"/>
  <c r="W390" i="4"/>
  <c r="W391" i="4"/>
  <c r="W392" i="4"/>
  <c r="W393" i="4"/>
  <c r="W394" i="4"/>
  <c r="W395" i="4"/>
  <c r="W396" i="4"/>
  <c r="W397" i="4"/>
  <c r="W398" i="4"/>
  <c r="W399" i="4"/>
  <c r="W400" i="4"/>
  <c r="W401" i="4"/>
  <c r="W402" i="4"/>
  <c r="W403" i="4"/>
  <c r="W404" i="4"/>
  <c r="W405" i="4"/>
  <c r="W406" i="4"/>
  <c r="W407" i="4"/>
  <c r="W408" i="4"/>
  <c r="W409" i="4"/>
  <c r="W410" i="4"/>
  <c r="W411" i="4"/>
  <c r="W412" i="4"/>
  <c r="W413" i="4"/>
  <c r="W414" i="4"/>
  <c r="W415" i="4"/>
  <c r="W416" i="4"/>
  <c r="W417" i="4"/>
  <c r="W418" i="4"/>
  <c r="W419" i="4"/>
  <c r="W420" i="4"/>
  <c r="W421" i="4"/>
  <c r="W422" i="4"/>
  <c r="W423" i="4"/>
  <c r="W424" i="4"/>
  <c r="W425" i="4"/>
  <c r="W426" i="4"/>
  <c r="W427" i="4"/>
  <c r="W428" i="4"/>
  <c r="W429" i="4"/>
  <c r="W430" i="4"/>
  <c r="W431" i="4"/>
  <c r="W432" i="4"/>
  <c r="W433" i="4"/>
  <c r="W434" i="4"/>
  <c r="W435" i="4"/>
  <c r="W436" i="4"/>
  <c r="W437" i="4"/>
  <c r="W438" i="4"/>
  <c r="W439" i="4"/>
  <c r="W440" i="4"/>
  <c r="W441" i="4"/>
  <c r="W442" i="4"/>
  <c r="W443" i="4"/>
  <c r="W444" i="4"/>
  <c r="W445" i="4"/>
  <c r="W446" i="4"/>
  <c r="W447" i="4"/>
  <c r="W448" i="4"/>
  <c r="W449" i="4"/>
  <c r="W450" i="4"/>
  <c r="W451" i="4"/>
  <c r="W452" i="4"/>
  <c r="W453" i="4"/>
  <c r="W454" i="4"/>
  <c r="W455" i="4"/>
  <c r="W456" i="4"/>
  <c r="W457" i="4"/>
  <c r="W458" i="4"/>
  <c r="W459" i="4"/>
  <c r="W460" i="4"/>
  <c r="W461" i="4"/>
  <c r="W462" i="4"/>
  <c r="W463" i="4"/>
  <c r="W464" i="4"/>
  <c r="W465" i="4"/>
  <c r="W466" i="4"/>
  <c r="W467" i="4"/>
  <c r="W468" i="4"/>
  <c r="W469" i="4"/>
  <c r="W470" i="4"/>
  <c r="W471" i="4"/>
  <c r="W472" i="4"/>
  <c r="W473" i="4"/>
  <c r="W474" i="4"/>
  <c r="W475" i="4"/>
  <c r="W476" i="4"/>
  <c r="W477" i="4"/>
  <c r="W478" i="4"/>
  <c r="W479" i="4"/>
  <c r="W480" i="4"/>
  <c r="W481" i="4"/>
  <c r="W482" i="4"/>
  <c r="W483" i="4"/>
  <c r="W484" i="4"/>
  <c r="W485" i="4"/>
  <c r="W486" i="4"/>
  <c r="W487" i="4"/>
  <c r="W488" i="4"/>
  <c r="W489" i="4"/>
  <c r="W490" i="4"/>
  <c r="W491" i="4"/>
  <c r="W492" i="4"/>
  <c r="W493" i="4"/>
  <c r="W494" i="4"/>
  <c r="W495" i="4"/>
  <c r="W496" i="4"/>
  <c r="W497" i="4"/>
  <c r="W498" i="4"/>
  <c r="W499" i="4"/>
  <c r="W500" i="4"/>
  <c r="W501" i="4"/>
  <c r="W502" i="4"/>
  <c r="W503" i="4"/>
  <c r="W504" i="4"/>
  <c r="W505" i="4"/>
  <c r="W506" i="4"/>
  <c r="W507" i="4"/>
  <c r="W508" i="4"/>
  <c r="W509" i="4"/>
  <c r="W510" i="4"/>
  <c r="W511" i="4"/>
  <c r="W512" i="4"/>
  <c r="W513" i="4"/>
  <c r="W514" i="4"/>
  <c r="W515" i="4"/>
  <c r="W516" i="4"/>
  <c r="W517" i="4"/>
  <c r="W518" i="4"/>
  <c r="W519" i="4"/>
  <c r="W520" i="4"/>
  <c r="W521" i="4"/>
  <c r="W522" i="4"/>
  <c r="W523" i="4"/>
  <c r="W524" i="4"/>
  <c r="W525" i="4"/>
  <c r="W526" i="4"/>
  <c r="W527" i="4"/>
  <c r="W528" i="4"/>
  <c r="W529" i="4"/>
  <c r="W530" i="4"/>
  <c r="W531" i="4"/>
  <c r="W532" i="4"/>
  <c r="W533" i="4"/>
  <c r="W534" i="4"/>
  <c r="W535" i="4"/>
  <c r="W536" i="4"/>
  <c r="W537" i="4"/>
  <c r="W538" i="4"/>
  <c r="W539" i="4"/>
  <c r="W540" i="4"/>
  <c r="W541" i="4"/>
  <c r="W542" i="4"/>
  <c r="W543" i="4"/>
  <c r="W544" i="4"/>
  <c r="W545" i="4"/>
  <c r="W546" i="4"/>
  <c r="W547" i="4"/>
  <c r="W548" i="4"/>
  <c r="W549" i="4"/>
  <c r="W550" i="4"/>
  <c r="W551" i="4"/>
  <c r="W552" i="4"/>
  <c r="W553" i="4"/>
  <c r="W554" i="4"/>
  <c r="W555" i="4"/>
  <c r="W556" i="4"/>
  <c r="W557" i="4"/>
  <c r="W558" i="4"/>
  <c r="W559" i="4"/>
  <c r="W560" i="4"/>
  <c r="W561" i="4"/>
  <c r="W562" i="4"/>
  <c r="W563" i="4"/>
  <c r="W564" i="4"/>
  <c r="W565" i="4"/>
  <c r="W566" i="4"/>
  <c r="W567" i="4"/>
  <c r="W568" i="4"/>
  <c r="W569" i="4"/>
  <c r="W570" i="4"/>
  <c r="W571" i="4"/>
  <c r="W572" i="4"/>
  <c r="W573" i="4"/>
  <c r="W574" i="4"/>
  <c r="W575" i="4"/>
  <c r="W576" i="4"/>
  <c r="W577" i="4"/>
  <c r="W578" i="4"/>
  <c r="W579" i="4"/>
  <c r="W580" i="4"/>
  <c r="W581" i="4"/>
  <c r="W582" i="4"/>
  <c r="W583" i="4"/>
  <c r="W584" i="4"/>
  <c r="W585" i="4"/>
  <c r="W586" i="4"/>
  <c r="W587" i="4"/>
  <c r="W588" i="4"/>
  <c r="W589" i="4"/>
  <c r="W590" i="4"/>
  <c r="W591" i="4"/>
  <c r="W592" i="4"/>
  <c r="W593" i="4"/>
  <c r="W594" i="4"/>
  <c r="W595" i="4"/>
  <c r="W596" i="4"/>
  <c r="W597" i="4"/>
  <c r="W598" i="4"/>
  <c r="W599" i="4"/>
  <c r="W600" i="4"/>
  <c r="W601" i="4"/>
  <c r="W602" i="4"/>
  <c r="W603" i="4"/>
  <c r="W604" i="4"/>
  <c r="W605" i="4"/>
  <c r="W606" i="4"/>
  <c r="W607" i="4"/>
  <c r="W608" i="4"/>
  <c r="W609" i="4"/>
  <c r="W610" i="4"/>
  <c r="W611" i="4"/>
  <c r="W612" i="4"/>
  <c r="W613" i="4"/>
  <c r="W614" i="4"/>
  <c r="W615" i="4"/>
  <c r="W616" i="4"/>
  <c r="W617" i="4"/>
  <c r="W618" i="4"/>
  <c r="W619" i="4"/>
  <c r="W620" i="4"/>
  <c r="W621" i="4"/>
  <c r="W622" i="4"/>
  <c r="W623" i="4"/>
  <c r="W624" i="4"/>
  <c r="W625" i="4"/>
  <c r="W626" i="4"/>
  <c r="W627" i="4"/>
  <c r="W628" i="4"/>
  <c r="W629" i="4"/>
  <c r="W630" i="4"/>
  <c r="W631" i="4"/>
  <c r="W632" i="4"/>
  <c r="W633" i="4"/>
  <c r="W634" i="4"/>
  <c r="W635" i="4"/>
  <c r="W636" i="4"/>
  <c r="W637" i="4"/>
  <c r="W638" i="4"/>
  <c r="W639" i="4"/>
  <c r="W640" i="4"/>
  <c r="W641" i="4"/>
  <c r="W642" i="4"/>
  <c r="W643" i="4"/>
  <c r="W644" i="4"/>
  <c r="W645" i="4"/>
  <c r="W646" i="4"/>
  <c r="W647" i="4"/>
  <c r="W648" i="4"/>
  <c r="W649" i="4"/>
  <c r="W650" i="4"/>
  <c r="W651" i="4"/>
  <c r="W652" i="4"/>
  <c r="W653" i="4"/>
  <c r="W654" i="4"/>
  <c r="W655" i="4"/>
  <c r="W656" i="4"/>
  <c r="W657" i="4"/>
  <c r="W658" i="4"/>
  <c r="W659" i="4"/>
  <c r="W660" i="4"/>
  <c r="W661" i="4"/>
  <c r="W662" i="4"/>
  <c r="W663" i="4"/>
  <c r="W664" i="4"/>
  <c r="W665" i="4"/>
  <c r="W666" i="4"/>
  <c r="W667" i="4"/>
  <c r="W668" i="4"/>
  <c r="W669" i="4"/>
  <c r="W670" i="4"/>
  <c r="W671" i="4"/>
  <c r="W672" i="4"/>
  <c r="W673" i="4"/>
  <c r="W674" i="4"/>
  <c r="W675" i="4"/>
  <c r="W676" i="4"/>
  <c r="W677" i="4"/>
  <c r="W678" i="4"/>
  <c r="W679" i="4"/>
  <c r="W680" i="4"/>
  <c r="W681" i="4"/>
  <c r="W682" i="4"/>
  <c r="W683" i="4"/>
  <c r="W684" i="4"/>
  <c r="W685" i="4"/>
  <c r="W686" i="4"/>
  <c r="W687" i="4"/>
  <c r="W688" i="4"/>
  <c r="W689" i="4"/>
  <c r="W690" i="4"/>
  <c r="W691" i="4"/>
  <c r="W692" i="4"/>
  <c r="W693" i="4"/>
  <c r="W694" i="4"/>
  <c r="W695" i="4"/>
  <c r="W696" i="4"/>
  <c r="W697" i="4"/>
  <c r="W698" i="4"/>
  <c r="W699" i="4"/>
  <c r="W700" i="4"/>
  <c r="W701" i="4"/>
  <c r="W702" i="4"/>
  <c r="W703" i="4"/>
  <c r="W704" i="4"/>
  <c r="W705" i="4"/>
  <c r="W706" i="4"/>
  <c r="W707" i="4"/>
  <c r="W708" i="4"/>
  <c r="W709" i="4"/>
  <c r="W710" i="4"/>
  <c r="W711" i="4"/>
  <c r="W712" i="4"/>
  <c r="W713" i="4"/>
  <c r="W714" i="4"/>
  <c r="W715" i="4"/>
  <c r="W716" i="4"/>
  <c r="W717" i="4"/>
  <c r="W718" i="4"/>
  <c r="W719" i="4"/>
  <c r="W720" i="4"/>
  <c r="W721" i="4"/>
  <c r="W722" i="4"/>
  <c r="W723" i="4"/>
  <c r="W724" i="4"/>
  <c r="W725" i="4"/>
  <c r="W726" i="4"/>
  <c r="W727" i="4"/>
  <c r="W728" i="4"/>
  <c r="W729" i="4"/>
  <c r="W730" i="4"/>
  <c r="W731" i="4"/>
  <c r="W732" i="4"/>
  <c r="W733" i="4"/>
  <c r="W734" i="4"/>
  <c r="W735" i="4"/>
  <c r="W736" i="4"/>
  <c r="W737" i="4"/>
  <c r="W738" i="4"/>
  <c r="W739" i="4"/>
  <c r="W740" i="4"/>
  <c r="W741" i="4"/>
  <c r="W742" i="4"/>
  <c r="W743" i="4"/>
  <c r="W744" i="4"/>
  <c r="W745" i="4"/>
  <c r="W746" i="4"/>
  <c r="W747" i="4"/>
  <c r="W748" i="4"/>
  <c r="W749" i="4"/>
  <c r="W750" i="4"/>
  <c r="W751" i="4"/>
  <c r="W752" i="4"/>
  <c r="W753" i="4"/>
  <c r="W754" i="4"/>
  <c r="W755" i="4"/>
  <c r="W756" i="4"/>
  <c r="W757" i="4"/>
  <c r="W758" i="4"/>
  <c r="W759" i="4"/>
  <c r="W760" i="4"/>
  <c r="W761" i="4"/>
  <c r="W762" i="4"/>
  <c r="W763" i="4"/>
  <c r="W764" i="4"/>
  <c r="W765" i="4"/>
  <c r="W766" i="4"/>
  <c r="W767" i="4"/>
  <c r="W768" i="4"/>
  <c r="W769" i="4"/>
  <c r="W770" i="4"/>
  <c r="W771" i="4"/>
  <c r="W772" i="4"/>
  <c r="W773" i="4"/>
  <c r="W774" i="4"/>
  <c r="W775" i="4"/>
  <c r="W776" i="4"/>
  <c r="W777" i="4"/>
  <c r="W778" i="4"/>
  <c r="W779" i="4"/>
  <c r="W780" i="4"/>
  <c r="W781" i="4"/>
  <c r="W782" i="4"/>
  <c r="W783" i="4"/>
  <c r="W784" i="4"/>
  <c r="W785" i="4"/>
  <c r="W786" i="4"/>
  <c r="W787" i="4"/>
  <c r="W788" i="4"/>
  <c r="W789" i="4"/>
  <c r="W790" i="4"/>
  <c r="W791" i="4"/>
  <c r="W792" i="4"/>
  <c r="W793" i="4"/>
  <c r="W794" i="4"/>
  <c r="W795" i="4"/>
  <c r="W796" i="4"/>
  <c r="W797" i="4"/>
  <c r="W798" i="4"/>
  <c r="W799" i="4"/>
  <c r="W800" i="4"/>
  <c r="W801" i="4"/>
  <c r="W802" i="4"/>
  <c r="W803" i="4"/>
  <c r="W804" i="4"/>
  <c r="W805" i="4"/>
  <c r="W806" i="4"/>
  <c r="W807" i="4"/>
  <c r="W808" i="4"/>
  <c r="W809" i="4"/>
  <c r="W810" i="4"/>
  <c r="W811" i="4"/>
  <c r="W812" i="4"/>
  <c r="W813" i="4"/>
  <c r="W814" i="4"/>
  <c r="W815" i="4"/>
  <c r="W816" i="4"/>
  <c r="W817" i="4"/>
  <c r="W818" i="4"/>
  <c r="W819" i="4"/>
  <c r="W820" i="4"/>
  <c r="W821" i="4"/>
  <c r="W822" i="4"/>
  <c r="W823" i="4"/>
  <c r="W824" i="4"/>
  <c r="W825" i="4"/>
  <c r="W826" i="4"/>
  <c r="W827" i="4"/>
  <c r="W828" i="4"/>
  <c r="W829" i="4"/>
  <c r="W830" i="4"/>
  <c r="W831" i="4"/>
  <c r="W832" i="4"/>
  <c r="W833" i="4"/>
  <c r="W834" i="4"/>
  <c r="W835" i="4"/>
  <c r="W836" i="4"/>
  <c r="W837" i="4"/>
  <c r="W838" i="4"/>
  <c r="W839" i="4"/>
  <c r="W840" i="4"/>
  <c r="W841" i="4"/>
  <c r="W842" i="4"/>
  <c r="W843" i="4"/>
  <c r="W844" i="4"/>
  <c r="W845" i="4"/>
  <c r="W846" i="4"/>
  <c r="W847" i="4"/>
  <c r="W848" i="4"/>
  <c r="W849" i="4"/>
  <c r="W850" i="4"/>
  <c r="W851" i="4"/>
  <c r="W852" i="4"/>
  <c r="W853" i="4"/>
  <c r="W854" i="4"/>
  <c r="W855" i="4"/>
  <c r="W856" i="4"/>
  <c r="W857" i="4"/>
  <c r="W858" i="4"/>
  <c r="W859" i="4"/>
  <c r="W860" i="4"/>
  <c r="W861" i="4"/>
  <c r="W862" i="4"/>
  <c r="W863" i="4"/>
  <c r="W864" i="4"/>
  <c r="W865" i="4"/>
  <c r="W866" i="4"/>
  <c r="W867" i="4"/>
  <c r="W868" i="4"/>
  <c r="W869" i="4"/>
  <c r="W870" i="4"/>
  <c r="W871" i="4"/>
  <c r="W872" i="4"/>
  <c r="W873" i="4"/>
  <c r="W874" i="4"/>
  <c r="W875" i="4"/>
  <c r="W876" i="4"/>
  <c r="W877" i="4"/>
  <c r="W878" i="4"/>
  <c r="W879" i="4"/>
  <c r="W880" i="4"/>
  <c r="W881" i="4"/>
  <c r="W882" i="4"/>
  <c r="W883" i="4"/>
  <c r="W884" i="4"/>
  <c r="W885" i="4"/>
  <c r="W886" i="4"/>
  <c r="W887" i="4"/>
  <c r="W888" i="4"/>
  <c r="W889" i="4"/>
  <c r="W890" i="4"/>
  <c r="W891" i="4"/>
  <c r="W892" i="4"/>
  <c r="W893" i="4"/>
  <c r="W894" i="4"/>
  <c r="W895" i="4"/>
  <c r="W896" i="4"/>
  <c r="W897" i="4"/>
  <c r="W898" i="4"/>
  <c r="W899" i="4"/>
  <c r="W900" i="4"/>
  <c r="W901" i="4"/>
  <c r="W902" i="4"/>
  <c r="W903" i="4"/>
  <c r="W904" i="4"/>
  <c r="W905" i="4"/>
  <c r="W906" i="4"/>
  <c r="W907" i="4"/>
  <c r="W908" i="4"/>
  <c r="W909" i="4"/>
  <c r="W910" i="4"/>
  <c r="W911" i="4"/>
  <c r="W912" i="4"/>
  <c r="W913" i="4"/>
  <c r="W914" i="4"/>
  <c r="W915" i="4"/>
  <c r="W916" i="4"/>
  <c r="W917" i="4"/>
  <c r="W918" i="4"/>
  <c r="W919" i="4"/>
  <c r="W920" i="4"/>
  <c r="W921" i="4"/>
  <c r="W922" i="4"/>
  <c r="W923" i="4"/>
  <c r="W924" i="4"/>
  <c r="W925" i="4"/>
  <c r="W926" i="4"/>
  <c r="W927" i="4"/>
  <c r="W928" i="4"/>
  <c r="W929" i="4"/>
  <c r="W930" i="4"/>
  <c r="W931" i="4"/>
  <c r="W932" i="4"/>
  <c r="W933" i="4"/>
  <c r="W934" i="4"/>
  <c r="W935" i="4"/>
  <c r="W936" i="4"/>
  <c r="W937" i="4"/>
  <c r="W938" i="4"/>
  <c r="W939" i="4"/>
  <c r="W940" i="4"/>
  <c r="W941" i="4"/>
  <c r="W942" i="4"/>
  <c r="W943" i="4"/>
  <c r="W944" i="4"/>
  <c r="W945" i="4"/>
  <c r="W946" i="4"/>
  <c r="W947" i="4"/>
  <c r="W948" i="4"/>
  <c r="W949" i="4"/>
  <c r="W950" i="4"/>
  <c r="W951" i="4"/>
  <c r="W952" i="4"/>
  <c r="W953" i="4"/>
  <c r="W954" i="4"/>
  <c r="W955" i="4"/>
  <c r="W956" i="4"/>
  <c r="W957" i="4"/>
  <c r="W958" i="4"/>
  <c r="W959" i="4"/>
  <c r="W960" i="4"/>
  <c r="W961" i="4"/>
  <c r="W962" i="4"/>
  <c r="W963" i="4"/>
  <c r="W964" i="4"/>
  <c r="W965" i="4"/>
  <c r="W966" i="4"/>
  <c r="W967" i="4"/>
  <c r="W968" i="4"/>
  <c r="W969" i="4"/>
  <c r="W970" i="4"/>
  <c r="W971" i="4"/>
  <c r="W972" i="4"/>
  <c r="W973" i="4"/>
  <c r="W974" i="4"/>
  <c r="W975" i="4"/>
  <c r="W976" i="4"/>
  <c r="W977" i="4"/>
  <c r="W978" i="4"/>
  <c r="W979" i="4"/>
  <c r="W980" i="4"/>
  <c r="W981" i="4"/>
  <c r="W982" i="4"/>
  <c r="W983" i="4"/>
  <c r="W984" i="4"/>
  <c r="W985" i="4"/>
  <c r="W986" i="4"/>
  <c r="W987" i="4"/>
  <c r="W988" i="4"/>
  <c r="W989" i="4"/>
  <c r="W990" i="4"/>
  <c r="W991" i="4"/>
  <c r="W992" i="4"/>
  <c r="W993" i="4"/>
  <c r="W994" i="4"/>
  <c r="W995" i="4"/>
  <c r="W996" i="4"/>
  <c r="W997" i="4"/>
  <c r="W998" i="4"/>
  <c r="W999" i="4"/>
  <c r="W1000" i="4"/>
  <c r="W1001" i="4"/>
  <c r="W1002" i="4"/>
  <c r="W1003" i="4"/>
  <c r="W1004" i="4"/>
  <c r="W1005" i="4"/>
  <c r="W1006" i="4"/>
  <c r="W1007" i="4"/>
  <c r="W1008" i="4"/>
  <c r="W1009" i="4"/>
  <c r="W1010" i="4"/>
  <c r="W1011" i="4"/>
  <c r="W1012" i="4"/>
  <c r="W1013" i="4"/>
  <c r="W1014" i="4"/>
  <c r="W1015" i="4"/>
  <c r="W1016" i="4"/>
  <c r="W1017" i="4"/>
  <c r="W1018" i="4"/>
  <c r="W1019" i="4"/>
  <c r="W1020" i="4"/>
  <c r="W1021" i="4"/>
  <c r="W1022" i="4"/>
  <c r="W1023" i="4"/>
  <c r="W1024" i="4"/>
  <c r="W1025" i="4"/>
  <c r="W1026" i="4"/>
  <c r="W1027" i="4"/>
  <c r="W1028" i="4"/>
  <c r="W1029" i="4"/>
  <c r="W1030" i="4"/>
  <c r="W1031" i="4"/>
  <c r="W1032" i="4"/>
  <c r="W1033" i="4"/>
  <c r="W1034" i="4"/>
  <c r="W1035" i="4"/>
  <c r="W1036" i="4"/>
  <c r="W1037" i="4"/>
  <c r="W1038" i="4"/>
  <c r="W1039" i="4"/>
  <c r="W1040" i="4"/>
  <c r="W1041" i="4"/>
  <c r="W1042" i="4"/>
  <c r="W1043" i="4"/>
  <c r="W1044" i="4"/>
  <c r="W1045" i="4"/>
  <c r="W1046" i="4"/>
  <c r="W1047" i="4"/>
  <c r="W1048" i="4"/>
  <c r="W1049" i="4"/>
  <c r="W1050" i="4"/>
  <c r="W1051" i="4"/>
  <c r="W1052" i="4"/>
  <c r="W1053" i="4"/>
  <c r="W1054" i="4"/>
  <c r="W1055" i="4"/>
  <c r="W1056" i="4"/>
  <c r="W1057" i="4"/>
  <c r="W1058" i="4"/>
  <c r="W1059" i="4"/>
  <c r="W1060" i="4"/>
  <c r="W1061" i="4"/>
  <c r="W1062" i="4"/>
  <c r="W1063" i="4"/>
  <c r="W1064" i="4"/>
  <c r="W1065" i="4"/>
  <c r="W1066" i="4"/>
  <c r="W1067" i="4"/>
  <c r="W1068" i="4"/>
  <c r="W1069" i="4"/>
  <c r="W1070" i="4"/>
  <c r="W1071" i="4"/>
  <c r="W1072" i="4"/>
  <c r="W1073" i="4"/>
  <c r="W1074" i="4"/>
  <c r="W1075" i="4"/>
  <c r="W1076" i="4"/>
  <c r="W1077" i="4"/>
  <c r="W1078" i="4"/>
  <c r="W1079" i="4"/>
  <c r="W1080" i="4"/>
  <c r="W1081" i="4"/>
  <c r="W1082" i="4"/>
  <c r="W1083" i="4"/>
  <c r="W1084" i="4"/>
  <c r="W1085" i="4"/>
  <c r="W1086" i="4"/>
  <c r="W1087" i="4"/>
  <c r="W1088" i="4"/>
  <c r="W1089" i="4"/>
  <c r="W1090" i="4"/>
  <c r="W1091" i="4"/>
  <c r="W1092" i="4"/>
  <c r="W1093" i="4"/>
  <c r="W1094" i="4"/>
  <c r="W1095" i="4"/>
  <c r="W1096" i="4"/>
  <c r="W1097" i="4"/>
  <c r="W1098" i="4"/>
  <c r="W1099" i="4"/>
  <c r="W1100" i="4"/>
  <c r="W1101" i="4"/>
  <c r="W1102" i="4"/>
  <c r="W1103" i="4"/>
  <c r="W1104" i="4"/>
  <c r="W1105" i="4"/>
  <c r="W1106" i="4"/>
  <c r="W1107" i="4"/>
  <c r="W1108" i="4"/>
  <c r="W1109" i="4"/>
  <c r="W1110" i="4"/>
  <c r="W1111" i="4"/>
  <c r="W1112" i="4"/>
  <c r="W1113" i="4"/>
  <c r="W1114" i="4"/>
  <c r="W1115" i="4"/>
  <c r="W1116" i="4"/>
  <c r="W1117" i="4"/>
  <c r="W1118" i="4"/>
  <c r="W1119" i="4"/>
  <c r="W1120" i="4"/>
  <c r="W1121" i="4"/>
  <c r="W1122" i="4"/>
  <c r="W1123" i="4"/>
  <c r="W1124" i="4"/>
  <c r="W1125" i="4"/>
  <c r="W1126" i="4"/>
  <c r="W1127" i="4"/>
  <c r="W1128" i="4"/>
  <c r="W1129" i="4"/>
  <c r="W1130" i="4"/>
  <c r="W1131" i="4"/>
  <c r="W1132" i="4"/>
  <c r="W1133" i="4"/>
  <c r="W1134" i="4"/>
  <c r="W1135" i="4"/>
  <c r="W1136" i="4"/>
  <c r="W1137" i="4"/>
  <c r="W1138" i="4"/>
  <c r="W1139" i="4"/>
  <c r="W1140" i="4"/>
  <c r="W1141" i="4"/>
  <c r="W1142" i="4"/>
  <c r="W1143" i="4"/>
  <c r="W1144" i="4"/>
  <c r="W1145" i="4"/>
  <c r="W1146" i="4"/>
  <c r="W1147" i="4"/>
  <c r="W1148" i="4"/>
  <c r="W1149" i="4"/>
  <c r="W1150" i="4"/>
  <c r="W1151" i="4"/>
  <c r="W1152" i="4"/>
  <c r="W1153" i="4"/>
  <c r="W1154" i="4"/>
  <c r="W1155" i="4"/>
  <c r="W1156" i="4"/>
  <c r="W1157" i="4"/>
  <c r="W1158" i="4"/>
  <c r="W1159" i="4"/>
  <c r="W1160" i="4"/>
  <c r="W1161" i="4"/>
  <c r="W1162" i="4"/>
  <c r="W1163" i="4"/>
  <c r="W1164" i="4"/>
  <c r="W1165" i="4"/>
  <c r="W1166" i="4"/>
  <c r="W1167" i="4"/>
  <c r="W1168" i="4"/>
  <c r="W1169" i="4"/>
  <c r="W1170" i="4"/>
  <c r="W1171" i="4"/>
  <c r="W1172" i="4"/>
  <c r="W1173" i="4"/>
  <c r="W1174" i="4"/>
  <c r="W1175" i="4"/>
  <c r="W1176" i="4"/>
  <c r="W1177" i="4"/>
  <c r="W1178" i="4"/>
  <c r="W1179" i="4"/>
  <c r="W1180" i="4"/>
  <c r="W1181" i="4"/>
  <c r="W1182" i="4"/>
  <c r="W1183" i="4"/>
  <c r="W1184" i="4"/>
  <c r="W1185" i="4"/>
  <c r="W1186" i="4"/>
  <c r="W1187" i="4"/>
  <c r="W1188" i="4"/>
  <c r="W1189" i="4"/>
  <c r="W1190" i="4"/>
  <c r="W1191" i="4"/>
  <c r="W1192" i="4"/>
  <c r="W1193" i="4"/>
  <c r="W1194" i="4"/>
  <c r="W1195" i="4"/>
  <c r="W1196" i="4"/>
  <c r="W1197" i="4"/>
  <c r="W1198" i="4"/>
  <c r="W1199" i="4"/>
  <c r="W1200" i="4"/>
  <c r="W1201" i="4"/>
  <c r="W1202" i="4"/>
  <c r="W1203" i="4"/>
  <c r="W1204" i="4"/>
  <c r="W1205" i="4"/>
  <c r="W1206" i="4"/>
  <c r="W1207" i="4"/>
  <c r="W1208" i="4"/>
  <c r="W1209" i="4"/>
  <c r="W1210" i="4"/>
  <c r="W1211" i="4"/>
  <c r="W1212" i="4"/>
  <c r="W1213" i="4"/>
  <c r="W1214" i="4"/>
  <c r="W1215" i="4"/>
  <c r="W1216" i="4"/>
  <c r="W1217" i="4"/>
  <c r="W1218" i="4"/>
  <c r="W1219" i="4"/>
  <c r="W1220" i="4"/>
  <c r="W1221" i="4"/>
  <c r="W1222" i="4"/>
  <c r="W1223" i="4"/>
  <c r="W1224" i="4"/>
  <c r="W1225" i="4"/>
  <c r="W1226" i="4"/>
  <c r="W1227" i="4"/>
  <c r="W1228" i="4"/>
  <c r="W1229" i="4"/>
  <c r="W1230" i="4"/>
  <c r="W1231" i="4"/>
  <c r="W1232" i="4"/>
  <c r="W1233" i="4"/>
  <c r="W1234" i="4"/>
  <c r="W1235" i="4"/>
  <c r="W1236" i="4"/>
  <c r="W1237" i="4"/>
  <c r="W1238" i="4"/>
  <c r="W1239" i="4"/>
  <c r="W1240" i="4"/>
  <c r="W1241" i="4"/>
  <c r="W1242" i="4"/>
  <c r="W1243" i="4"/>
  <c r="W1244" i="4"/>
  <c r="W1245" i="4"/>
  <c r="W1246" i="4"/>
  <c r="W1247" i="4"/>
  <c r="W1248" i="4"/>
  <c r="W1249" i="4"/>
  <c r="W1250" i="4"/>
  <c r="W1251" i="4"/>
  <c r="W1252" i="4"/>
  <c r="W1253" i="4"/>
  <c r="W1254" i="4"/>
  <c r="W1255" i="4"/>
  <c r="W1256" i="4"/>
  <c r="W1257" i="4"/>
  <c r="W1258" i="4"/>
  <c r="W1259" i="4"/>
  <c r="W1260" i="4"/>
  <c r="W1261" i="4"/>
  <c r="W1262" i="4"/>
  <c r="W1263" i="4"/>
  <c r="W1264" i="4"/>
  <c r="W1265" i="4"/>
  <c r="W1266" i="4"/>
  <c r="W1267" i="4"/>
  <c r="W1268" i="4"/>
  <c r="W1269" i="4"/>
  <c r="W1270" i="4"/>
  <c r="W1271" i="4"/>
  <c r="W1272" i="4"/>
  <c r="W1273" i="4"/>
  <c r="W1274" i="4"/>
  <c r="W1275" i="4"/>
  <c r="W1276" i="4"/>
  <c r="W1277" i="4"/>
  <c r="W1278" i="4"/>
  <c r="W1279" i="4"/>
  <c r="W1280" i="4"/>
  <c r="W1281" i="4"/>
  <c r="W1282" i="4"/>
  <c r="W1283" i="4"/>
  <c r="W1284" i="4"/>
  <c r="W1285" i="4"/>
  <c r="W1286" i="4"/>
  <c r="W1287" i="4"/>
  <c r="W1288" i="4"/>
  <c r="W1289" i="4"/>
  <c r="W1290" i="4"/>
  <c r="W1291" i="4"/>
  <c r="W1292" i="4"/>
  <c r="W1293" i="4"/>
  <c r="W1294" i="4"/>
  <c r="W1295" i="4"/>
  <c r="W1296" i="4"/>
  <c r="W1297" i="4"/>
  <c r="W1298" i="4"/>
  <c r="W1299" i="4"/>
  <c r="W1300" i="4"/>
  <c r="W1301" i="4"/>
  <c r="W1302" i="4"/>
  <c r="W1303" i="4"/>
  <c r="W1304" i="4"/>
  <c r="W1305" i="4"/>
  <c r="W1306" i="4"/>
  <c r="W1307" i="4"/>
  <c r="W1308" i="4"/>
  <c r="W1309" i="4"/>
  <c r="W1310" i="4"/>
  <c r="W1311" i="4"/>
  <c r="W1312" i="4"/>
  <c r="W1313" i="4"/>
  <c r="W1314" i="4"/>
  <c r="W1315" i="4"/>
  <c r="W1316" i="4"/>
  <c r="W1317" i="4"/>
  <c r="W1318" i="4"/>
  <c r="W1319" i="4"/>
  <c r="W1320" i="4"/>
  <c r="W1321" i="4"/>
  <c r="W1322" i="4"/>
  <c r="W1323" i="4"/>
  <c r="W1324" i="4"/>
  <c r="W1325" i="4"/>
  <c r="W1326" i="4"/>
  <c r="W1327" i="4"/>
  <c r="W1328" i="4"/>
  <c r="W1329" i="4"/>
  <c r="W1330" i="4"/>
  <c r="W1331" i="4"/>
  <c r="W1332" i="4"/>
  <c r="W1333" i="4"/>
  <c r="W1334" i="4"/>
  <c r="W1335" i="4"/>
  <c r="W1336" i="4"/>
  <c r="W1337" i="4"/>
  <c r="W1338" i="4"/>
  <c r="W1339" i="4"/>
  <c r="W1340" i="4"/>
  <c r="W1341" i="4"/>
  <c r="W1342" i="4"/>
  <c r="W1343" i="4"/>
  <c r="W1344" i="4"/>
  <c r="W1345" i="4"/>
  <c r="W1346" i="4"/>
  <c r="W1347" i="4"/>
  <c r="W1348" i="4"/>
  <c r="W1349" i="4"/>
  <c r="W1350" i="4"/>
  <c r="W1351" i="4"/>
  <c r="W1352" i="4"/>
  <c r="W1353" i="4"/>
  <c r="W1354" i="4"/>
  <c r="W1355" i="4"/>
  <c r="W1356" i="4"/>
  <c r="W1357" i="4"/>
  <c r="W1358" i="4"/>
  <c r="W1359" i="4"/>
  <c r="W1360" i="4"/>
  <c r="W1361" i="4"/>
  <c r="W1362" i="4"/>
  <c r="W1363" i="4"/>
  <c r="W1364" i="4"/>
  <c r="W1365" i="4"/>
  <c r="W1366" i="4"/>
  <c r="W1367" i="4"/>
  <c r="W1368" i="4"/>
  <c r="W1369" i="4"/>
  <c r="W1370" i="4"/>
  <c r="W1371" i="4"/>
  <c r="W1372" i="4"/>
  <c r="W1373" i="4"/>
  <c r="W1374" i="4"/>
  <c r="W1375" i="4"/>
  <c r="W1376" i="4"/>
  <c r="W1377" i="4"/>
  <c r="W1378" i="4"/>
  <c r="W1379" i="4"/>
  <c r="W1380" i="4"/>
  <c r="W1381" i="4"/>
  <c r="W1382" i="4"/>
  <c r="W1383" i="4"/>
  <c r="W1384" i="4"/>
  <c r="W1385" i="4"/>
  <c r="W1386" i="4"/>
  <c r="W1387" i="4"/>
  <c r="W1388" i="4"/>
  <c r="W1389" i="4"/>
  <c r="W1390" i="4"/>
  <c r="W1391" i="4"/>
  <c r="W1392" i="4"/>
  <c r="W1393" i="4"/>
  <c r="W1394" i="4"/>
  <c r="W1395" i="4"/>
  <c r="W1396" i="4"/>
  <c r="W1397" i="4"/>
  <c r="W1398" i="4"/>
  <c r="W1399" i="4"/>
  <c r="W1400" i="4"/>
  <c r="W1401" i="4"/>
  <c r="W1402" i="4"/>
  <c r="W1403" i="4"/>
  <c r="W1404" i="4"/>
  <c r="W1405" i="4"/>
  <c r="W1406" i="4"/>
  <c r="W1407" i="4"/>
  <c r="W1408" i="4"/>
  <c r="W1409" i="4"/>
  <c r="W1410" i="4"/>
  <c r="W1411" i="4"/>
  <c r="W1412" i="4"/>
  <c r="W1413" i="4"/>
  <c r="W1414" i="4"/>
  <c r="W1415" i="4"/>
  <c r="W1416" i="4"/>
  <c r="W1417" i="4"/>
  <c r="W1418" i="4"/>
  <c r="W1419" i="4"/>
  <c r="W1420" i="4"/>
  <c r="W1421" i="4"/>
  <c r="W1422" i="4"/>
  <c r="W1423" i="4"/>
  <c r="W1424" i="4"/>
  <c r="W1425" i="4"/>
  <c r="W1426" i="4"/>
  <c r="W1427" i="4"/>
  <c r="W1428" i="4"/>
  <c r="W1429" i="4"/>
  <c r="W1430" i="4"/>
  <c r="W1431" i="4"/>
  <c r="W1432" i="4"/>
  <c r="W1433" i="4"/>
  <c r="W1434" i="4"/>
  <c r="W1435" i="4"/>
  <c r="W1436" i="4"/>
  <c r="W1437" i="4"/>
  <c r="W1438" i="4"/>
  <c r="W1439" i="4"/>
  <c r="W1440" i="4"/>
  <c r="W1441" i="4"/>
  <c r="W1442" i="4"/>
  <c r="W1443" i="4"/>
  <c r="W1444" i="4"/>
  <c r="W1445" i="4"/>
  <c r="W1446" i="4"/>
  <c r="W1447" i="4"/>
  <c r="W1448" i="4"/>
  <c r="W1449" i="4"/>
  <c r="W1450" i="4"/>
  <c r="W1451" i="4"/>
  <c r="W1452" i="4"/>
  <c r="W1453" i="4"/>
  <c r="W1454" i="4"/>
  <c r="W1455" i="4"/>
  <c r="W1456" i="4"/>
  <c r="W1457" i="4"/>
  <c r="W1458" i="4"/>
  <c r="W1459" i="4"/>
  <c r="W1460" i="4"/>
  <c r="W1461" i="4"/>
  <c r="W1462" i="4"/>
  <c r="W1463" i="4"/>
  <c r="W1464" i="4"/>
  <c r="W1465" i="4"/>
  <c r="W1466" i="4"/>
  <c r="W1467" i="4"/>
  <c r="W1468" i="4"/>
  <c r="W1469" i="4"/>
  <c r="W1470" i="4"/>
  <c r="W1471" i="4"/>
  <c r="W1472" i="4"/>
  <c r="W1473" i="4"/>
  <c r="W1474" i="4"/>
  <c r="W1475" i="4"/>
  <c r="W1476" i="4"/>
  <c r="W1477" i="4"/>
  <c r="W1478" i="4"/>
  <c r="W1479" i="4"/>
  <c r="W1480" i="4"/>
  <c r="W1481" i="4"/>
  <c r="W1482" i="4"/>
  <c r="W1483" i="4"/>
  <c r="W1484" i="4"/>
  <c r="W1485" i="4"/>
  <c r="W1486" i="4"/>
  <c r="W1487" i="4"/>
  <c r="W1488" i="4"/>
  <c r="W1489" i="4"/>
  <c r="W1490" i="4"/>
  <c r="W1491" i="4"/>
  <c r="W1492" i="4"/>
  <c r="W1493" i="4"/>
  <c r="W1494" i="4"/>
  <c r="W1495" i="4"/>
  <c r="W1496" i="4"/>
  <c r="W1497" i="4"/>
  <c r="W1498" i="4"/>
  <c r="W1499" i="4"/>
  <c r="W1500" i="4"/>
  <c r="W1501" i="4"/>
  <c r="W1502" i="4"/>
  <c r="W1503" i="4"/>
  <c r="W1504" i="4"/>
  <c r="W1505" i="4"/>
  <c r="W1506" i="4"/>
  <c r="W1507" i="4"/>
  <c r="W1508" i="4"/>
  <c r="W1509" i="4"/>
  <c r="W1510" i="4"/>
  <c r="W1511" i="4"/>
  <c r="W1512" i="4"/>
  <c r="W1513" i="4"/>
  <c r="W1514" i="4"/>
  <c r="W1515" i="4"/>
  <c r="W1516" i="4"/>
  <c r="W1517" i="4"/>
  <c r="W1518" i="4"/>
  <c r="W1519" i="4"/>
  <c r="W1520" i="4"/>
  <c r="W1521" i="4"/>
  <c r="W1522" i="4"/>
  <c r="W1523" i="4"/>
  <c r="W1524" i="4"/>
  <c r="W1525" i="4"/>
  <c r="W1526" i="4"/>
  <c r="W1527" i="4"/>
  <c r="W1528" i="4"/>
  <c r="W1529" i="4"/>
  <c r="W1530" i="4"/>
  <c r="W1531" i="4"/>
  <c r="W1532" i="4"/>
  <c r="W1533" i="4"/>
  <c r="W1534" i="4"/>
  <c r="W1535" i="4"/>
  <c r="W1536" i="4"/>
  <c r="W1537" i="4"/>
  <c r="W1538" i="4"/>
  <c r="W1539" i="4"/>
  <c r="W1540" i="4"/>
  <c r="W1541" i="4"/>
  <c r="W1542" i="4"/>
  <c r="W1543" i="4"/>
  <c r="W1544" i="4"/>
  <c r="W1545" i="4"/>
  <c r="W1546" i="4"/>
  <c r="W1547" i="4"/>
  <c r="W1548" i="4"/>
  <c r="W1549" i="4"/>
  <c r="W1550" i="4"/>
  <c r="W1551" i="4"/>
  <c r="W1552" i="4"/>
  <c r="W1553" i="4"/>
  <c r="W1554" i="4"/>
  <c r="W1555" i="4"/>
  <c r="W1556" i="4"/>
  <c r="W1557" i="4"/>
  <c r="W1558" i="4"/>
  <c r="W1559" i="4"/>
  <c r="W1560" i="4"/>
  <c r="W1561" i="4"/>
  <c r="W1562" i="4"/>
  <c r="W1563" i="4"/>
  <c r="W1564" i="4"/>
  <c r="W1565" i="4"/>
  <c r="W1566" i="4"/>
  <c r="W1567" i="4"/>
  <c r="W1568" i="4"/>
  <c r="W1569" i="4"/>
  <c r="W1570" i="4"/>
  <c r="W1571" i="4"/>
  <c r="W1572" i="4"/>
  <c r="W1573" i="4"/>
  <c r="W1574" i="4"/>
  <c r="W1575" i="4"/>
  <c r="W1576" i="4"/>
  <c r="W1577" i="4"/>
  <c r="W1578" i="4"/>
  <c r="W1579" i="4"/>
  <c r="W1580" i="4"/>
  <c r="W1581" i="4"/>
  <c r="W1582" i="4"/>
  <c r="W1583" i="4"/>
  <c r="W1584" i="4"/>
  <c r="W1585" i="4"/>
  <c r="W1586" i="4"/>
  <c r="W1587" i="4"/>
  <c r="W1588" i="4"/>
  <c r="W1589" i="4"/>
  <c r="W1590" i="4"/>
  <c r="W1591" i="4"/>
  <c r="W1592" i="4"/>
  <c r="W1593" i="4"/>
  <c r="W1594" i="4"/>
  <c r="W1595" i="4"/>
  <c r="W1596" i="4"/>
  <c r="W1597" i="4"/>
  <c r="W1598" i="4"/>
  <c r="W1599" i="4"/>
  <c r="W1600" i="4"/>
  <c r="W1601" i="4"/>
  <c r="W1602" i="4"/>
  <c r="W1603" i="4"/>
  <c r="W1604" i="4"/>
  <c r="W1605" i="4"/>
  <c r="W1606" i="4"/>
  <c r="W1607" i="4"/>
  <c r="W1608" i="4"/>
  <c r="W1609" i="4"/>
  <c r="W1610" i="4"/>
  <c r="W1611" i="4"/>
  <c r="W1612" i="4"/>
  <c r="W1613" i="4"/>
  <c r="W1614" i="4"/>
  <c r="W1615" i="4"/>
  <c r="W1616" i="4"/>
  <c r="W1617" i="4"/>
  <c r="W1618" i="4"/>
  <c r="W1619" i="4"/>
  <c r="W1620" i="4"/>
  <c r="W1621" i="4"/>
  <c r="W1622" i="4"/>
  <c r="W1623" i="4"/>
  <c r="W1624" i="4"/>
  <c r="W1625" i="4"/>
  <c r="W1626" i="4"/>
  <c r="W1627" i="4"/>
  <c r="W1628" i="4"/>
  <c r="W1629" i="4"/>
  <c r="W1630" i="4"/>
  <c r="W1631" i="4"/>
  <c r="W1632" i="4"/>
  <c r="W1633" i="4"/>
  <c r="W1634" i="4"/>
  <c r="W1635" i="4"/>
  <c r="W1636" i="4"/>
  <c r="W1637" i="4"/>
  <c r="W1638" i="4"/>
  <c r="W1639" i="4"/>
  <c r="W1640" i="4"/>
  <c r="W1641" i="4"/>
  <c r="W1642" i="4"/>
  <c r="W1643" i="4"/>
  <c r="W1644" i="4"/>
  <c r="W1645" i="4"/>
  <c r="W1646" i="4"/>
  <c r="W1647" i="4"/>
  <c r="W1648" i="4"/>
  <c r="W1649" i="4"/>
  <c r="W1650" i="4"/>
  <c r="W1651" i="4"/>
  <c r="W1652" i="4"/>
  <c r="W1653" i="4"/>
  <c r="W1654" i="4"/>
  <c r="W1655" i="4"/>
  <c r="W1656" i="4"/>
  <c r="W1657" i="4"/>
  <c r="W1658" i="4"/>
  <c r="W1659" i="4"/>
  <c r="W1660" i="4"/>
  <c r="W1661" i="4"/>
  <c r="W1662" i="4"/>
  <c r="W1663" i="4"/>
  <c r="W1664" i="4"/>
  <c r="W1665" i="4"/>
  <c r="W1666" i="4"/>
  <c r="W1667" i="4"/>
  <c r="W1668" i="4"/>
  <c r="W1669" i="4"/>
  <c r="W1670" i="4"/>
  <c r="W1671" i="4"/>
  <c r="W1672" i="4"/>
  <c r="W1673" i="4"/>
  <c r="W1674" i="4"/>
  <c r="W1675" i="4"/>
  <c r="W1676" i="4"/>
  <c r="W1677" i="4"/>
  <c r="W1678" i="4"/>
  <c r="W1679" i="4"/>
  <c r="W1680" i="4"/>
  <c r="W1681" i="4"/>
  <c r="W1682" i="4"/>
  <c r="W1683" i="4"/>
  <c r="W1684" i="4"/>
  <c r="W1685" i="4"/>
  <c r="W1686" i="4"/>
  <c r="W1687" i="4"/>
  <c r="W1688" i="4"/>
  <c r="W1689" i="4"/>
  <c r="W1690" i="4"/>
  <c r="W1691" i="4"/>
  <c r="W1692" i="4"/>
  <c r="W1693" i="4"/>
  <c r="W1694" i="4"/>
  <c r="W1695" i="4"/>
  <c r="W1696" i="4"/>
  <c r="W1697" i="4"/>
  <c r="W1698" i="4"/>
  <c r="W1699" i="4"/>
  <c r="W1700" i="4"/>
  <c r="W1701" i="4"/>
  <c r="W1702" i="4"/>
  <c r="W1703" i="4"/>
  <c r="W1704" i="4"/>
  <c r="W1705" i="4"/>
  <c r="W1706" i="4"/>
  <c r="W1707" i="4"/>
  <c r="W1708" i="4"/>
  <c r="W1709" i="4"/>
  <c r="W1710" i="4"/>
  <c r="W1711" i="4"/>
  <c r="W1712" i="4"/>
  <c r="W1713" i="4"/>
  <c r="W1714" i="4"/>
  <c r="W1715" i="4"/>
  <c r="W1716" i="4"/>
  <c r="W1717" i="4"/>
  <c r="W1718" i="4"/>
  <c r="W1719" i="4"/>
  <c r="W1720" i="4"/>
  <c r="W1721" i="4"/>
  <c r="W1722" i="4"/>
  <c r="W1723" i="4"/>
  <c r="W1724" i="4"/>
  <c r="W1725" i="4"/>
  <c r="W1726" i="4"/>
  <c r="W1727" i="4"/>
  <c r="W1728" i="4"/>
  <c r="W1729" i="4"/>
  <c r="W1730" i="4"/>
  <c r="W1731" i="4"/>
  <c r="W1732" i="4"/>
  <c r="W1733" i="4"/>
  <c r="W1734" i="4"/>
  <c r="W1735" i="4"/>
  <c r="W1736" i="4"/>
  <c r="W1737" i="4"/>
  <c r="W1738" i="4"/>
  <c r="W1739" i="4"/>
  <c r="W1740" i="4"/>
  <c r="W1741" i="4"/>
  <c r="W1742" i="4"/>
  <c r="W1743" i="4"/>
  <c r="W1744" i="4"/>
  <c r="W1745" i="4"/>
  <c r="W1746" i="4"/>
  <c r="W1747" i="4"/>
  <c r="W1748" i="4"/>
  <c r="W1749" i="4"/>
  <c r="W1750" i="4"/>
  <c r="W1751" i="4"/>
  <c r="W1752" i="4"/>
  <c r="W1753" i="4"/>
  <c r="W1754" i="4"/>
  <c r="W1755" i="4"/>
  <c r="W1756" i="4"/>
  <c r="W1757" i="4"/>
  <c r="W1758" i="4"/>
  <c r="W1759" i="4"/>
  <c r="W1760" i="4"/>
  <c r="W1761" i="4"/>
  <c r="W1762" i="4"/>
  <c r="W1763" i="4"/>
  <c r="W1764" i="4"/>
  <c r="W1765" i="4"/>
  <c r="W1766" i="4"/>
  <c r="W1767" i="4"/>
  <c r="W1768" i="4"/>
  <c r="W1769" i="4"/>
  <c r="W1770" i="4"/>
  <c r="W1771" i="4"/>
  <c r="W1772" i="4"/>
  <c r="W1773" i="4"/>
  <c r="W1774" i="4"/>
  <c r="W1775" i="4"/>
  <c r="W1776" i="4"/>
  <c r="W1777" i="4"/>
  <c r="W1778" i="4"/>
  <c r="W1779" i="4"/>
  <c r="W1780" i="4"/>
  <c r="W1781" i="4"/>
  <c r="W1782" i="4"/>
  <c r="W1783" i="4"/>
  <c r="W1784" i="4"/>
  <c r="W1785" i="4"/>
  <c r="W1786" i="4"/>
  <c r="W1787" i="4"/>
  <c r="W1788" i="4"/>
  <c r="W1789" i="4"/>
  <c r="W1790" i="4"/>
  <c r="W1791" i="4"/>
  <c r="W1792" i="4"/>
  <c r="W1793" i="4"/>
  <c r="W1794" i="4"/>
  <c r="W1795" i="4"/>
  <c r="W1796" i="4"/>
  <c r="W1797" i="4"/>
  <c r="W1798" i="4"/>
  <c r="W1799" i="4"/>
  <c r="W1800" i="4"/>
  <c r="W1801" i="4"/>
  <c r="W1802" i="4"/>
  <c r="W1803" i="4"/>
  <c r="W1804" i="4"/>
  <c r="W1805" i="4"/>
  <c r="W1806" i="4"/>
  <c r="W1807" i="4"/>
  <c r="W1808" i="4"/>
  <c r="W1809" i="4"/>
  <c r="W1810" i="4"/>
  <c r="W1811" i="4"/>
  <c r="W1812" i="4"/>
  <c r="W1813" i="4"/>
  <c r="W1814" i="4"/>
  <c r="W1815" i="4"/>
  <c r="W1816" i="4"/>
  <c r="W1817" i="4"/>
  <c r="W1818" i="4"/>
  <c r="W1819" i="4"/>
  <c r="W1820" i="4"/>
  <c r="W1821" i="4"/>
  <c r="W1822" i="4"/>
  <c r="W1823" i="4"/>
  <c r="W1824" i="4"/>
  <c r="W1825" i="4"/>
  <c r="W1826" i="4"/>
  <c r="W1827" i="4"/>
  <c r="W1828" i="4"/>
  <c r="W1829" i="4"/>
  <c r="W1830" i="4"/>
  <c r="W1831" i="4"/>
  <c r="W1832" i="4"/>
  <c r="W1833" i="4"/>
  <c r="W1834" i="4"/>
  <c r="W1835" i="4"/>
  <c r="W1836" i="4"/>
  <c r="W1837" i="4"/>
  <c r="W1838" i="4"/>
  <c r="W1839" i="4"/>
  <c r="W1840" i="4"/>
  <c r="W1841" i="4"/>
  <c r="W1842" i="4"/>
  <c r="W1843" i="4"/>
  <c r="W1844" i="4"/>
  <c r="W1845" i="4"/>
  <c r="W1846" i="4"/>
  <c r="W1847" i="4"/>
  <c r="W1848" i="4"/>
  <c r="W1849" i="4"/>
  <c r="W1850" i="4"/>
  <c r="W1851" i="4"/>
  <c r="W1852" i="4"/>
  <c r="W1853" i="4"/>
  <c r="W1854" i="4"/>
  <c r="W1855" i="4"/>
  <c r="W1856" i="4"/>
  <c r="W1857" i="4"/>
  <c r="W1858" i="4"/>
  <c r="W1859" i="4"/>
  <c r="W1860" i="4"/>
  <c r="W1861" i="4"/>
  <c r="W1862" i="4"/>
  <c r="W1863" i="4"/>
  <c r="W1864" i="4"/>
  <c r="W1865" i="4"/>
  <c r="W1866" i="4"/>
  <c r="W1867" i="4"/>
  <c r="W1868" i="4"/>
  <c r="W1869" i="4"/>
  <c r="W1870" i="4"/>
  <c r="W1871" i="4"/>
  <c r="W1872" i="4"/>
  <c r="W1873" i="4"/>
  <c r="W1874" i="4"/>
  <c r="W1875" i="4"/>
  <c r="W1876" i="4"/>
  <c r="W1877" i="4"/>
  <c r="W1878" i="4"/>
  <c r="W1879" i="4"/>
  <c r="W1880" i="4"/>
  <c r="W1881" i="4"/>
  <c r="W1882" i="4"/>
  <c r="W1883" i="4"/>
  <c r="W1884" i="4"/>
  <c r="W1885" i="4"/>
  <c r="W1886" i="4"/>
  <c r="W1887" i="4"/>
  <c r="W1888" i="4"/>
  <c r="W1889" i="4"/>
  <c r="W1890" i="4"/>
  <c r="W1891" i="4"/>
  <c r="W1892" i="4"/>
  <c r="W1893" i="4"/>
  <c r="W1894" i="4"/>
  <c r="W1895" i="4"/>
  <c r="W1896" i="4"/>
  <c r="W1897" i="4"/>
  <c r="W1898" i="4"/>
  <c r="W1899" i="4"/>
  <c r="W1900" i="4"/>
  <c r="W1901" i="4"/>
  <c r="W1902" i="4"/>
  <c r="W1903" i="4"/>
  <c r="W1904" i="4"/>
  <c r="W1905" i="4"/>
  <c r="W1906" i="4"/>
  <c r="W1907" i="4"/>
  <c r="W1908" i="4"/>
  <c r="W1909" i="4"/>
  <c r="W1910" i="4"/>
  <c r="W1911" i="4"/>
  <c r="W1912" i="4"/>
  <c r="W1913" i="4"/>
  <c r="W1914" i="4"/>
  <c r="W1915" i="4"/>
  <c r="W1916" i="4"/>
  <c r="W1917" i="4"/>
  <c r="W1918" i="4"/>
  <c r="W1919" i="4"/>
  <c r="W1920" i="4"/>
  <c r="W1921" i="4"/>
  <c r="W1922" i="4"/>
  <c r="W1923" i="4"/>
  <c r="W1924" i="4"/>
  <c r="W1925" i="4"/>
  <c r="W1926" i="4"/>
  <c r="W1927" i="4"/>
  <c r="W1928" i="4"/>
  <c r="W1929" i="4"/>
  <c r="W1930" i="4"/>
  <c r="W1931" i="4"/>
  <c r="W1932" i="4"/>
  <c r="W1933" i="4"/>
  <c r="W1934" i="4"/>
  <c r="W1935" i="4"/>
  <c r="W1936" i="4"/>
  <c r="W1937" i="4"/>
  <c r="W1938" i="4"/>
  <c r="W1939" i="4"/>
  <c r="W1940" i="4"/>
  <c r="W1941" i="4"/>
  <c r="W1942" i="4"/>
  <c r="W1943" i="4"/>
  <c r="W1944" i="4"/>
  <c r="W1945" i="4"/>
  <c r="W1946" i="4"/>
  <c r="W1947" i="4"/>
  <c r="W1948" i="4"/>
  <c r="W1949" i="4"/>
  <c r="W1950" i="4"/>
  <c r="W1951" i="4"/>
  <c r="W1952" i="4"/>
  <c r="W1953" i="4"/>
  <c r="W1954" i="4"/>
  <c r="W1955" i="4"/>
  <c r="W1956" i="4"/>
  <c r="W1957" i="4"/>
  <c r="W1958" i="4"/>
  <c r="W1959" i="4"/>
  <c r="W1960" i="4"/>
  <c r="W1961" i="4"/>
  <c r="W1962" i="4"/>
  <c r="W1963" i="4"/>
  <c r="W1964" i="4"/>
  <c r="W1965" i="4"/>
  <c r="W1966" i="4"/>
  <c r="W1967" i="4"/>
  <c r="W1968" i="4"/>
  <c r="W1969" i="4"/>
  <c r="W1970" i="4"/>
  <c r="W1971" i="4"/>
  <c r="W1972" i="4"/>
  <c r="W1973" i="4"/>
  <c r="W1974" i="4"/>
  <c r="W1975" i="4"/>
  <c r="W1976" i="4"/>
  <c r="W1977" i="4"/>
  <c r="W1978" i="4"/>
  <c r="W1979" i="4"/>
  <c r="W1980" i="4"/>
  <c r="W1981" i="4"/>
  <c r="W1982" i="4"/>
  <c r="W1983" i="4"/>
  <c r="W1984" i="4"/>
  <c r="W1985" i="4"/>
  <c r="W1986" i="4"/>
  <c r="W1987" i="4"/>
  <c r="W1988" i="4"/>
  <c r="W1989" i="4"/>
  <c r="W1990" i="4"/>
  <c r="W1991" i="4"/>
  <c r="W1992" i="4"/>
  <c r="W1993" i="4"/>
  <c r="W1994" i="4"/>
  <c r="W1995" i="4"/>
  <c r="W1996" i="4"/>
  <c r="W1997" i="4"/>
  <c r="W1998" i="4"/>
  <c r="W1999" i="4"/>
  <c r="W2000" i="4"/>
  <c r="W2001" i="4"/>
  <c r="W2002" i="4"/>
  <c r="W2003" i="4"/>
  <c r="W2004" i="4"/>
  <c r="W2005" i="4"/>
  <c r="W2006" i="4"/>
  <c r="W2007" i="4"/>
  <c r="W2008" i="4"/>
  <c r="W2009" i="4"/>
  <c r="W2010" i="4"/>
  <c r="W2011" i="4"/>
  <c r="W2012" i="4"/>
  <c r="W2013" i="4"/>
  <c r="W2014" i="4"/>
  <c r="W2015" i="4"/>
  <c r="W2016" i="4"/>
  <c r="W2017" i="4"/>
  <c r="W2018" i="4"/>
  <c r="W2019" i="4"/>
  <c r="W2020" i="4"/>
  <c r="W2021" i="4"/>
  <c r="W2022" i="4"/>
  <c r="W2023" i="4"/>
  <c r="W2024" i="4"/>
  <c r="W2025" i="4"/>
  <c r="W2026" i="4"/>
  <c r="W2027" i="4"/>
  <c r="W2028" i="4"/>
  <c r="W2029" i="4"/>
  <c r="W2030" i="4"/>
  <c r="W2031" i="4"/>
  <c r="W2032" i="4"/>
  <c r="W2033" i="4"/>
  <c r="W2034" i="4"/>
  <c r="W2035" i="4"/>
  <c r="W2036" i="4"/>
  <c r="W2037" i="4"/>
  <c r="W2038" i="4"/>
  <c r="W2039" i="4"/>
  <c r="W2040" i="4"/>
  <c r="W2041" i="4"/>
  <c r="W2042" i="4"/>
  <c r="W2043" i="4"/>
  <c r="W2044" i="4"/>
  <c r="W2045" i="4"/>
  <c r="W2046" i="4"/>
  <c r="W2047" i="4"/>
  <c r="W2048" i="4"/>
  <c r="W2049" i="4"/>
  <c r="W2050" i="4"/>
  <c r="W2051" i="4"/>
  <c r="W2052" i="4"/>
  <c r="W2053" i="4"/>
  <c r="W2054" i="4"/>
  <c r="W2055" i="4"/>
  <c r="W2056" i="4"/>
  <c r="W2057" i="4"/>
  <c r="W2058" i="4"/>
  <c r="W2059" i="4"/>
  <c r="W2060" i="4"/>
  <c r="W2061" i="4"/>
  <c r="W2062" i="4"/>
  <c r="W2063" i="4"/>
  <c r="W2064" i="4"/>
  <c r="W2065" i="4"/>
  <c r="W2066" i="4"/>
  <c r="W2067" i="4"/>
  <c r="W2068" i="4"/>
  <c r="W2069" i="4"/>
  <c r="W2070" i="4"/>
  <c r="W2071" i="4"/>
  <c r="W2072" i="4"/>
  <c r="W2073" i="4"/>
  <c r="W2074" i="4"/>
  <c r="W2075" i="4"/>
  <c r="W2076" i="4"/>
  <c r="W2077" i="4"/>
  <c r="W2078" i="4"/>
  <c r="W2079" i="4"/>
  <c r="W2080" i="4"/>
  <c r="W2081" i="4"/>
  <c r="W2082" i="4"/>
  <c r="W2083" i="4"/>
  <c r="W2084" i="4"/>
  <c r="W2085" i="4"/>
  <c r="W2086" i="4"/>
  <c r="W2087" i="4"/>
  <c r="W2088" i="4"/>
  <c r="W2089" i="4"/>
  <c r="W2090" i="4"/>
  <c r="W2091" i="4"/>
  <c r="W2092" i="4"/>
  <c r="W2093" i="4"/>
  <c r="W2094" i="4"/>
  <c r="W2095" i="4"/>
  <c r="W2096" i="4"/>
  <c r="W2097" i="4"/>
  <c r="W2098" i="4"/>
  <c r="W2099" i="4"/>
  <c r="W2100" i="4"/>
  <c r="W2101" i="4"/>
  <c r="W2102" i="4"/>
  <c r="W2103" i="4"/>
  <c r="W2104" i="4"/>
  <c r="W2105" i="4"/>
  <c r="W2106" i="4"/>
  <c r="W2107" i="4"/>
  <c r="W2108" i="4"/>
  <c r="W2109" i="4"/>
  <c r="W2110" i="4"/>
  <c r="W2111" i="4"/>
  <c r="W2112" i="4"/>
  <c r="W2113" i="4"/>
  <c r="W2114" i="4"/>
  <c r="W2115" i="4"/>
  <c r="W2116" i="4"/>
  <c r="W2117" i="4"/>
  <c r="W2118" i="4"/>
  <c r="W2119" i="4"/>
  <c r="W2120" i="4"/>
  <c r="W2121" i="4"/>
  <c r="W2122" i="4"/>
  <c r="W2123" i="4"/>
  <c r="W2124" i="4"/>
  <c r="W2125" i="4"/>
  <c r="W2126" i="4"/>
  <c r="W2127" i="4"/>
  <c r="W2128" i="4"/>
  <c r="W2129" i="4"/>
  <c r="W2130" i="4"/>
  <c r="W2131" i="4"/>
  <c r="W2132" i="4"/>
  <c r="W2133" i="4"/>
  <c r="W2134" i="4"/>
  <c r="W2135" i="4"/>
  <c r="W2136" i="4"/>
  <c r="W2137" i="4"/>
  <c r="W2138" i="4"/>
  <c r="W2139" i="4"/>
  <c r="W2140" i="4"/>
  <c r="W2141" i="4"/>
  <c r="W2142" i="4"/>
  <c r="W2143" i="4"/>
  <c r="W2144" i="4"/>
  <c r="W2145" i="4"/>
  <c r="W2146" i="4"/>
  <c r="W2147" i="4"/>
  <c r="W2148" i="4"/>
  <c r="W2149" i="4"/>
  <c r="W2150" i="4"/>
  <c r="W2151" i="4"/>
  <c r="W2152" i="4"/>
  <c r="W2153" i="4"/>
  <c r="W2154" i="4"/>
  <c r="W2155" i="4"/>
  <c r="W2156" i="4"/>
  <c r="W2157" i="4"/>
  <c r="W2158" i="4"/>
  <c r="W2159" i="4"/>
  <c r="W2160" i="4"/>
  <c r="W2161" i="4"/>
  <c r="W2162" i="4"/>
  <c r="W2163" i="4"/>
  <c r="W2164" i="4"/>
  <c r="W2165" i="4"/>
  <c r="W2166" i="4"/>
  <c r="W2167" i="4"/>
  <c r="W2168" i="4"/>
  <c r="W2169" i="4"/>
  <c r="W2170" i="4"/>
  <c r="W2171" i="4"/>
  <c r="W2172" i="4"/>
  <c r="W2173" i="4"/>
  <c r="W2174" i="4"/>
  <c r="W2175" i="4"/>
  <c r="W2176" i="4"/>
  <c r="W2177" i="4"/>
  <c r="W2178" i="4"/>
  <c r="W2179" i="4"/>
  <c r="W2180" i="4"/>
  <c r="W2181" i="4"/>
  <c r="W2182" i="4"/>
  <c r="W2183" i="4"/>
  <c r="W2184" i="4"/>
  <c r="W2185" i="4"/>
  <c r="W2186" i="4"/>
  <c r="W2187" i="4"/>
  <c r="W2188" i="4"/>
  <c r="W2189" i="4"/>
  <c r="W2190" i="4"/>
  <c r="W2191" i="4"/>
  <c r="W2192" i="4"/>
  <c r="W2193" i="4"/>
  <c r="W2194" i="4"/>
  <c r="W2195" i="4"/>
  <c r="W2196" i="4"/>
  <c r="W2197" i="4"/>
  <c r="W2198" i="4"/>
  <c r="W2199" i="4"/>
  <c r="W2200" i="4"/>
  <c r="W2201" i="4"/>
  <c r="W2202" i="4"/>
  <c r="W2203" i="4"/>
  <c r="W2204" i="4"/>
  <c r="W2205" i="4"/>
  <c r="W2206" i="4"/>
  <c r="W2207" i="4"/>
  <c r="W2208" i="4"/>
  <c r="W2209" i="4"/>
  <c r="W2210" i="4"/>
  <c r="W2211" i="4"/>
  <c r="W2212" i="4"/>
  <c r="W2213" i="4"/>
  <c r="W2214" i="4"/>
  <c r="W2215" i="4"/>
  <c r="W2216" i="4"/>
  <c r="W2217" i="4"/>
  <c r="W2218" i="4"/>
  <c r="W2219" i="4"/>
  <c r="W2220" i="4"/>
  <c r="W2221" i="4"/>
  <c r="W2222" i="4"/>
  <c r="W2223" i="4"/>
  <c r="W2224" i="4"/>
  <c r="W2225" i="4"/>
  <c r="W2226" i="4"/>
  <c r="W2227" i="4"/>
  <c r="W2228" i="4"/>
  <c r="W2229" i="4"/>
  <c r="W2230" i="4"/>
  <c r="W2231" i="4"/>
  <c r="W2232" i="4"/>
  <c r="W2233" i="4"/>
  <c r="W2234" i="4"/>
  <c r="W2235" i="4"/>
  <c r="W2236" i="4"/>
  <c r="W2237" i="4"/>
  <c r="W2238" i="4"/>
  <c r="W2239" i="4"/>
  <c r="W2240" i="4"/>
  <c r="W2241" i="4"/>
  <c r="W2242" i="4"/>
  <c r="W2243" i="4"/>
  <c r="W2244" i="4"/>
  <c r="W2245" i="4"/>
  <c r="W2246" i="4"/>
  <c r="W2247" i="4"/>
  <c r="W2248" i="4"/>
  <c r="W2249" i="4"/>
  <c r="W2250" i="4"/>
  <c r="W2251" i="4"/>
  <c r="W2252" i="4"/>
  <c r="W2253" i="4"/>
  <c r="W2254" i="4"/>
  <c r="W2255" i="4"/>
  <c r="W2256" i="4"/>
  <c r="W2257" i="4"/>
  <c r="W2258" i="4"/>
  <c r="W2259" i="4"/>
  <c r="W2260" i="4"/>
  <c r="W2261" i="4"/>
  <c r="W2262" i="4"/>
  <c r="W2263" i="4"/>
  <c r="W2264" i="4"/>
  <c r="W2265" i="4"/>
  <c r="W2266" i="4"/>
  <c r="W2267" i="4"/>
  <c r="W2268" i="4"/>
  <c r="W2269" i="4"/>
  <c r="W2270" i="4"/>
  <c r="W2271" i="4"/>
  <c r="W2272" i="4"/>
  <c r="W2273" i="4"/>
  <c r="W2274" i="4"/>
  <c r="W2275" i="4"/>
  <c r="W2276" i="4"/>
  <c r="W2277" i="4"/>
  <c r="W2278" i="4"/>
  <c r="W2279" i="4"/>
  <c r="W2280" i="4"/>
  <c r="W2281" i="4"/>
  <c r="W2282" i="4"/>
  <c r="W2283" i="4"/>
  <c r="W2284" i="4"/>
  <c r="W2285" i="4"/>
  <c r="W2286" i="4"/>
  <c r="W2287" i="4"/>
  <c r="W2288" i="4"/>
  <c r="W2289" i="4"/>
  <c r="W2290" i="4"/>
  <c r="W2291" i="4"/>
  <c r="W2292" i="4"/>
  <c r="W2293" i="4"/>
  <c r="W2294" i="4"/>
  <c r="W2295" i="4"/>
  <c r="W2296" i="4"/>
  <c r="W2297" i="4"/>
  <c r="W2298" i="4"/>
  <c r="W2299" i="4"/>
  <c r="W2300" i="4"/>
  <c r="W2301" i="4"/>
  <c r="W2302" i="4"/>
  <c r="W2303" i="4"/>
  <c r="W2304" i="4"/>
  <c r="W2305" i="4"/>
  <c r="W2306" i="4"/>
  <c r="W2307" i="4"/>
  <c r="W2308" i="4"/>
  <c r="W2309" i="4"/>
  <c r="W2310" i="4"/>
  <c r="W2311" i="4"/>
  <c r="W2312" i="4"/>
  <c r="W2313" i="4"/>
  <c r="W2314" i="4"/>
  <c r="W2315" i="4"/>
  <c r="W2316" i="4"/>
  <c r="W2317" i="4"/>
  <c r="W2318" i="4"/>
  <c r="W2319" i="4"/>
  <c r="W2320" i="4"/>
  <c r="W2321" i="4"/>
  <c r="W2322" i="4"/>
  <c r="W2323" i="4"/>
  <c r="W2324" i="4"/>
  <c r="W2325" i="4"/>
  <c r="W2326" i="4"/>
  <c r="W2327" i="4"/>
  <c r="W2328" i="4"/>
  <c r="W2329" i="4"/>
  <c r="W2330" i="4"/>
  <c r="W2331" i="4"/>
  <c r="W2332" i="4"/>
  <c r="W2333" i="4"/>
  <c r="W2334" i="4"/>
  <c r="W2335" i="4"/>
  <c r="W2336" i="4"/>
  <c r="AG2" i="4"/>
  <c r="AH2" i="4"/>
  <c r="AI2" i="4"/>
  <c r="AJ2" i="4"/>
  <c r="AK2" i="4"/>
  <c r="AF2" i="4"/>
  <c r="AE2" i="4"/>
  <c r="AD2" i="4"/>
  <c r="AC2" i="4"/>
  <c r="AB2" i="4"/>
  <c r="AA2" i="4"/>
  <c r="Z2" i="4"/>
  <c r="Y2" i="4"/>
  <c r="V3" i="4"/>
  <c r="V4" i="4"/>
  <c r="V5" i="4"/>
  <c r="V6" i="4"/>
  <c r="V7" i="4"/>
  <c r="V8" i="4"/>
  <c r="V9" i="4"/>
  <c r="V10" i="4"/>
  <c r="V11" i="4"/>
  <c r="V12" i="4"/>
  <c r="V13" i="4"/>
  <c r="V14" i="4"/>
  <c r="V15" i="4"/>
  <c r="V16" i="4"/>
  <c r="V17" i="4"/>
  <c r="V18" i="4"/>
  <c r="V19" i="4"/>
  <c r="V20" i="4"/>
  <c r="V21" i="4"/>
  <c r="V22" i="4"/>
  <c r="V23" i="4"/>
  <c r="V24" i="4"/>
  <c r="V25" i="4"/>
  <c r="V26" i="4"/>
  <c r="V27" i="4"/>
  <c r="V28" i="4"/>
  <c r="V29" i="4"/>
  <c r="V30" i="4"/>
  <c r="V31" i="4"/>
  <c r="V32" i="4"/>
  <c r="V33" i="4"/>
  <c r="V34" i="4"/>
  <c r="V35" i="4"/>
  <c r="V36" i="4"/>
  <c r="V37" i="4"/>
  <c r="V38" i="4"/>
  <c r="V39" i="4"/>
  <c r="V40" i="4"/>
  <c r="V41" i="4"/>
  <c r="V42" i="4"/>
  <c r="V43" i="4"/>
  <c r="V44" i="4"/>
  <c r="V45" i="4"/>
  <c r="V46" i="4"/>
  <c r="V47" i="4"/>
  <c r="V48" i="4"/>
  <c r="V49" i="4"/>
  <c r="V50" i="4"/>
  <c r="V51" i="4"/>
  <c r="V52" i="4"/>
  <c r="V53" i="4"/>
  <c r="V54" i="4"/>
  <c r="V55" i="4"/>
  <c r="V56" i="4"/>
  <c r="V57" i="4"/>
  <c r="V58" i="4"/>
  <c r="V59" i="4"/>
  <c r="V60" i="4"/>
  <c r="V61" i="4"/>
  <c r="V62" i="4"/>
  <c r="V63" i="4"/>
  <c r="V64" i="4"/>
  <c r="V65" i="4"/>
  <c r="V66" i="4"/>
  <c r="V67" i="4"/>
  <c r="V68" i="4"/>
  <c r="V69" i="4"/>
  <c r="V70" i="4"/>
  <c r="V71" i="4"/>
  <c r="V72" i="4"/>
  <c r="V73" i="4"/>
  <c r="V74" i="4"/>
  <c r="V75" i="4"/>
  <c r="V76" i="4"/>
  <c r="V77" i="4"/>
  <c r="V78" i="4"/>
  <c r="V79" i="4"/>
  <c r="V80" i="4"/>
  <c r="V81" i="4"/>
  <c r="V82" i="4"/>
  <c r="V83" i="4"/>
  <c r="V84" i="4"/>
  <c r="V85" i="4"/>
  <c r="V86" i="4"/>
  <c r="V87" i="4"/>
  <c r="V88" i="4"/>
  <c r="V89" i="4"/>
  <c r="V90" i="4"/>
  <c r="V91" i="4"/>
  <c r="V92" i="4"/>
  <c r="V93" i="4"/>
  <c r="V94" i="4"/>
  <c r="V95" i="4"/>
  <c r="V96" i="4"/>
  <c r="V97" i="4"/>
  <c r="V98" i="4"/>
  <c r="V99" i="4"/>
  <c r="V100" i="4"/>
  <c r="V101" i="4"/>
  <c r="V102" i="4"/>
  <c r="V103" i="4"/>
  <c r="V104" i="4"/>
  <c r="V105" i="4"/>
  <c r="V106" i="4"/>
  <c r="V107" i="4"/>
  <c r="V108" i="4"/>
  <c r="V109" i="4"/>
  <c r="V110" i="4"/>
  <c r="V111" i="4"/>
  <c r="V112" i="4"/>
  <c r="V113" i="4"/>
  <c r="V114" i="4"/>
  <c r="V115" i="4"/>
  <c r="V116" i="4"/>
  <c r="V117" i="4"/>
  <c r="V118" i="4"/>
  <c r="V119" i="4"/>
  <c r="V120" i="4"/>
  <c r="V121" i="4"/>
  <c r="V122" i="4"/>
  <c r="V123" i="4"/>
  <c r="V124" i="4"/>
  <c r="V125" i="4"/>
  <c r="V126" i="4"/>
  <c r="V127" i="4"/>
  <c r="V128" i="4"/>
  <c r="V129" i="4"/>
  <c r="V130" i="4"/>
  <c r="V131" i="4"/>
  <c r="V132" i="4"/>
  <c r="V133" i="4"/>
  <c r="V134" i="4"/>
  <c r="V135" i="4"/>
  <c r="V136" i="4"/>
  <c r="V137" i="4"/>
  <c r="V138" i="4"/>
  <c r="V139" i="4"/>
  <c r="V140" i="4"/>
  <c r="V141" i="4"/>
  <c r="V142" i="4"/>
  <c r="V143" i="4"/>
  <c r="V144" i="4"/>
  <c r="V145" i="4"/>
  <c r="V146" i="4"/>
  <c r="V147" i="4"/>
  <c r="V148" i="4"/>
  <c r="V149" i="4"/>
  <c r="V150" i="4"/>
  <c r="V151" i="4"/>
  <c r="V152" i="4"/>
  <c r="V153" i="4"/>
  <c r="V154" i="4"/>
  <c r="V155" i="4"/>
  <c r="V156" i="4"/>
  <c r="V157" i="4"/>
  <c r="V158" i="4"/>
  <c r="V159" i="4"/>
  <c r="V160" i="4"/>
  <c r="V161" i="4"/>
  <c r="V162" i="4"/>
  <c r="V163" i="4"/>
  <c r="V164" i="4"/>
  <c r="V165" i="4"/>
  <c r="V166" i="4"/>
  <c r="V167" i="4"/>
  <c r="V168" i="4"/>
  <c r="V169" i="4"/>
  <c r="V170" i="4"/>
  <c r="V171" i="4"/>
  <c r="V172" i="4"/>
  <c r="V173" i="4"/>
  <c r="V174" i="4"/>
  <c r="V175" i="4"/>
  <c r="V176" i="4"/>
  <c r="V177" i="4"/>
  <c r="V178" i="4"/>
  <c r="V179" i="4"/>
  <c r="V180" i="4"/>
  <c r="V181" i="4"/>
  <c r="V182" i="4"/>
  <c r="V183" i="4"/>
  <c r="V184" i="4"/>
  <c r="V185" i="4"/>
  <c r="V186" i="4"/>
  <c r="V187" i="4"/>
  <c r="V188" i="4"/>
  <c r="V189" i="4"/>
  <c r="V190" i="4"/>
  <c r="V191" i="4"/>
  <c r="V192" i="4"/>
  <c r="V193" i="4"/>
  <c r="V194" i="4"/>
  <c r="V195" i="4"/>
  <c r="V196" i="4"/>
  <c r="V197" i="4"/>
  <c r="V198" i="4"/>
  <c r="V199" i="4"/>
  <c r="V200" i="4"/>
  <c r="V201" i="4"/>
  <c r="V202" i="4"/>
  <c r="V203" i="4"/>
  <c r="V204" i="4"/>
  <c r="V205" i="4"/>
  <c r="V206" i="4"/>
  <c r="V207" i="4"/>
  <c r="V208" i="4"/>
  <c r="V209" i="4"/>
  <c r="V210" i="4"/>
  <c r="V211" i="4"/>
  <c r="V212" i="4"/>
  <c r="V213" i="4"/>
  <c r="V214" i="4"/>
  <c r="V215" i="4"/>
  <c r="V216" i="4"/>
  <c r="V217" i="4"/>
  <c r="V218" i="4"/>
  <c r="V219" i="4"/>
  <c r="V220" i="4"/>
  <c r="V221" i="4"/>
  <c r="V222" i="4"/>
  <c r="V223" i="4"/>
  <c r="V224" i="4"/>
  <c r="V225" i="4"/>
  <c r="V226" i="4"/>
  <c r="V227" i="4"/>
  <c r="V228" i="4"/>
  <c r="V229" i="4"/>
  <c r="V230" i="4"/>
  <c r="V231" i="4"/>
  <c r="V232" i="4"/>
  <c r="V233" i="4"/>
  <c r="V234" i="4"/>
  <c r="V235" i="4"/>
  <c r="V236" i="4"/>
  <c r="V237" i="4"/>
  <c r="V238" i="4"/>
  <c r="V239" i="4"/>
  <c r="V240" i="4"/>
  <c r="V241" i="4"/>
  <c r="V242" i="4"/>
  <c r="V243" i="4"/>
  <c r="V244" i="4"/>
  <c r="V245" i="4"/>
  <c r="V246" i="4"/>
  <c r="V247" i="4"/>
  <c r="V248" i="4"/>
  <c r="V249" i="4"/>
  <c r="V250" i="4"/>
  <c r="V251" i="4"/>
  <c r="V252" i="4"/>
  <c r="V253" i="4"/>
  <c r="V254" i="4"/>
  <c r="V255" i="4"/>
  <c r="V256" i="4"/>
  <c r="V257" i="4"/>
  <c r="V258" i="4"/>
  <c r="V259" i="4"/>
  <c r="V260" i="4"/>
  <c r="V261" i="4"/>
  <c r="V262" i="4"/>
  <c r="V263" i="4"/>
  <c r="V264" i="4"/>
  <c r="V265" i="4"/>
  <c r="V266" i="4"/>
  <c r="V267" i="4"/>
  <c r="V268" i="4"/>
  <c r="V269" i="4"/>
  <c r="V270" i="4"/>
  <c r="V271" i="4"/>
  <c r="V272" i="4"/>
  <c r="V273" i="4"/>
  <c r="V274" i="4"/>
  <c r="V275" i="4"/>
  <c r="V276" i="4"/>
  <c r="V277" i="4"/>
  <c r="V278" i="4"/>
  <c r="V279" i="4"/>
  <c r="V280" i="4"/>
  <c r="V281" i="4"/>
  <c r="V282" i="4"/>
  <c r="V283" i="4"/>
  <c r="V284" i="4"/>
  <c r="V285" i="4"/>
  <c r="V286" i="4"/>
  <c r="V287" i="4"/>
  <c r="V288" i="4"/>
  <c r="V289" i="4"/>
  <c r="V290" i="4"/>
  <c r="V291" i="4"/>
  <c r="V292" i="4"/>
  <c r="V293" i="4"/>
  <c r="V294" i="4"/>
  <c r="V295" i="4"/>
  <c r="V296" i="4"/>
  <c r="V297" i="4"/>
  <c r="V298" i="4"/>
  <c r="V299" i="4"/>
  <c r="V300" i="4"/>
  <c r="V301" i="4"/>
  <c r="V302" i="4"/>
  <c r="V303" i="4"/>
  <c r="V304" i="4"/>
  <c r="V305" i="4"/>
  <c r="V306" i="4"/>
  <c r="V307" i="4"/>
  <c r="V308" i="4"/>
  <c r="V309" i="4"/>
  <c r="V310" i="4"/>
  <c r="V311" i="4"/>
  <c r="V312" i="4"/>
  <c r="V313" i="4"/>
  <c r="V314" i="4"/>
  <c r="V315" i="4"/>
  <c r="V316" i="4"/>
  <c r="V317" i="4"/>
  <c r="V318" i="4"/>
  <c r="V319" i="4"/>
  <c r="V320" i="4"/>
  <c r="V321" i="4"/>
  <c r="V322" i="4"/>
  <c r="V323" i="4"/>
  <c r="V324" i="4"/>
  <c r="V325" i="4"/>
  <c r="V326" i="4"/>
  <c r="V327" i="4"/>
  <c r="V328" i="4"/>
  <c r="V329" i="4"/>
  <c r="V330" i="4"/>
  <c r="V331" i="4"/>
  <c r="V332" i="4"/>
  <c r="V333" i="4"/>
  <c r="V334" i="4"/>
  <c r="V335" i="4"/>
  <c r="V336" i="4"/>
  <c r="V337" i="4"/>
  <c r="V338" i="4"/>
  <c r="V339" i="4"/>
  <c r="V340" i="4"/>
  <c r="V341" i="4"/>
  <c r="V342" i="4"/>
  <c r="V343" i="4"/>
  <c r="V344" i="4"/>
  <c r="V345" i="4"/>
  <c r="V346" i="4"/>
  <c r="V347" i="4"/>
  <c r="V348" i="4"/>
  <c r="V349" i="4"/>
  <c r="V350" i="4"/>
  <c r="V351" i="4"/>
  <c r="V352" i="4"/>
  <c r="V353" i="4"/>
  <c r="V354" i="4"/>
  <c r="V355" i="4"/>
  <c r="V356" i="4"/>
  <c r="V357" i="4"/>
  <c r="V358" i="4"/>
  <c r="V359" i="4"/>
  <c r="V360" i="4"/>
  <c r="V361" i="4"/>
  <c r="V362" i="4"/>
  <c r="V363" i="4"/>
  <c r="V364" i="4"/>
  <c r="V365" i="4"/>
  <c r="V366" i="4"/>
  <c r="V367" i="4"/>
  <c r="V368" i="4"/>
  <c r="V369" i="4"/>
  <c r="V370" i="4"/>
  <c r="V371" i="4"/>
  <c r="V372" i="4"/>
  <c r="V373" i="4"/>
  <c r="V374" i="4"/>
  <c r="V375" i="4"/>
  <c r="V376" i="4"/>
  <c r="V377" i="4"/>
  <c r="V378" i="4"/>
  <c r="V379" i="4"/>
  <c r="V380" i="4"/>
  <c r="V381" i="4"/>
  <c r="V382" i="4"/>
  <c r="V383" i="4"/>
  <c r="V384" i="4"/>
  <c r="V385" i="4"/>
  <c r="V386" i="4"/>
  <c r="V387" i="4"/>
  <c r="V388" i="4"/>
  <c r="V389" i="4"/>
  <c r="V390" i="4"/>
  <c r="V391" i="4"/>
  <c r="V392" i="4"/>
  <c r="V393" i="4"/>
  <c r="V394" i="4"/>
  <c r="V395" i="4"/>
  <c r="V396" i="4"/>
  <c r="V397" i="4"/>
  <c r="V398" i="4"/>
  <c r="V399" i="4"/>
  <c r="V400" i="4"/>
  <c r="V401" i="4"/>
  <c r="V402" i="4"/>
  <c r="V403" i="4"/>
  <c r="V404" i="4"/>
  <c r="V405" i="4"/>
  <c r="V406" i="4"/>
  <c r="V407" i="4"/>
  <c r="V408" i="4"/>
  <c r="V409" i="4"/>
  <c r="V410" i="4"/>
  <c r="V411" i="4"/>
  <c r="V412" i="4"/>
  <c r="V413" i="4"/>
  <c r="V414" i="4"/>
  <c r="V415" i="4"/>
  <c r="V416" i="4"/>
  <c r="V417" i="4"/>
  <c r="V418" i="4"/>
  <c r="V419" i="4"/>
  <c r="V420" i="4"/>
  <c r="V421" i="4"/>
  <c r="V422" i="4"/>
  <c r="V423" i="4"/>
  <c r="V424" i="4"/>
  <c r="V425" i="4"/>
  <c r="V426" i="4"/>
  <c r="V427" i="4"/>
  <c r="V428" i="4"/>
  <c r="V429" i="4"/>
  <c r="V430" i="4"/>
  <c r="V431" i="4"/>
  <c r="V432" i="4"/>
  <c r="V433" i="4"/>
  <c r="V434" i="4"/>
  <c r="V435" i="4"/>
  <c r="V436" i="4"/>
  <c r="V437" i="4"/>
  <c r="V438" i="4"/>
  <c r="V439" i="4"/>
  <c r="V440" i="4"/>
  <c r="V441" i="4"/>
  <c r="V442" i="4"/>
  <c r="V443" i="4"/>
  <c r="V444" i="4"/>
  <c r="V445" i="4"/>
  <c r="V446" i="4"/>
  <c r="V447" i="4"/>
  <c r="V448" i="4"/>
  <c r="V449" i="4"/>
  <c r="V450" i="4"/>
  <c r="V451" i="4"/>
  <c r="V452" i="4"/>
  <c r="V453" i="4"/>
  <c r="V454" i="4"/>
  <c r="V455" i="4"/>
  <c r="V456" i="4"/>
  <c r="V457" i="4"/>
  <c r="V458" i="4"/>
  <c r="V459" i="4"/>
  <c r="V460" i="4"/>
  <c r="V461" i="4"/>
  <c r="V462" i="4"/>
  <c r="V463" i="4"/>
  <c r="V464" i="4"/>
  <c r="V465" i="4"/>
  <c r="V466" i="4"/>
  <c r="V467" i="4"/>
  <c r="V468" i="4"/>
  <c r="V469" i="4"/>
  <c r="V470" i="4"/>
  <c r="V471" i="4"/>
  <c r="V472" i="4"/>
  <c r="V473" i="4"/>
  <c r="V474" i="4"/>
  <c r="V475" i="4"/>
  <c r="V476" i="4"/>
  <c r="V477" i="4"/>
  <c r="V478" i="4"/>
  <c r="V479" i="4"/>
  <c r="V480" i="4"/>
  <c r="V481" i="4"/>
  <c r="V482" i="4"/>
  <c r="V483" i="4"/>
  <c r="V484" i="4"/>
  <c r="V485" i="4"/>
  <c r="V486" i="4"/>
  <c r="V487" i="4"/>
  <c r="V488" i="4"/>
  <c r="V489" i="4"/>
  <c r="V490" i="4"/>
  <c r="V491" i="4"/>
  <c r="V492" i="4"/>
  <c r="V493" i="4"/>
  <c r="V494" i="4"/>
  <c r="V495" i="4"/>
  <c r="V496" i="4"/>
  <c r="V497" i="4"/>
  <c r="V498" i="4"/>
  <c r="V499" i="4"/>
  <c r="V500" i="4"/>
  <c r="V501" i="4"/>
  <c r="V502" i="4"/>
  <c r="V503" i="4"/>
  <c r="V504" i="4"/>
  <c r="V505" i="4"/>
  <c r="V506" i="4"/>
  <c r="V507" i="4"/>
  <c r="V508" i="4"/>
  <c r="V509" i="4"/>
  <c r="V510" i="4"/>
  <c r="V511" i="4"/>
  <c r="V512" i="4"/>
  <c r="V513" i="4"/>
  <c r="V514" i="4"/>
  <c r="V515" i="4"/>
  <c r="V516" i="4"/>
  <c r="V517" i="4"/>
  <c r="V518" i="4"/>
  <c r="V519" i="4"/>
  <c r="V520" i="4"/>
  <c r="V521" i="4"/>
  <c r="V522" i="4"/>
  <c r="V523" i="4"/>
  <c r="V524" i="4"/>
  <c r="V525" i="4"/>
  <c r="V526" i="4"/>
  <c r="V527" i="4"/>
  <c r="V528" i="4"/>
  <c r="V529" i="4"/>
  <c r="V530" i="4"/>
  <c r="V531" i="4"/>
  <c r="V532" i="4"/>
  <c r="V533" i="4"/>
  <c r="V534" i="4"/>
  <c r="V535" i="4"/>
  <c r="V536" i="4"/>
  <c r="V537" i="4"/>
  <c r="V538" i="4"/>
  <c r="V539" i="4"/>
  <c r="V540" i="4"/>
  <c r="V541" i="4"/>
  <c r="V542" i="4"/>
  <c r="V543" i="4"/>
  <c r="V544" i="4"/>
  <c r="V545" i="4"/>
  <c r="V546" i="4"/>
  <c r="V547" i="4"/>
  <c r="V548" i="4"/>
  <c r="V549" i="4"/>
  <c r="V550" i="4"/>
  <c r="V551" i="4"/>
  <c r="V552" i="4"/>
  <c r="V553" i="4"/>
  <c r="V554" i="4"/>
  <c r="V555" i="4"/>
  <c r="V556" i="4"/>
  <c r="V557" i="4"/>
  <c r="V558" i="4"/>
  <c r="V559" i="4"/>
  <c r="V560" i="4"/>
  <c r="V561" i="4"/>
  <c r="V562" i="4"/>
  <c r="V563" i="4"/>
  <c r="V564" i="4"/>
  <c r="V565" i="4"/>
  <c r="V566" i="4"/>
  <c r="V567" i="4"/>
  <c r="V568" i="4"/>
  <c r="V569" i="4"/>
  <c r="V570" i="4"/>
  <c r="V571" i="4"/>
  <c r="V572" i="4"/>
  <c r="V573" i="4"/>
  <c r="V574" i="4"/>
  <c r="V575" i="4"/>
  <c r="V576" i="4"/>
  <c r="V577" i="4"/>
  <c r="V578" i="4"/>
  <c r="V579" i="4"/>
  <c r="V580" i="4"/>
  <c r="V581" i="4"/>
  <c r="V582" i="4"/>
  <c r="V583" i="4"/>
  <c r="V584" i="4"/>
  <c r="V585" i="4"/>
  <c r="V586" i="4"/>
  <c r="V587" i="4"/>
  <c r="V588" i="4"/>
  <c r="V589" i="4"/>
  <c r="V590" i="4"/>
  <c r="V591" i="4"/>
  <c r="V592" i="4"/>
  <c r="V593" i="4"/>
  <c r="V594" i="4"/>
  <c r="V595" i="4"/>
  <c r="V596" i="4"/>
  <c r="V597" i="4"/>
  <c r="V598" i="4"/>
  <c r="V599" i="4"/>
  <c r="V600" i="4"/>
  <c r="V601" i="4"/>
  <c r="V602" i="4"/>
  <c r="V603" i="4"/>
  <c r="V604" i="4"/>
  <c r="V605" i="4"/>
  <c r="V606" i="4"/>
  <c r="V607" i="4"/>
  <c r="V608" i="4"/>
  <c r="V609" i="4"/>
  <c r="V610" i="4"/>
  <c r="V611" i="4"/>
  <c r="V612" i="4"/>
  <c r="V613" i="4"/>
  <c r="V614" i="4"/>
  <c r="V615" i="4"/>
  <c r="V616" i="4"/>
  <c r="V617" i="4"/>
  <c r="V618" i="4"/>
  <c r="V619" i="4"/>
  <c r="V620" i="4"/>
  <c r="V621" i="4"/>
  <c r="V622" i="4"/>
  <c r="V623" i="4"/>
  <c r="V624" i="4"/>
  <c r="V625" i="4"/>
  <c r="V626" i="4"/>
  <c r="V627" i="4"/>
  <c r="V628" i="4"/>
  <c r="V629" i="4"/>
  <c r="V630" i="4"/>
  <c r="V631" i="4"/>
  <c r="V632" i="4"/>
  <c r="V633" i="4"/>
  <c r="V634" i="4"/>
  <c r="V635" i="4"/>
  <c r="V636" i="4"/>
  <c r="V637" i="4"/>
  <c r="V638" i="4"/>
  <c r="V639" i="4"/>
  <c r="V640" i="4"/>
  <c r="V641" i="4"/>
  <c r="V642" i="4"/>
  <c r="V643" i="4"/>
  <c r="V644" i="4"/>
  <c r="V645" i="4"/>
  <c r="V646" i="4"/>
  <c r="V647" i="4"/>
  <c r="V648" i="4"/>
  <c r="V649" i="4"/>
  <c r="V650" i="4"/>
  <c r="V651" i="4"/>
  <c r="V652" i="4"/>
  <c r="V653" i="4"/>
  <c r="V654" i="4"/>
  <c r="V655" i="4"/>
  <c r="V656" i="4"/>
  <c r="V657" i="4"/>
  <c r="V658" i="4"/>
  <c r="V659" i="4"/>
  <c r="V660" i="4"/>
  <c r="V661" i="4"/>
  <c r="V662" i="4"/>
  <c r="V663" i="4"/>
  <c r="V664" i="4"/>
  <c r="V665" i="4"/>
  <c r="V666" i="4"/>
  <c r="V667" i="4"/>
  <c r="V668" i="4"/>
  <c r="V669" i="4"/>
  <c r="V670" i="4"/>
  <c r="V671" i="4"/>
  <c r="V672" i="4"/>
  <c r="V673" i="4"/>
  <c r="V674" i="4"/>
  <c r="V675" i="4"/>
  <c r="V676" i="4"/>
  <c r="V677" i="4"/>
  <c r="V678" i="4"/>
  <c r="V679" i="4"/>
  <c r="V680" i="4"/>
  <c r="V681" i="4"/>
  <c r="V682" i="4"/>
  <c r="V683" i="4"/>
  <c r="V684" i="4"/>
  <c r="V685" i="4"/>
  <c r="V686" i="4"/>
  <c r="V687" i="4"/>
  <c r="V688" i="4"/>
  <c r="V689" i="4"/>
  <c r="V690" i="4"/>
  <c r="V691" i="4"/>
  <c r="V692" i="4"/>
  <c r="V693" i="4"/>
  <c r="V694" i="4"/>
  <c r="V695" i="4"/>
  <c r="V696" i="4"/>
  <c r="V697" i="4"/>
  <c r="V698" i="4"/>
  <c r="V699" i="4"/>
  <c r="V700" i="4"/>
  <c r="V701" i="4"/>
  <c r="V702" i="4"/>
  <c r="V703" i="4"/>
  <c r="V704" i="4"/>
  <c r="V705" i="4"/>
  <c r="V706" i="4"/>
  <c r="V707" i="4"/>
  <c r="V708" i="4"/>
  <c r="V709" i="4"/>
  <c r="V710" i="4"/>
  <c r="V711" i="4"/>
  <c r="V712" i="4"/>
  <c r="V713" i="4"/>
  <c r="V714" i="4"/>
  <c r="V715" i="4"/>
  <c r="V716" i="4"/>
  <c r="V717" i="4"/>
  <c r="V718" i="4"/>
  <c r="V719" i="4"/>
  <c r="V720" i="4"/>
  <c r="V721" i="4"/>
  <c r="V722" i="4"/>
  <c r="V723" i="4"/>
  <c r="V724" i="4"/>
  <c r="V725" i="4"/>
  <c r="V726" i="4"/>
  <c r="V727" i="4"/>
  <c r="V728" i="4"/>
  <c r="V729" i="4"/>
  <c r="V730" i="4"/>
  <c r="V731" i="4"/>
  <c r="V732" i="4"/>
  <c r="V733" i="4"/>
  <c r="V734" i="4"/>
  <c r="V735" i="4"/>
  <c r="V736" i="4"/>
  <c r="V737" i="4"/>
  <c r="V738" i="4"/>
  <c r="V739" i="4"/>
  <c r="V740" i="4"/>
  <c r="V741" i="4"/>
  <c r="V742" i="4"/>
  <c r="V743" i="4"/>
  <c r="V744" i="4"/>
  <c r="V745" i="4"/>
  <c r="V746" i="4"/>
  <c r="V747" i="4"/>
  <c r="V748" i="4"/>
  <c r="V749" i="4"/>
  <c r="V750" i="4"/>
  <c r="V751" i="4"/>
  <c r="V752" i="4"/>
  <c r="V753" i="4"/>
  <c r="V754" i="4"/>
  <c r="V755" i="4"/>
  <c r="V756" i="4"/>
  <c r="V757" i="4"/>
  <c r="V758" i="4"/>
  <c r="V759" i="4"/>
  <c r="V760" i="4"/>
  <c r="V761" i="4"/>
  <c r="V762" i="4"/>
  <c r="V763" i="4"/>
  <c r="V764" i="4"/>
  <c r="V765" i="4"/>
  <c r="V766" i="4"/>
  <c r="V767" i="4"/>
  <c r="V768" i="4"/>
  <c r="V769" i="4"/>
  <c r="V770" i="4"/>
  <c r="V771" i="4"/>
  <c r="V772" i="4"/>
  <c r="V773" i="4"/>
  <c r="V774" i="4"/>
  <c r="V775" i="4"/>
  <c r="V776" i="4"/>
  <c r="V777" i="4"/>
  <c r="V778" i="4"/>
  <c r="V779" i="4"/>
  <c r="V780" i="4"/>
  <c r="V781" i="4"/>
  <c r="V782" i="4"/>
  <c r="V783" i="4"/>
  <c r="V784" i="4"/>
  <c r="V785" i="4"/>
  <c r="V786" i="4"/>
  <c r="V787" i="4"/>
  <c r="V788" i="4"/>
  <c r="V789" i="4"/>
  <c r="V790" i="4"/>
  <c r="V791" i="4"/>
  <c r="V792" i="4"/>
  <c r="V793" i="4"/>
  <c r="V794" i="4"/>
  <c r="V795" i="4"/>
  <c r="V796" i="4"/>
  <c r="V797" i="4"/>
  <c r="V798" i="4"/>
  <c r="V799" i="4"/>
  <c r="V800" i="4"/>
  <c r="V801" i="4"/>
  <c r="V802" i="4"/>
  <c r="V803" i="4"/>
  <c r="V804" i="4"/>
  <c r="V805" i="4"/>
  <c r="V806" i="4"/>
  <c r="V807" i="4"/>
  <c r="V808" i="4"/>
  <c r="V809" i="4"/>
  <c r="V810" i="4"/>
  <c r="V811" i="4"/>
  <c r="V812" i="4"/>
  <c r="V813" i="4"/>
  <c r="V814" i="4"/>
  <c r="V815" i="4"/>
  <c r="V816" i="4"/>
  <c r="V817" i="4"/>
  <c r="V818" i="4"/>
  <c r="V819" i="4"/>
  <c r="V820" i="4"/>
  <c r="V821" i="4"/>
  <c r="V822" i="4"/>
  <c r="V823" i="4"/>
  <c r="V824" i="4"/>
  <c r="V825" i="4"/>
  <c r="V826" i="4"/>
  <c r="V827" i="4"/>
  <c r="V828" i="4"/>
  <c r="V829" i="4"/>
  <c r="V830" i="4"/>
  <c r="V831" i="4"/>
  <c r="V832" i="4"/>
  <c r="V833" i="4"/>
  <c r="V834" i="4"/>
  <c r="V835" i="4"/>
  <c r="V836" i="4"/>
  <c r="V837" i="4"/>
  <c r="V838" i="4"/>
  <c r="V839" i="4"/>
  <c r="V840" i="4"/>
  <c r="V841" i="4"/>
  <c r="V842" i="4"/>
  <c r="V843" i="4"/>
  <c r="V844" i="4"/>
  <c r="V845" i="4"/>
  <c r="V846" i="4"/>
  <c r="V847" i="4"/>
  <c r="V848" i="4"/>
  <c r="V849" i="4"/>
  <c r="V850" i="4"/>
  <c r="V851" i="4"/>
  <c r="V852" i="4"/>
  <c r="V853" i="4"/>
  <c r="V854" i="4"/>
  <c r="V855" i="4"/>
  <c r="V856" i="4"/>
  <c r="V857" i="4"/>
  <c r="V858" i="4"/>
  <c r="V859" i="4"/>
  <c r="V860" i="4"/>
  <c r="V861" i="4"/>
  <c r="V862" i="4"/>
  <c r="V863" i="4"/>
  <c r="V864" i="4"/>
  <c r="V865" i="4"/>
  <c r="V866" i="4"/>
  <c r="V867" i="4"/>
  <c r="V868" i="4"/>
  <c r="V869" i="4"/>
  <c r="V870" i="4"/>
  <c r="V871" i="4"/>
  <c r="V872" i="4"/>
  <c r="V873" i="4"/>
  <c r="V874" i="4"/>
  <c r="V875" i="4"/>
  <c r="V876" i="4"/>
  <c r="V877" i="4"/>
  <c r="V878" i="4"/>
  <c r="V879" i="4"/>
  <c r="V880" i="4"/>
  <c r="V881" i="4"/>
  <c r="V882" i="4"/>
  <c r="V883" i="4"/>
  <c r="V884" i="4"/>
  <c r="V885" i="4"/>
  <c r="V886" i="4"/>
  <c r="V887" i="4"/>
  <c r="V888" i="4"/>
  <c r="V889" i="4"/>
  <c r="V890" i="4"/>
  <c r="V891" i="4"/>
  <c r="V892" i="4"/>
  <c r="V893" i="4"/>
  <c r="V894" i="4"/>
  <c r="V895" i="4"/>
  <c r="V896" i="4"/>
  <c r="V897" i="4"/>
  <c r="V898" i="4"/>
  <c r="V899" i="4"/>
  <c r="V900" i="4"/>
  <c r="V901" i="4"/>
  <c r="V902" i="4"/>
  <c r="V903" i="4"/>
  <c r="V904" i="4"/>
  <c r="V905" i="4"/>
  <c r="V906" i="4"/>
  <c r="V907" i="4"/>
  <c r="V908" i="4"/>
  <c r="V909" i="4"/>
  <c r="V910" i="4"/>
  <c r="V911" i="4"/>
  <c r="V912" i="4"/>
  <c r="V913" i="4"/>
  <c r="V914" i="4"/>
  <c r="V915" i="4"/>
  <c r="V916" i="4"/>
  <c r="V917" i="4"/>
  <c r="V918" i="4"/>
  <c r="V919" i="4"/>
  <c r="V920" i="4"/>
  <c r="V921" i="4"/>
  <c r="V922" i="4"/>
  <c r="V923" i="4"/>
  <c r="V924" i="4"/>
  <c r="V925" i="4"/>
  <c r="V926" i="4"/>
  <c r="V927" i="4"/>
  <c r="V928" i="4"/>
  <c r="V929" i="4"/>
  <c r="V930" i="4"/>
  <c r="V931" i="4"/>
  <c r="V932" i="4"/>
  <c r="V933" i="4"/>
  <c r="V934" i="4"/>
  <c r="V935" i="4"/>
  <c r="V936" i="4"/>
  <c r="V937" i="4"/>
  <c r="V938" i="4"/>
  <c r="V939" i="4"/>
  <c r="V940" i="4"/>
  <c r="V941" i="4"/>
  <c r="V942" i="4"/>
  <c r="V943" i="4"/>
  <c r="V944" i="4"/>
  <c r="V945" i="4"/>
  <c r="V946" i="4"/>
  <c r="V947" i="4"/>
  <c r="V948" i="4"/>
  <c r="V949" i="4"/>
  <c r="V950" i="4"/>
  <c r="V951" i="4"/>
  <c r="V952" i="4"/>
  <c r="V953" i="4"/>
  <c r="V954" i="4"/>
  <c r="V955" i="4"/>
  <c r="V956" i="4"/>
  <c r="V957" i="4"/>
  <c r="V958" i="4"/>
  <c r="V959" i="4"/>
  <c r="V960" i="4"/>
  <c r="V961" i="4"/>
  <c r="V962" i="4"/>
  <c r="V963" i="4"/>
  <c r="V964" i="4"/>
  <c r="V965" i="4"/>
  <c r="V966" i="4"/>
  <c r="V967" i="4"/>
  <c r="V968" i="4"/>
  <c r="V969" i="4"/>
  <c r="V970" i="4"/>
  <c r="V971" i="4"/>
  <c r="V972" i="4"/>
  <c r="V973" i="4"/>
  <c r="V974" i="4"/>
  <c r="V975" i="4"/>
  <c r="V976" i="4"/>
  <c r="V977" i="4"/>
  <c r="V978" i="4"/>
  <c r="V979" i="4"/>
  <c r="V980" i="4"/>
  <c r="V981" i="4"/>
  <c r="V982" i="4"/>
  <c r="V983" i="4"/>
  <c r="V984" i="4"/>
  <c r="V985" i="4"/>
  <c r="V986" i="4"/>
  <c r="V987" i="4"/>
  <c r="V988" i="4"/>
  <c r="V989" i="4"/>
  <c r="V990" i="4"/>
  <c r="V991" i="4"/>
  <c r="V992" i="4"/>
  <c r="V993" i="4"/>
  <c r="V994" i="4"/>
  <c r="V995" i="4"/>
  <c r="V996" i="4"/>
  <c r="V997" i="4"/>
  <c r="V998" i="4"/>
  <c r="V999" i="4"/>
  <c r="V1000" i="4"/>
  <c r="V1001" i="4"/>
  <c r="V1002" i="4"/>
  <c r="V1003" i="4"/>
  <c r="V1004" i="4"/>
  <c r="V1005" i="4"/>
  <c r="V1006" i="4"/>
  <c r="V1007" i="4"/>
  <c r="V1008" i="4"/>
  <c r="V1009" i="4"/>
  <c r="V1010" i="4"/>
  <c r="V1011" i="4"/>
  <c r="V1012" i="4"/>
  <c r="V1013" i="4"/>
  <c r="V1014" i="4"/>
  <c r="V1015" i="4"/>
  <c r="V1016" i="4"/>
  <c r="V1017" i="4"/>
  <c r="V1018" i="4"/>
  <c r="V1019" i="4"/>
  <c r="V1020" i="4"/>
  <c r="V1021" i="4"/>
  <c r="V1022" i="4"/>
  <c r="V1023" i="4"/>
  <c r="V1024" i="4"/>
  <c r="V1025" i="4"/>
  <c r="V1026" i="4"/>
  <c r="V1027" i="4"/>
  <c r="V1028" i="4"/>
  <c r="V1029" i="4"/>
  <c r="V1030" i="4"/>
  <c r="V1031" i="4"/>
  <c r="V1032" i="4"/>
  <c r="V1033" i="4"/>
  <c r="V1034" i="4"/>
  <c r="V1035" i="4"/>
  <c r="V1036" i="4"/>
  <c r="V1037" i="4"/>
  <c r="V1038" i="4"/>
  <c r="V1039" i="4"/>
  <c r="V1040" i="4"/>
  <c r="V1041" i="4"/>
  <c r="V1042" i="4"/>
  <c r="V1043" i="4"/>
  <c r="V1044" i="4"/>
  <c r="V1045" i="4"/>
  <c r="V1046" i="4"/>
  <c r="V1047" i="4"/>
  <c r="V1048" i="4"/>
  <c r="V1049" i="4"/>
  <c r="V1050" i="4"/>
  <c r="V1051" i="4"/>
  <c r="V1052" i="4"/>
  <c r="V1053" i="4"/>
  <c r="V1054" i="4"/>
  <c r="V1055" i="4"/>
  <c r="V1056" i="4"/>
  <c r="V1057" i="4"/>
  <c r="V1058" i="4"/>
  <c r="V1059" i="4"/>
  <c r="V1060" i="4"/>
  <c r="V1061" i="4"/>
  <c r="V1062" i="4"/>
  <c r="V1063" i="4"/>
  <c r="V1064" i="4"/>
  <c r="V1065" i="4"/>
  <c r="V1066" i="4"/>
  <c r="V1067" i="4"/>
  <c r="V1068" i="4"/>
  <c r="V1069" i="4"/>
  <c r="V1070" i="4"/>
  <c r="V1071" i="4"/>
  <c r="V1072" i="4"/>
  <c r="V1073" i="4"/>
  <c r="V1074" i="4"/>
  <c r="V1075" i="4"/>
  <c r="V1076" i="4"/>
  <c r="V1077" i="4"/>
  <c r="V1078" i="4"/>
  <c r="V1079" i="4"/>
  <c r="V1080" i="4"/>
  <c r="V1081" i="4"/>
  <c r="V1082" i="4"/>
  <c r="V1083" i="4"/>
  <c r="V1084" i="4"/>
  <c r="V1085" i="4"/>
  <c r="V1086" i="4"/>
  <c r="V1087" i="4"/>
  <c r="V1088" i="4"/>
  <c r="V1089" i="4"/>
  <c r="V1090" i="4"/>
  <c r="V1091" i="4"/>
  <c r="V1092" i="4"/>
  <c r="V1093" i="4"/>
  <c r="V1094" i="4"/>
  <c r="V1095" i="4"/>
  <c r="V1096" i="4"/>
  <c r="V1097" i="4"/>
  <c r="V1098" i="4"/>
  <c r="V1099" i="4"/>
  <c r="V1100" i="4"/>
  <c r="V1101" i="4"/>
  <c r="V1102" i="4"/>
  <c r="V1103" i="4"/>
  <c r="V1104" i="4"/>
  <c r="V1105" i="4"/>
  <c r="V1106" i="4"/>
  <c r="V1107" i="4"/>
  <c r="V1108" i="4"/>
  <c r="V1109" i="4"/>
  <c r="V1110" i="4"/>
  <c r="V1111" i="4"/>
  <c r="V1112" i="4"/>
  <c r="V1113" i="4"/>
  <c r="V1114" i="4"/>
  <c r="V1115" i="4"/>
  <c r="V1116" i="4"/>
  <c r="V1117" i="4"/>
  <c r="V1118" i="4"/>
  <c r="V1119" i="4"/>
  <c r="V1120" i="4"/>
  <c r="V1121" i="4"/>
  <c r="V1122" i="4"/>
  <c r="V1123" i="4"/>
  <c r="V1124" i="4"/>
  <c r="V1125" i="4"/>
  <c r="V1126" i="4"/>
  <c r="V1127" i="4"/>
  <c r="V1128" i="4"/>
  <c r="V1129" i="4"/>
  <c r="V1130" i="4"/>
  <c r="V1131" i="4"/>
  <c r="V1132" i="4"/>
  <c r="V1133" i="4"/>
  <c r="V1134" i="4"/>
  <c r="V1135" i="4"/>
  <c r="V1136" i="4"/>
  <c r="V1137" i="4"/>
  <c r="V1138" i="4"/>
  <c r="V1139" i="4"/>
  <c r="V1140" i="4"/>
  <c r="V1141" i="4"/>
  <c r="V1142" i="4"/>
  <c r="V1143" i="4"/>
  <c r="V1144" i="4"/>
  <c r="V1145" i="4"/>
  <c r="V1146" i="4"/>
  <c r="V1147" i="4"/>
  <c r="V1148" i="4"/>
  <c r="V1149" i="4"/>
  <c r="V1150" i="4"/>
  <c r="V1151" i="4"/>
  <c r="V1152" i="4"/>
  <c r="V1153" i="4"/>
  <c r="V1154" i="4"/>
  <c r="V1155" i="4"/>
  <c r="V1156" i="4"/>
  <c r="V1157" i="4"/>
  <c r="V1158" i="4"/>
  <c r="V1159" i="4"/>
  <c r="V1160" i="4"/>
  <c r="V1161" i="4"/>
  <c r="V1162" i="4"/>
  <c r="V1163" i="4"/>
  <c r="V1164" i="4"/>
  <c r="V1165" i="4"/>
  <c r="V1166" i="4"/>
  <c r="V1167" i="4"/>
  <c r="V1168" i="4"/>
  <c r="V1169" i="4"/>
  <c r="V1170" i="4"/>
  <c r="V1171" i="4"/>
  <c r="V1172" i="4"/>
  <c r="V1173" i="4"/>
  <c r="V1174" i="4"/>
  <c r="V1175" i="4"/>
  <c r="V1176" i="4"/>
  <c r="V1177" i="4"/>
  <c r="V1178" i="4"/>
  <c r="V1179" i="4"/>
  <c r="V1180" i="4"/>
  <c r="V1181" i="4"/>
  <c r="V1182" i="4"/>
  <c r="V1183" i="4"/>
  <c r="V1184" i="4"/>
  <c r="V1185" i="4"/>
  <c r="V1186" i="4"/>
  <c r="V1187" i="4"/>
  <c r="V1188" i="4"/>
  <c r="V1189" i="4"/>
  <c r="V1190" i="4"/>
  <c r="V1191" i="4"/>
  <c r="V1192" i="4"/>
  <c r="V1193" i="4"/>
  <c r="V1194" i="4"/>
  <c r="V1195" i="4"/>
  <c r="V1196" i="4"/>
  <c r="V1197" i="4"/>
  <c r="V1198" i="4"/>
  <c r="V1199" i="4"/>
  <c r="V1200" i="4"/>
  <c r="V1201" i="4"/>
  <c r="V1202" i="4"/>
  <c r="V1203" i="4"/>
  <c r="V1204" i="4"/>
  <c r="V1205" i="4"/>
  <c r="V1206" i="4"/>
  <c r="V1207" i="4"/>
  <c r="V1208" i="4"/>
  <c r="V1209" i="4"/>
  <c r="V1210" i="4"/>
  <c r="V1211" i="4"/>
  <c r="V1212" i="4"/>
  <c r="V1213" i="4"/>
  <c r="V1214" i="4"/>
  <c r="V1215" i="4"/>
  <c r="V1216" i="4"/>
  <c r="V1217" i="4"/>
  <c r="V1218" i="4"/>
  <c r="V1219" i="4"/>
  <c r="V1220" i="4"/>
  <c r="V1221" i="4"/>
  <c r="V1222" i="4"/>
  <c r="V1223" i="4"/>
  <c r="V1224" i="4"/>
  <c r="V1225" i="4"/>
  <c r="V1226" i="4"/>
  <c r="V1227" i="4"/>
  <c r="V1228" i="4"/>
  <c r="V1229" i="4"/>
  <c r="V1230" i="4"/>
  <c r="V1231" i="4"/>
  <c r="V1232" i="4"/>
  <c r="V1233" i="4"/>
  <c r="V1234" i="4"/>
  <c r="V1235" i="4"/>
  <c r="V1236" i="4"/>
  <c r="V1237" i="4"/>
  <c r="V1238" i="4"/>
  <c r="V1239" i="4"/>
  <c r="V1240" i="4"/>
  <c r="V1241" i="4"/>
  <c r="V1242" i="4"/>
  <c r="V1243" i="4"/>
  <c r="V1244" i="4"/>
  <c r="V1245" i="4"/>
  <c r="V1246" i="4"/>
  <c r="V1247" i="4"/>
  <c r="V1248" i="4"/>
  <c r="V1249" i="4"/>
  <c r="V1250" i="4"/>
  <c r="V1251" i="4"/>
  <c r="V1252" i="4"/>
  <c r="V1253" i="4"/>
  <c r="V1254" i="4"/>
  <c r="V1255" i="4"/>
  <c r="V1256" i="4"/>
  <c r="V1257" i="4"/>
  <c r="V1258" i="4"/>
  <c r="V1259" i="4"/>
  <c r="V1260" i="4"/>
  <c r="V1261" i="4"/>
  <c r="V1262" i="4"/>
  <c r="V1263" i="4"/>
  <c r="V1264" i="4"/>
  <c r="V1265" i="4"/>
  <c r="V1266" i="4"/>
  <c r="V1267" i="4"/>
  <c r="V1268" i="4"/>
  <c r="V1269" i="4"/>
  <c r="V1270" i="4"/>
  <c r="V1271" i="4"/>
  <c r="V1272" i="4"/>
  <c r="V1273" i="4"/>
  <c r="V1274" i="4"/>
  <c r="V1275" i="4"/>
  <c r="V1276" i="4"/>
  <c r="V1277" i="4"/>
  <c r="V1278" i="4"/>
  <c r="V1279" i="4"/>
  <c r="V1280" i="4"/>
  <c r="V1281" i="4"/>
  <c r="V1282" i="4"/>
  <c r="V1283" i="4"/>
  <c r="V1284" i="4"/>
  <c r="V1285" i="4"/>
  <c r="V1286" i="4"/>
  <c r="V1287" i="4"/>
  <c r="V1288" i="4"/>
  <c r="V1289" i="4"/>
  <c r="V1290" i="4"/>
  <c r="V1291" i="4"/>
  <c r="V1292" i="4"/>
  <c r="V1293" i="4"/>
  <c r="V1294" i="4"/>
  <c r="V1295" i="4"/>
  <c r="V1296" i="4"/>
  <c r="V1297" i="4"/>
  <c r="V1298" i="4"/>
  <c r="V1299" i="4"/>
  <c r="V1300" i="4"/>
  <c r="V1301" i="4"/>
  <c r="V1302" i="4"/>
  <c r="V1303" i="4"/>
  <c r="V1304" i="4"/>
  <c r="V1305" i="4"/>
  <c r="V1306" i="4"/>
  <c r="V1307" i="4"/>
  <c r="V1308" i="4"/>
  <c r="V1309" i="4"/>
  <c r="V1310" i="4"/>
  <c r="V1311" i="4"/>
  <c r="V1312" i="4"/>
  <c r="V1313" i="4"/>
  <c r="V1314" i="4"/>
  <c r="V1315" i="4"/>
  <c r="V1316" i="4"/>
  <c r="V1317" i="4"/>
  <c r="V1318" i="4"/>
  <c r="V1319" i="4"/>
  <c r="V1320" i="4"/>
  <c r="V1321" i="4"/>
  <c r="V1322" i="4"/>
  <c r="V1323" i="4"/>
  <c r="V1324" i="4"/>
  <c r="V1325" i="4"/>
  <c r="V1326" i="4"/>
  <c r="V1327" i="4"/>
  <c r="V1328" i="4"/>
  <c r="V1329" i="4"/>
  <c r="V1330" i="4"/>
  <c r="V1331" i="4"/>
  <c r="V1332" i="4"/>
  <c r="V1333" i="4"/>
  <c r="V1334" i="4"/>
  <c r="V1335" i="4"/>
  <c r="V1336" i="4"/>
  <c r="V1337" i="4"/>
  <c r="V1338" i="4"/>
  <c r="V1339" i="4"/>
  <c r="V1340" i="4"/>
  <c r="V1341" i="4"/>
  <c r="V1342" i="4"/>
  <c r="V1343" i="4"/>
  <c r="V1344" i="4"/>
  <c r="V1345" i="4"/>
  <c r="V1346" i="4"/>
  <c r="V1347" i="4"/>
  <c r="V1348" i="4"/>
  <c r="V1349" i="4"/>
  <c r="V1350" i="4"/>
  <c r="V1351" i="4"/>
  <c r="V1352" i="4"/>
  <c r="V1353" i="4"/>
  <c r="V1354" i="4"/>
  <c r="V1355" i="4"/>
  <c r="V1356" i="4"/>
  <c r="V1357" i="4"/>
  <c r="V1358" i="4"/>
  <c r="V1359" i="4"/>
  <c r="V1360" i="4"/>
  <c r="V1361" i="4"/>
  <c r="V1362" i="4"/>
  <c r="V1363" i="4"/>
  <c r="V1364" i="4"/>
  <c r="V1365" i="4"/>
  <c r="V1366" i="4"/>
  <c r="V1367" i="4"/>
  <c r="V1368" i="4"/>
  <c r="V1369" i="4"/>
  <c r="V1370" i="4"/>
  <c r="V1371" i="4"/>
  <c r="V1372" i="4"/>
  <c r="V1373" i="4"/>
  <c r="V1374" i="4"/>
  <c r="V1375" i="4"/>
  <c r="V1376" i="4"/>
  <c r="V1377" i="4"/>
  <c r="V1378" i="4"/>
  <c r="V1379" i="4"/>
  <c r="V1380" i="4"/>
  <c r="V1381" i="4"/>
  <c r="V1382" i="4"/>
  <c r="V1383" i="4"/>
  <c r="V1384" i="4"/>
  <c r="V1385" i="4"/>
  <c r="V1386" i="4"/>
  <c r="V1387" i="4"/>
  <c r="V1388" i="4"/>
  <c r="V1389" i="4"/>
  <c r="V1390" i="4"/>
  <c r="V1391" i="4"/>
  <c r="V1392" i="4"/>
  <c r="V1393" i="4"/>
  <c r="V1394" i="4"/>
  <c r="V1395" i="4"/>
  <c r="V1396" i="4"/>
  <c r="V1397" i="4"/>
  <c r="V1398" i="4"/>
  <c r="V1399" i="4"/>
  <c r="V1400" i="4"/>
  <c r="V1401" i="4"/>
  <c r="V1402" i="4"/>
  <c r="V1403" i="4"/>
  <c r="V1404" i="4"/>
  <c r="V1405" i="4"/>
  <c r="V1406" i="4"/>
  <c r="V1407" i="4"/>
  <c r="V1408" i="4"/>
  <c r="V1409" i="4"/>
  <c r="V1410" i="4"/>
  <c r="V1411" i="4"/>
  <c r="V1412" i="4"/>
  <c r="V1413" i="4"/>
  <c r="V1414" i="4"/>
  <c r="V1415" i="4"/>
  <c r="V1416" i="4"/>
  <c r="V1417" i="4"/>
  <c r="V1418" i="4"/>
  <c r="V1419" i="4"/>
  <c r="V1420" i="4"/>
  <c r="V1421" i="4"/>
  <c r="V1422" i="4"/>
  <c r="V1423" i="4"/>
  <c r="V1424" i="4"/>
  <c r="V1425" i="4"/>
  <c r="V1426" i="4"/>
  <c r="V1427" i="4"/>
  <c r="V1428" i="4"/>
  <c r="V1429" i="4"/>
  <c r="V1430" i="4"/>
  <c r="V1431" i="4"/>
  <c r="V1432" i="4"/>
  <c r="V1433" i="4"/>
  <c r="V1434" i="4"/>
  <c r="V1435" i="4"/>
  <c r="V1436" i="4"/>
  <c r="V1437" i="4"/>
  <c r="V1438" i="4"/>
  <c r="V1439" i="4"/>
  <c r="V1440" i="4"/>
  <c r="V1441" i="4"/>
  <c r="V1442" i="4"/>
  <c r="V1443" i="4"/>
  <c r="V1444" i="4"/>
  <c r="V1445" i="4"/>
  <c r="V1446" i="4"/>
  <c r="V1447" i="4"/>
  <c r="V1448" i="4"/>
  <c r="V1449" i="4"/>
  <c r="V1450" i="4"/>
  <c r="V1451" i="4"/>
  <c r="V1452" i="4"/>
  <c r="V1453" i="4"/>
  <c r="V1454" i="4"/>
  <c r="V1455" i="4"/>
  <c r="V1456" i="4"/>
  <c r="V1457" i="4"/>
  <c r="V1458" i="4"/>
  <c r="V1459" i="4"/>
  <c r="V1460" i="4"/>
  <c r="V1461" i="4"/>
  <c r="V1462" i="4"/>
  <c r="V1463" i="4"/>
  <c r="V1464" i="4"/>
  <c r="V1465" i="4"/>
  <c r="V1466" i="4"/>
  <c r="V1467" i="4"/>
  <c r="V1468" i="4"/>
  <c r="V1469" i="4"/>
  <c r="V1470" i="4"/>
  <c r="V1471" i="4"/>
  <c r="V1472" i="4"/>
  <c r="V1473" i="4"/>
  <c r="V1474" i="4"/>
  <c r="V1475" i="4"/>
  <c r="V1476" i="4"/>
  <c r="V1477" i="4"/>
  <c r="V1478" i="4"/>
  <c r="V1479" i="4"/>
  <c r="V1480" i="4"/>
  <c r="V1481" i="4"/>
  <c r="V1482" i="4"/>
  <c r="V1483" i="4"/>
  <c r="V1484" i="4"/>
  <c r="V1485" i="4"/>
  <c r="V1486" i="4"/>
  <c r="V1487" i="4"/>
  <c r="V1488" i="4"/>
  <c r="V1489" i="4"/>
  <c r="V1490" i="4"/>
  <c r="V1491" i="4"/>
  <c r="V1492" i="4"/>
  <c r="V1493" i="4"/>
  <c r="V1494" i="4"/>
  <c r="V1495" i="4"/>
  <c r="V1496" i="4"/>
  <c r="V1497" i="4"/>
  <c r="V1498" i="4"/>
  <c r="V1499" i="4"/>
  <c r="V1500" i="4"/>
  <c r="V1501" i="4"/>
  <c r="V1502" i="4"/>
  <c r="V1503" i="4"/>
  <c r="V1504" i="4"/>
  <c r="V1505" i="4"/>
  <c r="V1506" i="4"/>
  <c r="V1507" i="4"/>
  <c r="V1508" i="4"/>
  <c r="V1509" i="4"/>
  <c r="V1510" i="4"/>
  <c r="V1511" i="4"/>
  <c r="V1512" i="4"/>
  <c r="V1513" i="4"/>
  <c r="V1514" i="4"/>
  <c r="V1515" i="4"/>
  <c r="V1516" i="4"/>
  <c r="V1517" i="4"/>
  <c r="V1518" i="4"/>
  <c r="V1519" i="4"/>
  <c r="V1520" i="4"/>
  <c r="V1521" i="4"/>
  <c r="V1522" i="4"/>
  <c r="V1523" i="4"/>
  <c r="V1524" i="4"/>
  <c r="V1525" i="4"/>
  <c r="V1526" i="4"/>
  <c r="V1527" i="4"/>
  <c r="V1528" i="4"/>
  <c r="V1529" i="4"/>
  <c r="V1530" i="4"/>
  <c r="V1531" i="4"/>
  <c r="V1532" i="4"/>
  <c r="V1533" i="4"/>
  <c r="V1534" i="4"/>
  <c r="V1535" i="4"/>
  <c r="V1536" i="4"/>
  <c r="V1537" i="4"/>
  <c r="V1538" i="4"/>
  <c r="V1539" i="4"/>
  <c r="V1540" i="4"/>
  <c r="V1541" i="4"/>
  <c r="V1542" i="4"/>
  <c r="V1543" i="4"/>
  <c r="V1544" i="4"/>
  <c r="V1545" i="4"/>
  <c r="V1546" i="4"/>
  <c r="V1547" i="4"/>
  <c r="V1548" i="4"/>
  <c r="V1549" i="4"/>
  <c r="V1550" i="4"/>
  <c r="V1551" i="4"/>
  <c r="V1552" i="4"/>
  <c r="V1553" i="4"/>
  <c r="V1554" i="4"/>
  <c r="V1555" i="4"/>
  <c r="V1556" i="4"/>
  <c r="V1557" i="4"/>
  <c r="V1558" i="4"/>
  <c r="V1559" i="4"/>
  <c r="V1560" i="4"/>
  <c r="V1561" i="4"/>
  <c r="V1562" i="4"/>
  <c r="V1563" i="4"/>
  <c r="V1564" i="4"/>
  <c r="V1565" i="4"/>
  <c r="V1566" i="4"/>
  <c r="V1567" i="4"/>
  <c r="V1568" i="4"/>
  <c r="V1569" i="4"/>
  <c r="V1570" i="4"/>
  <c r="V1571" i="4"/>
  <c r="V1572" i="4"/>
  <c r="V1573" i="4"/>
  <c r="V1574" i="4"/>
  <c r="V1575" i="4"/>
  <c r="V1576" i="4"/>
  <c r="V1577" i="4"/>
  <c r="V1578" i="4"/>
  <c r="V1579" i="4"/>
  <c r="V1580" i="4"/>
  <c r="V1581" i="4"/>
  <c r="V1582" i="4"/>
  <c r="V1583" i="4"/>
  <c r="V1584" i="4"/>
  <c r="V1585" i="4"/>
  <c r="V1586" i="4"/>
  <c r="V1587" i="4"/>
  <c r="V1588" i="4"/>
  <c r="V1589" i="4"/>
  <c r="V1590" i="4"/>
  <c r="V1591" i="4"/>
  <c r="V1592" i="4"/>
  <c r="V1593" i="4"/>
  <c r="V1594" i="4"/>
  <c r="V1595" i="4"/>
  <c r="V1596" i="4"/>
  <c r="V1597" i="4"/>
  <c r="V1598" i="4"/>
  <c r="V1599" i="4"/>
  <c r="V1600" i="4"/>
  <c r="V1601" i="4"/>
  <c r="V1602" i="4"/>
  <c r="V1603" i="4"/>
  <c r="V1604" i="4"/>
  <c r="V1605" i="4"/>
  <c r="V1606" i="4"/>
  <c r="V1607" i="4"/>
  <c r="V1608" i="4"/>
  <c r="V1609" i="4"/>
  <c r="V1610" i="4"/>
  <c r="V1611" i="4"/>
  <c r="V1612" i="4"/>
  <c r="V1613" i="4"/>
  <c r="V1614" i="4"/>
  <c r="V1615" i="4"/>
  <c r="V1616" i="4"/>
  <c r="V1617" i="4"/>
  <c r="V1618" i="4"/>
  <c r="V1619" i="4"/>
  <c r="V1620" i="4"/>
  <c r="V1621" i="4"/>
  <c r="V1622" i="4"/>
  <c r="V1623" i="4"/>
  <c r="V1624" i="4"/>
  <c r="V1625" i="4"/>
  <c r="V1626" i="4"/>
  <c r="V1627" i="4"/>
  <c r="V1628" i="4"/>
  <c r="V1629" i="4"/>
  <c r="V1630" i="4"/>
  <c r="V1631" i="4"/>
  <c r="V1632" i="4"/>
  <c r="V1633" i="4"/>
  <c r="V1634" i="4"/>
  <c r="V1635" i="4"/>
  <c r="V1636" i="4"/>
  <c r="V1637" i="4"/>
  <c r="V1638" i="4"/>
  <c r="V1639" i="4"/>
  <c r="V1640" i="4"/>
  <c r="V1641" i="4"/>
  <c r="V1642" i="4"/>
  <c r="V1643" i="4"/>
  <c r="V1644" i="4"/>
  <c r="V1645" i="4"/>
  <c r="V1646" i="4"/>
  <c r="V1647" i="4"/>
  <c r="V1648" i="4"/>
  <c r="V1649" i="4"/>
  <c r="V1650" i="4"/>
  <c r="V1651" i="4"/>
  <c r="V1652" i="4"/>
  <c r="V1653" i="4"/>
  <c r="V1654" i="4"/>
  <c r="V1655" i="4"/>
  <c r="V1656" i="4"/>
  <c r="V1657" i="4"/>
  <c r="V1658" i="4"/>
  <c r="V1659" i="4"/>
  <c r="V1660" i="4"/>
  <c r="V1661" i="4"/>
  <c r="V1662" i="4"/>
  <c r="V1663" i="4"/>
  <c r="V1664" i="4"/>
  <c r="V1665" i="4"/>
  <c r="V1666" i="4"/>
  <c r="V1667" i="4"/>
  <c r="V1668" i="4"/>
  <c r="V1669" i="4"/>
  <c r="V1670" i="4"/>
  <c r="V1671" i="4"/>
  <c r="V1672" i="4"/>
  <c r="V1673" i="4"/>
  <c r="V1674" i="4"/>
  <c r="V1675" i="4"/>
  <c r="V1676" i="4"/>
  <c r="V1677" i="4"/>
  <c r="V1678" i="4"/>
  <c r="V1679" i="4"/>
  <c r="V1680" i="4"/>
  <c r="V1681" i="4"/>
  <c r="V1682" i="4"/>
  <c r="V1683" i="4"/>
  <c r="V1684" i="4"/>
  <c r="V1685" i="4"/>
  <c r="V1686" i="4"/>
  <c r="V1687" i="4"/>
  <c r="V1688" i="4"/>
  <c r="V1689" i="4"/>
  <c r="V1690" i="4"/>
  <c r="V1691" i="4"/>
  <c r="V1692" i="4"/>
  <c r="V1693" i="4"/>
  <c r="V1694" i="4"/>
  <c r="V1695" i="4"/>
  <c r="V1696" i="4"/>
  <c r="V1697" i="4"/>
  <c r="V1698" i="4"/>
  <c r="V1699" i="4"/>
  <c r="V1700" i="4"/>
  <c r="V1701" i="4"/>
  <c r="V1702" i="4"/>
  <c r="V1703" i="4"/>
  <c r="V1704" i="4"/>
  <c r="V1705" i="4"/>
  <c r="V1706" i="4"/>
  <c r="V1707" i="4"/>
  <c r="V1708" i="4"/>
  <c r="V1709" i="4"/>
  <c r="V1710" i="4"/>
  <c r="V1711" i="4"/>
  <c r="V1712" i="4"/>
  <c r="V1713" i="4"/>
  <c r="V1714" i="4"/>
  <c r="V1715" i="4"/>
  <c r="V1716" i="4"/>
  <c r="V1717" i="4"/>
  <c r="V1718" i="4"/>
  <c r="V1719" i="4"/>
  <c r="V1720" i="4"/>
  <c r="V1721" i="4"/>
  <c r="V1722" i="4"/>
  <c r="V1723" i="4"/>
  <c r="V1724" i="4"/>
  <c r="V1725" i="4"/>
  <c r="V1726" i="4"/>
  <c r="V1727" i="4"/>
  <c r="V1728" i="4"/>
  <c r="V1729" i="4"/>
  <c r="V1730" i="4"/>
  <c r="V1731" i="4"/>
  <c r="V1732" i="4"/>
  <c r="V1733" i="4"/>
  <c r="V1734" i="4"/>
  <c r="V1735" i="4"/>
  <c r="V1736" i="4"/>
  <c r="V1737" i="4"/>
  <c r="V1738" i="4"/>
  <c r="V1739" i="4"/>
  <c r="V1740" i="4"/>
  <c r="V1741" i="4"/>
  <c r="V1742" i="4"/>
  <c r="V1743" i="4"/>
  <c r="V1744" i="4"/>
  <c r="V1745" i="4"/>
  <c r="V1746" i="4"/>
  <c r="V1747" i="4"/>
  <c r="V1748" i="4"/>
  <c r="V1749" i="4"/>
  <c r="V1750" i="4"/>
  <c r="V1751" i="4"/>
  <c r="V1752" i="4"/>
  <c r="V1753" i="4"/>
  <c r="V1754" i="4"/>
  <c r="V1755" i="4"/>
  <c r="V1756" i="4"/>
  <c r="V1757" i="4"/>
  <c r="V1758" i="4"/>
  <c r="V1759" i="4"/>
  <c r="V1760" i="4"/>
  <c r="V1761" i="4"/>
  <c r="V1762" i="4"/>
  <c r="V1763" i="4"/>
  <c r="V1764" i="4"/>
  <c r="V1765" i="4"/>
  <c r="V1766" i="4"/>
  <c r="V1767" i="4"/>
  <c r="V1768" i="4"/>
  <c r="V1769" i="4"/>
  <c r="V1770" i="4"/>
  <c r="V1771" i="4"/>
  <c r="V1772" i="4"/>
  <c r="V1773" i="4"/>
  <c r="V1774" i="4"/>
  <c r="V1775" i="4"/>
  <c r="V1776" i="4"/>
  <c r="V1777" i="4"/>
  <c r="V1778" i="4"/>
  <c r="V1779" i="4"/>
  <c r="V1780" i="4"/>
  <c r="V1781" i="4"/>
  <c r="V1782" i="4"/>
  <c r="V1783" i="4"/>
  <c r="V1784" i="4"/>
  <c r="V1785" i="4"/>
  <c r="V1786" i="4"/>
  <c r="V1787" i="4"/>
  <c r="V1788" i="4"/>
  <c r="V1789" i="4"/>
  <c r="V1790" i="4"/>
  <c r="V1791" i="4"/>
  <c r="V1792" i="4"/>
  <c r="V1793" i="4"/>
  <c r="V1794" i="4"/>
  <c r="V1795" i="4"/>
  <c r="V1796" i="4"/>
  <c r="V1797" i="4"/>
  <c r="V1798" i="4"/>
  <c r="V1799" i="4"/>
  <c r="V1800" i="4"/>
  <c r="V1801" i="4"/>
  <c r="V1802" i="4"/>
  <c r="V1803" i="4"/>
  <c r="V1804" i="4"/>
  <c r="V1805" i="4"/>
  <c r="V1806" i="4"/>
  <c r="V1807" i="4"/>
  <c r="V1808" i="4"/>
  <c r="V1809" i="4"/>
  <c r="V1810" i="4"/>
  <c r="V1811" i="4"/>
  <c r="V1812" i="4"/>
  <c r="V1813" i="4"/>
  <c r="V1814" i="4"/>
  <c r="V1815" i="4"/>
  <c r="V1816" i="4"/>
  <c r="V1817" i="4"/>
  <c r="V1818" i="4"/>
  <c r="V1819" i="4"/>
  <c r="V1820" i="4"/>
  <c r="V1821" i="4"/>
  <c r="V1822" i="4"/>
  <c r="V1823" i="4"/>
  <c r="V1824" i="4"/>
  <c r="V1825" i="4"/>
  <c r="V1826" i="4"/>
  <c r="V1827" i="4"/>
  <c r="V1828" i="4"/>
  <c r="V1829" i="4"/>
  <c r="V1830" i="4"/>
  <c r="V1831" i="4"/>
  <c r="V1832" i="4"/>
  <c r="V1833" i="4"/>
  <c r="V1834" i="4"/>
  <c r="V1835" i="4"/>
  <c r="V1836" i="4"/>
  <c r="V1837" i="4"/>
  <c r="V1838" i="4"/>
  <c r="V1839" i="4"/>
  <c r="V1840" i="4"/>
  <c r="V1841" i="4"/>
  <c r="V1842" i="4"/>
  <c r="V1843" i="4"/>
  <c r="V1844" i="4"/>
  <c r="V1845" i="4"/>
  <c r="V1846" i="4"/>
  <c r="V1847" i="4"/>
  <c r="V1848" i="4"/>
  <c r="V1849" i="4"/>
  <c r="V1850" i="4"/>
  <c r="V1851" i="4"/>
  <c r="V1852" i="4"/>
  <c r="V1853" i="4"/>
  <c r="V1854" i="4"/>
  <c r="V1855" i="4"/>
  <c r="V1856" i="4"/>
  <c r="V1857" i="4"/>
  <c r="V1858" i="4"/>
  <c r="V1859" i="4"/>
  <c r="V1860" i="4"/>
  <c r="V1861" i="4"/>
  <c r="V1862" i="4"/>
  <c r="V1863" i="4"/>
  <c r="V1864" i="4"/>
  <c r="V1865" i="4"/>
  <c r="V1866" i="4"/>
  <c r="V1867" i="4"/>
  <c r="V1868" i="4"/>
  <c r="V1869" i="4"/>
  <c r="V1870" i="4"/>
  <c r="V1871" i="4"/>
  <c r="V1872" i="4"/>
  <c r="V1873" i="4"/>
  <c r="V1874" i="4"/>
  <c r="V1875" i="4"/>
  <c r="V1876" i="4"/>
  <c r="V1877" i="4"/>
  <c r="V1878" i="4"/>
  <c r="V1879" i="4"/>
  <c r="V1880" i="4"/>
  <c r="V1881" i="4"/>
  <c r="V1882" i="4"/>
  <c r="V1883" i="4"/>
  <c r="V1884" i="4"/>
  <c r="V1885" i="4"/>
  <c r="V1886" i="4"/>
  <c r="V1887" i="4"/>
  <c r="V1888" i="4"/>
  <c r="V1889" i="4"/>
  <c r="V1890" i="4"/>
  <c r="V1891" i="4"/>
  <c r="V1892" i="4"/>
  <c r="V1893" i="4"/>
  <c r="V1894" i="4"/>
  <c r="V1895" i="4"/>
  <c r="V1896" i="4"/>
  <c r="V1897" i="4"/>
  <c r="V1898" i="4"/>
  <c r="V1899" i="4"/>
  <c r="V1900" i="4"/>
  <c r="V1901" i="4"/>
  <c r="V1902" i="4"/>
  <c r="V1903" i="4"/>
  <c r="V1904" i="4"/>
  <c r="V1905" i="4"/>
  <c r="V1906" i="4"/>
  <c r="V1907" i="4"/>
  <c r="V1908" i="4"/>
  <c r="V1909" i="4"/>
  <c r="V1910" i="4"/>
  <c r="V1911" i="4"/>
  <c r="V1912" i="4"/>
  <c r="V1913" i="4"/>
  <c r="V1914" i="4"/>
  <c r="V1915" i="4"/>
  <c r="V1916" i="4"/>
  <c r="V1917" i="4"/>
  <c r="V1918" i="4"/>
  <c r="V1919" i="4"/>
  <c r="V1920" i="4"/>
  <c r="V1921" i="4"/>
  <c r="V1922" i="4"/>
  <c r="V1923" i="4"/>
  <c r="V1924" i="4"/>
  <c r="V1925" i="4"/>
  <c r="V1926" i="4"/>
  <c r="V1927" i="4"/>
  <c r="V1928" i="4"/>
  <c r="V1929" i="4"/>
  <c r="V1930" i="4"/>
  <c r="V1931" i="4"/>
  <c r="V1932" i="4"/>
  <c r="V1933" i="4"/>
  <c r="V1934" i="4"/>
  <c r="V1935" i="4"/>
  <c r="V1936" i="4"/>
  <c r="V1937" i="4"/>
  <c r="V1938" i="4"/>
  <c r="V1939" i="4"/>
  <c r="V1940" i="4"/>
  <c r="V1941" i="4"/>
  <c r="V1942" i="4"/>
  <c r="V1943" i="4"/>
  <c r="V1944" i="4"/>
  <c r="V1945" i="4"/>
  <c r="V1946" i="4"/>
  <c r="V1947" i="4"/>
  <c r="V1948" i="4"/>
  <c r="V1949" i="4"/>
  <c r="V1950" i="4"/>
  <c r="V1951" i="4"/>
  <c r="V1952" i="4"/>
  <c r="V1953" i="4"/>
  <c r="V1954" i="4"/>
  <c r="V1955" i="4"/>
  <c r="V1956" i="4"/>
  <c r="V1957" i="4"/>
  <c r="V1958" i="4"/>
  <c r="V1959" i="4"/>
  <c r="V1960" i="4"/>
  <c r="V1961" i="4"/>
  <c r="V1962" i="4"/>
  <c r="V1963" i="4"/>
  <c r="V1964" i="4"/>
  <c r="V1965" i="4"/>
  <c r="V1966" i="4"/>
  <c r="V1967" i="4"/>
  <c r="V1968" i="4"/>
  <c r="V1969" i="4"/>
  <c r="V1970" i="4"/>
  <c r="V1971" i="4"/>
  <c r="V1972" i="4"/>
  <c r="V1973" i="4"/>
  <c r="V1974" i="4"/>
  <c r="V1975" i="4"/>
  <c r="V1976" i="4"/>
  <c r="V1977" i="4"/>
  <c r="V1978" i="4"/>
  <c r="V1979" i="4"/>
  <c r="V1980" i="4"/>
  <c r="V1981" i="4"/>
  <c r="V1982" i="4"/>
  <c r="V1983" i="4"/>
  <c r="V1984" i="4"/>
  <c r="V1985" i="4"/>
  <c r="V1986" i="4"/>
  <c r="V1987" i="4"/>
  <c r="V1988" i="4"/>
  <c r="V1989" i="4"/>
  <c r="V1990" i="4"/>
  <c r="V1991" i="4"/>
  <c r="V1992" i="4"/>
  <c r="V1993" i="4"/>
  <c r="V1994" i="4"/>
  <c r="V1995" i="4"/>
  <c r="V1996" i="4"/>
  <c r="V1997" i="4"/>
  <c r="V1998" i="4"/>
  <c r="V1999" i="4"/>
  <c r="V2000" i="4"/>
  <c r="V2001" i="4"/>
  <c r="V2002" i="4"/>
  <c r="V2003" i="4"/>
  <c r="V2004" i="4"/>
  <c r="V2005" i="4"/>
  <c r="V2006" i="4"/>
  <c r="V2007" i="4"/>
  <c r="V2008" i="4"/>
  <c r="V2009" i="4"/>
  <c r="V2010" i="4"/>
  <c r="V2011" i="4"/>
  <c r="V2012" i="4"/>
  <c r="V2013" i="4"/>
  <c r="V2014" i="4"/>
  <c r="V2015" i="4"/>
  <c r="V2016" i="4"/>
  <c r="V2017" i="4"/>
  <c r="V2018" i="4"/>
  <c r="V2019" i="4"/>
  <c r="V2020" i="4"/>
  <c r="V2021" i="4"/>
  <c r="V2022" i="4"/>
  <c r="V2023" i="4"/>
  <c r="V2024" i="4"/>
  <c r="V2025" i="4"/>
  <c r="V2026" i="4"/>
  <c r="V2027" i="4"/>
  <c r="V2028" i="4"/>
  <c r="V2029" i="4"/>
  <c r="V2030" i="4"/>
  <c r="V2031" i="4"/>
  <c r="V2032" i="4"/>
  <c r="V2033" i="4"/>
  <c r="V2034" i="4"/>
  <c r="V2035" i="4"/>
  <c r="V2036" i="4"/>
  <c r="V2037" i="4"/>
  <c r="V2038" i="4"/>
  <c r="V2039" i="4"/>
  <c r="V2040" i="4"/>
  <c r="V2041" i="4"/>
  <c r="V2042" i="4"/>
  <c r="V2043" i="4"/>
  <c r="V2044" i="4"/>
  <c r="V2045" i="4"/>
  <c r="V2046" i="4"/>
  <c r="V2047" i="4"/>
  <c r="V2048" i="4"/>
  <c r="V2049" i="4"/>
  <c r="V2050" i="4"/>
  <c r="V2051" i="4"/>
  <c r="V2052" i="4"/>
  <c r="V2053" i="4"/>
  <c r="V2054" i="4"/>
  <c r="V2055" i="4"/>
  <c r="V2056" i="4"/>
  <c r="V2057" i="4"/>
  <c r="V2058" i="4"/>
  <c r="V2059" i="4"/>
  <c r="V2060" i="4"/>
  <c r="V2061" i="4"/>
  <c r="V2062" i="4"/>
  <c r="V2063" i="4"/>
  <c r="V2064" i="4"/>
  <c r="V2065" i="4"/>
  <c r="V2066" i="4"/>
  <c r="V2067" i="4"/>
  <c r="V2068" i="4"/>
  <c r="V2069" i="4"/>
  <c r="V2070" i="4"/>
  <c r="V2071" i="4"/>
  <c r="V2072" i="4"/>
  <c r="V2073" i="4"/>
  <c r="V2074" i="4"/>
  <c r="V2075" i="4"/>
  <c r="V2076" i="4"/>
  <c r="V2077" i="4"/>
  <c r="V2078" i="4"/>
  <c r="V2079" i="4"/>
  <c r="V2080" i="4"/>
  <c r="V2081" i="4"/>
  <c r="V2082" i="4"/>
  <c r="V2083" i="4"/>
  <c r="V2084" i="4"/>
  <c r="V2085" i="4"/>
  <c r="V2086" i="4"/>
  <c r="V2087" i="4"/>
  <c r="V2088" i="4"/>
  <c r="V2089" i="4"/>
  <c r="V2090" i="4"/>
  <c r="V2091" i="4"/>
  <c r="V2092" i="4"/>
  <c r="V2093" i="4"/>
  <c r="V2094" i="4"/>
  <c r="V2095" i="4"/>
  <c r="V2096" i="4"/>
  <c r="V2097" i="4"/>
  <c r="V2098" i="4"/>
  <c r="V2099" i="4"/>
  <c r="V2100" i="4"/>
  <c r="V2101" i="4"/>
  <c r="V2102" i="4"/>
  <c r="V2103" i="4"/>
  <c r="V2104" i="4"/>
  <c r="V2105" i="4"/>
  <c r="V2106" i="4"/>
  <c r="V2107" i="4"/>
  <c r="V2108" i="4"/>
  <c r="V2109" i="4"/>
  <c r="V2110" i="4"/>
  <c r="V2111" i="4"/>
  <c r="V2112" i="4"/>
  <c r="V2113" i="4"/>
  <c r="V2114" i="4"/>
  <c r="V2115" i="4"/>
  <c r="V2116" i="4"/>
  <c r="V2117" i="4"/>
  <c r="V2118" i="4"/>
  <c r="V2119" i="4"/>
  <c r="V2120" i="4"/>
  <c r="V2121" i="4"/>
  <c r="V2122" i="4"/>
  <c r="V2123" i="4"/>
  <c r="V2124" i="4"/>
  <c r="V2125" i="4"/>
  <c r="V2126" i="4"/>
  <c r="V2127" i="4"/>
  <c r="V2128" i="4"/>
  <c r="V2129" i="4"/>
  <c r="V2130" i="4"/>
  <c r="V2131" i="4"/>
  <c r="V2132" i="4"/>
  <c r="V2133" i="4"/>
  <c r="V2134" i="4"/>
  <c r="V2135" i="4"/>
  <c r="V2136" i="4"/>
  <c r="V2137" i="4"/>
  <c r="V2138" i="4"/>
  <c r="V2139" i="4"/>
  <c r="V2140" i="4"/>
  <c r="V2141" i="4"/>
  <c r="V2142" i="4"/>
  <c r="V2143" i="4"/>
  <c r="V2144" i="4"/>
  <c r="V2145" i="4"/>
  <c r="V2146" i="4"/>
  <c r="V2147" i="4"/>
  <c r="V2148" i="4"/>
  <c r="V2149" i="4"/>
  <c r="V2150" i="4"/>
  <c r="V2151" i="4"/>
  <c r="V2152" i="4"/>
  <c r="V2153" i="4"/>
  <c r="V2154" i="4"/>
  <c r="V2155" i="4"/>
  <c r="V2156" i="4"/>
  <c r="V2157" i="4"/>
  <c r="V2158" i="4"/>
  <c r="V2159" i="4"/>
  <c r="V2160" i="4"/>
  <c r="V2161" i="4"/>
  <c r="V2162" i="4"/>
  <c r="V2163" i="4"/>
  <c r="V2164" i="4"/>
  <c r="V2165" i="4"/>
  <c r="V2166" i="4"/>
  <c r="V2167" i="4"/>
  <c r="V2168" i="4"/>
  <c r="V2169" i="4"/>
  <c r="V2170" i="4"/>
  <c r="V2171" i="4"/>
  <c r="V2172" i="4"/>
  <c r="V2173" i="4"/>
  <c r="V2174" i="4"/>
  <c r="V2175" i="4"/>
  <c r="V2176" i="4"/>
  <c r="V2177" i="4"/>
  <c r="V2178" i="4"/>
  <c r="V2179" i="4"/>
  <c r="V2180" i="4"/>
  <c r="V2181" i="4"/>
  <c r="V2182" i="4"/>
  <c r="V2183" i="4"/>
  <c r="V2184" i="4"/>
  <c r="V2185" i="4"/>
  <c r="V2186" i="4"/>
  <c r="V2187" i="4"/>
  <c r="V2188" i="4"/>
  <c r="V2189" i="4"/>
  <c r="V2190" i="4"/>
  <c r="V2191" i="4"/>
  <c r="V2192" i="4"/>
  <c r="V2193" i="4"/>
  <c r="V2194" i="4"/>
  <c r="V2195" i="4"/>
  <c r="V2196" i="4"/>
  <c r="V2197" i="4"/>
  <c r="V2198" i="4"/>
  <c r="V2199" i="4"/>
  <c r="V2200" i="4"/>
  <c r="V2201" i="4"/>
  <c r="V2202" i="4"/>
  <c r="V2203" i="4"/>
  <c r="V2204" i="4"/>
  <c r="V2205" i="4"/>
  <c r="V2206" i="4"/>
  <c r="V2207" i="4"/>
  <c r="V2208" i="4"/>
  <c r="V2209" i="4"/>
  <c r="V2210" i="4"/>
  <c r="V2211" i="4"/>
  <c r="V2212" i="4"/>
  <c r="V2213" i="4"/>
  <c r="V2214" i="4"/>
  <c r="V2215" i="4"/>
  <c r="V2216" i="4"/>
  <c r="V2217" i="4"/>
  <c r="V2218" i="4"/>
  <c r="V2219" i="4"/>
  <c r="V2220" i="4"/>
  <c r="V2221" i="4"/>
  <c r="V2222" i="4"/>
  <c r="V2223" i="4"/>
  <c r="V2224" i="4"/>
  <c r="V2225" i="4"/>
  <c r="V2226" i="4"/>
  <c r="V2227" i="4"/>
  <c r="V2228" i="4"/>
  <c r="V2229" i="4"/>
  <c r="V2230" i="4"/>
  <c r="V2231" i="4"/>
  <c r="V2232" i="4"/>
  <c r="V2233" i="4"/>
  <c r="V2234" i="4"/>
  <c r="V2235" i="4"/>
  <c r="V2236" i="4"/>
  <c r="V2237" i="4"/>
  <c r="V2238" i="4"/>
  <c r="V2239" i="4"/>
  <c r="V2240" i="4"/>
  <c r="V2241" i="4"/>
  <c r="V2242" i="4"/>
  <c r="V2243" i="4"/>
  <c r="V2244" i="4"/>
  <c r="V2245" i="4"/>
  <c r="V2246" i="4"/>
  <c r="V2247" i="4"/>
  <c r="V2248" i="4"/>
  <c r="V2249" i="4"/>
  <c r="V2250" i="4"/>
  <c r="V2251" i="4"/>
  <c r="V2252" i="4"/>
  <c r="V2253" i="4"/>
  <c r="V2254" i="4"/>
  <c r="V2255" i="4"/>
  <c r="V2256" i="4"/>
  <c r="V2257" i="4"/>
  <c r="V2258" i="4"/>
  <c r="V2259" i="4"/>
  <c r="V2260" i="4"/>
  <c r="V2261" i="4"/>
  <c r="V2262" i="4"/>
  <c r="V2263" i="4"/>
  <c r="V2264" i="4"/>
  <c r="V2265" i="4"/>
  <c r="V2266" i="4"/>
  <c r="V2267" i="4"/>
  <c r="V2268" i="4"/>
  <c r="V2269" i="4"/>
  <c r="V2270" i="4"/>
  <c r="V2271" i="4"/>
  <c r="V2272" i="4"/>
  <c r="V2273" i="4"/>
  <c r="V2274" i="4"/>
  <c r="V2275" i="4"/>
  <c r="V2276" i="4"/>
  <c r="V2277" i="4"/>
  <c r="V2278" i="4"/>
  <c r="V2279" i="4"/>
  <c r="V2280" i="4"/>
  <c r="V2281" i="4"/>
  <c r="V2282" i="4"/>
  <c r="V2283" i="4"/>
  <c r="V2284" i="4"/>
  <c r="V2285" i="4"/>
  <c r="V2286" i="4"/>
  <c r="V2287" i="4"/>
  <c r="V2288" i="4"/>
  <c r="V2289" i="4"/>
  <c r="V2290" i="4"/>
  <c r="V2291" i="4"/>
  <c r="V2292" i="4"/>
  <c r="V2293" i="4"/>
  <c r="V2294" i="4"/>
  <c r="V2295" i="4"/>
  <c r="V2296" i="4"/>
  <c r="V2297" i="4"/>
  <c r="V2298" i="4"/>
  <c r="V2299" i="4"/>
  <c r="V2300" i="4"/>
  <c r="V2301" i="4"/>
  <c r="V2302" i="4"/>
  <c r="V2303" i="4"/>
  <c r="V2304" i="4"/>
  <c r="V2305" i="4"/>
  <c r="V2306" i="4"/>
  <c r="V2307" i="4"/>
  <c r="V2308" i="4"/>
  <c r="V2309" i="4"/>
  <c r="V2310" i="4"/>
  <c r="V2311" i="4"/>
  <c r="V2312" i="4"/>
  <c r="V2313" i="4"/>
  <c r="V2314" i="4"/>
  <c r="V2315" i="4"/>
  <c r="V2316" i="4"/>
  <c r="V2317" i="4"/>
  <c r="V2318" i="4"/>
  <c r="V2319" i="4"/>
  <c r="V2320" i="4"/>
  <c r="V2321" i="4"/>
  <c r="V2322" i="4"/>
  <c r="V2323" i="4"/>
  <c r="V2324" i="4"/>
  <c r="V2325" i="4"/>
  <c r="V2326" i="4"/>
  <c r="V2327" i="4"/>
  <c r="V2328" i="4"/>
  <c r="V2329" i="4"/>
  <c r="V2330" i="4"/>
  <c r="V2331" i="4"/>
  <c r="V2332" i="4"/>
  <c r="V2333" i="4"/>
  <c r="V2334" i="4"/>
  <c r="V2335" i="4"/>
  <c r="V2336" i="4"/>
  <c r="V2" i="4"/>
  <c r="M12" i="1"/>
  <c r="M10" i="1"/>
  <c r="M8" i="1"/>
  <c r="M4" i="1"/>
  <c r="M6" i="1"/>
  <c r="M2" i="1"/>
  <c r="C1036" i="1"/>
  <c r="K1036" i="1" s="1"/>
  <c r="L1036" i="1" s="1"/>
  <c r="C3" i="1"/>
  <c r="K3" i="1" s="1"/>
  <c r="L3" i="1" s="1"/>
  <c r="C4" i="1"/>
  <c r="K4" i="1" s="1"/>
  <c r="L4" i="1" s="1"/>
  <c r="C5" i="1"/>
  <c r="K5" i="1" s="1"/>
  <c r="L5" i="1" s="1"/>
  <c r="C6" i="1"/>
  <c r="K6" i="1" s="1"/>
  <c r="L6" i="1" s="1"/>
  <c r="C7" i="1"/>
  <c r="K7" i="1" s="1"/>
  <c r="L7" i="1" s="1"/>
  <c r="C8" i="1"/>
  <c r="K8" i="1" s="1"/>
  <c r="L8" i="1" s="1"/>
  <c r="C9" i="1"/>
  <c r="K9" i="1" s="1"/>
  <c r="L9" i="1" s="1"/>
  <c r="C10" i="1"/>
  <c r="K10" i="1" s="1"/>
  <c r="L10" i="1" s="1"/>
  <c r="C11" i="1"/>
  <c r="K11" i="1" s="1"/>
  <c r="L11" i="1" s="1"/>
  <c r="C12" i="1"/>
  <c r="K12" i="1" s="1"/>
  <c r="L12" i="1" s="1"/>
  <c r="C13" i="1"/>
  <c r="K13" i="1" s="1"/>
  <c r="L13" i="1" s="1"/>
  <c r="C14" i="1"/>
  <c r="K14" i="1" s="1"/>
  <c r="L14" i="1" s="1"/>
  <c r="C15" i="1"/>
  <c r="K15" i="1" s="1"/>
  <c r="L15" i="1" s="1"/>
  <c r="C16" i="1"/>
  <c r="K16" i="1" s="1"/>
  <c r="L16" i="1" s="1"/>
  <c r="C17" i="1"/>
  <c r="K17" i="1" s="1"/>
  <c r="L17" i="1" s="1"/>
  <c r="C18" i="1"/>
  <c r="K18" i="1" s="1"/>
  <c r="L18" i="1" s="1"/>
  <c r="C19" i="1"/>
  <c r="K19" i="1" s="1"/>
  <c r="L19" i="1" s="1"/>
  <c r="C20" i="1"/>
  <c r="K20" i="1" s="1"/>
  <c r="L20" i="1" s="1"/>
  <c r="C21" i="1"/>
  <c r="K21" i="1" s="1"/>
  <c r="L21" i="1" s="1"/>
  <c r="C22" i="1"/>
  <c r="K22" i="1" s="1"/>
  <c r="L22" i="1" s="1"/>
  <c r="C23" i="1"/>
  <c r="K23" i="1" s="1"/>
  <c r="L23" i="1" s="1"/>
  <c r="C24" i="1"/>
  <c r="K24" i="1" s="1"/>
  <c r="L24" i="1" s="1"/>
  <c r="C25" i="1"/>
  <c r="K25" i="1" s="1"/>
  <c r="L25" i="1" s="1"/>
  <c r="C26" i="1"/>
  <c r="K26" i="1" s="1"/>
  <c r="L26" i="1" s="1"/>
  <c r="C27" i="1"/>
  <c r="K27" i="1" s="1"/>
  <c r="L27" i="1" s="1"/>
  <c r="C28" i="1"/>
  <c r="K28" i="1" s="1"/>
  <c r="L28" i="1" s="1"/>
  <c r="C29" i="1"/>
  <c r="K29" i="1" s="1"/>
  <c r="L29" i="1" s="1"/>
  <c r="C30" i="1"/>
  <c r="K30" i="1" s="1"/>
  <c r="L30" i="1" s="1"/>
  <c r="C31" i="1"/>
  <c r="K31" i="1" s="1"/>
  <c r="L31" i="1" s="1"/>
  <c r="C32" i="1"/>
  <c r="K32" i="1" s="1"/>
  <c r="L32" i="1" s="1"/>
  <c r="C33" i="1"/>
  <c r="K33" i="1" s="1"/>
  <c r="L33" i="1" s="1"/>
  <c r="C34" i="1"/>
  <c r="K34" i="1" s="1"/>
  <c r="L34" i="1" s="1"/>
  <c r="C35" i="1"/>
  <c r="K35" i="1" s="1"/>
  <c r="L35" i="1" s="1"/>
  <c r="C36" i="1"/>
  <c r="K36" i="1" s="1"/>
  <c r="L36" i="1" s="1"/>
  <c r="C37" i="1"/>
  <c r="K37" i="1" s="1"/>
  <c r="L37" i="1" s="1"/>
  <c r="C38" i="1"/>
  <c r="K38" i="1" s="1"/>
  <c r="L38" i="1" s="1"/>
  <c r="C39" i="1"/>
  <c r="K39" i="1" s="1"/>
  <c r="L39" i="1" s="1"/>
  <c r="C40" i="1"/>
  <c r="K40" i="1" s="1"/>
  <c r="L40" i="1" s="1"/>
  <c r="C41" i="1"/>
  <c r="K41" i="1" s="1"/>
  <c r="L41" i="1" s="1"/>
  <c r="C42" i="1"/>
  <c r="K42" i="1" s="1"/>
  <c r="L42" i="1" s="1"/>
  <c r="C43" i="1"/>
  <c r="K43" i="1" s="1"/>
  <c r="L43" i="1" s="1"/>
  <c r="C44" i="1"/>
  <c r="K44" i="1" s="1"/>
  <c r="L44" i="1" s="1"/>
  <c r="C45" i="1"/>
  <c r="K45" i="1" s="1"/>
  <c r="L45" i="1" s="1"/>
  <c r="C46" i="1"/>
  <c r="K46" i="1" s="1"/>
  <c r="L46" i="1" s="1"/>
  <c r="C47" i="1"/>
  <c r="K47" i="1" s="1"/>
  <c r="L47" i="1" s="1"/>
  <c r="C48" i="1"/>
  <c r="K48" i="1" s="1"/>
  <c r="L48" i="1" s="1"/>
  <c r="C49" i="1"/>
  <c r="K49" i="1" s="1"/>
  <c r="L49" i="1" s="1"/>
  <c r="C50" i="1"/>
  <c r="K50" i="1" s="1"/>
  <c r="L50" i="1" s="1"/>
  <c r="C51" i="1"/>
  <c r="K51" i="1" s="1"/>
  <c r="L51" i="1" s="1"/>
  <c r="C52" i="1"/>
  <c r="K52" i="1" s="1"/>
  <c r="L52" i="1" s="1"/>
  <c r="C53" i="1"/>
  <c r="K53" i="1" s="1"/>
  <c r="L53" i="1" s="1"/>
  <c r="C54" i="1"/>
  <c r="K54" i="1" s="1"/>
  <c r="L54" i="1" s="1"/>
  <c r="C55" i="1"/>
  <c r="K55" i="1" s="1"/>
  <c r="L55" i="1" s="1"/>
  <c r="C56" i="1"/>
  <c r="K56" i="1" s="1"/>
  <c r="L56" i="1" s="1"/>
  <c r="C57" i="1"/>
  <c r="K57" i="1" s="1"/>
  <c r="L57" i="1" s="1"/>
  <c r="C58" i="1"/>
  <c r="K58" i="1" s="1"/>
  <c r="L58" i="1" s="1"/>
  <c r="C59" i="1"/>
  <c r="K59" i="1" s="1"/>
  <c r="L59" i="1" s="1"/>
  <c r="C60" i="1"/>
  <c r="K60" i="1" s="1"/>
  <c r="L60" i="1" s="1"/>
  <c r="C61" i="1"/>
  <c r="K61" i="1" s="1"/>
  <c r="L61" i="1" s="1"/>
  <c r="C62" i="1"/>
  <c r="K62" i="1" s="1"/>
  <c r="L62" i="1" s="1"/>
  <c r="C63" i="1"/>
  <c r="K63" i="1" s="1"/>
  <c r="L63" i="1" s="1"/>
  <c r="C64" i="1"/>
  <c r="K64" i="1" s="1"/>
  <c r="L64" i="1" s="1"/>
  <c r="C65" i="1"/>
  <c r="K65" i="1" s="1"/>
  <c r="L65" i="1" s="1"/>
  <c r="C66" i="1"/>
  <c r="K66" i="1" s="1"/>
  <c r="L66" i="1" s="1"/>
  <c r="C67" i="1"/>
  <c r="K67" i="1" s="1"/>
  <c r="L67" i="1" s="1"/>
  <c r="C68" i="1"/>
  <c r="K68" i="1" s="1"/>
  <c r="L68" i="1" s="1"/>
  <c r="C69" i="1"/>
  <c r="K69" i="1" s="1"/>
  <c r="L69" i="1" s="1"/>
  <c r="C70" i="1"/>
  <c r="K70" i="1" s="1"/>
  <c r="L70" i="1" s="1"/>
  <c r="C71" i="1"/>
  <c r="K71" i="1" s="1"/>
  <c r="L71" i="1" s="1"/>
  <c r="C72" i="1"/>
  <c r="K72" i="1" s="1"/>
  <c r="L72" i="1" s="1"/>
  <c r="C73" i="1"/>
  <c r="K73" i="1" s="1"/>
  <c r="L73" i="1" s="1"/>
  <c r="C74" i="1"/>
  <c r="K74" i="1" s="1"/>
  <c r="L74" i="1" s="1"/>
  <c r="C75" i="1"/>
  <c r="K75" i="1" s="1"/>
  <c r="L75" i="1" s="1"/>
  <c r="C76" i="1"/>
  <c r="K76" i="1" s="1"/>
  <c r="L76" i="1" s="1"/>
  <c r="C77" i="1"/>
  <c r="K77" i="1" s="1"/>
  <c r="L77" i="1" s="1"/>
  <c r="C78" i="1"/>
  <c r="K78" i="1" s="1"/>
  <c r="L78" i="1" s="1"/>
  <c r="C79" i="1"/>
  <c r="K79" i="1" s="1"/>
  <c r="L79" i="1" s="1"/>
  <c r="C80" i="1"/>
  <c r="K80" i="1" s="1"/>
  <c r="L80" i="1" s="1"/>
  <c r="C81" i="1"/>
  <c r="K81" i="1" s="1"/>
  <c r="L81" i="1" s="1"/>
  <c r="C82" i="1"/>
  <c r="K82" i="1" s="1"/>
  <c r="L82" i="1" s="1"/>
  <c r="C83" i="1"/>
  <c r="K83" i="1" s="1"/>
  <c r="L83" i="1" s="1"/>
  <c r="C84" i="1"/>
  <c r="K84" i="1" s="1"/>
  <c r="L84" i="1" s="1"/>
  <c r="C85" i="1"/>
  <c r="K85" i="1" s="1"/>
  <c r="L85" i="1" s="1"/>
  <c r="C86" i="1"/>
  <c r="K86" i="1" s="1"/>
  <c r="L86" i="1" s="1"/>
  <c r="C87" i="1"/>
  <c r="K87" i="1" s="1"/>
  <c r="L87" i="1" s="1"/>
  <c r="C88" i="1"/>
  <c r="K88" i="1" s="1"/>
  <c r="L88" i="1" s="1"/>
  <c r="C89" i="1"/>
  <c r="K89" i="1" s="1"/>
  <c r="L89" i="1" s="1"/>
  <c r="C90" i="1"/>
  <c r="K90" i="1" s="1"/>
  <c r="L90" i="1" s="1"/>
  <c r="C91" i="1"/>
  <c r="K91" i="1" s="1"/>
  <c r="L91" i="1" s="1"/>
  <c r="C92" i="1"/>
  <c r="K92" i="1" s="1"/>
  <c r="L92" i="1" s="1"/>
  <c r="C93" i="1"/>
  <c r="K93" i="1" s="1"/>
  <c r="L93" i="1" s="1"/>
  <c r="C94" i="1"/>
  <c r="K94" i="1" s="1"/>
  <c r="L94" i="1" s="1"/>
  <c r="C95" i="1"/>
  <c r="K95" i="1" s="1"/>
  <c r="L95" i="1" s="1"/>
  <c r="C96" i="1"/>
  <c r="K96" i="1" s="1"/>
  <c r="L96" i="1" s="1"/>
  <c r="C97" i="1"/>
  <c r="K97" i="1" s="1"/>
  <c r="L97" i="1" s="1"/>
  <c r="C98" i="1"/>
  <c r="K98" i="1" s="1"/>
  <c r="L98" i="1" s="1"/>
  <c r="C99" i="1"/>
  <c r="K99" i="1" s="1"/>
  <c r="L99" i="1" s="1"/>
  <c r="C100" i="1"/>
  <c r="K100" i="1" s="1"/>
  <c r="L100" i="1" s="1"/>
  <c r="C101" i="1"/>
  <c r="K101" i="1" s="1"/>
  <c r="L101" i="1" s="1"/>
  <c r="C102" i="1"/>
  <c r="K102" i="1" s="1"/>
  <c r="L102" i="1" s="1"/>
  <c r="C103" i="1"/>
  <c r="K103" i="1" s="1"/>
  <c r="L103" i="1" s="1"/>
  <c r="C104" i="1"/>
  <c r="K104" i="1" s="1"/>
  <c r="L104" i="1" s="1"/>
  <c r="C105" i="1"/>
  <c r="K105" i="1" s="1"/>
  <c r="L105" i="1" s="1"/>
  <c r="C106" i="1"/>
  <c r="K106" i="1" s="1"/>
  <c r="L106" i="1" s="1"/>
  <c r="C107" i="1"/>
  <c r="K107" i="1" s="1"/>
  <c r="L107" i="1" s="1"/>
  <c r="C108" i="1"/>
  <c r="K108" i="1" s="1"/>
  <c r="L108" i="1" s="1"/>
  <c r="C109" i="1"/>
  <c r="K109" i="1" s="1"/>
  <c r="L109" i="1" s="1"/>
  <c r="C110" i="1"/>
  <c r="K110" i="1" s="1"/>
  <c r="L110" i="1" s="1"/>
  <c r="C111" i="1"/>
  <c r="K111" i="1" s="1"/>
  <c r="L111" i="1" s="1"/>
  <c r="C112" i="1"/>
  <c r="K112" i="1" s="1"/>
  <c r="L112" i="1" s="1"/>
  <c r="C113" i="1"/>
  <c r="K113" i="1" s="1"/>
  <c r="L113" i="1" s="1"/>
  <c r="C114" i="1"/>
  <c r="K114" i="1" s="1"/>
  <c r="L114" i="1" s="1"/>
  <c r="C115" i="1"/>
  <c r="K115" i="1" s="1"/>
  <c r="L115" i="1" s="1"/>
  <c r="C116" i="1"/>
  <c r="K116" i="1" s="1"/>
  <c r="L116" i="1" s="1"/>
  <c r="C117" i="1"/>
  <c r="K117" i="1" s="1"/>
  <c r="L117" i="1" s="1"/>
  <c r="C118" i="1"/>
  <c r="K118" i="1" s="1"/>
  <c r="L118" i="1" s="1"/>
  <c r="C119" i="1"/>
  <c r="K119" i="1" s="1"/>
  <c r="L119" i="1" s="1"/>
  <c r="C120" i="1"/>
  <c r="K120" i="1" s="1"/>
  <c r="L120" i="1" s="1"/>
  <c r="C121" i="1"/>
  <c r="K121" i="1" s="1"/>
  <c r="L121" i="1" s="1"/>
  <c r="C122" i="1"/>
  <c r="K122" i="1" s="1"/>
  <c r="L122" i="1" s="1"/>
  <c r="C123" i="1"/>
  <c r="K123" i="1" s="1"/>
  <c r="L123" i="1" s="1"/>
  <c r="C124" i="1"/>
  <c r="K124" i="1" s="1"/>
  <c r="L124" i="1" s="1"/>
  <c r="C125" i="1"/>
  <c r="K125" i="1" s="1"/>
  <c r="L125" i="1" s="1"/>
  <c r="C126" i="1"/>
  <c r="K126" i="1" s="1"/>
  <c r="L126" i="1" s="1"/>
  <c r="C127" i="1"/>
  <c r="K127" i="1" s="1"/>
  <c r="L127" i="1" s="1"/>
  <c r="C128" i="1"/>
  <c r="K128" i="1" s="1"/>
  <c r="L128" i="1" s="1"/>
  <c r="C129" i="1"/>
  <c r="K129" i="1" s="1"/>
  <c r="L129" i="1" s="1"/>
  <c r="C130" i="1"/>
  <c r="K130" i="1" s="1"/>
  <c r="L130" i="1" s="1"/>
  <c r="C131" i="1"/>
  <c r="K131" i="1" s="1"/>
  <c r="L131" i="1" s="1"/>
  <c r="C132" i="1"/>
  <c r="K132" i="1" s="1"/>
  <c r="L132" i="1" s="1"/>
  <c r="C133" i="1"/>
  <c r="K133" i="1" s="1"/>
  <c r="L133" i="1" s="1"/>
  <c r="C134" i="1"/>
  <c r="K134" i="1" s="1"/>
  <c r="L134" i="1" s="1"/>
  <c r="C135" i="1"/>
  <c r="K135" i="1" s="1"/>
  <c r="L135" i="1" s="1"/>
  <c r="C136" i="1"/>
  <c r="K136" i="1" s="1"/>
  <c r="L136" i="1" s="1"/>
  <c r="C137" i="1"/>
  <c r="K137" i="1" s="1"/>
  <c r="L137" i="1" s="1"/>
  <c r="C138" i="1"/>
  <c r="K138" i="1" s="1"/>
  <c r="L138" i="1" s="1"/>
  <c r="C139" i="1"/>
  <c r="K139" i="1" s="1"/>
  <c r="L139" i="1" s="1"/>
  <c r="C140" i="1"/>
  <c r="K140" i="1" s="1"/>
  <c r="L140" i="1" s="1"/>
  <c r="C141" i="1"/>
  <c r="K141" i="1" s="1"/>
  <c r="L141" i="1" s="1"/>
  <c r="C142" i="1"/>
  <c r="K142" i="1" s="1"/>
  <c r="L142" i="1" s="1"/>
  <c r="C143" i="1"/>
  <c r="K143" i="1" s="1"/>
  <c r="L143" i="1" s="1"/>
  <c r="C144" i="1"/>
  <c r="K144" i="1" s="1"/>
  <c r="L144" i="1" s="1"/>
  <c r="C145" i="1"/>
  <c r="K145" i="1" s="1"/>
  <c r="L145" i="1" s="1"/>
  <c r="C146" i="1"/>
  <c r="K146" i="1" s="1"/>
  <c r="L146" i="1" s="1"/>
  <c r="C147" i="1"/>
  <c r="K147" i="1" s="1"/>
  <c r="L147" i="1" s="1"/>
  <c r="C148" i="1"/>
  <c r="K148" i="1" s="1"/>
  <c r="L148" i="1" s="1"/>
  <c r="C149" i="1"/>
  <c r="K149" i="1" s="1"/>
  <c r="L149" i="1" s="1"/>
  <c r="C150" i="1"/>
  <c r="K150" i="1" s="1"/>
  <c r="L150" i="1" s="1"/>
  <c r="C151" i="1"/>
  <c r="K151" i="1" s="1"/>
  <c r="L151" i="1" s="1"/>
  <c r="C152" i="1"/>
  <c r="K152" i="1" s="1"/>
  <c r="L152" i="1" s="1"/>
  <c r="C153" i="1"/>
  <c r="K153" i="1" s="1"/>
  <c r="L153" i="1" s="1"/>
  <c r="C154" i="1"/>
  <c r="K154" i="1" s="1"/>
  <c r="L154" i="1" s="1"/>
  <c r="C155" i="1"/>
  <c r="K155" i="1" s="1"/>
  <c r="L155" i="1" s="1"/>
  <c r="C156" i="1"/>
  <c r="K156" i="1" s="1"/>
  <c r="L156" i="1" s="1"/>
  <c r="C157" i="1"/>
  <c r="K157" i="1" s="1"/>
  <c r="L157" i="1" s="1"/>
  <c r="C158" i="1"/>
  <c r="K158" i="1" s="1"/>
  <c r="L158" i="1" s="1"/>
  <c r="C159" i="1"/>
  <c r="K159" i="1" s="1"/>
  <c r="L159" i="1" s="1"/>
  <c r="C160" i="1"/>
  <c r="K160" i="1" s="1"/>
  <c r="L160" i="1" s="1"/>
  <c r="C161" i="1"/>
  <c r="K161" i="1" s="1"/>
  <c r="L161" i="1" s="1"/>
  <c r="C162" i="1"/>
  <c r="K162" i="1" s="1"/>
  <c r="L162" i="1" s="1"/>
  <c r="C163" i="1"/>
  <c r="K163" i="1" s="1"/>
  <c r="L163" i="1" s="1"/>
  <c r="C164" i="1"/>
  <c r="K164" i="1" s="1"/>
  <c r="L164" i="1" s="1"/>
  <c r="C165" i="1"/>
  <c r="K165" i="1" s="1"/>
  <c r="L165" i="1" s="1"/>
  <c r="C166" i="1"/>
  <c r="K166" i="1" s="1"/>
  <c r="L166" i="1" s="1"/>
  <c r="C167" i="1"/>
  <c r="K167" i="1" s="1"/>
  <c r="L167" i="1" s="1"/>
  <c r="C168" i="1"/>
  <c r="K168" i="1" s="1"/>
  <c r="L168" i="1" s="1"/>
  <c r="C169" i="1"/>
  <c r="K169" i="1" s="1"/>
  <c r="L169" i="1" s="1"/>
  <c r="C170" i="1"/>
  <c r="K170" i="1" s="1"/>
  <c r="L170" i="1" s="1"/>
  <c r="C171" i="1"/>
  <c r="K171" i="1" s="1"/>
  <c r="L171" i="1" s="1"/>
  <c r="C172" i="1"/>
  <c r="K172" i="1" s="1"/>
  <c r="L172" i="1" s="1"/>
  <c r="C173" i="1"/>
  <c r="K173" i="1" s="1"/>
  <c r="L173" i="1" s="1"/>
  <c r="C174" i="1"/>
  <c r="K174" i="1" s="1"/>
  <c r="L174" i="1" s="1"/>
  <c r="C175" i="1"/>
  <c r="K175" i="1" s="1"/>
  <c r="L175" i="1" s="1"/>
  <c r="C176" i="1"/>
  <c r="K176" i="1" s="1"/>
  <c r="L176" i="1" s="1"/>
  <c r="C177" i="1"/>
  <c r="K177" i="1" s="1"/>
  <c r="L177" i="1" s="1"/>
  <c r="C178" i="1"/>
  <c r="K178" i="1" s="1"/>
  <c r="L178" i="1" s="1"/>
  <c r="C179" i="1"/>
  <c r="K179" i="1" s="1"/>
  <c r="L179" i="1" s="1"/>
  <c r="C180" i="1"/>
  <c r="K180" i="1" s="1"/>
  <c r="L180" i="1" s="1"/>
  <c r="C181" i="1"/>
  <c r="K181" i="1" s="1"/>
  <c r="L181" i="1" s="1"/>
  <c r="C182" i="1"/>
  <c r="K182" i="1" s="1"/>
  <c r="L182" i="1" s="1"/>
  <c r="C183" i="1"/>
  <c r="K183" i="1" s="1"/>
  <c r="L183" i="1" s="1"/>
  <c r="C184" i="1"/>
  <c r="K184" i="1" s="1"/>
  <c r="L184" i="1" s="1"/>
  <c r="C185" i="1"/>
  <c r="K185" i="1" s="1"/>
  <c r="L185" i="1" s="1"/>
  <c r="C186" i="1"/>
  <c r="K186" i="1" s="1"/>
  <c r="L186" i="1" s="1"/>
  <c r="C187" i="1"/>
  <c r="K187" i="1" s="1"/>
  <c r="L187" i="1" s="1"/>
  <c r="C188" i="1"/>
  <c r="K188" i="1" s="1"/>
  <c r="L188" i="1" s="1"/>
  <c r="C189" i="1"/>
  <c r="K189" i="1" s="1"/>
  <c r="L189" i="1" s="1"/>
  <c r="C190" i="1"/>
  <c r="K190" i="1" s="1"/>
  <c r="L190" i="1" s="1"/>
  <c r="C191" i="1"/>
  <c r="K191" i="1" s="1"/>
  <c r="L191" i="1" s="1"/>
  <c r="C192" i="1"/>
  <c r="K192" i="1" s="1"/>
  <c r="L192" i="1" s="1"/>
  <c r="C193" i="1"/>
  <c r="K193" i="1" s="1"/>
  <c r="L193" i="1" s="1"/>
  <c r="C194" i="1"/>
  <c r="K194" i="1" s="1"/>
  <c r="L194" i="1" s="1"/>
  <c r="C195" i="1"/>
  <c r="K195" i="1" s="1"/>
  <c r="L195" i="1" s="1"/>
  <c r="C196" i="1"/>
  <c r="K196" i="1" s="1"/>
  <c r="L196" i="1" s="1"/>
  <c r="C197" i="1"/>
  <c r="K197" i="1" s="1"/>
  <c r="L197" i="1" s="1"/>
  <c r="C198" i="1"/>
  <c r="K198" i="1" s="1"/>
  <c r="L198" i="1" s="1"/>
  <c r="C199" i="1"/>
  <c r="K199" i="1" s="1"/>
  <c r="L199" i="1" s="1"/>
  <c r="C200" i="1"/>
  <c r="K200" i="1" s="1"/>
  <c r="L200" i="1" s="1"/>
  <c r="C201" i="1"/>
  <c r="K201" i="1" s="1"/>
  <c r="L201" i="1" s="1"/>
  <c r="C202" i="1"/>
  <c r="K202" i="1" s="1"/>
  <c r="L202" i="1" s="1"/>
  <c r="C203" i="1"/>
  <c r="K203" i="1" s="1"/>
  <c r="L203" i="1" s="1"/>
  <c r="C204" i="1"/>
  <c r="K204" i="1" s="1"/>
  <c r="L204" i="1" s="1"/>
  <c r="C205" i="1"/>
  <c r="K205" i="1" s="1"/>
  <c r="L205" i="1" s="1"/>
  <c r="C206" i="1"/>
  <c r="K206" i="1" s="1"/>
  <c r="L206" i="1" s="1"/>
  <c r="C207" i="1"/>
  <c r="K207" i="1" s="1"/>
  <c r="L207" i="1" s="1"/>
  <c r="C208" i="1"/>
  <c r="K208" i="1" s="1"/>
  <c r="L208" i="1" s="1"/>
  <c r="C209" i="1"/>
  <c r="K209" i="1" s="1"/>
  <c r="L209" i="1" s="1"/>
  <c r="C210" i="1"/>
  <c r="K210" i="1" s="1"/>
  <c r="L210" i="1" s="1"/>
  <c r="C211" i="1"/>
  <c r="K211" i="1" s="1"/>
  <c r="L211" i="1" s="1"/>
  <c r="C212" i="1"/>
  <c r="K212" i="1" s="1"/>
  <c r="L212" i="1" s="1"/>
  <c r="C213" i="1"/>
  <c r="K213" i="1" s="1"/>
  <c r="L213" i="1" s="1"/>
  <c r="C214" i="1"/>
  <c r="K214" i="1" s="1"/>
  <c r="L214" i="1" s="1"/>
  <c r="C215" i="1"/>
  <c r="K215" i="1" s="1"/>
  <c r="L215" i="1" s="1"/>
  <c r="C216" i="1"/>
  <c r="K216" i="1" s="1"/>
  <c r="L216" i="1" s="1"/>
  <c r="C217" i="1"/>
  <c r="K217" i="1" s="1"/>
  <c r="L217" i="1" s="1"/>
  <c r="C218" i="1"/>
  <c r="K218" i="1" s="1"/>
  <c r="L218" i="1" s="1"/>
  <c r="C219" i="1"/>
  <c r="K219" i="1" s="1"/>
  <c r="L219" i="1" s="1"/>
  <c r="C220" i="1"/>
  <c r="K220" i="1" s="1"/>
  <c r="L220" i="1" s="1"/>
  <c r="C221" i="1"/>
  <c r="K221" i="1" s="1"/>
  <c r="L221" i="1" s="1"/>
  <c r="C222" i="1"/>
  <c r="K222" i="1" s="1"/>
  <c r="L222" i="1" s="1"/>
  <c r="C223" i="1"/>
  <c r="K223" i="1" s="1"/>
  <c r="L223" i="1" s="1"/>
  <c r="C224" i="1"/>
  <c r="K224" i="1" s="1"/>
  <c r="L224" i="1" s="1"/>
  <c r="C225" i="1"/>
  <c r="K225" i="1" s="1"/>
  <c r="L225" i="1" s="1"/>
  <c r="C226" i="1"/>
  <c r="K226" i="1" s="1"/>
  <c r="L226" i="1" s="1"/>
  <c r="C227" i="1"/>
  <c r="K227" i="1" s="1"/>
  <c r="L227" i="1" s="1"/>
  <c r="C228" i="1"/>
  <c r="K228" i="1" s="1"/>
  <c r="L228" i="1" s="1"/>
  <c r="C229" i="1"/>
  <c r="K229" i="1" s="1"/>
  <c r="L229" i="1" s="1"/>
  <c r="C230" i="1"/>
  <c r="K230" i="1" s="1"/>
  <c r="L230" i="1" s="1"/>
  <c r="C231" i="1"/>
  <c r="K231" i="1" s="1"/>
  <c r="L231" i="1" s="1"/>
  <c r="C232" i="1"/>
  <c r="K232" i="1" s="1"/>
  <c r="L232" i="1" s="1"/>
  <c r="C233" i="1"/>
  <c r="K233" i="1" s="1"/>
  <c r="L233" i="1" s="1"/>
  <c r="C234" i="1"/>
  <c r="K234" i="1" s="1"/>
  <c r="L234" i="1" s="1"/>
  <c r="C235" i="1"/>
  <c r="K235" i="1" s="1"/>
  <c r="L235" i="1" s="1"/>
  <c r="C236" i="1"/>
  <c r="K236" i="1" s="1"/>
  <c r="L236" i="1" s="1"/>
  <c r="C237" i="1"/>
  <c r="K237" i="1" s="1"/>
  <c r="L237" i="1" s="1"/>
  <c r="C238" i="1"/>
  <c r="K238" i="1" s="1"/>
  <c r="L238" i="1" s="1"/>
  <c r="C239" i="1"/>
  <c r="K239" i="1" s="1"/>
  <c r="L239" i="1" s="1"/>
  <c r="C240" i="1"/>
  <c r="K240" i="1" s="1"/>
  <c r="L240" i="1" s="1"/>
  <c r="C241" i="1"/>
  <c r="K241" i="1" s="1"/>
  <c r="L241" i="1" s="1"/>
  <c r="C242" i="1"/>
  <c r="K242" i="1" s="1"/>
  <c r="L242" i="1" s="1"/>
  <c r="C243" i="1"/>
  <c r="K243" i="1" s="1"/>
  <c r="L243" i="1" s="1"/>
  <c r="C244" i="1"/>
  <c r="K244" i="1" s="1"/>
  <c r="L244" i="1" s="1"/>
  <c r="C245" i="1"/>
  <c r="K245" i="1" s="1"/>
  <c r="L245" i="1" s="1"/>
  <c r="C246" i="1"/>
  <c r="K246" i="1" s="1"/>
  <c r="L246" i="1" s="1"/>
  <c r="C247" i="1"/>
  <c r="K247" i="1" s="1"/>
  <c r="L247" i="1" s="1"/>
  <c r="C248" i="1"/>
  <c r="K248" i="1" s="1"/>
  <c r="L248" i="1" s="1"/>
  <c r="C249" i="1"/>
  <c r="K249" i="1" s="1"/>
  <c r="L249" i="1" s="1"/>
  <c r="C250" i="1"/>
  <c r="K250" i="1" s="1"/>
  <c r="L250" i="1" s="1"/>
  <c r="C251" i="1"/>
  <c r="K251" i="1" s="1"/>
  <c r="L251" i="1" s="1"/>
  <c r="C252" i="1"/>
  <c r="K252" i="1" s="1"/>
  <c r="L252" i="1" s="1"/>
  <c r="C253" i="1"/>
  <c r="K253" i="1" s="1"/>
  <c r="L253" i="1" s="1"/>
  <c r="C254" i="1"/>
  <c r="K254" i="1" s="1"/>
  <c r="L254" i="1" s="1"/>
  <c r="C255" i="1"/>
  <c r="K255" i="1" s="1"/>
  <c r="L255" i="1" s="1"/>
  <c r="C256" i="1"/>
  <c r="K256" i="1" s="1"/>
  <c r="L256" i="1" s="1"/>
  <c r="C257" i="1"/>
  <c r="K257" i="1" s="1"/>
  <c r="L257" i="1" s="1"/>
  <c r="C258" i="1"/>
  <c r="K258" i="1" s="1"/>
  <c r="L258" i="1" s="1"/>
  <c r="C259" i="1"/>
  <c r="K259" i="1" s="1"/>
  <c r="L259" i="1" s="1"/>
  <c r="C260" i="1"/>
  <c r="K260" i="1" s="1"/>
  <c r="L260" i="1" s="1"/>
  <c r="C261" i="1"/>
  <c r="K261" i="1" s="1"/>
  <c r="L261" i="1" s="1"/>
  <c r="C262" i="1"/>
  <c r="K262" i="1" s="1"/>
  <c r="L262" i="1" s="1"/>
  <c r="C263" i="1"/>
  <c r="K263" i="1" s="1"/>
  <c r="L263" i="1" s="1"/>
  <c r="C264" i="1"/>
  <c r="K264" i="1" s="1"/>
  <c r="L264" i="1" s="1"/>
  <c r="C265" i="1"/>
  <c r="K265" i="1" s="1"/>
  <c r="L265" i="1" s="1"/>
  <c r="C266" i="1"/>
  <c r="K266" i="1" s="1"/>
  <c r="L266" i="1" s="1"/>
  <c r="C267" i="1"/>
  <c r="K267" i="1" s="1"/>
  <c r="L267" i="1" s="1"/>
  <c r="C268" i="1"/>
  <c r="K268" i="1" s="1"/>
  <c r="L268" i="1" s="1"/>
  <c r="C269" i="1"/>
  <c r="K269" i="1" s="1"/>
  <c r="L269" i="1" s="1"/>
  <c r="C270" i="1"/>
  <c r="K270" i="1" s="1"/>
  <c r="L270" i="1" s="1"/>
  <c r="C271" i="1"/>
  <c r="K271" i="1" s="1"/>
  <c r="L271" i="1" s="1"/>
  <c r="C272" i="1"/>
  <c r="K272" i="1" s="1"/>
  <c r="L272" i="1" s="1"/>
  <c r="C273" i="1"/>
  <c r="K273" i="1" s="1"/>
  <c r="L273" i="1" s="1"/>
  <c r="C274" i="1"/>
  <c r="K274" i="1" s="1"/>
  <c r="L274" i="1" s="1"/>
  <c r="C275" i="1"/>
  <c r="K275" i="1" s="1"/>
  <c r="L275" i="1" s="1"/>
  <c r="C276" i="1"/>
  <c r="K276" i="1" s="1"/>
  <c r="L276" i="1" s="1"/>
  <c r="C277" i="1"/>
  <c r="K277" i="1" s="1"/>
  <c r="L277" i="1" s="1"/>
  <c r="C278" i="1"/>
  <c r="K278" i="1" s="1"/>
  <c r="L278" i="1" s="1"/>
  <c r="C279" i="1"/>
  <c r="K279" i="1" s="1"/>
  <c r="L279" i="1" s="1"/>
  <c r="C280" i="1"/>
  <c r="K280" i="1" s="1"/>
  <c r="L280" i="1" s="1"/>
  <c r="C281" i="1"/>
  <c r="K281" i="1" s="1"/>
  <c r="L281" i="1" s="1"/>
  <c r="C282" i="1"/>
  <c r="K282" i="1" s="1"/>
  <c r="L282" i="1" s="1"/>
  <c r="C283" i="1"/>
  <c r="K283" i="1" s="1"/>
  <c r="L283" i="1" s="1"/>
  <c r="C284" i="1"/>
  <c r="K284" i="1" s="1"/>
  <c r="L284" i="1" s="1"/>
  <c r="C285" i="1"/>
  <c r="K285" i="1" s="1"/>
  <c r="L285" i="1" s="1"/>
  <c r="C286" i="1"/>
  <c r="K286" i="1" s="1"/>
  <c r="L286" i="1" s="1"/>
  <c r="C287" i="1"/>
  <c r="K287" i="1" s="1"/>
  <c r="L287" i="1" s="1"/>
  <c r="C288" i="1"/>
  <c r="K288" i="1" s="1"/>
  <c r="L288" i="1" s="1"/>
  <c r="C289" i="1"/>
  <c r="K289" i="1" s="1"/>
  <c r="L289" i="1" s="1"/>
  <c r="C290" i="1"/>
  <c r="K290" i="1" s="1"/>
  <c r="L290" i="1" s="1"/>
  <c r="C291" i="1"/>
  <c r="K291" i="1" s="1"/>
  <c r="L291" i="1" s="1"/>
  <c r="C292" i="1"/>
  <c r="K292" i="1" s="1"/>
  <c r="L292" i="1" s="1"/>
  <c r="C293" i="1"/>
  <c r="K293" i="1" s="1"/>
  <c r="L293" i="1" s="1"/>
  <c r="C294" i="1"/>
  <c r="K294" i="1" s="1"/>
  <c r="L294" i="1" s="1"/>
  <c r="C295" i="1"/>
  <c r="K295" i="1" s="1"/>
  <c r="L295" i="1" s="1"/>
  <c r="C296" i="1"/>
  <c r="K296" i="1" s="1"/>
  <c r="L296" i="1" s="1"/>
  <c r="C297" i="1"/>
  <c r="K297" i="1" s="1"/>
  <c r="L297" i="1" s="1"/>
  <c r="C298" i="1"/>
  <c r="K298" i="1" s="1"/>
  <c r="L298" i="1" s="1"/>
  <c r="C299" i="1"/>
  <c r="K299" i="1" s="1"/>
  <c r="L299" i="1" s="1"/>
  <c r="C300" i="1"/>
  <c r="K300" i="1" s="1"/>
  <c r="L300" i="1" s="1"/>
  <c r="C301" i="1"/>
  <c r="K301" i="1" s="1"/>
  <c r="L301" i="1" s="1"/>
  <c r="C302" i="1"/>
  <c r="K302" i="1" s="1"/>
  <c r="L302" i="1" s="1"/>
  <c r="C303" i="1"/>
  <c r="K303" i="1" s="1"/>
  <c r="L303" i="1" s="1"/>
  <c r="C304" i="1"/>
  <c r="K304" i="1" s="1"/>
  <c r="L304" i="1" s="1"/>
  <c r="C305" i="1"/>
  <c r="K305" i="1" s="1"/>
  <c r="L305" i="1" s="1"/>
  <c r="C306" i="1"/>
  <c r="K306" i="1" s="1"/>
  <c r="L306" i="1" s="1"/>
  <c r="C307" i="1"/>
  <c r="K307" i="1" s="1"/>
  <c r="L307" i="1" s="1"/>
  <c r="C308" i="1"/>
  <c r="K308" i="1" s="1"/>
  <c r="L308" i="1" s="1"/>
  <c r="C309" i="1"/>
  <c r="K309" i="1" s="1"/>
  <c r="L309" i="1" s="1"/>
  <c r="C310" i="1"/>
  <c r="K310" i="1" s="1"/>
  <c r="L310" i="1" s="1"/>
  <c r="C311" i="1"/>
  <c r="K311" i="1" s="1"/>
  <c r="L311" i="1" s="1"/>
  <c r="C312" i="1"/>
  <c r="K312" i="1" s="1"/>
  <c r="L312" i="1" s="1"/>
  <c r="C313" i="1"/>
  <c r="K313" i="1" s="1"/>
  <c r="L313" i="1" s="1"/>
  <c r="C314" i="1"/>
  <c r="K314" i="1" s="1"/>
  <c r="L314" i="1" s="1"/>
  <c r="C315" i="1"/>
  <c r="K315" i="1" s="1"/>
  <c r="L315" i="1" s="1"/>
  <c r="C316" i="1"/>
  <c r="K316" i="1" s="1"/>
  <c r="L316" i="1" s="1"/>
  <c r="C317" i="1"/>
  <c r="K317" i="1" s="1"/>
  <c r="L317" i="1" s="1"/>
  <c r="C318" i="1"/>
  <c r="K318" i="1" s="1"/>
  <c r="L318" i="1" s="1"/>
  <c r="C319" i="1"/>
  <c r="K319" i="1" s="1"/>
  <c r="L319" i="1" s="1"/>
  <c r="C320" i="1"/>
  <c r="K320" i="1" s="1"/>
  <c r="L320" i="1" s="1"/>
  <c r="C321" i="1"/>
  <c r="K321" i="1" s="1"/>
  <c r="L321" i="1" s="1"/>
  <c r="C322" i="1"/>
  <c r="K322" i="1" s="1"/>
  <c r="L322" i="1" s="1"/>
  <c r="C323" i="1"/>
  <c r="K323" i="1" s="1"/>
  <c r="L323" i="1" s="1"/>
  <c r="C324" i="1"/>
  <c r="K324" i="1" s="1"/>
  <c r="L324" i="1" s="1"/>
  <c r="C325" i="1"/>
  <c r="K325" i="1" s="1"/>
  <c r="L325" i="1" s="1"/>
  <c r="C326" i="1"/>
  <c r="K326" i="1" s="1"/>
  <c r="L326" i="1" s="1"/>
  <c r="C327" i="1"/>
  <c r="K327" i="1" s="1"/>
  <c r="L327" i="1" s="1"/>
  <c r="C328" i="1"/>
  <c r="K328" i="1" s="1"/>
  <c r="L328" i="1" s="1"/>
  <c r="C329" i="1"/>
  <c r="K329" i="1" s="1"/>
  <c r="L329" i="1" s="1"/>
  <c r="C330" i="1"/>
  <c r="K330" i="1" s="1"/>
  <c r="L330" i="1" s="1"/>
  <c r="C331" i="1"/>
  <c r="K331" i="1" s="1"/>
  <c r="L331" i="1" s="1"/>
  <c r="C332" i="1"/>
  <c r="K332" i="1" s="1"/>
  <c r="L332" i="1" s="1"/>
  <c r="C333" i="1"/>
  <c r="K333" i="1" s="1"/>
  <c r="L333" i="1" s="1"/>
  <c r="C334" i="1"/>
  <c r="K334" i="1" s="1"/>
  <c r="L334" i="1" s="1"/>
  <c r="C335" i="1"/>
  <c r="K335" i="1" s="1"/>
  <c r="L335" i="1" s="1"/>
  <c r="C336" i="1"/>
  <c r="K336" i="1" s="1"/>
  <c r="L336" i="1" s="1"/>
  <c r="C337" i="1"/>
  <c r="K337" i="1" s="1"/>
  <c r="L337" i="1" s="1"/>
  <c r="C338" i="1"/>
  <c r="K338" i="1" s="1"/>
  <c r="L338" i="1" s="1"/>
  <c r="C339" i="1"/>
  <c r="K339" i="1" s="1"/>
  <c r="L339" i="1" s="1"/>
  <c r="C340" i="1"/>
  <c r="K340" i="1" s="1"/>
  <c r="L340" i="1" s="1"/>
  <c r="C341" i="1"/>
  <c r="K341" i="1" s="1"/>
  <c r="L341" i="1" s="1"/>
  <c r="C342" i="1"/>
  <c r="K342" i="1" s="1"/>
  <c r="L342" i="1" s="1"/>
  <c r="C343" i="1"/>
  <c r="K343" i="1" s="1"/>
  <c r="L343" i="1" s="1"/>
  <c r="C344" i="1"/>
  <c r="K344" i="1" s="1"/>
  <c r="L344" i="1" s="1"/>
  <c r="C345" i="1"/>
  <c r="K345" i="1" s="1"/>
  <c r="L345" i="1" s="1"/>
  <c r="C346" i="1"/>
  <c r="K346" i="1" s="1"/>
  <c r="L346" i="1" s="1"/>
  <c r="C347" i="1"/>
  <c r="K347" i="1" s="1"/>
  <c r="L347" i="1" s="1"/>
  <c r="C348" i="1"/>
  <c r="K348" i="1" s="1"/>
  <c r="L348" i="1" s="1"/>
  <c r="C349" i="1"/>
  <c r="K349" i="1" s="1"/>
  <c r="L349" i="1" s="1"/>
  <c r="C350" i="1"/>
  <c r="K350" i="1" s="1"/>
  <c r="L350" i="1" s="1"/>
  <c r="C351" i="1"/>
  <c r="K351" i="1" s="1"/>
  <c r="L351" i="1" s="1"/>
  <c r="C352" i="1"/>
  <c r="K352" i="1" s="1"/>
  <c r="L352" i="1" s="1"/>
  <c r="C353" i="1"/>
  <c r="K353" i="1" s="1"/>
  <c r="L353" i="1" s="1"/>
  <c r="C354" i="1"/>
  <c r="K354" i="1" s="1"/>
  <c r="L354" i="1" s="1"/>
  <c r="C355" i="1"/>
  <c r="K355" i="1" s="1"/>
  <c r="L355" i="1" s="1"/>
  <c r="C356" i="1"/>
  <c r="K356" i="1" s="1"/>
  <c r="L356" i="1" s="1"/>
  <c r="C357" i="1"/>
  <c r="K357" i="1" s="1"/>
  <c r="L357" i="1" s="1"/>
  <c r="C358" i="1"/>
  <c r="K358" i="1" s="1"/>
  <c r="L358" i="1" s="1"/>
  <c r="C359" i="1"/>
  <c r="K359" i="1" s="1"/>
  <c r="L359" i="1" s="1"/>
  <c r="C360" i="1"/>
  <c r="K360" i="1" s="1"/>
  <c r="L360" i="1" s="1"/>
  <c r="C361" i="1"/>
  <c r="K361" i="1" s="1"/>
  <c r="L361" i="1" s="1"/>
  <c r="C362" i="1"/>
  <c r="K362" i="1" s="1"/>
  <c r="L362" i="1" s="1"/>
  <c r="C363" i="1"/>
  <c r="K363" i="1" s="1"/>
  <c r="L363" i="1" s="1"/>
  <c r="C364" i="1"/>
  <c r="K364" i="1" s="1"/>
  <c r="L364" i="1" s="1"/>
  <c r="C365" i="1"/>
  <c r="K365" i="1" s="1"/>
  <c r="L365" i="1" s="1"/>
  <c r="C366" i="1"/>
  <c r="K366" i="1" s="1"/>
  <c r="L366" i="1" s="1"/>
  <c r="C367" i="1"/>
  <c r="K367" i="1" s="1"/>
  <c r="L367" i="1" s="1"/>
  <c r="C368" i="1"/>
  <c r="K368" i="1" s="1"/>
  <c r="L368" i="1" s="1"/>
  <c r="C369" i="1"/>
  <c r="K369" i="1" s="1"/>
  <c r="L369" i="1" s="1"/>
  <c r="C370" i="1"/>
  <c r="K370" i="1" s="1"/>
  <c r="L370" i="1" s="1"/>
  <c r="C371" i="1"/>
  <c r="K371" i="1" s="1"/>
  <c r="L371" i="1" s="1"/>
  <c r="C372" i="1"/>
  <c r="K372" i="1" s="1"/>
  <c r="L372" i="1" s="1"/>
  <c r="C373" i="1"/>
  <c r="K373" i="1" s="1"/>
  <c r="L373" i="1" s="1"/>
  <c r="C374" i="1"/>
  <c r="K374" i="1" s="1"/>
  <c r="L374" i="1" s="1"/>
  <c r="C375" i="1"/>
  <c r="K375" i="1" s="1"/>
  <c r="L375" i="1" s="1"/>
  <c r="C376" i="1"/>
  <c r="K376" i="1" s="1"/>
  <c r="L376" i="1" s="1"/>
  <c r="C377" i="1"/>
  <c r="K377" i="1" s="1"/>
  <c r="L377" i="1" s="1"/>
  <c r="C378" i="1"/>
  <c r="K378" i="1" s="1"/>
  <c r="L378" i="1" s="1"/>
  <c r="C379" i="1"/>
  <c r="K379" i="1" s="1"/>
  <c r="L379" i="1" s="1"/>
  <c r="C380" i="1"/>
  <c r="K380" i="1" s="1"/>
  <c r="L380" i="1" s="1"/>
  <c r="C381" i="1"/>
  <c r="K381" i="1" s="1"/>
  <c r="L381" i="1" s="1"/>
  <c r="C382" i="1"/>
  <c r="K382" i="1" s="1"/>
  <c r="L382" i="1" s="1"/>
  <c r="C383" i="1"/>
  <c r="K383" i="1" s="1"/>
  <c r="L383" i="1" s="1"/>
  <c r="C384" i="1"/>
  <c r="K384" i="1" s="1"/>
  <c r="L384" i="1" s="1"/>
  <c r="C385" i="1"/>
  <c r="K385" i="1" s="1"/>
  <c r="L385" i="1" s="1"/>
  <c r="C386" i="1"/>
  <c r="K386" i="1" s="1"/>
  <c r="L386" i="1" s="1"/>
  <c r="C387" i="1"/>
  <c r="K387" i="1" s="1"/>
  <c r="L387" i="1" s="1"/>
  <c r="C388" i="1"/>
  <c r="K388" i="1" s="1"/>
  <c r="L388" i="1" s="1"/>
  <c r="C389" i="1"/>
  <c r="K389" i="1" s="1"/>
  <c r="L389" i="1" s="1"/>
  <c r="C390" i="1"/>
  <c r="K390" i="1" s="1"/>
  <c r="L390" i="1" s="1"/>
  <c r="C391" i="1"/>
  <c r="K391" i="1" s="1"/>
  <c r="L391" i="1" s="1"/>
  <c r="C392" i="1"/>
  <c r="K392" i="1" s="1"/>
  <c r="L392" i="1" s="1"/>
  <c r="C393" i="1"/>
  <c r="K393" i="1" s="1"/>
  <c r="L393" i="1" s="1"/>
  <c r="C394" i="1"/>
  <c r="K394" i="1" s="1"/>
  <c r="L394" i="1" s="1"/>
  <c r="C395" i="1"/>
  <c r="K395" i="1" s="1"/>
  <c r="L395" i="1" s="1"/>
  <c r="C396" i="1"/>
  <c r="K396" i="1" s="1"/>
  <c r="L396" i="1" s="1"/>
  <c r="C397" i="1"/>
  <c r="K397" i="1" s="1"/>
  <c r="L397" i="1" s="1"/>
  <c r="C398" i="1"/>
  <c r="K398" i="1" s="1"/>
  <c r="L398" i="1" s="1"/>
  <c r="C399" i="1"/>
  <c r="K399" i="1" s="1"/>
  <c r="L399" i="1" s="1"/>
  <c r="C400" i="1"/>
  <c r="K400" i="1" s="1"/>
  <c r="L400" i="1" s="1"/>
  <c r="C401" i="1"/>
  <c r="K401" i="1" s="1"/>
  <c r="L401" i="1" s="1"/>
  <c r="C402" i="1"/>
  <c r="K402" i="1" s="1"/>
  <c r="L402" i="1" s="1"/>
  <c r="C403" i="1"/>
  <c r="K403" i="1" s="1"/>
  <c r="L403" i="1" s="1"/>
  <c r="C404" i="1"/>
  <c r="K404" i="1" s="1"/>
  <c r="L404" i="1" s="1"/>
  <c r="C405" i="1"/>
  <c r="K405" i="1" s="1"/>
  <c r="L405" i="1" s="1"/>
  <c r="C406" i="1"/>
  <c r="K406" i="1" s="1"/>
  <c r="L406" i="1" s="1"/>
  <c r="C407" i="1"/>
  <c r="K407" i="1" s="1"/>
  <c r="L407" i="1" s="1"/>
  <c r="C408" i="1"/>
  <c r="K408" i="1" s="1"/>
  <c r="L408" i="1" s="1"/>
  <c r="C409" i="1"/>
  <c r="K409" i="1" s="1"/>
  <c r="L409" i="1" s="1"/>
  <c r="C410" i="1"/>
  <c r="K410" i="1" s="1"/>
  <c r="L410" i="1" s="1"/>
  <c r="C411" i="1"/>
  <c r="K411" i="1" s="1"/>
  <c r="L411" i="1" s="1"/>
  <c r="C412" i="1"/>
  <c r="K412" i="1" s="1"/>
  <c r="L412" i="1" s="1"/>
  <c r="C413" i="1"/>
  <c r="K413" i="1" s="1"/>
  <c r="L413" i="1" s="1"/>
  <c r="C414" i="1"/>
  <c r="K414" i="1" s="1"/>
  <c r="L414" i="1" s="1"/>
  <c r="C415" i="1"/>
  <c r="K415" i="1" s="1"/>
  <c r="L415" i="1" s="1"/>
  <c r="C416" i="1"/>
  <c r="K416" i="1" s="1"/>
  <c r="L416" i="1" s="1"/>
  <c r="C417" i="1"/>
  <c r="K417" i="1" s="1"/>
  <c r="L417" i="1" s="1"/>
  <c r="C418" i="1"/>
  <c r="K418" i="1" s="1"/>
  <c r="L418" i="1" s="1"/>
  <c r="C419" i="1"/>
  <c r="K419" i="1" s="1"/>
  <c r="L419" i="1" s="1"/>
  <c r="C420" i="1"/>
  <c r="K420" i="1" s="1"/>
  <c r="L420" i="1" s="1"/>
  <c r="C421" i="1"/>
  <c r="K421" i="1" s="1"/>
  <c r="L421" i="1" s="1"/>
  <c r="C422" i="1"/>
  <c r="K422" i="1" s="1"/>
  <c r="L422" i="1" s="1"/>
  <c r="C423" i="1"/>
  <c r="K423" i="1" s="1"/>
  <c r="L423" i="1" s="1"/>
  <c r="C424" i="1"/>
  <c r="K424" i="1" s="1"/>
  <c r="L424" i="1" s="1"/>
  <c r="C425" i="1"/>
  <c r="K425" i="1" s="1"/>
  <c r="L425" i="1" s="1"/>
  <c r="C426" i="1"/>
  <c r="K426" i="1" s="1"/>
  <c r="L426" i="1" s="1"/>
  <c r="C427" i="1"/>
  <c r="K427" i="1" s="1"/>
  <c r="L427" i="1" s="1"/>
  <c r="C428" i="1"/>
  <c r="K428" i="1" s="1"/>
  <c r="L428" i="1" s="1"/>
  <c r="C429" i="1"/>
  <c r="K429" i="1" s="1"/>
  <c r="L429" i="1" s="1"/>
  <c r="C430" i="1"/>
  <c r="K430" i="1" s="1"/>
  <c r="L430" i="1" s="1"/>
  <c r="C431" i="1"/>
  <c r="K431" i="1" s="1"/>
  <c r="L431" i="1" s="1"/>
  <c r="C432" i="1"/>
  <c r="K432" i="1" s="1"/>
  <c r="L432" i="1" s="1"/>
  <c r="C433" i="1"/>
  <c r="K433" i="1" s="1"/>
  <c r="L433" i="1" s="1"/>
  <c r="C434" i="1"/>
  <c r="K434" i="1" s="1"/>
  <c r="L434" i="1" s="1"/>
  <c r="C435" i="1"/>
  <c r="K435" i="1" s="1"/>
  <c r="L435" i="1" s="1"/>
  <c r="C436" i="1"/>
  <c r="K436" i="1" s="1"/>
  <c r="L436" i="1" s="1"/>
  <c r="C437" i="1"/>
  <c r="K437" i="1" s="1"/>
  <c r="L437" i="1" s="1"/>
  <c r="C438" i="1"/>
  <c r="K438" i="1" s="1"/>
  <c r="L438" i="1" s="1"/>
  <c r="C439" i="1"/>
  <c r="K439" i="1" s="1"/>
  <c r="L439" i="1" s="1"/>
  <c r="C440" i="1"/>
  <c r="K440" i="1" s="1"/>
  <c r="L440" i="1" s="1"/>
  <c r="C441" i="1"/>
  <c r="K441" i="1" s="1"/>
  <c r="L441" i="1" s="1"/>
  <c r="C442" i="1"/>
  <c r="K442" i="1" s="1"/>
  <c r="L442" i="1" s="1"/>
  <c r="C443" i="1"/>
  <c r="K443" i="1" s="1"/>
  <c r="L443" i="1" s="1"/>
  <c r="C444" i="1"/>
  <c r="K444" i="1" s="1"/>
  <c r="L444" i="1" s="1"/>
  <c r="C445" i="1"/>
  <c r="K445" i="1" s="1"/>
  <c r="L445" i="1" s="1"/>
  <c r="C446" i="1"/>
  <c r="K446" i="1" s="1"/>
  <c r="L446" i="1" s="1"/>
  <c r="C447" i="1"/>
  <c r="K447" i="1" s="1"/>
  <c r="L447" i="1" s="1"/>
  <c r="C448" i="1"/>
  <c r="K448" i="1" s="1"/>
  <c r="L448" i="1" s="1"/>
  <c r="C449" i="1"/>
  <c r="K449" i="1" s="1"/>
  <c r="L449" i="1" s="1"/>
  <c r="C450" i="1"/>
  <c r="K450" i="1" s="1"/>
  <c r="L450" i="1" s="1"/>
  <c r="C451" i="1"/>
  <c r="K451" i="1" s="1"/>
  <c r="L451" i="1" s="1"/>
  <c r="C452" i="1"/>
  <c r="K452" i="1" s="1"/>
  <c r="L452" i="1" s="1"/>
  <c r="C453" i="1"/>
  <c r="K453" i="1" s="1"/>
  <c r="L453" i="1" s="1"/>
  <c r="C454" i="1"/>
  <c r="K454" i="1" s="1"/>
  <c r="L454" i="1" s="1"/>
  <c r="C455" i="1"/>
  <c r="K455" i="1" s="1"/>
  <c r="L455" i="1" s="1"/>
  <c r="C456" i="1"/>
  <c r="K456" i="1" s="1"/>
  <c r="L456" i="1" s="1"/>
  <c r="C457" i="1"/>
  <c r="K457" i="1" s="1"/>
  <c r="L457" i="1" s="1"/>
  <c r="C458" i="1"/>
  <c r="K458" i="1" s="1"/>
  <c r="L458" i="1" s="1"/>
  <c r="C459" i="1"/>
  <c r="K459" i="1" s="1"/>
  <c r="L459" i="1" s="1"/>
  <c r="C460" i="1"/>
  <c r="K460" i="1" s="1"/>
  <c r="L460" i="1" s="1"/>
  <c r="C461" i="1"/>
  <c r="K461" i="1" s="1"/>
  <c r="L461" i="1" s="1"/>
  <c r="C462" i="1"/>
  <c r="K462" i="1" s="1"/>
  <c r="L462" i="1" s="1"/>
  <c r="C463" i="1"/>
  <c r="K463" i="1" s="1"/>
  <c r="L463" i="1" s="1"/>
  <c r="C464" i="1"/>
  <c r="K464" i="1" s="1"/>
  <c r="L464" i="1" s="1"/>
  <c r="C465" i="1"/>
  <c r="K465" i="1" s="1"/>
  <c r="L465" i="1" s="1"/>
  <c r="C466" i="1"/>
  <c r="K466" i="1" s="1"/>
  <c r="L466" i="1" s="1"/>
  <c r="C467" i="1"/>
  <c r="K467" i="1" s="1"/>
  <c r="L467" i="1" s="1"/>
  <c r="C468" i="1"/>
  <c r="K468" i="1" s="1"/>
  <c r="L468" i="1" s="1"/>
  <c r="C469" i="1"/>
  <c r="K469" i="1" s="1"/>
  <c r="L469" i="1" s="1"/>
  <c r="C470" i="1"/>
  <c r="K470" i="1" s="1"/>
  <c r="L470" i="1" s="1"/>
  <c r="C471" i="1"/>
  <c r="K471" i="1" s="1"/>
  <c r="L471" i="1" s="1"/>
  <c r="C472" i="1"/>
  <c r="K472" i="1" s="1"/>
  <c r="L472" i="1" s="1"/>
  <c r="C473" i="1"/>
  <c r="K473" i="1" s="1"/>
  <c r="L473" i="1" s="1"/>
  <c r="C474" i="1"/>
  <c r="K474" i="1" s="1"/>
  <c r="L474" i="1" s="1"/>
  <c r="C475" i="1"/>
  <c r="K475" i="1" s="1"/>
  <c r="L475" i="1" s="1"/>
  <c r="C476" i="1"/>
  <c r="K476" i="1" s="1"/>
  <c r="L476" i="1" s="1"/>
  <c r="C477" i="1"/>
  <c r="K477" i="1" s="1"/>
  <c r="L477" i="1" s="1"/>
  <c r="C478" i="1"/>
  <c r="K478" i="1" s="1"/>
  <c r="L478" i="1" s="1"/>
  <c r="C479" i="1"/>
  <c r="K479" i="1" s="1"/>
  <c r="L479" i="1" s="1"/>
  <c r="C480" i="1"/>
  <c r="K480" i="1" s="1"/>
  <c r="L480" i="1" s="1"/>
  <c r="C481" i="1"/>
  <c r="K481" i="1" s="1"/>
  <c r="L481" i="1" s="1"/>
  <c r="C482" i="1"/>
  <c r="K482" i="1" s="1"/>
  <c r="L482" i="1" s="1"/>
  <c r="C483" i="1"/>
  <c r="K483" i="1" s="1"/>
  <c r="L483" i="1" s="1"/>
  <c r="C484" i="1"/>
  <c r="K484" i="1" s="1"/>
  <c r="L484" i="1" s="1"/>
  <c r="C485" i="1"/>
  <c r="K485" i="1" s="1"/>
  <c r="L485" i="1" s="1"/>
  <c r="C486" i="1"/>
  <c r="K486" i="1" s="1"/>
  <c r="L486" i="1" s="1"/>
  <c r="C487" i="1"/>
  <c r="K487" i="1" s="1"/>
  <c r="L487" i="1" s="1"/>
  <c r="C488" i="1"/>
  <c r="K488" i="1" s="1"/>
  <c r="L488" i="1" s="1"/>
  <c r="C489" i="1"/>
  <c r="K489" i="1" s="1"/>
  <c r="L489" i="1" s="1"/>
  <c r="C490" i="1"/>
  <c r="K490" i="1" s="1"/>
  <c r="L490" i="1" s="1"/>
  <c r="C491" i="1"/>
  <c r="K491" i="1" s="1"/>
  <c r="L491" i="1" s="1"/>
  <c r="C492" i="1"/>
  <c r="K492" i="1" s="1"/>
  <c r="L492" i="1" s="1"/>
  <c r="C493" i="1"/>
  <c r="K493" i="1" s="1"/>
  <c r="L493" i="1" s="1"/>
  <c r="C494" i="1"/>
  <c r="K494" i="1" s="1"/>
  <c r="L494" i="1" s="1"/>
  <c r="C495" i="1"/>
  <c r="K495" i="1" s="1"/>
  <c r="L495" i="1" s="1"/>
  <c r="C496" i="1"/>
  <c r="K496" i="1" s="1"/>
  <c r="L496" i="1" s="1"/>
  <c r="C497" i="1"/>
  <c r="K497" i="1" s="1"/>
  <c r="L497" i="1" s="1"/>
  <c r="C498" i="1"/>
  <c r="K498" i="1" s="1"/>
  <c r="L498" i="1" s="1"/>
  <c r="C499" i="1"/>
  <c r="K499" i="1" s="1"/>
  <c r="L499" i="1" s="1"/>
  <c r="C500" i="1"/>
  <c r="K500" i="1" s="1"/>
  <c r="L500" i="1" s="1"/>
  <c r="C501" i="1"/>
  <c r="K501" i="1" s="1"/>
  <c r="L501" i="1" s="1"/>
  <c r="C502" i="1"/>
  <c r="K502" i="1" s="1"/>
  <c r="L502" i="1" s="1"/>
  <c r="C503" i="1"/>
  <c r="K503" i="1" s="1"/>
  <c r="L503" i="1" s="1"/>
  <c r="C504" i="1"/>
  <c r="K504" i="1" s="1"/>
  <c r="L504" i="1" s="1"/>
  <c r="C505" i="1"/>
  <c r="K505" i="1" s="1"/>
  <c r="L505" i="1" s="1"/>
  <c r="C506" i="1"/>
  <c r="K506" i="1" s="1"/>
  <c r="L506" i="1" s="1"/>
  <c r="C507" i="1"/>
  <c r="K507" i="1" s="1"/>
  <c r="L507" i="1" s="1"/>
  <c r="C508" i="1"/>
  <c r="K508" i="1" s="1"/>
  <c r="L508" i="1" s="1"/>
  <c r="C509" i="1"/>
  <c r="K509" i="1" s="1"/>
  <c r="L509" i="1" s="1"/>
  <c r="C510" i="1"/>
  <c r="K510" i="1" s="1"/>
  <c r="L510" i="1" s="1"/>
  <c r="C511" i="1"/>
  <c r="K511" i="1" s="1"/>
  <c r="L511" i="1" s="1"/>
  <c r="C512" i="1"/>
  <c r="K512" i="1" s="1"/>
  <c r="L512" i="1" s="1"/>
  <c r="C513" i="1"/>
  <c r="K513" i="1" s="1"/>
  <c r="L513" i="1" s="1"/>
  <c r="C514" i="1"/>
  <c r="K514" i="1" s="1"/>
  <c r="L514" i="1" s="1"/>
  <c r="C515" i="1"/>
  <c r="K515" i="1" s="1"/>
  <c r="L515" i="1" s="1"/>
  <c r="C516" i="1"/>
  <c r="K516" i="1" s="1"/>
  <c r="L516" i="1" s="1"/>
  <c r="C517" i="1"/>
  <c r="K517" i="1" s="1"/>
  <c r="L517" i="1" s="1"/>
  <c r="C518" i="1"/>
  <c r="K518" i="1" s="1"/>
  <c r="L518" i="1" s="1"/>
  <c r="C519" i="1"/>
  <c r="K519" i="1" s="1"/>
  <c r="L519" i="1" s="1"/>
  <c r="C520" i="1"/>
  <c r="K520" i="1" s="1"/>
  <c r="L520" i="1" s="1"/>
  <c r="C521" i="1"/>
  <c r="K521" i="1" s="1"/>
  <c r="L521" i="1" s="1"/>
  <c r="C522" i="1"/>
  <c r="K522" i="1" s="1"/>
  <c r="L522" i="1" s="1"/>
  <c r="C523" i="1"/>
  <c r="K523" i="1" s="1"/>
  <c r="L523" i="1" s="1"/>
  <c r="C524" i="1"/>
  <c r="K524" i="1" s="1"/>
  <c r="L524" i="1" s="1"/>
  <c r="C525" i="1"/>
  <c r="K525" i="1" s="1"/>
  <c r="L525" i="1" s="1"/>
  <c r="C526" i="1"/>
  <c r="K526" i="1" s="1"/>
  <c r="L526" i="1" s="1"/>
  <c r="C527" i="1"/>
  <c r="K527" i="1" s="1"/>
  <c r="L527" i="1" s="1"/>
  <c r="C528" i="1"/>
  <c r="K528" i="1" s="1"/>
  <c r="L528" i="1" s="1"/>
  <c r="C529" i="1"/>
  <c r="K529" i="1" s="1"/>
  <c r="L529" i="1" s="1"/>
  <c r="C530" i="1"/>
  <c r="K530" i="1" s="1"/>
  <c r="L530" i="1" s="1"/>
  <c r="C531" i="1"/>
  <c r="K531" i="1" s="1"/>
  <c r="L531" i="1" s="1"/>
  <c r="C532" i="1"/>
  <c r="K532" i="1" s="1"/>
  <c r="L532" i="1" s="1"/>
  <c r="C533" i="1"/>
  <c r="K533" i="1" s="1"/>
  <c r="L533" i="1" s="1"/>
  <c r="C534" i="1"/>
  <c r="K534" i="1" s="1"/>
  <c r="L534" i="1" s="1"/>
  <c r="C535" i="1"/>
  <c r="K535" i="1" s="1"/>
  <c r="L535" i="1" s="1"/>
  <c r="C536" i="1"/>
  <c r="K536" i="1" s="1"/>
  <c r="L536" i="1" s="1"/>
  <c r="C537" i="1"/>
  <c r="K537" i="1" s="1"/>
  <c r="L537" i="1" s="1"/>
  <c r="C538" i="1"/>
  <c r="K538" i="1" s="1"/>
  <c r="L538" i="1" s="1"/>
  <c r="C539" i="1"/>
  <c r="K539" i="1" s="1"/>
  <c r="L539" i="1" s="1"/>
  <c r="C540" i="1"/>
  <c r="K540" i="1" s="1"/>
  <c r="L540" i="1" s="1"/>
  <c r="C541" i="1"/>
  <c r="K541" i="1" s="1"/>
  <c r="L541" i="1" s="1"/>
  <c r="C542" i="1"/>
  <c r="K542" i="1" s="1"/>
  <c r="L542" i="1" s="1"/>
  <c r="C543" i="1"/>
  <c r="K543" i="1" s="1"/>
  <c r="L543" i="1" s="1"/>
  <c r="C544" i="1"/>
  <c r="K544" i="1" s="1"/>
  <c r="L544" i="1" s="1"/>
  <c r="C545" i="1"/>
  <c r="K545" i="1" s="1"/>
  <c r="L545" i="1" s="1"/>
  <c r="C546" i="1"/>
  <c r="K546" i="1" s="1"/>
  <c r="L546" i="1" s="1"/>
  <c r="C547" i="1"/>
  <c r="K547" i="1" s="1"/>
  <c r="L547" i="1" s="1"/>
  <c r="C548" i="1"/>
  <c r="K548" i="1" s="1"/>
  <c r="L548" i="1" s="1"/>
  <c r="C549" i="1"/>
  <c r="K549" i="1" s="1"/>
  <c r="L549" i="1" s="1"/>
  <c r="C550" i="1"/>
  <c r="K550" i="1" s="1"/>
  <c r="L550" i="1" s="1"/>
  <c r="C551" i="1"/>
  <c r="K551" i="1" s="1"/>
  <c r="L551" i="1" s="1"/>
  <c r="C552" i="1"/>
  <c r="K552" i="1" s="1"/>
  <c r="L552" i="1" s="1"/>
  <c r="C553" i="1"/>
  <c r="K553" i="1" s="1"/>
  <c r="L553" i="1" s="1"/>
  <c r="C554" i="1"/>
  <c r="K554" i="1" s="1"/>
  <c r="L554" i="1" s="1"/>
  <c r="C555" i="1"/>
  <c r="K555" i="1" s="1"/>
  <c r="L555" i="1" s="1"/>
  <c r="C556" i="1"/>
  <c r="K556" i="1" s="1"/>
  <c r="L556" i="1" s="1"/>
  <c r="C557" i="1"/>
  <c r="K557" i="1" s="1"/>
  <c r="L557" i="1" s="1"/>
  <c r="C558" i="1"/>
  <c r="K558" i="1" s="1"/>
  <c r="L558" i="1" s="1"/>
  <c r="C559" i="1"/>
  <c r="K559" i="1" s="1"/>
  <c r="L559" i="1" s="1"/>
  <c r="C560" i="1"/>
  <c r="K560" i="1" s="1"/>
  <c r="L560" i="1" s="1"/>
  <c r="C561" i="1"/>
  <c r="K561" i="1" s="1"/>
  <c r="L561" i="1" s="1"/>
  <c r="C562" i="1"/>
  <c r="K562" i="1" s="1"/>
  <c r="L562" i="1" s="1"/>
  <c r="C563" i="1"/>
  <c r="K563" i="1" s="1"/>
  <c r="L563" i="1" s="1"/>
  <c r="C564" i="1"/>
  <c r="K564" i="1" s="1"/>
  <c r="L564" i="1" s="1"/>
  <c r="C565" i="1"/>
  <c r="K565" i="1" s="1"/>
  <c r="L565" i="1" s="1"/>
  <c r="C566" i="1"/>
  <c r="K566" i="1" s="1"/>
  <c r="L566" i="1" s="1"/>
  <c r="C567" i="1"/>
  <c r="K567" i="1" s="1"/>
  <c r="L567" i="1" s="1"/>
  <c r="C568" i="1"/>
  <c r="K568" i="1" s="1"/>
  <c r="L568" i="1" s="1"/>
  <c r="C569" i="1"/>
  <c r="K569" i="1" s="1"/>
  <c r="L569" i="1" s="1"/>
  <c r="C570" i="1"/>
  <c r="K570" i="1" s="1"/>
  <c r="L570" i="1" s="1"/>
  <c r="C571" i="1"/>
  <c r="K571" i="1" s="1"/>
  <c r="L571" i="1" s="1"/>
  <c r="C572" i="1"/>
  <c r="K572" i="1" s="1"/>
  <c r="L572" i="1" s="1"/>
  <c r="C573" i="1"/>
  <c r="K573" i="1" s="1"/>
  <c r="L573" i="1" s="1"/>
  <c r="C574" i="1"/>
  <c r="K574" i="1" s="1"/>
  <c r="L574" i="1" s="1"/>
  <c r="C575" i="1"/>
  <c r="K575" i="1" s="1"/>
  <c r="L575" i="1" s="1"/>
  <c r="C576" i="1"/>
  <c r="K576" i="1" s="1"/>
  <c r="L576" i="1" s="1"/>
  <c r="C577" i="1"/>
  <c r="K577" i="1" s="1"/>
  <c r="L577" i="1" s="1"/>
  <c r="C578" i="1"/>
  <c r="K578" i="1" s="1"/>
  <c r="L578" i="1" s="1"/>
  <c r="C579" i="1"/>
  <c r="K579" i="1" s="1"/>
  <c r="L579" i="1" s="1"/>
  <c r="C580" i="1"/>
  <c r="K580" i="1" s="1"/>
  <c r="L580" i="1" s="1"/>
  <c r="C581" i="1"/>
  <c r="K581" i="1" s="1"/>
  <c r="L581" i="1" s="1"/>
  <c r="C582" i="1"/>
  <c r="K582" i="1" s="1"/>
  <c r="L582" i="1" s="1"/>
  <c r="C583" i="1"/>
  <c r="K583" i="1" s="1"/>
  <c r="L583" i="1" s="1"/>
  <c r="C584" i="1"/>
  <c r="K584" i="1" s="1"/>
  <c r="L584" i="1" s="1"/>
  <c r="C585" i="1"/>
  <c r="K585" i="1" s="1"/>
  <c r="L585" i="1" s="1"/>
  <c r="C586" i="1"/>
  <c r="K586" i="1" s="1"/>
  <c r="L586" i="1" s="1"/>
  <c r="C587" i="1"/>
  <c r="K587" i="1" s="1"/>
  <c r="L587" i="1" s="1"/>
  <c r="C588" i="1"/>
  <c r="K588" i="1" s="1"/>
  <c r="L588" i="1" s="1"/>
  <c r="C589" i="1"/>
  <c r="K589" i="1" s="1"/>
  <c r="L589" i="1" s="1"/>
  <c r="C590" i="1"/>
  <c r="K590" i="1" s="1"/>
  <c r="L590" i="1" s="1"/>
  <c r="C591" i="1"/>
  <c r="K591" i="1" s="1"/>
  <c r="L591" i="1" s="1"/>
  <c r="C592" i="1"/>
  <c r="K592" i="1" s="1"/>
  <c r="L592" i="1" s="1"/>
  <c r="C593" i="1"/>
  <c r="K593" i="1" s="1"/>
  <c r="L593" i="1" s="1"/>
  <c r="C594" i="1"/>
  <c r="K594" i="1" s="1"/>
  <c r="L594" i="1" s="1"/>
  <c r="C595" i="1"/>
  <c r="K595" i="1" s="1"/>
  <c r="L595" i="1" s="1"/>
  <c r="C596" i="1"/>
  <c r="K596" i="1" s="1"/>
  <c r="L596" i="1" s="1"/>
  <c r="C597" i="1"/>
  <c r="K597" i="1" s="1"/>
  <c r="L597" i="1" s="1"/>
  <c r="C598" i="1"/>
  <c r="K598" i="1" s="1"/>
  <c r="L598" i="1" s="1"/>
  <c r="C599" i="1"/>
  <c r="K599" i="1" s="1"/>
  <c r="L599" i="1" s="1"/>
  <c r="C600" i="1"/>
  <c r="K600" i="1" s="1"/>
  <c r="L600" i="1" s="1"/>
  <c r="C601" i="1"/>
  <c r="K601" i="1" s="1"/>
  <c r="L601" i="1" s="1"/>
  <c r="C602" i="1"/>
  <c r="K602" i="1" s="1"/>
  <c r="L602" i="1" s="1"/>
  <c r="C603" i="1"/>
  <c r="K603" i="1" s="1"/>
  <c r="L603" i="1" s="1"/>
  <c r="C604" i="1"/>
  <c r="K604" i="1" s="1"/>
  <c r="L604" i="1" s="1"/>
  <c r="C605" i="1"/>
  <c r="K605" i="1" s="1"/>
  <c r="L605" i="1" s="1"/>
  <c r="C606" i="1"/>
  <c r="K606" i="1" s="1"/>
  <c r="L606" i="1" s="1"/>
  <c r="C607" i="1"/>
  <c r="K607" i="1" s="1"/>
  <c r="L607" i="1" s="1"/>
  <c r="C608" i="1"/>
  <c r="K608" i="1" s="1"/>
  <c r="L608" i="1" s="1"/>
  <c r="C609" i="1"/>
  <c r="K609" i="1" s="1"/>
  <c r="L609" i="1" s="1"/>
  <c r="C610" i="1"/>
  <c r="K610" i="1" s="1"/>
  <c r="L610" i="1" s="1"/>
  <c r="C611" i="1"/>
  <c r="K611" i="1" s="1"/>
  <c r="L611" i="1" s="1"/>
  <c r="C612" i="1"/>
  <c r="K612" i="1" s="1"/>
  <c r="L612" i="1" s="1"/>
  <c r="C613" i="1"/>
  <c r="K613" i="1" s="1"/>
  <c r="L613" i="1" s="1"/>
  <c r="C614" i="1"/>
  <c r="K614" i="1" s="1"/>
  <c r="L614" i="1" s="1"/>
  <c r="C615" i="1"/>
  <c r="K615" i="1" s="1"/>
  <c r="L615" i="1" s="1"/>
  <c r="C616" i="1"/>
  <c r="K616" i="1" s="1"/>
  <c r="L616" i="1" s="1"/>
  <c r="C617" i="1"/>
  <c r="K617" i="1" s="1"/>
  <c r="L617" i="1" s="1"/>
  <c r="C618" i="1"/>
  <c r="K618" i="1" s="1"/>
  <c r="L618" i="1" s="1"/>
  <c r="C619" i="1"/>
  <c r="K619" i="1" s="1"/>
  <c r="L619" i="1" s="1"/>
  <c r="C620" i="1"/>
  <c r="K620" i="1" s="1"/>
  <c r="L620" i="1" s="1"/>
  <c r="C621" i="1"/>
  <c r="K621" i="1" s="1"/>
  <c r="L621" i="1" s="1"/>
  <c r="C622" i="1"/>
  <c r="K622" i="1" s="1"/>
  <c r="L622" i="1" s="1"/>
  <c r="C623" i="1"/>
  <c r="K623" i="1" s="1"/>
  <c r="L623" i="1" s="1"/>
  <c r="C624" i="1"/>
  <c r="K624" i="1" s="1"/>
  <c r="L624" i="1" s="1"/>
  <c r="C625" i="1"/>
  <c r="K625" i="1" s="1"/>
  <c r="L625" i="1" s="1"/>
  <c r="C626" i="1"/>
  <c r="K626" i="1" s="1"/>
  <c r="L626" i="1" s="1"/>
  <c r="C627" i="1"/>
  <c r="K627" i="1" s="1"/>
  <c r="L627" i="1" s="1"/>
  <c r="C628" i="1"/>
  <c r="K628" i="1" s="1"/>
  <c r="L628" i="1" s="1"/>
  <c r="C629" i="1"/>
  <c r="K629" i="1" s="1"/>
  <c r="L629" i="1" s="1"/>
  <c r="C630" i="1"/>
  <c r="K630" i="1" s="1"/>
  <c r="L630" i="1" s="1"/>
  <c r="C631" i="1"/>
  <c r="K631" i="1" s="1"/>
  <c r="L631" i="1" s="1"/>
  <c r="C632" i="1"/>
  <c r="K632" i="1" s="1"/>
  <c r="L632" i="1" s="1"/>
  <c r="C633" i="1"/>
  <c r="K633" i="1" s="1"/>
  <c r="L633" i="1" s="1"/>
  <c r="C634" i="1"/>
  <c r="K634" i="1" s="1"/>
  <c r="L634" i="1" s="1"/>
  <c r="C635" i="1"/>
  <c r="K635" i="1" s="1"/>
  <c r="L635" i="1" s="1"/>
  <c r="C636" i="1"/>
  <c r="K636" i="1" s="1"/>
  <c r="L636" i="1" s="1"/>
  <c r="C637" i="1"/>
  <c r="K637" i="1" s="1"/>
  <c r="L637" i="1" s="1"/>
  <c r="C638" i="1"/>
  <c r="K638" i="1" s="1"/>
  <c r="L638" i="1" s="1"/>
  <c r="C639" i="1"/>
  <c r="K639" i="1" s="1"/>
  <c r="L639" i="1" s="1"/>
  <c r="C640" i="1"/>
  <c r="K640" i="1" s="1"/>
  <c r="L640" i="1" s="1"/>
  <c r="C641" i="1"/>
  <c r="K641" i="1" s="1"/>
  <c r="L641" i="1" s="1"/>
  <c r="C642" i="1"/>
  <c r="K642" i="1" s="1"/>
  <c r="L642" i="1" s="1"/>
  <c r="C643" i="1"/>
  <c r="K643" i="1" s="1"/>
  <c r="L643" i="1" s="1"/>
  <c r="C644" i="1"/>
  <c r="K644" i="1" s="1"/>
  <c r="L644" i="1" s="1"/>
  <c r="C645" i="1"/>
  <c r="K645" i="1" s="1"/>
  <c r="L645" i="1" s="1"/>
  <c r="C646" i="1"/>
  <c r="K646" i="1" s="1"/>
  <c r="L646" i="1" s="1"/>
  <c r="C647" i="1"/>
  <c r="K647" i="1" s="1"/>
  <c r="L647" i="1" s="1"/>
  <c r="C648" i="1"/>
  <c r="K648" i="1" s="1"/>
  <c r="L648" i="1" s="1"/>
  <c r="C649" i="1"/>
  <c r="K649" i="1" s="1"/>
  <c r="L649" i="1" s="1"/>
  <c r="C650" i="1"/>
  <c r="K650" i="1" s="1"/>
  <c r="L650" i="1" s="1"/>
  <c r="C651" i="1"/>
  <c r="K651" i="1" s="1"/>
  <c r="L651" i="1" s="1"/>
  <c r="C652" i="1"/>
  <c r="K652" i="1" s="1"/>
  <c r="L652" i="1" s="1"/>
  <c r="C653" i="1"/>
  <c r="K653" i="1" s="1"/>
  <c r="L653" i="1" s="1"/>
  <c r="C654" i="1"/>
  <c r="K654" i="1" s="1"/>
  <c r="L654" i="1" s="1"/>
  <c r="C655" i="1"/>
  <c r="K655" i="1" s="1"/>
  <c r="L655" i="1" s="1"/>
  <c r="C656" i="1"/>
  <c r="K656" i="1" s="1"/>
  <c r="L656" i="1" s="1"/>
  <c r="C657" i="1"/>
  <c r="K657" i="1" s="1"/>
  <c r="L657" i="1" s="1"/>
  <c r="C658" i="1"/>
  <c r="K658" i="1" s="1"/>
  <c r="L658" i="1" s="1"/>
  <c r="C659" i="1"/>
  <c r="K659" i="1" s="1"/>
  <c r="L659" i="1" s="1"/>
  <c r="C660" i="1"/>
  <c r="K660" i="1" s="1"/>
  <c r="L660" i="1" s="1"/>
  <c r="C661" i="1"/>
  <c r="K661" i="1" s="1"/>
  <c r="L661" i="1" s="1"/>
  <c r="C662" i="1"/>
  <c r="K662" i="1" s="1"/>
  <c r="L662" i="1" s="1"/>
  <c r="C663" i="1"/>
  <c r="K663" i="1" s="1"/>
  <c r="L663" i="1" s="1"/>
  <c r="C664" i="1"/>
  <c r="K664" i="1" s="1"/>
  <c r="L664" i="1" s="1"/>
  <c r="C665" i="1"/>
  <c r="K665" i="1" s="1"/>
  <c r="L665" i="1" s="1"/>
  <c r="C666" i="1"/>
  <c r="K666" i="1" s="1"/>
  <c r="L666" i="1" s="1"/>
  <c r="C667" i="1"/>
  <c r="K667" i="1" s="1"/>
  <c r="L667" i="1" s="1"/>
  <c r="C668" i="1"/>
  <c r="K668" i="1" s="1"/>
  <c r="L668" i="1" s="1"/>
  <c r="C669" i="1"/>
  <c r="K669" i="1" s="1"/>
  <c r="L669" i="1" s="1"/>
  <c r="C670" i="1"/>
  <c r="K670" i="1" s="1"/>
  <c r="L670" i="1" s="1"/>
  <c r="C671" i="1"/>
  <c r="K671" i="1" s="1"/>
  <c r="L671" i="1" s="1"/>
  <c r="C672" i="1"/>
  <c r="K672" i="1" s="1"/>
  <c r="L672" i="1" s="1"/>
  <c r="C673" i="1"/>
  <c r="K673" i="1" s="1"/>
  <c r="L673" i="1" s="1"/>
  <c r="C674" i="1"/>
  <c r="K674" i="1" s="1"/>
  <c r="L674" i="1" s="1"/>
  <c r="C675" i="1"/>
  <c r="K675" i="1" s="1"/>
  <c r="L675" i="1" s="1"/>
  <c r="C676" i="1"/>
  <c r="K676" i="1" s="1"/>
  <c r="L676" i="1" s="1"/>
  <c r="C677" i="1"/>
  <c r="K677" i="1" s="1"/>
  <c r="L677" i="1" s="1"/>
  <c r="C678" i="1"/>
  <c r="K678" i="1" s="1"/>
  <c r="L678" i="1" s="1"/>
  <c r="C679" i="1"/>
  <c r="K679" i="1" s="1"/>
  <c r="L679" i="1" s="1"/>
  <c r="C680" i="1"/>
  <c r="K680" i="1" s="1"/>
  <c r="L680" i="1" s="1"/>
  <c r="C681" i="1"/>
  <c r="K681" i="1" s="1"/>
  <c r="L681" i="1" s="1"/>
  <c r="C682" i="1"/>
  <c r="K682" i="1" s="1"/>
  <c r="L682" i="1" s="1"/>
  <c r="C683" i="1"/>
  <c r="K683" i="1" s="1"/>
  <c r="L683" i="1" s="1"/>
  <c r="C684" i="1"/>
  <c r="K684" i="1" s="1"/>
  <c r="L684" i="1" s="1"/>
  <c r="C685" i="1"/>
  <c r="K685" i="1" s="1"/>
  <c r="L685" i="1" s="1"/>
  <c r="C686" i="1"/>
  <c r="K686" i="1" s="1"/>
  <c r="L686" i="1" s="1"/>
  <c r="C687" i="1"/>
  <c r="K687" i="1" s="1"/>
  <c r="L687" i="1" s="1"/>
  <c r="C688" i="1"/>
  <c r="K688" i="1" s="1"/>
  <c r="L688" i="1" s="1"/>
  <c r="C689" i="1"/>
  <c r="K689" i="1" s="1"/>
  <c r="L689" i="1" s="1"/>
  <c r="C690" i="1"/>
  <c r="K690" i="1" s="1"/>
  <c r="L690" i="1" s="1"/>
  <c r="C691" i="1"/>
  <c r="K691" i="1" s="1"/>
  <c r="L691" i="1" s="1"/>
  <c r="C692" i="1"/>
  <c r="K692" i="1" s="1"/>
  <c r="L692" i="1" s="1"/>
  <c r="C693" i="1"/>
  <c r="K693" i="1" s="1"/>
  <c r="L693" i="1" s="1"/>
  <c r="C694" i="1"/>
  <c r="K694" i="1" s="1"/>
  <c r="L694" i="1" s="1"/>
  <c r="C695" i="1"/>
  <c r="K695" i="1" s="1"/>
  <c r="L695" i="1" s="1"/>
  <c r="C696" i="1"/>
  <c r="K696" i="1" s="1"/>
  <c r="L696" i="1" s="1"/>
  <c r="C697" i="1"/>
  <c r="K697" i="1" s="1"/>
  <c r="L697" i="1" s="1"/>
  <c r="C698" i="1"/>
  <c r="K698" i="1" s="1"/>
  <c r="L698" i="1" s="1"/>
  <c r="C699" i="1"/>
  <c r="K699" i="1" s="1"/>
  <c r="L699" i="1" s="1"/>
  <c r="C700" i="1"/>
  <c r="K700" i="1" s="1"/>
  <c r="L700" i="1" s="1"/>
  <c r="C701" i="1"/>
  <c r="K701" i="1" s="1"/>
  <c r="L701" i="1" s="1"/>
  <c r="C702" i="1"/>
  <c r="K702" i="1" s="1"/>
  <c r="L702" i="1" s="1"/>
  <c r="C703" i="1"/>
  <c r="K703" i="1" s="1"/>
  <c r="L703" i="1" s="1"/>
  <c r="C704" i="1"/>
  <c r="K704" i="1" s="1"/>
  <c r="L704" i="1" s="1"/>
  <c r="C705" i="1"/>
  <c r="K705" i="1" s="1"/>
  <c r="L705" i="1" s="1"/>
  <c r="C706" i="1"/>
  <c r="K706" i="1" s="1"/>
  <c r="L706" i="1" s="1"/>
  <c r="C707" i="1"/>
  <c r="K707" i="1" s="1"/>
  <c r="L707" i="1" s="1"/>
  <c r="C708" i="1"/>
  <c r="K708" i="1" s="1"/>
  <c r="L708" i="1" s="1"/>
  <c r="C709" i="1"/>
  <c r="K709" i="1" s="1"/>
  <c r="L709" i="1" s="1"/>
  <c r="C710" i="1"/>
  <c r="K710" i="1" s="1"/>
  <c r="L710" i="1" s="1"/>
  <c r="C711" i="1"/>
  <c r="K711" i="1" s="1"/>
  <c r="L711" i="1" s="1"/>
  <c r="C712" i="1"/>
  <c r="K712" i="1" s="1"/>
  <c r="L712" i="1" s="1"/>
  <c r="C713" i="1"/>
  <c r="K713" i="1" s="1"/>
  <c r="L713" i="1" s="1"/>
  <c r="C714" i="1"/>
  <c r="K714" i="1" s="1"/>
  <c r="L714" i="1" s="1"/>
  <c r="C715" i="1"/>
  <c r="K715" i="1" s="1"/>
  <c r="L715" i="1" s="1"/>
  <c r="C716" i="1"/>
  <c r="K716" i="1" s="1"/>
  <c r="L716" i="1" s="1"/>
  <c r="C717" i="1"/>
  <c r="K717" i="1" s="1"/>
  <c r="L717" i="1" s="1"/>
  <c r="C718" i="1"/>
  <c r="K718" i="1" s="1"/>
  <c r="L718" i="1" s="1"/>
  <c r="C719" i="1"/>
  <c r="K719" i="1" s="1"/>
  <c r="L719" i="1" s="1"/>
  <c r="C720" i="1"/>
  <c r="K720" i="1" s="1"/>
  <c r="L720" i="1" s="1"/>
  <c r="C721" i="1"/>
  <c r="K721" i="1" s="1"/>
  <c r="L721" i="1" s="1"/>
  <c r="C722" i="1"/>
  <c r="K722" i="1" s="1"/>
  <c r="L722" i="1" s="1"/>
  <c r="C723" i="1"/>
  <c r="K723" i="1" s="1"/>
  <c r="L723" i="1" s="1"/>
  <c r="C724" i="1"/>
  <c r="K724" i="1" s="1"/>
  <c r="L724" i="1" s="1"/>
  <c r="C725" i="1"/>
  <c r="K725" i="1" s="1"/>
  <c r="L725" i="1" s="1"/>
  <c r="C726" i="1"/>
  <c r="K726" i="1" s="1"/>
  <c r="L726" i="1" s="1"/>
  <c r="C727" i="1"/>
  <c r="K727" i="1" s="1"/>
  <c r="L727" i="1" s="1"/>
  <c r="C728" i="1"/>
  <c r="K728" i="1" s="1"/>
  <c r="L728" i="1" s="1"/>
  <c r="C729" i="1"/>
  <c r="K729" i="1" s="1"/>
  <c r="L729" i="1" s="1"/>
  <c r="C730" i="1"/>
  <c r="K730" i="1" s="1"/>
  <c r="L730" i="1" s="1"/>
  <c r="C731" i="1"/>
  <c r="K731" i="1" s="1"/>
  <c r="L731" i="1" s="1"/>
  <c r="C732" i="1"/>
  <c r="K732" i="1" s="1"/>
  <c r="L732" i="1" s="1"/>
  <c r="C733" i="1"/>
  <c r="K733" i="1" s="1"/>
  <c r="L733" i="1" s="1"/>
  <c r="C734" i="1"/>
  <c r="K734" i="1" s="1"/>
  <c r="L734" i="1" s="1"/>
  <c r="C735" i="1"/>
  <c r="K735" i="1" s="1"/>
  <c r="L735" i="1" s="1"/>
  <c r="C736" i="1"/>
  <c r="K736" i="1" s="1"/>
  <c r="L736" i="1" s="1"/>
  <c r="C737" i="1"/>
  <c r="K737" i="1" s="1"/>
  <c r="L737" i="1" s="1"/>
  <c r="C738" i="1"/>
  <c r="K738" i="1" s="1"/>
  <c r="L738" i="1" s="1"/>
  <c r="C739" i="1"/>
  <c r="K739" i="1" s="1"/>
  <c r="L739" i="1" s="1"/>
  <c r="C740" i="1"/>
  <c r="K740" i="1" s="1"/>
  <c r="L740" i="1" s="1"/>
  <c r="C741" i="1"/>
  <c r="K741" i="1" s="1"/>
  <c r="L741" i="1" s="1"/>
  <c r="C742" i="1"/>
  <c r="K742" i="1" s="1"/>
  <c r="L742" i="1" s="1"/>
  <c r="C743" i="1"/>
  <c r="K743" i="1" s="1"/>
  <c r="L743" i="1" s="1"/>
  <c r="C744" i="1"/>
  <c r="K744" i="1" s="1"/>
  <c r="L744" i="1" s="1"/>
  <c r="C745" i="1"/>
  <c r="K745" i="1" s="1"/>
  <c r="L745" i="1" s="1"/>
  <c r="C746" i="1"/>
  <c r="K746" i="1" s="1"/>
  <c r="L746" i="1" s="1"/>
  <c r="C747" i="1"/>
  <c r="K747" i="1" s="1"/>
  <c r="L747" i="1" s="1"/>
  <c r="C748" i="1"/>
  <c r="K748" i="1" s="1"/>
  <c r="L748" i="1" s="1"/>
  <c r="C749" i="1"/>
  <c r="K749" i="1" s="1"/>
  <c r="L749" i="1" s="1"/>
  <c r="C750" i="1"/>
  <c r="K750" i="1" s="1"/>
  <c r="L750" i="1" s="1"/>
  <c r="C751" i="1"/>
  <c r="K751" i="1" s="1"/>
  <c r="L751" i="1" s="1"/>
  <c r="C752" i="1"/>
  <c r="K752" i="1" s="1"/>
  <c r="L752" i="1" s="1"/>
  <c r="C753" i="1"/>
  <c r="K753" i="1" s="1"/>
  <c r="L753" i="1" s="1"/>
  <c r="C754" i="1"/>
  <c r="K754" i="1" s="1"/>
  <c r="L754" i="1" s="1"/>
  <c r="C755" i="1"/>
  <c r="K755" i="1" s="1"/>
  <c r="L755" i="1" s="1"/>
  <c r="C756" i="1"/>
  <c r="K756" i="1" s="1"/>
  <c r="L756" i="1" s="1"/>
  <c r="C757" i="1"/>
  <c r="K757" i="1" s="1"/>
  <c r="L757" i="1" s="1"/>
  <c r="C758" i="1"/>
  <c r="K758" i="1" s="1"/>
  <c r="L758" i="1" s="1"/>
  <c r="C759" i="1"/>
  <c r="K759" i="1" s="1"/>
  <c r="L759" i="1" s="1"/>
  <c r="C760" i="1"/>
  <c r="K760" i="1" s="1"/>
  <c r="L760" i="1" s="1"/>
  <c r="C761" i="1"/>
  <c r="K761" i="1" s="1"/>
  <c r="L761" i="1" s="1"/>
  <c r="C762" i="1"/>
  <c r="K762" i="1" s="1"/>
  <c r="L762" i="1" s="1"/>
  <c r="C763" i="1"/>
  <c r="K763" i="1" s="1"/>
  <c r="L763" i="1" s="1"/>
  <c r="C764" i="1"/>
  <c r="K764" i="1" s="1"/>
  <c r="L764" i="1" s="1"/>
  <c r="C765" i="1"/>
  <c r="K765" i="1" s="1"/>
  <c r="L765" i="1" s="1"/>
  <c r="C766" i="1"/>
  <c r="K766" i="1" s="1"/>
  <c r="L766" i="1" s="1"/>
  <c r="C767" i="1"/>
  <c r="K767" i="1" s="1"/>
  <c r="L767" i="1" s="1"/>
  <c r="C768" i="1"/>
  <c r="K768" i="1" s="1"/>
  <c r="L768" i="1" s="1"/>
  <c r="C769" i="1"/>
  <c r="K769" i="1" s="1"/>
  <c r="L769" i="1" s="1"/>
  <c r="C770" i="1"/>
  <c r="K770" i="1" s="1"/>
  <c r="L770" i="1" s="1"/>
  <c r="C771" i="1"/>
  <c r="K771" i="1" s="1"/>
  <c r="L771" i="1" s="1"/>
  <c r="C772" i="1"/>
  <c r="K772" i="1" s="1"/>
  <c r="L772" i="1" s="1"/>
  <c r="C773" i="1"/>
  <c r="K773" i="1" s="1"/>
  <c r="L773" i="1" s="1"/>
  <c r="C774" i="1"/>
  <c r="K774" i="1" s="1"/>
  <c r="L774" i="1" s="1"/>
  <c r="C775" i="1"/>
  <c r="K775" i="1" s="1"/>
  <c r="L775" i="1" s="1"/>
  <c r="C776" i="1"/>
  <c r="K776" i="1" s="1"/>
  <c r="L776" i="1" s="1"/>
  <c r="C777" i="1"/>
  <c r="K777" i="1" s="1"/>
  <c r="L777" i="1" s="1"/>
  <c r="C778" i="1"/>
  <c r="K778" i="1" s="1"/>
  <c r="L778" i="1" s="1"/>
  <c r="C779" i="1"/>
  <c r="K779" i="1" s="1"/>
  <c r="L779" i="1" s="1"/>
  <c r="C780" i="1"/>
  <c r="K780" i="1" s="1"/>
  <c r="L780" i="1" s="1"/>
  <c r="C781" i="1"/>
  <c r="K781" i="1" s="1"/>
  <c r="L781" i="1" s="1"/>
  <c r="C782" i="1"/>
  <c r="K782" i="1" s="1"/>
  <c r="L782" i="1" s="1"/>
  <c r="C783" i="1"/>
  <c r="K783" i="1" s="1"/>
  <c r="L783" i="1" s="1"/>
  <c r="C784" i="1"/>
  <c r="K784" i="1" s="1"/>
  <c r="L784" i="1" s="1"/>
  <c r="C785" i="1"/>
  <c r="K785" i="1" s="1"/>
  <c r="L785" i="1" s="1"/>
  <c r="C786" i="1"/>
  <c r="K786" i="1" s="1"/>
  <c r="L786" i="1" s="1"/>
  <c r="C787" i="1"/>
  <c r="K787" i="1" s="1"/>
  <c r="L787" i="1" s="1"/>
  <c r="C788" i="1"/>
  <c r="K788" i="1" s="1"/>
  <c r="L788" i="1" s="1"/>
  <c r="C789" i="1"/>
  <c r="K789" i="1" s="1"/>
  <c r="L789" i="1" s="1"/>
  <c r="C790" i="1"/>
  <c r="K790" i="1" s="1"/>
  <c r="L790" i="1" s="1"/>
  <c r="C791" i="1"/>
  <c r="K791" i="1" s="1"/>
  <c r="L791" i="1" s="1"/>
  <c r="C792" i="1"/>
  <c r="K792" i="1" s="1"/>
  <c r="L792" i="1" s="1"/>
  <c r="C793" i="1"/>
  <c r="K793" i="1" s="1"/>
  <c r="L793" i="1" s="1"/>
  <c r="C794" i="1"/>
  <c r="K794" i="1" s="1"/>
  <c r="L794" i="1" s="1"/>
  <c r="C795" i="1"/>
  <c r="K795" i="1" s="1"/>
  <c r="L795" i="1" s="1"/>
  <c r="C796" i="1"/>
  <c r="K796" i="1" s="1"/>
  <c r="L796" i="1" s="1"/>
  <c r="C797" i="1"/>
  <c r="K797" i="1" s="1"/>
  <c r="L797" i="1" s="1"/>
  <c r="C798" i="1"/>
  <c r="K798" i="1" s="1"/>
  <c r="L798" i="1" s="1"/>
  <c r="C799" i="1"/>
  <c r="K799" i="1" s="1"/>
  <c r="L799" i="1" s="1"/>
  <c r="C800" i="1"/>
  <c r="K800" i="1" s="1"/>
  <c r="L800" i="1" s="1"/>
  <c r="C801" i="1"/>
  <c r="K801" i="1" s="1"/>
  <c r="L801" i="1" s="1"/>
  <c r="C802" i="1"/>
  <c r="K802" i="1" s="1"/>
  <c r="L802" i="1" s="1"/>
  <c r="C803" i="1"/>
  <c r="K803" i="1" s="1"/>
  <c r="L803" i="1" s="1"/>
  <c r="C804" i="1"/>
  <c r="K804" i="1" s="1"/>
  <c r="L804" i="1" s="1"/>
  <c r="C805" i="1"/>
  <c r="K805" i="1" s="1"/>
  <c r="L805" i="1" s="1"/>
  <c r="C806" i="1"/>
  <c r="K806" i="1" s="1"/>
  <c r="L806" i="1" s="1"/>
  <c r="C807" i="1"/>
  <c r="K807" i="1" s="1"/>
  <c r="L807" i="1" s="1"/>
  <c r="C808" i="1"/>
  <c r="K808" i="1" s="1"/>
  <c r="L808" i="1" s="1"/>
  <c r="C809" i="1"/>
  <c r="K809" i="1" s="1"/>
  <c r="L809" i="1" s="1"/>
  <c r="C810" i="1"/>
  <c r="K810" i="1" s="1"/>
  <c r="L810" i="1" s="1"/>
  <c r="C811" i="1"/>
  <c r="K811" i="1" s="1"/>
  <c r="L811" i="1" s="1"/>
  <c r="C812" i="1"/>
  <c r="K812" i="1" s="1"/>
  <c r="L812" i="1" s="1"/>
  <c r="C813" i="1"/>
  <c r="K813" i="1" s="1"/>
  <c r="L813" i="1" s="1"/>
  <c r="C814" i="1"/>
  <c r="K814" i="1" s="1"/>
  <c r="L814" i="1" s="1"/>
  <c r="C815" i="1"/>
  <c r="K815" i="1" s="1"/>
  <c r="L815" i="1" s="1"/>
  <c r="C816" i="1"/>
  <c r="K816" i="1" s="1"/>
  <c r="L816" i="1" s="1"/>
  <c r="C817" i="1"/>
  <c r="K817" i="1" s="1"/>
  <c r="L817" i="1" s="1"/>
  <c r="C818" i="1"/>
  <c r="K818" i="1" s="1"/>
  <c r="L818" i="1" s="1"/>
  <c r="C819" i="1"/>
  <c r="K819" i="1" s="1"/>
  <c r="L819" i="1" s="1"/>
  <c r="C820" i="1"/>
  <c r="K820" i="1" s="1"/>
  <c r="L820" i="1" s="1"/>
  <c r="C821" i="1"/>
  <c r="K821" i="1" s="1"/>
  <c r="L821" i="1" s="1"/>
  <c r="C822" i="1"/>
  <c r="K822" i="1" s="1"/>
  <c r="L822" i="1" s="1"/>
  <c r="C823" i="1"/>
  <c r="K823" i="1" s="1"/>
  <c r="L823" i="1" s="1"/>
  <c r="C824" i="1"/>
  <c r="K824" i="1" s="1"/>
  <c r="L824" i="1" s="1"/>
  <c r="C825" i="1"/>
  <c r="K825" i="1" s="1"/>
  <c r="L825" i="1" s="1"/>
  <c r="C826" i="1"/>
  <c r="K826" i="1" s="1"/>
  <c r="L826" i="1" s="1"/>
  <c r="C827" i="1"/>
  <c r="K827" i="1" s="1"/>
  <c r="L827" i="1" s="1"/>
  <c r="C828" i="1"/>
  <c r="K828" i="1" s="1"/>
  <c r="L828" i="1" s="1"/>
  <c r="C829" i="1"/>
  <c r="K829" i="1" s="1"/>
  <c r="L829" i="1" s="1"/>
  <c r="C830" i="1"/>
  <c r="K830" i="1" s="1"/>
  <c r="L830" i="1" s="1"/>
  <c r="C831" i="1"/>
  <c r="K831" i="1" s="1"/>
  <c r="L831" i="1" s="1"/>
  <c r="C832" i="1"/>
  <c r="K832" i="1" s="1"/>
  <c r="L832" i="1" s="1"/>
  <c r="C833" i="1"/>
  <c r="K833" i="1" s="1"/>
  <c r="L833" i="1" s="1"/>
  <c r="C834" i="1"/>
  <c r="K834" i="1" s="1"/>
  <c r="L834" i="1" s="1"/>
  <c r="C835" i="1"/>
  <c r="K835" i="1" s="1"/>
  <c r="L835" i="1" s="1"/>
  <c r="C836" i="1"/>
  <c r="K836" i="1" s="1"/>
  <c r="L836" i="1" s="1"/>
  <c r="C837" i="1"/>
  <c r="K837" i="1" s="1"/>
  <c r="L837" i="1" s="1"/>
  <c r="C838" i="1"/>
  <c r="K838" i="1" s="1"/>
  <c r="L838" i="1" s="1"/>
  <c r="C839" i="1"/>
  <c r="K839" i="1" s="1"/>
  <c r="L839" i="1" s="1"/>
  <c r="C840" i="1"/>
  <c r="K840" i="1" s="1"/>
  <c r="L840" i="1" s="1"/>
  <c r="C841" i="1"/>
  <c r="K841" i="1" s="1"/>
  <c r="L841" i="1" s="1"/>
  <c r="C842" i="1"/>
  <c r="K842" i="1" s="1"/>
  <c r="L842" i="1" s="1"/>
  <c r="C843" i="1"/>
  <c r="K843" i="1" s="1"/>
  <c r="L843" i="1" s="1"/>
  <c r="C844" i="1"/>
  <c r="K844" i="1" s="1"/>
  <c r="L844" i="1" s="1"/>
  <c r="C845" i="1"/>
  <c r="K845" i="1" s="1"/>
  <c r="L845" i="1" s="1"/>
  <c r="C846" i="1"/>
  <c r="K846" i="1" s="1"/>
  <c r="L846" i="1" s="1"/>
  <c r="C847" i="1"/>
  <c r="K847" i="1" s="1"/>
  <c r="L847" i="1" s="1"/>
  <c r="C848" i="1"/>
  <c r="K848" i="1" s="1"/>
  <c r="L848" i="1" s="1"/>
  <c r="C849" i="1"/>
  <c r="K849" i="1" s="1"/>
  <c r="L849" i="1" s="1"/>
  <c r="C850" i="1"/>
  <c r="K850" i="1" s="1"/>
  <c r="L850" i="1" s="1"/>
  <c r="C851" i="1"/>
  <c r="K851" i="1" s="1"/>
  <c r="L851" i="1" s="1"/>
  <c r="C852" i="1"/>
  <c r="K852" i="1" s="1"/>
  <c r="L852" i="1" s="1"/>
  <c r="C853" i="1"/>
  <c r="K853" i="1" s="1"/>
  <c r="L853" i="1" s="1"/>
  <c r="C854" i="1"/>
  <c r="K854" i="1" s="1"/>
  <c r="L854" i="1" s="1"/>
  <c r="C855" i="1"/>
  <c r="K855" i="1" s="1"/>
  <c r="L855" i="1" s="1"/>
  <c r="C856" i="1"/>
  <c r="K856" i="1" s="1"/>
  <c r="L856" i="1" s="1"/>
  <c r="C857" i="1"/>
  <c r="K857" i="1" s="1"/>
  <c r="L857" i="1" s="1"/>
  <c r="C858" i="1"/>
  <c r="K858" i="1" s="1"/>
  <c r="L858" i="1" s="1"/>
  <c r="C859" i="1"/>
  <c r="K859" i="1" s="1"/>
  <c r="L859" i="1" s="1"/>
  <c r="C860" i="1"/>
  <c r="K860" i="1" s="1"/>
  <c r="L860" i="1" s="1"/>
  <c r="C861" i="1"/>
  <c r="K861" i="1" s="1"/>
  <c r="L861" i="1" s="1"/>
  <c r="C862" i="1"/>
  <c r="K862" i="1" s="1"/>
  <c r="L862" i="1" s="1"/>
  <c r="C863" i="1"/>
  <c r="K863" i="1" s="1"/>
  <c r="L863" i="1" s="1"/>
  <c r="C864" i="1"/>
  <c r="K864" i="1" s="1"/>
  <c r="L864" i="1" s="1"/>
  <c r="C865" i="1"/>
  <c r="K865" i="1" s="1"/>
  <c r="L865" i="1" s="1"/>
  <c r="C866" i="1"/>
  <c r="K866" i="1" s="1"/>
  <c r="L866" i="1" s="1"/>
  <c r="C867" i="1"/>
  <c r="K867" i="1" s="1"/>
  <c r="L867" i="1" s="1"/>
  <c r="C868" i="1"/>
  <c r="K868" i="1" s="1"/>
  <c r="L868" i="1" s="1"/>
  <c r="C869" i="1"/>
  <c r="K869" i="1" s="1"/>
  <c r="L869" i="1" s="1"/>
  <c r="C870" i="1"/>
  <c r="K870" i="1" s="1"/>
  <c r="L870" i="1" s="1"/>
  <c r="C871" i="1"/>
  <c r="K871" i="1" s="1"/>
  <c r="L871" i="1" s="1"/>
  <c r="C872" i="1"/>
  <c r="K872" i="1" s="1"/>
  <c r="L872" i="1" s="1"/>
  <c r="C873" i="1"/>
  <c r="K873" i="1" s="1"/>
  <c r="L873" i="1" s="1"/>
  <c r="C874" i="1"/>
  <c r="K874" i="1" s="1"/>
  <c r="L874" i="1" s="1"/>
  <c r="C875" i="1"/>
  <c r="K875" i="1" s="1"/>
  <c r="L875" i="1" s="1"/>
  <c r="C876" i="1"/>
  <c r="K876" i="1" s="1"/>
  <c r="L876" i="1" s="1"/>
  <c r="C877" i="1"/>
  <c r="K877" i="1" s="1"/>
  <c r="L877" i="1" s="1"/>
  <c r="C878" i="1"/>
  <c r="K878" i="1" s="1"/>
  <c r="L878" i="1" s="1"/>
  <c r="C879" i="1"/>
  <c r="K879" i="1" s="1"/>
  <c r="L879" i="1" s="1"/>
  <c r="C880" i="1"/>
  <c r="K880" i="1" s="1"/>
  <c r="L880" i="1" s="1"/>
  <c r="C881" i="1"/>
  <c r="K881" i="1" s="1"/>
  <c r="L881" i="1" s="1"/>
  <c r="C882" i="1"/>
  <c r="K882" i="1" s="1"/>
  <c r="L882" i="1" s="1"/>
  <c r="C883" i="1"/>
  <c r="K883" i="1" s="1"/>
  <c r="L883" i="1" s="1"/>
  <c r="C884" i="1"/>
  <c r="K884" i="1" s="1"/>
  <c r="L884" i="1" s="1"/>
  <c r="C885" i="1"/>
  <c r="K885" i="1" s="1"/>
  <c r="L885" i="1" s="1"/>
  <c r="C886" i="1"/>
  <c r="K886" i="1" s="1"/>
  <c r="L886" i="1" s="1"/>
  <c r="C887" i="1"/>
  <c r="K887" i="1" s="1"/>
  <c r="L887" i="1" s="1"/>
  <c r="C888" i="1"/>
  <c r="K888" i="1" s="1"/>
  <c r="L888" i="1" s="1"/>
  <c r="C889" i="1"/>
  <c r="K889" i="1" s="1"/>
  <c r="L889" i="1" s="1"/>
  <c r="C890" i="1"/>
  <c r="K890" i="1" s="1"/>
  <c r="L890" i="1" s="1"/>
  <c r="C891" i="1"/>
  <c r="K891" i="1" s="1"/>
  <c r="L891" i="1" s="1"/>
  <c r="C892" i="1"/>
  <c r="K892" i="1" s="1"/>
  <c r="L892" i="1" s="1"/>
  <c r="C893" i="1"/>
  <c r="K893" i="1" s="1"/>
  <c r="L893" i="1" s="1"/>
  <c r="C894" i="1"/>
  <c r="K894" i="1" s="1"/>
  <c r="L894" i="1" s="1"/>
  <c r="C895" i="1"/>
  <c r="K895" i="1" s="1"/>
  <c r="L895" i="1" s="1"/>
  <c r="C896" i="1"/>
  <c r="K896" i="1" s="1"/>
  <c r="L896" i="1" s="1"/>
  <c r="C897" i="1"/>
  <c r="K897" i="1" s="1"/>
  <c r="L897" i="1" s="1"/>
  <c r="C898" i="1"/>
  <c r="K898" i="1" s="1"/>
  <c r="L898" i="1" s="1"/>
  <c r="C899" i="1"/>
  <c r="K899" i="1" s="1"/>
  <c r="L899" i="1" s="1"/>
  <c r="C900" i="1"/>
  <c r="K900" i="1" s="1"/>
  <c r="L900" i="1" s="1"/>
  <c r="C901" i="1"/>
  <c r="K901" i="1" s="1"/>
  <c r="L901" i="1" s="1"/>
  <c r="C902" i="1"/>
  <c r="K902" i="1" s="1"/>
  <c r="L902" i="1" s="1"/>
  <c r="C903" i="1"/>
  <c r="K903" i="1" s="1"/>
  <c r="L903" i="1" s="1"/>
  <c r="C904" i="1"/>
  <c r="K904" i="1" s="1"/>
  <c r="L904" i="1" s="1"/>
  <c r="C905" i="1"/>
  <c r="K905" i="1" s="1"/>
  <c r="L905" i="1" s="1"/>
  <c r="C906" i="1"/>
  <c r="K906" i="1" s="1"/>
  <c r="L906" i="1" s="1"/>
  <c r="C907" i="1"/>
  <c r="K907" i="1" s="1"/>
  <c r="L907" i="1" s="1"/>
  <c r="C908" i="1"/>
  <c r="K908" i="1" s="1"/>
  <c r="L908" i="1" s="1"/>
  <c r="C909" i="1"/>
  <c r="K909" i="1" s="1"/>
  <c r="L909" i="1" s="1"/>
  <c r="C910" i="1"/>
  <c r="K910" i="1" s="1"/>
  <c r="L910" i="1" s="1"/>
  <c r="C911" i="1"/>
  <c r="K911" i="1" s="1"/>
  <c r="L911" i="1" s="1"/>
  <c r="C912" i="1"/>
  <c r="K912" i="1" s="1"/>
  <c r="L912" i="1" s="1"/>
  <c r="C913" i="1"/>
  <c r="K913" i="1" s="1"/>
  <c r="L913" i="1" s="1"/>
  <c r="C914" i="1"/>
  <c r="K914" i="1" s="1"/>
  <c r="L914" i="1" s="1"/>
  <c r="C915" i="1"/>
  <c r="K915" i="1" s="1"/>
  <c r="L915" i="1" s="1"/>
  <c r="C916" i="1"/>
  <c r="K916" i="1" s="1"/>
  <c r="L916" i="1" s="1"/>
  <c r="C917" i="1"/>
  <c r="K917" i="1" s="1"/>
  <c r="L917" i="1" s="1"/>
  <c r="C918" i="1"/>
  <c r="K918" i="1" s="1"/>
  <c r="L918" i="1" s="1"/>
  <c r="C919" i="1"/>
  <c r="K919" i="1" s="1"/>
  <c r="L919" i="1" s="1"/>
  <c r="C920" i="1"/>
  <c r="K920" i="1" s="1"/>
  <c r="L920" i="1" s="1"/>
  <c r="C921" i="1"/>
  <c r="K921" i="1" s="1"/>
  <c r="L921" i="1" s="1"/>
  <c r="C922" i="1"/>
  <c r="K922" i="1" s="1"/>
  <c r="L922" i="1" s="1"/>
  <c r="C923" i="1"/>
  <c r="K923" i="1" s="1"/>
  <c r="L923" i="1" s="1"/>
  <c r="C924" i="1"/>
  <c r="K924" i="1" s="1"/>
  <c r="L924" i="1" s="1"/>
  <c r="C925" i="1"/>
  <c r="K925" i="1" s="1"/>
  <c r="L925" i="1" s="1"/>
  <c r="C926" i="1"/>
  <c r="K926" i="1" s="1"/>
  <c r="L926" i="1" s="1"/>
  <c r="C927" i="1"/>
  <c r="K927" i="1" s="1"/>
  <c r="L927" i="1" s="1"/>
  <c r="C928" i="1"/>
  <c r="K928" i="1" s="1"/>
  <c r="L928" i="1" s="1"/>
  <c r="C929" i="1"/>
  <c r="K929" i="1" s="1"/>
  <c r="L929" i="1" s="1"/>
  <c r="C930" i="1"/>
  <c r="K930" i="1" s="1"/>
  <c r="L930" i="1" s="1"/>
  <c r="C931" i="1"/>
  <c r="K931" i="1" s="1"/>
  <c r="L931" i="1" s="1"/>
  <c r="C932" i="1"/>
  <c r="K932" i="1" s="1"/>
  <c r="L932" i="1" s="1"/>
  <c r="C933" i="1"/>
  <c r="K933" i="1" s="1"/>
  <c r="L933" i="1" s="1"/>
  <c r="C934" i="1"/>
  <c r="K934" i="1" s="1"/>
  <c r="L934" i="1" s="1"/>
  <c r="C935" i="1"/>
  <c r="K935" i="1" s="1"/>
  <c r="L935" i="1" s="1"/>
  <c r="C936" i="1"/>
  <c r="K936" i="1" s="1"/>
  <c r="L936" i="1" s="1"/>
  <c r="C937" i="1"/>
  <c r="K937" i="1" s="1"/>
  <c r="L937" i="1" s="1"/>
  <c r="C938" i="1"/>
  <c r="K938" i="1" s="1"/>
  <c r="L938" i="1" s="1"/>
  <c r="C939" i="1"/>
  <c r="K939" i="1" s="1"/>
  <c r="L939" i="1" s="1"/>
  <c r="C940" i="1"/>
  <c r="K940" i="1" s="1"/>
  <c r="L940" i="1" s="1"/>
  <c r="C941" i="1"/>
  <c r="K941" i="1" s="1"/>
  <c r="L941" i="1" s="1"/>
  <c r="C942" i="1"/>
  <c r="K942" i="1" s="1"/>
  <c r="L942" i="1" s="1"/>
  <c r="C943" i="1"/>
  <c r="K943" i="1" s="1"/>
  <c r="L943" i="1" s="1"/>
  <c r="C944" i="1"/>
  <c r="K944" i="1" s="1"/>
  <c r="L944" i="1" s="1"/>
  <c r="C945" i="1"/>
  <c r="K945" i="1" s="1"/>
  <c r="L945" i="1" s="1"/>
  <c r="C946" i="1"/>
  <c r="K946" i="1" s="1"/>
  <c r="L946" i="1" s="1"/>
  <c r="C947" i="1"/>
  <c r="K947" i="1" s="1"/>
  <c r="L947" i="1" s="1"/>
  <c r="C948" i="1"/>
  <c r="K948" i="1" s="1"/>
  <c r="L948" i="1" s="1"/>
  <c r="C949" i="1"/>
  <c r="K949" i="1" s="1"/>
  <c r="L949" i="1" s="1"/>
  <c r="C950" i="1"/>
  <c r="K950" i="1" s="1"/>
  <c r="L950" i="1" s="1"/>
  <c r="C951" i="1"/>
  <c r="K951" i="1" s="1"/>
  <c r="L951" i="1" s="1"/>
  <c r="C952" i="1"/>
  <c r="K952" i="1" s="1"/>
  <c r="L952" i="1" s="1"/>
  <c r="C953" i="1"/>
  <c r="K953" i="1" s="1"/>
  <c r="L953" i="1" s="1"/>
  <c r="C954" i="1"/>
  <c r="K954" i="1" s="1"/>
  <c r="L954" i="1" s="1"/>
  <c r="C955" i="1"/>
  <c r="K955" i="1" s="1"/>
  <c r="L955" i="1" s="1"/>
  <c r="C956" i="1"/>
  <c r="K956" i="1" s="1"/>
  <c r="L956" i="1" s="1"/>
  <c r="C957" i="1"/>
  <c r="K957" i="1" s="1"/>
  <c r="L957" i="1" s="1"/>
  <c r="C958" i="1"/>
  <c r="K958" i="1" s="1"/>
  <c r="L958" i="1" s="1"/>
  <c r="C959" i="1"/>
  <c r="K959" i="1" s="1"/>
  <c r="L959" i="1" s="1"/>
  <c r="C960" i="1"/>
  <c r="K960" i="1" s="1"/>
  <c r="L960" i="1" s="1"/>
  <c r="C961" i="1"/>
  <c r="K961" i="1" s="1"/>
  <c r="L961" i="1" s="1"/>
  <c r="C962" i="1"/>
  <c r="K962" i="1" s="1"/>
  <c r="L962" i="1" s="1"/>
  <c r="C963" i="1"/>
  <c r="K963" i="1" s="1"/>
  <c r="L963" i="1" s="1"/>
  <c r="C964" i="1"/>
  <c r="K964" i="1" s="1"/>
  <c r="L964" i="1" s="1"/>
  <c r="C965" i="1"/>
  <c r="K965" i="1" s="1"/>
  <c r="L965" i="1" s="1"/>
  <c r="C966" i="1"/>
  <c r="K966" i="1" s="1"/>
  <c r="L966" i="1" s="1"/>
  <c r="C967" i="1"/>
  <c r="K967" i="1" s="1"/>
  <c r="L967" i="1" s="1"/>
  <c r="C968" i="1"/>
  <c r="K968" i="1" s="1"/>
  <c r="L968" i="1" s="1"/>
  <c r="C969" i="1"/>
  <c r="K969" i="1" s="1"/>
  <c r="L969" i="1" s="1"/>
  <c r="C970" i="1"/>
  <c r="K970" i="1" s="1"/>
  <c r="L970" i="1" s="1"/>
  <c r="C971" i="1"/>
  <c r="K971" i="1" s="1"/>
  <c r="L971" i="1" s="1"/>
  <c r="C972" i="1"/>
  <c r="K972" i="1" s="1"/>
  <c r="L972" i="1" s="1"/>
  <c r="C973" i="1"/>
  <c r="K973" i="1" s="1"/>
  <c r="L973" i="1" s="1"/>
  <c r="C974" i="1"/>
  <c r="K974" i="1" s="1"/>
  <c r="L974" i="1" s="1"/>
  <c r="C975" i="1"/>
  <c r="K975" i="1" s="1"/>
  <c r="L975" i="1" s="1"/>
  <c r="C976" i="1"/>
  <c r="K976" i="1" s="1"/>
  <c r="L976" i="1" s="1"/>
  <c r="C977" i="1"/>
  <c r="K977" i="1" s="1"/>
  <c r="L977" i="1" s="1"/>
  <c r="C978" i="1"/>
  <c r="K978" i="1" s="1"/>
  <c r="L978" i="1" s="1"/>
  <c r="C979" i="1"/>
  <c r="K979" i="1" s="1"/>
  <c r="L979" i="1" s="1"/>
  <c r="C980" i="1"/>
  <c r="K980" i="1" s="1"/>
  <c r="L980" i="1" s="1"/>
  <c r="C981" i="1"/>
  <c r="K981" i="1" s="1"/>
  <c r="L981" i="1" s="1"/>
  <c r="C982" i="1"/>
  <c r="K982" i="1" s="1"/>
  <c r="L982" i="1" s="1"/>
  <c r="C983" i="1"/>
  <c r="K983" i="1" s="1"/>
  <c r="L983" i="1" s="1"/>
  <c r="C984" i="1"/>
  <c r="K984" i="1" s="1"/>
  <c r="L984" i="1" s="1"/>
  <c r="C985" i="1"/>
  <c r="K985" i="1" s="1"/>
  <c r="L985" i="1" s="1"/>
  <c r="C986" i="1"/>
  <c r="K986" i="1" s="1"/>
  <c r="L986" i="1" s="1"/>
  <c r="C987" i="1"/>
  <c r="K987" i="1" s="1"/>
  <c r="L987" i="1" s="1"/>
  <c r="C988" i="1"/>
  <c r="K988" i="1" s="1"/>
  <c r="L988" i="1" s="1"/>
  <c r="C989" i="1"/>
  <c r="K989" i="1" s="1"/>
  <c r="L989" i="1" s="1"/>
  <c r="C990" i="1"/>
  <c r="K990" i="1" s="1"/>
  <c r="L990" i="1" s="1"/>
  <c r="C991" i="1"/>
  <c r="K991" i="1" s="1"/>
  <c r="L991" i="1" s="1"/>
  <c r="C992" i="1"/>
  <c r="K992" i="1" s="1"/>
  <c r="L992" i="1" s="1"/>
  <c r="C993" i="1"/>
  <c r="K993" i="1" s="1"/>
  <c r="L993" i="1" s="1"/>
  <c r="C994" i="1"/>
  <c r="K994" i="1" s="1"/>
  <c r="L994" i="1" s="1"/>
  <c r="C995" i="1"/>
  <c r="K995" i="1" s="1"/>
  <c r="L995" i="1" s="1"/>
  <c r="C996" i="1"/>
  <c r="K996" i="1" s="1"/>
  <c r="L996" i="1" s="1"/>
  <c r="C997" i="1"/>
  <c r="K997" i="1" s="1"/>
  <c r="L997" i="1" s="1"/>
  <c r="C998" i="1"/>
  <c r="K998" i="1" s="1"/>
  <c r="L998" i="1" s="1"/>
  <c r="C999" i="1"/>
  <c r="K999" i="1" s="1"/>
  <c r="L999" i="1" s="1"/>
  <c r="C1000" i="1"/>
  <c r="K1000" i="1" s="1"/>
  <c r="L1000" i="1" s="1"/>
  <c r="C1001" i="1"/>
  <c r="K1001" i="1" s="1"/>
  <c r="L1001" i="1" s="1"/>
  <c r="C1002" i="1"/>
  <c r="K1002" i="1" s="1"/>
  <c r="L1002" i="1" s="1"/>
  <c r="C1003" i="1"/>
  <c r="K1003" i="1" s="1"/>
  <c r="L1003" i="1" s="1"/>
  <c r="C1004" i="1"/>
  <c r="K1004" i="1" s="1"/>
  <c r="L1004" i="1" s="1"/>
  <c r="C1005" i="1"/>
  <c r="K1005" i="1" s="1"/>
  <c r="L1005" i="1" s="1"/>
  <c r="C1006" i="1"/>
  <c r="K1006" i="1" s="1"/>
  <c r="L1006" i="1" s="1"/>
  <c r="C1007" i="1"/>
  <c r="K1007" i="1" s="1"/>
  <c r="L1007" i="1" s="1"/>
  <c r="C1008" i="1"/>
  <c r="K1008" i="1" s="1"/>
  <c r="L1008" i="1" s="1"/>
  <c r="C1009" i="1"/>
  <c r="K1009" i="1" s="1"/>
  <c r="L1009" i="1" s="1"/>
  <c r="C1010" i="1"/>
  <c r="K1010" i="1" s="1"/>
  <c r="L1010" i="1" s="1"/>
  <c r="C1011" i="1"/>
  <c r="K1011" i="1" s="1"/>
  <c r="L1011" i="1" s="1"/>
  <c r="C1012" i="1"/>
  <c r="K1012" i="1" s="1"/>
  <c r="L1012" i="1" s="1"/>
  <c r="C1013" i="1"/>
  <c r="K1013" i="1" s="1"/>
  <c r="L1013" i="1" s="1"/>
  <c r="C1014" i="1"/>
  <c r="K1014" i="1" s="1"/>
  <c r="L1014" i="1" s="1"/>
  <c r="C1015" i="1"/>
  <c r="K1015" i="1" s="1"/>
  <c r="L1015" i="1" s="1"/>
  <c r="C1016" i="1"/>
  <c r="K1016" i="1" s="1"/>
  <c r="L1016" i="1" s="1"/>
  <c r="C1017" i="1"/>
  <c r="K1017" i="1" s="1"/>
  <c r="L1017" i="1" s="1"/>
  <c r="C1018" i="1"/>
  <c r="K1018" i="1" s="1"/>
  <c r="L1018" i="1" s="1"/>
  <c r="C1019" i="1"/>
  <c r="K1019" i="1" s="1"/>
  <c r="L1019" i="1" s="1"/>
  <c r="C1020" i="1"/>
  <c r="K1020" i="1" s="1"/>
  <c r="L1020" i="1" s="1"/>
  <c r="C1021" i="1"/>
  <c r="K1021" i="1" s="1"/>
  <c r="L1021" i="1" s="1"/>
  <c r="C1022" i="1"/>
  <c r="K1022" i="1" s="1"/>
  <c r="L1022" i="1" s="1"/>
  <c r="C1023" i="1"/>
  <c r="K1023" i="1" s="1"/>
  <c r="L1023" i="1" s="1"/>
  <c r="C1024" i="1"/>
  <c r="K1024" i="1" s="1"/>
  <c r="L1024" i="1" s="1"/>
  <c r="C1025" i="1"/>
  <c r="K1025" i="1" s="1"/>
  <c r="L1025" i="1" s="1"/>
  <c r="C1026" i="1"/>
  <c r="K1026" i="1" s="1"/>
  <c r="L1026" i="1" s="1"/>
  <c r="C1027" i="1"/>
  <c r="K1027" i="1" s="1"/>
  <c r="L1027" i="1" s="1"/>
  <c r="C1028" i="1"/>
  <c r="K1028" i="1" s="1"/>
  <c r="L1028" i="1" s="1"/>
  <c r="C1029" i="1"/>
  <c r="K1029" i="1" s="1"/>
  <c r="L1029" i="1" s="1"/>
  <c r="C1030" i="1"/>
  <c r="K1030" i="1" s="1"/>
  <c r="L1030" i="1" s="1"/>
  <c r="C1031" i="1"/>
  <c r="K1031" i="1" s="1"/>
  <c r="L1031" i="1" s="1"/>
  <c r="C1032" i="1"/>
  <c r="K1032" i="1" s="1"/>
  <c r="L1032" i="1" s="1"/>
  <c r="C1033" i="1"/>
  <c r="K1033" i="1" s="1"/>
  <c r="L1033" i="1" s="1"/>
  <c r="C1034" i="1"/>
  <c r="K1034" i="1" s="1"/>
  <c r="L1034" i="1" s="1"/>
  <c r="C1035" i="1"/>
  <c r="K1035" i="1" s="1"/>
  <c r="L1035" i="1" s="1"/>
  <c r="C1037" i="1"/>
  <c r="K1037" i="1" s="1"/>
  <c r="L1037" i="1" s="1"/>
  <c r="C1038" i="1"/>
  <c r="K1038" i="1" s="1"/>
  <c r="L1038" i="1" s="1"/>
  <c r="C1039" i="1"/>
  <c r="K1039" i="1" s="1"/>
  <c r="L1039" i="1" s="1"/>
  <c r="C1040" i="1"/>
  <c r="K1040" i="1" s="1"/>
  <c r="L1040" i="1" s="1"/>
  <c r="C1041" i="1"/>
  <c r="K1041" i="1" s="1"/>
  <c r="L1041" i="1" s="1"/>
  <c r="C1042" i="1"/>
  <c r="K1042" i="1" s="1"/>
  <c r="L1042" i="1" s="1"/>
  <c r="C1043" i="1"/>
  <c r="K1043" i="1" s="1"/>
  <c r="L1043" i="1" s="1"/>
  <c r="C1044" i="1"/>
  <c r="K1044" i="1" s="1"/>
  <c r="L1044" i="1" s="1"/>
  <c r="C1045" i="1"/>
  <c r="K1045" i="1" s="1"/>
  <c r="L1045" i="1" s="1"/>
  <c r="C1046" i="1"/>
  <c r="K1046" i="1" s="1"/>
  <c r="L1046" i="1" s="1"/>
  <c r="C1047" i="1"/>
  <c r="K1047" i="1" s="1"/>
  <c r="L1047" i="1" s="1"/>
  <c r="C1048" i="1"/>
  <c r="K1048" i="1" s="1"/>
  <c r="L1048" i="1" s="1"/>
  <c r="C1049" i="1"/>
  <c r="K1049" i="1" s="1"/>
  <c r="L1049" i="1" s="1"/>
  <c r="C1050" i="1"/>
  <c r="K1050" i="1" s="1"/>
  <c r="L1050" i="1" s="1"/>
  <c r="C1051" i="1"/>
  <c r="K1051" i="1" s="1"/>
  <c r="L1051" i="1" s="1"/>
  <c r="C1052" i="1"/>
  <c r="K1052" i="1" s="1"/>
  <c r="L1052" i="1" s="1"/>
  <c r="C1053" i="1"/>
  <c r="K1053" i="1" s="1"/>
  <c r="L1053" i="1" s="1"/>
  <c r="C1054" i="1"/>
  <c r="K1054" i="1" s="1"/>
  <c r="L1054" i="1" s="1"/>
  <c r="C1055" i="1"/>
  <c r="K1055" i="1" s="1"/>
  <c r="L1055" i="1" s="1"/>
  <c r="C1056" i="1"/>
  <c r="K1056" i="1" s="1"/>
  <c r="L1056" i="1" s="1"/>
  <c r="C1057" i="1"/>
  <c r="K1057" i="1" s="1"/>
  <c r="L1057" i="1" s="1"/>
  <c r="C1058" i="1"/>
  <c r="K1058" i="1" s="1"/>
  <c r="L1058" i="1" s="1"/>
  <c r="C1059" i="1"/>
  <c r="K1059" i="1" s="1"/>
  <c r="L1059" i="1" s="1"/>
  <c r="C1060" i="1"/>
  <c r="K1060" i="1" s="1"/>
  <c r="L1060" i="1" s="1"/>
  <c r="C1061" i="1"/>
  <c r="K1061" i="1" s="1"/>
  <c r="L1061" i="1" s="1"/>
  <c r="C1062" i="1"/>
  <c r="K1062" i="1" s="1"/>
  <c r="L1062" i="1" s="1"/>
  <c r="C1063" i="1"/>
  <c r="K1063" i="1" s="1"/>
  <c r="L1063" i="1" s="1"/>
  <c r="C1064" i="1"/>
  <c r="K1064" i="1" s="1"/>
  <c r="L1064" i="1" s="1"/>
  <c r="C1065" i="1"/>
  <c r="K1065" i="1" s="1"/>
  <c r="L1065" i="1" s="1"/>
  <c r="C1066" i="1"/>
  <c r="K1066" i="1" s="1"/>
  <c r="L1066" i="1" s="1"/>
  <c r="C1067" i="1"/>
  <c r="K1067" i="1" s="1"/>
  <c r="L1067" i="1" s="1"/>
  <c r="C1068" i="1"/>
  <c r="K1068" i="1" s="1"/>
  <c r="L1068" i="1" s="1"/>
  <c r="C1069" i="1"/>
  <c r="K1069" i="1" s="1"/>
  <c r="L1069" i="1" s="1"/>
  <c r="C1070" i="1"/>
  <c r="K1070" i="1" s="1"/>
  <c r="L1070" i="1" s="1"/>
  <c r="C1071" i="1"/>
  <c r="K1071" i="1" s="1"/>
  <c r="L1071" i="1" s="1"/>
  <c r="C1072" i="1"/>
  <c r="K1072" i="1" s="1"/>
  <c r="L1072" i="1" s="1"/>
  <c r="C1073" i="1"/>
  <c r="K1073" i="1" s="1"/>
  <c r="L1073" i="1" s="1"/>
  <c r="C1074" i="1"/>
  <c r="K1074" i="1" s="1"/>
  <c r="L1074" i="1" s="1"/>
  <c r="C1075" i="1"/>
  <c r="K1075" i="1" s="1"/>
  <c r="L1075" i="1" s="1"/>
  <c r="C1076" i="1"/>
  <c r="K1076" i="1" s="1"/>
  <c r="L1076" i="1" s="1"/>
  <c r="C1077" i="1"/>
  <c r="K1077" i="1" s="1"/>
  <c r="L1077" i="1" s="1"/>
  <c r="C1078" i="1"/>
  <c r="K1078" i="1" s="1"/>
  <c r="L1078" i="1" s="1"/>
  <c r="C1079" i="1"/>
  <c r="K1079" i="1" s="1"/>
  <c r="L1079" i="1" s="1"/>
  <c r="C1080" i="1"/>
  <c r="K1080" i="1" s="1"/>
  <c r="L1080" i="1" s="1"/>
  <c r="C1081" i="1"/>
  <c r="K1081" i="1" s="1"/>
  <c r="L1081" i="1" s="1"/>
  <c r="C1082" i="1"/>
  <c r="K1082" i="1" s="1"/>
  <c r="L1082" i="1" s="1"/>
  <c r="C1083" i="1"/>
  <c r="K1083" i="1" s="1"/>
  <c r="L1083" i="1" s="1"/>
  <c r="C1084" i="1"/>
  <c r="K1084" i="1" s="1"/>
  <c r="L1084" i="1" s="1"/>
  <c r="C1085" i="1"/>
  <c r="K1085" i="1" s="1"/>
  <c r="L1085" i="1" s="1"/>
  <c r="C1086" i="1"/>
  <c r="K1086" i="1" s="1"/>
  <c r="L1086" i="1" s="1"/>
  <c r="C1087" i="1"/>
  <c r="K1087" i="1" s="1"/>
  <c r="L1087" i="1" s="1"/>
  <c r="C1088" i="1"/>
  <c r="K1088" i="1" s="1"/>
  <c r="L1088" i="1" s="1"/>
  <c r="C1089" i="1"/>
  <c r="K1089" i="1" s="1"/>
  <c r="L1089" i="1" s="1"/>
  <c r="C1090" i="1"/>
  <c r="K1090" i="1" s="1"/>
  <c r="L1090" i="1" s="1"/>
  <c r="C1091" i="1"/>
  <c r="K1091" i="1" s="1"/>
  <c r="L1091" i="1" s="1"/>
  <c r="C1092" i="1"/>
  <c r="K1092" i="1" s="1"/>
  <c r="L1092" i="1" s="1"/>
  <c r="C1093" i="1"/>
  <c r="K1093" i="1" s="1"/>
  <c r="L1093" i="1" s="1"/>
  <c r="C1094" i="1"/>
  <c r="K1094" i="1" s="1"/>
  <c r="L1094" i="1" s="1"/>
  <c r="C1095" i="1"/>
  <c r="K1095" i="1" s="1"/>
  <c r="L1095" i="1" s="1"/>
  <c r="C1096" i="1"/>
  <c r="K1096" i="1" s="1"/>
  <c r="L1096" i="1" s="1"/>
  <c r="C1097" i="1"/>
  <c r="K1097" i="1" s="1"/>
  <c r="L1097" i="1" s="1"/>
  <c r="C1098" i="1"/>
  <c r="K1098" i="1" s="1"/>
  <c r="L1098" i="1" s="1"/>
  <c r="C1099" i="1"/>
  <c r="K1099" i="1" s="1"/>
  <c r="L1099" i="1" s="1"/>
  <c r="C1100" i="1"/>
  <c r="K1100" i="1" s="1"/>
  <c r="L1100" i="1" s="1"/>
  <c r="C1101" i="1"/>
  <c r="K1101" i="1" s="1"/>
  <c r="L1101" i="1" s="1"/>
  <c r="C1102" i="1"/>
  <c r="K1102" i="1" s="1"/>
  <c r="L1102" i="1" s="1"/>
  <c r="C1103" i="1"/>
  <c r="K1103" i="1" s="1"/>
  <c r="L1103" i="1" s="1"/>
  <c r="C1104" i="1"/>
  <c r="K1104" i="1" s="1"/>
  <c r="L1104" i="1" s="1"/>
  <c r="C1105" i="1"/>
  <c r="K1105" i="1" s="1"/>
  <c r="L1105" i="1" s="1"/>
  <c r="C1106" i="1"/>
  <c r="K1106" i="1" s="1"/>
  <c r="L1106" i="1" s="1"/>
  <c r="C1107" i="1"/>
  <c r="K1107" i="1" s="1"/>
  <c r="L1107" i="1" s="1"/>
  <c r="C1108" i="1"/>
  <c r="K1108" i="1" s="1"/>
  <c r="L1108" i="1" s="1"/>
  <c r="C1109" i="1"/>
  <c r="K1109" i="1" s="1"/>
  <c r="L1109" i="1" s="1"/>
  <c r="C1110" i="1"/>
  <c r="K1110" i="1" s="1"/>
  <c r="L1110" i="1" s="1"/>
  <c r="C1111" i="1"/>
  <c r="K1111" i="1" s="1"/>
  <c r="L1111" i="1" s="1"/>
  <c r="C1112" i="1"/>
  <c r="K1112" i="1" s="1"/>
  <c r="L1112" i="1" s="1"/>
  <c r="C1113" i="1"/>
  <c r="K1113" i="1" s="1"/>
  <c r="L1113" i="1" s="1"/>
  <c r="C1114" i="1"/>
  <c r="K1114" i="1" s="1"/>
  <c r="L1114" i="1" s="1"/>
  <c r="C1115" i="1"/>
  <c r="K1115" i="1" s="1"/>
  <c r="L1115" i="1" s="1"/>
  <c r="C1116" i="1"/>
  <c r="K1116" i="1" s="1"/>
  <c r="L1116" i="1" s="1"/>
  <c r="C1117" i="1"/>
  <c r="K1117" i="1" s="1"/>
  <c r="L1117" i="1" s="1"/>
  <c r="C1118" i="1"/>
  <c r="K1118" i="1" s="1"/>
  <c r="L1118" i="1" s="1"/>
  <c r="C1119" i="1"/>
  <c r="K1119" i="1" s="1"/>
  <c r="L1119" i="1" s="1"/>
  <c r="C1120" i="1"/>
  <c r="K1120" i="1" s="1"/>
  <c r="L1120" i="1" s="1"/>
  <c r="C1121" i="1"/>
  <c r="K1121" i="1" s="1"/>
  <c r="L1121" i="1" s="1"/>
  <c r="C1122" i="1"/>
  <c r="K1122" i="1" s="1"/>
  <c r="L1122" i="1" s="1"/>
  <c r="C1123" i="1"/>
  <c r="K1123" i="1" s="1"/>
  <c r="L1123" i="1" s="1"/>
  <c r="C1124" i="1"/>
  <c r="K1124" i="1" s="1"/>
  <c r="L1124" i="1" s="1"/>
  <c r="C1125" i="1"/>
  <c r="K1125" i="1" s="1"/>
  <c r="L1125" i="1" s="1"/>
  <c r="C1126" i="1"/>
  <c r="K1126" i="1" s="1"/>
  <c r="L1126" i="1" s="1"/>
  <c r="C1127" i="1"/>
  <c r="K1127" i="1" s="1"/>
  <c r="L1127" i="1" s="1"/>
  <c r="C1128" i="1"/>
  <c r="K1128" i="1" s="1"/>
  <c r="L1128" i="1" s="1"/>
  <c r="C1129" i="1"/>
  <c r="K1129" i="1" s="1"/>
  <c r="L1129" i="1" s="1"/>
  <c r="C1130" i="1"/>
  <c r="K1130" i="1" s="1"/>
  <c r="L1130" i="1" s="1"/>
  <c r="C1131" i="1"/>
  <c r="K1131" i="1" s="1"/>
  <c r="L1131" i="1" s="1"/>
  <c r="C1132" i="1"/>
  <c r="K1132" i="1" s="1"/>
  <c r="L1132" i="1" s="1"/>
  <c r="C1133" i="1"/>
  <c r="K1133" i="1" s="1"/>
  <c r="L1133" i="1" s="1"/>
  <c r="C1134" i="1"/>
  <c r="K1134" i="1" s="1"/>
  <c r="L1134" i="1" s="1"/>
  <c r="C1135" i="1"/>
  <c r="K1135" i="1" s="1"/>
  <c r="L1135" i="1" s="1"/>
  <c r="C1136" i="1"/>
  <c r="K1136" i="1" s="1"/>
  <c r="L1136" i="1" s="1"/>
  <c r="C1137" i="1"/>
  <c r="K1137" i="1" s="1"/>
  <c r="L1137" i="1" s="1"/>
  <c r="C1138" i="1"/>
  <c r="K1138" i="1" s="1"/>
  <c r="L1138" i="1" s="1"/>
  <c r="C1139" i="1"/>
  <c r="K1139" i="1" s="1"/>
  <c r="L1139" i="1" s="1"/>
  <c r="C1140" i="1"/>
  <c r="K1140" i="1" s="1"/>
  <c r="L1140" i="1" s="1"/>
  <c r="C1141" i="1"/>
  <c r="K1141" i="1" s="1"/>
  <c r="L1141" i="1" s="1"/>
  <c r="C1142" i="1"/>
  <c r="K1142" i="1" s="1"/>
  <c r="L1142" i="1" s="1"/>
  <c r="C1143" i="1"/>
  <c r="K1143" i="1" s="1"/>
  <c r="L1143" i="1" s="1"/>
  <c r="C1144" i="1"/>
  <c r="K1144" i="1" s="1"/>
  <c r="L1144" i="1" s="1"/>
  <c r="C1145" i="1"/>
  <c r="K1145" i="1" s="1"/>
  <c r="L1145" i="1" s="1"/>
  <c r="C1146" i="1"/>
  <c r="K1146" i="1" s="1"/>
  <c r="L1146" i="1" s="1"/>
  <c r="C1147" i="1"/>
  <c r="K1147" i="1" s="1"/>
  <c r="L1147" i="1" s="1"/>
  <c r="C1148" i="1"/>
  <c r="K1148" i="1" s="1"/>
  <c r="L1148" i="1" s="1"/>
  <c r="C1149" i="1"/>
  <c r="K1149" i="1" s="1"/>
  <c r="L1149" i="1" s="1"/>
  <c r="C1150" i="1"/>
  <c r="K1150" i="1" s="1"/>
  <c r="L1150" i="1" s="1"/>
  <c r="C1151" i="1"/>
  <c r="K1151" i="1" s="1"/>
  <c r="L1151" i="1" s="1"/>
  <c r="C1152" i="1"/>
  <c r="K1152" i="1" s="1"/>
  <c r="L1152" i="1" s="1"/>
  <c r="C1153" i="1"/>
  <c r="K1153" i="1" s="1"/>
  <c r="L1153" i="1" s="1"/>
  <c r="C1154" i="1"/>
  <c r="K1154" i="1" s="1"/>
  <c r="L1154" i="1" s="1"/>
  <c r="C1155" i="1"/>
  <c r="K1155" i="1" s="1"/>
  <c r="L1155" i="1" s="1"/>
  <c r="C1156" i="1"/>
  <c r="K1156" i="1" s="1"/>
  <c r="L1156" i="1" s="1"/>
  <c r="C1157" i="1"/>
  <c r="K1157" i="1" s="1"/>
  <c r="L1157" i="1" s="1"/>
  <c r="C1158" i="1"/>
  <c r="K1158" i="1" s="1"/>
  <c r="L1158" i="1" s="1"/>
  <c r="C1159" i="1"/>
  <c r="K1159" i="1" s="1"/>
  <c r="L1159" i="1" s="1"/>
  <c r="C1160" i="1"/>
  <c r="K1160" i="1" s="1"/>
  <c r="L1160" i="1" s="1"/>
  <c r="C1161" i="1"/>
  <c r="K1161" i="1" s="1"/>
  <c r="L1161" i="1" s="1"/>
  <c r="C1162" i="1"/>
  <c r="K1162" i="1" s="1"/>
  <c r="L1162" i="1" s="1"/>
  <c r="C1163" i="1"/>
  <c r="K1163" i="1" s="1"/>
  <c r="L1163" i="1" s="1"/>
  <c r="C1164" i="1"/>
  <c r="K1164" i="1" s="1"/>
  <c r="L1164" i="1" s="1"/>
  <c r="C1165" i="1"/>
  <c r="K1165" i="1" s="1"/>
  <c r="L1165" i="1" s="1"/>
  <c r="C1166" i="1"/>
  <c r="K1166" i="1" s="1"/>
  <c r="L1166" i="1" s="1"/>
  <c r="C1167" i="1"/>
  <c r="K1167" i="1" s="1"/>
  <c r="L1167" i="1" s="1"/>
  <c r="C1168" i="1"/>
  <c r="K1168" i="1" s="1"/>
  <c r="L1168" i="1" s="1"/>
  <c r="C1169" i="1"/>
  <c r="K1169" i="1" s="1"/>
  <c r="L1169" i="1" s="1"/>
  <c r="C1170" i="1"/>
  <c r="K1170" i="1" s="1"/>
  <c r="L1170" i="1" s="1"/>
  <c r="C1171" i="1"/>
  <c r="K1171" i="1" s="1"/>
  <c r="L1171" i="1" s="1"/>
  <c r="C1172" i="1"/>
  <c r="K1172" i="1" s="1"/>
  <c r="L1172" i="1" s="1"/>
  <c r="C1173" i="1"/>
  <c r="K1173" i="1" s="1"/>
  <c r="L1173" i="1" s="1"/>
  <c r="C1174" i="1"/>
  <c r="K1174" i="1" s="1"/>
  <c r="L1174" i="1" s="1"/>
  <c r="C1175" i="1"/>
  <c r="K1175" i="1" s="1"/>
  <c r="L1175" i="1" s="1"/>
  <c r="C1176" i="1"/>
  <c r="K1176" i="1" s="1"/>
  <c r="L1176" i="1" s="1"/>
  <c r="C1177" i="1"/>
  <c r="K1177" i="1" s="1"/>
  <c r="L1177" i="1" s="1"/>
  <c r="C1178" i="1"/>
  <c r="K1178" i="1" s="1"/>
  <c r="L1178" i="1" s="1"/>
  <c r="C1179" i="1"/>
  <c r="K1179" i="1" s="1"/>
  <c r="L1179" i="1" s="1"/>
  <c r="C1180" i="1"/>
  <c r="K1180" i="1" s="1"/>
  <c r="L1180" i="1" s="1"/>
  <c r="C1181" i="1"/>
  <c r="K1181" i="1" s="1"/>
  <c r="L1181" i="1" s="1"/>
  <c r="C1182" i="1"/>
  <c r="K1182" i="1" s="1"/>
  <c r="L1182" i="1" s="1"/>
  <c r="C1183" i="1"/>
  <c r="K1183" i="1" s="1"/>
  <c r="L1183" i="1" s="1"/>
  <c r="C1184" i="1"/>
  <c r="K1184" i="1" s="1"/>
  <c r="L1184" i="1" s="1"/>
  <c r="C1185" i="1"/>
  <c r="K1185" i="1" s="1"/>
  <c r="L1185" i="1" s="1"/>
  <c r="C1186" i="1"/>
  <c r="K1186" i="1" s="1"/>
  <c r="L1186" i="1" s="1"/>
  <c r="C1187" i="1"/>
  <c r="K1187" i="1" s="1"/>
  <c r="L1187" i="1" s="1"/>
  <c r="C1188" i="1"/>
  <c r="K1188" i="1" s="1"/>
  <c r="L1188" i="1" s="1"/>
  <c r="C1189" i="1"/>
  <c r="K1189" i="1" s="1"/>
  <c r="L1189" i="1" s="1"/>
  <c r="C1190" i="1"/>
  <c r="K1190" i="1" s="1"/>
  <c r="L1190" i="1" s="1"/>
  <c r="C1191" i="1"/>
  <c r="K1191" i="1" s="1"/>
  <c r="L1191" i="1" s="1"/>
  <c r="C1192" i="1"/>
  <c r="K1192" i="1" s="1"/>
  <c r="L1192" i="1" s="1"/>
  <c r="C1193" i="1"/>
  <c r="K1193" i="1" s="1"/>
  <c r="L1193" i="1" s="1"/>
  <c r="C1194" i="1"/>
  <c r="K1194" i="1" s="1"/>
  <c r="L1194" i="1" s="1"/>
  <c r="C1195" i="1"/>
  <c r="K1195" i="1" s="1"/>
  <c r="L1195" i="1" s="1"/>
  <c r="C1196" i="1"/>
  <c r="K1196" i="1" s="1"/>
  <c r="L1196" i="1" s="1"/>
  <c r="C1197" i="1"/>
  <c r="K1197" i="1" s="1"/>
  <c r="L1197" i="1" s="1"/>
  <c r="C1198" i="1"/>
  <c r="K1198" i="1" s="1"/>
  <c r="L1198" i="1" s="1"/>
  <c r="C1199" i="1"/>
  <c r="K1199" i="1" s="1"/>
  <c r="L1199" i="1" s="1"/>
  <c r="C1200" i="1"/>
  <c r="K1200" i="1" s="1"/>
  <c r="L1200" i="1" s="1"/>
  <c r="C1201" i="1"/>
  <c r="K1201" i="1" s="1"/>
  <c r="L1201" i="1" s="1"/>
  <c r="C1202" i="1"/>
  <c r="K1202" i="1" s="1"/>
  <c r="L1202" i="1" s="1"/>
  <c r="C1203" i="1"/>
  <c r="K1203" i="1" s="1"/>
  <c r="L1203" i="1" s="1"/>
  <c r="C1204" i="1"/>
  <c r="K1204" i="1" s="1"/>
  <c r="L1204" i="1" s="1"/>
  <c r="C1205" i="1"/>
  <c r="K1205" i="1" s="1"/>
  <c r="L1205" i="1" s="1"/>
  <c r="C1206" i="1"/>
  <c r="K1206" i="1" s="1"/>
  <c r="L1206" i="1" s="1"/>
  <c r="C1207" i="1"/>
  <c r="K1207" i="1" s="1"/>
  <c r="L1207" i="1" s="1"/>
  <c r="C1208" i="1"/>
  <c r="K1208" i="1" s="1"/>
  <c r="L1208" i="1" s="1"/>
  <c r="C1209" i="1"/>
  <c r="K1209" i="1" s="1"/>
  <c r="L1209" i="1" s="1"/>
  <c r="C1210" i="1"/>
  <c r="K1210" i="1" s="1"/>
  <c r="L1210" i="1" s="1"/>
  <c r="C1211" i="1"/>
  <c r="K1211" i="1" s="1"/>
  <c r="L1211" i="1" s="1"/>
  <c r="C1212" i="1"/>
  <c r="K1212" i="1" s="1"/>
  <c r="L1212" i="1" s="1"/>
  <c r="C1213" i="1"/>
  <c r="K1213" i="1" s="1"/>
  <c r="L1213" i="1" s="1"/>
  <c r="C1214" i="1"/>
  <c r="K1214" i="1" s="1"/>
  <c r="L1214" i="1" s="1"/>
  <c r="C1215" i="1"/>
  <c r="K1215" i="1" s="1"/>
  <c r="L1215" i="1" s="1"/>
  <c r="C1216" i="1"/>
  <c r="K1216" i="1" s="1"/>
  <c r="L1216" i="1" s="1"/>
  <c r="C1217" i="1"/>
  <c r="K1217" i="1" s="1"/>
  <c r="L1217" i="1" s="1"/>
  <c r="C1218" i="1"/>
  <c r="K1218" i="1" s="1"/>
  <c r="L1218" i="1" s="1"/>
  <c r="C1219" i="1"/>
  <c r="K1219" i="1" s="1"/>
  <c r="L1219" i="1" s="1"/>
  <c r="C1220" i="1"/>
  <c r="K1220" i="1" s="1"/>
  <c r="L1220" i="1" s="1"/>
  <c r="C1221" i="1"/>
  <c r="K1221" i="1" s="1"/>
  <c r="L1221" i="1" s="1"/>
  <c r="C1222" i="1"/>
  <c r="K1222" i="1" s="1"/>
  <c r="L1222" i="1" s="1"/>
  <c r="C1223" i="1"/>
  <c r="K1223" i="1" s="1"/>
  <c r="L1223" i="1" s="1"/>
  <c r="C1224" i="1"/>
  <c r="K1224" i="1" s="1"/>
  <c r="L1224" i="1" s="1"/>
  <c r="C1225" i="1"/>
  <c r="K1225" i="1" s="1"/>
  <c r="L1225" i="1" s="1"/>
  <c r="C1226" i="1"/>
  <c r="K1226" i="1" s="1"/>
  <c r="L1226" i="1" s="1"/>
  <c r="C1227" i="1"/>
  <c r="K1227" i="1" s="1"/>
  <c r="L1227" i="1" s="1"/>
  <c r="C1228" i="1"/>
  <c r="K1228" i="1" s="1"/>
  <c r="L1228" i="1" s="1"/>
  <c r="C1229" i="1"/>
  <c r="K1229" i="1" s="1"/>
  <c r="L1229" i="1" s="1"/>
  <c r="C1230" i="1"/>
  <c r="K1230" i="1" s="1"/>
  <c r="L1230" i="1" s="1"/>
  <c r="C1231" i="1"/>
  <c r="K1231" i="1" s="1"/>
  <c r="L1231" i="1" s="1"/>
  <c r="C1232" i="1"/>
  <c r="K1232" i="1" s="1"/>
  <c r="L1232" i="1" s="1"/>
  <c r="C1233" i="1"/>
  <c r="K1233" i="1" s="1"/>
  <c r="L1233" i="1" s="1"/>
  <c r="C1234" i="1"/>
  <c r="K1234" i="1" s="1"/>
  <c r="L1234" i="1" s="1"/>
  <c r="C1235" i="1"/>
  <c r="K1235" i="1" s="1"/>
  <c r="L1235" i="1" s="1"/>
  <c r="C1236" i="1"/>
  <c r="K1236" i="1" s="1"/>
  <c r="L1236" i="1" s="1"/>
  <c r="C1237" i="1"/>
  <c r="K1237" i="1" s="1"/>
  <c r="L1237" i="1" s="1"/>
  <c r="C1238" i="1"/>
  <c r="K1238" i="1" s="1"/>
  <c r="L1238" i="1" s="1"/>
  <c r="C1239" i="1"/>
  <c r="K1239" i="1" s="1"/>
  <c r="L1239" i="1" s="1"/>
  <c r="C1240" i="1"/>
  <c r="K1240" i="1" s="1"/>
  <c r="L1240" i="1" s="1"/>
  <c r="C1241" i="1"/>
  <c r="K1241" i="1" s="1"/>
  <c r="L1241" i="1" s="1"/>
  <c r="C1242" i="1"/>
  <c r="K1242" i="1" s="1"/>
  <c r="L1242" i="1" s="1"/>
  <c r="C1243" i="1"/>
  <c r="K1243" i="1" s="1"/>
  <c r="L1243" i="1" s="1"/>
  <c r="C1244" i="1"/>
  <c r="K1244" i="1" s="1"/>
  <c r="L1244" i="1" s="1"/>
  <c r="C1245" i="1"/>
  <c r="K1245" i="1" s="1"/>
  <c r="L1245" i="1" s="1"/>
  <c r="C1246" i="1"/>
  <c r="K1246" i="1" s="1"/>
  <c r="L1246" i="1" s="1"/>
  <c r="C1247" i="1"/>
  <c r="K1247" i="1" s="1"/>
  <c r="L1247" i="1" s="1"/>
  <c r="C1248" i="1"/>
  <c r="K1248" i="1" s="1"/>
  <c r="L1248" i="1" s="1"/>
  <c r="C1249" i="1"/>
  <c r="K1249" i="1" s="1"/>
  <c r="L1249" i="1" s="1"/>
  <c r="C1250" i="1"/>
  <c r="K1250" i="1" s="1"/>
  <c r="L1250" i="1" s="1"/>
  <c r="C1251" i="1"/>
  <c r="K1251" i="1" s="1"/>
  <c r="L1251" i="1" s="1"/>
  <c r="C1252" i="1"/>
  <c r="K1252" i="1" s="1"/>
  <c r="L1252" i="1" s="1"/>
  <c r="C1253" i="1"/>
  <c r="K1253" i="1" s="1"/>
  <c r="L1253" i="1" s="1"/>
  <c r="C1254" i="1"/>
  <c r="K1254" i="1" s="1"/>
  <c r="L1254" i="1" s="1"/>
  <c r="C1255" i="1"/>
  <c r="K1255" i="1" s="1"/>
  <c r="L1255" i="1" s="1"/>
  <c r="C1256" i="1"/>
  <c r="K1256" i="1" s="1"/>
  <c r="L1256" i="1" s="1"/>
  <c r="C1257" i="1"/>
  <c r="K1257" i="1" s="1"/>
  <c r="L1257" i="1" s="1"/>
  <c r="C1258" i="1"/>
  <c r="K1258" i="1" s="1"/>
  <c r="L1258" i="1" s="1"/>
  <c r="C1259" i="1"/>
  <c r="K1259" i="1" s="1"/>
  <c r="L1259" i="1" s="1"/>
  <c r="C1260" i="1"/>
  <c r="K1260" i="1" s="1"/>
  <c r="L1260" i="1" s="1"/>
  <c r="C1261" i="1"/>
  <c r="K1261" i="1" s="1"/>
  <c r="L1261" i="1" s="1"/>
  <c r="C1262" i="1"/>
  <c r="K1262" i="1" s="1"/>
  <c r="L1262" i="1" s="1"/>
  <c r="C1263" i="1"/>
  <c r="K1263" i="1" s="1"/>
  <c r="L1263" i="1" s="1"/>
  <c r="C1264" i="1"/>
  <c r="K1264" i="1" s="1"/>
  <c r="L1264" i="1" s="1"/>
  <c r="C1265" i="1"/>
  <c r="K1265" i="1" s="1"/>
  <c r="L1265" i="1" s="1"/>
  <c r="C1266" i="1"/>
  <c r="K1266" i="1" s="1"/>
  <c r="L1266" i="1" s="1"/>
  <c r="C1267" i="1"/>
  <c r="K1267" i="1" s="1"/>
  <c r="L1267" i="1" s="1"/>
  <c r="C1268" i="1"/>
  <c r="K1268" i="1" s="1"/>
  <c r="L1268" i="1" s="1"/>
  <c r="C1269" i="1"/>
  <c r="K1269" i="1" s="1"/>
  <c r="L1269" i="1" s="1"/>
  <c r="C1270" i="1"/>
  <c r="K1270" i="1" s="1"/>
  <c r="L1270" i="1" s="1"/>
  <c r="C1271" i="1"/>
  <c r="K1271" i="1" s="1"/>
  <c r="L1271" i="1" s="1"/>
  <c r="C1272" i="1"/>
  <c r="K1272" i="1" s="1"/>
  <c r="L1272" i="1" s="1"/>
  <c r="C1273" i="1"/>
  <c r="K1273" i="1" s="1"/>
  <c r="L1273" i="1" s="1"/>
  <c r="C1274" i="1"/>
  <c r="K1274" i="1" s="1"/>
  <c r="L1274" i="1" s="1"/>
  <c r="C1275" i="1"/>
  <c r="K1275" i="1" s="1"/>
  <c r="L1275" i="1" s="1"/>
  <c r="C1276" i="1"/>
  <c r="K1276" i="1" s="1"/>
  <c r="L1276" i="1" s="1"/>
  <c r="C1277" i="1"/>
  <c r="K1277" i="1" s="1"/>
  <c r="L1277" i="1" s="1"/>
  <c r="C1278" i="1"/>
  <c r="K1278" i="1" s="1"/>
  <c r="L1278" i="1" s="1"/>
  <c r="C1279" i="1"/>
  <c r="K1279" i="1" s="1"/>
  <c r="L1279" i="1" s="1"/>
  <c r="C1280" i="1"/>
  <c r="K1280" i="1" s="1"/>
  <c r="L1280" i="1" s="1"/>
  <c r="C1281" i="1"/>
  <c r="K1281" i="1" s="1"/>
  <c r="L1281" i="1" s="1"/>
  <c r="C1282" i="1"/>
  <c r="K1282" i="1" s="1"/>
  <c r="L1282" i="1" s="1"/>
  <c r="C1283" i="1"/>
  <c r="K1283" i="1" s="1"/>
  <c r="L1283" i="1" s="1"/>
  <c r="C1284" i="1"/>
  <c r="K1284" i="1" s="1"/>
  <c r="L1284" i="1" s="1"/>
  <c r="C1285" i="1"/>
  <c r="K1285" i="1" s="1"/>
  <c r="L1285" i="1" s="1"/>
  <c r="C1286" i="1"/>
  <c r="K1286" i="1" s="1"/>
  <c r="L1286" i="1" s="1"/>
  <c r="C1287" i="1"/>
  <c r="K1287" i="1" s="1"/>
  <c r="L1287" i="1" s="1"/>
  <c r="C1288" i="1"/>
  <c r="K1288" i="1" s="1"/>
  <c r="L1288" i="1" s="1"/>
  <c r="C1289" i="1"/>
  <c r="K1289" i="1" s="1"/>
  <c r="L1289" i="1" s="1"/>
  <c r="C1290" i="1"/>
  <c r="K1290" i="1" s="1"/>
  <c r="L1290" i="1" s="1"/>
  <c r="C1291" i="1"/>
  <c r="K1291" i="1" s="1"/>
  <c r="L1291" i="1" s="1"/>
  <c r="C1292" i="1"/>
  <c r="K1292" i="1" s="1"/>
  <c r="L1292" i="1" s="1"/>
  <c r="C1293" i="1"/>
  <c r="K1293" i="1" s="1"/>
  <c r="L1293" i="1" s="1"/>
  <c r="C1294" i="1"/>
  <c r="K1294" i="1" s="1"/>
  <c r="L1294" i="1" s="1"/>
  <c r="C1295" i="1"/>
  <c r="K1295" i="1" s="1"/>
  <c r="L1295" i="1" s="1"/>
  <c r="C1296" i="1"/>
  <c r="K1296" i="1" s="1"/>
  <c r="L1296" i="1" s="1"/>
  <c r="C1297" i="1"/>
  <c r="K1297" i="1" s="1"/>
  <c r="L1297" i="1" s="1"/>
  <c r="C1298" i="1"/>
  <c r="K1298" i="1" s="1"/>
  <c r="L1298" i="1" s="1"/>
  <c r="C1299" i="1"/>
  <c r="K1299" i="1" s="1"/>
  <c r="L1299" i="1" s="1"/>
  <c r="C1300" i="1"/>
  <c r="K1300" i="1" s="1"/>
  <c r="L1300" i="1" s="1"/>
  <c r="C1301" i="1"/>
  <c r="K1301" i="1" s="1"/>
  <c r="L1301" i="1" s="1"/>
  <c r="C1302" i="1"/>
  <c r="K1302" i="1" s="1"/>
  <c r="L1302" i="1" s="1"/>
  <c r="C1303" i="1"/>
  <c r="K1303" i="1" s="1"/>
  <c r="L1303" i="1" s="1"/>
  <c r="C1304" i="1"/>
  <c r="K1304" i="1" s="1"/>
  <c r="L1304" i="1" s="1"/>
  <c r="C1305" i="1"/>
  <c r="K1305" i="1" s="1"/>
  <c r="L1305" i="1" s="1"/>
  <c r="C1306" i="1"/>
  <c r="K1306" i="1" s="1"/>
  <c r="L1306" i="1" s="1"/>
  <c r="C1307" i="1"/>
  <c r="K1307" i="1" s="1"/>
  <c r="L1307" i="1" s="1"/>
  <c r="C1308" i="1"/>
  <c r="K1308" i="1" s="1"/>
  <c r="L1308" i="1" s="1"/>
  <c r="C1309" i="1"/>
  <c r="K1309" i="1" s="1"/>
  <c r="L1309" i="1" s="1"/>
  <c r="C1310" i="1"/>
  <c r="K1310" i="1" s="1"/>
  <c r="L1310" i="1" s="1"/>
  <c r="C1311" i="1"/>
  <c r="K1311" i="1" s="1"/>
  <c r="L1311" i="1" s="1"/>
  <c r="C1312" i="1"/>
  <c r="K1312" i="1" s="1"/>
  <c r="L1312" i="1" s="1"/>
  <c r="C1313" i="1"/>
  <c r="K1313" i="1" s="1"/>
  <c r="L1313" i="1" s="1"/>
  <c r="C1314" i="1"/>
  <c r="K1314" i="1" s="1"/>
  <c r="L1314" i="1" s="1"/>
  <c r="C1315" i="1"/>
  <c r="K1315" i="1" s="1"/>
  <c r="L1315" i="1" s="1"/>
  <c r="C1316" i="1"/>
  <c r="K1316" i="1" s="1"/>
  <c r="L1316" i="1" s="1"/>
  <c r="C1317" i="1"/>
  <c r="K1317" i="1" s="1"/>
  <c r="L1317" i="1" s="1"/>
  <c r="C1318" i="1"/>
  <c r="K1318" i="1" s="1"/>
  <c r="L1318" i="1" s="1"/>
  <c r="C1319" i="1"/>
  <c r="K1319" i="1" s="1"/>
  <c r="L1319" i="1" s="1"/>
  <c r="C1320" i="1"/>
  <c r="K1320" i="1" s="1"/>
  <c r="L1320" i="1" s="1"/>
  <c r="C1321" i="1"/>
  <c r="K1321" i="1" s="1"/>
  <c r="L1321" i="1" s="1"/>
  <c r="C1322" i="1"/>
  <c r="K1322" i="1" s="1"/>
  <c r="L1322" i="1" s="1"/>
  <c r="C1323" i="1"/>
  <c r="K1323" i="1" s="1"/>
  <c r="L1323" i="1" s="1"/>
  <c r="C1324" i="1"/>
  <c r="K1324" i="1" s="1"/>
  <c r="L1324" i="1" s="1"/>
  <c r="C1325" i="1"/>
  <c r="K1325" i="1" s="1"/>
  <c r="L1325" i="1" s="1"/>
  <c r="C1326" i="1"/>
  <c r="K1326" i="1" s="1"/>
  <c r="L1326" i="1" s="1"/>
  <c r="C1327" i="1"/>
  <c r="K1327" i="1" s="1"/>
  <c r="L1327" i="1" s="1"/>
  <c r="C1328" i="1"/>
  <c r="K1328" i="1" s="1"/>
  <c r="L1328" i="1" s="1"/>
  <c r="C1329" i="1"/>
  <c r="K1329" i="1" s="1"/>
  <c r="L1329" i="1" s="1"/>
  <c r="C1330" i="1"/>
  <c r="K1330" i="1" s="1"/>
  <c r="L1330" i="1" s="1"/>
  <c r="C1331" i="1"/>
  <c r="K1331" i="1" s="1"/>
  <c r="L1331" i="1" s="1"/>
  <c r="C1332" i="1"/>
  <c r="K1332" i="1" s="1"/>
  <c r="L1332" i="1" s="1"/>
  <c r="C1333" i="1"/>
  <c r="K1333" i="1" s="1"/>
  <c r="L1333" i="1" s="1"/>
  <c r="C1334" i="1"/>
  <c r="K1334" i="1" s="1"/>
  <c r="L1334" i="1" s="1"/>
  <c r="C1335" i="1"/>
  <c r="K1335" i="1" s="1"/>
  <c r="L1335" i="1" s="1"/>
  <c r="C1336" i="1"/>
  <c r="K1336" i="1" s="1"/>
  <c r="L1336" i="1" s="1"/>
  <c r="C1337" i="1"/>
  <c r="K1337" i="1" s="1"/>
  <c r="L1337" i="1" s="1"/>
  <c r="C1338" i="1"/>
  <c r="K1338" i="1" s="1"/>
  <c r="L1338" i="1" s="1"/>
  <c r="C1339" i="1"/>
  <c r="K1339" i="1" s="1"/>
  <c r="L1339" i="1" s="1"/>
  <c r="C1340" i="1"/>
  <c r="K1340" i="1" s="1"/>
  <c r="L1340" i="1" s="1"/>
  <c r="C1341" i="1"/>
  <c r="K1341" i="1" s="1"/>
  <c r="L1341" i="1" s="1"/>
  <c r="C1342" i="1"/>
  <c r="K1342" i="1" s="1"/>
  <c r="L1342" i="1" s="1"/>
  <c r="C1343" i="1"/>
  <c r="K1343" i="1" s="1"/>
  <c r="L1343" i="1" s="1"/>
  <c r="C1344" i="1"/>
  <c r="K1344" i="1" s="1"/>
  <c r="L1344" i="1" s="1"/>
  <c r="C1345" i="1"/>
  <c r="K1345" i="1" s="1"/>
  <c r="L1345" i="1" s="1"/>
  <c r="C1346" i="1"/>
  <c r="K1346" i="1" s="1"/>
  <c r="L1346" i="1" s="1"/>
  <c r="C1347" i="1"/>
  <c r="K1347" i="1" s="1"/>
  <c r="L1347" i="1" s="1"/>
  <c r="C1348" i="1"/>
  <c r="K1348" i="1" s="1"/>
  <c r="L1348" i="1" s="1"/>
  <c r="C1349" i="1"/>
  <c r="K1349" i="1" s="1"/>
  <c r="L1349" i="1" s="1"/>
  <c r="C1350" i="1"/>
  <c r="K1350" i="1" s="1"/>
  <c r="L1350" i="1" s="1"/>
  <c r="C1351" i="1"/>
  <c r="K1351" i="1" s="1"/>
  <c r="L1351" i="1" s="1"/>
  <c r="C1352" i="1"/>
  <c r="K1352" i="1" s="1"/>
  <c r="L1352" i="1" s="1"/>
  <c r="C1353" i="1"/>
  <c r="K1353" i="1" s="1"/>
  <c r="L1353" i="1" s="1"/>
  <c r="C1354" i="1"/>
  <c r="K1354" i="1" s="1"/>
  <c r="L1354" i="1" s="1"/>
  <c r="C1355" i="1"/>
  <c r="K1355" i="1" s="1"/>
  <c r="L1355" i="1" s="1"/>
  <c r="C1356" i="1"/>
  <c r="K1356" i="1" s="1"/>
  <c r="L1356" i="1" s="1"/>
  <c r="C1357" i="1"/>
  <c r="K1357" i="1" s="1"/>
  <c r="L1357" i="1" s="1"/>
  <c r="C1358" i="1"/>
  <c r="K1358" i="1" s="1"/>
  <c r="L1358" i="1" s="1"/>
  <c r="C1359" i="1"/>
  <c r="K1359" i="1" s="1"/>
  <c r="L1359" i="1" s="1"/>
  <c r="C1360" i="1"/>
  <c r="K1360" i="1" s="1"/>
  <c r="L1360" i="1" s="1"/>
  <c r="C1361" i="1"/>
  <c r="K1361" i="1" s="1"/>
  <c r="L1361" i="1" s="1"/>
  <c r="C1362" i="1"/>
  <c r="K1362" i="1" s="1"/>
  <c r="L1362" i="1" s="1"/>
  <c r="C1363" i="1"/>
  <c r="K1363" i="1" s="1"/>
  <c r="L1363" i="1" s="1"/>
  <c r="C1364" i="1"/>
  <c r="K1364" i="1" s="1"/>
  <c r="L1364" i="1" s="1"/>
  <c r="C1365" i="1"/>
  <c r="K1365" i="1" s="1"/>
  <c r="L1365" i="1" s="1"/>
  <c r="C1366" i="1"/>
  <c r="K1366" i="1" s="1"/>
  <c r="L1366" i="1" s="1"/>
  <c r="C1367" i="1"/>
  <c r="K1367" i="1" s="1"/>
  <c r="L1367" i="1" s="1"/>
  <c r="C1368" i="1"/>
  <c r="K1368" i="1" s="1"/>
  <c r="L1368" i="1" s="1"/>
  <c r="C1369" i="1"/>
  <c r="K1369" i="1" s="1"/>
  <c r="L1369" i="1" s="1"/>
  <c r="C1370" i="1"/>
  <c r="K1370" i="1" s="1"/>
  <c r="L1370" i="1" s="1"/>
  <c r="C1371" i="1"/>
  <c r="K1371" i="1" s="1"/>
  <c r="L1371" i="1" s="1"/>
  <c r="C1372" i="1"/>
  <c r="K1372" i="1" s="1"/>
  <c r="L1372" i="1" s="1"/>
  <c r="C1373" i="1"/>
  <c r="K1373" i="1" s="1"/>
  <c r="L1373" i="1" s="1"/>
  <c r="C1374" i="1"/>
  <c r="K1374" i="1" s="1"/>
  <c r="L1374" i="1" s="1"/>
  <c r="C1375" i="1"/>
  <c r="K1375" i="1" s="1"/>
  <c r="L1375" i="1" s="1"/>
  <c r="C1376" i="1"/>
  <c r="K1376" i="1" s="1"/>
  <c r="L1376" i="1" s="1"/>
  <c r="C1377" i="1"/>
  <c r="K1377" i="1" s="1"/>
  <c r="L1377" i="1" s="1"/>
  <c r="C1378" i="1"/>
  <c r="K1378" i="1" s="1"/>
  <c r="L1378" i="1" s="1"/>
  <c r="C1379" i="1"/>
  <c r="K1379" i="1" s="1"/>
  <c r="L1379" i="1" s="1"/>
  <c r="C1380" i="1"/>
  <c r="K1380" i="1" s="1"/>
  <c r="L1380" i="1" s="1"/>
  <c r="C1381" i="1"/>
  <c r="K1381" i="1" s="1"/>
  <c r="L1381" i="1" s="1"/>
  <c r="C1382" i="1"/>
  <c r="K1382" i="1" s="1"/>
  <c r="L1382" i="1" s="1"/>
  <c r="C1383" i="1"/>
  <c r="K1383" i="1" s="1"/>
  <c r="L1383" i="1" s="1"/>
  <c r="C1384" i="1"/>
  <c r="K1384" i="1" s="1"/>
  <c r="L1384" i="1" s="1"/>
  <c r="C1385" i="1"/>
  <c r="K1385" i="1" s="1"/>
  <c r="L1385" i="1" s="1"/>
  <c r="C1386" i="1"/>
  <c r="K1386" i="1" s="1"/>
  <c r="L1386" i="1" s="1"/>
  <c r="C1387" i="1"/>
  <c r="K1387" i="1" s="1"/>
  <c r="L1387" i="1" s="1"/>
  <c r="C1388" i="1"/>
  <c r="K1388" i="1" s="1"/>
  <c r="L1388" i="1" s="1"/>
  <c r="C1389" i="1"/>
  <c r="K1389" i="1" s="1"/>
  <c r="L1389" i="1" s="1"/>
  <c r="C1390" i="1"/>
  <c r="K1390" i="1" s="1"/>
  <c r="L1390" i="1" s="1"/>
  <c r="C1391" i="1"/>
  <c r="K1391" i="1" s="1"/>
  <c r="L1391" i="1" s="1"/>
  <c r="C1392" i="1"/>
  <c r="K1392" i="1" s="1"/>
  <c r="L1392" i="1" s="1"/>
  <c r="C1393" i="1"/>
  <c r="K1393" i="1" s="1"/>
  <c r="L1393" i="1" s="1"/>
  <c r="C1394" i="1"/>
  <c r="K1394" i="1" s="1"/>
  <c r="L1394" i="1" s="1"/>
  <c r="C1395" i="1"/>
  <c r="K1395" i="1" s="1"/>
  <c r="L1395" i="1" s="1"/>
  <c r="C1396" i="1"/>
  <c r="K1396" i="1" s="1"/>
  <c r="L1396" i="1" s="1"/>
  <c r="C1397" i="1"/>
  <c r="K1397" i="1" s="1"/>
  <c r="L1397" i="1" s="1"/>
  <c r="C1398" i="1"/>
  <c r="K1398" i="1" s="1"/>
  <c r="L1398" i="1" s="1"/>
  <c r="C1399" i="1"/>
  <c r="K1399" i="1" s="1"/>
  <c r="L1399" i="1" s="1"/>
  <c r="C1400" i="1"/>
  <c r="K1400" i="1" s="1"/>
  <c r="L1400" i="1" s="1"/>
  <c r="C1401" i="1"/>
  <c r="K1401" i="1" s="1"/>
  <c r="L1401" i="1" s="1"/>
  <c r="C1402" i="1"/>
  <c r="K1402" i="1" s="1"/>
  <c r="L1402" i="1" s="1"/>
  <c r="C1403" i="1"/>
  <c r="K1403" i="1" s="1"/>
  <c r="L1403" i="1" s="1"/>
  <c r="C1404" i="1"/>
  <c r="K1404" i="1" s="1"/>
  <c r="L1404" i="1" s="1"/>
  <c r="C1405" i="1"/>
  <c r="K1405" i="1" s="1"/>
  <c r="L1405" i="1" s="1"/>
  <c r="C1406" i="1"/>
  <c r="K1406" i="1" s="1"/>
  <c r="L1406" i="1" s="1"/>
  <c r="C1407" i="1"/>
  <c r="K1407" i="1" s="1"/>
  <c r="L1407" i="1" s="1"/>
  <c r="C1408" i="1"/>
  <c r="K1408" i="1" s="1"/>
  <c r="L1408" i="1" s="1"/>
  <c r="C1409" i="1"/>
  <c r="K1409" i="1" s="1"/>
  <c r="L1409" i="1" s="1"/>
  <c r="C1410" i="1"/>
  <c r="K1410" i="1" s="1"/>
  <c r="L1410" i="1" s="1"/>
  <c r="C1411" i="1"/>
  <c r="K1411" i="1" s="1"/>
  <c r="L1411" i="1" s="1"/>
  <c r="C1412" i="1"/>
  <c r="K1412" i="1" s="1"/>
  <c r="L1412" i="1" s="1"/>
  <c r="C1413" i="1"/>
  <c r="K1413" i="1" s="1"/>
  <c r="L1413" i="1" s="1"/>
  <c r="C1414" i="1"/>
  <c r="K1414" i="1" s="1"/>
  <c r="L1414" i="1" s="1"/>
  <c r="C1415" i="1"/>
  <c r="K1415" i="1" s="1"/>
  <c r="L1415" i="1" s="1"/>
  <c r="C1416" i="1"/>
  <c r="K1416" i="1" s="1"/>
  <c r="L1416" i="1" s="1"/>
  <c r="C1417" i="1"/>
  <c r="K1417" i="1" s="1"/>
  <c r="L1417" i="1" s="1"/>
  <c r="C1418" i="1"/>
  <c r="K1418" i="1" s="1"/>
  <c r="L1418" i="1" s="1"/>
  <c r="C1419" i="1"/>
  <c r="K1419" i="1" s="1"/>
  <c r="L1419" i="1" s="1"/>
  <c r="C1420" i="1"/>
  <c r="K1420" i="1" s="1"/>
  <c r="L1420" i="1" s="1"/>
  <c r="C1421" i="1"/>
  <c r="K1421" i="1" s="1"/>
  <c r="L1421" i="1" s="1"/>
  <c r="C1422" i="1"/>
  <c r="K1422" i="1" s="1"/>
  <c r="L1422" i="1" s="1"/>
  <c r="C1423" i="1"/>
  <c r="K1423" i="1" s="1"/>
  <c r="L1423" i="1" s="1"/>
  <c r="C1424" i="1"/>
  <c r="K1424" i="1" s="1"/>
  <c r="L1424" i="1" s="1"/>
  <c r="C1425" i="1"/>
  <c r="K1425" i="1" s="1"/>
  <c r="L1425" i="1" s="1"/>
  <c r="C1426" i="1"/>
  <c r="K1426" i="1" s="1"/>
  <c r="L1426" i="1" s="1"/>
  <c r="C1427" i="1"/>
  <c r="K1427" i="1" s="1"/>
  <c r="L1427" i="1" s="1"/>
  <c r="C1428" i="1"/>
  <c r="K1428" i="1" s="1"/>
  <c r="L1428" i="1" s="1"/>
  <c r="C1429" i="1"/>
  <c r="K1429" i="1" s="1"/>
  <c r="L1429" i="1" s="1"/>
  <c r="C1430" i="1"/>
  <c r="K1430" i="1" s="1"/>
  <c r="L1430" i="1" s="1"/>
  <c r="C1431" i="1"/>
  <c r="K1431" i="1" s="1"/>
  <c r="L1431" i="1" s="1"/>
  <c r="C1432" i="1"/>
  <c r="K1432" i="1" s="1"/>
  <c r="L1432" i="1" s="1"/>
  <c r="C1433" i="1"/>
  <c r="K1433" i="1" s="1"/>
  <c r="L1433" i="1" s="1"/>
  <c r="C1434" i="1"/>
  <c r="K1434" i="1" s="1"/>
  <c r="L1434" i="1" s="1"/>
  <c r="C1435" i="1"/>
  <c r="K1435" i="1" s="1"/>
  <c r="L1435" i="1" s="1"/>
  <c r="C1436" i="1"/>
  <c r="K1436" i="1" s="1"/>
  <c r="L1436" i="1" s="1"/>
  <c r="C1437" i="1"/>
  <c r="K1437" i="1" s="1"/>
  <c r="L1437" i="1" s="1"/>
  <c r="C1438" i="1"/>
  <c r="K1438" i="1" s="1"/>
  <c r="L1438" i="1" s="1"/>
  <c r="C1439" i="1"/>
  <c r="K1439" i="1" s="1"/>
  <c r="L1439" i="1" s="1"/>
  <c r="C1440" i="1"/>
  <c r="K1440" i="1" s="1"/>
  <c r="L1440" i="1" s="1"/>
  <c r="C1441" i="1"/>
  <c r="K1441" i="1" s="1"/>
  <c r="L1441" i="1" s="1"/>
  <c r="C1442" i="1"/>
  <c r="K1442" i="1" s="1"/>
  <c r="L1442" i="1" s="1"/>
  <c r="C1443" i="1"/>
  <c r="K1443" i="1" s="1"/>
  <c r="L1443" i="1" s="1"/>
  <c r="C1444" i="1"/>
  <c r="K1444" i="1" s="1"/>
  <c r="L1444" i="1" s="1"/>
  <c r="C1445" i="1"/>
  <c r="K1445" i="1" s="1"/>
  <c r="L1445" i="1" s="1"/>
  <c r="C1446" i="1"/>
  <c r="K1446" i="1" s="1"/>
  <c r="L1446" i="1" s="1"/>
  <c r="C1447" i="1"/>
  <c r="K1447" i="1" s="1"/>
  <c r="L1447" i="1" s="1"/>
  <c r="C1448" i="1"/>
  <c r="K1448" i="1" s="1"/>
  <c r="L1448" i="1" s="1"/>
  <c r="C1449" i="1"/>
  <c r="K1449" i="1" s="1"/>
  <c r="L1449" i="1" s="1"/>
  <c r="C1450" i="1"/>
  <c r="K1450" i="1" s="1"/>
  <c r="L1450" i="1" s="1"/>
  <c r="C1451" i="1"/>
  <c r="K1451" i="1" s="1"/>
  <c r="L1451" i="1" s="1"/>
  <c r="C1452" i="1"/>
  <c r="K1452" i="1" s="1"/>
  <c r="L1452" i="1" s="1"/>
  <c r="C1453" i="1"/>
  <c r="K1453" i="1" s="1"/>
  <c r="L1453" i="1" s="1"/>
  <c r="C1454" i="1"/>
  <c r="K1454" i="1" s="1"/>
  <c r="L1454" i="1" s="1"/>
  <c r="C1455" i="1"/>
  <c r="K1455" i="1" s="1"/>
  <c r="L1455" i="1" s="1"/>
  <c r="C1456" i="1"/>
  <c r="K1456" i="1" s="1"/>
  <c r="L1456" i="1" s="1"/>
  <c r="C1457" i="1"/>
  <c r="K1457" i="1" s="1"/>
  <c r="L1457" i="1" s="1"/>
  <c r="C1458" i="1"/>
  <c r="K1458" i="1" s="1"/>
  <c r="L1458" i="1" s="1"/>
  <c r="C1459" i="1"/>
  <c r="K1459" i="1" s="1"/>
  <c r="L1459" i="1" s="1"/>
  <c r="C1460" i="1"/>
  <c r="K1460" i="1" s="1"/>
  <c r="L1460" i="1" s="1"/>
  <c r="C1461" i="1"/>
  <c r="K1461" i="1" s="1"/>
  <c r="L1461" i="1" s="1"/>
  <c r="C1462" i="1"/>
  <c r="K1462" i="1" s="1"/>
  <c r="L1462" i="1" s="1"/>
  <c r="C1463" i="1"/>
  <c r="K1463" i="1" s="1"/>
  <c r="L1463" i="1" s="1"/>
  <c r="C1464" i="1"/>
  <c r="K1464" i="1" s="1"/>
  <c r="L1464" i="1" s="1"/>
  <c r="C1465" i="1"/>
  <c r="K1465" i="1" s="1"/>
  <c r="L1465" i="1" s="1"/>
  <c r="C1466" i="1"/>
  <c r="K1466" i="1" s="1"/>
  <c r="L1466" i="1" s="1"/>
  <c r="C1467" i="1"/>
  <c r="K1467" i="1" s="1"/>
  <c r="L1467" i="1" s="1"/>
  <c r="C1468" i="1"/>
  <c r="K1468" i="1" s="1"/>
  <c r="L1468" i="1" s="1"/>
  <c r="C1469" i="1"/>
  <c r="K1469" i="1" s="1"/>
  <c r="L1469" i="1" s="1"/>
  <c r="C1470" i="1"/>
  <c r="K1470" i="1" s="1"/>
  <c r="L1470" i="1" s="1"/>
  <c r="C1471" i="1"/>
  <c r="K1471" i="1" s="1"/>
  <c r="L1471" i="1" s="1"/>
  <c r="C1472" i="1"/>
  <c r="K1472" i="1" s="1"/>
  <c r="L1472" i="1" s="1"/>
  <c r="C1473" i="1"/>
  <c r="K1473" i="1" s="1"/>
  <c r="L1473" i="1" s="1"/>
  <c r="C1474" i="1"/>
  <c r="K1474" i="1" s="1"/>
  <c r="L1474" i="1" s="1"/>
  <c r="C1475" i="1"/>
  <c r="K1475" i="1" s="1"/>
  <c r="L1475" i="1" s="1"/>
  <c r="C1476" i="1"/>
  <c r="K1476" i="1" s="1"/>
  <c r="L1476" i="1" s="1"/>
  <c r="C1477" i="1"/>
  <c r="K1477" i="1" s="1"/>
  <c r="L1477" i="1" s="1"/>
  <c r="C1478" i="1"/>
  <c r="K1478" i="1" s="1"/>
  <c r="L1478" i="1" s="1"/>
  <c r="C1479" i="1"/>
  <c r="K1479" i="1" s="1"/>
  <c r="L1479" i="1" s="1"/>
  <c r="C1480" i="1"/>
  <c r="K1480" i="1" s="1"/>
  <c r="L1480" i="1" s="1"/>
  <c r="C1481" i="1"/>
  <c r="K1481" i="1" s="1"/>
  <c r="L1481" i="1" s="1"/>
  <c r="C1482" i="1"/>
  <c r="K1482" i="1" s="1"/>
  <c r="L1482" i="1" s="1"/>
  <c r="C1483" i="1"/>
  <c r="K1483" i="1" s="1"/>
  <c r="L1483" i="1" s="1"/>
  <c r="C1484" i="1"/>
  <c r="K1484" i="1" s="1"/>
  <c r="L1484" i="1" s="1"/>
  <c r="C1485" i="1"/>
  <c r="K1485" i="1" s="1"/>
  <c r="L1485" i="1" s="1"/>
  <c r="C1486" i="1"/>
  <c r="K1486" i="1" s="1"/>
  <c r="L1486" i="1" s="1"/>
  <c r="C1487" i="1"/>
  <c r="K1487" i="1" s="1"/>
  <c r="L1487" i="1" s="1"/>
  <c r="C1488" i="1"/>
  <c r="K1488" i="1" s="1"/>
  <c r="L1488" i="1" s="1"/>
  <c r="C1489" i="1"/>
  <c r="K1489" i="1" s="1"/>
  <c r="L1489" i="1" s="1"/>
  <c r="C1490" i="1"/>
  <c r="K1490" i="1" s="1"/>
  <c r="L1490" i="1" s="1"/>
  <c r="C1491" i="1"/>
  <c r="K1491" i="1" s="1"/>
  <c r="L1491" i="1" s="1"/>
  <c r="C1492" i="1"/>
  <c r="K1492" i="1" s="1"/>
  <c r="L1492" i="1" s="1"/>
  <c r="C1493" i="1"/>
  <c r="K1493" i="1" s="1"/>
  <c r="L1493" i="1" s="1"/>
  <c r="C1494" i="1"/>
  <c r="K1494" i="1" s="1"/>
  <c r="L1494" i="1" s="1"/>
  <c r="C1495" i="1"/>
  <c r="K1495" i="1" s="1"/>
  <c r="L1495" i="1" s="1"/>
  <c r="C1496" i="1"/>
  <c r="K1496" i="1" s="1"/>
  <c r="L1496" i="1" s="1"/>
  <c r="C1497" i="1"/>
  <c r="K1497" i="1" s="1"/>
  <c r="L1497" i="1" s="1"/>
  <c r="C1498" i="1"/>
  <c r="K1498" i="1" s="1"/>
  <c r="L1498" i="1" s="1"/>
  <c r="C1499" i="1"/>
  <c r="K1499" i="1" s="1"/>
  <c r="L1499" i="1" s="1"/>
  <c r="C1500" i="1"/>
  <c r="K1500" i="1" s="1"/>
  <c r="L1500" i="1" s="1"/>
  <c r="C1501" i="1"/>
  <c r="K1501" i="1" s="1"/>
  <c r="L1501" i="1" s="1"/>
  <c r="C1502" i="1"/>
  <c r="K1502" i="1" s="1"/>
  <c r="L1502" i="1" s="1"/>
  <c r="C1503" i="1"/>
  <c r="K1503" i="1" s="1"/>
  <c r="L1503" i="1" s="1"/>
  <c r="C1504" i="1"/>
  <c r="K1504" i="1" s="1"/>
  <c r="L1504" i="1" s="1"/>
  <c r="C1505" i="1"/>
  <c r="K1505" i="1" s="1"/>
  <c r="L1505" i="1" s="1"/>
  <c r="C1506" i="1"/>
  <c r="K1506" i="1" s="1"/>
  <c r="L1506" i="1" s="1"/>
  <c r="C1507" i="1"/>
  <c r="K1507" i="1" s="1"/>
  <c r="L1507" i="1" s="1"/>
  <c r="C1508" i="1"/>
  <c r="K1508" i="1" s="1"/>
  <c r="L1508" i="1" s="1"/>
  <c r="C1509" i="1"/>
  <c r="K1509" i="1" s="1"/>
  <c r="L1509" i="1" s="1"/>
  <c r="C1510" i="1"/>
  <c r="K1510" i="1" s="1"/>
  <c r="L1510" i="1" s="1"/>
  <c r="C1511" i="1"/>
  <c r="K1511" i="1" s="1"/>
  <c r="L1511" i="1" s="1"/>
  <c r="C1512" i="1"/>
  <c r="K1512" i="1" s="1"/>
  <c r="L1512" i="1" s="1"/>
  <c r="C1513" i="1"/>
  <c r="K1513" i="1" s="1"/>
  <c r="L1513" i="1" s="1"/>
  <c r="C1514" i="1"/>
  <c r="K1514" i="1" s="1"/>
  <c r="L1514" i="1" s="1"/>
  <c r="C1515" i="1"/>
  <c r="K1515" i="1" s="1"/>
  <c r="L1515" i="1" s="1"/>
  <c r="C1516" i="1"/>
  <c r="K1516" i="1" s="1"/>
  <c r="L1516" i="1" s="1"/>
  <c r="C1517" i="1"/>
  <c r="K1517" i="1" s="1"/>
  <c r="L1517" i="1" s="1"/>
  <c r="C1518" i="1"/>
  <c r="K1518" i="1" s="1"/>
  <c r="L1518" i="1" s="1"/>
  <c r="C1519" i="1"/>
  <c r="K1519" i="1" s="1"/>
  <c r="L1519" i="1" s="1"/>
  <c r="C1520" i="1"/>
  <c r="K1520" i="1" s="1"/>
  <c r="L1520" i="1" s="1"/>
  <c r="C1521" i="1"/>
  <c r="K1521" i="1" s="1"/>
  <c r="L1521" i="1" s="1"/>
  <c r="C1522" i="1"/>
  <c r="K1522" i="1" s="1"/>
  <c r="L1522" i="1" s="1"/>
  <c r="C1523" i="1"/>
  <c r="K1523" i="1" s="1"/>
  <c r="L1523" i="1" s="1"/>
  <c r="C1524" i="1"/>
  <c r="K1524" i="1" s="1"/>
  <c r="L1524" i="1" s="1"/>
  <c r="C1525" i="1"/>
  <c r="K1525" i="1" s="1"/>
  <c r="L1525" i="1" s="1"/>
  <c r="C1526" i="1"/>
  <c r="K1526" i="1" s="1"/>
  <c r="L1526" i="1" s="1"/>
  <c r="C1527" i="1"/>
  <c r="K1527" i="1" s="1"/>
  <c r="L1527" i="1" s="1"/>
  <c r="C1528" i="1"/>
  <c r="K1528" i="1" s="1"/>
  <c r="L1528" i="1" s="1"/>
  <c r="C1529" i="1"/>
  <c r="K1529" i="1" s="1"/>
  <c r="L1529" i="1" s="1"/>
  <c r="C1530" i="1"/>
  <c r="K1530" i="1" s="1"/>
  <c r="L1530" i="1" s="1"/>
  <c r="C1531" i="1"/>
  <c r="K1531" i="1" s="1"/>
  <c r="L1531" i="1" s="1"/>
  <c r="C1532" i="1"/>
  <c r="K1532" i="1" s="1"/>
  <c r="L1532" i="1" s="1"/>
  <c r="C1533" i="1"/>
  <c r="K1533" i="1" s="1"/>
  <c r="L1533" i="1" s="1"/>
  <c r="C1534" i="1"/>
  <c r="K1534" i="1" s="1"/>
  <c r="L1534" i="1" s="1"/>
  <c r="C1535" i="1"/>
  <c r="K1535" i="1" s="1"/>
  <c r="L1535" i="1" s="1"/>
  <c r="C1536" i="1"/>
  <c r="K1536" i="1" s="1"/>
  <c r="L1536" i="1" s="1"/>
  <c r="C1537" i="1"/>
  <c r="K1537" i="1" s="1"/>
  <c r="L1537" i="1" s="1"/>
  <c r="C1538" i="1"/>
  <c r="K1538" i="1" s="1"/>
  <c r="L1538" i="1" s="1"/>
  <c r="C1539" i="1"/>
  <c r="K1539" i="1" s="1"/>
  <c r="L1539" i="1" s="1"/>
  <c r="C1540" i="1"/>
  <c r="K1540" i="1" s="1"/>
  <c r="L1540" i="1" s="1"/>
  <c r="C1541" i="1"/>
  <c r="K1541" i="1" s="1"/>
  <c r="L1541" i="1" s="1"/>
  <c r="C1542" i="1"/>
  <c r="K1542" i="1" s="1"/>
  <c r="L1542" i="1" s="1"/>
  <c r="C1543" i="1"/>
  <c r="K1543" i="1" s="1"/>
  <c r="L1543" i="1" s="1"/>
  <c r="C1544" i="1"/>
  <c r="K1544" i="1" s="1"/>
  <c r="L1544" i="1" s="1"/>
  <c r="C1545" i="1"/>
  <c r="K1545" i="1" s="1"/>
  <c r="L1545" i="1" s="1"/>
  <c r="C1546" i="1"/>
  <c r="K1546" i="1" s="1"/>
  <c r="L1546" i="1" s="1"/>
  <c r="C1547" i="1"/>
  <c r="K1547" i="1" s="1"/>
  <c r="L1547" i="1" s="1"/>
  <c r="C1548" i="1"/>
  <c r="K1548" i="1" s="1"/>
  <c r="L1548" i="1" s="1"/>
  <c r="C1549" i="1"/>
  <c r="K1549" i="1" s="1"/>
  <c r="L1549" i="1" s="1"/>
  <c r="C1550" i="1"/>
  <c r="K1550" i="1" s="1"/>
  <c r="L1550" i="1" s="1"/>
  <c r="C1551" i="1"/>
  <c r="K1551" i="1" s="1"/>
  <c r="L1551" i="1" s="1"/>
  <c r="C1552" i="1"/>
  <c r="K1552" i="1" s="1"/>
  <c r="L1552" i="1" s="1"/>
  <c r="C1553" i="1"/>
  <c r="K1553" i="1" s="1"/>
  <c r="L1553" i="1" s="1"/>
  <c r="C1554" i="1"/>
  <c r="K1554" i="1" s="1"/>
  <c r="L1554" i="1" s="1"/>
  <c r="C1555" i="1"/>
  <c r="K1555" i="1" s="1"/>
  <c r="L1555" i="1" s="1"/>
  <c r="C1556" i="1"/>
  <c r="K1556" i="1" s="1"/>
  <c r="L1556" i="1" s="1"/>
  <c r="C1557" i="1"/>
  <c r="K1557" i="1" s="1"/>
  <c r="L1557" i="1" s="1"/>
  <c r="C1558" i="1"/>
  <c r="K1558" i="1" s="1"/>
  <c r="L1558" i="1" s="1"/>
  <c r="C1559" i="1"/>
  <c r="K1559" i="1" s="1"/>
  <c r="L1559" i="1" s="1"/>
  <c r="C1560" i="1"/>
  <c r="K1560" i="1" s="1"/>
  <c r="L1560" i="1" s="1"/>
  <c r="C1561" i="1"/>
  <c r="K1561" i="1" s="1"/>
  <c r="L1561" i="1" s="1"/>
  <c r="C1562" i="1"/>
  <c r="K1562" i="1" s="1"/>
  <c r="L1562" i="1" s="1"/>
  <c r="C1563" i="1"/>
  <c r="K1563" i="1" s="1"/>
  <c r="L1563" i="1" s="1"/>
  <c r="C1564" i="1"/>
  <c r="K1564" i="1" s="1"/>
  <c r="L1564" i="1" s="1"/>
  <c r="C1565" i="1"/>
  <c r="K1565" i="1" s="1"/>
  <c r="L1565" i="1" s="1"/>
  <c r="C1566" i="1"/>
  <c r="K1566" i="1" s="1"/>
  <c r="L1566" i="1" s="1"/>
  <c r="C1567" i="1"/>
  <c r="K1567" i="1" s="1"/>
  <c r="L1567" i="1" s="1"/>
  <c r="C1568" i="1"/>
  <c r="K1568" i="1" s="1"/>
  <c r="L1568" i="1" s="1"/>
  <c r="C1569" i="1"/>
  <c r="K1569" i="1" s="1"/>
  <c r="L1569" i="1" s="1"/>
  <c r="C1570" i="1"/>
  <c r="K1570" i="1" s="1"/>
  <c r="L1570" i="1" s="1"/>
  <c r="C1571" i="1"/>
  <c r="K1571" i="1" s="1"/>
  <c r="L1571" i="1" s="1"/>
  <c r="C1572" i="1"/>
  <c r="K1572" i="1" s="1"/>
  <c r="L1572" i="1" s="1"/>
  <c r="C1573" i="1"/>
  <c r="K1573" i="1" s="1"/>
  <c r="L1573" i="1" s="1"/>
  <c r="C1574" i="1"/>
  <c r="K1574" i="1" s="1"/>
  <c r="L1574" i="1" s="1"/>
  <c r="C1575" i="1"/>
  <c r="K1575" i="1" s="1"/>
  <c r="L1575" i="1" s="1"/>
  <c r="C1576" i="1"/>
  <c r="K1576" i="1" s="1"/>
  <c r="L1576" i="1" s="1"/>
  <c r="C1577" i="1"/>
  <c r="K1577" i="1" s="1"/>
  <c r="L1577" i="1" s="1"/>
  <c r="C1578" i="1"/>
  <c r="K1578" i="1" s="1"/>
  <c r="L1578" i="1" s="1"/>
  <c r="C1579" i="1"/>
  <c r="K1579" i="1" s="1"/>
  <c r="L1579" i="1" s="1"/>
  <c r="C1580" i="1"/>
  <c r="K1580" i="1" s="1"/>
  <c r="L1580" i="1" s="1"/>
  <c r="C1581" i="1"/>
  <c r="K1581" i="1" s="1"/>
  <c r="L1581" i="1" s="1"/>
  <c r="C1582" i="1"/>
  <c r="K1582" i="1" s="1"/>
  <c r="L1582" i="1" s="1"/>
  <c r="C1583" i="1"/>
  <c r="K1583" i="1" s="1"/>
  <c r="L1583" i="1" s="1"/>
  <c r="C1584" i="1"/>
  <c r="K1584" i="1" s="1"/>
  <c r="L1584" i="1" s="1"/>
  <c r="C1585" i="1"/>
  <c r="K1585" i="1" s="1"/>
  <c r="L1585" i="1" s="1"/>
  <c r="C1586" i="1"/>
  <c r="K1586" i="1" s="1"/>
  <c r="L1586" i="1" s="1"/>
  <c r="C1587" i="1"/>
  <c r="K1587" i="1" s="1"/>
  <c r="L1587" i="1" s="1"/>
  <c r="C1588" i="1"/>
  <c r="K1588" i="1" s="1"/>
  <c r="L1588" i="1" s="1"/>
  <c r="C1589" i="1"/>
  <c r="K1589" i="1" s="1"/>
  <c r="L1589" i="1" s="1"/>
  <c r="C1590" i="1"/>
  <c r="K1590" i="1" s="1"/>
  <c r="L1590" i="1" s="1"/>
  <c r="C1591" i="1"/>
  <c r="K1591" i="1" s="1"/>
  <c r="L1591" i="1" s="1"/>
  <c r="C1592" i="1"/>
  <c r="K1592" i="1" s="1"/>
  <c r="L1592" i="1" s="1"/>
  <c r="C1593" i="1"/>
  <c r="K1593" i="1" s="1"/>
  <c r="L1593" i="1" s="1"/>
  <c r="C1594" i="1"/>
  <c r="K1594" i="1" s="1"/>
  <c r="L1594" i="1" s="1"/>
  <c r="C1595" i="1"/>
  <c r="K1595" i="1" s="1"/>
  <c r="L1595" i="1" s="1"/>
  <c r="C1596" i="1"/>
  <c r="K1596" i="1" s="1"/>
  <c r="L1596" i="1" s="1"/>
  <c r="C1597" i="1"/>
  <c r="K1597" i="1" s="1"/>
  <c r="L1597" i="1" s="1"/>
  <c r="C1598" i="1"/>
  <c r="K1598" i="1" s="1"/>
  <c r="L1598" i="1" s="1"/>
  <c r="C1599" i="1"/>
  <c r="K1599" i="1" s="1"/>
  <c r="L1599" i="1" s="1"/>
  <c r="C1600" i="1"/>
  <c r="K1600" i="1" s="1"/>
  <c r="L1600" i="1" s="1"/>
  <c r="C1601" i="1"/>
  <c r="K1601" i="1" s="1"/>
  <c r="L1601" i="1" s="1"/>
  <c r="C1602" i="1"/>
  <c r="K1602" i="1" s="1"/>
  <c r="L1602" i="1" s="1"/>
  <c r="C1603" i="1"/>
  <c r="K1603" i="1" s="1"/>
  <c r="L1603" i="1" s="1"/>
  <c r="C1604" i="1"/>
  <c r="K1604" i="1" s="1"/>
  <c r="L1604" i="1" s="1"/>
  <c r="C1605" i="1"/>
  <c r="K1605" i="1" s="1"/>
  <c r="L1605" i="1" s="1"/>
  <c r="C1606" i="1"/>
  <c r="K1606" i="1" s="1"/>
  <c r="L1606" i="1" s="1"/>
  <c r="C1607" i="1"/>
  <c r="K1607" i="1" s="1"/>
  <c r="L1607" i="1" s="1"/>
  <c r="C1608" i="1"/>
  <c r="K1608" i="1" s="1"/>
  <c r="L1608" i="1" s="1"/>
  <c r="C1609" i="1"/>
  <c r="K1609" i="1" s="1"/>
  <c r="L1609" i="1" s="1"/>
  <c r="C1610" i="1"/>
  <c r="K1610" i="1" s="1"/>
  <c r="L1610" i="1" s="1"/>
  <c r="C1611" i="1"/>
  <c r="K1611" i="1" s="1"/>
  <c r="L1611" i="1" s="1"/>
  <c r="C1612" i="1"/>
  <c r="K1612" i="1" s="1"/>
  <c r="L1612" i="1" s="1"/>
  <c r="C1613" i="1"/>
  <c r="K1613" i="1" s="1"/>
  <c r="L1613" i="1" s="1"/>
  <c r="C1614" i="1"/>
  <c r="K1614" i="1" s="1"/>
  <c r="L1614" i="1" s="1"/>
  <c r="C1615" i="1"/>
  <c r="K1615" i="1" s="1"/>
  <c r="L1615" i="1" s="1"/>
  <c r="C1616" i="1"/>
  <c r="K1616" i="1" s="1"/>
  <c r="L1616" i="1" s="1"/>
  <c r="C1617" i="1"/>
  <c r="K1617" i="1" s="1"/>
  <c r="L1617" i="1" s="1"/>
  <c r="C1618" i="1"/>
  <c r="K1618" i="1" s="1"/>
  <c r="L1618" i="1" s="1"/>
  <c r="C1619" i="1"/>
  <c r="K1619" i="1" s="1"/>
  <c r="L1619" i="1" s="1"/>
  <c r="C1620" i="1"/>
  <c r="K1620" i="1" s="1"/>
  <c r="L1620" i="1" s="1"/>
  <c r="C1621" i="1"/>
  <c r="K1621" i="1" s="1"/>
  <c r="L1621" i="1" s="1"/>
  <c r="C1622" i="1"/>
  <c r="K1622" i="1" s="1"/>
  <c r="L1622" i="1" s="1"/>
  <c r="C1623" i="1"/>
  <c r="K1623" i="1" s="1"/>
  <c r="L1623" i="1" s="1"/>
  <c r="C1624" i="1"/>
  <c r="K1624" i="1" s="1"/>
  <c r="L1624" i="1" s="1"/>
  <c r="C1625" i="1"/>
  <c r="K1625" i="1" s="1"/>
  <c r="L1625" i="1" s="1"/>
  <c r="C1626" i="1"/>
  <c r="K1626" i="1" s="1"/>
  <c r="L1626" i="1" s="1"/>
  <c r="C1627" i="1"/>
  <c r="K1627" i="1" s="1"/>
  <c r="L1627" i="1" s="1"/>
  <c r="C1628" i="1"/>
  <c r="K1628" i="1" s="1"/>
  <c r="L1628" i="1" s="1"/>
  <c r="C1629" i="1"/>
  <c r="K1629" i="1" s="1"/>
  <c r="L1629" i="1" s="1"/>
  <c r="C1630" i="1"/>
  <c r="K1630" i="1" s="1"/>
  <c r="L1630" i="1" s="1"/>
  <c r="C1631" i="1"/>
  <c r="K1631" i="1" s="1"/>
  <c r="L1631" i="1" s="1"/>
  <c r="C1632" i="1"/>
  <c r="K1632" i="1" s="1"/>
  <c r="L1632" i="1" s="1"/>
  <c r="C1633" i="1"/>
  <c r="K1633" i="1" s="1"/>
  <c r="L1633" i="1" s="1"/>
  <c r="C1634" i="1"/>
  <c r="K1634" i="1" s="1"/>
  <c r="L1634" i="1" s="1"/>
  <c r="C1635" i="1"/>
  <c r="K1635" i="1" s="1"/>
  <c r="L1635" i="1" s="1"/>
  <c r="C1636" i="1"/>
  <c r="K1636" i="1" s="1"/>
  <c r="L1636" i="1" s="1"/>
  <c r="C1637" i="1"/>
  <c r="K1637" i="1" s="1"/>
  <c r="L1637" i="1" s="1"/>
  <c r="C1638" i="1"/>
  <c r="K1638" i="1" s="1"/>
  <c r="L1638" i="1" s="1"/>
  <c r="C1639" i="1"/>
  <c r="K1639" i="1" s="1"/>
  <c r="L1639" i="1" s="1"/>
  <c r="C1640" i="1"/>
  <c r="K1640" i="1" s="1"/>
  <c r="L1640" i="1" s="1"/>
  <c r="C1641" i="1"/>
  <c r="K1641" i="1" s="1"/>
  <c r="L1641" i="1" s="1"/>
  <c r="C1642" i="1"/>
  <c r="K1642" i="1" s="1"/>
  <c r="L1642" i="1" s="1"/>
  <c r="C1643" i="1"/>
  <c r="K1643" i="1" s="1"/>
  <c r="L1643" i="1" s="1"/>
  <c r="C1644" i="1"/>
  <c r="K1644" i="1" s="1"/>
  <c r="L1644" i="1" s="1"/>
  <c r="C1645" i="1"/>
  <c r="K1645" i="1" s="1"/>
  <c r="L1645" i="1" s="1"/>
  <c r="C1646" i="1"/>
  <c r="K1646" i="1" s="1"/>
  <c r="L1646" i="1" s="1"/>
  <c r="C1647" i="1"/>
  <c r="K1647" i="1" s="1"/>
  <c r="L1647" i="1" s="1"/>
  <c r="C1648" i="1"/>
  <c r="K1648" i="1" s="1"/>
  <c r="L1648" i="1" s="1"/>
  <c r="C1649" i="1"/>
  <c r="K1649" i="1" s="1"/>
  <c r="L1649" i="1" s="1"/>
  <c r="C1650" i="1"/>
  <c r="K1650" i="1" s="1"/>
  <c r="L1650" i="1" s="1"/>
  <c r="C1651" i="1"/>
  <c r="K1651" i="1" s="1"/>
  <c r="L1651" i="1" s="1"/>
  <c r="C1652" i="1"/>
  <c r="K1652" i="1" s="1"/>
  <c r="L1652" i="1" s="1"/>
  <c r="C1653" i="1"/>
  <c r="K1653" i="1" s="1"/>
  <c r="L1653" i="1" s="1"/>
  <c r="C1654" i="1"/>
  <c r="K1654" i="1" s="1"/>
  <c r="L1654" i="1" s="1"/>
  <c r="C1655" i="1"/>
  <c r="K1655" i="1" s="1"/>
  <c r="L1655" i="1" s="1"/>
  <c r="C1656" i="1"/>
  <c r="K1656" i="1" s="1"/>
  <c r="L1656" i="1" s="1"/>
  <c r="C1657" i="1"/>
  <c r="K1657" i="1" s="1"/>
  <c r="L1657" i="1" s="1"/>
  <c r="C1658" i="1"/>
  <c r="K1658" i="1" s="1"/>
  <c r="L1658" i="1" s="1"/>
  <c r="C1659" i="1"/>
  <c r="K1659" i="1" s="1"/>
  <c r="L1659" i="1" s="1"/>
  <c r="C1660" i="1"/>
  <c r="K1660" i="1" s="1"/>
  <c r="L1660" i="1" s="1"/>
  <c r="C1661" i="1"/>
  <c r="K1661" i="1" s="1"/>
  <c r="L1661" i="1" s="1"/>
  <c r="C1662" i="1"/>
  <c r="K1662" i="1" s="1"/>
  <c r="L1662" i="1" s="1"/>
  <c r="C1663" i="1"/>
  <c r="K1663" i="1" s="1"/>
  <c r="L1663" i="1" s="1"/>
  <c r="C1664" i="1"/>
  <c r="K1664" i="1" s="1"/>
  <c r="L1664" i="1" s="1"/>
  <c r="C1665" i="1"/>
  <c r="K1665" i="1" s="1"/>
  <c r="L1665" i="1" s="1"/>
  <c r="C1666" i="1"/>
  <c r="K1666" i="1" s="1"/>
  <c r="L1666" i="1" s="1"/>
  <c r="C1667" i="1"/>
  <c r="K1667" i="1" s="1"/>
  <c r="L1667" i="1" s="1"/>
  <c r="C1668" i="1"/>
  <c r="K1668" i="1" s="1"/>
  <c r="L1668" i="1" s="1"/>
  <c r="C1669" i="1"/>
  <c r="K1669" i="1" s="1"/>
  <c r="L1669" i="1" s="1"/>
  <c r="C1670" i="1"/>
  <c r="K1670" i="1" s="1"/>
  <c r="L1670" i="1" s="1"/>
  <c r="C1671" i="1"/>
  <c r="K1671" i="1" s="1"/>
  <c r="L1671" i="1" s="1"/>
  <c r="C1672" i="1"/>
  <c r="K1672" i="1" s="1"/>
  <c r="L1672" i="1" s="1"/>
  <c r="C1673" i="1"/>
  <c r="K1673" i="1" s="1"/>
  <c r="L1673" i="1" s="1"/>
  <c r="C1674" i="1"/>
  <c r="K1674" i="1" s="1"/>
  <c r="L1674" i="1" s="1"/>
  <c r="C1675" i="1"/>
  <c r="K1675" i="1" s="1"/>
  <c r="L1675" i="1" s="1"/>
  <c r="C1676" i="1"/>
  <c r="K1676" i="1" s="1"/>
  <c r="L1676" i="1" s="1"/>
  <c r="C1677" i="1"/>
  <c r="K1677" i="1" s="1"/>
  <c r="L1677" i="1" s="1"/>
  <c r="C1678" i="1"/>
  <c r="K1678" i="1" s="1"/>
  <c r="L1678" i="1" s="1"/>
  <c r="C1679" i="1"/>
  <c r="K1679" i="1" s="1"/>
  <c r="L1679" i="1" s="1"/>
  <c r="C1680" i="1"/>
  <c r="K1680" i="1" s="1"/>
  <c r="L1680" i="1" s="1"/>
  <c r="C1681" i="1"/>
  <c r="K1681" i="1" s="1"/>
  <c r="L1681" i="1" s="1"/>
  <c r="C1682" i="1"/>
  <c r="K1682" i="1" s="1"/>
  <c r="L1682" i="1" s="1"/>
  <c r="C1683" i="1"/>
  <c r="K1683" i="1" s="1"/>
  <c r="L1683" i="1" s="1"/>
  <c r="C1684" i="1"/>
  <c r="K1684" i="1" s="1"/>
  <c r="L1684" i="1" s="1"/>
  <c r="C1685" i="1"/>
  <c r="K1685" i="1" s="1"/>
  <c r="L1685" i="1" s="1"/>
  <c r="C1686" i="1"/>
  <c r="K1686" i="1" s="1"/>
  <c r="L1686" i="1" s="1"/>
  <c r="C1687" i="1"/>
  <c r="K1687" i="1" s="1"/>
  <c r="L1687" i="1" s="1"/>
  <c r="C1688" i="1"/>
  <c r="K1688" i="1" s="1"/>
  <c r="L1688" i="1" s="1"/>
  <c r="C1689" i="1"/>
  <c r="K1689" i="1" s="1"/>
  <c r="L1689" i="1" s="1"/>
  <c r="C1690" i="1"/>
  <c r="K1690" i="1" s="1"/>
  <c r="L1690" i="1" s="1"/>
  <c r="C1691" i="1"/>
  <c r="K1691" i="1" s="1"/>
  <c r="L1691" i="1" s="1"/>
  <c r="C1692" i="1"/>
  <c r="K1692" i="1" s="1"/>
  <c r="L1692" i="1" s="1"/>
  <c r="C1693" i="1"/>
  <c r="K1693" i="1" s="1"/>
  <c r="L1693" i="1" s="1"/>
  <c r="C1694" i="1"/>
  <c r="K1694" i="1" s="1"/>
  <c r="L1694" i="1" s="1"/>
  <c r="C1695" i="1"/>
  <c r="K1695" i="1" s="1"/>
  <c r="L1695" i="1" s="1"/>
  <c r="C1696" i="1"/>
  <c r="K1696" i="1" s="1"/>
  <c r="L1696" i="1" s="1"/>
  <c r="C1697" i="1"/>
  <c r="K1697" i="1" s="1"/>
  <c r="L1697" i="1" s="1"/>
  <c r="C1698" i="1"/>
  <c r="K1698" i="1" s="1"/>
  <c r="L1698" i="1" s="1"/>
  <c r="C1699" i="1"/>
  <c r="K1699" i="1" s="1"/>
  <c r="L1699" i="1" s="1"/>
  <c r="C1700" i="1"/>
  <c r="K1700" i="1" s="1"/>
  <c r="L1700" i="1" s="1"/>
  <c r="C1701" i="1"/>
  <c r="K1701" i="1" s="1"/>
  <c r="L1701" i="1" s="1"/>
  <c r="C1702" i="1"/>
  <c r="K1702" i="1" s="1"/>
  <c r="L1702" i="1" s="1"/>
  <c r="C1703" i="1"/>
  <c r="K1703" i="1" s="1"/>
  <c r="L1703" i="1" s="1"/>
  <c r="C1704" i="1"/>
  <c r="K1704" i="1" s="1"/>
  <c r="L1704" i="1" s="1"/>
  <c r="C1705" i="1"/>
  <c r="K1705" i="1" s="1"/>
  <c r="L1705" i="1" s="1"/>
  <c r="C1706" i="1"/>
  <c r="K1706" i="1" s="1"/>
  <c r="L1706" i="1" s="1"/>
  <c r="C1707" i="1"/>
  <c r="K1707" i="1" s="1"/>
  <c r="L1707" i="1" s="1"/>
  <c r="C1708" i="1"/>
  <c r="K1708" i="1" s="1"/>
  <c r="L1708" i="1" s="1"/>
  <c r="C1709" i="1"/>
  <c r="K1709" i="1" s="1"/>
  <c r="L1709" i="1" s="1"/>
  <c r="C1710" i="1"/>
  <c r="K1710" i="1" s="1"/>
  <c r="L1710" i="1" s="1"/>
  <c r="C1711" i="1"/>
  <c r="K1711" i="1" s="1"/>
  <c r="L1711" i="1" s="1"/>
  <c r="C1712" i="1"/>
  <c r="K1712" i="1" s="1"/>
  <c r="L1712" i="1" s="1"/>
  <c r="C1713" i="1"/>
  <c r="K1713" i="1" s="1"/>
  <c r="L1713" i="1" s="1"/>
  <c r="C1714" i="1"/>
  <c r="K1714" i="1" s="1"/>
  <c r="L1714" i="1" s="1"/>
  <c r="C1715" i="1"/>
  <c r="K1715" i="1" s="1"/>
  <c r="L1715" i="1" s="1"/>
  <c r="C1716" i="1"/>
  <c r="K1716" i="1" s="1"/>
  <c r="L1716" i="1" s="1"/>
  <c r="C1717" i="1"/>
  <c r="K1717" i="1" s="1"/>
  <c r="L1717" i="1" s="1"/>
  <c r="C1718" i="1"/>
  <c r="K1718" i="1" s="1"/>
  <c r="L1718" i="1" s="1"/>
  <c r="C1719" i="1"/>
  <c r="K1719" i="1" s="1"/>
  <c r="L1719" i="1" s="1"/>
  <c r="C1720" i="1"/>
  <c r="K1720" i="1" s="1"/>
  <c r="L1720" i="1" s="1"/>
  <c r="C1721" i="1"/>
  <c r="K1721" i="1" s="1"/>
  <c r="L1721" i="1" s="1"/>
  <c r="C1722" i="1"/>
  <c r="K1722" i="1" s="1"/>
  <c r="L1722" i="1" s="1"/>
  <c r="C1723" i="1"/>
  <c r="K1723" i="1" s="1"/>
  <c r="L1723" i="1" s="1"/>
  <c r="C1724" i="1"/>
  <c r="K1724" i="1" s="1"/>
  <c r="L1724" i="1" s="1"/>
  <c r="C1725" i="1"/>
  <c r="K1725" i="1" s="1"/>
  <c r="L1725" i="1" s="1"/>
  <c r="C1726" i="1"/>
  <c r="K1726" i="1" s="1"/>
  <c r="L1726" i="1" s="1"/>
  <c r="C1727" i="1"/>
  <c r="K1727" i="1" s="1"/>
  <c r="L1727" i="1" s="1"/>
  <c r="C1728" i="1"/>
  <c r="K1728" i="1" s="1"/>
  <c r="L1728" i="1" s="1"/>
  <c r="C1729" i="1"/>
  <c r="K1729" i="1" s="1"/>
  <c r="L1729" i="1" s="1"/>
  <c r="C1730" i="1"/>
  <c r="K1730" i="1" s="1"/>
  <c r="L1730" i="1" s="1"/>
  <c r="C1731" i="1"/>
  <c r="K1731" i="1" s="1"/>
  <c r="L1731" i="1" s="1"/>
  <c r="C1732" i="1"/>
  <c r="K1732" i="1" s="1"/>
  <c r="L1732" i="1" s="1"/>
  <c r="C1733" i="1"/>
  <c r="K1733" i="1" s="1"/>
  <c r="L1733" i="1" s="1"/>
  <c r="C1734" i="1"/>
  <c r="K1734" i="1" s="1"/>
  <c r="L1734" i="1" s="1"/>
  <c r="C1735" i="1"/>
  <c r="K1735" i="1" s="1"/>
  <c r="L1735" i="1" s="1"/>
  <c r="C1736" i="1"/>
  <c r="K1736" i="1" s="1"/>
  <c r="L1736" i="1" s="1"/>
  <c r="C1737" i="1"/>
  <c r="K1737" i="1" s="1"/>
  <c r="L1737" i="1" s="1"/>
  <c r="C1738" i="1"/>
  <c r="K1738" i="1" s="1"/>
  <c r="L1738" i="1" s="1"/>
  <c r="C1739" i="1"/>
  <c r="K1739" i="1" s="1"/>
  <c r="L1739" i="1" s="1"/>
  <c r="C1740" i="1"/>
  <c r="K1740" i="1" s="1"/>
  <c r="L1740" i="1" s="1"/>
  <c r="C1741" i="1"/>
  <c r="K1741" i="1" s="1"/>
  <c r="L1741" i="1" s="1"/>
  <c r="C1742" i="1"/>
  <c r="K1742" i="1" s="1"/>
  <c r="L1742" i="1" s="1"/>
  <c r="C1743" i="1"/>
  <c r="K1743" i="1" s="1"/>
  <c r="L1743" i="1" s="1"/>
  <c r="C1744" i="1"/>
  <c r="K1744" i="1" s="1"/>
  <c r="L1744" i="1" s="1"/>
  <c r="C1745" i="1"/>
  <c r="K1745" i="1" s="1"/>
  <c r="L1745" i="1" s="1"/>
  <c r="C1746" i="1"/>
  <c r="K1746" i="1" s="1"/>
  <c r="L1746" i="1" s="1"/>
  <c r="C1747" i="1"/>
  <c r="K1747" i="1" s="1"/>
  <c r="L1747" i="1" s="1"/>
  <c r="C1748" i="1"/>
  <c r="K1748" i="1" s="1"/>
  <c r="L1748" i="1" s="1"/>
  <c r="C1749" i="1"/>
  <c r="K1749" i="1" s="1"/>
  <c r="L1749" i="1" s="1"/>
  <c r="C1750" i="1"/>
  <c r="K1750" i="1" s="1"/>
  <c r="L1750" i="1" s="1"/>
  <c r="C1751" i="1"/>
  <c r="K1751" i="1" s="1"/>
  <c r="L1751" i="1" s="1"/>
  <c r="C1752" i="1"/>
  <c r="K1752" i="1" s="1"/>
  <c r="L1752" i="1" s="1"/>
  <c r="C1753" i="1"/>
  <c r="K1753" i="1" s="1"/>
  <c r="L1753" i="1" s="1"/>
  <c r="C1754" i="1"/>
  <c r="K1754" i="1" s="1"/>
  <c r="L1754" i="1" s="1"/>
  <c r="C1755" i="1"/>
  <c r="K1755" i="1" s="1"/>
  <c r="L1755" i="1" s="1"/>
  <c r="C1756" i="1"/>
  <c r="K1756" i="1" s="1"/>
  <c r="L1756" i="1" s="1"/>
  <c r="C1757" i="1"/>
  <c r="K1757" i="1" s="1"/>
  <c r="L1757" i="1" s="1"/>
  <c r="C1758" i="1"/>
  <c r="K1758" i="1" s="1"/>
  <c r="L1758" i="1" s="1"/>
  <c r="C1759" i="1"/>
  <c r="K1759" i="1" s="1"/>
  <c r="L1759" i="1" s="1"/>
  <c r="C1760" i="1"/>
  <c r="K1760" i="1" s="1"/>
  <c r="L1760" i="1" s="1"/>
  <c r="C1761" i="1"/>
  <c r="K1761" i="1" s="1"/>
  <c r="L1761" i="1" s="1"/>
  <c r="C1762" i="1"/>
  <c r="K1762" i="1" s="1"/>
  <c r="L1762" i="1" s="1"/>
  <c r="C1763" i="1"/>
  <c r="K1763" i="1" s="1"/>
  <c r="L1763" i="1" s="1"/>
  <c r="C1764" i="1"/>
  <c r="K1764" i="1" s="1"/>
  <c r="L1764" i="1" s="1"/>
  <c r="C1765" i="1"/>
  <c r="K1765" i="1" s="1"/>
  <c r="L1765" i="1" s="1"/>
  <c r="C1766" i="1"/>
  <c r="K1766" i="1" s="1"/>
  <c r="L1766" i="1" s="1"/>
  <c r="C1767" i="1"/>
  <c r="K1767" i="1" s="1"/>
  <c r="L1767" i="1" s="1"/>
  <c r="C1768" i="1"/>
  <c r="K1768" i="1" s="1"/>
  <c r="L1768" i="1" s="1"/>
  <c r="C1769" i="1"/>
  <c r="K1769" i="1" s="1"/>
  <c r="L1769" i="1" s="1"/>
  <c r="C1770" i="1"/>
  <c r="K1770" i="1" s="1"/>
  <c r="L1770" i="1" s="1"/>
  <c r="C1771" i="1"/>
  <c r="K1771" i="1" s="1"/>
  <c r="L1771" i="1" s="1"/>
  <c r="C1772" i="1"/>
  <c r="K1772" i="1" s="1"/>
  <c r="L1772" i="1" s="1"/>
  <c r="C1773" i="1"/>
  <c r="K1773" i="1" s="1"/>
  <c r="L1773" i="1" s="1"/>
  <c r="C1774" i="1"/>
  <c r="K1774" i="1" s="1"/>
  <c r="L1774" i="1" s="1"/>
  <c r="C1775" i="1"/>
  <c r="K1775" i="1" s="1"/>
  <c r="L1775" i="1" s="1"/>
  <c r="C1776" i="1"/>
  <c r="K1776" i="1" s="1"/>
  <c r="L1776" i="1" s="1"/>
  <c r="C1777" i="1"/>
  <c r="K1777" i="1" s="1"/>
  <c r="L1777" i="1" s="1"/>
  <c r="C1778" i="1"/>
  <c r="K1778" i="1" s="1"/>
  <c r="L1778" i="1" s="1"/>
  <c r="C1779" i="1"/>
  <c r="K1779" i="1" s="1"/>
  <c r="L1779" i="1" s="1"/>
  <c r="C1780" i="1"/>
  <c r="K1780" i="1" s="1"/>
  <c r="L1780" i="1" s="1"/>
  <c r="C1781" i="1"/>
  <c r="K1781" i="1" s="1"/>
  <c r="L1781" i="1" s="1"/>
  <c r="C1782" i="1"/>
  <c r="K1782" i="1" s="1"/>
  <c r="L1782" i="1" s="1"/>
  <c r="C1783" i="1"/>
  <c r="K1783" i="1" s="1"/>
  <c r="L1783" i="1" s="1"/>
  <c r="C1784" i="1"/>
  <c r="K1784" i="1" s="1"/>
  <c r="L1784" i="1" s="1"/>
  <c r="C1785" i="1"/>
  <c r="K1785" i="1" s="1"/>
  <c r="L1785" i="1" s="1"/>
  <c r="C1786" i="1"/>
  <c r="K1786" i="1" s="1"/>
  <c r="L1786" i="1" s="1"/>
  <c r="C1787" i="1"/>
  <c r="K1787" i="1" s="1"/>
  <c r="L1787" i="1" s="1"/>
  <c r="C1788" i="1"/>
  <c r="K1788" i="1" s="1"/>
  <c r="L1788" i="1" s="1"/>
  <c r="C1789" i="1"/>
  <c r="K1789" i="1" s="1"/>
  <c r="L1789" i="1" s="1"/>
  <c r="C1790" i="1"/>
  <c r="K1790" i="1" s="1"/>
  <c r="L1790" i="1" s="1"/>
  <c r="C1791" i="1"/>
  <c r="K1791" i="1" s="1"/>
  <c r="L1791" i="1" s="1"/>
  <c r="C1792" i="1"/>
  <c r="K1792" i="1" s="1"/>
  <c r="L1792" i="1" s="1"/>
  <c r="C1793" i="1"/>
  <c r="K1793" i="1" s="1"/>
  <c r="L1793" i="1" s="1"/>
  <c r="C1794" i="1"/>
  <c r="K1794" i="1" s="1"/>
  <c r="L1794" i="1" s="1"/>
  <c r="C1795" i="1"/>
  <c r="K1795" i="1" s="1"/>
  <c r="L1795" i="1" s="1"/>
  <c r="C1796" i="1"/>
  <c r="K1796" i="1" s="1"/>
  <c r="L1796" i="1" s="1"/>
  <c r="C1797" i="1"/>
  <c r="K1797" i="1" s="1"/>
  <c r="L1797" i="1" s="1"/>
  <c r="C1798" i="1"/>
  <c r="K1798" i="1" s="1"/>
  <c r="L1798" i="1" s="1"/>
  <c r="C1799" i="1"/>
  <c r="K1799" i="1" s="1"/>
  <c r="L1799" i="1" s="1"/>
  <c r="C1800" i="1"/>
  <c r="K1800" i="1" s="1"/>
  <c r="L1800" i="1" s="1"/>
  <c r="C1801" i="1"/>
  <c r="K1801" i="1" s="1"/>
  <c r="L1801" i="1" s="1"/>
  <c r="C1802" i="1"/>
  <c r="K1802" i="1" s="1"/>
  <c r="L1802" i="1" s="1"/>
  <c r="C1803" i="1"/>
  <c r="K1803" i="1" s="1"/>
  <c r="L1803" i="1" s="1"/>
  <c r="C1804" i="1"/>
  <c r="K1804" i="1" s="1"/>
  <c r="L1804" i="1" s="1"/>
  <c r="C1805" i="1"/>
  <c r="K1805" i="1" s="1"/>
  <c r="L1805" i="1" s="1"/>
  <c r="C1806" i="1"/>
  <c r="K1806" i="1" s="1"/>
  <c r="L1806" i="1" s="1"/>
  <c r="C1807" i="1"/>
  <c r="K1807" i="1" s="1"/>
  <c r="L1807" i="1" s="1"/>
  <c r="C1808" i="1"/>
  <c r="K1808" i="1" s="1"/>
  <c r="L1808" i="1" s="1"/>
  <c r="C1809" i="1"/>
  <c r="K1809" i="1" s="1"/>
  <c r="L1809" i="1" s="1"/>
  <c r="C1810" i="1"/>
  <c r="K1810" i="1" s="1"/>
  <c r="L1810" i="1" s="1"/>
  <c r="C1811" i="1"/>
  <c r="K1811" i="1" s="1"/>
  <c r="L1811" i="1" s="1"/>
  <c r="C1812" i="1"/>
  <c r="K1812" i="1" s="1"/>
  <c r="L1812" i="1" s="1"/>
  <c r="C1813" i="1"/>
  <c r="K1813" i="1" s="1"/>
  <c r="L1813" i="1" s="1"/>
  <c r="C1814" i="1"/>
  <c r="K1814" i="1" s="1"/>
  <c r="L1814" i="1" s="1"/>
  <c r="C1815" i="1"/>
  <c r="K1815" i="1" s="1"/>
  <c r="L1815" i="1" s="1"/>
  <c r="C1816" i="1"/>
  <c r="K1816" i="1" s="1"/>
  <c r="L1816" i="1" s="1"/>
  <c r="C1817" i="1"/>
  <c r="K1817" i="1" s="1"/>
  <c r="L1817" i="1" s="1"/>
  <c r="C1818" i="1"/>
  <c r="K1818" i="1" s="1"/>
  <c r="L1818" i="1" s="1"/>
  <c r="C1819" i="1"/>
  <c r="K1819" i="1" s="1"/>
  <c r="L1819" i="1" s="1"/>
  <c r="C1820" i="1"/>
  <c r="K1820" i="1" s="1"/>
  <c r="L1820" i="1" s="1"/>
  <c r="C1821" i="1"/>
  <c r="K1821" i="1" s="1"/>
  <c r="L1821" i="1" s="1"/>
  <c r="C1822" i="1"/>
  <c r="K1822" i="1" s="1"/>
  <c r="L1822" i="1" s="1"/>
  <c r="C1823" i="1"/>
  <c r="K1823" i="1" s="1"/>
  <c r="L1823" i="1" s="1"/>
  <c r="C1824" i="1"/>
  <c r="K1824" i="1" s="1"/>
  <c r="L1824" i="1" s="1"/>
  <c r="C1825" i="1"/>
  <c r="K1825" i="1" s="1"/>
  <c r="L1825" i="1" s="1"/>
  <c r="C1826" i="1"/>
  <c r="K1826" i="1" s="1"/>
  <c r="L1826" i="1" s="1"/>
  <c r="C1827" i="1"/>
  <c r="K1827" i="1" s="1"/>
  <c r="L1827" i="1" s="1"/>
  <c r="C1828" i="1"/>
  <c r="K1828" i="1" s="1"/>
  <c r="L1828" i="1" s="1"/>
  <c r="C1829" i="1"/>
  <c r="K1829" i="1" s="1"/>
  <c r="L1829" i="1" s="1"/>
  <c r="C1830" i="1"/>
  <c r="K1830" i="1" s="1"/>
  <c r="L1830" i="1" s="1"/>
  <c r="C1831" i="1"/>
  <c r="K1831" i="1" s="1"/>
  <c r="L1831" i="1" s="1"/>
  <c r="C1832" i="1"/>
  <c r="K1832" i="1" s="1"/>
  <c r="L1832" i="1" s="1"/>
  <c r="C1833" i="1"/>
  <c r="K1833" i="1" s="1"/>
  <c r="L1833" i="1" s="1"/>
  <c r="C1834" i="1"/>
  <c r="K1834" i="1" s="1"/>
  <c r="L1834" i="1" s="1"/>
  <c r="C1835" i="1"/>
  <c r="K1835" i="1" s="1"/>
  <c r="L1835" i="1" s="1"/>
  <c r="C1836" i="1"/>
  <c r="K1836" i="1" s="1"/>
  <c r="L1836" i="1" s="1"/>
  <c r="C1837" i="1"/>
  <c r="K1837" i="1" s="1"/>
  <c r="L1837" i="1" s="1"/>
  <c r="C1838" i="1"/>
  <c r="K1838" i="1" s="1"/>
  <c r="L1838" i="1" s="1"/>
  <c r="C1839" i="1"/>
  <c r="K1839" i="1" s="1"/>
  <c r="L1839" i="1" s="1"/>
  <c r="C1840" i="1"/>
  <c r="K1840" i="1" s="1"/>
  <c r="L1840" i="1" s="1"/>
  <c r="C1841" i="1"/>
  <c r="K1841" i="1" s="1"/>
  <c r="L1841" i="1" s="1"/>
  <c r="C1842" i="1"/>
  <c r="K1842" i="1" s="1"/>
  <c r="L1842" i="1" s="1"/>
  <c r="C1843" i="1"/>
  <c r="K1843" i="1" s="1"/>
  <c r="L1843" i="1" s="1"/>
  <c r="C1844" i="1"/>
  <c r="K1844" i="1" s="1"/>
  <c r="L1844" i="1" s="1"/>
  <c r="C1845" i="1"/>
  <c r="K1845" i="1" s="1"/>
  <c r="L1845" i="1" s="1"/>
  <c r="C1846" i="1"/>
  <c r="K1846" i="1" s="1"/>
  <c r="L1846" i="1" s="1"/>
  <c r="C1847" i="1"/>
  <c r="K1847" i="1" s="1"/>
  <c r="L1847" i="1" s="1"/>
  <c r="C1848" i="1"/>
  <c r="K1848" i="1" s="1"/>
  <c r="L1848" i="1" s="1"/>
  <c r="C1849" i="1"/>
  <c r="K1849" i="1" s="1"/>
  <c r="L1849" i="1" s="1"/>
  <c r="C1850" i="1"/>
  <c r="K1850" i="1" s="1"/>
  <c r="L1850" i="1" s="1"/>
  <c r="C1851" i="1"/>
  <c r="K1851" i="1" s="1"/>
  <c r="L1851" i="1" s="1"/>
  <c r="C1852" i="1"/>
  <c r="K1852" i="1" s="1"/>
  <c r="L1852" i="1" s="1"/>
  <c r="C1853" i="1"/>
  <c r="K1853" i="1" s="1"/>
  <c r="L1853" i="1" s="1"/>
  <c r="C1854" i="1"/>
  <c r="K1854" i="1" s="1"/>
  <c r="L1854" i="1" s="1"/>
  <c r="C1855" i="1"/>
  <c r="K1855" i="1" s="1"/>
  <c r="L1855" i="1" s="1"/>
  <c r="C1856" i="1"/>
  <c r="K1856" i="1" s="1"/>
  <c r="L1856" i="1" s="1"/>
  <c r="C1857" i="1"/>
  <c r="K1857" i="1" s="1"/>
  <c r="L1857" i="1" s="1"/>
  <c r="C1858" i="1"/>
  <c r="K1858" i="1" s="1"/>
  <c r="L1858" i="1" s="1"/>
  <c r="C1859" i="1"/>
  <c r="K1859" i="1" s="1"/>
  <c r="L1859" i="1" s="1"/>
  <c r="C1860" i="1"/>
  <c r="K1860" i="1" s="1"/>
  <c r="L1860" i="1" s="1"/>
  <c r="C1861" i="1"/>
  <c r="K1861" i="1" s="1"/>
  <c r="L1861" i="1" s="1"/>
  <c r="C1862" i="1"/>
  <c r="K1862" i="1" s="1"/>
  <c r="L1862" i="1" s="1"/>
  <c r="C1863" i="1"/>
  <c r="K1863" i="1" s="1"/>
  <c r="L1863" i="1" s="1"/>
  <c r="C1864" i="1"/>
  <c r="K1864" i="1" s="1"/>
  <c r="L1864" i="1" s="1"/>
  <c r="C1865" i="1"/>
  <c r="K1865" i="1" s="1"/>
  <c r="L1865" i="1" s="1"/>
  <c r="C1866" i="1"/>
  <c r="K1866" i="1" s="1"/>
  <c r="L1866" i="1" s="1"/>
  <c r="C1867" i="1"/>
  <c r="K1867" i="1" s="1"/>
  <c r="L1867" i="1" s="1"/>
  <c r="C1868" i="1"/>
  <c r="K1868" i="1" s="1"/>
  <c r="L1868" i="1" s="1"/>
  <c r="C1869" i="1"/>
  <c r="K1869" i="1" s="1"/>
  <c r="L1869" i="1" s="1"/>
  <c r="C1870" i="1"/>
  <c r="K1870" i="1" s="1"/>
  <c r="L1870" i="1" s="1"/>
  <c r="C1871" i="1"/>
  <c r="K1871" i="1" s="1"/>
  <c r="L1871" i="1" s="1"/>
  <c r="C1872" i="1"/>
  <c r="K1872" i="1" s="1"/>
  <c r="L1872" i="1" s="1"/>
  <c r="C1873" i="1"/>
  <c r="K1873" i="1" s="1"/>
  <c r="L1873" i="1" s="1"/>
  <c r="C1874" i="1"/>
  <c r="K1874" i="1" s="1"/>
  <c r="L1874" i="1" s="1"/>
  <c r="C1875" i="1"/>
  <c r="K1875" i="1" s="1"/>
  <c r="L1875" i="1" s="1"/>
  <c r="C1876" i="1"/>
  <c r="K1876" i="1" s="1"/>
  <c r="L1876" i="1" s="1"/>
  <c r="C1877" i="1"/>
  <c r="K1877" i="1" s="1"/>
  <c r="L1877" i="1" s="1"/>
  <c r="C1878" i="1"/>
  <c r="K1878" i="1" s="1"/>
  <c r="L1878" i="1" s="1"/>
  <c r="C1879" i="1"/>
  <c r="K1879" i="1" s="1"/>
  <c r="L1879" i="1" s="1"/>
  <c r="C1880" i="1"/>
  <c r="K1880" i="1" s="1"/>
  <c r="L1880" i="1" s="1"/>
  <c r="C1881" i="1"/>
  <c r="K1881" i="1" s="1"/>
  <c r="L1881" i="1" s="1"/>
  <c r="C1882" i="1"/>
  <c r="K1882" i="1" s="1"/>
  <c r="L1882" i="1" s="1"/>
  <c r="C1883" i="1"/>
  <c r="K1883" i="1" s="1"/>
  <c r="L1883" i="1" s="1"/>
  <c r="C1884" i="1"/>
  <c r="K1884" i="1" s="1"/>
  <c r="L1884" i="1" s="1"/>
  <c r="C1885" i="1"/>
  <c r="K1885" i="1" s="1"/>
  <c r="L1885" i="1" s="1"/>
  <c r="C1886" i="1"/>
  <c r="K1886" i="1" s="1"/>
  <c r="L1886" i="1" s="1"/>
  <c r="C1887" i="1"/>
  <c r="K1887" i="1" s="1"/>
  <c r="L1887" i="1" s="1"/>
  <c r="C1888" i="1"/>
  <c r="K1888" i="1" s="1"/>
  <c r="L1888" i="1" s="1"/>
  <c r="C1889" i="1"/>
  <c r="K1889" i="1" s="1"/>
  <c r="L1889" i="1" s="1"/>
  <c r="C1890" i="1"/>
  <c r="K1890" i="1" s="1"/>
  <c r="L1890" i="1" s="1"/>
  <c r="C1891" i="1"/>
  <c r="K1891" i="1" s="1"/>
  <c r="L1891" i="1" s="1"/>
  <c r="C1892" i="1"/>
  <c r="K1892" i="1" s="1"/>
  <c r="L1892" i="1" s="1"/>
  <c r="C1893" i="1"/>
  <c r="K1893" i="1" s="1"/>
  <c r="L1893" i="1" s="1"/>
  <c r="C1894" i="1"/>
  <c r="K1894" i="1" s="1"/>
  <c r="L1894" i="1" s="1"/>
  <c r="C1895" i="1"/>
  <c r="K1895" i="1" s="1"/>
  <c r="L1895" i="1" s="1"/>
  <c r="C1896" i="1"/>
  <c r="K1896" i="1" s="1"/>
  <c r="L1896" i="1" s="1"/>
  <c r="C1897" i="1"/>
  <c r="K1897" i="1" s="1"/>
  <c r="L1897" i="1" s="1"/>
  <c r="C1898" i="1"/>
  <c r="K1898" i="1" s="1"/>
  <c r="L1898" i="1" s="1"/>
  <c r="C1899" i="1"/>
  <c r="K1899" i="1" s="1"/>
  <c r="L1899" i="1" s="1"/>
  <c r="C1900" i="1"/>
  <c r="K1900" i="1" s="1"/>
  <c r="L1900" i="1" s="1"/>
  <c r="C1901" i="1"/>
  <c r="K1901" i="1" s="1"/>
  <c r="L1901" i="1" s="1"/>
  <c r="C1902" i="1"/>
  <c r="K1902" i="1" s="1"/>
  <c r="L1902" i="1" s="1"/>
  <c r="C1903" i="1"/>
  <c r="K1903" i="1" s="1"/>
  <c r="L1903" i="1" s="1"/>
  <c r="C1904" i="1"/>
  <c r="K1904" i="1" s="1"/>
  <c r="L1904" i="1" s="1"/>
  <c r="C1905" i="1"/>
  <c r="K1905" i="1" s="1"/>
  <c r="L1905" i="1" s="1"/>
  <c r="C1906" i="1"/>
  <c r="K1906" i="1" s="1"/>
  <c r="L1906" i="1" s="1"/>
  <c r="C1907" i="1"/>
  <c r="K1907" i="1" s="1"/>
  <c r="L1907" i="1" s="1"/>
  <c r="C1908" i="1"/>
  <c r="K1908" i="1" s="1"/>
  <c r="L1908" i="1" s="1"/>
  <c r="C1909" i="1"/>
  <c r="K1909" i="1" s="1"/>
  <c r="L1909" i="1" s="1"/>
  <c r="C1910" i="1"/>
  <c r="K1910" i="1" s="1"/>
  <c r="L1910" i="1" s="1"/>
  <c r="C1911" i="1"/>
  <c r="K1911" i="1" s="1"/>
  <c r="L1911" i="1" s="1"/>
  <c r="C1912" i="1"/>
  <c r="K1912" i="1" s="1"/>
  <c r="L1912" i="1" s="1"/>
  <c r="C1913" i="1"/>
  <c r="K1913" i="1" s="1"/>
  <c r="L1913" i="1" s="1"/>
  <c r="C1914" i="1"/>
  <c r="K1914" i="1" s="1"/>
  <c r="L1914" i="1" s="1"/>
  <c r="C1915" i="1"/>
  <c r="K1915" i="1" s="1"/>
  <c r="L1915" i="1" s="1"/>
  <c r="C1916" i="1"/>
  <c r="K1916" i="1" s="1"/>
  <c r="L1916" i="1" s="1"/>
  <c r="C1917" i="1"/>
  <c r="K1917" i="1" s="1"/>
  <c r="L1917" i="1" s="1"/>
  <c r="C1918" i="1"/>
  <c r="K1918" i="1" s="1"/>
  <c r="L1918" i="1" s="1"/>
  <c r="C1919" i="1"/>
  <c r="K1919" i="1" s="1"/>
  <c r="L1919" i="1" s="1"/>
  <c r="C1920" i="1"/>
  <c r="K1920" i="1" s="1"/>
  <c r="L1920" i="1" s="1"/>
  <c r="C1921" i="1"/>
  <c r="K1921" i="1" s="1"/>
  <c r="L1921" i="1" s="1"/>
  <c r="C1922" i="1"/>
  <c r="K1922" i="1" s="1"/>
  <c r="L1922" i="1" s="1"/>
  <c r="C1923" i="1"/>
  <c r="K1923" i="1" s="1"/>
  <c r="L1923" i="1" s="1"/>
  <c r="C1924" i="1"/>
  <c r="K1924" i="1" s="1"/>
  <c r="L1924" i="1" s="1"/>
  <c r="C1925" i="1"/>
  <c r="K1925" i="1" s="1"/>
  <c r="L1925" i="1" s="1"/>
  <c r="C1926" i="1"/>
  <c r="K1926" i="1" s="1"/>
  <c r="L1926" i="1" s="1"/>
  <c r="C1927" i="1"/>
  <c r="K1927" i="1" s="1"/>
  <c r="L1927" i="1" s="1"/>
  <c r="C1928" i="1"/>
  <c r="K1928" i="1" s="1"/>
  <c r="L1928" i="1" s="1"/>
  <c r="C1929" i="1"/>
  <c r="K1929" i="1" s="1"/>
  <c r="L1929" i="1" s="1"/>
  <c r="C1930" i="1"/>
  <c r="K1930" i="1" s="1"/>
  <c r="L1930" i="1" s="1"/>
  <c r="C1931" i="1"/>
  <c r="K1931" i="1" s="1"/>
  <c r="L1931" i="1" s="1"/>
  <c r="C1932" i="1"/>
  <c r="K1932" i="1" s="1"/>
  <c r="L1932" i="1" s="1"/>
  <c r="C1933" i="1"/>
  <c r="K1933" i="1" s="1"/>
  <c r="L1933" i="1" s="1"/>
  <c r="C1934" i="1"/>
  <c r="K1934" i="1" s="1"/>
  <c r="L1934" i="1" s="1"/>
  <c r="C1935" i="1"/>
  <c r="K1935" i="1" s="1"/>
  <c r="L1935" i="1" s="1"/>
  <c r="C1936" i="1"/>
  <c r="K1936" i="1" s="1"/>
  <c r="L1936" i="1" s="1"/>
  <c r="C1937" i="1"/>
  <c r="K1937" i="1" s="1"/>
  <c r="L1937" i="1" s="1"/>
  <c r="C1938" i="1"/>
  <c r="K1938" i="1" s="1"/>
  <c r="L1938" i="1" s="1"/>
  <c r="C1939" i="1"/>
  <c r="K1939" i="1" s="1"/>
  <c r="L1939" i="1" s="1"/>
  <c r="C1940" i="1"/>
  <c r="K1940" i="1" s="1"/>
  <c r="L1940" i="1" s="1"/>
  <c r="C1941" i="1"/>
  <c r="K1941" i="1" s="1"/>
  <c r="L1941" i="1" s="1"/>
  <c r="C1942" i="1"/>
  <c r="K1942" i="1" s="1"/>
  <c r="L1942" i="1" s="1"/>
  <c r="C1943" i="1"/>
  <c r="K1943" i="1" s="1"/>
  <c r="L1943" i="1" s="1"/>
  <c r="C1944" i="1"/>
  <c r="K1944" i="1" s="1"/>
  <c r="L1944" i="1" s="1"/>
  <c r="C1945" i="1"/>
  <c r="K1945" i="1" s="1"/>
  <c r="L1945" i="1" s="1"/>
  <c r="C1946" i="1"/>
  <c r="K1946" i="1" s="1"/>
  <c r="L1946" i="1" s="1"/>
  <c r="C1947" i="1"/>
  <c r="K1947" i="1" s="1"/>
  <c r="L1947" i="1" s="1"/>
  <c r="C1948" i="1"/>
  <c r="K1948" i="1" s="1"/>
  <c r="L1948" i="1" s="1"/>
  <c r="C1949" i="1"/>
  <c r="K1949" i="1" s="1"/>
  <c r="L1949" i="1" s="1"/>
  <c r="C1950" i="1"/>
  <c r="K1950" i="1" s="1"/>
  <c r="L1950" i="1" s="1"/>
  <c r="C1951" i="1"/>
  <c r="K1951" i="1" s="1"/>
  <c r="L1951" i="1" s="1"/>
  <c r="C1952" i="1"/>
  <c r="K1952" i="1" s="1"/>
  <c r="L1952" i="1" s="1"/>
  <c r="C1953" i="1"/>
  <c r="K1953" i="1" s="1"/>
  <c r="L1953" i="1" s="1"/>
  <c r="C1954" i="1"/>
  <c r="K1954" i="1" s="1"/>
  <c r="L1954" i="1" s="1"/>
  <c r="C1955" i="1"/>
  <c r="K1955" i="1" s="1"/>
  <c r="L1955" i="1" s="1"/>
  <c r="C1956" i="1"/>
  <c r="K1956" i="1" s="1"/>
  <c r="L1956" i="1" s="1"/>
  <c r="C1957" i="1"/>
  <c r="K1957" i="1" s="1"/>
  <c r="L1957" i="1" s="1"/>
  <c r="C1958" i="1"/>
  <c r="K1958" i="1" s="1"/>
  <c r="L1958" i="1" s="1"/>
  <c r="C1959" i="1"/>
  <c r="K1959" i="1" s="1"/>
  <c r="L1959" i="1" s="1"/>
  <c r="C1960" i="1"/>
  <c r="K1960" i="1" s="1"/>
  <c r="L1960" i="1" s="1"/>
  <c r="C1961" i="1"/>
  <c r="K1961" i="1" s="1"/>
  <c r="L1961" i="1" s="1"/>
  <c r="C1962" i="1"/>
  <c r="K1962" i="1" s="1"/>
  <c r="L1962" i="1" s="1"/>
  <c r="C1963" i="1"/>
  <c r="K1963" i="1" s="1"/>
  <c r="L1963" i="1" s="1"/>
  <c r="C1964" i="1"/>
  <c r="K1964" i="1" s="1"/>
  <c r="L1964" i="1" s="1"/>
  <c r="C1965" i="1"/>
  <c r="K1965" i="1" s="1"/>
  <c r="L1965" i="1" s="1"/>
  <c r="C1966" i="1"/>
  <c r="K1966" i="1" s="1"/>
  <c r="L1966" i="1" s="1"/>
  <c r="C1967" i="1"/>
  <c r="K1967" i="1" s="1"/>
  <c r="L1967" i="1" s="1"/>
  <c r="C1968" i="1"/>
  <c r="K1968" i="1" s="1"/>
  <c r="L1968" i="1" s="1"/>
  <c r="C1969" i="1"/>
  <c r="K1969" i="1" s="1"/>
  <c r="L1969" i="1" s="1"/>
  <c r="C1970" i="1"/>
  <c r="K1970" i="1" s="1"/>
  <c r="L1970" i="1" s="1"/>
  <c r="C1971" i="1"/>
  <c r="K1971" i="1" s="1"/>
  <c r="L1971" i="1" s="1"/>
  <c r="C1972" i="1"/>
  <c r="K1972" i="1" s="1"/>
  <c r="L1972" i="1" s="1"/>
  <c r="C1973" i="1"/>
  <c r="K1973" i="1" s="1"/>
  <c r="L1973" i="1" s="1"/>
  <c r="C1974" i="1"/>
  <c r="K1974" i="1" s="1"/>
  <c r="L1974" i="1" s="1"/>
  <c r="C1975" i="1"/>
  <c r="K1975" i="1" s="1"/>
  <c r="L1975" i="1" s="1"/>
  <c r="C1976" i="1"/>
  <c r="K1976" i="1" s="1"/>
  <c r="L1976" i="1" s="1"/>
  <c r="C1977" i="1"/>
  <c r="K1977" i="1" s="1"/>
  <c r="L1977" i="1" s="1"/>
  <c r="C1978" i="1"/>
  <c r="K1978" i="1" s="1"/>
  <c r="L1978" i="1" s="1"/>
  <c r="C1979" i="1"/>
  <c r="K1979" i="1" s="1"/>
  <c r="L1979" i="1" s="1"/>
  <c r="C1980" i="1"/>
  <c r="K1980" i="1" s="1"/>
  <c r="L1980" i="1" s="1"/>
  <c r="C1981" i="1"/>
  <c r="K1981" i="1" s="1"/>
  <c r="L1981" i="1" s="1"/>
  <c r="C1982" i="1"/>
  <c r="K1982" i="1" s="1"/>
  <c r="L1982" i="1" s="1"/>
  <c r="C1983" i="1"/>
  <c r="K1983" i="1" s="1"/>
  <c r="L1983" i="1" s="1"/>
  <c r="C1984" i="1"/>
  <c r="K1984" i="1" s="1"/>
  <c r="L1984" i="1" s="1"/>
  <c r="C1985" i="1"/>
  <c r="K1985" i="1" s="1"/>
  <c r="L1985" i="1" s="1"/>
  <c r="C1986" i="1"/>
  <c r="K1986" i="1" s="1"/>
  <c r="L1986" i="1" s="1"/>
  <c r="C1987" i="1"/>
  <c r="K1987" i="1" s="1"/>
  <c r="L1987" i="1" s="1"/>
  <c r="C1988" i="1"/>
  <c r="K1988" i="1" s="1"/>
  <c r="L1988" i="1" s="1"/>
  <c r="C1989" i="1"/>
  <c r="K1989" i="1" s="1"/>
  <c r="L1989" i="1" s="1"/>
  <c r="C1990" i="1"/>
  <c r="K1990" i="1" s="1"/>
  <c r="L1990" i="1" s="1"/>
  <c r="C1991" i="1"/>
  <c r="K1991" i="1" s="1"/>
  <c r="L1991" i="1" s="1"/>
  <c r="C1992" i="1"/>
  <c r="K1992" i="1" s="1"/>
  <c r="L1992" i="1" s="1"/>
  <c r="C1993" i="1"/>
  <c r="K1993" i="1" s="1"/>
  <c r="L1993" i="1" s="1"/>
  <c r="C1994" i="1"/>
  <c r="K1994" i="1" s="1"/>
  <c r="L1994" i="1" s="1"/>
  <c r="C1995" i="1"/>
  <c r="K1995" i="1" s="1"/>
  <c r="L1995" i="1" s="1"/>
  <c r="C1996" i="1"/>
  <c r="K1996" i="1" s="1"/>
  <c r="L1996" i="1" s="1"/>
  <c r="C1997" i="1"/>
  <c r="K1997" i="1" s="1"/>
  <c r="L1997" i="1" s="1"/>
  <c r="C1998" i="1"/>
  <c r="K1998" i="1" s="1"/>
  <c r="L1998" i="1" s="1"/>
  <c r="C1999" i="1"/>
  <c r="K1999" i="1" s="1"/>
  <c r="L1999" i="1" s="1"/>
  <c r="C2000" i="1"/>
  <c r="K2000" i="1" s="1"/>
  <c r="L2000" i="1" s="1"/>
  <c r="C2001" i="1"/>
  <c r="K2001" i="1" s="1"/>
  <c r="L2001" i="1" s="1"/>
  <c r="C2002" i="1"/>
  <c r="K2002" i="1" s="1"/>
  <c r="L2002" i="1" s="1"/>
  <c r="C2003" i="1"/>
  <c r="K2003" i="1" s="1"/>
  <c r="L2003" i="1" s="1"/>
  <c r="C2004" i="1"/>
  <c r="K2004" i="1" s="1"/>
  <c r="L2004" i="1" s="1"/>
  <c r="C2005" i="1"/>
  <c r="K2005" i="1" s="1"/>
  <c r="L2005" i="1" s="1"/>
  <c r="C2006" i="1"/>
  <c r="K2006" i="1" s="1"/>
  <c r="L2006" i="1" s="1"/>
  <c r="C2007" i="1"/>
  <c r="K2007" i="1" s="1"/>
  <c r="L2007" i="1" s="1"/>
  <c r="C2008" i="1"/>
  <c r="K2008" i="1" s="1"/>
  <c r="L2008" i="1" s="1"/>
  <c r="C2009" i="1"/>
  <c r="K2009" i="1" s="1"/>
  <c r="L2009" i="1" s="1"/>
  <c r="C2010" i="1"/>
  <c r="K2010" i="1" s="1"/>
  <c r="L2010" i="1" s="1"/>
  <c r="C2011" i="1"/>
  <c r="K2011" i="1" s="1"/>
  <c r="L2011" i="1" s="1"/>
  <c r="C2012" i="1"/>
  <c r="K2012" i="1" s="1"/>
  <c r="L2012" i="1" s="1"/>
  <c r="C2013" i="1"/>
  <c r="K2013" i="1" s="1"/>
  <c r="L2013" i="1" s="1"/>
  <c r="C2014" i="1"/>
  <c r="K2014" i="1" s="1"/>
  <c r="L2014" i="1" s="1"/>
  <c r="C2015" i="1"/>
  <c r="K2015" i="1" s="1"/>
  <c r="L2015" i="1" s="1"/>
  <c r="C2016" i="1"/>
  <c r="K2016" i="1" s="1"/>
  <c r="L2016" i="1" s="1"/>
  <c r="C2017" i="1"/>
  <c r="K2017" i="1" s="1"/>
  <c r="L2017" i="1" s="1"/>
  <c r="C2018" i="1"/>
  <c r="K2018" i="1" s="1"/>
  <c r="L2018" i="1" s="1"/>
  <c r="C2019" i="1"/>
  <c r="K2019" i="1" s="1"/>
  <c r="L2019" i="1" s="1"/>
  <c r="C2020" i="1"/>
  <c r="K2020" i="1" s="1"/>
  <c r="L2020" i="1" s="1"/>
  <c r="C2021" i="1"/>
  <c r="K2021" i="1" s="1"/>
  <c r="L2021" i="1" s="1"/>
  <c r="C2022" i="1"/>
  <c r="K2022" i="1" s="1"/>
  <c r="L2022" i="1" s="1"/>
  <c r="C2023" i="1"/>
  <c r="K2023" i="1" s="1"/>
  <c r="L2023" i="1" s="1"/>
  <c r="C2024" i="1"/>
  <c r="K2024" i="1" s="1"/>
  <c r="L2024" i="1" s="1"/>
  <c r="C2025" i="1"/>
  <c r="K2025" i="1" s="1"/>
  <c r="L2025" i="1" s="1"/>
  <c r="C2026" i="1"/>
  <c r="K2026" i="1" s="1"/>
  <c r="L2026" i="1" s="1"/>
  <c r="C2027" i="1"/>
  <c r="K2027" i="1" s="1"/>
  <c r="L2027" i="1" s="1"/>
  <c r="C2028" i="1"/>
  <c r="K2028" i="1" s="1"/>
  <c r="L2028" i="1" s="1"/>
  <c r="C2029" i="1"/>
  <c r="K2029" i="1" s="1"/>
  <c r="L2029" i="1" s="1"/>
  <c r="C2030" i="1"/>
  <c r="K2030" i="1" s="1"/>
  <c r="L2030" i="1" s="1"/>
  <c r="C2031" i="1"/>
  <c r="K2031" i="1" s="1"/>
  <c r="L2031" i="1" s="1"/>
  <c r="C2032" i="1"/>
  <c r="K2032" i="1" s="1"/>
  <c r="L2032" i="1" s="1"/>
  <c r="C2033" i="1"/>
  <c r="K2033" i="1" s="1"/>
  <c r="L2033" i="1" s="1"/>
  <c r="C2034" i="1"/>
  <c r="K2034" i="1" s="1"/>
  <c r="L2034" i="1" s="1"/>
  <c r="C2035" i="1"/>
  <c r="K2035" i="1" s="1"/>
  <c r="L2035" i="1" s="1"/>
  <c r="C2036" i="1"/>
  <c r="K2036" i="1" s="1"/>
  <c r="L2036" i="1" s="1"/>
  <c r="C2037" i="1"/>
  <c r="K2037" i="1" s="1"/>
  <c r="L2037" i="1" s="1"/>
  <c r="C2038" i="1"/>
  <c r="K2038" i="1" s="1"/>
  <c r="L2038" i="1" s="1"/>
  <c r="C2039" i="1"/>
  <c r="K2039" i="1" s="1"/>
  <c r="L2039" i="1" s="1"/>
  <c r="C2040" i="1"/>
  <c r="K2040" i="1" s="1"/>
  <c r="L2040" i="1" s="1"/>
  <c r="C2041" i="1"/>
  <c r="K2041" i="1" s="1"/>
  <c r="L2041" i="1" s="1"/>
  <c r="C2042" i="1"/>
  <c r="K2042" i="1" s="1"/>
  <c r="L2042" i="1" s="1"/>
  <c r="C2043" i="1"/>
  <c r="K2043" i="1" s="1"/>
  <c r="L2043" i="1" s="1"/>
  <c r="C2044" i="1"/>
  <c r="K2044" i="1" s="1"/>
  <c r="L2044" i="1" s="1"/>
  <c r="C2045" i="1"/>
  <c r="K2045" i="1" s="1"/>
  <c r="L2045" i="1" s="1"/>
  <c r="C2046" i="1"/>
  <c r="K2046" i="1" s="1"/>
  <c r="L2046" i="1" s="1"/>
  <c r="C2047" i="1"/>
  <c r="K2047" i="1" s="1"/>
  <c r="L2047" i="1" s="1"/>
  <c r="C2048" i="1"/>
  <c r="K2048" i="1" s="1"/>
  <c r="L2048" i="1" s="1"/>
  <c r="C2049" i="1"/>
  <c r="K2049" i="1" s="1"/>
  <c r="L2049" i="1" s="1"/>
  <c r="C2050" i="1"/>
  <c r="K2050" i="1" s="1"/>
  <c r="L2050" i="1" s="1"/>
  <c r="C2051" i="1"/>
  <c r="K2051" i="1" s="1"/>
  <c r="L2051" i="1" s="1"/>
  <c r="C2052" i="1"/>
  <c r="K2052" i="1" s="1"/>
  <c r="L2052" i="1" s="1"/>
  <c r="C2053" i="1"/>
  <c r="K2053" i="1" s="1"/>
  <c r="L2053" i="1" s="1"/>
  <c r="C2054" i="1"/>
  <c r="K2054" i="1" s="1"/>
  <c r="L2054" i="1" s="1"/>
  <c r="C2055" i="1"/>
  <c r="K2055" i="1" s="1"/>
  <c r="L2055" i="1" s="1"/>
  <c r="C2056" i="1"/>
  <c r="K2056" i="1" s="1"/>
  <c r="L2056" i="1" s="1"/>
  <c r="C2057" i="1"/>
  <c r="K2057" i="1" s="1"/>
  <c r="L2057" i="1" s="1"/>
  <c r="C2058" i="1"/>
  <c r="K2058" i="1" s="1"/>
  <c r="L2058" i="1" s="1"/>
  <c r="C2059" i="1"/>
  <c r="K2059" i="1" s="1"/>
  <c r="L2059" i="1" s="1"/>
  <c r="C2060" i="1"/>
  <c r="K2060" i="1" s="1"/>
  <c r="L2060" i="1" s="1"/>
  <c r="C2061" i="1"/>
  <c r="K2061" i="1" s="1"/>
  <c r="L2061" i="1" s="1"/>
  <c r="C2062" i="1"/>
  <c r="K2062" i="1" s="1"/>
  <c r="L2062" i="1" s="1"/>
  <c r="C2063" i="1"/>
  <c r="K2063" i="1" s="1"/>
  <c r="L2063" i="1" s="1"/>
  <c r="C2064" i="1"/>
  <c r="K2064" i="1" s="1"/>
  <c r="L2064" i="1" s="1"/>
  <c r="C2065" i="1"/>
  <c r="K2065" i="1" s="1"/>
  <c r="L2065" i="1" s="1"/>
  <c r="C2066" i="1"/>
  <c r="K2066" i="1" s="1"/>
  <c r="L2066" i="1" s="1"/>
  <c r="C2067" i="1"/>
  <c r="K2067" i="1" s="1"/>
  <c r="L2067" i="1" s="1"/>
  <c r="C2068" i="1"/>
  <c r="K2068" i="1" s="1"/>
  <c r="L2068" i="1" s="1"/>
  <c r="C2069" i="1"/>
  <c r="K2069" i="1" s="1"/>
  <c r="L2069" i="1" s="1"/>
  <c r="C2070" i="1"/>
  <c r="K2070" i="1" s="1"/>
  <c r="L2070" i="1" s="1"/>
  <c r="C2071" i="1"/>
  <c r="K2071" i="1" s="1"/>
  <c r="L2071" i="1" s="1"/>
  <c r="C2072" i="1"/>
  <c r="K2072" i="1" s="1"/>
  <c r="L2072" i="1" s="1"/>
  <c r="C2073" i="1"/>
  <c r="K2073" i="1" s="1"/>
  <c r="L2073" i="1" s="1"/>
  <c r="C2074" i="1"/>
  <c r="K2074" i="1" s="1"/>
  <c r="L2074" i="1" s="1"/>
  <c r="C2075" i="1"/>
  <c r="K2075" i="1" s="1"/>
  <c r="L2075" i="1" s="1"/>
  <c r="C2076" i="1"/>
  <c r="K2076" i="1" s="1"/>
  <c r="L2076" i="1" s="1"/>
  <c r="C2077" i="1"/>
  <c r="K2077" i="1" s="1"/>
  <c r="L2077" i="1" s="1"/>
  <c r="C2078" i="1"/>
  <c r="K2078" i="1" s="1"/>
  <c r="L2078" i="1" s="1"/>
  <c r="C2079" i="1"/>
  <c r="K2079" i="1" s="1"/>
  <c r="L2079" i="1" s="1"/>
  <c r="C2080" i="1"/>
  <c r="K2080" i="1" s="1"/>
  <c r="L2080" i="1" s="1"/>
  <c r="C2081" i="1"/>
  <c r="K2081" i="1" s="1"/>
  <c r="L2081" i="1" s="1"/>
  <c r="C2082" i="1"/>
  <c r="K2082" i="1" s="1"/>
  <c r="L2082" i="1" s="1"/>
  <c r="C2083" i="1"/>
  <c r="K2083" i="1" s="1"/>
  <c r="L2083" i="1" s="1"/>
  <c r="C2084" i="1"/>
  <c r="K2084" i="1" s="1"/>
  <c r="L2084" i="1" s="1"/>
  <c r="C2085" i="1"/>
  <c r="K2085" i="1" s="1"/>
  <c r="L2085" i="1" s="1"/>
  <c r="C2086" i="1"/>
  <c r="K2086" i="1" s="1"/>
  <c r="L2086" i="1" s="1"/>
  <c r="C2087" i="1"/>
  <c r="K2087" i="1" s="1"/>
  <c r="L2087" i="1" s="1"/>
  <c r="C2088" i="1"/>
  <c r="K2088" i="1" s="1"/>
  <c r="L2088" i="1" s="1"/>
  <c r="C2089" i="1"/>
  <c r="K2089" i="1" s="1"/>
  <c r="L2089" i="1" s="1"/>
  <c r="C2090" i="1"/>
  <c r="K2090" i="1" s="1"/>
  <c r="L2090" i="1" s="1"/>
  <c r="C2091" i="1"/>
  <c r="K2091" i="1" s="1"/>
  <c r="L2091" i="1" s="1"/>
  <c r="C2092" i="1"/>
  <c r="K2092" i="1" s="1"/>
  <c r="L2092" i="1" s="1"/>
  <c r="C2093" i="1"/>
  <c r="K2093" i="1" s="1"/>
  <c r="L2093" i="1" s="1"/>
  <c r="C2094" i="1"/>
  <c r="K2094" i="1" s="1"/>
  <c r="L2094" i="1" s="1"/>
  <c r="C2095" i="1"/>
  <c r="K2095" i="1" s="1"/>
  <c r="L2095" i="1" s="1"/>
  <c r="C2096" i="1"/>
  <c r="K2096" i="1" s="1"/>
  <c r="L2096" i="1" s="1"/>
  <c r="C2097" i="1"/>
  <c r="K2097" i="1" s="1"/>
  <c r="L2097" i="1" s="1"/>
  <c r="C2098" i="1"/>
  <c r="K2098" i="1" s="1"/>
  <c r="L2098" i="1" s="1"/>
  <c r="C2099" i="1"/>
  <c r="K2099" i="1" s="1"/>
  <c r="L2099" i="1" s="1"/>
  <c r="C2100" i="1"/>
  <c r="K2100" i="1" s="1"/>
  <c r="L2100" i="1" s="1"/>
  <c r="C2101" i="1"/>
  <c r="K2101" i="1" s="1"/>
  <c r="L2101" i="1" s="1"/>
  <c r="C2102" i="1"/>
  <c r="K2102" i="1" s="1"/>
  <c r="L2102" i="1" s="1"/>
  <c r="C2103" i="1"/>
  <c r="K2103" i="1" s="1"/>
  <c r="L2103" i="1" s="1"/>
  <c r="C2104" i="1"/>
  <c r="K2104" i="1" s="1"/>
  <c r="L2104" i="1" s="1"/>
  <c r="C2105" i="1"/>
  <c r="K2105" i="1" s="1"/>
  <c r="L2105" i="1" s="1"/>
  <c r="C2106" i="1"/>
  <c r="K2106" i="1" s="1"/>
  <c r="L2106" i="1" s="1"/>
  <c r="C2107" i="1"/>
  <c r="K2107" i="1" s="1"/>
  <c r="L2107" i="1" s="1"/>
  <c r="C2108" i="1"/>
  <c r="K2108" i="1" s="1"/>
  <c r="L2108" i="1" s="1"/>
  <c r="C2109" i="1"/>
  <c r="K2109" i="1" s="1"/>
  <c r="L2109" i="1" s="1"/>
  <c r="C2110" i="1"/>
  <c r="K2110" i="1" s="1"/>
  <c r="L2110" i="1" s="1"/>
  <c r="C2111" i="1"/>
  <c r="K2111" i="1" s="1"/>
  <c r="L2111" i="1" s="1"/>
  <c r="C2112" i="1"/>
  <c r="K2112" i="1" s="1"/>
  <c r="L2112" i="1" s="1"/>
  <c r="C2113" i="1"/>
  <c r="K2113" i="1" s="1"/>
  <c r="L2113" i="1" s="1"/>
  <c r="C2114" i="1"/>
  <c r="K2114" i="1" s="1"/>
  <c r="L2114" i="1" s="1"/>
  <c r="C2115" i="1"/>
  <c r="K2115" i="1" s="1"/>
  <c r="L2115" i="1" s="1"/>
  <c r="C2116" i="1"/>
  <c r="K2116" i="1" s="1"/>
  <c r="L2116" i="1" s="1"/>
  <c r="C2117" i="1"/>
  <c r="K2117" i="1" s="1"/>
  <c r="L2117" i="1" s="1"/>
  <c r="C2118" i="1"/>
  <c r="K2118" i="1" s="1"/>
  <c r="L2118" i="1" s="1"/>
  <c r="C2119" i="1"/>
  <c r="K2119" i="1" s="1"/>
  <c r="L2119" i="1" s="1"/>
  <c r="C2120" i="1"/>
  <c r="K2120" i="1" s="1"/>
  <c r="L2120" i="1" s="1"/>
  <c r="C2121" i="1"/>
  <c r="K2121" i="1" s="1"/>
  <c r="L2121" i="1" s="1"/>
  <c r="C2122" i="1"/>
  <c r="K2122" i="1" s="1"/>
  <c r="L2122" i="1" s="1"/>
  <c r="C2123" i="1"/>
  <c r="K2123" i="1" s="1"/>
  <c r="L2123" i="1" s="1"/>
  <c r="C2124" i="1"/>
  <c r="K2124" i="1" s="1"/>
  <c r="L2124" i="1" s="1"/>
  <c r="C2125" i="1"/>
  <c r="K2125" i="1" s="1"/>
  <c r="L2125" i="1" s="1"/>
  <c r="C2126" i="1"/>
  <c r="K2126" i="1" s="1"/>
  <c r="L2126" i="1" s="1"/>
  <c r="C2127" i="1"/>
  <c r="K2127" i="1" s="1"/>
  <c r="L2127" i="1" s="1"/>
  <c r="C2128" i="1"/>
  <c r="K2128" i="1" s="1"/>
  <c r="L2128" i="1" s="1"/>
  <c r="C2129" i="1"/>
  <c r="K2129" i="1" s="1"/>
  <c r="L2129" i="1" s="1"/>
  <c r="C2130" i="1"/>
  <c r="K2130" i="1" s="1"/>
  <c r="L2130" i="1" s="1"/>
  <c r="C2131" i="1"/>
  <c r="K2131" i="1" s="1"/>
  <c r="L2131" i="1" s="1"/>
  <c r="C2132" i="1"/>
  <c r="K2132" i="1" s="1"/>
  <c r="L2132" i="1" s="1"/>
  <c r="C2133" i="1"/>
  <c r="K2133" i="1" s="1"/>
  <c r="L2133" i="1" s="1"/>
  <c r="C2134" i="1"/>
  <c r="K2134" i="1" s="1"/>
  <c r="L2134" i="1" s="1"/>
  <c r="C2135" i="1"/>
  <c r="K2135" i="1" s="1"/>
  <c r="L2135" i="1" s="1"/>
  <c r="C2136" i="1"/>
  <c r="K2136" i="1" s="1"/>
  <c r="L2136" i="1" s="1"/>
  <c r="C2137" i="1"/>
  <c r="K2137" i="1" s="1"/>
  <c r="L2137" i="1" s="1"/>
  <c r="C2138" i="1"/>
  <c r="K2138" i="1" s="1"/>
  <c r="L2138" i="1" s="1"/>
  <c r="C2139" i="1"/>
  <c r="K2139" i="1" s="1"/>
  <c r="L2139" i="1" s="1"/>
  <c r="C2140" i="1"/>
  <c r="K2140" i="1" s="1"/>
  <c r="L2140" i="1" s="1"/>
  <c r="C2141" i="1"/>
  <c r="K2141" i="1" s="1"/>
  <c r="L2141" i="1" s="1"/>
  <c r="C2142" i="1"/>
  <c r="K2142" i="1" s="1"/>
  <c r="L2142" i="1" s="1"/>
  <c r="C2143" i="1"/>
  <c r="K2143" i="1" s="1"/>
  <c r="L2143" i="1" s="1"/>
  <c r="C2144" i="1"/>
  <c r="K2144" i="1" s="1"/>
  <c r="L2144" i="1" s="1"/>
  <c r="C2145" i="1"/>
  <c r="K2145" i="1" s="1"/>
  <c r="L2145" i="1" s="1"/>
  <c r="C2146" i="1"/>
  <c r="K2146" i="1" s="1"/>
  <c r="L2146" i="1" s="1"/>
  <c r="C2147" i="1"/>
  <c r="K2147" i="1" s="1"/>
  <c r="L2147" i="1" s="1"/>
  <c r="C2148" i="1"/>
  <c r="K2148" i="1" s="1"/>
  <c r="L2148" i="1" s="1"/>
  <c r="C2149" i="1"/>
  <c r="K2149" i="1" s="1"/>
  <c r="L2149" i="1" s="1"/>
  <c r="C2150" i="1"/>
  <c r="K2150" i="1" s="1"/>
  <c r="L2150" i="1" s="1"/>
  <c r="C2151" i="1"/>
  <c r="K2151" i="1" s="1"/>
  <c r="L2151" i="1" s="1"/>
  <c r="C2152" i="1"/>
  <c r="K2152" i="1" s="1"/>
  <c r="L2152" i="1" s="1"/>
  <c r="C2153" i="1"/>
  <c r="K2153" i="1" s="1"/>
  <c r="L2153" i="1" s="1"/>
  <c r="C2154" i="1"/>
  <c r="K2154" i="1" s="1"/>
  <c r="L2154" i="1" s="1"/>
  <c r="C2155" i="1"/>
  <c r="K2155" i="1" s="1"/>
  <c r="L2155" i="1" s="1"/>
  <c r="C2156" i="1"/>
  <c r="K2156" i="1" s="1"/>
  <c r="L2156" i="1" s="1"/>
  <c r="C2157" i="1"/>
  <c r="K2157" i="1" s="1"/>
  <c r="L2157" i="1" s="1"/>
  <c r="C2158" i="1"/>
  <c r="K2158" i="1" s="1"/>
  <c r="L2158" i="1" s="1"/>
  <c r="C2159" i="1"/>
  <c r="K2159" i="1" s="1"/>
  <c r="L2159" i="1" s="1"/>
  <c r="C2160" i="1"/>
  <c r="K2160" i="1" s="1"/>
  <c r="L2160" i="1" s="1"/>
  <c r="C2161" i="1"/>
  <c r="K2161" i="1" s="1"/>
  <c r="L2161" i="1" s="1"/>
  <c r="C2162" i="1"/>
  <c r="K2162" i="1" s="1"/>
  <c r="L2162" i="1" s="1"/>
  <c r="C2163" i="1"/>
  <c r="K2163" i="1" s="1"/>
  <c r="L2163" i="1" s="1"/>
  <c r="C2164" i="1"/>
  <c r="K2164" i="1" s="1"/>
  <c r="L2164" i="1" s="1"/>
  <c r="C2165" i="1"/>
  <c r="K2165" i="1" s="1"/>
  <c r="L2165" i="1" s="1"/>
  <c r="C2166" i="1"/>
  <c r="K2166" i="1" s="1"/>
  <c r="L2166" i="1" s="1"/>
  <c r="C2167" i="1"/>
  <c r="K2167" i="1" s="1"/>
  <c r="L2167" i="1" s="1"/>
  <c r="C2168" i="1"/>
  <c r="K2168" i="1" s="1"/>
  <c r="L2168" i="1" s="1"/>
  <c r="C2169" i="1"/>
  <c r="K2169" i="1" s="1"/>
  <c r="L2169" i="1" s="1"/>
  <c r="C2170" i="1"/>
  <c r="K2170" i="1" s="1"/>
  <c r="L2170" i="1" s="1"/>
  <c r="C2171" i="1"/>
  <c r="K2171" i="1" s="1"/>
  <c r="L2171" i="1" s="1"/>
  <c r="C2172" i="1"/>
  <c r="K2172" i="1" s="1"/>
  <c r="L2172" i="1" s="1"/>
  <c r="C2173" i="1"/>
  <c r="K2173" i="1" s="1"/>
  <c r="L2173" i="1" s="1"/>
  <c r="C2174" i="1"/>
  <c r="K2174" i="1" s="1"/>
  <c r="L2174" i="1" s="1"/>
  <c r="C2175" i="1"/>
  <c r="K2175" i="1" s="1"/>
  <c r="L2175" i="1" s="1"/>
  <c r="C2176" i="1"/>
  <c r="K2176" i="1" s="1"/>
  <c r="L2176" i="1" s="1"/>
  <c r="C2177" i="1"/>
  <c r="K2177" i="1" s="1"/>
  <c r="L2177" i="1" s="1"/>
  <c r="C2178" i="1"/>
  <c r="K2178" i="1" s="1"/>
  <c r="L2178" i="1" s="1"/>
  <c r="C2179" i="1"/>
  <c r="K2179" i="1" s="1"/>
  <c r="L2179" i="1" s="1"/>
  <c r="C2180" i="1"/>
  <c r="K2180" i="1" s="1"/>
  <c r="L2180" i="1" s="1"/>
  <c r="C2181" i="1"/>
  <c r="K2181" i="1" s="1"/>
  <c r="L2181" i="1" s="1"/>
  <c r="C2182" i="1"/>
  <c r="K2182" i="1" s="1"/>
  <c r="L2182" i="1" s="1"/>
  <c r="C2183" i="1"/>
  <c r="K2183" i="1" s="1"/>
  <c r="L2183" i="1" s="1"/>
  <c r="C2184" i="1"/>
  <c r="K2184" i="1" s="1"/>
  <c r="L2184" i="1" s="1"/>
  <c r="C2185" i="1"/>
  <c r="K2185" i="1" s="1"/>
  <c r="L2185" i="1" s="1"/>
  <c r="C2186" i="1"/>
  <c r="K2186" i="1" s="1"/>
  <c r="L2186" i="1" s="1"/>
  <c r="C2187" i="1"/>
  <c r="K2187" i="1" s="1"/>
  <c r="L2187" i="1" s="1"/>
  <c r="C2188" i="1"/>
  <c r="K2188" i="1" s="1"/>
  <c r="L2188" i="1" s="1"/>
  <c r="C2189" i="1"/>
  <c r="K2189" i="1" s="1"/>
  <c r="L2189" i="1" s="1"/>
  <c r="C2190" i="1"/>
  <c r="K2190" i="1" s="1"/>
  <c r="L2190" i="1" s="1"/>
  <c r="C2191" i="1"/>
  <c r="K2191" i="1" s="1"/>
  <c r="L2191" i="1" s="1"/>
  <c r="C2192" i="1"/>
  <c r="K2192" i="1" s="1"/>
  <c r="L2192" i="1" s="1"/>
  <c r="C2193" i="1"/>
  <c r="K2193" i="1" s="1"/>
  <c r="L2193" i="1" s="1"/>
  <c r="C2194" i="1"/>
  <c r="K2194" i="1" s="1"/>
  <c r="L2194" i="1" s="1"/>
  <c r="C2195" i="1"/>
  <c r="K2195" i="1" s="1"/>
  <c r="L2195" i="1" s="1"/>
  <c r="C2196" i="1"/>
  <c r="K2196" i="1" s="1"/>
  <c r="L2196" i="1" s="1"/>
  <c r="C2197" i="1"/>
  <c r="K2197" i="1" s="1"/>
  <c r="L2197" i="1" s="1"/>
  <c r="C2198" i="1"/>
  <c r="K2198" i="1" s="1"/>
  <c r="L2198" i="1" s="1"/>
  <c r="C2199" i="1"/>
  <c r="K2199" i="1" s="1"/>
  <c r="L2199" i="1" s="1"/>
  <c r="C2200" i="1"/>
  <c r="K2200" i="1" s="1"/>
  <c r="L2200" i="1" s="1"/>
  <c r="C2201" i="1"/>
  <c r="K2201" i="1" s="1"/>
  <c r="L2201" i="1" s="1"/>
  <c r="C2202" i="1"/>
  <c r="K2202" i="1" s="1"/>
  <c r="L2202" i="1" s="1"/>
  <c r="C2203" i="1"/>
  <c r="K2203" i="1" s="1"/>
  <c r="L2203" i="1" s="1"/>
  <c r="C2204" i="1"/>
  <c r="K2204" i="1" s="1"/>
  <c r="L2204" i="1" s="1"/>
  <c r="C2205" i="1"/>
  <c r="K2205" i="1" s="1"/>
  <c r="L2205" i="1" s="1"/>
  <c r="C2206" i="1"/>
  <c r="K2206" i="1" s="1"/>
  <c r="L2206" i="1" s="1"/>
  <c r="C2207" i="1"/>
  <c r="K2207" i="1" s="1"/>
  <c r="L2207" i="1" s="1"/>
  <c r="C2208" i="1"/>
  <c r="K2208" i="1" s="1"/>
  <c r="L2208" i="1" s="1"/>
  <c r="C2209" i="1"/>
  <c r="K2209" i="1" s="1"/>
  <c r="L2209" i="1" s="1"/>
  <c r="C2210" i="1"/>
  <c r="K2210" i="1" s="1"/>
  <c r="L2210" i="1" s="1"/>
  <c r="C2211" i="1"/>
  <c r="K2211" i="1" s="1"/>
  <c r="L2211" i="1" s="1"/>
  <c r="C2212" i="1"/>
  <c r="K2212" i="1" s="1"/>
  <c r="L2212" i="1" s="1"/>
  <c r="C2213" i="1"/>
  <c r="K2213" i="1" s="1"/>
  <c r="L2213" i="1" s="1"/>
  <c r="C2214" i="1"/>
  <c r="K2214" i="1" s="1"/>
  <c r="L2214" i="1" s="1"/>
  <c r="C2215" i="1"/>
  <c r="K2215" i="1" s="1"/>
  <c r="L2215" i="1" s="1"/>
  <c r="C2216" i="1"/>
  <c r="K2216" i="1" s="1"/>
  <c r="L2216" i="1" s="1"/>
  <c r="C2217" i="1"/>
  <c r="K2217" i="1" s="1"/>
  <c r="L2217" i="1" s="1"/>
  <c r="C2218" i="1"/>
  <c r="K2218" i="1" s="1"/>
  <c r="L2218" i="1" s="1"/>
  <c r="C2219" i="1"/>
  <c r="K2219" i="1" s="1"/>
  <c r="L2219" i="1" s="1"/>
  <c r="C2220" i="1"/>
  <c r="K2220" i="1" s="1"/>
  <c r="L2220" i="1" s="1"/>
  <c r="C2221" i="1"/>
  <c r="K2221" i="1" s="1"/>
  <c r="L2221" i="1" s="1"/>
  <c r="C2222" i="1"/>
  <c r="K2222" i="1" s="1"/>
  <c r="L2222" i="1" s="1"/>
  <c r="C2223" i="1"/>
  <c r="K2223" i="1" s="1"/>
  <c r="L2223" i="1" s="1"/>
  <c r="C2224" i="1"/>
  <c r="K2224" i="1" s="1"/>
  <c r="L2224" i="1" s="1"/>
  <c r="C2225" i="1"/>
  <c r="K2225" i="1" s="1"/>
  <c r="L2225" i="1" s="1"/>
  <c r="C2226" i="1"/>
  <c r="K2226" i="1" s="1"/>
  <c r="L2226" i="1" s="1"/>
  <c r="C2227" i="1"/>
  <c r="K2227" i="1" s="1"/>
  <c r="L2227" i="1" s="1"/>
  <c r="C2228" i="1"/>
  <c r="K2228" i="1" s="1"/>
  <c r="L2228" i="1" s="1"/>
  <c r="C2229" i="1"/>
  <c r="K2229" i="1" s="1"/>
  <c r="L2229" i="1" s="1"/>
  <c r="C2230" i="1"/>
  <c r="K2230" i="1" s="1"/>
  <c r="L2230" i="1" s="1"/>
  <c r="C2231" i="1"/>
  <c r="K2231" i="1" s="1"/>
  <c r="L2231" i="1" s="1"/>
  <c r="C2232" i="1"/>
  <c r="K2232" i="1" s="1"/>
  <c r="L2232" i="1" s="1"/>
  <c r="C2233" i="1"/>
  <c r="K2233" i="1" s="1"/>
  <c r="L2233" i="1" s="1"/>
  <c r="C2234" i="1"/>
  <c r="K2234" i="1" s="1"/>
  <c r="L2234" i="1" s="1"/>
  <c r="C2235" i="1"/>
  <c r="K2235" i="1" s="1"/>
  <c r="L2235" i="1" s="1"/>
  <c r="C2236" i="1"/>
  <c r="K2236" i="1" s="1"/>
  <c r="L2236" i="1" s="1"/>
  <c r="C2237" i="1"/>
  <c r="K2237" i="1" s="1"/>
  <c r="L2237" i="1" s="1"/>
  <c r="C2238" i="1"/>
  <c r="K2238" i="1" s="1"/>
  <c r="L2238" i="1" s="1"/>
  <c r="C2239" i="1"/>
  <c r="K2239" i="1" s="1"/>
  <c r="L2239" i="1" s="1"/>
  <c r="C2240" i="1"/>
  <c r="K2240" i="1" s="1"/>
  <c r="L2240" i="1" s="1"/>
  <c r="C2241" i="1"/>
  <c r="K2241" i="1" s="1"/>
  <c r="L2241" i="1" s="1"/>
  <c r="C2242" i="1"/>
  <c r="K2242" i="1" s="1"/>
  <c r="L2242" i="1" s="1"/>
  <c r="C2243" i="1"/>
  <c r="K2243" i="1" s="1"/>
  <c r="L2243" i="1" s="1"/>
  <c r="C2244" i="1"/>
  <c r="K2244" i="1" s="1"/>
  <c r="L2244" i="1" s="1"/>
  <c r="C2245" i="1"/>
  <c r="K2245" i="1" s="1"/>
  <c r="L2245" i="1" s="1"/>
  <c r="C2246" i="1"/>
  <c r="K2246" i="1" s="1"/>
  <c r="L2246" i="1" s="1"/>
  <c r="C2247" i="1"/>
  <c r="K2247" i="1" s="1"/>
  <c r="L2247" i="1" s="1"/>
  <c r="C2248" i="1"/>
  <c r="K2248" i="1" s="1"/>
  <c r="L2248" i="1" s="1"/>
  <c r="C2249" i="1"/>
  <c r="K2249" i="1" s="1"/>
  <c r="L2249" i="1" s="1"/>
  <c r="C2250" i="1"/>
  <c r="K2250" i="1" s="1"/>
  <c r="L2250" i="1" s="1"/>
  <c r="C2251" i="1"/>
  <c r="K2251" i="1" s="1"/>
  <c r="L2251" i="1" s="1"/>
  <c r="C2252" i="1"/>
  <c r="K2252" i="1" s="1"/>
  <c r="L2252" i="1" s="1"/>
  <c r="C2253" i="1"/>
  <c r="K2253" i="1" s="1"/>
  <c r="L2253" i="1" s="1"/>
  <c r="C2254" i="1"/>
  <c r="K2254" i="1" s="1"/>
  <c r="L2254" i="1" s="1"/>
  <c r="C2255" i="1"/>
  <c r="K2255" i="1" s="1"/>
  <c r="L2255" i="1" s="1"/>
  <c r="C2256" i="1"/>
  <c r="K2256" i="1" s="1"/>
  <c r="L2256" i="1" s="1"/>
  <c r="C2257" i="1"/>
  <c r="K2257" i="1" s="1"/>
  <c r="L2257" i="1" s="1"/>
  <c r="C2258" i="1"/>
  <c r="K2258" i="1" s="1"/>
  <c r="L2258" i="1" s="1"/>
  <c r="C2259" i="1"/>
  <c r="K2259" i="1" s="1"/>
  <c r="L2259" i="1" s="1"/>
  <c r="C2260" i="1"/>
  <c r="K2260" i="1" s="1"/>
  <c r="L2260" i="1" s="1"/>
  <c r="C2261" i="1"/>
  <c r="K2261" i="1" s="1"/>
  <c r="L2261" i="1" s="1"/>
  <c r="C2262" i="1"/>
  <c r="K2262" i="1" s="1"/>
  <c r="L2262" i="1" s="1"/>
  <c r="C2263" i="1"/>
  <c r="K2263" i="1" s="1"/>
  <c r="L2263" i="1" s="1"/>
  <c r="C2264" i="1"/>
  <c r="K2264" i="1" s="1"/>
  <c r="L2264" i="1" s="1"/>
  <c r="C2265" i="1"/>
  <c r="K2265" i="1" s="1"/>
  <c r="L2265" i="1" s="1"/>
  <c r="C2266" i="1"/>
  <c r="K2266" i="1" s="1"/>
  <c r="L2266" i="1" s="1"/>
  <c r="C2267" i="1"/>
  <c r="K2267" i="1" s="1"/>
  <c r="L2267" i="1" s="1"/>
  <c r="C2268" i="1"/>
  <c r="K2268" i="1" s="1"/>
  <c r="L2268" i="1" s="1"/>
  <c r="C2269" i="1"/>
  <c r="K2269" i="1" s="1"/>
  <c r="L2269" i="1" s="1"/>
  <c r="C2270" i="1"/>
  <c r="K2270" i="1" s="1"/>
  <c r="L2270" i="1" s="1"/>
  <c r="C2271" i="1"/>
  <c r="K2271" i="1" s="1"/>
  <c r="L2271" i="1" s="1"/>
  <c r="C2272" i="1"/>
  <c r="K2272" i="1" s="1"/>
  <c r="L2272" i="1" s="1"/>
  <c r="C2273" i="1"/>
  <c r="K2273" i="1" s="1"/>
  <c r="L2273" i="1" s="1"/>
  <c r="C2274" i="1"/>
  <c r="K2274" i="1" s="1"/>
  <c r="L2274" i="1" s="1"/>
  <c r="C2275" i="1"/>
  <c r="K2275" i="1" s="1"/>
  <c r="L2275" i="1" s="1"/>
  <c r="C2276" i="1"/>
  <c r="K2276" i="1" s="1"/>
  <c r="L2276" i="1" s="1"/>
  <c r="C2277" i="1"/>
  <c r="K2277" i="1" s="1"/>
  <c r="L2277" i="1" s="1"/>
  <c r="C2278" i="1"/>
  <c r="K2278" i="1" s="1"/>
  <c r="L2278" i="1" s="1"/>
  <c r="C2279" i="1"/>
  <c r="K2279" i="1" s="1"/>
  <c r="L2279" i="1" s="1"/>
  <c r="C2280" i="1"/>
  <c r="K2280" i="1" s="1"/>
  <c r="L2280" i="1" s="1"/>
  <c r="C2281" i="1"/>
  <c r="K2281" i="1" s="1"/>
  <c r="L2281" i="1" s="1"/>
  <c r="C2282" i="1"/>
  <c r="K2282" i="1" s="1"/>
  <c r="L2282" i="1" s="1"/>
  <c r="C2283" i="1"/>
  <c r="K2283" i="1" s="1"/>
  <c r="L2283" i="1" s="1"/>
  <c r="C2284" i="1"/>
  <c r="K2284" i="1" s="1"/>
  <c r="L2284" i="1" s="1"/>
  <c r="C2285" i="1"/>
  <c r="K2285" i="1" s="1"/>
  <c r="L2285" i="1" s="1"/>
  <c r="C2286" i="1"/>
  <c r="K2286" i="1" s="1"/>
  <c r="L2286" i="1" s="1"/>
  <c r="C2287" i="1"/>
  <c r="K2287" i="1" s="1"/>
  <c r="L2287" i="1" s="1"/>
  <c r="C2288" i="1"/>
  <c r="K2288" i="1" s="1"/>
  <c r="L2288" i="1" s="1"/>
  <c r="C2289" i="1"/>
  <c r="K2289" i="1" s="1"/>
  <c r="L2289" i="1" s="1"/>
  <c r="C2290" i="1"/>
  <c r="K2290" i="1" s="1"/>
  <c r="L2290" i="1" s="1"/>
  <c r="C2291" i="1"/>
  <c r="K2291" i="1" s="1"/>
  <c r="L2291" i="1" s="1"/>
  <c r="C2292" i="1"/>
  <c r="K2292" i="1" s="1"/>
  <c r="L2292" i="1" s="1"/>
  <c r="C2293" i="1"/>
  <c r="K2293" i="1" s="1"/>
  <c r="L2293" i="1" s="1"/>
  <c r="C2294" i="1"/>
  <c r="K2294" i="1" s="1"/>
  <c r="L2294" i="1" s="1"/>
  <c r="C2295" i="1"/>
  <c r="K2295" i="1" s="1"/>
  <c r="L2295" i="1" s="1"/>
  <c r="C2296" i="1"/>
  <c r="K2296" i="1" s="1"/>
  <c r="L2296" i="1" s="1"/>
  <c r="C2297" i="1"/>
  <c r="K2297" i="1" s="1"/>
  <c r="L2297" i="1" s="1"/>
  <c r="C2298" i="1"/>
  <c r="K2298" i="1" s="1"/>
  <c r="L2298" i="1" s="1"/>
  <c r="C2299" i="1"/>
  <c r="K2299" i="1" s="1"/>
  <c r="L2299" i="1" s="1"/>
  <c r="C2300" i="1"/>
  <c r="K2300" i="1" s="1"/>
  <c r="L2300" i="1" s="1"/>
  <c r="C2301" i="1"/>
  <c r="K2301" i="1" s="1"/>
  <c r="L2301" i="1" s="1"/>
  <c r="C2302" i="1"/>
  <c r="K2302" i="1" s="1"/>
  <c r="L2302" i="1" s="1"/>
  <c r="C2303" i="1"/>
  <c r="K2303" i="1" s="1"/>
  <c r="L2303" i="1" s="1"/>
  <c r="C2304" i="1"/>
  <c r="K2304" i="1" s="1"/>
  <c r="L2304" i="1" s="1"/>
  <c r="C2305" i="1"/>
  <c r="K2305" i="1" s="1"/>
  <c r="L2305" i="1" s="1"/>
  <c r="C2306" i="1"/>
  <c r="K2306" i="1" s="1"/>
  <c r="L2306" i="1" s="1"/>
  <c r="C2307" i="1"/>
  <c r="K2307" i="1" s="1"/>
  <c r="L2307" i="1" s="1"/>
  <c r="C2308" i="1"/>
  <c r="K2308" i="1" s="1"/>
  <c r="L2308" i="1" s="1"/>
  <c r="C2309" i="1"/>
  <c r="K2309" i="1" s="1"/>
  <c r="L2309" i="1" s="1"/>
  <c r="C2310" i="1"/>
  <c r="K2310" i="1" s="1"/>
  <c r="L2310" i="1" s="1"/>
  <c r="C2311" i="1"/>
  <c r="K2311" i="1" s="1"/>
  <c r="L2311" i="1" s="1"/>
  <c r="C2312" i="1"/>
  <c r="K2312" i="1" s="1"/>
  <c r="L2312" i="1" s="1"/>
  <c r="C2313" i="1"/>
  <c r="K2313" i="1" s="1"/>
  <c r="L2313" i="1" s="1"/>
  <c r="C2314" i="1"/>
  <c r="K2314" i="1" s="1"/>
  <c r="L2314" i="1" s="1"/>
  <c r="C2315" i="1"/>
  <c r="K2315" i="1" s="1"/>
  <c r="L2315" i="1" s="1"/>
  <c r="C2316" i="1"/>
  <c r="K2316" i="1" s="1"/>
  <c r="L2316" i="1" s="1"/>
  <c r="C2317" i="1"/>
  <c r="K2317" i="1" s="1"/>
  <c r="L2317" i="1" s="1"/>
  <c r="C2318" i="1"/>
  <c r="K2318" i="1" s="1"/>
  <c r="L2318" i="1" s="1"/>
  <c r="C2319" i="1"/>
  <c r="K2319" i="1" s="1"/>
  <c r="L2319" i="1" s="1"/>
  <c r="C2320" i="1"/>
  <c r="K2320" i="1" s="1"/>
  <c r="L2320" i="1" s="1"/>
  <c r="C2321" i="1"/>
  <c r="K2321" i="1" s="1"/>
  <c r="L2321" i="1" s="1"/>
  <c r="C2322" i="1"/>
  <c r="K2322" i="1" s="1"/>
  <c r="L2322" i="1" s="1"/>
  <c r="C2323" i="1"/>
  <c r="K2323" i="1" s="1"/>
  <c r="L2323" i="1" s="1"/>
  <c r="C2324" i="1"/>
  <c r="K2324" i="1" s="1"/>
  <c r="L2324" i="1" s="1"/>
  <c r="C2325" i="1"/>
  <c r="K2325" i="1" s="1"/>
  <c r="L2325" i="1" s="1"/>
  <c r="C2326" i="1"/>
  <c r="K2326" i="1" s="1"/>
  <c r="L2326" i="1" s="1"/>
  <c r="C2327" i="1"/>
  <c r="K2327" i="1" s="1"/>
  <c r="L2327" i="1" s="1"/>
  <c r="C2328" i="1"/>
  <c r="K2328" i="1" s="1"/>
  <c r="L2328" i="1" s="1"/>
  <c r="C2329" i="1"/>
  <c r="K2329" i="1" s="1"/>
  <c r="L2329" i="1" s="1"/>
  <c r="C2330" i="1"/>
  <c r="K2330" i="1" s="1"/>
  <c r="L2330" i="1" s="1"/>
  <c r="C2331" i="1"/>
  <c r="K2331" i="1" s="1"/>
  <c r="L2331" i="1" s="1"/>
  <c r="C2332" i="1"/>
  <c r="K2332" i="1" s="1"/>
  <c r="L2332" i="1" s="1"/>
  <c r="C2333" i="1"/>
  <c r="K2333" i="1" s="1"/>
  <c r="L2333" i="1" s="1"/>
  <c r="C2334" i="1"/>
  <c r="K2334" i="1" s="1"/>
  <c r="L2334" i="1" s="1"/>
  <c r="C2335" i="1"/>
  <c r="K2335" i="1" s="1"/>
  <c r="L2335" i="1" s="1"/>
  <c r="C2336" i="1"/>
  <c r="K2336" i="1" s="1"/>
  <c r="L2336" i="1" s="1"/>
  <c r="C2337" i="1"/>
  <c r="K2337" i="1" s="1"/>
  <c r="L2337" i="1" s="1"/>
  <c r="C2338" i="1"/>
  <c r="K2338" i="1" s="1"/>
  <c r="L2338" i="1" s="1"/>
  <c r="C2339" i="1"/>
  <c r="K2339" i="1" s="1"/>
  <c r="L2339" i="1" s="1"/>
  <c r="C2340" i="1"/>
  <c r="K2340" i="1" s="1"/>
  <c r="L2340" i="1" s="1"/>
  <c r="C2341" i="1"/>
  <c r="K2341" i="1" s="1"/>
  <c r="L2341" i="1" s="1"/>
  <c r="C2342" i="1"/>
  <c r="K2342" i="1" s="1"/>
  <c r="L2342" i="1" s="1"/>
  <c r="C2343" i="1"/>
  <c r="K2343" i="1" s="1"/>
  <c r="L2343" i="1" s="1"/>
  <c r="C2344" i="1"/>
  <c r="K2344" i="1" s="1"/>
  <c r="L2344" i="1" s="1"/>
  <c r="C2" i="1"/>
  <c r="K2" i="1" s="1"/>
  <c r="L2" i="1" s="1"/>
</calcChain>
</file>

<file path=xl/sharedStrings.xml><?xml version="1.0" encoding="utf-8"?>
<sst xmlns="http://schemas.openxmlformats.org/spreadsheetml/2006/main" count="74972" uniqueCount="10454">
  <si>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</si>
  <si>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</si>
  <si>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</si>
  <si>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</si>
  <si>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</si>
  <si>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</si>
  <si>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</si>
  <si>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</si>
  <si>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</si>
  <si>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</si>
  <si>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</si>
  <si>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</si>
  <si>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</si>
  <si>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</si>
  <si>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</si>
  <si>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</si>
  <si>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</si>
  <si>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</si>
  <si>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</si>
  <si>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</si>
  <si>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</si>
  <si>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</si>
  <si>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</si>
  <si>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</si>
  <si>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</si>
  <si>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</si>
  <si>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</si>
  <si>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</si>
  <si>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</si>
  <si>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</si>
  <si>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</si>
  <si>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</si>
  <si>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</si>
  <si>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</si>
  <si>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</si>
  <si>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</si>
  <si>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</si>
  <si>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</si>
  <si>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</si>
  <si>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</si>
  <si>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</si>
  <si>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</si>
  <si>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</si>
  <si>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</si>
  <si>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</si>
  <si>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</si>
  <si>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</si>
  <si>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</si>
  <si>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</si>
  <si>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</si>
  <si>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</si>
  <si>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</si>
  <si>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</si>
  <si>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</si>
  <si>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</si>
  <si>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</si>
  <si>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</si>
  <si>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</si>
  <si>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</si>
  <si>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</si>
  <si>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</si>
  <si>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</si>
  <si>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</si>
  <si>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</si>
  <si>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</si>
  <si>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</si>
  <si>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</si>
  <si>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</si>
  <si>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</si>
  <si>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</si>
  <si>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</si>
  <si>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</si>
  <si>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</si>
  <si>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</si>
  <si>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</si>
  <si>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</si>
  <si>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</si>
  <si>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</si>
  <si>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</si>
  <si>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</si>
  <si>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</si>
  <si>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</si>
  <si>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</si>
  <si>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</si>
  <si>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</si>
  <si>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</si>
  <si>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</si>
  <si>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</si>
  <si>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</si>
  <si>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</si>
  <si>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</si>
  <si>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</si>
  <si>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</si>
  <si>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</si>
  <si>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</si>
  <si>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</si>
  <si>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</si>
  <si>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</si>
  <si>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</si>
  <si>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</si>
  <si>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</si>
  <si>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</si>
  <si>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</si>
  <si>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</si>
  <si>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</si>
  <si>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</si>
  <si>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</si>
  <si>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</si>
  <si>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</si>
  <si>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</si>
  <si>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</si>
  <si>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</si>
  <si>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</si>
  <si>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</si>
  <si>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</si>
  <si>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</si>
  <si>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</si>
  <si>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</si>
  <si>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</si>
  <si>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</si>
  <si>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</si>
  <si>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</si>
  <si>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</si>
  <si>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</si>
  <si>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</si>
  <si>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</si>
  <si>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</si>
  <si>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</si>
  <si>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</si>
  <si>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</si>
  <si>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</si>
  <si>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</si>
  <si>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</si>
  <si>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</si>
  <si>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</si>
  <si>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</si>
  <si>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</si>
  <si>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</si>
  <si>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</si>
  <si>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</si>
  <si>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</si>
  <si>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</si>
  <si>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</si>
  <si>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</si>
  <si>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</si>
  <si>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</si>
  <si>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</si>
  <si>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</si>
  <si>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</si>
  <si>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</si>
  <si>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</si>
  <si>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</si>
  <si>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</si>
  <si>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</si>
  <si>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</si>
  <si>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</si>
  <si>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</si>
  <si>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</si>
  <si>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</si>
  <si>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</si>
  <si>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</si>
  <si>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</si>
  <si>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</si>
  <si>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</si>
  <si>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</si>
  <si>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</si>
  <si>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</si>
  <si>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</si>
  <si>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</si>
  <si>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</si>
  <si>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</si>
  <si>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</si>
  <si>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</si>
  <si>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</si>
  <si>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</si>
  <si>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</si>
  <si>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</si>
  <si>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</si>
  <si>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</si>
  <si>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</si>
  <si>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</si>
  <si>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</si>
  <si>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</si>
  <si>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</si>
  <si>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</si>
  <si>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</si>
  <si>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</si>
  <si>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</si>
  <si>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</si>
  <si>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</si>
  <si>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</si>
  <si>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</si>
  <si>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</si>
  <si>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</si>
  <si>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</si>
  <si>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</si>
  <si>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</si>
  <si>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</si>
  <si>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</si>
  <si>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</si>
  <si>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</si>
  <si>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</si>
  <si>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</si>
  <si>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</si>
  <si>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</si>
  <si>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</si>
  <si>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</si>
  <si>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</si>
  <si>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</si>
  <si>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</si>
  <si>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</si>
  <si>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</si>
  <si>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</si>
  <si>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</si>
  <si>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</si>
  <si>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</si>
  <si>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</si>
  <si>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</si>
  <si>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</si>
  <si>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</si>
  <si>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</si>
  <si>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</si>
  <si>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</si>
  <si>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</si>
  <si>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</si>
  <si>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</si>
  <si>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</si>
  <si>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</si>
  <si>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</si>
  <si>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</si>
  <si>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</si>
  <si>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</si>
  <si>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</si>
  <si>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</si>
  <si>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</si>
  <si>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</si>
  <si>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</si>
  <si>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</si>
  <si>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</si>
  <si>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</si>
  <si>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</si>
  <si>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</si>
  <si>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</si>
  <si>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</si>
  <si>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</si>
  <si>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</si>
  <si>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</si>
  <si>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</si>
  <si>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</si>
  <si>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</si>
  <si>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</si>
  <si>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</si>
  <si>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</si>
  <si>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</si>
  <si>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</si>
  <si>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</si>
  <si>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</si>
  <si>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</si>
  <si>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</si>
  <si>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</si>
  <si>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</si>
  <si>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</si>
  <si>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</si>
  <si>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</si>
  <si>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</si>
  <si>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</si>
  <si>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</si>
  <si>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</si>
  <si>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</si>
  <si>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</si>
  <si>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</si>
  <si>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</si>
  <si>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</si>
  <si>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</si>
  <si>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</si>
  <si>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</si>
  <si>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</si>
  <si>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</si>
  <si>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</si>
  <si>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</si>
  <si>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</si>
  <si>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</si>
  <si>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</si>
  <si>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</si>
  <si>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</si>
  <si>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</si>
  <si>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</si>
  <si>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</si>
  <si>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</si>
  <si>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</si>
  <si>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</si>
  <si>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</si>
  <si>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</si>
  <si>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</si>
  <si>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</si>
  <si>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</si>
  <si>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</si>
  <si>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</si>
  <si>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</si>
  <si>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</si>
  <si>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</si>
  <si>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</si>
  <si>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</si>
  <si>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</si>
  <si>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</si>
  <si>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</si>
  <si>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</si>
  <si>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</si>
  <si>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</si>
  <si>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</si>
  <si>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</si>
  <si>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</si>
  <si>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</si>
  <si>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</si>
  <si>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</si>
  <si>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</si>
  <si>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</si>
  <si>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</si>
  <si>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</si>
  <si>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</si>
  <si>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</si>
  <si>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</si>
  <si>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</si>
  <si>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</si>
  <si>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</si>
  <si>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</si>
  <si>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</si>
  <si>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</si>
  <si>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</si>
  <si>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</si>
  <si>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</si>
  <si>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</si>
  <si>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</si>
  <si>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</si>
  <si>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</si>
  <si>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</si>
  <si>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</si>
  <si>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</si>
  <si>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</si>
  <si>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</si>
  <si>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</si>
  <si>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</si>
  <si>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</si>
  <si>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</si>
  <si>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</si>
  <si>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</si>
  <si>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</si>
  <si>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</si>
  <si>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</si>
  <si>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</si>
  <si>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</si>
  <si>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</si>
  <si>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</si>
  <si>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</si>
  <si>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</si>
  <si>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</si>
  <si>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</si>
  <si>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</si>
  <si>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</si>
  <si>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</si>
  <si>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</si>
  <si>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</si>
  <si>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</si>
  <si>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</si>
  <si>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</si>
  <si>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</si>
  <si>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</si>
  <si>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</si>
  <si>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</si>
  <si>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</si>
  <si>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</si>
  <si>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</si>
  <si>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</si>
  <si>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</si>
  <si>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</si>
  <si>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</si>
  <si>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</si>
  <si>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</si>
  <si>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</si>
  <si>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</si>
  <si>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</si>
  <si>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</si>
  <si>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</si>
  <si>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</si>
  <si>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</si>
  <si>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</si>
  <si>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</si>
  <si>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</si>
  <si>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</si>
  <si>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</si>
  <si>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</si>
  <si>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</si>
  <si>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</si>
  <si>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</si>
  <si>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</si>
  <si>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</si>
  <si>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</si>
  <si>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</si>
  <si>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</si>
  <si>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</si>
  <si>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</si>
  <si>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</si>
  <si>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</si>
  <si>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</si>
  <si>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</si>
  <si>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</si>
  <si>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</si>
  <si>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</si>
  <si>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</si>
  <si>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</si>
  <si>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</si>
  <si>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</si>
  <si>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</si>
  <si>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</si>
  <si>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</si>
  <si>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</si>
  <si>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</si>
  <si>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</si>
  <si>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</si>
  <si>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</si>
  <si>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</si>
  <si>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</si>
  <si>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</si>
  <si>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</si>
  <si>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</si>
  <si>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</si>
  <si>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</si>
  <si>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</si>
  <si>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</si>
  <si>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</si>
  <si>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</si>
  <si>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</si>
  <si>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</si>
  <si>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</si>
  <si>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</si>
  <si>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</si>
  <si>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</si>
  <si>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</si>
  <si>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</si>
  <si>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</si>
  <si>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</si>
  <si>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</si>
  <si>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</si>
  <si>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</si>
  <si>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</si>
  <si>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</si>
  <si>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</si>
  <si>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</si>
  <si>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</si>
  <si>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</si>
  <si>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</si>
  <si>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</si>
  <si>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</si>
  <si>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</si>
  <si>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</si>
  <si>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</si>
  <si>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</si>
  <si>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</si>
  <si>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</si>
  <si>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</si>
  <si>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</si>
  <si>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</si>
  <si>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</si>
  <si>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</si>
  <si>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</si>
  <si>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</si>
  <si>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</si>
  <si>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</si>
  <si>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</si>
  <si>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</si>
  <si>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</si>
  <si>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</si>
  <si>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</si>
  <si>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</si>
  <si>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</si>
  <si>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</si>
  <si>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</si>
  <si>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</si>
  <si>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</si>
  <si>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</si>
  <si>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</si>
  <si>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</si>
  <si>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</si>
  <si>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</si>
  <si>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</si>
  <si>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</si>
  <si>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</si>
  <si>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</si>
  <si>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</si>
  <si>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</si>
  <si>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</si>
  <si>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</si>
  <si>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</si>
  <si>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</si>
  <si>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</si>
  <si>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</si>
  <si>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</si>
  <si>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</si>
  <si>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</si>
  <si>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</si>
  <si>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</si>
  <si>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</si>
  <si>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</si>
  <si>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</si>
  <si>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</si>
  <si>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</si>
  <si>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</si>
  <si>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</si>
  <si>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</si>
  <si>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</si>
  <si>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</si>
  <si>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</si>
  <si>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</si>
  <si>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</si>
  <si>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</si>
  <si>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</si>
  <si>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</si>
  <si>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</si>
  <si>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</si>
  <si>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</si>
  <si>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</si>
  <si>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</si>
  <si>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</si>
  <si>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</si>
  <si>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</si>
  <si>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</si>
  <si>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</si>
  <si>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</si>
  <si>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</si>
  <si>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</si>
  <si>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</si>
  <si>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</si>
  <si>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</si>
  <si>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</si>
  <si>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</si>
  <si>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</si>
  <si>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</si>
  <si>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</si>
  <si>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</si>
  <si>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</si>
  <si>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</si>
  <si>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</si>
  <si>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</si>
  <si>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</si>
  <si>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</si>
  <si>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</si>
  <si>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</si>
  <si>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</si>
  <si>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</si>
  <si>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</si>
  <si>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</si>
  <si>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</si>
  <si>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</si>
  <si>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</si>
  <si>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</si>
  <si>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</si>
  <si>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</si>
  <si>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</si>
  <si>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</si>
  <si>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</si>
  <si>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</si>
  <si>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</si>
  <si>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</si>
  <si>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</si>
  <si>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</si>
  <si>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</si>
  <si>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</si>
  <si>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</si>
  <si>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</si>
  <si>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</si>
  <si>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</si>
  <si>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</si>
  <si>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</si>
  <si>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</si>
  <si>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</si>
  <si>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</si>
  <si>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</si>
  <si>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</si>
  <si>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</si>
  <si>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</si>
  <si>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</si>
  <si>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</si>
  <si>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</si>
  <si>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</si>
  <si>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</si>
  <si>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</si>
  <si>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</si>
  <si>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</si>
  <si>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</si>
  <si>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</si>
  <si>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</si>
  <si>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</si>
  <si>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</si>
  <si>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</si>
  <si>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</si>
  <si>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</si>
  <si>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</si>
  <si>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</si>
  <si>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</si>
  <si>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</si>
  <si>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</si>
  <si>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</si>
  <si>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</si>
  <si>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</si>
  <si>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</si>
  <si>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</si>
  <si>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</si>
  <si>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</si>
  <si>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</si>
  <si>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</si>
  <si>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</si>
  <si>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</si>
  <si>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</si>
  <si>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</si>
  <si>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</si>
  <si>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</si>
  <si>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</si>
  <si>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</si>
  <si>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</si>
  <si>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</si>
  <si>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</si>
  <si>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</si>
  <si>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</si>
  <si>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</si>
  <si>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</si>
  <si>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</si>
  <si>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</si>
  <si>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</si>
  <si>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</si>
  <si>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</si>
  <si>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</si>
  <si>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</si>
  <si>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</si>
  <si>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</si>
  <si>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</si>
  <si>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</si>
  <si>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</si>
  <si>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</si>
  <si>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</si>
  <si>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</si>
  <si>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</si>
  <si>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</si>
  <si>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</si>
  <si>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</si>
  <si>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</si>
  <si>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</si>
  <si>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</si>
  <si>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</si>
  <si>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</si>
  <si>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</si>
  <si>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</si>
  <si>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</si>
  <si>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</si>
  <si>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</si>
  <si>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</si>
  <si>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</si>
  <si>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</si>
  <si>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</si>
  <si>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</si>
  <si>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</si>
  <si>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</si>
  <si>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</si>
  <si>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</si>
  <si>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</si>
  <si>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</si>
  <si>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</si>
  <si>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</si>
  <si>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</si>
  <si>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</si>
  <si>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</si>
  <si>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</si>
  <si>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</si>
  <si>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</si>
  <si>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</si>
  <si>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</si>
  <si>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</si>
  <si>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</si>
  <si>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</si>
  <si>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</si>
  <si>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</si>
  <si>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</si>
  <si>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</si>
  <si>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</si>
  <si>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</si>
  <si>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</si>
  <si>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</si>
  <si>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</si>
  <si>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</si>
  <si>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</si>
  <si>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</si>
  <si>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</si>
  <si>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</si>
  <si>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</si>
  <si>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</si>
  <si>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</si>
  <si>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</si>
  <si>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</si>
  <si>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</si>
  <si>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</si>
  <si>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</si>
  <si>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</si>
  <si>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</si>
  <si>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</si>
  <si>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</si>
  <si>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</si>
  <si>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</si>
  <si>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</si>
  <si>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</si>
  <si>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</si>
  <si>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</si>
  <si>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</si>
  <si>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</si>
  <si>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</si>
  <si>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</si>
  <si>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</si>
  <si>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</si>
  <si>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</si>
  <si>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</si>
  <si>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</si>
  <si>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</si>
  <si>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</si>
  <si>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</si>
  <si>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</si>
  <si>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</si>
  <si>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</si>
  <si>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</si>
  <si>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</si>
  <si>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</si>
  <si>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</si>
  <si>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</si>
  <si>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</si>
  <si>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</si>
  <si>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</si>
  <si>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</si>
  <si>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</si>
  <si>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</si>
  <si>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</si>
  <si>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</si>
  <si>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</si>
  <si>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</si>
  <si>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</si>
  <si>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</si>
  <si>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</si>
  <si>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</si>
  <si>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</si>
  <si>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</si>
  <si>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</si>
  <si>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</si>
  <si>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</si>
  <si>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</si>
  <si>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</si>
  <si>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</si>
  <si>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</si>
  <si>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</si>
  <si>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</si>
  <si>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</si>
  <si>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</si>
  <si>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</si>
  <si>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</si>
  <si>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</si>
  <si>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</si>
  <si>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</si>
  <si>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</si>
  <si>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</si>
  <si>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</si>
  <si>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</si>
  <si>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</si>
  <si>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</si>
  <si>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</si>
  <si>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</si>
  <si>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</si>
  <si>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</si>
  <si>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</si>
  <si>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</si>
  <si>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</si>
  <si>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</si>
  <si>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</si>
  <si>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</si>
  <si>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</si>
  <si>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</si>
  <si>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</si>
  <si>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</si>
  <si>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</si>
  <si>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</si>
  <si>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</si>
  <si>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</si>
  <si>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</si>
  <si>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</si>
  <si>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</si>
  <si>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</si>
  <si>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</si>
  <si>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</si>
  <si>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</si>
  <si>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</si>
  <si>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</si>
  <si>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</si>
  <si>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</si>
  <si>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</si>
  <si>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</si>
  <si>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</si>
  <si>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</si>
  <si>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</si>
  <si>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</si>
  <si>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</si>
  <si>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</si>
  <si>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</si>
  <si>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</si>
  <si>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</si>
  <si>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</si>
  <si>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</si>
  <si>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</si>
  <si>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</si>
  <si>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</si>
  <si>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</si>
  <si>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</si>
  <si>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</si>
  <si>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</si>
  <si>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</si>
  <si>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</si>
  <si>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</si>
  <si>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</si>
  <si>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</si>
  <si>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</si>
  <si>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</si>
  <si>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</si>
  <si>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</si>
  <si>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</si>
  <si>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</si>
  <si>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</si>
  <si>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</si>
  <si>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</si>
  <si>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</si>
  <si>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</si>
  <si>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</si>
  <si>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</si>
  <si>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</si>
  <si>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</si>
  <si>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</si>
  <si>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</si>
  <si>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</si>
  <si>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</si>
  <si>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</si>
  <si>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</si>
  <si>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</si>
  <si>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</si>
  <si>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</si>
  <si>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</si>
  <si>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</si>
  <si>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</si>
  <si>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</si>
  <si>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</si>
  <si>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</si>
  <si>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</si>
  <si>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</si>
  <si>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</si>
  <si>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</si>
  <si>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</si>
  <si>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</si>
  <si>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</si>
  <si>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</si>
  <si>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</si>
  <si>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</si>
  <si>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</si>
  <si>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</si>
  <si>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</si>
  <si>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</si>
  <si>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</si>
  <si>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</si>
  <si>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</si>
  <si>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</si>
  <si>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</si>
  <si>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</si>
  <si>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</si>
  <si>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</si>
  <si>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</si>
  <si>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</si>
  <si>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</si>
  <si>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</si>
  <si>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</si>
  <si>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</si>
  <si>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</si>
  <si>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</si>
  <si>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</si>
  <si>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</si>
  <si>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</si>
  <si>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</si>
  <si>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</si>
  <si>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</si>
  <si>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</si>
  <si>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</si>
  <si>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</si>
  <si>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</si>
  <si>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</si>
  <si>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</si>
  <si>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</si>
  <si>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</si>
  <si>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</si>
  <si>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</si>
  <si>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</si>
  <si>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</si>
  <si>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</si>
  <si>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</si>
  <si>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</si>
  <si>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</si>
  <si>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</si>
  <si>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</si>
  <si>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</si>
  <si>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</si>
  <si>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</si>
  <si>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</si>
  <si>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</si>
  <si>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</si>
  <si>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</si>
  <si>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</si>
  <si>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</si>
  <si>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</si>
  <si>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</si>
  <si>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</si>
  <si>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</si>
  <si>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</si>
  <si>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</si>
  <si>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</si>
  <si>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</si>
  <si>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</si>
  <si>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</si>
  <si>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</si>
  <si>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</si>
  <si>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</si>
  <si>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</si>
  <si>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</si>
  <si>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</si>
  <si>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</si>
  <si>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</si>
  <si>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</si>
  <si>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</si>
  <si>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</si>
  <si>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</si>
  <si>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</si>
  <si>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</si>
  <si>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</si>
  <si>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</si>
  <si>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</si>
  <si>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</si>
  <si>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</si>
  <si>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</si>
  <si>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</si>
  <si>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</si>
  <si>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</si>
  <si>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</si>
  <si>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</si>
  <si>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</si>
  <si>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</si>
  <si>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</si>
  <si>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</si>
  <si>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</si>
  <si>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</si>
  <si>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</si>
  <si>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</si>
  <si>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</si>
  <si>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</si>
  <si>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</si>
  <si>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</si>
  <si>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</si>
  <si>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</si>
  <si>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</si>
  <si>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</si>
  <si>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</si>
  <si>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</si>
  <si>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</si>
  <si>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</si>
  <si>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</si>
  <si>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</si>
  <si>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</si>
  <si>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</si>
  <si>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</si>
  <si>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</si>
  <si>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</si>
  <si>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</si>
  <si>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</si>
  <si>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</si>
  <si>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</si>
  <si>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</si>
  <si>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</si>
  <si>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</si>
  <si>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</si>
  <si>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</si>
  <si>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</si>
  <si>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</si>
  <si>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</si>
  <si>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</si>
  <si>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</si>
  <si>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</si>
  <si>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</si>
  <si>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</si>
  <si>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</si>
  <si>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</si>
  <si>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</si>
  <si>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</si>
  <si>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</si>
  <si>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</si>
  <si>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</si>
  <si>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</si>
  <si>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</si>
  <si>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</si>
  <si>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</si>
  <si>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</si>
  <si>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</si>
  <si>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</si>
  <si>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</si>
  <si>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</si>
  <si>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</si>
  <si>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</si>
  <si>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</si>
  <si>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</si>
  <si>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</si>
  <si>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</si>
  <si>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</si>
  <si>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</si>
  <si>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</si>
  <si>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</si>
  <si>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</si>
  <si>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</si>
  <si>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</si>
  <si>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</si>
  <si>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</si>
  <si>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</si>
  <si>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</si>
  <si>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</si>
  <si>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</si>
  <si>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</si>
  <si>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</si>
  <si>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</si>
  <si>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</si>
  <si>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</si>
  <si>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</si>
  <si>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</si>
  <si>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</si>
  <si>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</si>
  <si>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</si>
  <si>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</si>
  <si>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</si>
  <si>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</si>
  <si>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</si>
  <si>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</si>
  <si>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</si>
  <si>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</si>
  <si>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</si>
  <si>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</si>
  <si>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</si>
  <si>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</si>
  <si>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</si>
  <si>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</si>
  <si>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</si>
  <si>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</si>
  <si>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</si>
  <si>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</si>
  <si>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</si>
  <si>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</si>
  <si>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</si>
  <si>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</si>
  <si>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</si>
  <si>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</si>
  <si>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</si>
  <si>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</si>
  <si>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</si>
  <si>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</si>
  <si>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</si>
  <si>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</si>
  <si>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</si>
  <si>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</si>
  <si>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</si>
  <si>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</si>
  <si>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</si>
  <si>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</si>
  <si>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</si>
  <si>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</si>
  <si>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</si>
  <si>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</si>
  <si>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</si>
  <si>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</si>
  <si>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</si>
  <si>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</si>
  <si>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</si>
  <si>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</si>
  <si>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</si>
  <si>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</si>
  <si>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</si>
  <si>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</si>
  <si>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</si>
  <si>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</si>
  <si>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</si>
  <si>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</si>
  <si>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</si>
  <si>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</si>
  <si>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</si>
  <si>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</si>
  <si>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</si>
  <si>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</si>
  <si>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</si>
  <si>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</si>
  <si>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</si>
  <si>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</si>
  <si>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</si>
  <si>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</si>
  <si>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</si>
  <si>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</si>
  <si>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</si>
  <si>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</si>
  <si>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</si>
  <si>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</si>
  <si>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</si>
  <si>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</si>
  <si>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</si>
  <si>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</si>
  <si>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</si>
  <si>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</si>
  <si>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</si>
  <si>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</si>
  <si>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</si>
  <si>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</si>
  <si>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</si>
  <si>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</si>
  <si>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</si>
  <si>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</si>
  <si>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</si>
  <si>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</si>
  <si>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</si>
  <si>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</si>
  <si>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</si>
  <si>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</si>
  <si>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</si>
  <si>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</si>
  <si>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</si>
  <si>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</si>
  <si>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</si>
  <si>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</si>
  <si>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</si>
  <si>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</si>
  <si>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</si>
  <si>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</si>
  <si>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</si>
  <si>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</si>
  <si>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</si>
  <si>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</si>
  <si>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</si>
  <si>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</si>
  <si>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</si>
  <si>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</si>
  <si>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</si>
  <si>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</si>
  <si>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</si>
  <si>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</si>
  <si>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</si>
  <si>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</si>
  <si>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</si>
  <si>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</si>
  <si>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</si>
  <si>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</si>
  <si>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</si>
  <si>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</si>
  <si>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</si>
  <si>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</si>
  <si>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</si>
  <si>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</si>
  <si>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</si>
  <si>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</si>
  <si>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</si>
  <si>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</si>
  <si>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</si>
  <si>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</si>
  <si>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</si>
  <si>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</si>
  <si>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</si>
  <si>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</si>
  <si>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</si>
  <si>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</si>
  <si>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</si>
  <si>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</si>
  <si>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</si>
  <si>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</si>
  <si>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</si>
  <si>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</si>
  <si>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</si>
  <si>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</si>
  <si>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</si>
  <si>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</si>
  <si>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</si>
  <si>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</si>
  <si>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</si>
  <si>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</si>
  <si>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</si>
  <si>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</si>
  <si>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</si>
  <si>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</si>
  <si>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</si>
  <si>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</si>
  <si>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</si>
  <si>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</si>
  <si>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</si>
  <si>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</si>
  <si>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</si>
  <si>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</si>
  <si>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</si>
  <si>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</si>
  <si>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</si>
  <si>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</si>
  <si>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</si>
  <si>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</si>
  <si>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</si>
  <si>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</si>
  <si>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</si>
  <si>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</si>
  <si>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</si>
  <si>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</si>
  <si>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</si>
  <si>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</si>
  <si>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</si>
  <si>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</si>
  <si>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</si>
  <si>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</si>
  <si>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</si>
  <si>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</si>
  <si>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</si>
  <si>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</si>
  <si>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</si>
  <si>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</si>
  <si>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</si>
  <si>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</si>
  <si>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</si>
  <si>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</si>
  <si>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</si>
  <si>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</si>
  <si>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</si>
  <si>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</si>
  <si>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</si>
  <si>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</si>
  <si>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</si>
  <si>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</si>
  <si>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</si>
  <si>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</si>
  <si>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</si>
  <si>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</si>
  <si>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</si>
  <si>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</si>
  <si>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</si>
  <si>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</si>
  <si>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</si>
  <si>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</si>
  <si>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</si>
  <si>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</si>
  <si>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</si>
  <si>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</si>
  <si>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</si>
  <si>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</si>
  <si>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</si>
  <si>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</si>
  <si>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</si>
  <si>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</si>
  <si>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</si>
  <si>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</si>
  <si>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</si>
  <si>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</si>
  <si>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</si>
  <si>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</si>
  <si>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</si>
  <si>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</si>
  <si>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</si>
  <si>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</si>
  <si>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</si>
  <si>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</si>
  <si>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</si>
  <si>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</si>
  <si>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</si>
  <si>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</si>
  <si>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</si>
  <si>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</si>
  <si>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</si>
  <si>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</si>
  <si>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</si>
  <si>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</si>
  <si>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</si>
  <si>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</si>
  <si>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</si>
  <si>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</si>
  <si>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</si>
  <si>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</si>
  <si>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</si>
  <si>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</si>
  <si>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</si>
  <si>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</si>
  <si>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</si>
  <si>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</si>
  <si>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</si>
  <si>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</si>
  <si>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</si>
  <si>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</si>
  <si>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</si>
  <si>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</si>
  <si>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</si>
  <si>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</si>
  <si>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</si>
  <si>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</si>
  <si>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</si>
  <si>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</si>
  <si>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</si>
  <si>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</si>
  <si>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</si>
  <si>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</si>
  <si>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</si>
  <si>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</si>
  <si>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</si>
  <si>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</si>
  <si>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</si>
  <si>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</si>
  <si>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</si>
  <si>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</si>
  <si>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</si>
  <si>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</si>
  <si>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</si>
  <si>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</si>
  <si>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</si>
  <si>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</si>
  <si>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</si>
  <si>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</si>
  <si>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</si>
  <si>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</si>
  <si>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</si>
  <si>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</si>
  <si>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</si>
  <si>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</si>
  <si>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</si>
  <si>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</si>
  <si>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</si>
  <si>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</si>
  <si>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</si>
  <si>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</si>
  <si>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</si>
  <si>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</si>
  <si>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</si>
  <si>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</si>
  <si>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</si>
  <si>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</si>
  <si>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</si>
  <si>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</si>
  <si>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</si>
  <si>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</si>
  <si>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</si>
  <si>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</si>
  <si>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</si>
  <si>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</si>
  <si>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</si>
  <si>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</si>
  <si>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</si>
  <si>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</si>
  <si>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</si>
  <si>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</si>
  <si>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</si>
  <si>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</si>
  <si>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</si>
  <si>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</si>
  <si>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</si>
  <si>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</si>
  <si>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</si>
  <si>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</si>
  <si>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</si>
  <si>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</si>
  <si>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</si>
  <si>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</si>
  <si>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</si>
  <si>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</si>
  <si>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</si>
  <si>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</si>
  <si>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</si>
  <si>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</si>
  <si>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</si>
  <si>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</si>
  <si>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</si>
  <si>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</si>
  <si>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</si>
  <si>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</si>
  <si>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</si>
  <si>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</si>
  <si>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</si>
  <si>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</si>
  <si>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</si>
  <si>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</si>
  <si>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</si>
  <si>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</si>
  <si>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</si>
  <si>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</si>
  <si>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</si>
  <si>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</si>
  <si>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</si>
  <si>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</si>
  <si>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</si>
  <si>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</si>
  <si>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</si>
  <si>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</si>
  <si>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</si>
  <si>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</si>
  <si>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</si>
  <si>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</si>
  <si>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</si>
  <si>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</si>
  <si>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</si>
  <si>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</si>
  <si>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</si>
  <si>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</si>
  <si>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</si>
  <si>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</si>
  <si>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</si>
  <si>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</si>
  <si>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</si>
  <si>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</si>
  <si>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</si>
  <si>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</si>
  <si>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</si>
  <si>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</si>
  <si>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</si>
  <si>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</si>
  <si>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</si>
  <si>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</si>
  <si>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</si>
  <si>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</si>
  <si>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</si>
  <si>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</si>
  <si>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</si>
  <si>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</si>
  <si>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</si>
  <si>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</si>
  <si>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</si>
  <si>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</si>
  <si>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</si>
  <si>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</si>
  <si>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</si>
  <si>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</si>
  <si>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</si>
  <si>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</si>
  <si>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</si>
  <si>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</si>
  <si>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</si>
  <si>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</si>
  <si>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</si>
  <si>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</si>
  <si>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</si>
  <si>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</si>
  <si>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</si>
  <si>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</si>
  <si>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</si>
  <si>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</si>
  <si>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</si>
  <si>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</si>
  <si>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</si>
  <si>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</si>
  <si>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</si>
  <si>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</si>
  <si>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</si>
  <si>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</si>
  <si>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</si>
  <si>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</si>
  <si>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</si>
  <si>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</si>
  <si>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</si>
  <si>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</si>
  <si>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</si>
  <si>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</si>
  <si>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</si>
  <si>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</si>
  <si>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</si>
  <si>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</si>
  <si>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</si>
  <si>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</si>
  <si>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</si>
  <si>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</si>
  <si>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</si>
  <si>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</si>
  <si>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</si>
  <si>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</si>
  <si>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</si>
  <si>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</si>
  <si>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</si>
  <si>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</si>
  <si>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</si>
  <si>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</si>
  <si>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</si>
  <si>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</si>
  <si>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</si>
  <si>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</si>
  <si>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</si>
  <si>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</si>
  <si>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</si>
  <si>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</si>
  <si>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</si>
  <si>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</si>
  <si>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</si>
  <si>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</si>
  <si>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</si>
  <si>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</si>
  <si>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</si>
  <si>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</si>
  <si>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</si>
  <si>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</si>
  <si>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</si>
  <si>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</si>
  <si>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</si>
  <si>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</si>
  <si>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</si>
  <si>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</si>
  <si>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</si>
  <si>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</si>
  <si>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</si>
  <si>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</si>
  <si>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</si>
  <si>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</si>
  <si>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</si>
  <si>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</si>
  <si>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</si>
  <si>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</si>
  <si>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</si>
  <si>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</si>
  <si>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</si>
  <si>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</si>
  <si>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</si>
  <si>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</si>
  <si>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</si>
  <si>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</si>
  <si>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</si>
  <si>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</si>
  <si>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</si>
  <si>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</si>
  <si>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</si>
  <si>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</si>
  <si>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</si>
  <si>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</si>
  <si>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</si>
  <si>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</si>
  <si>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</si>
  <si>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</si>
  <si>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</si>
  <si>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</si>
  <si>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</si>
  <si>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</si>
  <si>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</si>
  <si>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</si>
  <si>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</si>
  <si>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</si>
  <si>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</si>
  <si>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</si>
  <si>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</si>
  <si>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</si>
  <si>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</si>
  <si>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</si>
  <si>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</si>
  <si>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</si>
  <si>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</si>
  <si>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</si>
  <si>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</si>
  <si>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</si>
  <si>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</si>
  <si>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</si>
  <si>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</si>
  <si>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</si>
  <si>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</si>
  <si>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</si>
  <si>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</si>
  <si>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</si>
  <si>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</si>
  <si>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</si>
  <si>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</si>
  <si>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</si>
  <si>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</si>
  <si>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</si>
  <si>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</si>
  <si>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</si>
  <si>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</si>
  <si>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</si>
  <si>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</si>
  <si>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</si>
  <si>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</si>
  <si>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</si>
  <si>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</si>
  <si>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</si>
  <si>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</si>
  <si>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</si>
  <si>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</si>
  <si>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</si>
  <si>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</si>
  <si>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</si>
  <si>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</si>
  <si>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</si>
  <si>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</si>
  <si>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</si>
  <si>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</si>
  <si>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</si>
  <si>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</si>
  <si>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</si>
  <si>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</si>
  <si>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</si>
  <si>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</si>
  <si>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</si>
  <si>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</si>
  <si>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</si>
  <si>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</si>
  <si>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</si>
  <si>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</si>
  <si>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</si>
  <si>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</si>
  <si>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</si>
  <si>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</si>
  <si>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</si>
  <si>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</si>
  <si>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</si>
  <si>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</si>
  <si>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</si>
  <si>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</si>
  <si>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</si>
  <si>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</si>
  <si>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</si>
  <si>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</si>
  <si>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</si>
  <si>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</si>
  <si>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</si>
  <si>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</si>
  <si>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</si>
  <si>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</si>
  <si>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</si>
  <si>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</si>
  <si>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</si>
  <si>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</si>
  <si>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</si>
  <si>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</si>
  <si>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</si>
  <si>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</si>
  <si>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</si>
  <si>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</si>
  <si>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</si>
  <si>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</si>
  <si>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</si>
  <si>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</si>
  <si>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</si>
  <si>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</si>
  <si>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</si>
  <si>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</si>
  <si>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</si>
  <si>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</si>
  <si>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</si>
  <si>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</si>
  <si>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</si>
  <si>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</si>
  <si>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</si>
  <si>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</si>
  <si>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</si>
  <si>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</si>
  <si>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</si>
  <si>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</si>
  <si>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</si>
  <si>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</si>
  <si>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</si>
  <si>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</si>
  <si>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</si>
  <si>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</si>
  <si>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</si>
  <si>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</si>
  <si>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</si>
  <si>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</si>
  <si>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</si>
  <si>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</si>
  <si>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</si>
  <si>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</si>
  <si>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</si>
  <si>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</si>
  <si>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</si>
  <si>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</si>
  <si>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</si>
  <si>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</si>
  <si>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</si>
  <si>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</si>
  <si>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</si>
  <si>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</si>
  <si>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</si>
  <si>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</si>
  <si>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</si>
  <si>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</si>
  <si>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</si>
  <si>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</si>
  <si>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</si>
  <si>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</si>
  <si>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</si>
  <si>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</si>
  <si>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</si>
  <si>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</si>
  <si>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</si>
  <si>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</si>
  <si>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</si>
  <si>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</si>
  <si>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</si>
  <si>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</si>
  <si>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</si>
  <si>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</si>
  <si>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</si>
  <si>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</si>
  <si>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</si>
  <si>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</si>
  <si>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</si>
  <si>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</si>
  <si>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</si>
  <si>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</si>
  <si>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</si>
  <si>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</si>
  <si>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</si>
  <si>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</si>
  <si>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</si>
  <si>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</si>
  <si>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</si>
  <si>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</si>
  <si>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</si>
  <si>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</si>
  <si>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</si>
  <si>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</si>
  <si>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</si>
  <si>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</si>
  <si>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</si>
  <si>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</si>
  <si>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</si>
  <si>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</si>
  <si>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</si>
  <si>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</si>
  <si>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</si>
  <si>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</si>
  <si>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</si>
  <si>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</si>
  <si>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</si>
  <si>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</si>
  <si>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</si>
  <si>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</si>
  <si>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</si>
  <si>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</si>
  <si>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</si>
  <si>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</si>
  <si>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</si>
  <si>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</si>
  <si>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</si>
  <si>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</si>
  <si>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</si>
  <si>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</si>
  <si>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</si>
  <si>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</si>
  <si>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</si>
  <si>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</si>
  <si>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</si>
  <si>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</si>
  <si>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</si>
  <si>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</si>
  <si>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</si>
  <si>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</si>
  <si>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</si>
  <si>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</si>
  <si>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</si>
  <si>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</si>
  <si>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</si>
  <si>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</si>
  <si>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</si>
  <si>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</si>
  <si>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</si>
  <si>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</si>
  <si>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</si>
  <si>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</si>
  <si>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</si>
  <si>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</si>
  <si>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</si>
  <si>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</si>
  <si>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</si>
  <si>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</si>
  <si>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</si>
  <si>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</si>
  <si>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</si>
  <si>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</si>
  <si>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</si>
  <si>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</si>
  <si>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</si>
  <si>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</si>
  <si>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</si>
  <si>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</si>
  <si>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</si>
  <si>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</si>
  <si>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</si>
  <si>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</si>
  <si>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</si>
  <si>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</si>
  <si>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</si>
  <si>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</si>
  <si>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</si>
  <si>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</si>
  <si>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</si>
  <si>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</si>
  <si>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</si>
  <si>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</si>
  <si>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</si>
  <si>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</si>
  <si>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</si>
  <si>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</si>
  <si>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</si>
  <si>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</si>
  <si>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</si>
  <si>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</si>
  <si>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</si>
  <si>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</si>
  <si>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</si>
  <si>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</si>
  <si>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</si>
  <si>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</si>
  <si>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</si>
  <si>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</si>
  <si>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</si>
  <si>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</si>
  <si>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</si>
  <si>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</si>
  <si>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</si>
  <si>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</si>
  <si>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</si>
  <si>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</si>
  <si>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</si>
  <si>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</si>
  <si>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</si>
  <si>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</si>
  <si>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</si>
  <si>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</si>
  <si>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</si>
  <si>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</si>
  <si>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</si>
  <si>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</si>
  <si>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</si>
  <si>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</si>
  <si>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</si>
  <si>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</si>
  <si>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</si>
  <si>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</si>
  <si>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</si>
  <si>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</si>
  <si>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</si>
  <si>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</si>
  <si>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</si>
  <si>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</si>
  <si>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</si>
  <si>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</si>
  <si>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</si>
  <si>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</si>
  <si>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</si>
  <si>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</si>
  <si>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</si>
  <si>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</si>
  <si>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</si>
  <si>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</si>
  <si>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</si>
  <si>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</si>
  <si>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</si>
  <si>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</si>
  <si>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</si>
  <si>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</si>
  <si>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</si>
  <si>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</si>
  <si>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</si>
  <si>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</si>
  <si>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</si>
  <si>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</si>
  <si>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</si>
  <si>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</si>
  <si>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</si>
  <si>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</si>
  <si>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</si>
  <si>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</si>
  <si>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</si>
  <si>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</si>
  <si>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</si>
  <si>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</si>
  <si>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</si>
  <si>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</si>
  <si>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</si>
  <si>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</si>
  <si>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</si>
  <si>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</si>
  <si>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</si>
  <si>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</si>
  <si>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</si>
  <si>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</si>
  <si>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</si>
  <si>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</si>
  <si>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</si>
  <si>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</si>
  <si>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</si>
  <si>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</si>
  <si>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</si>
  <si>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</si>
  <si>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</si>
  <si>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</si>
  <si>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</si>
  <si>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</si>
  <si>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</si>
  <si>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</si>
  <si>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</si>
  <si>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</si>
  <si>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</si>
  <si>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</si>
  <si>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</si>
  <si>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</si>
  <si>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</si>
  <si>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</si>
  <si>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</si>
  <si>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</si>
  <si>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</si>
  <si>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</si>
  <si>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</si>
  <si>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</si>
  <si>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</si>
  <si>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</si>
  <si>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</si>
  <si>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</si>
  <si>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</si>
  <si>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</si>
  <si>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</si>
  <si>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</si>
  <si>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</si>
  <si>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</si>
  <si>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</si>
  <si>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</si>
  <si>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</si>
  <si>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</si>
  <si>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</si>
  <si>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</si>
  <si>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</si>
  <si>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</si>
  <si>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</si>
  <si>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</si>
  <si>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</si>
  <si>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</si>
  <si>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</si>
  <si>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</si>
  <si>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</si>
  <si>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</si>
  <si>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</si>
  <si>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</si>
  <si>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</si>
  <si>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</si>
  <si>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</si>
  <si>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</si>
  <si>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</si>
  <si>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</si>
  <si>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</si>
  <si>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</si>
  <si>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</si>
  <si>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</si>
  <si>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</si>
  <si>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</si>
  <si>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</si>
  <si>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</si>
  <si>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</si>
  <si>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</si>
  <si>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</si>
  <si>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</si>
  <si>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</si>
  <si>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</si>
  <si>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</si>
  <si>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</si>
  <si>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</si>
  <si>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</si>
  <si>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</si>
  <si>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</si>
  <si>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</si>
  <si>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</si>
  <si>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</si>
  <si>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</si>
  <si>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</si>
  <si>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</si>
  <si>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</si>
  <si>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</si>
  <si>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</si>
  <si>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</si>
  <si>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</si>
  <si>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</si>
  <si>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</si>
  <si>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</si>
  <si>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</si>
  <si>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</si>
  <si>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</si>
  <si>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</si>
  <si>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</si>
  <si>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</si>
  <si>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</si>
  <si>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</si>
  <si>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</si>
  <si>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</si>
  <si>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</si>
  <si>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</si>
  <si>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</si>
  <si>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</si>
  <si>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</si>
  <si>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</si>
  <si>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</si>
  <si>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</si>
  <si>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</si>
  <si>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</si>
  <si>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</si>
  <si>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</si>
  <si>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</si>
  <si>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</si>
  <si>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</si>
  <si>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</si>
  <si>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</si>
  <si>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</si>
  <si>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</si>
  <si>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</si>
  <si>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</si>
  <si>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</si>
  <si>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</si>
  <si>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</si>
  <si>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</si>
  <si>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</si>
  <si>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</si>
  <si>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</si>
  <si>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</si>
  <si>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</si>
  <si>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</si>
  <si>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</si>
  <si>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</si>
  <si>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</si>
  <si>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</si>
  <si>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</si>
  <si>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</si>
  <si>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</si>
  <si>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</si>
  <si>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</si>
  <si>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</si>
  <si>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</si>
  <si>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</si>
  <si>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</si>
  <si>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</si>
  <si>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</si>
  <si>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</si>
  <si>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</si>
  <si>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</si>
  <si>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</si>
  <si>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</si>
  <si>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</si>
  <si>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</si>
  <si>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</si>
  <si>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</si>
  <si>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</si>
  <si>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</si>
  <si>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</si>
  <si>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</si>
  <si>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</si>
  <si>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</si>
  <si>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</si>
  <si>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</si>
  <si>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</si>
  <si>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</si>
  <si>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</si>
  <si>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</si>
  <si>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</si>
  <si>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</si>
  <si>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</si>
  <si>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</si>
  <si>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</si>
  <si>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</si>
  <si>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</si>
  <si>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</si>
  <si>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</si>
  <si>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</si>
  <si>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</si>
  <si>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</si>
  <si>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</si>
  <si>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</si>
  <si>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</si>
  <si>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</si>
  <si>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</si>
  <si>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</si>
  <si>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</si>
  <si>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</si>
  <si>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</si>
  <si>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</si>
  <si>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</si>
  <si>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</si>
  <si>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</si>
  <si>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</si>
  <si>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</si>
  <si>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</si>
  <si>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</si>
  <si>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</si>
  <si>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</si>
  <si>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</si>
  <si>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</si>
  <si>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</si>
  <si>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</si>
  <si>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</si>
  <si>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</si>
  <si>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</si>
  <si>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</si>
  <si>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</si>
  <si>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</si>
  <si>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</si>
  <si>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</si>
  <si>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</si>
  <si>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</si>
  <si>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</si>
  <si>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</si>
  <si>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</si>
  <si>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</si>
  <si>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</si>
  <si>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</si>
  <si>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</si>
  <si>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</si>
  <si>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</si>
  <si>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</si>
  <si>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</si>
  <si>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</si>
  <si>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</si>
  <si>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</si>
  <si>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</si>
  <si>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</si>
  <si>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</si>
  <si>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</si>
  <si>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</si>
  <si>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</si>
  <si>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</si>
  <si>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</si>
  <si>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</si>
  <si>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</si>
  <si>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</si>
  <si>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</si>
  <si>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</si>
  <si>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</si>
  <si>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</si>
  <si>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</si>
  <si>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</si>
  <si>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</si>
  <si>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</si>
  <si>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</si>
  <si>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</si>
  <si>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</si>
  <si>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</si>
  <si>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</si>
  <si>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</si>
  <si>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</si>
  <si>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</si>
  <si>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</si>
  <si>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</si>
  <si>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</si>
  <si>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</si>
  <si>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</si>
  <si>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</si>
  <si>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</si>
  <si>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</si>
  <si>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</si>
  <si>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</si>
  <si>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</si>
  <si>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</si>
  <si>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</si>
  <si>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</si>
  <si>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</si>
  <si>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</si>
  <si>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</si>
  <si>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</si>
  <si>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</si>
  <si>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</si>
  <si>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</si>
  <si>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</si>
  <si>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</si>
  <si>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</si>
  <si>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</si>
  <si>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</si>
  <si>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</si>
  <si>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</si>
  <si>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</si>
  <si>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</si>
  <si>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</si>
  <si>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</si>
  <si>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</si>
  <si>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</si>
  <si>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</si>
  <si>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</si>
  <si>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</si>
  <si>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</si>
  <si>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</si>
  <si>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</si>
  <si>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</si>
  <si>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</si>
  <si>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</si>
  <si>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</si>
  <si>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</si>
  <si>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</si>
  <si>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</si>
  <si>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</si>
  <si>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</si>
  <si>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</si>
  <si>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</si>
  <si>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</si>
  <si>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</si>
  <si>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</si>
  <si>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</si>
  <si>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</si>
  <si>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</si>
  <si>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</si>
  <si>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</si>
  <si>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</si>
  <si>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</si>
  <si>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</si>
  <si>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</si>
  <si>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</si>
  <si>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</si>
  <si>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</si>
  <si>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</si>
  <si>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</si>
  <si>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</si>
  <si>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</si>
  <si>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</si>
  <si>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</si>
  <si>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</si>
  <si>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</si>
  <si>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</si>
  <si>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</si>
  <si>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</si>
  <si>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</si>
  <si>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</si>
  <si>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</si>
  <si>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</si>
  <si>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</si>
  <si>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</si>
  <si>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</si>
  <si>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</si>
  <si>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</si>
  <si>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</si>
  <si>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</si>
  <si>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</si>
  <si>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</si>
  <si>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</si>
  <si>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</si>
  <si>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</si>
  <si>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</si>
  <si>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</si>
  <si>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</si>
  <si>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</si>
  <si>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</si>
  <si>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</si>
  <si>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</si>
  <si>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</si>
  <si>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</si>
  <si>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</si>
  <si>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</si>
  <si>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</si>
  <si>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</si>
  <si>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</si>
  <si>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</si>
  <si>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</si>
  <si>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</si>
  <si>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</si>
  <si>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</si>
  <si>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</si>
  <si>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</si>
  <si>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</si>
  <si>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</si>
  <si>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</si>
  <si>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</si>
  <si>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</si>
  <si>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</si>
  <si>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</si>
  <si>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</si>
  <si>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</si>
  <si>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</si>
  <si>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</si>
  <si>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</si>
  <si>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</si>
  <si>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</si>
  <si>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</si>
  <si>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</si>
  <si>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</si>
  <si>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</si>
  <si>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</si>
  <si>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</si>
  <si>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</si>
  <si>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</si>
  <si>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</si>
  <si>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</si>
  <si>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</si>
  <si>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</si>
  <si>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</si>
  <si>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</si>
  <si>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</si>
  <si>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</si>
  <si>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</si>
  <si>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</si>
  <si>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</si>
  <si>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</si>
  <si>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</si>
  <si>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</si>
  <si>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</si>
  <si>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</si>
  <si>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</si>
  <si>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</si>
  <si>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</si>
  <si>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</si>
  <si>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</si>
  <si>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</si>
  <si>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</si>
  <si>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</si>
  <si>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</si>
  <si>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</si>
  <si>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</si>
  <si>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</si>
  <si>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</si>
  <si>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</si>
  <si>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</si>
  <si>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</si>
  <si>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</si>
  <si>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</si>
  <si>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</si>
  <si>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</si>
  <si>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</si>
  <si>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</si>
  <si>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</si>
  <si>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</si>
  <si>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</si>
  <si>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</si>
  <si>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</si>
  <si>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</si>
  <si>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</si>
  <si>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</si>
  <si>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</si>
  <si>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</si>
  <si>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</si>
  <si>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</si>
  <si>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</si>
  <si>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</si>
  <si>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</si>
  <si>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</si>
  <si>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</si>
  <si>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</si>
  <si>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</si>
  <si>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</si>
  <si>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</si>
  <si>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</si>
  <si>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</si>
  <si>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</si>
  <si>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</si>
  <si>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</si>
  <si>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</si>
  <si>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</si>
  <si>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</si>
  <si>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</si>
  <si>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</si>
  <si>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</si>
  <si>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</si>
  <si>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</si>
  <si>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</si>
  <si>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</si>
  <si>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</si>
  <si>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</si>
  <si>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</si>
  <si>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</si>
  <si>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</si>
  <si>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</si>
  <si>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</si>
  <si>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</si>
  <si>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</si>
  <si>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</si>
  <si>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</si>
  <si>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</si>
  <si>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</si>
  <si>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</si>
  <si>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</si>
  <si>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</si>
  <si>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</si>
  <si>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</si>
  <si>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</si>
  <si>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</si>
  <si>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</si>
  <si>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</si>
  <si>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</si>
  <si>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</si>
  <si>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</si>
  <si>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</si>
  <si>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</si>
  <si>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</si>
  <si>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</si>
  <si>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</si>
  <si>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</si>
  <si>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</si>
  <si>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</si>
  <si>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</si>
  <si>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</si>
  <si>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</si>
  <si>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</si>
  <si>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</si>
  <si>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</si>
  <si>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</si>
  <si>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</si>
  <si>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</si>
  <si>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</si>
  <si>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</si>
  <si>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</si>
  <si>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</si>
  <si>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</si>
  <si>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</si>
  <si>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</si>
  <si>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</si>
  <si>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</si>
  <si>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</si>
  <si>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</si>
  <si>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</si>
  <si>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</si>
  <si>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</si>
  <si>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</si>
  <si>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</si>
  <si>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</si>
  <si>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</si>
  <si>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</si>
  <si>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</si>
  <si>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</si>
  <si>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</si>
  <si>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</si>
  <si>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</si>
  <si>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</si>
  <si>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</si>
  <si>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</si>
  <si>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</si>
  <si>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</si>
  <si>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</si>
  <si>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</si>
  <si>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</si>
  <si>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</si>
  <si>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</si>
  <si>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</si>
  <si>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</si>
  <si>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</si>
  <si>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</si>
  <si>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</si>
  <si>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</si>
  <si>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</si>
  <si>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</si>
  <si>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</si>
  <si>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</si>
  <si>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</si>
  <si>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</si>
  <si>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</si>
  <si>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</si>
  <si>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</si>
  <si>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</si>
  <si>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</si>
  <si>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</si>
  <si>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</si>
  <si>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</si>
  <si>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</si>
  <si>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</si>
  <si>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</si>
  <si>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</si>
  <si>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</si>
  <si>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</si>
  <si>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</si>
  <si>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</si>
  <si>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</si>
  <si>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</si>
  <si>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</si>
  <si>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</si>
  <si>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</si>
  <si>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</si>
  <si>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</si>
  <si>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</si>
  <si>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</si>
  <si>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</si>
  <si>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</si>
  <si>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</si>
  <si>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</si>
  <si>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</si>
  <si>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</si>
  <si>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</si>
  <si>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</si>
  <si>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</si>
  <si>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</si>
  <si>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</si>
  <si>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</si>
  <si>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</si>
  <si>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</si>
  <si>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</si>
  <si>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</si>
  <si>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</si>
  <si>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</si>
  <si>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</si>
  <si>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</si>
  <si>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</si>
  <si>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</si>
  <si>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</si>
  <si>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</si>
  <si>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</si>
  <si>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</si>
  <si>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</si>
  <si>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</si>
  <si>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</si>
  <si>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</si>
  <si>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</si>
  <si>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</si>
  <si>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</si>
  <si>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</si>
  <si>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</si>
  <si>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</si>
  <si>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</si>
  <si>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</si>
  <si>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</si>
  <si>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</si>
  <si>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</si>
  <si>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</si>
  <si>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</si>
  <si>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</si>
  <si>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</si>
  <si>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</si>
  <si>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</si>
  <si>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</si>
  <si>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</si>
  <si>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</si>
  <si>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</si>
  <si>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</si>
  <si>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</si>
  <si>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</si>
  <si>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</si>
  <si>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</si>
  <si>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</si>
  <si>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</si>
  <si>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</si>
  <si>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</si>
  <si>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</si>
  <si>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</si>
  <si>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</si>
  <si>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</si>
  <si>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</si>
  <si>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</si>
  <si>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</si>
  <si>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</si>
  <si>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</si>
  <si>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</si>
  <si>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</si>
  <si>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</si>
  <si>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</si>
  <si>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</si>
  <si>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</si>
  <si>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</si>
  <si>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</si>
  <si>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</si>
  <si>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</si>
  <si>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</si>
  <si>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</si>
  <si>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</si>
  <si>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</si>
  <si>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</si>
  <si>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</si>
  <si>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</si>
  <si>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</si>
  <si>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</si>
  <si>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</si>
  <si>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</si>
  <si>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</si>
  <si>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</si>
  <si>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</si>
  <si>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</si>
  <si>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</si>
  <si>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</si>
  <si>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</si>
  <si>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</si>
  <si>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</si>
  <si>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</si>
  <si>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</si>
  <si>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</si>
  <si>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</si>
  <si>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</si>
  <si>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</si>
  <si>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</si>
  <si>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</si>
  <si>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</si>
  <si>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</si>
  <si>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</si>
  <si>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</si>
  <si>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</si>
  <si>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</si>
  <si>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</si>
  <si>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</si>
  <si>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</si>
  <si>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</si>
  <si>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</si>
  <si>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</si>
  <si>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</si>
  <si>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</si>
  <si>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</si>
  <si>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</si>
  <si>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</si>
  <si>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</si>
  <si>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</si>
  <si>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</si>
  <si>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</si>
  <si>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</si>
  <si>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</si>
  <si>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</si>
  <si>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</si>
  <si>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</si>
  <si>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</si>
  <si>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</si>
  <si>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</si>
  <si>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</si>
  <si>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</si>
  <si>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</si>
  <si>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</si>
  <si>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</si>
  <si>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</si>
  <si>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</si>
  <si>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</si>
  <si>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</si>
  <si>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</si>
  <si>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</si>
  <si>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</si>
  <si>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</si>
  <si>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</si>
  <si>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</si>
  <si>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</si>
  <si>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</si>
  <si>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</si>
  <si>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</si>
  <si>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</si>
  <si>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</si>
  <si>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</si>
  <si>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</si>
  <si>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</si>
  <si>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</si>
  <si>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</si>
  <si>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</si>
  <si>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</si>
  <si>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</si>
  <si>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</si>
  <si>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</si>
  <si>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</si>
  <si>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</si>
  <si>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</si>
  <si>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</si>
  <si>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</si>
  <si>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</si>
  <si>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</si>
  <si>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</si>
  <si>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</si>
  <si>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</si>
  <si>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</si>
  <si>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</si>
  <si>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</si>
  <si>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</si>
  <si>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</si>
  <si>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</si>
  <si>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</si>
  <si>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</si>
  <si>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</si>
  <si>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</si>
  <si>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</si>
  <si>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</si>
  <si>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</si>
  <si>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</si>
  <si>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</si>
  <si>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</si>
  <si>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</si>
  <si>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</si>
  <si>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</si>
  <si>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</si>
  <si>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</si>
  <si>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</si>
  <si>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</si>
  <si>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</si>
  <si>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</si>
  <si>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</si>
  <si>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</si>
  <si>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</si>
  <si>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</si>
  <si>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</si>
  <si>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</si>
  <si>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</si>
  <si>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</si>
  <si>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</si>
  <si>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</si>
  <si>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</si>
  <si>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</si>
  <si>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</si>
  <si>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</si>
  <si>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</si>
  <si>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</si>
  <si>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</si>
  <si>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</si>
  <si>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</si>
  <si>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</si>
  <si>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</si>
  <si>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</si>
  <si>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</si>
  <si>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</si>
  <si>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</si>
  <si>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</si>
  <si>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</si>
  <si>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</si>
  <si>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</si>
  <si>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</si>
  <si>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</si>
  <si>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</si>
  <si>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</si>
  <si>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</si>
  <si>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</si>
  <si>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</si>
  <si>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</si>
  <si>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</si>
  <si>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</si>
  <si>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</si>
  <si>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</si>
  <si>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</si>
  <si>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</si>
  <si>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</si>
  <si>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</si>
  <si>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</si>
  <si>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</si>
  <si>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</si>
  <si>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</si>
  <si>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</si>
  <si>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</si>
  <si>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</si>
  <si>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</si>
  <si>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</si>
  <si>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</si>
  <si>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</si>
  <si>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</si>
  <si>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</si>
  <si>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</si>
  <si>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</si>
  <si>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</si>
  <si>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</si>
  <si>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</si>
  <si>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</si>
  <si>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</si>
  <si>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</si>
  <si>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</si>
  <si>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</si>
  <si>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</si>
  <si>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</si>
  <si>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</si>
  <si>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</si>
  <si>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</si>
  <si>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</si>
  <si>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</si>
  <si>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</si>
  <si>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</si>
  <si>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</si>
  <si>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</si>
  <si>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</si>
  <si>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</si>
  <si>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</si>
  <si>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</si>
  <si>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</si>
  <si>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</si>
  <si>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</si>
  <si>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</si>
  <si>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</si>
  <si>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</si>
  <si>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</si>
  <si>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</si>
  <si>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</si>
  <si>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</si>
  <si>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</si>
  <si>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</si>
  <si>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</si>
  <si>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</si>
  <si>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</si>
  <si>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</si>
  <si>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</si>
  <si>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</si>
  <si>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</si>
  <si>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</si>
  <si>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</si>
  <si>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</si>
  <si>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</si>
  <si>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</si>
  <si>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</si>
  <si>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</si>
  <si>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</si>
  <si>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</si>
  <si>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</si>
  <si>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</si>
  <si>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</si>
  <si>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</si>
  <si>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</si>
  <si>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</si>
  <si>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</si>
  <si>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</si>
  <si>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</si>
  <si>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</si>
  <si>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</si>
  <si>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</si>
  <si>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</si>
  <si>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</si>
  <si>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</si>
  <si>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</si>
  <si>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</si>
  <si>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</si>
  <si>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</si>
  <si>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</si>
  <si>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</si>
  <si>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</si>
  <si>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</si>
  <si>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</si>
  <si>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</si>
  <si>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</si>
  <si>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</si>
  <si>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</si>
  <si>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</si>
  <si>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</si>
  <si>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</si>
  <si>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</si>
  <si>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</si>
  <si>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</si>
  <si>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</si>
  <si>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</si>
  <si>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</si>
  <si>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</si>
  <si>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</si>
  <si>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</si>
  <si>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</si>
  <si>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</si>
  <si>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</si>
  <si>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</si>
  <si>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</si>
  <si>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</si>
  <si>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</si>
  <si>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</si>
  <si>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</si>
  <si>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</si>
  <si>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</si>
  <si>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</si>
  <si>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</si>
  <si>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</si>
  <si>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</si>
  <si>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</si>
  <si>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</si>
  <si>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</si>
  <si>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</si>
  <si>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</si>
  <si>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</si>
  <si>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</si>
  <si>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</si>
  <si>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</si>
  <si>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</si>
  <si>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</si>
  <si>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</si>
  <si>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</si>
  <si>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</si>
  <si>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</si>
  <si>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</si>
  <si>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</si>
  <si>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</si>
  <si>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</si>
  <si>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</si>
  <si>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</si>
  <si>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</si>
  <si>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</si>
  <si>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</si>
  <si>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</si>
  <si>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</si>
  <si>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</si>
  <si>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</si>
  <si>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</si>
  <si>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</si>
  <si>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</si>
  <si>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</si>
  <si>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</si>
  <si>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</si>
  <si>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</si>
  <si>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</si>
  <si>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</si>
  <si>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</si>
  <si>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</si>
  <si>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</si>
  <si>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</si>
  <si>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</si>
  <si>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</si>
  <si>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</si>
  <si>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</si>
  <si>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</si>
  <si>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</si>
  <si>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</si>
  <si>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</si>
  <si>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</si>
  <si>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</si>
  <si>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</si>
  <si>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</si>
  <si>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</si>
  <si>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</si>
  <si>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</si>
  <si>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</si>
  <si>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</si>
  <si>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</si>
  <si>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</si>
  <si>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</si>
  <si>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</si>
  <si>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</si>
  <si>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</si>
  <si>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</si>
  <si>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</si>
  <si>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</si>
  <si>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</si>
  <si>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</si>
  <si>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</si>
  <si>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</si>
  <si>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</si>
  <si>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</si>
  <si>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</si>
  <si>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</si>
  <si>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</si>
  <si>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</si>
  <si>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</si>
  <si>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</si>
  <si>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</si>
  <si>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</si>
  <si>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</si>
  <si>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</si>
  <si>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</si>
  <si>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</si>
  <si>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</si>
  <si>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</si>
  <si>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</si>
  <si>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</si>
  <si>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</si>
  <si>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</si>
  <si>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</si>
  <si>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</si>
  <si>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</si>
  <si>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</si>
  <si>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</si>
  <si>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</si>
  <si>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</si>
  <si>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</si>
  <si>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</si>
  <si>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</si>
  <si>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</si>
  <si>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</si>
  <si>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</si>
  <si>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</si>
  <si>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</si>
  <si>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</si>
  <si>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</si>
  <si>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</si>
  <si>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</si>
  <si>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</si>
  <si>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</si>
  <si>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</si>
  <si>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</si>
  <si>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</si>
  <si>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</si>
  <si>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</si>
  <si>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</si>
  <si>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</si>
  <si>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</si>
  <si>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</si>
  <si>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</si>
  <si>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</si>
  <si>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</si>
  <si>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</si>
  <si>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</si>
  <si>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</si>
  <si>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</si>
  <si>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</si>
  <si>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</si>
  <si>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</si>
  <si>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</si>
  <si>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</si>
  <si>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</si>
  <si>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</si>
  <si>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</si>
  <si>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</si>
  <si>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</si>
  <si>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</si>
  <si>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</si>
  <si>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</si>
  <si>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</si>
  <si>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</si>
  <si>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</si>
  <si>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</si>
  <si>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</si>
  <si>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</si>
  <si>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</si>
  <si>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</si>
  <si>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</si>
  <si>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</si>
  <si>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</si>
  <si>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</si>
  <si>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</si>
  <si>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</si>
  <si>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</si>
  <si>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</si>
  <si>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</si>
  <si>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</si>
  <si>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</si>
  <si>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</si>
  <si>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</si>
  <si>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</si>
  <si>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</si>
  <si>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</si>
  <si>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</si>
  <si>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</si>
  <si>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</si>
  <si>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</si>
  <si>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</si>
  <si>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</si>
  <si>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</si>
  <si>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</si>
  <si>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</si>
  <si>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</si>
  <si>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</si>
  <si>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</si>
  <si>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</si>
  <si>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</si>
  <si>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</si>
  <si>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</si>
  <si>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</si>
  <si>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</si>
  <si>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</si>
  <si>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</si>
  <si>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</si>
  <si>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</si>
  <si>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</si>
  <si>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</si>
  <si>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</si>
  <si>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</si>
  <si>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</si>
  <si>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</si>
  <si>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</si>
  <si>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</si>
  <si>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</si>
  <si>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</si>
  <si>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</si>
  <si>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</si>
  <si>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</si>
  <si>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</si>
  <si>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</si>
  <si>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</si>
  <si>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</si>
  <si>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</si>
  <si>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</si>
  <si>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</si>
  <si>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</si>
  <si>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</si>
  <si>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</si>
  <si>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</si>
  <si>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</si>
  <si>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</si>
  <si>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</si>
  <si>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</si>
  <si>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</si>
  <si>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</si>
  <si>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</si>
  <si>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</si>
  <si>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</si>
  <si>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</si>
  <si>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</si>
  <si>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</si>
  <si>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</si>
  <si>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</si>
  <si>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</si>
  <si>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</si>
  <si>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</si>
  <si>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</si>
  <si>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</si>
  <si>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</si>
  <si>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</si>
  <si>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</si>
  <si>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</si>
  <si>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</si>
  <si>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</si>
  <si>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</si>
  <si>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</si>
  <si>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</si>
  <si>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</si>
  <si>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</si>
  <si>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</si>
  <si>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</si>
  <si>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</si>
  <si>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</si>
  <si>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</si>
  <si>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</si>
  <si>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</si>
  <si>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</si>
  <si>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</si>
  <si>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</si>
  <si>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</si>
  <si>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</si>
  <si>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</si>
  <si>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</si>
  <si>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</si>
  <si>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</si>
  <si>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</si>
  <si>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</si>
  <si>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</si>
  <si>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</si>
  <si>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</si>
  <si>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</si>
  <si>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</si>
  <si>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</si>
  <si>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</si>
  <si>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</si>
  <si>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</si>
  <si>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</si>
  <si>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</si>
  <si>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</si>
  <si>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</si>
  <si>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</si>
  <si>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</si>
  <si>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</si>
  <si>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</si>
  <si>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</si>
  <si>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</si>
  <si>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</si>
  <si>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</si>
  <si>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</si>
  <si>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</si>
  <si>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</si>
  <si>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</si>
  <si>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</si>
  <si>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</si>
  <si>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</si>
  <si>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</si>
  <si>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</si>
  <si>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</si>
  <si>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</si>
  <si>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</si>
  <si>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</si>
  <si>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</si>
  <si>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</si>
  <si>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</si>
  <si>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</si>
  <si>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</si>
  <si>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</si>
  <si>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</si>
  <si>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</si>
  <si>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</si>
  <si>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</si>
  <si>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</si>
  <si>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</si>
  <si>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</si>
  <si>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</si>
  <si>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</si>
  <si>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</si>
  <si>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</si>
  <si>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</si>
  <si>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</si>
  <si>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</si>
  <si>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</si>
  <si>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</si>
  <si>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</si>
  <si>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</si>
  <si>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</si>
  <si>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</si>
  <si>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</si>
  <si>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</si>
  <si>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</si>
  <si>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</si>
  <si>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</si>
  <si>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</si>
  <si>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</si>
  <si>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</si>
  <si>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</si>
  <si>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</si>
  <si>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</si>
  <si>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</si>
  <si>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</si>
  <si>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</si>
  <si>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</si>
  <si>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</si>
  <si>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</si>
  <si>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</si>
  <si>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</si>
  <si>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</si>
  <si>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</si>
  <si>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</si>
  <si>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</si>
  <si>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</si>
  <si>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</si>
  <si>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</si>
  <si>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</si>
  <si>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</si>
  <si>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</si>
  <si>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</si>
  <si>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</si>
  <si>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</si>
  <si>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</si>
  <si>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</si>
  <si>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</si>
  <si>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</si>
  <si>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</si>
  <si>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</si>
  <si>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</si>
  <si>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</si>
  <si>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</si>
  <si>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</si>
  <si>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</si>
  <si>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</si>
  <si>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</si>
  <si>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</si>
  <si>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</si>
  <si>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</si>
  <si>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</si>
  <si>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</si>
  <si>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</si>
  <si>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</si>
  <si>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</si>
  <si>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</si>
  <si>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</si>
  <si>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</si>
  <si>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</si>
  <si>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</si>
  <si>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</si>
  <si>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</si>
  <si>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</si>
  <si>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</si>
  <si>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</si>
  <si>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</si>
  <si>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</si>
  <si>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</si>
  <si>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</si>
  <si>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</si>
  <si>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</si>
  <si>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</si>
  <si>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</si>
  <si>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</si>
  <si>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</si>
  <si>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</si>
  <si>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</si>
  <si>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</si>
  <si>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</si>
  <si>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</si>
  <si>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</si>
  <si>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</si>
  <si>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</si>
  <si>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</si>
  <si>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</si>
  <si>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</si>
  <si>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</si>
  <si>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</si>
  <si>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</si>
  <si>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</si>
  <si>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</si>
  <si>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</si>
  <si>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</si>
  <si>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</si>
  <si>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</si>
  <si>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</si>
  <si>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</si>
  <si>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</si>
  <si>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</si>
  <si>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</si>
  <si>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</si>
  <si>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</si>
  <si>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</si>
  <si>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</si>
  <si>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</si>
  <si>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</si>
  <si>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</si>
  <si>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</si>
  <si>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</si>
  <si>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</si>
  <si>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</si>
  <si>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</si>
  <si>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</si>
  <si>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</si>
  <si>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</si>
  <si>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</si>
  <si>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</si>
  <si>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</si>
  <si>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</si>
  <si>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</si>
  <si>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</si>
  <si>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</si>
  <si>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</si>
  <si>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</si>
  <si>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</si>
  <si>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</si>
  <si>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</si>
  <si>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</si>
  <si>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</si>
  <si>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</si>
  <si>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</si>
  <si>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</si>
  <si>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</si>
  <si>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</si>
  <si>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</si>
  <si>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</si>
  <si>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</si>
  <si>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</si>
  <si>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</si>
  <si>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</si>
  <si>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</si>
  <si>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</si>
  <si>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</si>
  <si>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</si>
  <si>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</si>
  <si>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</si>
  <si>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</si>
  <si>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</si>
  <si>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</si>
  <si>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</si>
  <si>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</si>
  <si>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</si>
  <si>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</si>
  <si>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</si>
  <si>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</si>
  <si>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</si>
  <si>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</si>
  <si>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</si>
  <si>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</si>
  <si>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</si>
  <si>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</si>
  <si>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</si>
  <si>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</si>
  <si>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</si>
  <si>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</si>
  <si>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</si>
  <si>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</si>
  <si>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</si>
  <si>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</si>
  <si>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</si>
  <si>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</si>
  <si>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</si>
  <si>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</si>
  <si>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</si>
  <si>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</si>
  <si>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</si>
  <si>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</si>
  <si>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</si>
  <si>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</si>
  <si>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</si>
  <si>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</si>
  <si>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</si>
  <si>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</si>
  <si>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</si>
  <si>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</si>
  <si>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</si>
  <si>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</si>
  <si>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</si>
  <si>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</si>
  <si>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</si>
  <si>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</si>
  <si>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</si>
  <si>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</si>
  <si>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</si>
  <si>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</si>
  <si>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</si>
  <si>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</si>
  <si>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</si>
  <si>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</si>
  <si>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</si>
  <si>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</si>
  <si>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</si>
  <si>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</si>
  <si>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</si>
  <si>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</si>
  <si>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</si>
  <si>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</si>
  <si>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</si>
  <si>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</si>
  <si>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</si>
  <si>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</si>
  <si>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</si>
  <si>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</si>
  <si>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</si>
  <si>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</si>
  <si>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</si>
  <si>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</si>
  <si>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</si>
  <si>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</si>
  <si>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</si>
  <si>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</si>
  <si>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</si>
  <si>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</si>
  <si>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</si>
  <si>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</si>
  <si>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</si>
  <si>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</si>
  <si>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</si>
  <si>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</si>
  <si>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</si>
  <si>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</si>
  <si>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</si>
  <si>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</si>
  <si>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</si>
  <si>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</si>
  <si>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</si>
  <si>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</si>
  <si>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</si>
  <si>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</si>
  <si>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</si>
  <si>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</si>
  <si>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</si>
  <si>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</si>
  <si>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</si>
  <si>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</si>
  <si>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</si>
  <si>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</si>
  <si>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</si>
  <si>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</si>
  <si>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</si>
  <si>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</si>
  <si>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</si>
  <si>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</si>
  <si>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</si>
  <si>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</si>
  <si>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</si>
  <si>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</si>
  <si>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</si>
  <si>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</si>
  <si>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</si>
  <si>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</si>
  <si>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</si>
  <si>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</si>
  <si>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</si>
  <si>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</si>
  <si>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</si>
  <si>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</si>
  <si>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</si>
  <si>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</si>
  <si>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</si>
  <si>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</si>
  <si>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</si>
  <si>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</si>
  <si>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</si>
  <si>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</si>
  <si>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</si>
  <si>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</si>
  <si>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</si>
  <si>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</si>
  <si>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</si>
  <si>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</si>
  <si>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</si>
  <si>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</si>
  <si>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</si>
  <si>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</si>
  <si>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</si>
  <si>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</si>
  <si>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</si>
  <si>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</si>
  <si>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</si>
  <si>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</si>
  <si>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</si>
  <si>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</si>
  <si>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</si>
  <si>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</si>
  <si>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</si>
  <si>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</si>
  <si>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</si>
  <si>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</si>
  <si>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</si>
  <si>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</si>
  <si>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</si>
  <si>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</si>
  <si>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</si>
  <si>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</si>
  <si>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</si>
  <si>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</si>
  <si>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</si>
  <si>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</si>
  <si>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</si>
  <si>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</si>
  <si>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</si>
  <si>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</si>
  <si>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</si>
  <si>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</si>
  <si>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</si>
  <si>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</si>
  <si>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</si>
  <si>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</si>
  <si>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</si>
  <si>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</si>
  <si>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</si>
  <si>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</si>
  <si>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</si>
  <si>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</si>
  <si>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</si>
  <si>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</si>
  <si>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</si>
  <si>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</si>
  <si>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</si>
  <si>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</si>
  <si>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</si>
  <si>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</si>
  <si>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</si>
  <si>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</si>
  <si>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</si>
  <si>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</si>
  <si>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</si>
  <si>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</si>
  <si>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</si>
  <si>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</si>
  <si>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</si>
  <si>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</si>
  <si>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</si>
  <si>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</si>
  <si>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</si>
  <si>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</si>
  <si>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</si>
  <si>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</si>
  <si>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</si>
  <si>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</si>
  <si>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</si>
  <si>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</si>
  <si>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</si>
  <si>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</si>
  <si>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</si>
  <si>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</si>
  <si>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</si>
  <si>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</si>
  <si>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</si>
  <si>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</si>
  <si>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</si>
  <si>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</si>
  <si>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</si>
  <si>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</si>
  <si>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</si>
  <si>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</si>
  <si>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</si>
  <si>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</si>
  <si>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</si>
  <si>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</si>
  <si>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</si>
  <si>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</si>
  <si>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</si>
  <si>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</si>
  <si>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</si>
  <si>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</si>
  <si>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</si>
  <si>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</si>
  <si>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</si>
  <si>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</si>
  <si>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</si>
  <si>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</si>
  <si>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</si>
  <si>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</si>
  <si>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</si>
  <si>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</si>
  <si>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</si>
  <si>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</si>
  <si>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</si>
  <si>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</si>
  <si>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</si>
  <si>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</si>
  <si>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</si>
  <si>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</si>
  <si>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</si>
  <si>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</si>
  <si>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</si>
  <si>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</si>
  <si>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</si>
  <si>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</si>
  <si>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</si>
  <si>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</si>
  <si>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</si>
  <si>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</si>
  <si>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</si>
  <si>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</si>
  <si>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</si>
  <si>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</si>
  <si>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</si>
  <si>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</si>
  <si>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</si>
  <si>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</si>
  <si>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</si>
  <si>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</si>
  <si>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</si>
  <si>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</si>
  <si>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</si>
  <si>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</si>
  <si>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</si>
  <si>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</si>
  <si>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</si>
  <si>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</si>
  <si>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</si>
  <si>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</si>
  <si>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</si>
  <si>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</si>
  <si>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</si>
  <si>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</si>
  <si>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</si>
  <si>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</si>
  <si>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</si>
  <si>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</si>
  <si>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</si>
  <si>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</si>
  <si>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</si>
  <si>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</si>
  <si>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</si>
  <si>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</si>
  <si>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</si>
  <si>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</si>
  <si>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</si>
  <si>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</si>
  <si>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</si>
  <si>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</si>
  <si>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</si>
  <si>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</si>
  <si>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</si>
  <si>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</si>
  <si>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</si>
  <si>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</si>
  <si>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</si>
  <si>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</si>
  <si>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</si>
  <si>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</si>
  <si>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</si>
  <si>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</si>
  <si>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</si>
  <si>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</si>
  <si>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</si>
  <si>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</si>
  <si>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</si>
  <si>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</si>
  <si>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</si>
  <si>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</si>
  <si>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</si>
  <si>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</si>
  <si>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</si>
  <si>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</si>
  <si>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</si>
  <si>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</si>
  <si>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</si>
  <si>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</si>
  <si>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</si>
  <si>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</si>
  <si>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</si>
  <si>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</si>
  <si>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</si>
  <si>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</si>
  <si>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</si>
  <si>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</si>
  <si>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</si>
  <si>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</si>
  <si>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</si>
  <si>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</si>
  <si>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</si>
  <si>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</si>
  <si>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</si>
  <si>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</si>
  <si>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</si>
  <si>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</si>
  <si>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</si>
  <si>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</si>
  <si>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</si>
  <si>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</si>
  <si>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</si>
  <si>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</si>
  <si>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</si>
  <si>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</si>
  <si>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</si>
  <si>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</si>
  <si>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</si>
  <si>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</si>
  <si>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</si>
  <si>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</si>
  <si>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</si>
  <si>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</si>
  <si>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</si>
  <si>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</si>
  <si>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</si>
  <si>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</si>
  <si>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</si>
  <si>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</si>
  <si>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</si>
  <si>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</si>
  <si>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</si>
  <si>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</si>
  <si>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</si>
  <si>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</si>
  <si>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</si>
  <si>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</si>
  <si>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</si>
  <si>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</si>
  <si>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</si>
  <si>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</si>
  <si>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</si>
  <si>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</si>
  <si>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</si>
  <si>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</si>
  <si>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</si>
  <si>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</si>
  <si>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</si>
  <si>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</si>
  <si>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</si>
  <si>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</si>
  <si>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</si>
  <si>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</si>
  <si>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</si>
  <si>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</si>
  <si>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</si>
  <si>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</si>
  <si>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</si>
  <si>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</si>
  <si>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</si>
  <si>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</si>
  <si>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</si>
  <si>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</si>
  <si>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</si>
  <si>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</si>
  <si>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</si>
  <si>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</si>
  <si>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</si>
  <si>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</si>
  <si>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</si>
  <si>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</si>
  <si>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</si>
  <si>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</si>
  <si>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</si>
  <si>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</si>
  <si>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</si>
  <si>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</si>
  <si>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</si>
  <si>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</si>
  <si>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</si>
  <si>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</si>
  <si>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</si>
  <si>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</si>
  <si>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</si>
  <si>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</si>
  <si>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</si>
  <si>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</si>
  <si>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</si>
  <si>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</si>
  <si>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</si>
  <si>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</si>
  <si>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</si>
  <si>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</si>
  <si>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</si>
  <si>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</si>
  <si>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</si>
  <si>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</si>
  <si>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</si>
  <si>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</si>
  <si>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</si>
  <si>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</si>
  <si>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</si>
  <si>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</si>
  <si>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</si>
  <si>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</si>
  <si>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</si>
  <si>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</si>
  <si>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</si>
  <si>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</si>
  <si>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</si>
  <si>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</si>
  <si>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</si>
  <si>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</si>
  <si>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</si>
  <si>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</si>
  <si>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</si>
  <si>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</si>
  <si>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</si>
  <si>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</si>
  <si>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</si>
  <si>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</si>
  <si>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</si>
  <si>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</si>
  <si>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</si>
  <si>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</si>
  <si>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</si>
  <si>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</si>
  <si>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</si>
  <si>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</si>
  <si>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</si>
  <si>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</si>
  <si>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</si>
  <si>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</si>
  <si>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</si>
  <si>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</si>
  <si>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</si>
  <si>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</si>
  <si>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</si>
  <si>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</si>
  <si>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</si>
  <si>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</si>
  <si>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</si>
  <si>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</si>
  <si>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</si>
  <si>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</si>
  <si>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</si>
  <si>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</si>
  <si>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</si>
  <si>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</si>
  <si>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</si>
  <si>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</si>
  <si>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</si>
  <si>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</si>
  <si>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</si>
  <si>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</si>
  <si>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</si>
  <si>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</si>
  <si>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</si>
  <si>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</si>
  <si>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</si>
  <si>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</si>
  <si>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</si>
  <si>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</si>
  <si>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</si>
  <si>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</si>
  <si>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</si>
  <si>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</si>
  <si>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</si>
  <si>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</si>
  <si>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</si>
  <si>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</si>
  <si>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</si>
  <si>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</si>
  <si>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</si>
  <si>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</si>
  <si>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</si>
  <si>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</si>
  <si>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</si>
  <si>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</si>
  <si>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</si>
  <si>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</si>
  <si>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</si>
  <si>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</si>
  <si>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</si>
  <si>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</si>
  <si>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</si>
  <si>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</si>
  <si>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</si>
  <si>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</si>
  <si>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</si>
  <si>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</si>
  <si>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</si>
  <si>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</si>
  <si>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</si>
  <si>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</si>
  <si>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</si>
  <si>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</si>
  <si>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</si>
  <si>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</si>
  <si>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</si>
  <si>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</si>
  <si>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</si>
  <si>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</si>
  <si>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</si>
  <si>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</si>
  <si>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</si>
  <si>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</si>
  <si>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</si>
  <si>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</si>
  <si>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</si>
  <si>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</si>
  <si>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</si>
  <si>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</si>
  <si>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</si>
  <si>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</si>
  <si>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</si>
  <si>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</si>
  <si>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</si>
  <si>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</si>
  <si>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</si>
  <si>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</si>
  <si>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</si>
  <si>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</si>
  <si>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</si>
  <si>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</si>
  <si>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</si>
  <si>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</si>
  <si>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</si>
  <si>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</si>
  <si>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</si>
  <si>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</si>
  <si>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</si>
  <si>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</si>
  <si>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</si>
  <si>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</si>
  <si>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</si>
  <si>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</si>
  <si>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</si>
  <si>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</si>
  <si>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</si>
  <si>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</si>
  <si>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</si>
  <si>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</si>
  <si>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</si>
  <si>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</si>
  <si>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</si>
  <si>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</si>
  <si>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</si>
  <si>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</si>
  <si>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</si>
  <si>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</si>
  <si>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</si>
  <si>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</si>
  <si>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</si>
  <si>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</si>
  <si>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</si>
  <si>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</si>
  <si>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</si>
  <si>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</si>
  <si>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</si>
  <si>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</si>
  <si>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</si>
  <si>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</si>
  <si>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</si>
  <si>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</si>
  <si>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</si>
  <si>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</si>
  <si>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</si>
  <si>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</si>
  <si>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</si>
  <si>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</si>
  <si>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</si>
  <si>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</si>
  <si>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</si>
  <si>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</si>
  <si>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</si>
  <si>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</si>
  <si>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</si>
  <si>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</si>
  <si>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</si>
  <si>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</si>
  <si>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</si>
  <si>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</si>
  <si>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</si>
  <si>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</si>
  <si>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</si>
  <si>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</si>
  <si>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</si>
  <si>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</si>
  <si>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</si>
  <si>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</si>
  <si>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</si>
  <si>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</si>
  <si>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</si>
  <si>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</si>
  <si>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</si>
  <si>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</si>
  <si>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</si>
  <si>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</si>
  <si>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</si>
  <si>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</si>
  <si>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</si>
  <si>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</si>
  <si>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</si>
  <si>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</si>
  <si>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</si>
  <si>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</si>
  <si>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</si>
  <si>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</si>
  <si>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</si>
  <si>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</si>
  <si>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</si>
  <si>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</si>
  <si>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</si>
  <si>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</si>
  <si>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</si>
  <si>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</si>
  <si>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</si>
  <si>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</si>
  <si>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</si>
  <si>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</si>
  <si>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</si>
  <si>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</si>
  <si>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</si>
  <si>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</si>
  <si>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</si>
  <si>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</si>
  <si>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</si>
  <si>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</si>
  <si>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</si>
  <si>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</si>
  <si>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</si>
  <si>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</si>
  <si>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</si>
  <si>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</si>
  <si>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</si>
  <si>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</si>
  <si>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</si>
  <si>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</si>
  <si>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</si>
  <si>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</si>
  <si>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</si>
  <si>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</si>
  <si>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</si>
  <si>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</si>
  <si>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</si>
  <si>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</si>
  <si>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</si>
  <si>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</si>
  <si>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</si>
  <si>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</si>
  <si>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</si>
  <si>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</si>
  <si>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</si>
  <si>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</si>
  <si>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</si>
  <si>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</si>
  <si>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</si>
  <si>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</si>
  <si>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</si>
  <si>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</si>
  <si>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</si>
  <si>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</si>
  <si>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</si>
  <si>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</si>
  <si>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</si>
  <si>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</si>
  <si>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</si>
  <si>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</si>
  <si>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</si>
  <si>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</si>
  <si>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</si>
  <si>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</si>
  <si>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</si>
  <si>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</si>
  <si>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</si>
  <si>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</si>
  <si>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</si>
  <si>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</si>
  <si>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</si>
  <si>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</si>
  <si>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</si>
  <si>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</si>
  <si>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</si>
  <si>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</si>
  <si>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</si>
  <si>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</si>
  <si>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</si>
  <si>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</si>
  <si>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</si>
  <si>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</si>
  <si>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</si>
  <si>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</si>
  <si>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</si>
  <si>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</si>
  <si>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</si>
  <si>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</si>
  <si>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</si>
  <si>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</si>
  <si>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</si>
  <si>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</si>
  <si>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</si>
  <si>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</si>
  <si>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</si>
  <si>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</si>
  <si>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</si>
  <si>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</si>
  <si>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</si>
  <si>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</si>
  <si>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</si>
  <si>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</si>
  <si>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</si>
  <si>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</si>
  <si>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</si>
  <si>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</si>
  <si>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</si>
  <si>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</si>
  <si>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</si>
  <si>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</si>
  <si>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</si>
  <si>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</si>
  <si>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</si>
  <si>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</si>
  <si>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</si>
  <si>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</si>
  <si>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</si>
  <si>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</si>
  <si>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</si>
  <si>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</si>
  <si>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</si>
  <si>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</si>
  <si>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</si>
  <si>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</si>
  <si>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</si>
  <si>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</si>
  <si>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</si>
  <si>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</si>
  <si>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</si>
  <si>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</si>
  <si>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</si>
  <si>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</si>
  <si>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</si>
  <si>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</si>
  <si>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</si>
  <si>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</si>
  <si>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</si>
  <si>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</si>
  <si>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</si>
  <si>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</si>
  <si>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</si>
  <si>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</si>
  <si>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</si>
  <si>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</si>
  <si>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</si>
  <si>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</si>
  <si>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</si>
  <si>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</si>
  <si>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</si>
  <si>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</si>
  <si>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</si>
  <si>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</si>
  <si>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</si>
  <si>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</si>
  <si>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</si>
  <si>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</si>
  <si>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</si>
  <si>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</si>
  <si>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</si>
  <si>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</si>
  <si>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</si>
  <si>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</si>
  <si>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</si>
  <si>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</si>
  <si>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</si>
  <si>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</si>
  <si>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</si>
  <si>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</si>
  <si>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</si>
  <si>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</si>
  <si>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</si>
  <si>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</si>
  <si>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</si>
  <si>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</si>
  <si>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</si>
  <si>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</si>
  <si>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</si>
  <si>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</si>
  <si>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</si>
  <si>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</si>
  <si>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</si>
  <si>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</si>
  <si>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</si>
  <si>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</si>
  <si>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</si>
  <si>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</si>
  <si>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</si>
  <si>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</si>
  <si>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</si>
  <si>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</si>
  <si>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</si>
  <si>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</si>
  <si>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</si>
  <si>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</si>
  <si>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</si>
  <si>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</si>
  <si>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</si>
  <si>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</si>
  <si>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</si>
  <si>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</si>
  <si>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</si>
  <si>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</si>
  <si>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</si>
  <si>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</si>
  <si>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</si>
  <si>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</si>
  <si>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</si>
  <si>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</si>
  <si>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</si>
  <si>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</si>
  <si>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</si>
  <si>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</si>
  <si>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</si>
  <si>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</si>
  <si>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</si>
  <si>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</si>
  <si>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</si>
  <si>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</si>
  <si>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</si>
  <si>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</si>
  <si>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</si>
  <si>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</si>
  <si>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</si>
  <si>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</si>
  <si>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</si>
  <si>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</si>
  <si>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</si>
  <si>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</si>
  <si>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</si>
  <si>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</si>
  <si>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</si>
  <si>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</si>
  <si>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</si>
  <si>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</si>
  <si>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</si>
  <si>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</si>
  <si>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</si>
  <si>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</si>
  <si>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</si>
  <si>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</si>
  <si>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</si>
  <si>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</si>
  <si>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</si>
  <si>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</si>
  <si>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</si>
  <si>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</si>
  <si>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</si>
  <si>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</si>
  <si>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</si>
  <si>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</si>
  <si>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</si>
  <si>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</si>
  <si>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</si>
  <si>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</si>
  <si>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</si>
  <si>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</si>
  <si>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</si>
  <si>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</si>
  <si>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</si>
  <si>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</si>
  <si>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</si>
  <si>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</si>
  <si>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</si>
  <si>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</si>
  <si>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</si>
  <si>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</si>
  <si>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</si>
  <si>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</si>
  <si>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</si>
  <si>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</si>
  <si>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</si>
  <si>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</si>
  <si>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</si>
  <si>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</si>
  <si>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</si>
  <si>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</si>
  <si>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</si>
  <si>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</si>
  <si>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</si>
  <si>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</si>
  <si>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</si>
  <si>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</si>
  <si>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</si>
  <si>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</si>
  <si>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</si>
  <si>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</si>
  <si>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</si>
  <si>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</si>
  <si>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</si>
  <si>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</si>
  <si>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</si>
  <si>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</si>
  <si>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</si>
  <si>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</si>
  <si>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</si>
  <si>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</si>
  <si>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</si>
  <si>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</si>
  <si>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</si>
  <si>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</si>
  <si>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</si>
  <si>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</si>
  <si>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</si>
  <si>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</si>
  <si>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</si>
  <si>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</si>
  <si>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</si>
  <si>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</si>
  <si>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</si>
  <si>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</si>
  <si>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</si>
  <si>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</si>
  <si>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</si>
  <si>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</si>
  <si>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</si>
  <si>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</si>
  <si>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</si>
  <si>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</si>
  <si>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</si>
  <si>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</si>
  <si>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</si>
  <si>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</si>
  <si>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</si>
  <si>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</si>
  <si>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</si>
  <si>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</si>
  <si>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</si>
  <si>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</si>
  <si>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</si>
  <si>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</si>
  <si>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</si>
  <si>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</si>
  <si>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</si>
  <si>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</si>
  <si>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</si>
  <si>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</si>
  <si>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</si>
  <si>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</si>
  <si>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</si>
  <si>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</si>
  <si>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</si>
  <si>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</si>
  <si>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</si>
  <si>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</si>
  <si>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</si>
  <si>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</si>
  <si>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</si>
  <si>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</si>
  <si>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</si>
  <si>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</si>
  <si>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</si>
  <si>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</si>
  <si>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</si>
  <si>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</si>
  <si>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</si>
  <si>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</si>
  <si>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</si>
  <si>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</si>
  <si>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</si>
  <si>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</si>
  <si>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</si>
  <si>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</si>
  <si>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</si>
  <si>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</si>
  <si>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</si>
  <si>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</si>
  <si>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</si>
  <si>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</si>
  <si>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</si>
  <si>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</si>
  <si>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</si>
  <si>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</si>
  <si>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</si>
  <si>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</si>
  <si>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</si>
  <si>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</si>
  <si>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</si>
  <si>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</si>
  <si>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</si>
  <si>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</si>
  <si>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</si>
  <si>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</si>
  <si>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</si>
  <si>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</si>
  <si>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</si>
  <si>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</si>
  <si>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</si>
  <si>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</si>
  <si>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</si>
  <si>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</si>
  <si>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</si>
  <si>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</si>
  <si>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</si>
  <si>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</si>
  <si>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</si>
  <si>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</si>
  <si>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</si>
  <si>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</si>
  <si>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</si>
  <si>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</si>
  <si>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</si>
  <si>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</si>
  <si>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</si>
  <si>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</si>
  <si>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</si>
  <si>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</si>
  <si>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</si>
  <si>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</si>
  <si>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</si>
  <si>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</si>
  <si>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</si>
  <si>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</si>
  <si>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</si>
  <si>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</si>
  <si>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</si>
  <si>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</si>
  <si>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</si>
  <si>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</si>
  <si>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</si>
  <si>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</si>
  <si>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</si>
  <si>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</si>
  <si>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</si>
  <si>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</si>
  <si>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</si>
  <si>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</si>
  <si>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</si>
  <si>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</si>
  <si>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</si>
  <si>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</si>
  <si>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</si>
  <si>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</si>
  <si>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</si>
  <si>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</si>
  <si>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</si>
  <si>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</si>
  <si>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</si>
  <si>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</si>
  <si>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</si>
  <si>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</si>
  <si>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</si>
  <si>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</si>
  <si>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</si>
  <si>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</si>
  <si>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</si>
  <si>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</si>
  <si>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</si>
  <si>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</si>
  <si>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</si>
  <si>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</si>
  <si>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</si>
  <si>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</si>
  <si>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</si>
  <si>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</si>
  <si>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</si>
  <si>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</si>
  <si>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</si>
  <si>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</si>
  <si>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</si>
  <si>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</si>
  <si>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</si>
  <si>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</si>
  <si>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</si>
  <si>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</si>
  <si>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</si>
  <si>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</si>
  <si>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</si>
  <si>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</si>
  <si>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</si>
  <si>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</si>
  <si>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</si>
  <si>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</si>
  <si>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</si>
  <si>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</si>
  <si>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</si>
  <si>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</si>
  <si>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</si>
  <si>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</si>
  <si>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</si>
  <si>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</si>
  <si>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</si>
  <si>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</si>
  <si>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</si>
  <si>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</si>
  <si>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</si>
  <si>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</si>
  <si>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</si>
  <si>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</si>
  <si>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</si>
  <si>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</si>
  <si>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</si>
  <si>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</si>
  <si>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</si>
  <si>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</si>
  <si>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</si>
  <si>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</si>
  <si>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</si>
  <si>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</si>
  <si>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</si>
  <si>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</si>
  <si>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</si>
  <si>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</si>
  <si>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</si>
  <si>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</si>
  <si>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</si>
  <si>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</si>
  <si>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</si>
  <si>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</si>
  <si>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</si>
  <si>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</si>
  <si>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</si>
  <si>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</si>
  <si>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</si>
  <si>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</si>
  <si>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</si>
  <si>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</si>
  <si>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</si>
  <si>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</si>
  <si>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</si>
  <si>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</si>
  <si>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</si>
  <si>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</si>
  <si>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</si>
  <si>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</si>
  <si>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</si>
  <si>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</si>
  <si>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</si>
  <si>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</si>
  <si>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</si>
  <si>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</si>
  <si>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</si>
  <si>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</si>
  <si>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</si>
  <si>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</si>
  <si>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</si>
  <si>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</si>
  <si>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</si>
  <si>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</si>
  <si>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</si>
  <si>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</si>
  <si>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</si>
  <si>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</si>
  <si>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</si>
  <si>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</si>
  <si>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</si>
  <si>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</si>
  <si>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</si>
  <si>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</si>
  <si>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</si>
  <si>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</si>
  <si>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</si>
  <si>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</si>
  <si>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</si>
  <si>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</si>
  <si>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</si>
  <si>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</si>
  <si>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</si>
  <si>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</si>
  <si>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</si>
  <si>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</si>
  <si>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</si>
  <si>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</si>
  <si>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</si>
  <si>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</si>
  <si>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</si>
  <si>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</si>
  <si>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</si>
  <si>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</si>
  <si>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</si>
  <si>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</si>
  <si>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</si>
  <si>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</si>
  <si>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</si>
  <si>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</si>
  <si>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</si>
  <si>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</si>
  <si>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</si>
  <si>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</si>
  <si>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</si>
  <si>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</si>
  <si>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</si>
  <si>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</si>
  <si>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</si>
  <si>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</si>
  <si>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</si>
  <si>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</si>
  <si>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</si>
  <si>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</si>
  <si>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</si>
  <si>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</si>
  <si>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</si>
  <si>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</si>
  <si>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</si>
  <si>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</si>
  <si>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</si>
  <si>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</si>
  <si>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</si>
  <si>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</si>
  <si>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</si>
  <si>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</si>
  <si>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</si>
  <si>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</si>
  <si>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</si>
  <si>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</si>
  <si>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</si>
  <si>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</si>
  <si>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</si>
  <si>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</si>
  <si>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</si>
  <si>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</si>
  <si>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</si>
  <si>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</si>
  <si>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</si>
  <si>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</si>
  <si>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</si>
  <si>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</si>
  <si>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</si>
  <si>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</si>
  <si>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</si>
  <si>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</si>
  <si>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</si>
  <si>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</si>
  <si>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</si>
  <si>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</si>
  <si>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</si>
  <si>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</si>
  <si>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</si>
  <si>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</si>
  <si>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</si>
  <si>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</si>
  <si>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</si>
  <si>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</si>
  <si>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</si>
  <si>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</si>
  <si>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</si>
  <si>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</si>
  <si>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</si>
  <si>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</si>
  <si>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</si>
  <si>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</si>
  <si>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</si>
  <si>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</si>
  <si>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</si>
  <si>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</si>
  <si>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</si>
  <si>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</si>
  <si>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</si>
  <si>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</si>
  <si>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</si>
  <si>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</si>
  <si>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</si>
  <si>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</si>
  <si>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</si>
  <si>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</si>
  <si>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</si>
  <si>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</si>
  <si>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</si>
  <si>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</si>
  <si>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</si>
  <si>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</si>
  <si>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</si>
  <si>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</si>
  <si>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</si>
  <si>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</si>
  <si>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</si>
  <si>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</si>
  <si>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</si>
  <si>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</si>
  <si>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</si>
  <si>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</si>
  <si>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</si>
  <si>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</si>
  <si>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</si>
  <si>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</si>
  <si>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</si>
  <si>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</si>
  <si>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</si>
  <si>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</si>
  <si>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</si>
  <si>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</si>
  <si>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</si>
  <si>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</si>
  <si>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</si>
  <si>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</si>
  <si>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</si>
  <si>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</si>
  <si>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</si>
  <si>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</si>
  <si>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</si>
  <si>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</si>
  <si>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</si>
  <si>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</si>
  <si>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</si>
  <si>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</si>
  <si>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</si>
  <si>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</si>
  <si>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</si>
  <si>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</si>
  <si>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</si>
  <si>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</si>
  <si>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</si>
  <si>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</si>
  <si>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</si>
  <si>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</si>
  <si>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</si>
  <si>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</si>
  <si>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</si>
  <si>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</si>
  <si>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</si>
  <si>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</si>
  <si>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</si>
  <si>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</si>
  <si>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</si>
  <si>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</si>
  <si>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</si>
  <si>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</si>
  <si>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</si>
  <si>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</si>
  <si>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</si>
  <si>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</si>
  <si>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</si>
  <si>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</si>
  <si>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</si>
  <si>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</si>
  <si>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</si>
  <si>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</si>
  <si>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</si>
  <si>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</si>
  <si>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</si>
  <si>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</si>
  <si>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</si>
  <si>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</si>
  <si>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</si>
  <si>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</si>
  <si>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</si>
  <si>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</si>
  <si>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</si>
  <si>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</si>
  <si>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</si>
  <si>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</si>
  <si>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</si>
  <si>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</si>
  <si>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</si>
  <si>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</si>
  <si>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</si>
  <si>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</si>
  <si>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</si>
  <si>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</si>
  <si>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</si>
  <si>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</si>
  <si>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</si>
  <si>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</si>
  <si>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</si>
  <si>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</si>
  <si>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</si>
  <si>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</si>
  <si>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</si>
  <si>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</si>
  <si>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</si>
  <si>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</si>
  <si>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</si>
  <si>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</si>
  <si>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</si>
  <si>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</si>
  <si>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</si>
  <si>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</si>
  <si>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</si>
  <si>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</si>
  <si>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</si>
  <si>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</si>
  <si>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</si>
  <si>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</si>
  <si>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</si>
  <si>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EXACT YEAR</t>
  </si>
  <si>
    <t>most frequent value</t>
  </si>
  <si>
    <t>Date of Birth</t>
  </si>
  <si>
    <t>Title</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</si>
  <si>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</si>
  <si>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</si>
  <si>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</si>
  <si>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</si>
  <si>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</si>
  <si>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</si>
  <si>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</si>
  <si>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</si>
  <si>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</si>
  <si>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</si>
  <si>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</si>
  <si>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</si>
  <si>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</si>
  <si>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</si>
  <si>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</si>
  <si>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</si>
  <si>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</si>
  <si>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</si>
  <si>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</si>
  <si>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</si>
  <si>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</si>
  <si>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</si>
  <si>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</si>
  <si>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</si>
  <si>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</si>
  <si>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</si>
  <si>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</si>
  <si>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</si>
  <si>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</si>
  <si>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</si>
  <si>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</si>
  <si>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</si>
  <si>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</si>
  <si>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</si>
  <si>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</si>
  <si>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</si>
  <si>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</si>
  <si>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</si>
  <si>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</si>
  <si>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</si>
  <si>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</si>
  <si>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</si>
  <si>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</si>
  <si>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</si>
  <si>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</si>
  <si>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</si>
  <si>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</si>
  <si>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</si>
  <si>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</si>
  <si>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</si>
  <si>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</si>
  <si>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</si>
  <si>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</si>
  <si>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</si>
  <si>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</si>
  <si>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</si>
  <si>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</si>
  <si>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</si>
  <si>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</si>
  <si>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</si>
  <si>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</si>
  <si>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</si>
  <si>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</si>
  <si>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</si>
  <si>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</si>
  <si>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</si>
  <si>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</si>
  <si>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</si>
  <si>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</si>
  <si>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</si>
  <si>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</si>
  <si>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</si>
  <si>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</si>
  <si>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</si>
  <si>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</si>
  <si>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</si>
  <si>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</si>
  <si>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</si>
  <si>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</si>
  <si>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</si>
  <si>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</si>
  <si>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</si>
  <si>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</si>
  <si>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</si>
  <si>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</si>
  <si>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</si>
  <si>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</si>
  <si>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</si>
  <si>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</si>
  <si>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</si>
  <si>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</si>
  <si>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</si>
  <si>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</si>
  <si>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</si>
  <si>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</si>
  <si>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</si>
  <si>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</si>
  <si>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</si>
  <si>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</si>
  <si>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</si>
  <si>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</si>
  <si>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</si>
  <si>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</si>
  <si>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</si>
  <si>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</si>
  <si>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</si>
  <si>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</si>
  <si>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</si>
  <si>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</si>
  <si>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</si>
  <si>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</si>
  <si>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</si>
  <si>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</si>
  <si>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</si>
  <si>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</si>
  <si>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</si>
  <si>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</si>
  <si>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</si>
  <si>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</si>
  <si>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</si>
  <si>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</si>
  <si>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</si>
  <si>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</si>
  <si>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</si>
  <si>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</si>
  <si>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</si>
  <si>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</si>
  <si>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</si>
  <si>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</si>
  <si>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</si>
  <si>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</si>
  <si>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</si>
  <si>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</si>
  <si>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</si>
  <si>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</si>
  <si>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</si>
  <si>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</si>
  <si>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</si>
  <si>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</si>
  <si>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</si>
  <si>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</si>
  <si>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</si>
  <si>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</si>
  <si>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</si>
  <si>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</si>
  <si>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</si>
  <si>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</si>
  <si>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</si>
  <si>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</si>
  <si>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</si>
  <si>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</si>
  <si>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</si>
  <si>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</si>
  <si>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</si>
  <si>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</si>
  <si>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</si>
  <si>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</si>
  <si>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</si>
  <si>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</si>
  <si>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</si>
  <si>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</si>
  <si>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</si>
  <si>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</si>
  <si>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</si>
  <si>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</si>
  <si>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</si>
  <si>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</si>
  <si>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</si>
  <si>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</si>
  <si>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</si>
  <si>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</si>
  <si>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</si>
  <si>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</si>
  <si>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</si>
  <si>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</si>
  <si>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</si>
  <si>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</si>
  <si>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</si>
  <si>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</si>
  <si>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</si>
  <si>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</si>
  <si>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</si>
  <si>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</si>
  <si>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</si>
  <si>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</si>
  <si>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</si>
  <si>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</si>
  <si>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</si>
  <si>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</si>
  <si>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</si>
  <si>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</si>
  <si>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</si>
  <si>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</si>
  <si>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</si>
  <si>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</si>
  <si>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</si>
  <si>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</si>
  <si>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</si>
  <si>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</si>
  <si>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</si>
  <si>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</si>
  <si>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</si>
  <si>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</si>
  <si>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</si>
  <si>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</si>
  <si>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</si>
  <si>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</si>
  <si>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</si>
  <si>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</si>
  <si>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</si>
  <si>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</si>
  <si>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</si>
  <si>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</si>
  <si>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</si>
  <si>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</si>
  <si>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</si>
  <si>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</si>
  <si>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</si>
  <si>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</si>
  <si>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</si>
  <si>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</si>
  <si>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</si>
  <si>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</si>
  <si>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</si>
  <si>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</si>
  <si>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</si>
  <si>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</si>
  <si>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</si>
  <si>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</si>
  <si>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</si>
  <si>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</si>
  <si>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</si>
  <si>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</si>
  <si>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</si>
  <si>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</si>
  <si>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</si>
  <si>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</si>
  <si>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</si>
  <si>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</si>
  <si>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</si>
  <si>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</si>
  <si>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</si>
  <si>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</si>
  <si>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</si>
  <si>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</si>
  <si>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</si>
  <si>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</si>
  <si>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</si>
  <si>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</si>
  <si>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</si>
  <si>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</si>
  <si>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</si>
  <si>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</si>
  <si>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</si>
  <si>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</si>
  <si>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</si>
  <si>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</si>
  <si>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</si>
  <si>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</si>
  <si>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</si>
  <si>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</si>
  <si>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</si>
  <si>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</si>
  <si>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</si>
  <si>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</si>
  <si>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</si>
  <si>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</si>
  <si>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</si>
  <si>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</si>
  <si>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</si>
  <si>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</si>
  <si>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</si>
  <si>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</si>
  <si>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</si>
  <si>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</si>
  <si>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</si>
  <si>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</si>
  <si>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</si>
  <si>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</si>
  <si>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</si>
  <si>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</si>
  <si>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</si>
  <si>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</si>
  <si>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</si>
  <si>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</si>
  <si>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</si>
  <si>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</si>
  <si>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</si>
  <si>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</si>
  <si>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</si>
  <si>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</si>
  <si>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</si>
  <si>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</si>
  <si>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</si>
  <si>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</si>
  <si>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</si>
  <si>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</si>
  <si>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</si>
  <si>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</si>
  <si>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</si>
  <si>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</si>
  <si>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</si>
  <si>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</si>
  <si>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</si>
  <si>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</si>
  <si>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</si>
  <si>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</si>
  <si>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</si>
  <si>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</si>
  <si>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</si>
  <si>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</si>
  <si>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</si>
  <si>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</si>
  <si>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</si>
  <si>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</si>
  <si>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</si>
  <si>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</si>
  <si>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</si>
  <si>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</si>
  <si>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</si>
  <si>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</si>
  <si>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</si>
  <si>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</si>
  <si>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</si>
  <si>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</si>
  <si>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</si>
  <si>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</si>
  <si>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</si>
  <si>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</si>
  <si>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</si>
  <si>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</si>
  <si>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</si>
  <si>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</si>
  <si>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</si>
  <si>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</si>
  <si>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</si>
  <si>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</si>
  <si>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</si>
  <si>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</si>
  <si>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</si>
  <si>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</si>
  <si>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</si>
  <si>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</si>
  <si>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</si>
  <si>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</si>
  <si>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</si>
  <si>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</si>
  <si>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</si>
  <si>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</si>
  <si>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</si>
  <si>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</si>
  <si>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</si>
  <si>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</si>
  <si>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</si>
  <si>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</si>
  <si>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</si>
  <si>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</si>
  <si>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</si>
  <si>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</si>
  <si>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</si>
  <si>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</si>
  <si>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</si>
  <si>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</si>
  <si>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</si>
  <si>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</si>
  <si>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</si>
  <si>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</si>
  <si>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</si>
  <si>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</si>
  <si>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</si>
  <si>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</si>
  <si>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</si>
  <si>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</si>
  <si>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</si>
  <si>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</si>
  <si>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</si>
  <si>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</si>
  <si>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</si>
  <si>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</si>
  <si>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</si>
  <si>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</si>
  <si>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</si>
  <si>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</si>
  <si>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</si>
  <si>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</si>
  <si>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</si>
  <si>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</si>
  <si>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</si>
  <si>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</si>
  <si>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</si>
  <si>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</si>
  <si>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</si>
  <si>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</si>
  <si>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</si>
  <si>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</si>
  <si>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</si>
  <si>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</si>
  <si>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</si>
  <si>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</si>
  <si>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</si>
  <si>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</si>
  <si>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</si>
  <si>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</si>
  <si>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</si>
  <si>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</si>
  <si>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</si>
  <si>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</si>
  <si>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</si>
  <si>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</si>
  <si>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</si>
  <si>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</si>
  <si>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</si>
  <si>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</si>
  <si>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</si>
  <si>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</si>
  <si>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</si>
  <si>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</si>
  <si>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</si>
  <si>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</si>
  <si>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</si>
  <si>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</si>
  <si>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</si>
  <si>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</si>
  <si>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</si>
  <si>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</si>
  <si>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</si>
  <si>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</si>
  <si>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</si>
  <si>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</si>
  <si>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</si>
  <si>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</si>
  <si>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</si>
  <si>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</si>
  <si>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</si>
  <si>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</si>
  <si>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</si>
  <si>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</si>
  <si>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</si>
  <si>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</si>
  <si>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</si>
  <si>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</si>
  <si>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</si>
  <si>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</si>
  <si>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</si>
  <si>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</si>
  <si>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</si>
  <si>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</si>
  <si>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</si>
  <si>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</si>
  <si>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</si>
  <si>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</si>
  <si>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</si>
  <si>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</si>
  <si>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</si>
  <si>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</si>
  <si>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</si>
  <si>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</si>
  <si>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</si>
  <si>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</si>
  <si>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</si>
  <si>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</si>
  <si>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</si>
  <si>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</si>
  <si>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</si>
  <si>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</si>
  <si>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</si>
  <si>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</si>
  <si>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</si>
  <si>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</si>
  <si>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</si>
  <si>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</si>
  <si>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</si>
  <si>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</si>
  <si>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</si>
  <si>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</si>
  <si>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</si>
  <si>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</si>
  <si>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</si>
  <si>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</si>
  <si>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</si>
  <si>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</si>
  <si>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</si>
  <si>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</si>
  <si>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</si>
  <si>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</si>
  <si>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</si>
  <si>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</si>
  <si>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</si>
  <si>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</si>
  <si>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</si>
  <si>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</si>
  <si>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</si>
  <si>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</si>
  <si>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</si>
  <si>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</si>
  <si>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</si>
  <si>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</si>
  <si>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</si>
  <si>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</si>
  <si>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</si>
  <si>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</si>
  <si>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</si>
  <si>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</si>
  <si>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</si>
  <si>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</si>
  <si>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</si>
  <si>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</si>
  <si>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</si>
  <si>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</si>
  <si>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</si>
  <si>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</si>
  <si>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</si>
  <si>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</si>
  <si>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</si>
  <si>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</si>
  <si>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</si>
  <si>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</si>
  <si>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</si>
  <si>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</si>
  <si>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</si>
  <si>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</si>
  <si>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</si>
  <si>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</si>
  <si>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</si>
  <si>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</si>
  <si>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</si>
  <si>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</si>
  <si>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</si>
  <si>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</si>
  <si>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</si>
  <si>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</si>
  <si>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</si>
  <si>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</si>
  <si>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</si>
  <si>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</si>
  <si>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</si>
  <si>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</si>
  <si>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</si>
  <si>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</si>
  <si>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</si>
  <si>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</si>
  <si>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</si>
  <si>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</si>
  <si>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</si>
  <si>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</si>
  <si>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</si>
  <si>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</si>
  <si>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</si>
  <si>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</si>
  <si>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</si>
  <si>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</si>
  <si>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</si>
  <si>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</si>
  <si>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</si>
  <si>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</si>
  <si>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</si>
  <si>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</si>
  <si>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</si>
  <si>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</si>
  <si>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</si>
  <si>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</si>
  <si>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</si>
  <si>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</si>
  <si>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</si>
  <si>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</si>
  <si>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</si>
  <si>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</si>
  <si>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</si>
  <si>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</si>
  <si>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</si>
  <si>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</si>
  <si>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</si>
  <si>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</si>
  <si>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</si>
  <si>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</si>
  <si>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</si>
  <si>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</si>
  <si>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</si>
  <si>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</si>
  <si>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</si>
  <si>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</si>
  <si>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</si>
  <si>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</si>
  <si>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</si>
  <si>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</si>
  <si>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</si>
  <si>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</si>
  <si>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</si>
  <si>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</si>
  <si>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</si>
  <si>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</si>
  <si>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</si>
  <si>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</si>
  <si>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</si>
  <si>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</si>
  <si>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</si>
  <si>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</si>
  <si>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</si>
  <si>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</si>
  <si>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</si>
  <si>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</si>
  <si>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</si>
  <si>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</si>
  <si>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</si>
  <si>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</si>
  <si>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</si>
  <si>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</si>
  <si>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</si>
  <si>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</si>
  <si>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</si>
  <si>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</si>
  <si>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</si>
  <si>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</si>
  <si>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</si>
  <si>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</si>
  <si>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</si>
  <si>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</si>
  <si>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</si>
  <si>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</si>
  <si>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</si>
  <si>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</si>
  <si>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</si>
  <si>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</si>
  <si>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</si>
  <si>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</si>
  <si>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</si>
  <si>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</si>
  <si>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</si>
  <si>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</si>
  <si>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</si>
  <si>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</si>
  <si>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</si>
  <si>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</si>
  <si>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</si>
  <si>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</si>
  <si>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</si>
  <si>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</si>
  <si>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</si>
  <si>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</si>
  <si>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</si>
  <si>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</si>
  <si>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</si>
  <si>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</si>
  <si>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</si>
  <si>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</si>
  <si>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</si>
  <si>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</si>
  <si>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</si>
  <si>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</si>
  <si>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</si>
  <si>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</si>
  <si>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</si>
  <si>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</si>
  <si>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</si>
  <si>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</si>
  <si>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</si>
  <si>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</si>
  <si>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</si>
  <si>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</si>
  <si>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</si>
  <si>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</si>
  <si>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</si>
  <si>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</si>
  <si>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</si>
  <si>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</si>
  <si>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</si>
  <si>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</si>
  <si>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</si>
  <si>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</si>
  <si>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</si>
  <si>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</si>
  <si>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</si>
  <si>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</si>
  <si>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</si>
  <si>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</si>
  <si>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</si>
  <si>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</si>
  <si>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</si>
  <si>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</si>
  <si>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</si>
  <si>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</si>
  <si>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</si>
  <si>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</si>
  <si>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</si>
  <si>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</si>
  <si>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</si>
  <si>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</si>
  <si>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</si>
  <si>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</si>
  <si>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</si>
  <si>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</si>
  <si>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</si>
  <si>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</si>
  <si>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</si>
  <si>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</si>
  <si>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</si>
  <si>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</si>
  <si>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</si>
  <si>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</si>
  <si>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</si>
  <si>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</si>
  <si>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</si>
  <si>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</si>
  <si>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</si>
  <si>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</si>
  <si>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</si>
  <si>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</si>
  <si>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</si>
  <si>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</si>
  <si>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</si>
  <si>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</si>
  <si>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</si>
  <si>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</si>
  <si>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</si>
  <si>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</si>
  <si>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</si>
  <si>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</si>
  <si>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</si>
  <si>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</si>
  <si>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</si>
  <si>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</si>
  <si>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</si>
  <si>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</si>
  <si>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</si>
  <si>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</si>
  <si>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</si>
  <si>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</si>
  <si>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</si>
  <si>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</si>
  <si>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</si>
  <si>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</si>
  <si>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</si>
  <si>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</si>
  <si>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</si>
  <si>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</si>
  <si>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</si>
  <si>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</si>
  <si>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</si>
  <si>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</si>
  <si>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</si>
  <si>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</si>
  <si>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</si>
  <si>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</si>
  <si>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</si>
  <si>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</si>
  <si>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</si>
  <si>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</si>
  <si>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</si>
  <si>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</si>
  <si>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</si>
  <si>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</si>
  <si>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</si>
  <si>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</si>
  <si>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</si>
  <si>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</si>
  <si>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</si>
  <si>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</si>
  <si>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</si>
  <si>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</si>
  <si>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</si>
  <si>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</si>
  <si>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</si>
  <si>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</si>
  <si>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</si>
  <si>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</si>
  <si>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</si>
  <si>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</si>
  <si>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</si>
  <si>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</si>
  <si>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</si>
  <si>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</si>
  <si>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</si>
  <si>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</si>
  <si>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</si>
  <si>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</si>
  <si>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</si>
  <si>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</si>
  <si>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</si>
  <si>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</si>
  <si>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</si>
  <si>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</si>
  <si>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</si>
  <si>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</si>
  <si>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</si>
  <si>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</si>
  <si>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</si>
  <si>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</si>
  <si>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</si>
  <si>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</si>
  <si>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</si>
  <si>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</si>
  <si>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</si>
  <si>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</si>
  <si>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</si>
  <si>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</si>
  <si>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</si>
  <si>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</si>
  <si>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</si>
  <si>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</si>
  <si>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</si>
  <si>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</si>
  <si>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</si>
  <si>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</si>
  <si>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</si>
  <si>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</si>
  <si>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</si>
  <si>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</si>
  <si>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</si>
  <si>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</si>
  <si>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</si>
  <si>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</si>
  <si>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</si>
  <si>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</si>
  <si>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</si>
  <si>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</si>
  <si>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</si>
  <si>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</si>
  <si>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</si>
  <si>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</si>
  <si>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</si>
  <si>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</si>
  <si>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</si>
  <si>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</si>
  <si>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</si>
  <si>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</si>
  <si>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</si>
  <si>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</si>
  <si>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</si>
  <si>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</si>
  <si>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</si>
  <si>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</si>
  <si>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</si>
  <si>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</si>
  <si>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</si>
  <si>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</si>
  <si>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</si>
  <si>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</si>
  <si>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</si>
  <si>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</si>
  <si>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</si>
  <si>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</si>
  <si>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</si>
  <si>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</si>
  <si>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</si>
  <si>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</si>
  <si>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</si>
  <si>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</si>
  <si>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</si>
  <si>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</si>
  <si>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</si>
  <si>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</si>
  <si>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</si>
  <si>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</si>
  <si>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</si>
  <si>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</si>
  <si>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</si>
  <si>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</si>
  <si>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</si>
  <si>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</si>
  <si>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</si>
  <si>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</si>
  <si>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</si>
  <si>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</si>
  <si>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</si>
  <si>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</si>
  <si>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</si>
  <si>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</si>
  <si>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</si>
  <si>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</si>
  <si>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</si>
  <si>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</si>
  <si>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</si>
  <si>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</si>
  <si>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</si>
  <si>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</si>
  <si>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</si>
  <si>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</si>
  <si>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</si>
  <si>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</si>
  <si>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</si>
  <si>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</si>
  <si>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</si>
  <si>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</si>
  <si>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</si>
  <si>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</si>
  <si>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</si>
  <si>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</si>
  <si>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</si>
  <si>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</si>
  <si>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</si>
  <si>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</si>
  <si>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</si>
  <si>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</si>
  <si>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</si>
  <si>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</si>
  <si>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</si>
  <si>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</si>
  <si>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</si>
  <si>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</si>
  <si>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</si>
  <si>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</si>
  <si>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</si>
  <si>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</si>
  <si>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</si>
  <si>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</si>
  <si>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</si>
  <si>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</si>
  <si>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</si>
  <si>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</si>
  <si>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</si>
  <si>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</si>
  <si>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</si>
  <si>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</si>
  <si>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</si>
  <si>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</si>
  <si>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</si>
  <si>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</si>
  <si>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</si>
  <si>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</si>
  <si>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</si>
  <si>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</si>
  <si>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</si>
  <si>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</si>
  <si>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</si>
  <si>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</si>
  <si>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</si>
  <si>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</si>
  <si>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</si>
  <si>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</si>
  <si>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</si>
  <si>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</si>
  <si>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</si>
  <si>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</si>
  <si>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</si>
  <si>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</si>
  <si>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</si>
  <si>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</si>
  <si>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</si>
  <si>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</si>
  <si>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</si>
  <si>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</si>
  <si>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</si>
  <si>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</si>
  <si>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</si>
  <si>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</si>
  <si>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</si>
  <si>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</si>
  <si>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</si>
  <si>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</si>
  <si>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</si>
  <si>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</si>
  <si>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</si>
  <si>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</si>
  <si>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</si>
  <si>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</si>
  <si>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</si>
  <si>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</si>
  <si>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</si>
  <si>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</si>
  <si>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</si>
  <si>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</si>
  <si>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</si>
  <si>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</si>
  <si>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</si>
  <si>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</si>
  <si>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</si>
  <si>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</si>
  <si>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</si>
  <si>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</si>
  <si>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</si>
  <si>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</si>
  <si>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</si>
  <si>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</si>
  <si>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</si>
  <si>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</si>
  <si>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</si>
  <si>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</si>
  <si>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</si>
  <si>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</si>
  <si>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</si>
  <si>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</si>
  <si>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</si>
  <si>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</si>
  <si>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</si>
  <si>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</si>
  <si>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</si>
  <si>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</si>
  <si>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</si>
  <si>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</si>
  <si>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</si>
  <si>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</si>
  <si>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</si>
  <si>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</si>
  <si>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</si>
  <si>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</si>
  <si>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</si>
  <si>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</si>
  <si>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</si>
  <si>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</si>
  <si>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</si>
  <si>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</si>
  <si>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</si>
  <si>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</si>
  <si>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</si>
  <si>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</si>
  <si>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</si>
  <si>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</si>
  <si>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</si>
  <si>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</si>
  <si>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</si>
  <si>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</si>
  <si>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</si>
  <si>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</si>
  <si>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</si>
  <si>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</si>
  <si>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</si>
  <si>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</si>
  <si>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</si>
  <si>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</si>
  <si>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</si>
  <si>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</si>
  <si>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</si>
  <si>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</si>
  <si>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</si>
  <si>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</si>
  <si>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</si>
  <si>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</si>
  <si>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</si>
  <si>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</si>
  <si>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</si>
  <si>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</si>
  <si>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</si>
  <si>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</si>
  <si>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</si>
  <si>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</si>
  <si>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</si>
  <si>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</si>
  <si>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</si>
  <si>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</si>
  <si>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</si>
  <si>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</si>
  <si>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</si>
  <si>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</si>
  <si>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</si>
  <si>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</si>
  <si>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</si>
  <si>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</si>
  <si>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</si>
  <si>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</si>
  <si>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</si>
  <si>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</si>
  <si>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</si>
  <si>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</si>
  <si>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</si>
  <si>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</si>
  <si>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</si>
  <si>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</si>
  <si>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</si>
  <si>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</si>
  <si>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</si>
  <si>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</si>
  <si>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</si>
  <si>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</si>
  <si>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</si>
  <si>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</si>
  <si>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</si>
  <si>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</si>
  <si>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</si>
  <si>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</si>
  <si>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</si>
  <si>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</si>
  <si>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</si>
  <si>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</si>
  <si>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</si>
  <si>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</si>
  <si>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</si>
  <si>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</si>
  <si>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</si>
  <si>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</si>
  <si>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</si>
  <si>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</si>
  <si>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</si>
  <si>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</si>
  <si>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</si>
  <si>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</si>
  <si>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</si>
  <si>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</si>
  <si>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</si>
  <si>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</si>
  <si>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</si>
  <si>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</si>
  <si>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</si>
  <si>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</si>
  <si>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</si>
  <si>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</si>
  <si>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</si>
  <si>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</si>
  <si>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</si>
  <si>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</si>
  <si>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</si>
  <si>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</si>
  <si>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</si>
  <si>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</si>
  <si>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</si>
  <si>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</si>
  <si>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</si>
  <si>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</si>
  <si>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</si>
  <si>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</si>
  <si>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</si>
  <si>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</si>
  <si>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</si>
  <si>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</si>
  <si>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</si>
  <si>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</si>
  <si>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</si>
  <si>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</si>
  <si>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</si>
  <si>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</si>
  <si>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</si>
  <si>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</si>
  <si>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</si>
  <si>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</si>
  <si>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</si>
  <si>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</si>
  <si>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</si>
  <si>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</si>
  <si>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</si>
  <si>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</si>
  <si>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</si>
  <si>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</si>
  <si>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</si>
  <si>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</si>
  <si>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</si>
  <si>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</si>
  <si>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</si>
  <si>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</si>
  <si>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</si>
  <si>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</si>
  <si>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</si>
  <si>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</si>
  <si>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</si>
  <si>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</si>
  <si>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</si>
  <si>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</si>
  <si>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</si>
  <si>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</si>
  <si>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</si>
  <si>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</si>
  <si>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</si>
  <si>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</si>
  <si>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</si>
  <si>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</si>
  <si>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</si>
  <si>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</si>
  <si>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</si>
  <si>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</si>
  <si>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</si>
  <si>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</si>
  <si>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</si>
  <si>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</si>
  <si>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</si>
  <si>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</si>
  <si>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</si>
  <si>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</si>
  <si>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</si>
  <si>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</si>
  <si>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</si>
  <si>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</si>
  <si>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</si>
  <si>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</si>
  <si>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</si>
  <si>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</si>
  <si>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</si>
  <si>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</si>
  <si>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</si>
  <si>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</si>
  <si>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</si>
  <si>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</si>
  <si>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</si>
  <si>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</si>
  <si>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</si>
  <si>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</si>
  <si>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</si>
  <si>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</si>
  <si>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</si>
  <si>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</si>
  <si>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</si>
  <si>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</si>
  <si>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</si>
  <si>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</si>
  <si>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</si>
  <si>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</si>
  <si>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</si>
  <si>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</si>
  <si>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</si>
  <si>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</si>
  <si>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</si>
  <si>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</si>
  <si>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</si>
  <si>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</si>
  <si>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</si>
  <si>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</si>
  <si>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</si>
  <si>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</si>
  <si>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</si>
  <si>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</si>
  <si>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</si>
  <si>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</si>
  <si>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</si>
  <si>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</si>
  <si>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</si>
  <si>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</si>
  <si>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</si>
  <si>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</si>
  <si>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</si>
  <si>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</si>
  <si>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</si>
  <si>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</si>
  <si>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</si>
  <si>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</si>
  <si>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</si>
  <si>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</si>
  <si>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</si>
  <si>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</si>
  <si>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</si>
  <si>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</si>
  <si>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</si>
  <si>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</si>
  <si>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</si>
  <si>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</si>
  <si>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</si>
  <si>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</si>
  <si>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</si>
  <si>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</si>
  <si>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</si>
  <si>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</si>
  <si>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</si>
  <si>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</si>
  <si>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</si>
  <si>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</si>
  <si>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</si>
  <si>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</si>
  <si>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</si>
  <si>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</si>
  <si>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</si>
  <si>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</si>
  <si>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</si>
  <si>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</si>
  <si>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</si>
  <si>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</si>
  <si>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</si>
  <si>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</si>
  <si>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</si>
  <si>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</si>
  <si>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</si>
  <si>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</si>
  <si>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</si>
  <si>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</si>
  <si>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</si>
  <si>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</si>
  <si>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</si>
  <si>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</si>
  <si>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</si>
  <si>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</si>
  <si>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</si>
  <si>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</si>
  <si>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</si>
  <si>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</si>
  <si>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</si>
  <si>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</si>
  <si>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</si>
  <si>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</si>
  <si>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</si>
  <si>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</si>
  <si>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</si>
  <si>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</si>
  <si>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</si>
  <si>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</si>
  <si>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</si>
  <si>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</si>
  <si>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</si>
  <si>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</si>
  <si>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</si>
  <si>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</si>
  <si>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</si>
  <si>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</si>
  <si>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</si>
  <si>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</si>
  <si>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</si>
  <si>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</si>
  <si>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</si>
  <si>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</si>
  <si>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</si>
  <si>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</si>
  <si>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</si>
  <si>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</si>
  <si>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</si>
  <si>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</si>
  <si>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</si>
  <si>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</si>
  <si>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</si>
  <si>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</si>
  <si>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</si>
  <si>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</si>
  <si>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</si>
  <si>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</si>
  <si>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</si>
  <si>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</si>
  <si>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</si>
  <si>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</si>
  <si>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</si>
  <si>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</si>
  <si>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</si>
  <si>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</si>
  <si>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</si>
  <si>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</si>
  <si>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</si>
  <si>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</si>
  <si>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</si>
  <si>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</si>
  <si>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</si>
  <si>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</si>
  <si>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</si>
  <si>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</si>
  <si>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</si>
  <si>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</si>
  <si>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</si>
  <si>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</si>
  <si>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</si>
  <si>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</si>
  <si>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</si>
  <si>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</si>
  <si>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</si>
  <si>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</si>
  <si>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</si>
  <si>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</si>
  <si>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</si>
  <si>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</si>
  <si>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</si>
  <si>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</si>
  <si>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</si>
  <si>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</si>
  <si>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</si>
  <si>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</si>
  <si>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</si>
  <si>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</si>
  <si>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</si>
  <si>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</si>
  <si>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</si>
  <si>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</si>
  <si>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</si>
  <si>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</si>
  <si>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</si>
  <si>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</si>
  <si>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</si>
  <si>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</si>
  <si>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</si>
  <si>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</si>
  <si>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</si>
  <si>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</si>
  <si>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</si>
  <si>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</si>
  <si>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</si>
  <si>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</si>
  <si>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</si>
  <si>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</si>
  <si>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</si>
  <si>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</si>
  <si>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</si>
  <si>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</si>
  <si>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</si>
  <si>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</si>
  <si>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</si>
  <si>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</si>
  <si>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</si>
  <si>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</si>
  <si>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</si>
  <si>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</si>
  <si>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</si>
  <si>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</si>
  <si>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</si>
  <si>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</si>
  <si>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</si>
  <si>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</si>
  <si>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</si>
  <si>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</si>
  <si>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</si>
  <si>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</si>
  <si>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</si>
  <si>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</si>
  <si>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</si>
  <si>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</si>
  <si>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</si>
  <si>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</si>
  <si>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</si>
  <si>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</si>
  <si>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</si>
  <si>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</si>
  <si>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</si>
  <si>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</si>
  <si>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</si>
  <si>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</si>
  <si>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</si>
  <si>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</si>
  <si>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</si>
  <si>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</si>
  <si>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</si>
  <si>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</si>
  <si>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</si>
  <si>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</si>
  <si>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</si>
  <si>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</si>
  <si>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</si>
  <si>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</si>
  <si>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</si>
  <si>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</si>
  <si>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</si>
  <si>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</si>
  <si>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</si>
  <si>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</si>
  <si>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</si>
  <si>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</si>
  <si>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</si>
  <si>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</si>
  <si>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</si>
  <si>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</si>
  <si>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</si>
  <si>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</si>
  <si>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</si>
  <si>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</si>
  <si>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</si>
  <si>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</si>
  <si>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</si>
  <si>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</si>
  <si>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</si>
  <si>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</si>
  <si>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</si>
  <si>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</si>
  <si>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</si>
  <si>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</si>
  <si>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</si>
  <si>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</si>
  <si>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</si>
  <si>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</si>
  <si>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</si>
  <si>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</si>
  <si>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</si>
  <si>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</si>
  <si>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</si>
  <si>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</si>
  <si>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</si>
  <si>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</si>
  <si>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</si>
  <si>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</si>
  <si>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</si>
  <si>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</si>
  <si>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</si>
  <si>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</si>
  <si>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</si>
  <si>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</si>
  <si>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</si>
  <si>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</si>
  <si>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</si>
  <si>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</si>
  <si>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</si>
  <si>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</si>
  <si>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</si>
  <si>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</si>
  <si>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</si>
  <si>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</si>
  <si>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</si>
  <si>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</si>
  <si>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</si>
  <si>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</si>
  <si>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</si>
  <si>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</si>
  <si>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</si>
  <si>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</si>
  <si>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</si>
  <si>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</si>
  <si>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</si>
  <si>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</si>
  <si>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</si>
  <si>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</si>
  <si>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</si>
  <si>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</si>
  <si>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</si>
  <si>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</si>
  <si>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</si>
  <si>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</si>
  <si>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</si>
  <si>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</si>
  <si>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</si>
  <si>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</si>
  <si>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</si>
  <si>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</si>
  <si>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</si>
  <si>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</si>
  <si>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</si>
  <si>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</si>
  <si>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</si>
  <si>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</si>
  <si>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</si>
  <si>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</si>
  <si>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</si>
  <si>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</si>
  <si>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</si>
  <si>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</si>
  <si>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</si>
  <si>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</si>
  <si>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</si>
  <si>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</si>
  <si>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</si>
  <si>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</si>
  <si>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</si>
  <si>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</si>
  <si>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</si>
  <si>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</si>
  <si>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</si>
  <si>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</si>
  <si>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</si>
  <si>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</si>
  <si>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</si>
  <si>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</si>
  <si>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</si>
  <si>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</si>
  <si>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</si>
  <si>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</si>
  <si>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</si>
  <si>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</si>
  <si>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</si>
  <si>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</si>
  <si>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</si>
  <si>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</si>
  <si>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</si>
  <si>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</si>
  <si>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</si>
  <si>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</si>
  <si>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</si>
  <si>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</si>
  <si>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</si>
  <si>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</si>
  <si>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</si>
  <si>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</si>
  <si>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</si>
  <si>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</si>
  <si>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</si>
  <si>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</si>
  <si>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</si>
  <si>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</si>
  <si>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</si>
  <si>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</si>
  <si>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</si>
  <si>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</si>
  <si>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</si>
  <si>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</si>
  <si>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</si>
  <si>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</si>
  <si>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</si>
  <si>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</si>
  <si>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</si>
  <si>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</si>
  <si>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</si>
  <si>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</si>
  <si>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</si>
  <si>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</si>
  <si>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</si>
  <si>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</si>
  <si>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</si>
  <si>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</si>
  <si>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</si>
  <si>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</si>
  <si>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</si>
  <si>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</si>
  <si>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</si>
  <si>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</si>
  <si>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</si>
  <si>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</si>
  <si>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</si>
  <si>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</si>
  <si>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</si>
  <si>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</si>
  <si>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</si>
  <si>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</si>
  <si>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</si>
  <si>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</si>
  <si>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</si>
  <si>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</si>
  <si>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</si>
  <si>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</si>
  <si>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</si>
  <si>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</si>
  <si>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</si>
  <si>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</si>
  <si>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</si>
  <si>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</si>
  <si>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</si>
  <si>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</si>
  <si>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</si>
  <si>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</si>
  <si>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</si>
  <si>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</si>
  <si>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</si>
  <si>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</si>
  <si>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</si>
  <si>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</si>
  <si>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</si>
  <si>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</si>
  <si>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</si>
  <si>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</si>
  <si>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</si>
  <si>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</si>
  <si>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</si>
  <si>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</si>
  <si>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</si>
  <si>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</si>
  <si>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</si>
  <si>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</si>
  <si>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</si>
  <si>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</si>
  <si>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</si>
  <si>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</si>
  <si>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</si>
  <si>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</si>
  <si>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</si>
  <si>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</si>
  <si>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</si>
  <si>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</si>
  <si>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</si>
  <si>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</si>
  <si>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</si>
  <si>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</si>
  <si>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</si>
  <si>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</si>
  <si>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</si>
  <si>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</si>
  <si>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</si>
  <si>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</si>
  <si>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</si>
  <si>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</si>
  <si>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</si>
  <si>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</si>
  <si>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</si>
  <si>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</si>
  <si>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</si>
  <si>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</si>
  <si>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</si>
  <si>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</si>
  <si>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</si>
  <si>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</si>
  <si>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</si>
  <si>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</si>
  <si>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</si>
  <si>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</si>
  <si>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</si>
  <si>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</si>
  <si>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</si>
  <si>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</si>
  <si>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</si>
  <si>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</si>
  <si>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</si>
  <si>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</si>
  <si>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</si>
  <si>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</si>
  <si>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</si>
  <si>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</si>
  <si>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</si>
  <si>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</si>
  <si>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</si>
  <si>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</si>
  <si>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</si>
  <si>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</si>
  <si>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</si>
  <si>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</si>
  <si>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</si>
  <si>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</si>
  <si>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</si>
  <si>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</si>
  <si>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</si>
  <si>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</si>
  <si>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</si>
  <si>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</si>
  <si>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</si>
  <si>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</si>
  <si>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</si>
  <si>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</si>
  <si>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</si>
  <si>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</si>
  <si>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</si>
  <si>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</si>
  <si>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</si>
  <si>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</si>
  <si>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</si>
  <si>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</si>
  <si>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</si>
  <si>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</si>
  <si>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</si>
  <si>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</si>
  <si>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</si>
  <si>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</si>
  <si>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</si>
  <si>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</si>
  <si>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</si>
  <si>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</si>
  <si>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</si>
  <si>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</si>
  <si>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</si>
  <si>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</si>
  <si>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</si>
  <si>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</si>
  <si>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</si>
  <si>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</si>
  <si>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</si>
  <si>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</si>
  <si>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</si>
  <si>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</si>
  <si>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</si>
  <si>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</si>
  <si>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</si>
  <si>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</si>
  <si>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</si>
  <si>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</si>
  <si>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</si>
  <si>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</si>
  <si>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</si>
  <si>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</si>
  <si>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</si>
  <si>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</si>
  <si>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</si>
  <si>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</si>
  <si>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</si>
  <si>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</si>
  <si>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</si>
  <si>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</si>
  <si>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</si>
  <si>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</si>
  <si>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</si>
  <si>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</si>
  <si>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</si>
  <si>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</si>
  <si>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</si>
  <si>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</si>
  <si>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</si>
  <si>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</si>
  <si>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</si>
  <si>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</si>
  <si>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</si>
  <si>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</si>
  <si>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</si>
  <si>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</si>
  <si>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</si>
  <si>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</si>
  <si>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</si>
  <si>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</si>
  <si>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</si>
  <si>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</si>
  <si>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</si>
  <si>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</si>
  <si>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</si>
  <si>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</si>
  <si>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</si>
  <si>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</si>
  <si>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</si>
  <si>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</si>
  <si>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</si>
  <si>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</si>
  <si>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</si>
  <si>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</si>
  <si>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</si>
  <si>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</si>
  <si>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</si>
  <si>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</si>
  <si>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</si>
  <si>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</si>
  <si>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</si>
  <si>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</si>
  <si>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</si>
  <si>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</si>
  <si>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</si>
  <si>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</si>
  <si>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</si>
  <si>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</si>
  <si>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</si>
  <si>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</si>
  <si>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</si>
  <si>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</si>
  <si>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</si>
  <si>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</si>
  <si>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</si>
  <si>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</si>
  <si>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</si>
  <si>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</si>
  <si>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</si>
  <si>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</si>
  <si>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</si>
  <si>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</si>
  <si>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</si>
  <si>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</si>
  <si>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</si>
  <si>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</si>
  <si>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</si>
  <si>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</si>
  <si>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</si>
  <si>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</si>
  <si>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</si>
  <si>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</si>
  <si>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</si>
  <si>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</si>
  <si>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</si>
  <si>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</si>
  <si>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</si>
  <si>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</si>
  <si>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</si>
  <si>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</si>
  <si>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</si>
  <si>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</si>
  <si>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</si>
  <si>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</si>
  <si>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</si>
  <si>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</si>
  <si>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</si>
  <si>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</si>
  <si>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</si>
  <si>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</si>
  <si>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</si>
  <si>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</si>
  <si>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</si>
  <si>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</si>
  <si>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</si>
  <si>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</si>
  <si>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</si>
  <si>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</si>
  <si>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</si>
  <si>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</si>
  <si>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</si>
  <si>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</si>
  <si>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</si>
  <si>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</si>
  <si>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</si>
  <si>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</si>
  <si>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</si>
  <si>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</si>
  <si>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</si>
  <si>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</si>
  <si>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</si>
  <si>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</si>
  <si>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</si>
  <si>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</si>
  <si>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</si>
  <si>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</si>
  <si>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</si>
  <si>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</si>
  <si>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</si>
  <si>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</si>
  <si>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</si>
  <si>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</si>
  <si>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</si>
  <si>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</si>
  <si>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</si>
  <si>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</si>
  <si>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</si>
  <si>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</si>
  <si>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</si>
  <si>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</si>
  <si>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</si>
  <si>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</si>
  <si>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</si>
  <si>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</si>
  <si>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</si>
  <si>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</si>
  <si>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</si>
  <si>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</si>
  <si>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</si>
  <si>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</si>
  <si>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</si>
  <si>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</si>
  <si>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</si>
  <si>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</si>
  <si>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</si>
  <si>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</si>
  <si>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</si>
  <si>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</si>
  <si>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</si>
  <si>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</si>
  <si>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</si>
  <si>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</si>
  <si>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</si>
  <si>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</si>
  <si>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</si>
  <si>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</si>
  <si>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</si>
  <si>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</si>
  <si>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</si>
  <si>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</si>
  <si>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</si>
  <si>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</si>
  <si>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</si>
  <si>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</si>
  <si>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</si>
  <si>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</si>
  <si>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</si>
  <si>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</si>
  <si>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</si>
  <si>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</si>
  <si>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</si>
  <si>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</si>
  <si>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</si>
  <si>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</si>
  <si>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</si>
  <si>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</si>
  <si>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</si>
  <si>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</si>
  <si>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</si>
  <si>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</si>
  <si>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</si>
  <si>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</si>
  <si>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</si>
  <si>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</si>
  <si>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</si>
  <si>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</si>
  <si>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</si>
  <si>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</si>
  <si>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</si>
  <si>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</si>
  <si>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</si>
  <si>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</si>
  <si>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</si>
  <si>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</si>
  <si>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</si>
  <si>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</si>
  <si>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</si>
  <si>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</si>
  <si>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</si>
  <si>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</si>
  <si>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</si>
  <si>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</si>
  <si>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</si>
  <si>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</si>
  <si>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</si>
  <si>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</si>
  <si>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</si>
  <si>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</si>
  <si>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</si>
  <si>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</si>
  <si>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</si>
  <si>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</si>
  <si>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</si>
  <si>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</si>
  <si>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</si>
  <si>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</si>
  <si>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</si>
  <si>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</si>
  <si>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</si>
  <si>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</si>
  <si>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</si>
  <si>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</si>
  <si>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</si>
  <si>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</si>
  <si>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</si>
  <si>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</si>
  <si>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</si>
  <si>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</si>
  <si>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</si>
  <si>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</si>
  <si>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</si>
  <si>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</si>
  <si>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</si>
  <si>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</si>
  <si>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</si>
  <si>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</si>
  <si>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</si>
  <si>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</si>
  <si>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</si>
  <si>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Fierro Vargas</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</si>
  <si>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</si>
  <si>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</si>
  <si>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</si>
  <si>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</si>
  <si>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</si>
  <si>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</si>
  <si>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</si>
  <si>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</si>
  <si>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</si>
  <si>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</si>
  <si>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</si>
  <si>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</si>
  <si>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</si>
  <si>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</si>
  <si>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</si>
  <si>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</si>
  <si>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</si>
  <si>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</si>
  <si>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</si>
  <si>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</si>
  <si>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</si>
  <si>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</si>
  <si>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</si>
  <si>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</si>
  <si>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</si>
  <si>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</si>
  <si>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</si>
  <si>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</si>
  <si>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</si>
  <si>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</si>
  <si>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</si>
  <si>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</si>
  <si>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</si>
  <si>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</si>
  <si>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</si>
  <si>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</si>
  <si>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De Simone</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</si>
  <si>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</si>
  <si>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</si>
  <si>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</si>
  <si>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</si>
  <si>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</si>
  <si>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</si>
  <si>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</si>
  <si>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</si>
  <si>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</si>
  <si>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</si>
  <si>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</si>
  <si>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</si>
  <si>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</si>
  <si>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</si>
  <si>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</si>
  <si>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</si>
  <si>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</si>
  <si>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</si>
  <si>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</si>
  <si>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</si>
  <si>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</si>
  <si>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</si>
  <si>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</si>
  <si>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</si>
  <si>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</si>
  <si>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</si>
  <si>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</si>
  <si>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</si>
  <si>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</si>
  <si>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</si>
  <si>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</si>
  <si>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</si>
  <si>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</si>
  <si>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</si>
  <si>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</si>
  <si>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</si>
  <si>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</si>
  <si>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</si>
  <si>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</si>
  <si>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</si>
  <si>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</si>
  <si>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</si>
  <si>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</si>
  <si>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</si>
  <si>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</si>
  <si>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Van Hout</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</si>
  <si>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</si>
  <si>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</si>
  <si>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</si>
  <si>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</si>
  <si>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</si>
  <si>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</si>
  <si>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</si>
  <si>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</si>
  <si>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</si>
  <si>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</si>
  <si>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</si>
  <si>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</si>
  <si>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</si>
  <si>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</si>
  <si>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</si>
  <si>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</si>
  <si>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</si>
  <si>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</si>
  <si>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</si>
  <si>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</si>
  <si>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</si>
  <si>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</si>
  <si>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</si>
  <si>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</si>
  <si>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</si>
  <si>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</si>
  <si>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</si>
  <si>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Navarro Castro</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</si>
  <si>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</si>
  <si>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</si>
  <si>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</si>
  <si>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</si>
  <si>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</si>
  <si>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</si>
  <si>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</si>
  <si>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</si>
  <si>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</si>
  <si>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</si>
  <si>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</si>
  <si>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</si>
  <si>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</si>
  <si>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</si>
  <si>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</si>
  <si>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</si>
  <si>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</si>
  <si>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</si>
  <si>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</si>
  <si>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</si>
  <si>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</si>
  <si>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</si>
  <si>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</si>
  <si>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</si>
  <si>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</si>
  <si>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</si>
  <si>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</si>
  <si>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</si>
  <si>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</si>
  <si>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</si>
  <si>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</si>
  <si>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</si>
  <si>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</si>
  <si>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</si>
  <si>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</si>
  <si>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</si>
  <si>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</si>
  <si>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</si>
  <si>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</si>
  <si>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</si>
  <si>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</si>
  <si>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</si>
  <si>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</si>
  <si>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</si>
  <si>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</si>
  <si>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</si>
  <si>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</si>
  <si>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</si>
  <si>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</si>
  <si>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</si>
  <si>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</si>
  <si>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</si>
  <si>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</si>
  <si>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</si>
  <si>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</si>
  <si>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</si>
  <si>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Sarah</t>
  </si>
  <si>
    <t xml:space="preserve">  Lara</t>
  </si>
  <si>
    <t xml:space="preserve">  Sebastien</t>
  </si>
  <si>
    <t xml:space="preserve">  Padraig</t>
  </si>
  <si>
    <t xml:space="preserve">  Heather</t>
  </si>
  <si>
    <t>Garcia Garcia</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</si>
  <si>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</si>
  <si>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</si>
  <si>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</si>
  <si>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</si>
  <si>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</si>
  <si>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</si>
  <si>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</si>
  <si>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</si>
  <si>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</si>
  <si>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</si>
  <si>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</si>
  <si>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</si>
  <si>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</si>
  <si>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</si>
  <si>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</si>
  <si>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</si>
  <si>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</si>
  <si>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</si>
  <si>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</si>
  <si>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</si>
  <si>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</si>
  <si>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</si>
  <si>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</si>
  <si>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</si>
  <si>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</si>
  <si>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</si>
  <si>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</si>
  <si>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</si>
  <si>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</si>
  <si>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</si>
  <si>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</si>
  <si>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</si>
  <si>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</si>
  <si>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</si>
  <si>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</si>
  <si>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</si>
  <si>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</si>
  <si>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</si>
  <si>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</si>
  <si>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</si>
  <si>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</si>
  <si>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</si>
  <si>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</si>
  <si>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</si>
  <si>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</si>
  <si>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</si>
  <si>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</si>
  <si>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</si>
  <si>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</si>
  <si>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</si>
  <si>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</si>
  <si>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</si>
  <si>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</si>
  <si>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</si>
  <si>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</si>
  <si>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</si>
  <si>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</si>
  <si>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</si>
  <si>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</si>
  <si>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</si>
  <si>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</si>
  <si>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</si>
  <si>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</si>
  <si>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</si>
  <si>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</si>
  <si>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</si>
  <si>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</si>
  <si>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</si>
  <si>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</si>
  <si>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</si>
  <si>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</si>
  <si>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</si>
  <si>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</si>
  <si>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</si>
  <si>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</si>
  <si>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</si>
  <si>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</si>
  <si>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</si>
  <si>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</si>
  <si>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</si>
  <si>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</si>
  <si>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</si>
  <si>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</si>
  <si>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</si>
  <si>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</si>
  <si>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</si>
  <si>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</si>
  <si>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</si>
  <si>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</si>
  <si>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</si>
  <si>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</si>
  <si>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</si>
  <si>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</si>
  <si>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</si>
  <si>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</si>
  <si>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</si>
  <si>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</si>
  <si>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</si>
  <si>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</si>
  <si>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</si>
  <si>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San Juan</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</si>
  <si>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</si>
  <si>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</si>
  <si>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</si>
  <si>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</si>
  <si>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</si>
  <si>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</si>
  <si>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</si>
  <si>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</si>
  <si>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</si>
  <si>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</si>
  <si>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</si>
  <si>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</si>
  <si>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</si>
  <si>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</si>
  <si>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</si>
  <si>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</si>
  <si>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</si>
  <si>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</si>
  <si>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</si>
  <si>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</si>
  <si>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</si>
  <si>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</si>
  <si>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</si>
  <si>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</si>
  <si>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</si>
  <si>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</si>
  <si>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</si>
  <si>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</si>
  <si>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</si>
  <si>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</si>
  <si>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</si>
  <si>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Sanchez Y Torres</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</si>
  <si>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</si>
  <si>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</si>
  <si>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</si>
  <si>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</si>
  <si>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</si>
  <si>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</si>
  <si>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</si>
  <si>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</si>
  <si>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</si>
  <si>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</si>
  <si>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</si>
  <si>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</si>
  <si>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</si>
  <si>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</si>
  <si>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Martinez Lopez</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</si>
  <si>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</si>
  <si>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</si>
  <si>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</si>
  <si>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</si>
  <si>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</si>
  <si>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</si>
  <si>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</si>
  <si>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</si>
  <si>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</si>
  <si>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</si>
  <si>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</si>
  <si>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</si>
  <si>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</si>
  <si>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</si>
  <si>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</si>
  <si>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</si>
  <si>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</si>
  <si>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</si>
  <si>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</si>
  <si>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</si>
  <si>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</si>
  <si>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</si>
  <si>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</si>
  <si>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</si>
  <si>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</si>
  <si>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</si>
  <si>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</si>
  <si>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</si>
  <si>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</si>
  <si>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</si>
  <si>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</si>
  <si>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</si>
  <si>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</si>
  <si>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</si>
  <si>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</si>
  <si>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</si>
  <si>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</si>
  <si>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</si>
  <si>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</si>
  <si>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</si>
  <si>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</si>
  <si>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</si>
  <si>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</si>
  <si>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</si>
  <si>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</si>
  <si>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</si>
  <si>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</si>
  <si>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</si>
  <si>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</si>
  <si>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</si>
  <si>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</si>
  <si>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</si>
  <si>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</si>
  <si>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</si>
  <si>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</si>
  <si>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</si>
  <si>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</si>
  <si>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</si>
  <si>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</si>
  <si>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</si>
  <si>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</si>
  <si>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</si>
  <si>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</si>
  <si>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</si>
  <si>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</si>
  <si>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</si>
  <si>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</si>
  <si>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</si>
  <si>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</si>
  <si>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</si>
  <si>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</si>
  <si>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</si>
  <si>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</si>
  <si>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</si>
  <si>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</si>
  <si>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</si>
  <si>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</si>
  <si>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</si>
  <si>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</si>
  <si>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</si>
  <si>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</si>
  <si>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</si>
  <si>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</si>
  <si>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</si>
  <si>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</si>
  <si>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</si>
  <si>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</si>
  <si>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</si>
  <si>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</si>
  <si>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</si>
  <si>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</si>
  <si>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</si>
  <si>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</si>
  <si>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</si>
  <si>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</si>
  <si>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</si>
  <si>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</si>
  <si>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</si>
  <si>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Van Es</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</si>
  <si>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</si>
  <si>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</si>
  <si>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</si>
  <si>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</si>
  <si>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</si>
  <si>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</si>
  <si>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</si>
  <si>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</si>
  <si>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</si>
  <si>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</si>
  <si>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</si>
  <si>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</si>
  <si>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</si>
  <si>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</si>
  <si>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</si>
  <si>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</si>
  <si>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</si>
  <si>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</si>
  <si>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</si>
  <si>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</si>
  <si>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</si>
  <si>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</si>
  <si>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</si>
  <si>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</si>
  <si>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</si>
  <si>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</si>
  <si>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</si>
  <si>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</si>
  <si>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</si>
  <si>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</si>
  <si>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</si>
  <si>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</si>
  <si>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</si>
  <si>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</si>
  <si>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</si>
  <si>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</si>
  <si>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</si>
  <si>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</si>
  <si>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</si>
  <si>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</si>
  <si>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</si>
  <si>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</si>
  <si>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</si>
  <si>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</si>
  <si>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</si>
  <si>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</si>
  <si>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</si>
  <si>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</si>
  <si>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</si>
  <si>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</si>
  <si>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</si>
  <si>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</si>
  <si>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</si>
  <si>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</si>
  <si>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</si>
  <si>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</si>
  <si>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</si>
  <si>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</si>
  <si>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</si>
  <si>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</si>
  <si>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</si>
  <si>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</si>
  <si>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</si>
  <si>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</si>
  <si>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</si>
  <si>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</si>
  <si>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</si>
  <si>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</si>
  <si>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</si>
  <si>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</si>
  <si>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</si>
  <si>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</si>
  <si>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</si>
  <si>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</si>
  <si>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</si>
  <si>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</si>
  <si>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</si>
  <si>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</si>
  <si>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</si>
  <si>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</si>
  <si>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</si>
  <si>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</si>
  <si>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</si>
  <si>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</si>
  <si>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</si>
  <si>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</si>
  <si>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</si>
  <si>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</si>
  <si>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</si>
  <si>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</si>
  <si>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</si>
  <si>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</si>
  <si>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</si>
  <si>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</si>
  <si>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</si>
  <si>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</si>
  <si>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</si>
  <si>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</si>
  <si>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</si>
  <si>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</si>
  <si>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</si>
  <si>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</si>
  <si>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</si>
  <si>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</si>
  <si>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</si>
  <si>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</si>
  <si>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</si>
  <si>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</si>
  <si>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</si>
  <si>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</si>
  <si>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</si>
  <si>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</si>
  <si>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</si>
  <si>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</si>
  <si>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</si>
  <si>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</si>
  <si>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</si>
  <si>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</si>
  <si>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</si>
  <si>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</si>
  <si>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</si>
  <si>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</si>
  <si>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</si>
  <si>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</si>
  <si>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</si>
  <si>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</si>
  <si>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</si>
  <si>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</si>
  <si>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</si>
  <si>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</si>
  <si>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</si>
  <si>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</si>
  <si>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</si>
  <si>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</si>
  <si>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</si>
  <si>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</si>
  <si>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</si>
  <si>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</si>
  <si>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</si>
  <si>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</si>
  <si>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Mason Cox</t>
  </si>
  <si>
    <t xml:space="preserve">  Cheryl</t>
  </si>
  <si>
    <t xml:space="preserve">  Allison M</t>
  </si>
  <si>
    <t xml:space="preserve">  Adriana</t>
  </si>
  <si>
    <t xml:space="preserve">  Miranda J</t>
  </si>
  <si>
    <t>Corona Iturriaga</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</si>
  <si>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</si>
  <si>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</si>
  <si>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</si>
  <si>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</si>
  <si>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</si>
  <si>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</si>
  <si>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</si>
  <si>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</si>
  <si>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</si>
  <si>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</si>
  <si>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</si>
  <si>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</si>
  <si>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</si>
  <si>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</si>
  <si>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</si>
  <si>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</si>
  <si>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</si>
  <si>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</si>
  <si>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</si>
  <si>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</si>
  <si>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</si>
  <si>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</si>
  <si>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</si>
  <si>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</si>
  <si>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</si>
  <si>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</si>
  <si>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</si>
  <si>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</si>
  <si>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</si>
  <si>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Stanley Torres</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</si>
  <si>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</si>
  <si>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</si>
  <si>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</si>
  <si>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</si>
  <si>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</si>
  <si>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</si>
  <si>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</si>
  <si>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</si>
  <si>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</si>
  <si>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</si>
  <si>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</si>
  <si>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</si>
  <si>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</si>
  <si>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</si>
  <si>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</si>
  <si>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</si>
  <si>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</si>
  <si>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</si>
  <si>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</si>
  <si>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</si>
  <si>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</si>
  <si>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</si>
  <si>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</si>
  <si>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</si>
  <si>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</si>
  <si>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</si>
  <si>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</si>
  <si>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</si>
  <si>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</si>
  <si>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</si>
  <si>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</si>
  <si>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</si>
  <si>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</si>
  <si>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</si>
  <si>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</si>
  <si>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</si>
  <si>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Pena Reyes</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</si>
  <si>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</si>
  <si>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</si>
  <si>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</si>
  <si>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</si>
  <si>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</si>
  <si>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</si>
  <si>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</si>
  <si>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</si>
  <si>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</si>
  <si>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</si>
  <si>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</si>
  <si>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</si>
  <si>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</si>
  <si>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</si>
  <si>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</si>
  <si>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</si>
  <si>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</si>
  <si>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</si>
  <si>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</si>
  <si>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</si>
  <si>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</si>
  <si>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</si>
  <si>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</si>
  <si>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</si>
  <si>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</si>
  <si>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</si>
  <si>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</si>
  <si>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</si>
  <si>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</si>
  <si>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</si>
  <si>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</si>
  <si>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</si>
  <si>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</si>
  <si>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</si>
  <si>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</si>
  <si>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</si>
  <si>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</si>
  <si>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</si>
  <si>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</si>
  <si>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</si>
  <si>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</si>
  <si>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</si>
  <si>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</si>
  <si>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</si>
  <si>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</si>
  <si>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</si>
  <si>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</si>
  <si>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</si>
  <si>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</si>
  <si>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</si>
  <si>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</si>
  <si>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</si>
  <si>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</si>
  <si>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</si>
  <si>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</si>
  <si>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</si>
  <si>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</si>
  <si>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</si>
  <si>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</si>
  <si>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</si>
  <si>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</si>
  <si>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</si>
  <si>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</si>
  <si>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</si>
  <si>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Imbalzano Zegar</t>
  </si>
  <si>
    <t xml:space="preserve">  Renee</t>
  </si>
  <si>
    <t xml:space="preserve">  Nellie A</t>
  </si>
  <si>
    <t xml:space="preserve">  Tamara</t>
  </si>
  <si>
    <t xml:space="preserve">  Aimee J</t>
  </si>
  <si>
    <t xml:space="preserve">  Suzanne</t>
  </si>
  <si>
    <t xml:space="preserve">  Kristin A</t>
  </si>
  <si>
    <t>Van Vugt</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</si>
  <si>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</si>
  <si>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</si>
  <si>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</si>
  <si>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</si>
  <si>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</si>
  <si>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</si>
  <si>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</si>
  <si>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</si>
  <si>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</si>
  <si>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</si>
  <si>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</si>
  <si>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</si>
  <si>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</si>
  <si>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</si>
  <si>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</si>
  <si>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</si>
  <si>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</si>
  <si>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</si>
  <si>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</si>
  <si>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</si>
  <si>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</si>
  <si>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</si>
  <si>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</si>
  <si>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</si>
  <si>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</si>
  <si>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</si>
  <si>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</si>
  <si>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</si>
  <si>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</si>
  <si>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</si>
  <si>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</si>
  <si>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</si>
  <si>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</si>
  <si>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</si>
  <si>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</si>
  <si>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</si>
  <si>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</si>
  <si>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</si>
  <si>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</si>
  <si>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</si>
  <si>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</si>
  <si>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</si>
  <si>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</si>
  <si>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</si>
  <si>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</si>
  <si>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</si>
  <si>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</si>
  <si>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</si>
  <si>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</si>
  <si>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</si>
  <si>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</si>
  <si>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</si>
  <si>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</si>
  <si>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</si>
  <si>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</si>
  <si>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</si>
  <si>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</si>
  <si>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</si>
  <si>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</si>
  <si>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</si>
  <si>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</si>
  <si>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</si>
  <si>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</si>
  <si>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</si>
  <si>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</si>
  <si>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</si>
  <si>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</si>
  <si>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</si>
  <si>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</si>
  <si>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</si>
  <si>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</si>
  <si>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</si>
  <si>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</si>
  <si>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</si>
  <si>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</si>
  <si>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</si>
  <si>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</si>
  <si>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</si>
  <si>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</si>
  <si>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</si>
  <si>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</si>
  <si>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</si>
  <si>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</si>
  <si>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</si>
  <si>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</si>
  <si>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</si>
  <si>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</si>
  <si>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</si>
  <si>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</si>
  <si>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</si>
  <si>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</si>
  <si>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</si>
  <si>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</si>
  <si>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</si>
  <si>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</si>
  <si>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</si>
  <si>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</si>
  <si>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</si>
  <si>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</si>
  <si>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</si>
  <si>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</si>
  <si>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</si>
  <si>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</si>
  <si>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</si>
  <si>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</si>
  <si>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</si>
  <si>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</si>
  <si>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</si>
  <si>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</si>
  <si>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</si>
  <si>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</si>
  <si>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</si>
  <si>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</si>
  <si>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</si>
  <si>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</si>
  <si>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</si>
  <si>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</si>
  <si>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</si>
  <si>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</si>
  <si>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Vallejo Sarmiento</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</si>
  <si>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</si>
  <si>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</si>
  <si>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</si>
  <si>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</si>
  <si>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</si>
  <si>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</si>
  <si>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</si>
  <si>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</si>
  <si>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</si>
  <si>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</si>
  <si>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</si>
  <si>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</si>
  <si>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</si>
  <si>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</si>
  <si>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</si>
  <si>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</si>
  <si>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</si>
  <si>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</si>
  <si>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</si>
  <si>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</si>
  <si>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</si>
  <si>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</si>
  <si>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</si>
  <si>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</si>
  <si>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</si>
  <si>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</si>
  <si>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</si>
  <si>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</si>
  <si>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</si>
  <si>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</si>
  <si>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</si>
  <si>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</si>
  <si>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</si>
  <si>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</si>
  <si>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</si>
  <si>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</si>
  <si>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</si>
  <si>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</si>
  <si>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</si>
  <si>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</si>
  <si>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</si>
  <si>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</si>
  <si>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</si>
  <si>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</si>
  <si>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</si>
  <si>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</si>
  <si>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</si>
  <si>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</si>
  <si>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</si>
  <si>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</si>
  <si>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</si>
  <si>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</si>
  <si>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</si>
  <si>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</si>
  <si>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</si>
  <si>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</si>
  <si>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</si>
  <si>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</si>
  <si>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</si>
  <si>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</si>
  <si>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</si>
  <si>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</si>
  <si>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</si>
  <si>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</si>
  <si>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</si>
  <si>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</si>
  <si>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</si>
  <si>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</si>
  <si>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</si>
  <si>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</si>
  <si>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</si>
  <si>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</si>
  <si>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</si>
  <si>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</si>
  <si>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</si>
  <si>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</si>
  <si>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</si>
  <si>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</si>
  <si>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</si>
  <si>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</si>
  <si>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</si>
  <si>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</si>
  <si>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</si>
  <si>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Evans Marke</t>
  </si>
  <si>
    <t xml:space="preserve">  Daniel S</t>
  </si>
  <si>
    <t xml:space="preserve">  Marc C</t>
  </si>
  <si>
    <t xml:space="preserve">  Mark S</t>
  </si>
  <si>
    <t>Herra Arroyo</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</si>
  <si>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</si>
  <si>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</si>
  <si>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</si>
  <si>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</si>
  <si>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</si>
  <si>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</si>
  <si>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</si>
  <si>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</si>
  <si>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Escanero Palmer</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</si>
  <si>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</si>
  <si>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</si>
  <si>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</si>
  <si>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</si>
  <si>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</si>
  <si>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</si>
  <si>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</si>
  <si>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</si>
  <si>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</si>
  <si>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</si>
  <si>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</si>
  <si>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</si>
  <si>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</si>
  <si>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</si>
  <si>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</si>
  <si>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</si>
  <si>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</si>
  <si>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</si>
  <si>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</si>
  <si>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</si>
  <si>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</si>
  <si>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</si>
  <si>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</si>
  <si>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</si>
  <si>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</si>
  <si>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</si>
  <si>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</si>
  <si>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</si>
  <si>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</si>
  <si>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</si>
  <si>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</si>
  <si>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Van De Kamp</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</si>
  <si>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</si>
  <si>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</si>
  <si>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</si>
  <si>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</si>
  <si>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</si>
  <si>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</si>
  <si>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</si>
  <si>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</si>
  <si>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</si>
  <si>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</si>
  <si>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De Mata</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</si>
  <si>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</si>
  <si>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</si>
  <si>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</si>
  <si>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</si>
  <si>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</si>
  <si>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</si>
  <si>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</si>
  <si>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</si>
  <si>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</si>
  <si>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</si>
  <si>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</si>
  <si>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</si>
  <si>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</si>
  <si>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</si>
  <si>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</si>
  <si>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</si>
  <si>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</si>
  <si>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</si>
  <si>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</si>
  <si>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</si>
  <si>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</si>
  <si>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</si>
  <si>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</si>
  <si>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</si>
  <si>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</si>
  <si>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</si>
  <si>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</si>
  <si>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</si>
  <si>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</si>
  <si>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</si>
  <si>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</si>
  <si>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</si>
  <si>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</si>
  <si>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</si>
  <si>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</si>
  <si>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</si>
  <si>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</si>
  <si>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</si>
  <si>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</si>
  <si>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</si>
  <si>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</si>
  <si>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</si>
  <si>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</si>
  <si>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</si>
  <si>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</si>
  <si>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</si>
  <si>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</si>
  <si>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</si>
  <si>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</si>
  <si>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</si>
  <si>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</si>
  <si>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</si>
  <si>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</si>
  <si>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</si>
  <si>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</si>
  <si>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</si>
  <si>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</si>
  <si>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</si>
  <si>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</si>
  <si>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</si>
  <si>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</si>
  <si>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</si>
  <si>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</si>
  <si>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</si>
  <si>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</si>
  <si>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</si>
  <si>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</si>
  <si>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</si>
  <si>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</si>
  <si>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</si>
  <si>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</si>
  <si>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</si>
  <si>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</si>
  <si>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</si>
  <si>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</si>
  <si>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</si>
  <si>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</si>
  <si>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</si>
  <si>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</si>
  <si>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</si>
  <si>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</si>
  <si>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</si>
  <si>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</si>
  <si>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</si>
  <si>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</si>
  <si>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</si>
  <si>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</si>
  <si>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</si>
  <si>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</si>
  <si>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</si>
  <si>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</si>
  <si>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Barrera Munoz</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</si>
  <si>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</si>
  <si>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</si>
  <si>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</si>
  <si>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</si>
  <si>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</si>
  <si>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</si>
  <si>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</si>
  <si>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</si>
  <si>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</si>
  <si>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</si>
  <si>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</si>
  <si>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</si>
  <si>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</si>
  <si>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</si>
  <si>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</si>
  <si>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</si>
  <si>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</si>
  <si>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</si>
  <si>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</si>
  <si>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</si>
  <si>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</si>
  <si>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</si>
  <si>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</si>
  <si>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</si>
  <si>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</si>
  <si>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</si>
  <si>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</si>
  <si>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</si>
  <si>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</si>
  <si>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</si>
  <si>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Do Prado</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</si>
  <si>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</si>
  <si>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</si>
  <si>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</si>
  <si>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</si>
  <si>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</si>
  <si>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</si>
  <si>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</si>
  <si>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</si>
  <si>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</si>
  <si>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</si>
  <si>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</si>
  <si>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</si>
  <si>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</si>
  <si>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</si>
  <si>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</si>
  <si>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</si>
  <si>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</si>
  <si>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</si>
  <si>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</si>
  <si>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</si>
  <si>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</si>
  <si>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Sanchez Antognini</t>
  </si>
  <si>
    <t xml:space="preserve">  Mauricio J</t>
  </si>
  <si>
    <t xml:space="preserve">  Kieran</t>
  </si>
  <si>
    <t xml:space="preserve">  Zeke M</t>
  </si>
  <si>
    <t xml:space="preserve">  Chip</t>
  </si>
  <si>
    <t>Cifuentes Fetiva</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</si>
  <si>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</si>
  <si>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</si>
  <si>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</si>
  <si>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</si>
  <si>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</si>
  <si>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</si>
  <si>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</si>
  <si>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</si>
  <si>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</si>
  <si>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</si>
  <si>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</si>
  <si>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</si>
  <si>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</si>
  <si>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</si>
  <si>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</si>
  <si>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</si>
  <si>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</si>
  <si>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</si>
  <si>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</si>
  <si>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</si>
  <si>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</si>
  <si>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</si>
  <si>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</si>
  <si>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</si>
  <si>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</si>
  <si>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</si>
  <si>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</si>
  <si>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</si>
  <si>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Mancebo Garcia</t>
  </si>
  <si>
    <t xml:space="preserve">  Arturo</t>
  </si>
  <si>
    <t xml:space="preserve">  Jake</t>
  </si>
  <si>
    <t xml:space="preserve">  Alison L</t>
  </si>
  <si>
    <t xml:space="preserve">  Karen A</t>
  </si>
  <si>
    <t xml:space="preserve">  Thomas R</t>
  </si>
  <si>
    <t xml:space="preserve">  Ezra</t>
  </si>
  <si>
    <t xml:space="preserve">  Ari L</t>
  </si>
  <si>
    <t xml:space="preserve">  Fanny</t>
  </si>
  <si>
    <t>Knight Pech</t>
  </si>
  <si>
    <t xml:space="preserve">  Catherine A</t>
  </si>
  <si>
    <t xml:space="preserve">  Janel N</t>
  </si>
  <si>
    <t xml:space="preserve">  Yann Kai</t>
  </si>
  <si>
    <t xml:space="preserve">  Zachary R</t>
  </si>
  <si>
    <t>Hidalgo Zambrano</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</si>
  <si>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</si>
  <si>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</si>
  <si>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</si>
  <si>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</si>
  <si>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</si>
  <si>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</si>
  <si>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</si>
  <si>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</si>
  <si>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</si>
  <si>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</si>
  <si>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</si>
  <si>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</si>
  <si>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</si>
  <si>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</si>
  <si>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</si>
  <si>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</si>
  <si>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</si>
  <si>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</si>
  <si>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</si>
  <si>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</si>
  <si>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</si>
  <si>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</si>
  <si>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</si>
  <si>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</si>
  <si>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</si>
  <si>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</si>
  <si>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</si>
  <si>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</si>
  <si>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</si>
  <si>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</si>
  <si>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</si>
  <si>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</si>
  <si>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</si>
  <si>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</si>
  <si>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</si>
  <si>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</si>
  <si>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</si>
  <si>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</si>
  <si>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</si>
  <si>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</si>
  <si>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</si>
  <si>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</si>
  <si>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</si>
  <si>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</si>
  <si>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</si>
  <si>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</si>
  <si>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</si>
  <si>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</si>
  <si>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</si>
  <si>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</si>
  <si>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</si>
  <si>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</si>
  <si>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</si>
  <si>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</si>
  <si>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</si>
  <si>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</si>
  <si>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</si>
  <si>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</si>
  <si>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</si>
  <si>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</si>
  <si>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</si>
  <si>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</si>
  <si>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</si>
  <si>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</si>
  <si>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</si>
  <si>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</si>
  <si>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</si>
  <si>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</si>
  <si>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</si>
  <si>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</si>
  <si>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</si>
  <si>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</si>
  <si>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</si>
  <si>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</si>
  <si>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</si>
  <si>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</si>
  <si>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</si>
  <si>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</si>
  <si>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</si>
  <si>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</si>
  <si>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</si>
  <si>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</si>
  <si>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</si>
  <si>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</si>
  <si>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</si>
  <si>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</si>
  <si>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</si>
  <si>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De Jesus</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</si>
  <si>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</si>
  <si>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</si>
  <si>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</si>
  <si>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</si>
  <si>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</si>
  <si>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</si>
  <si>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</si>
  <si>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</si>
  <si>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</si>
  <si>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</si>
  <si>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</si>
  <si>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</si>
  <si>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</si>
  <si>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</si>
  <si>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</si>
  <si>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</si>
  <si>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</si>
  <si>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</si>
  <si>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</si>
  <si>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</si>
  <si>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</si>
  <si>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</si>
  <si>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</si>
  <si>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</si>
  <si>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</si>
  <si>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</si>
  <si>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</si>
  <si>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</si>
  <si>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</si>
  <si>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</si>
  <si>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</si>
  <si>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</si>
  <si>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</si>
  <si>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Tjong Clemons</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</si>
  <si>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</si>
  <si>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</si>
  <si>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</si>
  <si>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</si>
  <si>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</si>
  <si>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</si>
  <si>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</si>
  <si>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</si>
  <si>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</si>
  <si>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</si>
  <si>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</si>
  <si>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</si>
  <si>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</si>
  <si>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</si>
  <si>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</si>
  <si>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</si>
  <si>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</si>
  <si>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</si>
  <si>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</si>
  <si>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</si>
  <si>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</si>
  <si>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</si>
  <si>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Shabot Marcos</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</si>
  <si>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</si>
  <si>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</si>
  <si>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</si>
  <si>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</si>
  <si>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</si>
  <si>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</si>
  <si>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</si>
  <si>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</si>
  <si>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</si>
  <si>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</si>
  <si>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Van Nielen</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</si>
  <si>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</si>
  <si>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</si>
  <si>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</si>
  <si>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</si>
  <si>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</si>
  <si>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</si>
  <si>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</si>
  <si>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</si>
  <si>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</si>
  <si>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</si>
  <si>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</si>
  <si>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</si>
  <si>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</si>
  <si>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</si>
  <si>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</si>
  <si>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</si>
  <si>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</si>
  <si>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</si>
  <si>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</si>
  <si>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</si>
  <si>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</si>
  <si>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</si>
  <si>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</si>
  <si>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</si>
  <si>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</si>
  <si>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</si>
  <si>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</si>
  <si>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</si>
  <si>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</si>
  <si>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</si>
  <si>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</si>
  <si>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</si>
  <si>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</si>
  <si>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</si>
  <si>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</si>
  <si>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</si>
  <si>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</si>
  <si>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</si>
  <si>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</si>
  <si>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</si>
  <si>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</si>
  <si>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</si>
  <si>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Rojas Alvarez</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</si>
  <si>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</si>
  <si>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</si>
  <si>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</si>
  <si>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</si>
  <si>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</si>
  <si>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</si>
  <si>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</si>
  <si>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</si>
  <si>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</si>
  <si>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</si>
  <si>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</si>
  <si>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</si>
  <si>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</si>
  <si>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</si>
  <si>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</si>
  <si>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</si>
  <si>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</si>
  <si>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</si>
  <si>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</si>
  <si>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</si>
  <si>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</si>
  <si>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</si>
  <si>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</si>
  <si>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</si>
  <si>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</si>
  <si>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</si>
  <si>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</si>
  <si>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</si>
  <si>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</si>
  <si>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</si>
  <si>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</si>
  <si>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</si>
  <si>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</si>
  <si>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</si>
  <si>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</si>
  <si>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</si>
  <si>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</si>
  <si>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</si>
  <si>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</si>
  <si>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</si>
  <si>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Rosales Ramirez</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</si>
  <si>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</si>
  <si>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</si>
  <si>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</si>
  <si>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</si>
  <si>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</si>
  <si>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</si>
  <si>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</si>
  <si>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</si>
  <si>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</si>
  <si>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</si>
  <si>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</si>
  <si>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</si>
  <si>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</si>
  <si>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</si>
  <si>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</si>
  <si>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</si>
  <si>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</si>
  <si>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</si>
  <si>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</si>
  <si>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</si>
  <si>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</si>
  <si>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</si>
  <si>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</si>
  <si>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</si>
  <si>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</si>
  <si>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</si>
  <si>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</si>
  <si>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</si>
  <si>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</si>
  <si>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</si>
  <si>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</si>
  <si>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</si>
  <si>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</si>
  <si>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</si>
  <si>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</si>
  <si>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</si>
  <si>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</si>
  <si>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</si>
  <si>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</si>
  <si>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</si>
  <si>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</si>
  <si>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</si>
  <si>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</si>
  <si>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</si>
  <si>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</si>
  <si>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</si>
  <si>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</si>
  <si>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</si>
  <si>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</si>
  <si>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</si>
  <si>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</si>
  <si>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</si>
  <si>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</si>
  <si>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</si>
  <si>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</si>
  <si>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</si>
  <si>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</si>
  <si>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</si>
  <si>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</si>
  <si>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</si>
  <si>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</si>
  <si>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</si>
  <si>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</si>
  <si>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</si>
  <si>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</si>
  <si>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</si>
  <si>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</si>
  <si>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</si>
  <si>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</si>
  <si>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</si>
  <si>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</si>
  <si>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</si>
  <si>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</si>
  <si>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</si>
  <si>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</si>
  <si>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</si>
  <si>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</si>
  <si>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</si>
  <si>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</si>
  <si>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</si>
  <si>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</si>
  <si>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</si>
  <si>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</si>
  <si>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</si>
  <si>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</si>
  <si>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</si>
  <si>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</si>
  <si>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</si>
  <si>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</si>
  <si>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</si>
  <si>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</si>
  <si>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</si>
  <si>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</si>
  <si>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</si>
  <si>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</si>
  <si>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</si>
  <si>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</si>
  <si>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</si>
  <si>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</si>
  <si>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</si>
  <si>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</si>
  <si>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</si>
  <si>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Von Rock</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</si>
  <si>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</si>
  <si>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</si>
  <si>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</si>
  <si>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</si>
  <si>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</si>
  <si>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</si>
  <si>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</si>
  <si>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</si>
  <si>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</si>
  <si>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</si>
  <si>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</si>
  <si>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</si>
  <si>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</si>
  <si>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</si>
  <si>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</si>
  <si>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</si>
  <si>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</si>
  <si>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</si>
  <si>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</si>
  <si>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</si>
  <si>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</si>
  <si>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</si>
  <si>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De Hueck</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</si>
  <si>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</si>
  <si>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</si>
  <si>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</si>
  <si>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</si>
  <si>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</si>
  <si>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</si>
  <si>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</si>
  <si>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</si>
  <si>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</si>
  <si>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</si>
  <si>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</si>
  <si>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</si>
  <si>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</si>
  <si>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</si>
  <si>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</si>
  <si>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</si>
  <si>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</si>
  <si>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</si>
  <si>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</si>
  <si>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</si>
  <si>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</si>
  <si>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</si>
  <si>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</si>
  <si>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</si>
  <si>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</si>
  <si>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</si>
  <si>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</si>
  <si>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</si>
  <si>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</si>
  <si>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</si>
  <si>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</si>
  <si>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</si>
  <si>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</si>
  <si>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</si>
  <si>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</si>
  <si>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</si>
  <si>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</si>
  <si>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</si>
  <si>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</si>
  <si>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</si>
  <si>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</si>
  <si>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</si>
  <si>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</si>
  <si>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</si>
  <si>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</si>
  <si>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Van Meter</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</si>
  <si>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</si>
  <si>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</si>
  <si>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</si>
  <si>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</si>
  <si>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</si>
  <si>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</si>
  <si>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</si>
  <si>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</si>
  <si>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</si>
  <si>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</si>
  <si>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</si>
  <si>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</si>
  <si>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</si>
  <si>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</si>
  <si>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</si>
  <si>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</si>
  <si>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</si>
  <si>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</si>
  <si>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</si>
  <si>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</si>
  <si>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Ruiz Herrero</t>
  </si>
  <si>
    <t>Bin Alias</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</si>
  <si>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</si>
  <si>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</si>
  <si>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</si>
  <si>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</si>
  <si>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</si>
  <si>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</si>
  <si>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</si>
  <si>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</si>
  <si>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</si>
  <si>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</si>
  <si>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</si>
  <si>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</si>
  <si>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</si>
  <si>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</si>
  <si>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</si>
  <si>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Ruiz-Tagle Barros</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</si>
  <si>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</si>
  <si>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</si>
  <si>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</si>
  <si>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</si>
  <si>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</si>
  <si>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</si>
  <si>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</si>
  <si>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</si>
  <si>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</si>
  <si>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Graves - Rostro</t>
  </si>
  <si>
    <t xml:space="preserve">  Lindy</t>
  </si>
  <si>
    <t xml:space="preserve">  Holly</t>
  </si>
  <si>
    <t xml:space="preserve">  Meghan K</t>
  </si>
  <si>
    <t xml:space="preserve">  Fred</t>
  </si>
  <si>
    <t xml:space="preserve">  Sebastian</t>
  </si>
  <si>
    <t xml:space="preserve">  Susan E</t>
  </si>
  <si>
    <t xml:space="preserve">  Katy</t>
  </si>
  <si>
    <t>Riveros Gonzalez</t>
  </si>
  <si>
    <t xml:space="preserve">  Juan D</t>
  </si>
  <si>
    <t xml:space="preserve">  Evan P</t>
  </si>
  <si>
    <t xml:space="preserve">  Aaron K</t>
  </si>
  <si>
    <t>First Name</t>
  </si>
  <si>
    <t>Last Name</t>
  </si>
  <si>
    <t xml:space="preserve">  George M  V</t>
  </si>
  <si>
    <t xml:space="preserve">  B j</t>
  </si>
  <si>
    <t>Smoker-Yes</t>
  </si>
  <si>
    <t>Smoker-No</t>
  </si>
  <si>
    <t>Smoker-?</t>
  </si>
  <si>
    <t>Most frequent value</t>
  </si>
  <si>
    <t>MFV-Hospital Tier 1</t>
  </si>
  <si>
    <t>MFV-Hospital Tier 2</t>
  </si>
  <si>
    <t>MFV-Hospital Tier 3</t>
  </si>
  <si>
    <t>Nothing</t>
  </si>
  <si>
    <t>MFV-City Tier 1</t>
  </si>
  <si>
    <t>MFV-City Tier 3</t>
  </si>
  <si>
    <t>MFV-City Tier 2</t>
  </si>
  <si>
    <t>Weight Status</t>
  </si>
  <si>
    <t>Diabetes Status</t>
  </si>
  <si>
    <t>AGE</t>
  </si>
  <si>
    <t>Obesity</t>
  </si>
  <si>
    <t>Over weight</t>
  </si>
  <si>
    <t>Normal weight</t>
  </si>
  <si>
    <t>Underweight</t>
  </si>
  <si>
    <t>Diabetes</t>
  </si>
  <si>
    <t>Prediabetes</t>
  </si>
  <si>
    <t>Normal</t>
  </si>
  <si>
    <t>9-Jul-1992</t>
  </si>
  <si>
    <t>30-Nov-1992</t>
  </si>
  <si>
    <t>30-Jun-1993</t>
  </si>
  <si>
    <t>13-Sep-1992</t>
  </si>
  <si>
    <t>27-Jul-1998</t>
  </si>
  <si>
    <t>20-Nov-2001</t>
  </si>
  <si>
    <t>1-Jun-1993</t>
  </si>
  <si>
    <t>4-Jul-1995</t>
  </si>
  <si>
    <t>29-Nov-2002</t>
  </si>
  <si>
    <t>9-Nov-1997</t>
  </si>
  <si>
    <t>12-Sep-2001</t>
  </si>
  <si>
    <t>26-Dec-1999</t>
  </si>
  <si>
    <t>14-Dec-1999</t>
  </si>
  <si>
    <t>19-Sep-2002</t>
  </si>
  <si>
    <t>9-Aug-1993</t>
  </si>
  <si>
    <t>22-Oct-1996</t>
  </si>
  <si>
    <t>28-Jun-1993</t>
  </si>
  <si>
    <t>18-Sep-1996</t>
  </si>
  <si>
    <t>7-Dec-1995</t>
  </si>
  <si>
    <t>7-Oct-2004</t>
  </si>
  <si>
    <t>18-Nov-2000</t>
  </si>
  <si>
    <t>27-Nov-1993</t>
  </si>
  <si>
    <t>30-Oct-1994</t>
  </si>
  <si>
    <t>28-Oct-1995</t>
  </si>
  <si>
    <t>19-Aug-2001</t>
  </si>
  <si>
    <t>22-Nov-1994</t>
  </si>
  <si>
    <t>9-Oct-2000</t>
  </si>
  <si>
    <t>5-Aug-1999</t>
  </si>
  <si>
    <t>5-Oct-1995</t>
  </si>
  <si>
    <t>17-Nov-1994</t>
  </si>
  <si>
    <t>20-Jul-2002</t>
  </si>
  <si>
    <t>1-Jul-2002</t>
  </si>
  <si>
    <t>1-Jun-1995</t>
  </si>
  <si>
    <t>28-Sep-1993</t>
  </si>
  <si>
    <t>24-Aug-2004</t>
  </si>
  <si>
    <t>13-Aug-1997</t>
  </si>
  <si>
    <t>26-Dec-1998</t>
  </si>
  <si>
    <t>13-Aug-2002</t>
  </si>
  <si>
    <t>12-Nov-2004</t>
  </si>
  <si>
    <t>14-Jun-2004</t>
  </si>
  <si>
    <t>19-Jul-2002</t>
  </si>
  <si>
    <t>6-Oct-2004</t>
  </si>
  <si>
    <t>11-Jun-2004</t>
  </si>
  <si>
    <t>28-Nov-2004</t>
  </si>
  <si>
    <t>11-Aug-2002</t>
  </si>
  <si>
    <t>6-Nov-2004</t>
  </si>
  <si>
    <t>15-Oct-2004</t>
  </si>
  <si>
    <t>27-Nov-2004</t>
  </si>
  <si>
    <t>25-Oct-2001</t>
  </si>
  <si>
    <t>12-Sep-2004</t>
  </si>
  <si>
    <t>1-Oct-2002</t>
  </si>
  <si>
    <t>10-Jun-2004</t>
  </si>
  <si>
    <t>12-Jun-2003</t>
  </si>
  <si>
    <t>18-Jul-2004</t>
  </si>
  <si>
    <t>26-Jul-1994</t>
  </si>
  <si>
    <t>11-Nov-2004</t>
  </si>
  <si>
    <t>11-Jun-2002</t>
  </si>
  <si>
    <t>12-Nov-2001</t>
  </si>
  <si>
    <t>11-Aug-1996</t>
  </si>
  <si>
    <t>28-Jun-1997</t>
  </si>
  <si>
    <t>26-Aug-2002</t>
  </si>
  <si>
    <t>28-Jun-1999</t>
  </si>
  <si>
    <t>6-Oct-1992</t>
  </si>
  <si>
    <t>2-Jun-2004</t>
  </si>
  <si>
    <t>4-Nov-1996</t>
  </si>
  <si>
    <t>9-Jul-2004</t>
  </si>
  <si>
    <t>16-Oct-2004</t>
  </si>
  <si>
    <t>13-Jul-1998</t>
  </si>
  <si>
    <t>12-Dec-2002</t>
  </si>
  <si>
    <t>11-Oct-1998</t>
  </si>
  <si>
    <t>2-Aug-2003</t>
  </si>
  <si>
    <t>15-Sep-2003</t>
  </si>
  <si>
    <t>8-Sep-2003</t>
  </si>
  <si>
    <t>4-Nov-1997</t>
  </si>
  <si>
    <t>10-Dec-2003</t>
  </si>
  <si>
    <t>13-Oct-2003</t>
  </si>
  <si>
    <t>30-Oct-2003</t>
  </si>
  <si>
    <t>15-Aug-2003</t>
  </si>
  <si>
    <t>21-Nov-2003</t>
  </si>
  <si>
    <t>4-Dec-2002</t>
  </si>
  <si>
    <t>26-Oct-1997</t>
  </si>
  <si>
    <t>30-Sep-2004</t>
  </si>
  <si>
    <t>28-Jul-2004</t>
  </si>
  <si>
    <t>26-Jun-2000</t>
  </si>
  <si>
    <t>4-Jun-1998</t>
  </si>
  <si>
    <t>29-Nov-2001</t>
  </si>
  <si>
    <t>10-Dec-2002</t>
  </si>
  <si>
    <t>2-Dec-1999</t>
  </si>
  <si>
    <t>13-Oct-2002</t>
  </si>
  <si>
    <t>14-Oct-1999</t>
  </si>
  <si>
    <t>12-Jul-1998</t>
  </si>
  <si>
    <t>30-Jul-1995</t>
  </si>
  <si>
    <t>7-Nov-1997</t>
  </si>
  <si>
    <t>3-Dec-1998</t>
  </si>
  <si>
    <t>15-Aug-2002</t>
  </si>
  <si>
    <t>6-Jul-1999</t>
  </si>
  <si>
    <t>14-Nov-2002</t>
  </si>
  <si>
    <t>22-Dec-2002</t>
  </si>
  <si>
    <t>5-Sep-1998</t>
  </si>
  <si>
    <t>27-Oct-1997</t>
  </si>
  <si>
    <t>23-Jun-1996</t>
  </si>
  <si>
    <t>23-Aug-2001</t>
  </si>
  <si>
    <t>5-Dec-1997</t>
  </si>
  <si>
    <t>1-Sep-2000</t>
  </si>
  <si>
    <t>19-Jun-1997</t>
  </si>
  <si>
    <t>20-Jun-2003</t>
  </si>
  <si>
    <t>7-Dec-1998</t>
  </si>
  <si>
    <t>9-Jun-1997</t>
  </si>
  <si>
    <t>7-Oct-1995</t>
  </si>
  <si>
    <t>19-Jun-1998</t>
  </si>
  <si>
    <t>25-Aug-2001</t>
  </si>
  <si>
    <t>7-Jul-2001</t>
  </si>
  <si>
    <t>2-Jun-2001</t>
  </si>
  <si>
    <t>5-Dec-2001</t>
  </si>
  <si>
    <t>22-Sep-1992</t>
  </si>
  <si>
    <t>19-Nov-2004</t>
  </si>
  <si>
    <t>22-Jul-2004</t>
  </si>
  <si>
    <t>5-Aug-1995</t>
  </si>
  <si>
    <t>14-Sep-2003</t>
  </si>
  <si>
    <t>21-Aug-2004</t>
  </si>
  <si>
    <t>25-Jul-2004</t>
  </si>
  <si>
    <t>9-Sep-2003</t>
  </si>
  <si>
    <t>4-Dec-2003</t>
  </si>
  <si>
    <t>17-Jul-2003</t>
  </si>
  <si>
    <t>4-Oct-2004</t>
  </si>
  <si>
    <t>5-Dec-2004</t>
  </si>
  <si>
    <t>3-Oct-2003</t>
  </si>
  <si>
    <t>16-Sep-2003</t>
  </si>
  <si>
    <t>13-Dec-2004</t>
  </si>
  <si>
    <t>8-Aug-2004</t>
  </si>
  <si>
    <t>13-Jun-2004</t>
  </si>
  <si>
    <t>30-Dec-2003</t>
  </si>
  <si>
    <t>21-Aug-2003</t>
  </si>
  <si>
    <t>23-Oct-2000</t>
  </si>
  <si>
    <t>10-Jun-2000</t>
  </si>
  <si>
    <t>21-Oct-2000</t>
  </si>
  <si>
    <t>17-Nov-2004</t>
  </si>
  <si>
    <t>10-Dec-2004</t>
  </si>
  <si>
    <t>7-Nov-2004</t>
  </si>
  <si>
    <t>14-Dec-2004</t>
  </si>
  <si>
    <t>6-Dec-2004</t>
  </si>
  <si>
    <t>17-Oct-2004</t>
  </si>
  <si>
    <t>12-Dec-2004</t>
  </si>
  <si>
    <t>19-Sep-2004</t>
  </si>
  <si>
    <t>21-Sep-2004</t>
  </si>
  <si>
    <t>11-Sep-2004</t>
  </si>
  <si>
    <t>21-Oct-2004</t>
  </si>
  <si>
    <t>9-Sep-2004</t>
  </si>
  <si>
    <t>1-Sep-2003</t>
  </si>
  <si>
    <t>9-Nov-2003</t>
  </si>
  <si>
    <t>14-Nov-2003</t>
  </si>
  <si>
    <t>25-Jul-2003</t>
  </si>
  <si>
    <t>28-Jul-2003</t>
  </si>
  <si>
    <t>26-Sep-2003</t>
  </si>
  <si>
    <t>7-Oct-1998</t>
  </si>
  <si>
    <t>19-Nov-2003</t>
  </si>
  <si>
    <t>13-Dec-2002</t>
  </si>
  <si>
    <t>25-Sep-1999</t>
  </si>
  <si>
    <t>19-Aug-2004</t>
  </si>
  <si>
    <t>17-Nov-1999</t>
  </si>
  <si>
    <t>1-Oct-1999</t>
  </si>
  <si>
    <t>11-Aug-2003</t>
  </si>
  <si>
    <t>4-Aug-2003</t>
  </si>
  <si>
    <t>12-Dec-1999</t>
  </si>
  <si>
    <t>20-Jul-2003</t>
  </si>
  <si>
    <t>6-Dec-1994</t>
  </si>
  <si>
    <t>27-Dec-2004</t>
  </si>
  <si>
    <t>2-Jul-1996</t>
  </si>
  <si>
    <t>22-Sep-2002</t>
  </si>
  <si>
    <t>29-Oct-2002</t>
  </si>
  <si>
    <t>29-Aug-2002</t>
  </si>
  <si>
    <t>21-Aug-2002</t>
  </si>
  <si>
    <t>10-Aug-2001</t>
  </si>
  <si>
    <t>6-Oct-1994</t>
  </si>
  <si>
    <t>3-Aug-2001</t>
  </si>
  <si>
    <t>9-Dec-2001</t>
  </si>
  <si>
    <t>7-Sep-2002</t>
  </si>
  <si>
    <t>29-Jul-2002</t>
  </si>
  <si>
    <t>28-Sep-1998</t>
  </si>
  <si>
    <t>5-Oct-1998</t>
  </si>
  <si>
    <t>29-Sep-1998</t>
  </si>
  <si>
    <t>16-Jul-2002</t>
  </si>
  <si>
    <t>29-Dec-1998</t>
  </si>
  <si>
    <t>29-Sep-2002</t>
  </si>
  <si>
    <t>14-Sep-1998</t>
  </si>
  <si>
    <t>14-Aug-2001</t>
  </si>
  <si>
    <t>1-Jul-2001</t>
  </si>
  <si>
    <t>6-Sep-2001</t>
  </si>
  <si>
    <t>4-Aug-2001</t>
  </si>
  <si>
    <t>2-Sep-2000</t>
  </si>
  <si>
    <t>26-Jul-2000</t>
  </si>
  <si>
    <t>12-Jun-2004</t>
  </si>
  <si>
    <t>22-Jun-2001</t>
  </si>
  <si>
    <t>28-Nov-2001</t>
  </si>
  <si>
    <t>21-Jul-1989</t>
  </si>
  <si>
    <t>30-Sep-2003</t>
  </si>
  <si>
    <t>4-Nov-2004</t>
  </si>
  <si>
    <t>30-Aug-2003</t>
  </si>
  <si>
    <t>22-Dec-2003</t>
  </si>
  <si>
    <t>3-Sep-1997</t>
  </si>
  <si>
    <t>19-Aug-2003</t>
  </si>
  <si>
    <t>27-Dec-2000</t>
  </si>
  <si>
    <t>22-Oct-2000</t>
  </si>
  <si>
    <t>29-Nov-2000</t>
  </si>
  <si>
    <t>10-Dec-2000</t>
  </si>
  <si>
    <t>23-Aug-2000</t>
  </si>
  <si>
    <t>27-Sep-1994</t>
  </si>
  <si>
    <t>16-Dec-1991</t>
  </si>
  <si>
    <t>7-Dec-2004</t>
  </si>
  <si>
    <t>3-Sep-2004</t>
  </si>
  <si>
    <t>27-Jul-2004</t>
  </si>
  <si>
    <t>6-Aug-2004</t>
  </si>
  <si>
    <t>28-Oct-2004</t>
  </si>
  <si>
    <t>13-Nov-2004</t>
  </si>
  <si>
    <t>25-Sep-2004</t>
  </si>
  <si>
    <t>30-Jun-2000</t>
  </si>
  <si>
    <t>11-Dec-2000</t>
  </si>
  <si>
    <t>15-Jul-2002</t>
  </si>
  <si>
    <t>12-Nov-2002</t>
  </si>
  <si>
    <t>16-Jun-1991</t>
  </si>
  <si>
    <t>5-Oct-1989</t>
  </si>
  <si>
    <t>28-Nov-1996</t>
  </si>
  <si>
    <t>6-Sep-2004</t>
  </si>
  <si>
    <t>17-Dec-1996</t>
  </si>
  <si>
    <t>18-Nov-2003</t>
  </si>
  <si>
    <t>21-Oct-1998</t>
  </si>
  <si>
    <t>5-Nov-2002</t>
  </si>
  <si>
    <t>12-Dec-1988</t>
  </si>
  <si>
    <t>17-Dec-1999</t>
  </si>
  <si>
    <t>10-Aug-1999</t>
  </si>
  <si>
    <t>3-Jun-2001</t>
  </si>
  <si>
    <t>12-Nov-1999</t>
  </si>
  <si>
    <t>21-Nov-1999</t>
  </si>
  <si>
    <t>19-Nov-1998</t>
  </si>
  <si>
    <t>11-Jul-2002</t>
  </si>
  <si>
    <t>17-Aug-1998</t>
  </si>
  <si>
    <t>2-Jul-1998</t>
  </si>
  <si>
    <t>20-Jun-1998</t>
  </si>
  <si>
    <t>6-Nov-1995</t>
  </si>
  <si>
    <t>14-Oct-1995</t>
  </si>
  <si>
    <t>9-Jul-1995</t>
  </si>
  <si>
    <t>15-Oct-1995</t>
  </si>
  <si>
    <t>5-Aug-1991</t>
  </si>
  <si>
    <t>2-Nov-1997</t>
  </si>
  <si>
    <t>25-Aug-2000</t>
  </si>
  <si>
    <t>28-Jul-1997</t>
  </si>
  <si>
    <t>1-Oct-1990</t>
  </si>
  <si>
    <t>17-Nov-1991</t>
  </si>
  <si>
    <t>11-Oct-2002</t>
  </si>
  <si>
    <t>15-Oct-2001</t>
  </si>
  <si>
    <t>28-Jul-2001</t>
  </si>
  <si>
    <t>26-Aug-2001</t>
  </si>
  <si>
    <t>26-Aug-1997</t>
  </si>
  <si>
    <t>24-Jun-2000</t>
  </si>
  <si>
    <t>9-Dec-2000</t>
  </si>
  <si>
    <t>5-Aug-1996</t>
  </si>
  <si>
    <t>17-Sep-1994</t>
  </si>
  <si>
    <t>2-Oct-1994</t>
  </si>
  <si>
    <t>11-Jun-1999</t>
  </si>
  <si>
    <t>13-Jun-1996</t>
  </si>
  <si>
    <t>1-Dec-2003</t>
  </si>
  <si>
    <t>6-Aug-2003</t>
  </si>
  <si>
    <t>30-Oct-1997</t>
  </si>
  <si>
    <t>20-Aug-1988</t>
  </si>
  <si>
    <t>6-Oct-1997</t>
  </si>
  <si>
    <t>3-Dec-2003</t>
  </si>
  <si>
    <t>17-Dec-2000</t>
  </si>
  <si>
    <t>3-Oct-2000</t>
  </si>
  <si>
    <t>11-Oct-2000</t>
  </si>
  <si>
    <t>10-Aug-1997</t>
  </si>
  <si>
    <t>14-Nov-2004</t>
  </si>
  <si>
    <t>9-Jun-1999</t>
  </si>
  <si>
    <t>29-Aug-1999</t>
  </si>
  <si>
    <t>24-Dec-1999</t>
  </si>
  <si>
    <t>4-Aug-2004</t>
  </si>
  <si>
    <t>23-Sep-2003</t>
  </si>
  <si>
    <t>1-Oct-2000</t>
  </si>
  <si>
    <t>15-Nov-1998</t>
  </si>
  <si>
    <t>17-Jun-1998</t>
  </si>
  <si>
    <t>4-Sep-1998</t>
  </si>
  <si>
    <t>1-Nov-1993</t>
  </si>
  <si>
    <t>12-Aug-1993</t>
  </si>
  <si>
    <t>21-Jun-1996</t>
  </si>
  <si>
    <t>14-Jul-2000</t>
  </si>
  <si>
    <t>1-Nov-1999</t>
  </si>
  <si>
    <t>24-Oct-1996</t>
  </si>
  <si>
    <t>5-Jun-2003</t>
  </si>
  <si>
    <t>30-Jun-1996</t>
  </si>
  <si>
    <t>30-Sep-2002</t>
  </si>
  <si>
    <t>24-Sep-1995</t>
  </si>
  <si>
    <t>18-Jun-1987</t>
  </si>
  <si>
    <t>20-Nov-1991</t>
  </si>
  <si>
    <t>15-Dec-2002</t>
  </si>
  <si>
    <t>28-Sep-1988</t>
  </si>
  <si>
    <t>19-Dec-1997</t>
  </si>
  <si>
    <t>15-Sep-1998</t>
  </si>
  <si>
    <t>9-Aug-1998</t>
  </si>
  <si>
    <t>22-Dec-1997</t>
  </si>
  <si>
    <t>21-Jun-2002</t>
  </si>
  <si>
    <t>26-Sep-1994</t>
  </si>
  <si>
    <t>1-Oct-1989</t>
  </si>
  <si>
    <t>10-Sep-1995</t>
  </si>
  <si>
    <t>13-Oct-2001</t>
  </si>
  <si>
    <t>1-Aug-1987</t>
  </si>
  <si>
    <t>25-Jun-1999</t>
  </si>
  <si>
    <t>10-Jul-1994</t>
  </si>
  <si>
    <t>25-Sep-1993</t>
  </si>
  <si>
    <t>29-Aug-2001</t>
  </si>
  <si>
    <t>25-Oct-1994</t>
  </si>
  <si>
    <t>6-Jul-1994</t>
  </si>
  <si>
    <t>14-Aug-1996</t>
  </si>
  <si>
    <t>3-Jul-1996</t>
  </si>
  <si>
    <t>23-Sep-2000</t>
  </si>
  <si>
    <t>2-Sep-2001</t>
  </si>
  <si>
    <t>11-Oct-1996</t>
  </si>
  <si>
    <t>5-Jul-1997</t>
  </si>
  <si>
    <t>6-Jul-1997</t>
  </si>
  <si>
    <t>2-Aug-1997</t>
  </si>
  <si>
    <t>2-Sep-1997</t>
  </si>
  <si>
    <t>13-Nov-1991</t>
  </si>
  <si>
    <t>2-Dec-1994</t>
  </si>
  <si>
    <t>1-Jul-1994</t>
  </si>
  <si>
    <t>6-Oct-2001</t>
  </si>
  <si>
    <t>3-Jul-2003</t>
  </si>
  <si>
    <t>17-Nov-1996</t>
  </si>
  <si>
    <t>5-Dec-2003</t>
  </si>
  <si>
    <t>20-Jun-1997</t>
  </si>
  <si>
    <t>1-Sep-1991</t>
  </si>
  <si>
    <t>28-Oct-1993</t>
  </si>
  <si>
    <t>23-Jun-1995</t>
  </si>
  <si>
    <t>7-Oct-1993</t>
  </si>
  <si>
    <t>14-Dec-1996</t>
  </si>
  <si>
    <t>13-Nov-1996</t>
  </si>
  <si>
    <t>10-Aug-1996</t>
  </si>
  <si>
    <t>27-Oct-1996</t>
  </si>
  <si>
    <t>16-Jul-2004</t>
  </si>
  <si>
    <t>19-Dec-1996</t>
  </si>
  <si>
    <t>26-Dec-2001</t>
  </si>
  <si>
    <t>27-Aug-1986</t>
  </si>
  <si>
    <t>20-Jun-2000</t>
  </si>
  <si>
    <t>14-Sep-1987</t>
  </si>
  <si>
    <t>29-Jul-2003</t>
  </si>
  <si>
    <t>12-Oct-1993</t>
  </si>
  <si>
    <t>26-Jun-2004</t>
  </si>
  <si>
    <t>19-Sep-1996</t>
  </si>
  <si>
    <t>22-Sep-1999</t>
  </si>
  <si>
    <t>16-Sep-1998</t>
  </si>
  <si>
    <t>24-Aug-2003</t>
  </si>
  <si>
    <t>15-Oct-1988</t>
  </si>
  <si>
    <t>22-Dec-1992</t>
  </si>
  <si>
    <t>24-Sep-1994</t>
  </si>
  <si>
    <t>9-Oct-1995</t>
  </si>
  <si>
    <t>16-Jun-1995</t>
  </si>
  <si>
    <t>10-Oct-1981</t>
  </si>
  <si>
    <t>18-Aug-1988</t>
  </si>
  <si>
    <t>23-Aug-1995</t>
  </si>
  <si>
    <t>11-Nov-2001</t>
  </si>
  <si>
    <t>27-Dec-1986</t>
  </si>
  <si>
    <t>6-Jun-1999</t>
  </si>
  <si>
    <t>12-Aug-1999</t>
  </si>
  <si>
    <t>4-Nov-1988</t>
  </si>
  <si>
    <t>11-Oct-1990</t>
  </si>
  <si>
    <t>14-Jun-1985</t>
  </si>
  <si>
    <t>17-Nov-1992</t>
  </si>
  <si>
    <t>8-Nov-1990</t>
  </si>
  <si>
    <t>14-Sep-1992</t>
  </si>
  <si>
    <t>6-Jul-1984</t>
  </si>
  <si>
    <t>10-Jul-2003</t>
  </si>
  <si>
    <t>14-Dec-1981</t>
  </si>
  <si>
    <t>21-Oct-1995</t>
  </si>
  <si>
    <t>2-Dec-1989</t>
  </si>
  <si>
    <t>5-Nov-2004</t>
  </si>
  <si>
    <t>1-Dec-1986</t>
  </si>
  <si>
    <t>22-Aug-1994</t>
  </si>
  <si>
    <t>22-Jun-1993</t>
  </si>
  <si>
    <t>9-Sep-1986</t>
  </si>
  <si>
    <t>28-Oct-1991</t>
  </si>
  <si>
    <t>25-Aug-1991</t>
  </si>
  <si>
    <t>24-Oct-1991</t>
  </si>
  <si>
    <t>21-Nov-1994</t>
  </si>
  <si>
    <t>24-Oct-1987</t>
  </si>
  <si>
    <t>13-Dec-1981</t>
  </si>
  <si>
    <t>28-Aug-1988</t>
  </si>
  <si>
    <t>24-Jun-1999</t>
  </si>
  <si>
    <t>29-Sep-1981</t>
  </si>
  <si>
    <t>12-Aug-1994</t>
  </si>
  <si>
    <t>19-Aug-1991</t>
  </si>
  <si>
    <t>6-Jun-2001</t>
  </si>
  <si>
    <t>18-Oct-2001</t>
  </si>
  <si>
    <t>24-Jun-1990</t>
  </si>
  <si>
    <t>25-Jul-1991</t>
  </si>
  <si>
    <t>23-Oct-1996</t>
  </si>
  <si>
    <t>13-Jul-2004</t>
  </si>
  <si>
    <t>14-Sep-1993</t>
  </si>
  <si>
    <t>27-Aug-1981</t>
  </si>
  <si>
    <t>24-Nov-1997</t>
  </si>
  <si>
    <t>5-Jul-1985</t>
  </si>
  <si>
    <t>10-Jul-2000</t>
  </si>
  <si>
    <t>15-Jun-2002</t>
  </si>
  <si>
    <t>24-Oct-1988</t>
  </si>
  <si>
    <t>29-Sep-1993</t>
  </si>
  <si>
    <t>11-Nov-1993</t>
  </si>
  <si>
    <t>10-Jul-1999</t>
  </si>
  <si>
    <t>11-Jul-1995</t>
  </si>
  <si>
    <t>29-Jul-1990</t>
  </si>
  <si>
    <t>17-Aug-1996</t>
  </si>
  <si>
    <t>8-Sep-1996</t>
  </si>
  <si>
    <t>22-Nov-1990</t>
  </si>
  <si>
    <t>1-Nov-1990</t>
  </si>
  <si>
    <t>10-Jul-1989</t>
  </si>
  <si>
    <t>13-Sep-2000</t>
  </si>
  <si>
    <t>11-Oct-1992</t>
  </si>
  <si>
    <t>7-Jul-1984</t>
  </si>
  <si>
    <t>10-Nov-1983</t>
  </si>
  <si>
    <t>26-Dec-1993</t>
  </si>
  <si>
    <t>30-Nov-1988</t>
  </si>
  <si>
    <t>13-Aug-1993</t>
  </si>
  <si>
    <t>14-Sep-1995</t>
  </si>
  <si>
    <t>16-Sep-1983</t>
  </si>
  <si>
    <t>18-Oct-2002</t>
  </si>
  <si>
    <t>1-Dec-1990</t>
  </si>
  <si>
    <t>14-Dec-1990</t>
  </si>
  <si>
    <t>21-Aug-1994</t>
  </si>
  <si>
    <t>6-Aug-1991</t>
  </si>
  <si>
    <t>18-Jun-1992</t>
  </si>
  <si>
    <t>28-Jun-1992</t>
  </si>
  <si>
    <t>4-Aug-1992</t>
  </si>
  <si>
    <t>26-Nov-1998</t>
  </si>
  <si>
    <t>16-Sep-1984</t>
  </si>
  <si>
    <t>25-Jun-1989</t>
  </si>
  <si>
    <t>3-Oct-1995</t>
  </si>
  <si>
    <t>6-Sep-1997</t>
  </si>
  <si>
    <t>14-Dec-1998</t>
  </si>
  <si>
    <t>27-Jun-1992</t>
  </si>
  <si>
    <t>3-Nov-1991</t>
  </si>
  <si>
    <t>1-Dec-1991</t>
  </si>
  <si>
    <t>16-Jun-1982</t>
  </si>
  <si>
    <t>20-Nov-1983</t>
  </si>
  <si>
    <t>8-Jun-2003</t>
  </si>
  <si>
    <t>25-Nov-2000</t>
  </si>
  <si>
    <t>19-Dec-1988</t>
  </si>
  <si>
    <t>2-Nov-1994</t>
  </si>
  <si>
    <t>26-Oct-1994</t>
  </si>
  <si>
    <t>1-Jun-1991</t>
  </si>
  <si>
    <t>1-Nov-1994</t>
  </si>
  <si>
    <t>13-Sep-1991</t>
  </si>
  <si>
    <t>28-Aug-1990</t>
  </si>
  <si>
    <t>29-Nov-1997</t>
  </si>
  <si>
    <t>29-Jun-1982</t>
  </si>
  <si>
    <t>18-Jul-1988</t>
  </si>
  <si>
    <t>11-Aug-1986</t>
  </si>
  <si>
    <t>13-Jul-1986</t>
  </si>
  <si>
    <t>16-Sep-1988</t>
  </si>
  <si>
    <t>15-Aug-1992</t>
  </si>
  <si>
    <t>29-Dec-1994</t>
  </si>
  <si>
    <t>4-Sep-1993</t>
  </si>
  <si>
    <t>23-Dec-1993</t>
  </si>
  <si>
    <t>8-Oct-1994</t>
  </si>
  <si>
    <t>24-Oct-1994</t>
  </si>
  <si>
    <t>3-Sep-1991</t>
  </si>
  <si>
    <t>28-Jun-1994</t>
  </si>
  <si>
    <t>8-Aug-1990</t>
  </si>
  <si>
    <t>15-Jul-1990</t>
  </si>
  <si>
    <t>4-Jul-1991</t>
  </si>
  <si>
    <t>20-Nov-1999</t>
  </si>
  <si>
    <t>12-Jul-1992</t>
  </si>
  <si>
    <t>26-Jun-1988</t>
  </si>
  <si>
    <t>13-Oct-1997</t>
  </si>
  <si>
    <t>27-Sep-1982</t>
  </si>
  <si>
    <t>16-Jun-1980</t>
  </si>
  <si>
    <t>2-Oct-2003</t>
  </si>
  <si>
    <t>5-Dec-1987</t>
  </si>
  <si>
    <t>21-Dec-1988</t>
  </si>
  <si>
    <t>13-Aug-1992</t>
  </si>
  <si>
    <t>29-Jun-1993</t>
  </si>
  <si>
    <t>13-Jun-1988</t>
  </si>
  <si>
    <t>17-Nov-1990</t>
  </si>
  <si>
    <t>22-Dec-2004</t>
  </si>
  <si>
    <t>20-Sep-1990</t>
  </si>
  <si>
    <t>25-Dec-1996</t>
  </si>
  <si>
    <t>18-Sep-1989</t>
  </si>
  <si>
    <t>2-Jul-2000</t>
  </si>
  <si>
    <t>29-Jun-1998</t>
  </si>
  <si>
    <t>22-Jun-1985</t>
  </si>
  <si>
    <t>25-Oct-1996</t>
  </si>
  <si>
    <t>5-Aug-1990</t>
  </si>
  <si>
    <t>26-Sep-1990</t>
  </si>
  <si>
    <t>13-Jul-1990</t>
  </si>
  <si>
    <t>18-Oct-1979</t>
  </si>
  <si>
    <t>4-Oct-2003</t>
  </si>
  <si>
    <t>4-Sep-1990</t>
  </si>
  <si>
    <t>22-Jun-2003</t>
  </si>
  <si>
    <t>4-Dec-1977</t>
  </si>
  <si>
    <t>12-Aug-1981</t>
  </si>
  <si>
    <t>9-Oct-1992</t>
  </si>
  <si>
    <t>28-Sep-1992</t>
  </si>
  <si>
    <t>2-Jul-1980</t>
  </si>
  <si>
    <t>5-Sep-1986</t>
  </si>
  <si>
    <t>12-Oct-1991</t>
  </si>
  <si>
    <t>24-Nov-2004</t>
  </si>
  <si>
    <t>5-Jun-1987</t>
  </si>
  <si>
    <t>2-Sep-1987</t>
  </si>
  <si>
    <t>22-Nov-1987</t>
  </si>
  <si>
    <t>16-Aug-1992</t>
  </si>
  <si>
    <t>27-Sep-1987</t>
  </si>
  <si>
    <t>1-Aug-1989</t>
  </si>
  <si>
    <t>9-Dec-1989</t>
  </si>
  <si>
    <t>22-Jun-1987</t>
  </si>
  <si>
    <t>16-Dec-1989</t>
  </si>
  <si>
    <t>3-Oct-1978</t>
  </si>
  <si>
    <t>3-Jul-1981</t>
  </si>
  <si>
    <t>1-Dec-1995</t>
  </si>
  <si>
    <t>27-Jun-2002</t>
  </si>
  <si>
    <t>10-Sep-1992</t>
  </si>
  <si>
    <t>15-Oct-1984</t>
  </si>
  <si>
    <t>29-Sep-1995</t>
  </si>
  <si>
    <t>13-Dec-1979</t>
  </si>
  <si>
    <t>11-Sep-1974</t>
  </si>
  <si>
    <t>7-Jun-2001</t>
  </si>
  <si>
    <t>27-Dec-1995</t>
  </si>
  <si>
    <t>1-Sep-1989</t>
  </si>
  <si>
    <t>29-Sep-1997</t>
  </si>
  <si>
    <t>23-Dec-1986</t>
  </si>
  <si>
    <t>27-Oct-1986</t>
  </si>
  <si>
    <t>28-Nov-1990</t>
  </si>
  <si>
    <t>23-Sep-1988</t>
  </si>
  <si>
    <t>10-Jul-1993</t>
  </si>
  <si>
    <t>18-Oct-1981</t>
  </si>
  <si>
    <t>10-Aug-1993</t>
  </si>
  <si>
    <t>23-Aug-1991</t>
  </si>
  <si>
    <t>27-Nov-1991</t>
  </si>
  <si>
    <t>26-Jun-1974</t>
  </si>
  <si>
    <t>30-Aug-1991</t>
  </si>
  <si>
    <t>7-Nov-1973</t>
  </si>
  <si>
    <t>24-Jun-1988</t>
  </si>
  <si>
    <t>5-Oct-2001</t>
  </si>
  <si>
    <t>4-Sep-1988</t>
  </si>
  <si>
    <t>9-Jun-1977</t>
  </si>
  <si>
    <t>8-Jul-1988</t>
  </si>
  <si>
    <t>9-Nov-1988</t>
  </si>
  <si>
    <t>28-Dec-1985</t>
  </si>
  <si>
    <t>10-Sep-1991</t>
  </si>
  <si>
    <t>29-Jun-1986</t>
  </si>
  <si>
    <t>4-Dec-1997</t>
  </si>
  <si>
    <t>16-Oct-2001</t>
  </si>
  <si>
    <t>29-Jul-1997</t>
  </si>
  <si>
    <t>7-Sep-1980</t>
  </si>
  <si>
    <t>11-Jun-1993</t>
  </si>
  <si>
    <t>22-Nov-1978</t>
  </si>
  <si>
    <t>14-Jul-1997</t>
  </si>
  <si>
    <t>19-Jun-1999</t>
  </si>
  <si>
    <t>18-Nov-1987</t>
  </si>
  <si>
    <t>1-Nov-1988</t>
  </si>
  <si>
    <t>13-Sep-1987</t>
  </si>
  <si>
    <t>15-Sep-1988</t>
  </si>
  <si>
    <t>10-Dec-1993</t>
  </si>
  <si>
    <t>22-Aug-1984</t>
  </si>
  <si>
    <t>22-Aug-1990</t>
  </si>
  <si>
    <t>9-Oct-1990</t>
  </si>
  <si>
    <t>29-Aug-1991</t>
  </si>
  <si>
    <t>16-Oct-1984</t>
  </si>
  <si>
    <t>12-Sep-1979</t>
  </si>
  <si>
    <t>6-Jun-2004</t>
  </si>
  <si>
    <t>24-Oct-1983</t>
  </si>
  <si>
    <t>17-Jun-1993</t>
  </si>
  <si>
    <t>1-Dec-1999</t>
  </si>
  <si>
    <t>6-Jun-1995</t>
  </si>
  <si>
    <t>29-Jun-1987</t>
  </si>
  <si>
    <t>26-Dec-1987</t>
  </si>
  <si>
    <t>5-Jul-1987</t>
  </si>
  <si>
    <t>9-Sep-1987</t>
  </si>
  <si>
    <t>6-Jul-1990</t>
  </si>
  <si>
    <t>25-Nov-1989</t>
  </si>
  <si>
    <t>19-Jul-1989</t>
  </si>
  <si>
    <t>25-Oct-1986</t>
  </si>
  <si>
    <t>20-Sep-1986</t>
  </si>
  <si>
    <t>20-Oct-1986</t>
  </si>
  <si>
    <t>1-Sep-1987</t>
  </si>
  <si>
    <t>12-Nov-1974</t>
  </si>
  <si>
    <t>22-Aug-2004</t>
  </si>
  <si>
    <t>9-Sep-2000</t>
  </si>
  <si>
    <t>13-Nov-1994</t>
  </si>
  <si>
    <t>2-Sep-1974</t>
  </si>
  <si>
    <t>28-Aug-1991</t>
  </si>
  <si>
    <t>15-Dec-1972</t>
  </si>
  <si>
    <t>7-Nov-1989</t>
  </si>
  <si>
    <t>7-Dec-1994</t>
  </si>
  <si>
    <t>1-Jun-1986</t>
  </si>
  <si>
    <t>18-Nov-1989</t>
  </si>
  <si>
    <t>22-Jul-1986</t>
  </si>
  <si>
    <t>1-Jun-1984</t>
  </si>
  <si>
    <t>8-Aug-1988</t>
  </si>
  <si>
    <t>6-Nov-1989</t>
  </si>
  <si>
    <t>3-Sep-1984</t>
  </si>
  <si>
    <t>1-Aug-1984</t>
  </si>
  <si>
    <t>23-Dec-1985</t>
  </si>
  <si>
    <t>27-Sep-1975</t>
  </si>
  <si>
    <t>6-Jul-1991</t>
  </si>
  <si>
    <t>17-Sep-1992</t>
  </si>
  <si>
    <t>8-Jun-1978</t>
  </si>
  <si>
    <t>25-Aug-1982</t>
  </si>
  <si>
    <t>25-Dec-1986</t>
  </si>
  <si>
    <t>24-Oct-1973</t>
  </si>
  <si>
    <t>2-Dec-1986</t>
  </si>
  <si>
    <t>12-Jul-1986</t>
  </si>
  <si>
    <t>30-Sep-1986</t>
  </si>
  <si>
    <t>26-Aug-1984</t>
  </si>
  <si>
    <t>17-Aug-1984</t>
  </si>
  <si>
    <t>29-Jul-1988</t>
  </si>
  <si>
    <t>7-Nov-1981</t>
  </si>
  <si>
    <t>7-Dec-1980</t>
  </si>
  <si>
    <t>18-Sep-1974</t>
  </si>
  <si>
    <t>5-Sep-1985</t>
  </si>
  <si>
    <t>21-Nov-1986</t>
  </si>
  <si>
    <t>3-Oct-1983</t>
  </si>
  <si>
    <t>18-Nov-1988</t>
  </si>
  <si>
    <t>11-Sep-1978</t>
  </si>
  <si>
    <t>15-Nov-1994</t>
  </si>
  <si>
    <t>9-Dec-1987</t>
  </si>
  <si>
    <t>8-Jun-1983</t>
  </si>
  <si>
    <t>27-Sep-1978</t>
  </si>
  <si>
    <t>3-Sep-1983</t>
  </si>
  <si>
    <t>12-Aug-1984</t>
  </si>
  <si>
    <t>28-Oct-1972</t>
  </si>
  <si>
    <t>3-Nov-1992</t>
  </si>
  <si>
    <t>6-Jul-1974</t>
  </si>
  <si>
    <t>15-Jun-1981</t>
  </si>
  <si>
    <t>3-Nov-1993</t>
  </si>
  <si>
    <t>30-Aug-1981</t>
  </si>
  <si>
    <t>18-Dec-1971</t>
  </si>
  <si>
    <t>19-Oct-1987</t>
  </si>
  <si>
    <t>21-Aug-1972</t>
  </si>
  <si>
    <t>10-Jun-1993</t>
  </si>
  <si>
    <t>30-Aug-1983</t>
  </si>
  <si>
    <t>1-Nov-2004</t>
  </si>
  <si>
    <t>18-Sep-1980</t>
  </si>
  <si>
    <t>2-Nov-1972</t>
  </si>
  <si>
    <t>22-Jul-2002</t>
  </si>
  <si>
    <t>27-Sep-1971</t>
  </si>
  <si>
    <t>27-Jul-1987</t>
  </si>
  <si>
    <t>20-Aug-1995</t>
  </si>
  <si>
    <t>30-Sep-1987</t>
  </si>
  <si>
    <t>18-Jun-1985</t>
  </si>
  <si>
    <t>22-Nov-1984</t>
  </si>
  <si>
    <t>19-Oct-1993</t>
  </si>
  <si>
    <t>8-Jul-1982</t>
  </si>
  <si>
    <t>21-Dec-1982</t>
  </si>
  <si>
    <t>29-Jul-1987</t>
  </si>
  <si>
    <t>30-Jul-1994</t>
  </si>
  <si>
    <t>14-Jul-1987</t>
  </si>
  <si>
    <t>13-Aug-2003</t>
  </si>
  <si>
    <t>15-Jul-2004</t>
  </si>
  <si>
    <t>5-Aug-1980</t>
  </si>
  <si>
    <t>21-Jul-1980</t>
  </si>
  <si>
    <t>22-Jul-1989</t>
  </si>
  <si>
    <t>19-Sep-1984</t>
  </si>
  <si>
    <t>11-Nov-1984</t>
  </si>
  <si>
    <t>25-Jun-1970</t>
  </si>
  <si>
    <t>10-Oct-1980</t>
  </si>
  <si>
    <t>11-Oct-1974</t>
  </si>
  <si>
    <t>10-Jun-1988</t>
  </si>
  <si>
    <t>17-Aug-1974</t>
  </si>
  <si>
    <t>8-Aug-1980</t>
  </si>
  <si>
    <t>16-Aug-1989</t>
  </si>
  <si>
    <t>28-Jul-1996</t>
  </si>
  <si>
    <t>8-Nov-1994</t>
  </si>
  <si>
    <t>21-Sep-1984</t>
  </si>
  <si>
    <t>8-Aug-1979</t>
  </si>
  <si>
    <t>14-Oct-1984</t>
  </si>
  <si>
    <t>25-Jul-1984</t>
  </si>
  <si>
    <t>9-Jun-1970</t>
  </si>
  <si>
    <t>9-Sep-1995</t>
  </si>
  <si>
    <t>21-Jul-1985</t>
  </si>
  <si>
    <t>11-Aug-1983</t>
  </si>
  <si>
    <t>16-Nov-1983</t>
  </si>
  <si>
    <t>18-Aug-1990</t>
  </si>
  <si>
    <t>9-Nov-1969</t>
  </si>
  <si>
    <t>5-Sep-1978</t>
  </si>
  <si>
    <t>12-Dec-1976</t>
  </si>
  <si>
    <t>14-Oct-1970</t>
  </si>
  <si>
    <t>6-Nov-1973</t>
  </si>
  <si>
    <t>15-Oct-1985</t>
  </si>
  <si>
    <t>6-Oct-1984</t>
  </si>
  <si>
    <t>9-Aug-1985</t>
  </si>
  <si>
    <t>5-Oct-1970</t>
  </si>
  <si>
    <t>22-Nov-1981</t>
  </si>
  <si>
    <t>1-Oct-1981</t>
  </si>
  <si>
    <t>23-Oct-1988</t>
  </si>
  <si>
    <t>22-Jul-1985</t>
  </si>
  <si>
    <t>20-Dec-1985</t>
  </si>
  <si>
    <t>22-Sep-1985</t>
  </si>
  <si>
    <t>10-Sep-1999</t>
  </si>
  <si>
    <t>12-Aug-1992</t>
  </si>
  <si>
    <t>29-Jun-1972</t>
  </si>
  <si>
    <t>19-Sep-1978</t>
  </si>
  <si>
    <t>10-Oct-1979</t>
  </si>
  <si>
    <t>11-Nov-1972</t>
  </si>
  <si>
    <t>8-Sep-1972</t>
  </si>
  <si>
    <t>11-Oct-1970</t>
  </si>
  <si>
    <t>17-Oct-1995</t>
  </si>
  <si>
    <t>25-Sep-1984</t>
  </si>
  <si>
    <t>30-Jun-1981</t>
  </si>
  <si>
    <t>16-Oct-1993</t>
  </si>
  <si>
    <t>24-Nov-1981</t>
  </si>
  <si>
    <t>26-Aug-1981</t>
  </si>
  <si>
    <t>4-Jul-1996</t>
  </si>
  <si>
    <t>17-Sep-1974</t>
  </si>
  <si>
    <t>4-Sep-1969</t>
  </si>
  <si>
    <t>19-Nov-1985</t>
  </si>
  <si>
    <t>15-Dec-1985</t>
  </si>
  <si>
    <t>13-Aug-1990</t>
  </si>
  <si>
    <t>25-Sep-1986</t>
  </si>
  <si>
    <t>21-Oct-1983</t>
  </si>
  <si>
    <t>19-Aug-1983</t>
  </si>
  <si>
    <t>30-Oct-1980</t>
  </si>
  <si>
    <t>24-Jun-1989</t>
  </si>
  <si>
    <t>7-Jul-1996</t>
  </si>
  <si>
    <t>9-Nov-1970</t>
  </si>
  <si>
    <t>13-Aug-1984</t>
  </si>
  <si>
    <t>18-Nov-1976</t>
  </si>
  <si>
    <t>6-Aug-1982</t>
  </si>
  <si>
    <t>16-Aug-1997</t>
  </si>
  <si>
    <t>28-Oct-1982</t>
  </si>
  <si>
    <t>10-Dec-1985</t>
  </si>
  <si>
    <t>20-Aug-1970</t>
  </si>
  <si>
    <t>22-Aug-1971</t>
  </si>
  <si>
    <t>4-Sep-1987</t>
  </si>
  <si>
    <t>30-Dec-1976</t>
  </si>
  <si>
    <t>5-Aug-1975</t>
  </si>
  <si>
    <t>1-Nov-1984</t>
  </si>
  <si>
    <t>27-Jul-1981</t>
  </si>
  <si>
    <t>8-Jun-1980</t>
  </si>
  <si>
    <t>1-Dec-1970</t>
  </si>
  <si>
    <t>9-Oct-1982</t>
  </si>
  <si>
    <t>28-Aug-1982</t>
  </si>
  <si>
    <t>7-Jul-1994</t>
  </si>
  <si>
    <t>23-Oct-1976</t>
  </si>
  <si>
    <t>12-Aug-1982</t>
  </si>
  <si>
    <t>2-Oct-1982</t>
  </si>
  <si>
    <t>3-Dec-1969</t>
  </si>
  <si>
    <t>18-Dec-1986</t>
  </si>
  <si>
    <t>6-Aug-1989</t>
  </si>
  <si>
    <t>11-Dec-1968</t>
  </si>
  <si>
    <t>20-Sep-1984</t>
  </si>
  <si>
    <t>20-Jul-1981</t>
  </si>
  <si>
    <t>5-Oct-1984</t>
  </si>
  <si>
    <t>22-Nov-1982</t>
  </si>
  <si>
    <t>29-Dec-1982</t>
  </si>
  <si>
    <t>7-Nov-1982</t>
  </si>
  <si>
    <t>29-Aug-1973</t>
  </si>
  <si>
    <t>4-Sep-2003</t>
  </si>
  <si>
    <t>6-Jun-1990</t>
  </si>
  <si>
    <t>8-Dec-1984</t>
  </si>
  <si>
    <t>8-Nov-1970</t>
  </si>
  <si>
    <t>1-Jul-1984</t>
  </si>
  <si>
    <t>19-Nov-1989</t>
  </si>
  <si>
    <t>17-Sep-1981</t>
  </si>
  <si>
    <t>20-Oct-1989</t>
  </si>
  <si>
    <t>9-Jul-1985</t>
  </si>
  <si>
    <t>13-Jul-1968</t>
  </si>
  <si>
    <t>12-Dec-1971</t>
  </si>
  <si>
    <t>12-Jun-1983</t>
  </si>
  <si>
    <t>13-Jun-1994</t>
  </si>
  <si>
    <t>21-Oct-1978</t>
  </si>
  <si>
    <t>18-Jul-1968</t>
  </si>
  <si>
    <t>7-Aug-1986</t>
  </si>
  <si>
    <t>5-Jun-1986</t>
  </si>
  <si>
    <t>17-Jun-1970</t>
  </si>
  <si>
    <t>9-Dec-1966</t>
  </si>
  <si>
    <t>10-Oct-1988</t>
  </si>
  <si>
    <t>21-Sep-1981</t>
  </si>
  <si>
    <t>3-Sep-1981</t>
  </si>
  <si>
    <t>8-Oct-1981</t>
  </si>
  <si>
    <t>23-Nov-1980</t>
  </si>
  <si>
    <t>24-Dec-1985</t>
  </si>
  <si>
    <t>29-Jun-1991</t>
  </si>
  <si>
    <t>17-Aug-1975</t>
  </si>
  <si>
    <t>8-Jul-1994</t>
  </si>
  <si>
    <t>15-Jul-1979</t>
  </si>
  <si>
    <t>30-Nov-2000</t>
  </si>
  <si>
    <t>15-Jun-1977</t>
  </si>
  <si>
    <t>4-Nov-1979</t>
  </si>
  <si>
    <t>19-Jun-1981</t>
  </si>
  <si>
    <t>5-Aug-1978</t>
  </si>
  <si>
    <t>23-Oct-1969</t>
  </si>
  <si>
    <t>23-Jun-1981</t>
  </si>
  <si>
    <t>24-Dec-2004</t>
  </si>
  <si>
    <t>10-Sep-1985</t>
  </si>
  <si>
    <t>21-Dec-1989</t>
  </si>
  <si>
    <t>5-Sep-1984</t>
  </si>
  <si>
    <t>29-Nov-1978</t>
  </si>
  <si>
    <t>30-Aug-1980</t>
  </si>
  <si>
    <t>5-Oct-1980</t>
  </si>
  <si>
    <t>15-Dec-1978</t>
  </si>
  <si>
    <t>18-Aug-1980</t>
  </si>
  <si>
    <t>3-Jun-1975</t>
  </si>
  <si>
    <t>18-Oct-1982</t>
  </si>
  <si>
    <t>1-Sep-1982</t>
  </si>
  <si>
    <t>6-Jul-1969</t>
  </si>
  <si>
    <t>2-Jun-1978</t>
  </si>
  <si>
    <t>29-Oct-1995</t>
  </si>
  <si>
    <t>26-Jul-1980</t>
  </si>
  <si>
    <t>22-Oct-1980</t>
  </si>
  <si>
    <t>28-Jun-1980</t>
  </si>
  <si>
    <t>24-Jun-1978</t>
  </si>
  <si>
    <t>6-Oct-1982</t>
  </si>
  <si>
    <t>11-Aug-1987</t>
  </si>
  <si>
    <t>29-Jun-1968</t>
  </si>
  <si>
    <t>1-Aug-1993</t>
  </si>
  <si>
    <t>8-Aug-1999</t>
  </si>
  <si>
    <t>21-Nov-1984</t>
  </si>
  <si>
    <t>24-Jun-1976</t>
  </si>
  <si>
    <t>30-Jul-1978</t>
  </si>
  <si>
    <t>29-Jun-1984</t>
  </si>
  <si>
    <t>6-Sep-1978</t>
  </si>
  <si>
    <t>17-Jul-1981</t>
  </si>
  <si>
    <t>22-Jun-1980</t>
  </si>
  <si>
    <t>7-Oct-1980</t>
  </si>
  <si>
    <t>30-Sep-1980</t>
  </si>
  <si>
    <t>16-Aug-1982</t>
  </si>
  <si>
    <t>19-Jul-1975</t>
  </si>
  <si>
    <t>26-Aug-1968</t>
  </si>
  <si>
    <t>14-Sep-1982</t>
  </si>
  <si>
    <t>21-Nov-1983</t>
  </si>
  <si>
    <t>28-Jun-1991</t>
  </si>
  <si>
    <t>15-Sep-1977</t>
  </si>
  <si>
    <t>2-Sep-1986</t>
  </si>
  <si>
    <t>24-Jul-1982</t>
  </si>
  <si>
    <t>14-Aug-1981</t>
  </si>
  <si>
    <t>13-Jun-1981</t>
  </si>
  <si>
    <t>25-Oct-1973</t>
  </si>
  <si>
    <t>4-Aug-1981</t>
  </si>
  <si>
    <t>18-Dec-1976</t>
  </si>
  <si>
    <t>2-Nov-1985</t>
  </si>
  <si>
    <t>26-Dec-1966</t>
  </si>
  <si>
    <t>6-Jun-1965</t>
  </si>
  <si>
    <t>25-Jun-1965</t>
  </si>
  <si>
    <t>11-Aug-1972</t>
  </si>
  <si>
    <t>11-Jul-1965</t>
  </si>
  <si>
    <t>15-Nov-2004</t>
  </si>
  <si>
    <t>19-Jun-1979</t>
  </si>
  <si>
    <t>19-Sep-1979</t>
  </si>
  <si>
    <t>15-Jun-1986</t>
  </si>
  <si>
    <t>18-Dec-1977</t>
  </si>
  <si>
    <t>26-Jun-1979</t>
  </si>
  <si>
    <t>1-Dec-1977</t>
  </si>
  <si>
    <t>5-Oct-1993</t>
  </si>
  <si>
    <t>21-Jun-1983</t>
  </si>
  <si>
    <t>16-Jul-1981</t>
  </si>
  <si>
    <t>9-Dec-1965</t>
  </si>
  <si>
    <t>22-Jul-1993</t>
  </si>
  <si>
    <t>5-Dec-1965</t>
  </si>
  <si>
    <t>19-Sep-1983</t>
  </si>
  <si>
    <t>12-Nov-1978</t>
  </si>
  <si>
    <t>2-Dec-1978</t>
  </si>
  <si>
    <t>25-Aug-1977</t>
  </si>
  <si>
    <t>1-Sep-1979</t>
  </si>
  <si>
    <t>7-Jul-1980</t>
  </si>
  <si>
    <t>25-Sep-1977</t>
  </si>
  <si>
    <t>30-Sep-1977</t>
  </si>
  <si>
    <t>1-Jun-2001</t>
  </si>
  <si>
    <t>4-Aug-1967</t>
  </si>
  <si>
    <t>14-Jun-1996</t>
  </si>
  <si>
    <t>15-Dec-1988</t>
  </si>
  <si>
    <t>28-Oct-1997</t>
  </si>
  <si>
    <t>10-Jul-1983</t>
  </si>
  <si>
    <t>18-Oct-1978</t>
  </si>
  <si>
    <t>10-Oct-1976</t>
  </si>
  <si>
    <t>14-Dec-1978</t>
  </si>
  <si>
    <t>14-Aug-1994</t>
  </si>
  <si>
    <t>17-Jul-1967</t>
  </si>
  <si>
    <t>30-Sep-1997</t>
  </si>
  <si>
    <t>3-Jul-1968</t>
  </si>
  <si>
    <t>17-Sep-1996</t>
  </si>
  <si>
    <t>28-Nov-1978</t>
  </si>
  <si>
    <t>6-Nov-1978</t>
  </si>
  <si>
    <t>24-Aug-1978</t>
  </si>
  <si>
    <t>13-Dec-2001</t>
  </si>
  <si>
    <t>20-Jun-1980</t>
  </si>
  <si>
    <t>24-Jul-1980</t>
  </si>
  <si>
    <t>15-Jun-1999</t>
  </si>
  <si>
    <t>16-Oct-1980</t>
  </si>
  <si>
    <t>30-Sep-1998</t>
  </si>
  <si>
    <t>27-Dec-1965</t>
  </si>
  <si>
    <t>9-Oct-1976</t>
  </si>
  <si>
    <t>24-Nov-1996</t>
  </si>
  <si>
    <t>13-Sep-1995</t>
  </si>
  <si>
    <t>11-Oct-1971</t>
  </si>
  <si>
    <t>19-Dec-1981</t>
  </si>
  <si>
    <t>18-Dec-1982</t>
  </si>
  <si>
    <t>12-Jul-1987</t>
  </si>
  <si>
    <t>29-Dec-1978</t>
  </si>
  <si>
    <t>2-Jun-1979</t>
  </si>
  <si>
    <t>10-Sep-1980</t>
  </si>
  <si>
    <t>4-Dec-1978</t>
  </si>
  <si>
    <t>29-Aug-1977</t>
  </si>
  <si>
    <t>18-Jul-1965</t>
  </si>
  <si>
    <t>4-Sep-1978</t>
  </si>
  <si>
    <t>21-Dec-1997</t>
  </si>
  <si>
    <t>6-Dec-1974</t>
  </si>
  <si>
    <t>25-Dec-1999</t>
  </si>
  <si>
    <t>2-Dec-1997</t>
  </si>
  <si>
    <t>9-Nov-1974</t>
  </si>
  <si>
    <t>21-Dec-1991</t>
  </si>
  <si>
    <t>12-Oct-1989</t>
  </si>
  <si>
    <t>10-Oct-1962</t>
  </si>
  <si>
    <t>20-Jul-1977</t>
  </si>
  <si>
    <t>29-Oct-1987</t>
  </si>
  <si>
    <t>9-Jul-1966</t>
  </si>
  <si>
    <t>28-Dec-1981</t>
  </si>
  <si>
    <t>19-Jun-1970</t>
  </si>
  <si>
    <t>10-Aug-1975</t>
  </si>
  <si>
    <t>23-Nov-1972</t>
  </si>
  <si>
    <t>28-Aug-1983</t>
  </si>
  <si>
    <t>20-Aug-1983</t>
  </si>
  <si>
    <t>22-Aug-1962</t>
  </si>
  <si>
    <t>18-Sep-1995</t>
  </si>
  <si>
    <t>8-Nov-1980</t>
  </si>
  <si>
    <t>3-Nov-1989</t>
  </si>
  <si>
    <t>17-Jul-1978</t>
  </si>
  <si>
    <t>20-Dec-1976</t>
  </si>
  <si>
    <t>6-Nov-1977</t>
  </si>
  <si>
    <t>12-Dec-2003</t>
  </si>
  <si>
    <t>28-Nov-1985</t>
  </si>
  <si>
    <t>27-Dec-1982</t>
  </si>
  <si>
    <t>12-Dec-1970</t>
  </si>
  <si>
    <t>28-Jun-1975</t>
  </si>
  <si>
    <t>11-Aug-1965</t>
  </si>
  <si>
    <t>15-Dec-1975</t>
  </si>
  <si>
    <t>21-Oct-1965</t>
  </si>
  <si>
    <t>7-Nov-1993</t>
  </si>
  <si>
    <t>28-Aug-2001</t>
  </si>
  <si>
    <t>12-Oct-1994</t>
  </si>
  <si>
    <t>21-Dec-1975</t>
  </si>
  <si>
    <t>10-Jun-1967</t>
  </si>
  <si>
    <t>11-Oct-1973</t>
  </si>
  <si>
    <t>1-Sep-1978</t>
  </si>
  <si>
    <t>16-Dec-1973</t>
  </si>
  <si>
    <t>30-Aug-1973</t>
  </si>
  <si>
    <t>3-Sep-1973</t>
  </si>
  <si>
    <t>21-Jun-1990</t>
  </si>
  <si>
    <t>28-Jun-1982</t>
  </si>
  <si>
    <t>5-Nov-1963</t>
  </si>
  <si>
    <t>21-Oct-1997</t>
  </si>
  <si>
    <t>23-Nov-1962</t>
  </si>
  <si>
    <t>24-Oct-1978</t>
  </si>
  <si>
    <t>30-Jun-1978</t>
  </si>
  <si>
    <t>3-Sep-1976</t>
  </si>
  <si>
    <t>30-Jun-1976</t>
  </si>
  <si>
    <t>2-Sep-1976</t>
  </si>
  <si>
    <t>5-Sep-1964</t>
  </si>
  <si>
    <t>5-Aug-1974</t>
  </si>
  <si>
    <t>28-Nov-2000</t>
  </si>
  <si>
    <t>26-Sep-1974</t>
  </si>
  <si>
    <t>22-Dec-1974</t>
  </si>
  <si>
    <t>6-Jun-1974</t>
  </si>
  <si>
    <t>26-Jun-1978</t>
  </si>
  <si>
    <t>7-Aug-1979</t>
  </si>
  <si>
    <t>12-Jul-1976</t>
  </si>
  <si>
    <t>20-Jul-1976</t>
  </si>
  <si>
    <t>7-Jul-1976</t>
  </si>
  <si>
    <t>12-Jun-1976</t>
  </si>
  <si>
    <t>21-Sep-1963</t>
  </si>
  <si>
    <t>4-Sep-1971</t>
  </si>
  <si>
    <t>18-Sep-1971</t>
  </si>
  <si>
    <t>11-Jun-1979</t>
  </si>
  <si>
    <t>4-Sep-1977</t>
  </si>
  <si>
    <t>28-Sep-1975</t>
  </si>
  <si>
    <t>24-Sep-1963</t>
  </si>
  <si>
    <t>9-Sep-1972</t>
  </si>
  <si>
    <t>4-Sep-1972</t>
  </si>
  <si>
    <t>12-Jun-1966</t>
  </si>
  <si>
    <t>19-Jun-1984</t>
  </si>
  <si>
    <t>26-Dec-1972</t>
  </si>
  <si>
    <t>9-Sep-1992</t>
  </si>
  <si>
    <t>10-Nov-1993</t>
  </si>
  <si>
    <t>26-Dec-1977</t>
  </si>
  <si>
    <t>21-Jun-1977</t>
  </si>
  <si>
    <t>29-Dec-1977</t>
  </si>
  <si>
    <t>13-Aug-1979</t>
  </si>
  <si>
    <t>26-Jul-1977</t>
  </si>
  <si>
    <t>24-Jul-1968</t>
  </si>
  <si>
    <t>27-Dec-1981</t>
  </si>
  <si>
    <t>6-Nov-1975</t>
  </si>
  <si>
    <t>12-Dec-1968</t>
  </si>
  <si>
    <t>6-Aug-1975</t>
  </si>
  <si>
    <t>21-Aug-1975</t>
  </si>
  <si>
    <t>21-Sep-1988</t>
  </si>
  <si>
    <t>26-Sep-1975</t>
  </si>
  <si>
    <t>6-Dec-1982</t>
  </si>
  <si>
    <t>11-Nov-1987</t>
  </si>
  <si>
    <t>30-Dec-1983</t>
  </si>
  <si>
    <t>25-Jul-1983</t>
  </si>
  <si>
    <t>11-Jul-1973</t>
  </si>
  <si>
    <t>24-Sep-1977</t>
  </si>
  <si>
    <t>12-Nov-1977</t>
  </si>
  <si>
    <t>15-Oct-1977</t>
  </si>
  <si>
    <t>17-Jul-1979</t>
  </si>
  <si>
    <t>2-Sep-1977</t>
  </si>
  <si>
    <t>3-Aug-1975</t>
  </si>
  <si>
    <t>10-Aug-1969</t>
  </si>
  <si>
    <t>16-Aug-1974</t>
  </si>
  <si>
    <t>28-Oct-1980</t>
  </si>
  <si>
    <t>25-Jun-1973</t>
  </si>
  <si>
    <t>17-Jun-1976</t>
  </si>
  <si>
    <t>23-Aug-1999</t>
  </si>
  <si>
    <t>9-Sep-1969</t>
  </si>
  <si>
    <t>6-Sep-1974</t>
  </si>
  <si>
    <t>23-Aug-1971</t>
  </si>
  <si>
    <t>18-Jun-1971</t>
  </si>
  <si>
    <t>29-Aug-1965</t>
  </si>
  <si>
    <t>7-Nov-2001</t>
  </si>
  <si>
    <t>14-Jun-1976</t>
  </si>
  <si>
    <t>19-Oct-1976</t>
  </si>
  <si>
    <t>22-Aug-1988</t>
  </si>
  <si>
    <t>14-Jul-1976</t>
  </si>
  <si>
    <t>14-Nov-1972</t>
  </si>
  <si>
    <t>22-Nov-1972</t>
  </si>
  <si>
    <t>18-Jun-1974</t>
  </si>
  <si>
    <t>9-Sep-1973</t>
  </si>
  <si>
    <t>16-Dec-1978</t>
  </si>
  <si>
    <t>28-Nov-1997</t>
  </si>
  <si>
    <t>6-Sep-1967</t>
  </si>
  <si>
    <t>7-Jul-1975</t>
  </si>
  <si>
    <t>6-Jun-1972</t>
  </si>
  <si>
    <t>25-Dec-1976</t>
  </si>
  <si>
    <t>27-Sep-1992</t>
  </si>
  <si>
    <t>15-Jul-1983</t>
  </si>
  <si>
    <t>8-Sep-1974</t>
  </si>
  <si>
    <t>21-Jul-1974</t>
  </si>
  <si>
    <t>16-Dec-1979</t>
  </si>
  <si>
    <t>1-Dec-1993</t>
  </si>
  <si>
    <t>7-Dec-1972</t>
  </si>
  <si>
    <t>2-Dec-1972</t>
  </si>
  <si>
    <t>4-Nov-1977</t>
  </si>
  <si>
    <t>9-Nov-1965</t>
  </si>
  <si>
    <t>2-Dec-1977</t>
  </si>
  <si>
    <t>12-Aug-1970</t>
  </si>
  <si>
    <t>18-Oct-1970</t>
  </si>
  <si>
    <t>8-Dec-1982</t>
  </si>
  <si>
    <t>23-Aug-1990</t>
  </si>
  <si>
    <t>24-Oct-1970</t>
  </si>
  <si>
    <t>29-Dec-1971</t>
  </si>
  <si>
    <t>25-Dec-1973</t>
  </si>
  <si>
    <t>10-Sep-1976</t>
  </si>
  <si>
    <t>5-Dec-1981</t>
  </si>
  <si>
    <t>6-Dec-1975</t>
  </si>
  <si>
    <t>21-Aug-1974</t>
  </si>
  <si>
    <t>6-Aug-1971</t>
  </si>
  <si>
    <t>27-Oct-1973</t>
  </si>
  <si>
    <t>2-Jul-1971</t>
  </si>
  <si>
    <t>26-Nov-1969</t>
  </si>
  <si>
    <t>16-Oct-1973</t>
  </si>
  <si>
    <t>18-Sep-1973</t>
  </si>
  <si>
    <t>3-Nov-1976</t>
  </si>
  <si>
    <t>8-Jun-1963</t>
  </si>
  <si>
    <t>12-Oct-1977</t>
  </si>
  <si>
    <t>9-Jul-1988</t>
  </si>
  <si>
    <t>12-Oct-1996</t>
  </si>
  <si>
    <t>1-Jul-1988</t>
  </si>
  <si>
    <t>8-Oct-1971</t>
  </si>
  <si>
    <t>24-Nov-1969</t>
  </si>
  <si>
    <t>26-Nov-1971</t>
  </si>
  <si>
    <t>2-Dec-1975</t>
  </si>
  <si>
    <t>20-Oct-1971</t>
  </si>
  <si>
    <t>17-Oct-1976</t>
  </si>
  <si>
    <t>30-Oct-1976</t>
  </si>
  <si>
    <t>27-Nov-1974</t>
  </si>
  <si>
    <t>8-Jun-1974</t>
  </si>
  <si>
    <t>14-Nov-1987</t>
  </si>
  <si>
    <t>4-Jun-1969</t>
  </si>
  <si>
    <t>28-Nov-1976</t>
  </si>
  <si>
    <t>24-Aug-1969</t>
  </si>
  <si>
    <t>22-Aug-1992</t>
  </si>
  <si>
    <t>29-Nov-1971</t>
  </si>
  <si>
    <t>21-Dec-1973</t>
  </si>
  <si>
    <t>28-Jul-1975</t>
  </si>
  <si>
    <t>22-Sep-1972</t>
  </si>
  <si>
    <t>14-Aug-1974</t>
  </si>
  <si>
    <t>1-Dec-1973</t>
  </si>
  <si>
    <t>4-Dec-1966</t>
  </si>
  <si>
    <t>28-Nov-1973</t>
  </si>
  <si>
    <t>15-Dec-1964</t>
  </si>
  <si>
    <t>27-Dec-1972</t>
  </si>
  <si>
    <t>29-Aug-1982</t>
  </si>
  <si>
    <t>29-Oct-1975</t>
  </si>
  <si>
    <t>16-Dec-1970</t>
  </si>
  <si>
    <t>23-Jun-1998</t>
  </si>
  <si>
    <t>19-Dec-1979</t>
  </si>
  <si>
    <t>23-Oct-1972</t>
  </si>
  <si>
    <t>22-Jun-1968</t>
  </si>
  <si>
    <t>30-Sep-1970</t>
  </si>
  <si>
    <t>19-Jul-1971</t>
  </si>
  <si>
    <t>8-Jul-1974</t>
  </si>
  <si>
    <t>8-Aug-1981</t>
  </si>
  <si>
    <t>16-Sep-1966</t>
  </si>
  <si>
    <t>7-Nov-1964</t>
  </si>
  <si>
    <t>19-Sep-1977</t>
  </si>
  <si>
    <t>10-Jul-1972</t>
  </si>
  <si>
    <t>27-Jun-1975</t>
  </si>
  <si>
    <t>12-Sep-1970</t>
  </si>
  <si>
    <t>18-Aug-1970</t>
  </si>
  <si>
    <t>4-Jul-1970</t>
  </si>
  <si>
    <t>14-Jul-2001</t>
  </si>
  <si>
    <t>5-Sep-1965</t>
  </si>
  <si>
    <t>7-Jul-1973</t>
  </si>
  <si>
    <t>8-Aug-1996</t>
  </si>
  <si>
    <t>7-Jun-1977</t>
  </si>
  <si>
    <t>17-Sep-1973</t>
  </si>
  <si>
    <t>28-Jun-1972</t>
  </si>
  <si>
    <t>26-Sep-1972</t>
  </si>
  <si>
    <t>4-Nov-1968</t>
  </si>
  <si>
    <t>23-Oct-1971</t>
  </si>
  <si>
    <t>17-Jul-1971</t>
  </si>
  <si>
    <t>20-Oct-1969</t>
  </si>
  <si>
    <t>9-Nov-1971</t>
  </si>
  <si>
    <t>13-Aug-1969</t>
  </si>
  <si>
    <t>6-Jul-1998</t>
  </si>
  <si>
    <t>22-Dec-1971</t>
  </si>
  <si>
    <t>3-Jul-1971</t>
  </si>
  <si>
    <t>3-Oct-1971</t>
  </si>
  <si>
    <t>8-Nov-1971</t>
  </si>
  <si>
    <t>5-Nov-1966</t>
  </si>
  <si>
    <t>8-Jul-1996</t>
  </si>
  <si>
    <t>17-Aug-1962</t>
  </si>
  <si>
    <t>14-Sep-1972</t>
  </si>
  <si>
    <t>19-Aug-1985</t>
  </si>
  <si>
    <t>3-Dec-1983</t>
  </si>
  <si>
    <t>11-Sep-1964</t>
  </si>
  <si>
    <t>26-Dec-1971</t>
  </si>
  <si>
    <t>6-Oct-1971</t>
  </si>
  <si>
    <t>11-Aug-1970</t>
  </si>
  <si>
    <t>3-Jul-1988</t>
  </si>
  <si>
    <t>28-Dec-1979</t>
  </si>
  <si>
    <t>30-Aug-1974</t>
  </si>
  <si>
    <t>22-Aug-1969</t>
  </si>
  <si>
    <t>27-Oct-1969</t>
  </si>
  <si>
    <t>3-Jul-1969</t>
  </si>
  <si>
    <t>19-Dec-1976</t>
  </si>
  <si>
    <t>19-Oct-1972</t>
  </si>
  <si>
    <t>8-Aug-1972</t>
  </si>
  <si>
    <t>2-Jul-1975</t>
  </si>
  <si>
    <t>16-Nov-1972</t>
  </si>
  <si>
    <t>5-Sep-1997</t>
  </si>
  <si>
    <t>30-Dec-1974</t>
  </si>
  <si>
    <t>12-Jun-1981</t>
  </si>
  <si>
    <t>13-Oct-1973</t>
  </si>
  <si>
    <t>16-Oct-1985</t>
  </si>
  <si>
    <t>24-Dec-1970</t>
  </si>
  <si>
    <t>26-Sep-1967</t>
  </si>
  <si>
    <t>28-Jun-1967</t>
  </si>
  <si>
    <t>23-Sep-1968</t>
  </si>
  <si>
    <t>15-Aug-1975</t>
  </si>
  <si>
    <t>5-Sep-1973</t>
  </si>
  <si>
    <t>27-Nov-1973</t>
  </si>
  <si>
    <t>21-Jun-1970</t>
  </si>
  <si>
    <t>14-Sep-1988</t>
  </si>
  <si>
    <t>12-Jul-1962</t>
  </si>
  <si>
    <t>21-Aug-1991</t>
  </si>
  <si>
    <t>21-Jul-1982</t>
  </si>
  <si>
    <t>19-Jul-1968</t>
  </si>
  <si>
    <t>8-Aug-1973</t>
  </si>
  <si>
    <t>29-Sep-1974</t>
  </si>
  <si>
    <t>17-Jun-1969</t>
  </si>
  <si>
    <t>6-Sep-1971</t>
  </si>
  <si>
    <t>29-Sep-1973</t>
  </si>
  <si>
    <t>19-Sep-1973</t>
  </si>
  <si>
    <t>7-Jul-1969</t>
  </si>
  <si>
    <t>5-Jun-1975</t>
  </si>
  <si>
    <t>24-Oct-1980</t>
  </si>
  <si>
    <t>25-Nov-1979</t>
  </si>
  <si>
    <t>27-Dec-1968</t>
  </si>
  <si>
    <t>23-Aug-1968</t>
  </si>
  <si>
    <t>29-Aug-1968</t>
  </si>
  <si>
    <t>8-Nov-1968</t>
  </si>
  <si>
    <t>14-Oct-1964</t>
  </si>
  <si>
    <t>3-Aug-1976</t>
  </si>
  <si>
    <t>27-Jul-1964</t>
  </si>
  <si>
    <t>22-Sep-1969</t>
  </si>
  <si>
    <t>28-Jun-1987</t>
  </si>
  <si>
    <t>21-Aug-1978</t>
  </si>
  <si>
    <t>25-Oct-1977</t>
  </si>
  <si>
    <t>26-Sep-1971</t>
  </si>
  <si>
    <t>29-Jun-1971</t>
  </si>
  <si>
    <t>17-Jul-1969</t>
  </si>
  <si>
    <t>11-Dec-1966</t>
  </si>
  <si>
    <t>25-Dec-1969</t>
  </si>
  <si>
    <t>3-Nov-1966</t>
  </si>
  <si>
    <t>29-Nov-1967</t>
  </si>
  <si>
    <t>14-Dec-1972</t>
  </si>
  <si>
    <t>20-Jul-1966</t>
  </si>
  <si>
    <t>23-Jun-1967</t>
  </si>
  <si>
    <t>2-Jul-1966</t>
  </si>
  <si>
    <t>27-Jun-1965</t>
  </si>
  <si>
    <t>23-Jul-1992</t>
  </si>
  <si>
    <t>8-Aug-1964</t>
  </si>
  <si>
    <t>22-Nov-1976</t>
  </si>
  <si>
    <t>7-Sep-1962</t>
  </si>
  <si>
    <t>2-Aug-1977</t>
  </si>
  <si>
    <t>30-Sep-1976</t>
  </si>
  <si>
    <t>24-Oct-1972</t>
  </si>
  <si>
    <t>30-Jul-1967</t>
  </si>
  <si>
    <t>5-Oct-1967</t>
  </si>
  <si>
    <t>25-Jun-1992</t>
  </si>
  <si>
    <t>9-Dec-1974</t>
  </si>
  <si>
    <t>29-Aug-1986</t>
  </si>
  <si>
    <t>11-Nov-1967</t>
  </si>
  <si>
    <t>23-Oct-1967</t>
  </si>
  <si>
    <t>28-Oct-1970</t>
  </si>
  <si>
    <t>18-Dec-1970</t>
  </si>
  <si>
    <t>2-Oct-1967</t>
  </si>
  <si>
    <t>28-Jul-1968</t>
  </si>
  <si>
    <t>20-Dec-1971</t>
  </si>
  <si>
    <t>6-Sep-1994</t>
  </si>
  <si>
    <t>13-Nov-1968</t>
  </si>
  <si>
    <t>12-Nov-1968</t>
  </si>
  <si>
    <t>10-Nov-1969</t>
  </si>
  <si>
    <t>4-Dec-1965</t>
  </si>
  <si>
    <t>14-Aug-1969</t>
  </si>
  <si>
    <t>19-Jun-1965</t>
  </si>
  <si>
    <t>21-Oct-1973</t>
  </si>
  <si>
    <t>18-Dec-1965</t>
  </si>
  <si>
    <t>17-Sep-2000</t>
  </si>
  <si>
    <t>24-Oct-1968</t>
  </si>
  <si>
    <t>15-Dec-1974</t>
  </si>
  <si>
    <t>26-Jun-1991</t>
  </si>
  <si>
    <t>21-Jul-1996</t>
  </si>
  <si>
    <t>10-Dec-1974</t>
  </si>
  <si>
    <t>25-Oct-1989</t>
  </si>
  <si>
    <t>17-Dec-2001</t>
  </si>
  <si>
    <t>18-Sep-2000</t>
  </si>
  <si>
    <t>7-Nov-1966</t>
  </si>
  <si>
    <t>20-Nov-1966</t>
  </si>
  <si>
    <t>4-Sep-1967</t>
  </si>
  <si>
    <t>7-Oct-1972</t>
  </si>
  <si>
    <t>9-Sep-1966</t>
  </si>
  <si>
    <t>5-Jul-1966</t>
  </si>
  <si>
    <t>20-Aug-1980</t>
  </si>
  <si>
    <t>30-Nov-1969</t>
  </si>
  <si>
    <t>25-Jun-1969</t>
  </si>
  <si>
    <t>6-Aug-1966</t>
  </si>
  <si>
    <t>3-Sep-1972</t>
  </si>
  <si>
    <t>14-Jun-1970</t>
  </si>
  <si>
    <t>28-Jun-1976</t>
  </si>
  <si>
    <t>30-Dec-1969</t>
  </si>
  <si>
    <t>17-Dec-1989</t>
  </si>
  <si>
    <t>20-Aug-1969</t>
  </si>
  <si>
    <t>2-Oct-1981</t>
  </si>
  <si>
    <t>11-Oct-1969</t>
  </si>
  <si>
    <t>14-Jun-1967</t>
  </si>
  <si>
    <t>22-Jun-1970</t>
  </si>
  <si>
    <t>14-Nov-1988</t>
  </si>
  <si>
    <t>25-Sep-1972</t>
  </si>
  <si>
    <t>6-Oct-1968</t>
  </si>
  <si>
    <t>22-Nov-1963</t>
  </si>
  <si>
    <t>10-Dec-1995</t>
  </si>
  <si>
    <t>11-Jul-1963</t>
  </si>
  <si>
    <t>20-Sep-2002</t>
  </si>
  <si>
    <t>19-Aug-1989</t>
  </si>
  <si>
    <t>2-Nov-1968</t>
  </si>
  <si>
    <t>12-Jul-1964</t>
  </si>
  <si>
    <t>29-Nov-1965</t>
  </si>
  <si>
    <t>26-Sep-1965</t>
  </si>
  <si>
    <t>4-Jul-1964</t>
  </si>
  <si>
    <t>3-Jul-1964</t>
  </si>
  <si>
    <t>13-Dec-1964</t>
  </si>
  <si>
    <t>7-Jun-1979</t>
  </si>
  <si>
    <t>6-Dec-1972</t>
  </si>
  <si>
    <t>13-Jun-1964</t>
  </si>
  <si>
    <t>19-Dec-1967</t>
  </si>
  <si>
    <t>2-Oct-1970</t>
  </si>
  <si>
    <t>7-Oct-1970</t>
  </si>
  <si>
    <t>23-Oct-1983</t>
  </si>
  <si>
    <t>9-Jun-1985</t>
  </si>
  <si>
    <t>17-Jul-1980</t>
  </si>
  <si>
    <t>12-Sep-1971</t>
  </si>
  <si>
    <t>14-Jun-1966</t>
  </si>
  <si>
    <t>23-Jun-1965</t>
  </si>
  <si>
    <t>7-Sep-1966</t>
  </si>
  <si>
    <t>10-Sep-2004</t>
  </si>
  <si>
    <t>13-Oct-1970</t>
  </si>
  <si>
    <t>7-Jun-1983</t>
  </si>
  <si>
    <t>11-Aug-1969</t>
  </si>
  <si>
    <t>6-Oct-1989</t>
  </si>
  <si>
    <t>24-Jun-1968</t>
  </si>
  <si>
    <t>19-Dec-1971</t>
  </si>
  <si>
    <t>12-Jun-1988</t>
  </si>
  <si>
    <t>23-Jul-1970</t>
  </si>
  <si>
    <t>3-Oct-1965</t>
  </si>
  <si>
    <t>14-Nov-1968</t>
  </si>
  <si>
    <t>1-Dec-1971</t>
  </si>
  <si>
    <t>23-Jul-1973</t>
  </si>
  <si>
    <t>27-Oct-1965</t>
  </si>
  <si>
    <t>25-Dec-1965</t>
  </si>
  <si>
    <t>6-Nov-1965</t>
  </si>
  <si>
    <t>20-Jun-1964</t>
  </si>
  <si>
    <t>17-Jul-1986</t>
  </si>
  <si>
    <t>4-Oct-1966</t>
  </si>
  <si>
    <t>20-Jul-1994</t>
  </si>
  <si>
    <t>6-Jul-1966</t>
  </si>
  <si>
    <t>23-Aug-1966</t>
  </si>
  <si>
    <t>9-Nov-1966</t>
  </si>
  <si>
    <t>21-Oct-1982</t>
  </si>
  <si>
    <t>12-Oct-1969</t>
  </si>
  <si>
    <t>26-Nov-1984</t>
  </si>
  <si>
    <t>9-Nov-1964</t>
  </si>
  <si>
    <t>5-Sep-1988</t>
  </si>
  <si>
    <t>12-Nov-1969</t>
  </si>
  <si>
    <t>9-Jun-1963</t>
  </si>
  <si>
    <t>2-Dec-1964</t>
  </si>
  <si>
    <t>6-Nov-1979</t>
  </si>
  <si>
    <t>25-Jul-1966</t>
  </si>
  <si>
    <t>20-Nov-1982</t>
  </si>
  <si>
    <t>27-Jun-1964</t>
  </si>
  <si>
    <t>25-Sep-1965</t>
  </si>
  <si>
    <t>11-Jul-1964</t>
  </si>
  <si>
    <t>10-Nov-1965</t>
  </si>
  <si>
    <t>29-Sep-1964</t>
  </si>
  <si>
    <t>7-Jul-1974</t>
  </si>
  <si>
    <t>24-Aug-1967</t>
  </si>
  <si>
    <t>14-Jul-1967</t>
  </si>
  <si>
    <t>29-Oct-1967</t>
  </si>
  <si>
    <t>19-Nov-1964</t>
  </si>
  <si>
    <t>20-Dec-1964</t>
  </si>
  <si>
    <t>2-Aug-1964</t>
  </si>
  <si>
    <t>19-Oct-1991</t>
  </si>
  <si>
    <t>25-Dec-1964</t>
  </si>
  <si>
    <t>1-Nov-1965</t>
  </si>
  <si>
    <t>22-Dec-1967</t>
  </si>
  <si>
    <t>4-Jul-1983</t>
  </si>
  <si>
    <t>12-Dec-1993</t>
  </si>
  <si>
    <t>17-Oct-1982</t>
  </si>
  <si>
    <t>9-Jun-1965</t>
  </si>
  <si>
    <t>29-Oct-1965</t>
  </si>
  <si>
    <t>16-Oct-1979</t>
  </si>
  <si>
    <t>24-Nov-1966</t>
  </si>
  <si>
    <t>7-Sep-1986</t>
  </si>
  <si>
    <t>2-Sep-1984</t>
  </si>
  <si>
    <t>21-Jun-1968</t>
  </si>
  <si>
    <t>9-Dec-1968</t>
  </si>
  <si>
    <t>25-Oct-1968</t>
  </si>
  <si>
    <t>20-Jul-1963</t>
  </si>
  <si>
    <t>4-Jun-1963</t>
  </si>
  <si>
    <t>6-Nov-1991</t>
  </si>
  <si>
    <t>16-Sep-1974</t>
  </si>
  <si>
    <t>4-Nov-1962</t>
  </si>
  <si>
    <t>15-Sep-1962</t>
  </si>
  <si>
    <t>5-Oct-1987</t>
  </si>
  <si>
    <t>14-Aug-1977</t>
  </si>
  <si>
    <t>20-Jul-1964</t>
  </si>
  <si>
    <t>2-Jul-1964</t>
  </si>
  <si>
    <t>24-Jun-1964</t>
  </si>
  <si>
    <t>19-Jul-1963</t>
  </si>
  <si>
    <t>15-Oct-1964</t>
  </si>
  <si>
    <t>29-Jul-1966</t>
  </si>
  <si>
    <t>17-Jul-1963</t>
  </si>
  <si>
    <t>23-Jun-1974</t>
  </si>
  <si>
    <t>23-Nov-1989</t>
  </si>
  <si>
    <t>13-Aug-1986</t>
  </si>
  <si>
    <t>6-Dec-1966</t>
  </si>
  <si>
    <t>30-Dec-1967</t>
  </si>
  <si>
    <t>28-Aug-1967</t>
  </si>
  <si>
    <t>16-Nov-1966</t>
  </si>
  <si>
    <t>29-Oct-1990</t>
  </si>
  <si>
    <t>28-Oct-1963</t>
  </si>
  <si>
    <t>29-Aug-1963</t>
  </si>
  <si>
    <t>2-Aug-1963</t>
  </si>
  <si>
    <t>22-Sep-1963</t>
  </si>
  <si>
    <t>29-Dec-1966</t>
  </si>
  <si>
    <t>26-Sep-1962</t>
  </si>
  <si>
    <t>29-Dec-1989</t>
  </si>
  <si>
    <t>14-Jul-1979</t>
  </si>
  <si>
    <t>4-Aug-1964</t>
  </si>
  <si>
    <t>9-Aug-1995</t>
  </si>
  <si>
    <t>26-Nov-1968</t>
  </si>
  <si>
    <t>1-Sep-1967</t>
  </si>
  <si>
    <t>3-Dec-1968</t>
  </si>
  <si>
    <t>12-Jul-1966</t>
  </si>
  <si>
    <t>16-Oct-1962</t>
  </si>
  <si>
    <t>28-Nov-1961</t>
  </si>
  <si>
    <t>18-Jun-1970</t>
  </si>
  <si>
    <t>11-Aug-1988</t>
  </si>
  <si>
    <t>18-Nov-1998</t>
  </si>
  <si>
    <t>19-Aug-1963</t>
  </si>
  <si>
    <t>28-Dec-1970</t>
  </si>
  <si>
    <t>4-Oct-1965</t>
  </si>
  <si>
    <t>22-Nov-1962</t>
  </si>
  <si>
    <t>22-Jul-1962</t>
  </si>
  <si>
    <t>5-Sep-1972</t>
  </si>
  <si>
    <t>17-Dec-1966</t>
  </si>
  <si>
    <t>11-Jul-1962</t>
  </si>
  <si>
    <t>14-Sep-1965</t>
  </si>
  <si>
    <t>27-Aug-1962</t>
  </si>
  <si>
    <t>24-Sep-1974</t>
  </si>
  <si>
    <t>7-Jul-1992</t>
  </si>
  <si>
    <t>28-Nov-1964</t>
  </si>
  <si>
    <t>8-Jul-1970</t>
  </si>
  <si>
    <t>17-Jul-1988</t>
  </si>
  <si>
    <t>2-Sep-1962</t>
  </si>
  <si>
    <t>1-Oct-1962</t>
  </si>
  <si>
    <t>25-Sep-1975</t>
  </si>
  <si>
    <t>5-Dec-1963</t>
  </si>
  <si>
    <t>29-Oct-1983</t>
  </si>
  <si>
    <t>24-Jul-1978</t>
  </si>
  <si>
    <t>25-Sep-1967</t>
  </si>
  <si>
    <t>9-Nov-2004</t>
  </si>
  <si>
    <t>27-Sep-1993</t>
  </si>
  <si>
    <t>22-Sep-1973</t>
  </si>
  <si>
    <t>27-Sep-1963</t>
  </si>
  <si>
    <t>6-Aug-1984</t>
  </si>
  <si>
    <t>16-Aug-1963</t>
  </si>
  <si>
    <t>1-Sep-1963</t>
  </si>
  <si>
    <t>14-Aug-1963</t>
  </si>
  <si>
    <t>22-Dec-1966</t>
  </si>
  <si>
    <t>20-Aug-1961</t>
  </si>
  <si>
    <t>4-Nov-1960</t>
  </si>
  <si>
    <t>22-Jun-1960</t>
  </si>
  <si>
    <t>23-Sep-1960</t>
  </si>
  <si>
    <t>28-Nov-1960</t>
  </si>
  <si>
    <t>27-Nov-1979</t>
  </si>
  <si>
    <t>30-Oct-1981</t>
  </si>
  <si>
    <t>24-Jun-1962</t>
  </si>
  <si>
    <t>13-Dec-1969</t>
  </si>
  <si>
    <t>27-Sep-1972</t>
  </si>
  <si>
    <t>20-Jul-1962</t>
  </si>
  <si>
    <t>23-Sep-1964</t>
  </si>
  <si>
    <t>4-Nov-1965</t>
  </si>
  <si>
    <t>9-Nov-1961</t>
  </si>
  <si>
    <t>23-Sep-1969</t>
  </si>
  <si>
    <t>6-Aug-1967</t>
  </si>
  <si>
    <t>26-Oct-1985</t>
  </si>
  <si>
    <t>6-Nov-1961</t>
  </si>
  <si>
    <t>30-Oct-1971</t>
  </si>
  <si>
    <t>2-Aug-1962</t>
  </si>
  <si>
    <t>14-Sep-1963</t>
  </si>
  <si>
    <t>16-Aug-1999</t>
  </si>
  <si>
    <t>7-Sep-1961</t>
  </si>
  <si>
    <t>6-Dec-1961</t>
  </si>
  <si>
    <t>5-Aug-1962</t>
  </si>
  <si>
    <t>15-Oct-1982</t>
  </si>
  <si>
    <t>7-Dec-1962</t>
  </si>
  <si>
    <t>13-Nov-1965</t>
  </si>
  <si>
    <t>24-Nov-1962</t>
  </si>
  <si>
    <t>11-Oct-1962</t>
  </si>
  <si>
    <t>23-Aug-1976</t>
  </si>
  <si>
    <t>11-Nov-1960</t>
  </si>
  <si>
    <t>2-Oct-1990</t>
  </si>
  <si>
    <t>24-Sep-1964</t>
  </si>
  <si>
    <t>30-Sep-1979</t>
  </si>
  <si>
    <t>6-Jun-1984</t>
  </si>
  <si>
    <t>9-Dec-1959</t>
  </si>
  <si>
    <t>25-Nov-1959</t>
  </si>
  <si>
    <t>20-Dec-1959</t>
  </si>
  <si>
    <t>19-Dec-1992</t>
  </si>
  <si>
    <t>22-Jul-1961</t>
  </si>
  <si>
    <t>17-Jun-1994</t>
  </si>
  <si>
    <t>3-Nov-1961</t>
  </si>
  <si>
    <t>14-Nov-1966</t>
  </si>
  <si>
    <t>29-Jun-1975</t>
  </si>
  <si>
    <t>13-Aug-1960</t>
  </si>
  <si>
    <t>11-Jul-1960</t>
  </si>
  <si>
    <t>16-Dec-1960</t>
  </si>
  <si>
    <t>28-Jul-1960</t>
  </si>
  <si>
    <t>24-Jul-1960</t>
  </si>
  <si>
    <t>7-Aug-1975</t>
  </si>
  <si>
    <t>30-Aug-1990</t>
  </si>
  <si>
    <t>14-Oct-1963</t>
  </si>
  <si>
    <t>15-Jul-1968</t>
  </si>
  <si>
    <t>14-Aug-1992</t>
  </si>
  <si>
    <t>10-Sep-1964</t>
  </si>
  <si>
    <t>18-Nov-1961</t>
  </si>
  <si>
    <t>26-Jul-1969</t>
  </si>
  <si>
    <t>24-Dec-1961</t>
  </si>
  <si>
    <t>20-Jul-1984</t>
  </si>
  <si>
    <t>4-Aug-1963</t>
  </si>
  <si>
    <t>14-Sep-1985</t>
  </si>
  <si>
    <t>24-Nov-1986</t>
  </si>
  <si>
    <t>2-Aug-1981</t>
  </si>
  <si>
    <t>29-Aug-1985</t>
  </si>
  <si>
    <t>6-Aug-1959</t>
  </si>
  <si>
    <t>10-Nov-1966</t>
  </si>
  <si>
    <t>8-Dec-1986</t>
  </si>
  <si>
    <t>25-Nov-1958</t>
  </si>
  <si>
    <t>10-Dec-1958</t>
  </si>
  <si>
    <t>7-Jun-2003</t>
  </si>
  <si>
    <t>21-Jul-1960</t>
  </si>
  <si>
    <t>19-Dec-1978</t>
  </si>
  <si>
    <t>5-Oct-1959</t>
  </si>
  <si>
    <t>25-Sep-1985</t>
  </si>
  <si>
    <t>29-Dec-1959</t>
  </si>
  <si>
    <t>7-Jul-1959</t>
  </si>
  <si>
    <t>27-Jul-1962</t>
  </si>
  <si>
    <t>18-Jun-1960</t>
  </si>
  <si>
    <t>29-Aug-1959</t>
  </si>
  <si>
    <t>6-Sep-1959</t>
  </si>
  <si>
    <t>23-Dec-1963</t>
  </si>
  <si>
    <t>6-Jul-1963</t>
  </si>
  <si>
    <t>8-Jul-1963</t>
  </si>
  <si>
    <t>8-Nov-1960</t>
  </si>
  <si>
    <t>12-Sep-1991</t>
  </si>
  <si>
    <t>26-Sep-1976</t>
  </si>
  <si>
    <t>14-Jun-1961</t>
  </si>
  <si>
    <t>6-Jul-2004</t>
  </si>
  <si>
    <t>25-Dec-1968</t>
  </si>
  <si>
    <t>17-Nov-1983</t>
  </si>
  <si>
    <t>21-Sep-1958</t>
  </si>
  <si>
    <t>25-Sep-1961</t>
  </si>
  <si>
    <t>10-Oct-1959</t>
  </si>
  <si>
    <t>8-Nov-1959</t>
  </si>
  <si>
    <t>26-Dec-1974</t>
  </si>
  <si>
    <t>13-Jul-1972</t>
  </si>
  <si>
    <t>15-Dec-1968</t>
  </si>
  <si>
    <t>15-Oct-1958</t>
  </si>
  <si>
    <t>10-Jul-1958</t>
  </si>
  <si>
    <t>26-Sep-1969</t>
  </si>
  <si>
    <t>24-Dec-1959</t>
  </si>
  <si>
    <t>10-Oct-1967</t>
  </si>
  <si>
    <t>16-Nov-1988</t>
  </si>
  <si>
    <t>16-Jul-1963</t>
  </si>
  <si>
    <t>22-Jun-1965</t>
  </si>
  <si>
    <t>14-Sep-1958</t>
  </si>
  <si>
    <t>29-Jul-1958</t>
  </si>
  <si>
    <t>20-Sep-1958</t>
  </si>
  <si>
    <t>15-Aug-1967</t>
  </si>
  <si>
    <t>4-Nov-1967</t>
  </si>
  <si>
    <t>29-Jun-1959</t>
  </si>
  <si>
    <t>3-Aug-1959</t>
  </si>
  <si>
    <t>10-Nov-1996</t>
  </si>
  <si>
    <t>27-Nov-1976</t>
  </si>
  <si>
    <t>20-Nov-1959</t>
  </si>
  <si>
    <t>20-Oct-1979</t>
  </si>
  <si>
    <t>14-Jul-1989</t>
  </si>
  <si>
    <t>12-Sep-1998</t>
  </si>
  <si>
    <t>3-Dec-1962</t>
  </si>
  <si>
    <t>18-Jul-1967</t>
  </si>
  <si>
    <t>8-Nov-1965</t>
  </si>
  <si>
    <t>13-Nov-1981</t>
  </si>
  <si>
    <t>23-Jul-1958</t>
  </si>
  <si>
    <t>4-Sep-1982</t>
  </si>
  <si>
    <t>24-Sep-2002</t>
  </si>
  <si>
    <t>29-Jul-1962</t>
  </si>
  <si>
    <t>27-Jul-1965</t>
  </si>
  <si>
    <t>10-Dec-1975</t>
  </si>
  <si>
    <t>5-Jun-1981</t>
  </si>
  <si>
    <t>11-Nov-1970</t>
  </si>
  <si>
    <t>17-Oct-1958</t>
  </si>
  <si>
    <t>4-Jul-1981</t>
  </si>
  <si>
    <t>29-Nov-1962</t>
  </si>
  <si>
    <t>2-Aug-1995</t>
  </si>
  <si>
    <t>8-Aug-1960</t>
  </si>
  <si>
    <t>11-Sep-1970</t>
  </si>
  <si>
    <t>15-Aug-1971</t>
  </si>
  <si>
    <t>12-Jun-1968</t>
  </si>
  <si>
    <t>26-Oct-1975</t>
  </si>
  <si>
    <t>7-Nov-1972</t>
  </si>
  <si>
    <t>25-Nov-1971</t>
  </si>
  <si>
    <t>25-Oct-1962</t>
  </si>
  <si>
    <t>4-Jun-1959</t>
  </si>
  <si>
    <t>3-Dec-1959</t>
  </si>
  <si>
    <t>17-Jun-1962</t>
  </si>
  <si>
    <t>23-Nov-1978</t>
  </si>
  <si>
    <t>25-Jul-1960</t>
  </si>
  <si>
    <t>16-Sep-1969</t>
  </si>
  <si>
    <t>13-Dec-1963</t>
  </si>
  <si>
    <t>17-Dec-1988</t>
  </si>
  <si>
    <t>6-Sep-1962</t>
  </si>
  <si>
    <t>4-Sep-1964</t>
  </si>
  <si>
    <t>25-Oct-1990</t>
  </si>
  <si>
    <t>17-Jul-2004</t>
  </si>
  <si>
    <t>28-Jun-1974</t>
  </si>
  <si>
    <t>2-Oct-1959</t>
  </si>
  <si>
    <t>30-Jul-1974</t>
  </si>
  <si>
    <t>28-Oct-1965</t>
  </si>
  <si>
    <t>6-Jun-1960</t>
  </si>
  <si>
    <t>22-Dec-1988</t>
  </si>
  <si>
    <t>26-Jun-1973</t>
  </si>
  <si>
    <t>20-Sep-1976</t>
  </si>
  <si>
    <t>29-Aug-1974</t>
  </si>
  <si>
    <t>9-Oct-1997</t>
  </si>
  <si>
    <t>26-Jun-1984</t>
  </si>
  <si>
    <t>11-Nov-1982</t>
  </si>
  <si>
    <t>25-Dec-1962</t>
  </si>
  <si>
    <t>12-Oct-1980</t>
  </si>
  <si>
    <t>19-Sep-1980</t>
  </si>
  <si>
    <t>5-Dec-1988</t>
  </si>
  <si>
    <t>16-Sep-1978</t>
  </si>
  <si>
    <t>22-Oct-1958</t>
  </si>
  <si>
    <t>21-Jun-1958</t>
  </si>
  <si>
    <t>27-Aug-1985</t>
  </si>
  <si>
    <t>8-Aug-1993</t>
  </si>
  <si>
    <t>6-Oct-1987</t>
  </si>
  <si>
    <t>6-Jul-1982</t>
  </si>
  <si>
    <t>6-Aug-1988</t>
  </si>
  <si>
    <t>21-Aug-1988</t>
  </si>
  <si>
    <t>8-Sep-2002</t>
  </si>
  <si>
    <t>30-Jul-1972</t>
  </si>
  <si>
    <t>8-Aug-1969</t>
  </si>
  <si>
    <t>28-Sep-1995</t>
  </si>
  <si>
    <t>20-Dec-2003</t>
  </si>
  <si>
    <t>10-Oct-1958</t>
  </si>
  <si>
    <t>23-Dec-1995</t>
  </si>
  <si>
    <t>25-Jun-2001</t>
  </si>
  <si>
    <t>25-Jun-1963</t>
  </si>
  <si>
    <t>10-Jul-1970</t>
  </si>
  <si>
    <t>24-Jul-1975</t>
  </si>
  <si>
    <t>5-Nov-1993</t>
  </si>
  <si>
    <t>28-Aug-1974</t>
  </si>
  <si>
    <t>23-Sep-1989</t>
  </si>
  <si>
    <t>19-Oct-1995</t>
  </si>
  <si>
    <t>8-Aug-1974</t>
  </si>
  <si>
    <t>10-Sep-2003</t>
  </si>
  <si>
    <t>21-Oct-1968</t>
  </si>
  <si>
    <t>16-Jul-1980</t>
  </si>
  <si>
    <t>10-Jun-1996</t>
  </si>
  <si>
    <t>26-Dec-2003</t>
  </si>
  <si>
    <t>28-Jun-2002</t>
  </si>
  <si>
    <t>3-Jun-1998</t>
  </si>
  <si>
    <t>16-Sep-1965</t>
  </si>
  <si>
    <t>7-Jun-1964</t>
  </si>
  <si>
    <t>18-Aug-2004</t>
  </si>
  <si>
    <t>22-Oct-1982</t>
  </si>
  <si>
    <t>25-Aug-1975</t>
  </si>
  <si>
    <t>12-Jul-1963</t>
  </si>
  <si>
    <t>1-Nov-2003</t>
  </si>
  <si>
    <t>18-Oct-1992</t>
  </si>
  <si>
    <t>2-Nov-2003</t>
  </si>
  <si>
    <t>8-Jun-1971</t>
  </si>
  <si>
    <t>29-Dec-1990</t>
  </si>
  <si>
    <t>16-Jun-1965</t>
  </si>
  <si>
    <t>12-Jul-1968</t>
  </si>
  <si>
    <t>16-Nov-1963</t>
  </si>
  <si>
    <t>25-Aug-2002</t>
  </si>
  <si>
    <t>26-Jul-1970</t>
  </si>
  <si>
    <t>14-Jul-2003</t>
  </si>
  <si>
    <t>21-Jun-1966</t>
  </si>
  <si>
    <t>8-Dec-1963</t>
  </si>
  <si>
    <t>12-Nov-1979</t>
  </si>
  <si>
    <t>4-Dec-1989</t>
  </si>
  <si>
    <t>17-Oct-1977</t>
  </si>
  <si>
    <t>28-Sep-2001</t>
  </si>
  <si>
    <t>17-Oct-1965</t>
  </si>
  <si>
    <t>24-Oct-1999</t>
  </si>
  <si>
    <t>12-Jul-1993</t>
  </si>
  <si>
    <t>4-Jul-1963</t>
  </si>
  <si>
    <t>15-Jun-1997</t>
  </si>
  <si>
    <t>3-Aug-1995</t>
  </si>
  <si>
    <t>25-Dec-1992</t>
  </si>
  <si>
    <t>15-Dec-1999</t>
  </si>
  <si>
    <t>26-Sep-1964</t>
  </si>
  <si>
    <t>12-Aug-1986</t>
  </si>
  <si>
    <t>23-Sep-1998</t>
  </si>
  <si>
    <t>17-Oct-1970</t>
  </si>
  <si>
    <t>30-Aug-1967</t>
  </si>
  <si>
    <t>27-Dec-1992</t>
  </si>
  <si>
    <t>19-Nov-1979</t>
  </si>
  <si>
    <t>28-Nov-1995</t>
  </si>
  <si>
    <t>15-Oct-1979</t>
  </si>
  <si>
    <t>18-Dec-1962</t>
  </si>
  <si>
    <t>24-Jul-2003</t>
  </si>
  <si>
    <t>6-Dec-1963</t>
  </si>
  <si>
    <t>27-Sep-1995</t>
  </si>
  <si>
    <t>3-Aug-1969</t>
  </si>
  <si>
    <t>20-Oct-1963</t>
  </si>
  <si>
    <t>6-Aug-1998</t>
  </si>
  <si>
    <t>19-Dec-1983</t>
  </si>
  <si>
    <t>5-Jun-1989</t>
  </si>
  <si>
    <t>2-Jul-1979</t>
  </si>
  <si>
    <t>16-Sep-1991</t>
  </si>
  <si>
    <t>29-Jul-1967</t>
  </si>
  <si>
    <t>15-Nov-1966</t>
  </si>
  <si>
    <t>24-Aug-1991</t>
  </si>
  <si>
    <t>30-Jun-1987</t>
  </si>
  <si>
    <t>6-Sep-1993</t>
  </si>
  <si>
    <t>15-Dec-1982</t>
  </si>
  <si>
    <t>30-Nov-1987</t>
  </si>
  <si>
    <t>19-Aug-1992</t>
  </si>
  <si>
    <t>17-Sep-1985</t>
  </si>
  <si>
    <t>14-Jul-1963</t>
  </si>
  <si>
    <t>24-Sep-1978</t>
  </si>
  <si>
    <t>27-Aug-1994</t>
  </si>
  <si>
    <t>14-Jun-1972</t>
  </si>
  <si>
    <t>30-Oct-1979</t>
  </si>
  <si>
    <t>18-Oct-1997</t>
  </si>
  <si>
    <t>9-Oct-1980</t>
  </si>
  <si>
    <t>10-Aug-1966</t>
  </si>
  <si>
    <t>25-Jul-1988</t>
  </si>
  <si>
    <t>6-Oct-1983</t>
  </si>
  <si>
    <t>9-Jul-2002</t>
  </si>
  <si>
    <t>8-Jun-1994</t>
  </si>
  <si>
    <t>17-Oct-1987</t>
  </si>
  <si>
    <t>22-Aug-1966</t>
  </si>
  <si>
    <t>7-Sep-1993</t>
  </si>
  <si>
    <t>2-Jul-1962</t>
  </si>
  <si>
    <t>12-Jul-1985</t>
  </si>
  <si>
    <t>18-Oct-1962</t>
  </si>
  <si>
    <t>13-Oct-1969</t>
  </si>
  <si>
    <t>17-Dec-1967</t>
  </si>
  <si>
    <t>1-Aug-1965</t>
  </si>
  <si>
    <t>4-Aug-1986</t>
  </si>
  <si>
    <t>8-Sep-1967</t>
  </si>
  <si>
    <t>8-Dec-1975</t>
  </si>
  <si>
    <t>27-Nov-1987</t>
  </si>
  <si>
    <t>2-Jul-1983</t>
  </si>
  <si>
    <t>23-Nov-1977</t>
  </si>
  <si>
    <t>26-Aug-1969</t>
  </si>
  <si>
    <t>14-Oct-1974</t>
  </si>
  <si>
    <t>3-Sep-1974</t>
  </si>
  <si>
    <t>10-Dec-1980</t>
  </si>
  <si>
    <t>4-Sep-1980</t>
  </si>
  <si>
    <t>21-Nov-1990</t>
  </si>
  <si>
    <t>12-Jun-1999</t>
  </si>
  <si>
    <t>25-Dec-1983</t>
  </si>
  <si>
    <t>16-Nov-1962</t>
  </si>
  <si>
    <t>18-Jul-1976</t>
  </si>
  <si>
    <t>20-Sep-1979</t>
  </si>
  <si>
    <t>28-Sep-1979</t>
  </si>
  <si>
    <t>27-Aug-1963</t>
  </si>
  <si>
    <t>17-Aug-1979</t>
  </si>
  <si>
    <t>28-Sep-2003</t>
  </si>
  <si>
    <t>19-Dec-1975</t>
  </si>
  <si>
    <t>14-Oct-1989</t>
  </si>
  <si>
    <t>12-Sep-1980</t>
  </si>
  <si>
    <t>24-Aug-1965</t>
  </si>
  <si>
    <t>16-Jun-1971</t>
  </si>
  <si>
    <t>26-Aug-1999</t>
  </si>
  <si>
    <t>18-Aug-1966</t>
  </si>
  <si>
    <t>21-Dec-1983</t>
  </si>
  <si>
    <t>14-Nov-1979</t>
  </si>
  <si>
    <t>9-Sep-1975</t>
  </si>
  <si>
    <t>14-Dec-2003</t>
  </si>
  <si>
    <t>7-Aug-1997</t>
  </si>
  <si>
    <t>14-Nov-1969</t>
  </si>
  <si>
    <t>3-Oct-1994</t>
  </si>
  <si>
    <t>22-Oct-1973</t>
  </si>
  <si>
    <t>13-Nov-1975</t>
  </si>
  <si>
    <t>26-Aug-1983</t>
  </si>
  <si>
    <t>2-Jun-1974</t>
  </si>
  <si>
    <t>27-Jun-1973</t>
  </si>
  <si>
    <t>8-Aug-1970</t>
  </si>
  <si>
    <t>10-Jul-1971</t>
  </si>
  <si>
    <t>13-Jun-1973</t>
  </si>
  <si>
    <t>10-Sep-1974</t>
  </si>
  <si>
    <t>16-Dec-1964</t>
  </si>
  <si>
    <t>3-Aug-2004</t>
  </si>
  <si>
    <t>7-Oct-1999</t>
  </si>
  <si>
    <t>30-Nov-1970</t>
  </si>
  <si>
    <t>6-Jul-1968</t>
  </si>
  <si>
    <t>21-Oct-1961</t>
  </si>
  <si>
    <t>13-Jun-1975</t>
  </si>
  <si>
    <t>12-Oct-1976</t>
  </si>
  <si>
    <t>12-Jun-1970</t>
  </si>
  <si>
    <t>28-Aug-1996</t>
  </si>
  <si>
    <t>9-Sep-1994</t>
  </si>
  <si>
    <t>10-Jun-1995</t>
  </si>
  <si>
    <t>26-Nov-1970</t>
  </si>
  <si>
    <t>23-Jul-1969</t>
  </si>
  <si>
    <t>14-Jun-1987</t>
  </si>
  <si>
    <t>14-Nov-1975</t>
  </si>
  <si>
    <t>4-Dec-1995</t>
  </si>
  <si>
    <t>14-Jun-1998</t>
  </si>
  <si>
    <t>24-Nov-1998</t>
  </si>
  <si>
    <t>14-Dec-1975</t>
  </si>
  <si>
    <t>22-Aug-1968</t>
  </si>
  <si>
    <t>2-Aug-2001</t>
  </si>
  <si>
    <t>17-Jul-1972</t>
  </si>
  <si>
    <t>21-Aug-1963</t>
  </si>
  <si>
    <t>3-Dec-1970</t>
  </si>
  <si>
    <t>5-Jun-2001</t>
  </si>
  <si>
    <t>26-Dec-2000</t>
  </si>
  <si>
    <t>4-Jun-1975</t>
  </si>
  <si>
    <t>21-Sep-1974</t>
  </si>
  <si>
    <t>27-Aug-1970</t>
  </si>
  <si>
    <t>5-Sep-2004</t>
  </si>
  <si>
    <t>22-Jul-1988</t>
  </si>
  <si>
    <t>22-Aug-1991</t>
  </si>
  <si>
    <t>25-Dec-1958</t>
  </si>
  <si>
    <t>17-Jun-2002</t>
  </si>
  <si>
    <t>9-Nov-2000</t>
  </si>
  <si>
    <t>9-Jul-1960</t>
  </si>
  <si>
    <t>30-Jun-1958</t>
  </si>
  <si>
    <t>2-Jul-1994</t>
  </si>
  <si>
    <t>13-Dec-1990</t>
  </si>
  <si>
    <t>21-Dec-1965</t>
  </si>
  <si>
    <t>6-Jun-1968</t>
  </si>
  <si>
    <t>16-Oct-1969</t>
  </si>
  <si>
    <t>5-Dec-1985</t>
  </si>
  <si>
    <t>3-Oct-1981</t>
  </si>
  <si>
    <t>19-Oct-1965</t>
  </si>
  <si>
    <t>22-Jul-1984</t>
  </si>
  <si>
    <t>6-Nov-1985</t>
  </si>
  <si>
    <t>11-Jun-1992</t>
  </si>
  <si>
    <t>9-Sep-1997</t>
  </si>
  <si>
    <t>7-Oct-1997</t>
  </si>
  <si>
    <t>3-Jul-1992</t>
  </si>
  <si>
    <t>6-Dec-2002</t>
  </si>
  <si>
    <t>6-Jul-1960</t>
  </si>
  <si>
    <t>4-Dec-1985</t>
  </si>
  <si>
    <t>21-Nov-1989</t>
  </si>
  <si>
    <t>4-Jun-1991</t>
  </si>
  <si>
    <t>28-Jul-1961</t>
  </si>
  <si>
    <t>21-Dec-1999</t>
  </si>
  <si>
    <t>29-Nov-1985</t>
  </si>
  <si>
    <t>22-Nov-1960</t>
  </si>
  <si>
    <t>6-Sep-1999</t>
  </si>
  <si>
    <t>25-Nov-1963</t>
  </si>
  <si>
    <t>24-Dec-1990</t>
  </si>
  <si>
    <t>11-Dec-1982</t>
  </si>
  <si>
    <t>27-Sep-1985</t>
  </si>
  <si>
    <t>5-Dec-1990</t>
  </si>
  <si>
    <t>3-Aug-1961</t>
  </si>
  <si>
    <t>25-Jul-1962</t>
  </si>
  <si>
    <t>5-Dec-1959</t>
  </si>
  <si>
    <t>14-Jul-1980</t>
  </si>
  <si>
    <t>8-Nov-1976</t>
  </si>
  <si>
    <t>9-Jul-1969</t>
  </si>
  <si>
    <t>21-Jul-1978</t>
  </si>
  <si>
    <t>5-Jun-1958</t>
  </si>
  <si>
    <t>7-Nov-1985</t>
  </si>
  <si>
    <t>16-Jul-1987</t>
  </si>
  <si>
    <t>20-Oct-1959</t>
  </si>
  <si>
    <t>3-Nov-1975</t>
  </si>
  <si>
    <t>27-Jul-1993</t>
  </si>
  <si>
    <t>23-Aug-1973</t>
  </si>
  <si>
    <t>13-Aug-1981</t>
  </si>
  <si>
    <t>29-Oct-1982</t>
  </si>
  <si>
    <t>30-Dec-1989</t>
  </si>
  <si>
    <t>19-Aug-1975</t>
  </si>
  <si>
    <t>30-Dec-1988</t>
  </si>
  <si>
    <t>5-Oct-1991</t>
  </si>
  <si>
    <t>16-Jun-1967</t>
  </si>
  <si>
    <t>2-Sep-1979</t>
  </si>
  <si>
    <t>25-Dec-1971</t>
  </si>
  <si>
    <t>11-Aug-1958</t>
  </si>
  <si>
    <t>13-Sep-1963</t>
  </si>
  <si>
    <t>24-Jul-1972</t>
  </si>
  <si>
    <t>1-Jun-2004</t>
  </si>
  <si>
    <t>30-Jul-1969</t>
  </si>
  <si>
    <t>28-Oct-1998</t>
  </si>
  <si>
    <t>10-Aug-1986</t>
  </si>
  <si>
    <t>21-Sep-1999</t>
  </si>
  <si>
    <t>9-Sep-1961</t>
  </si>
  <si>
    <t>22-Jul-2000</t>
  </si>
  <si>
    <t>9-Jul-1968</t>
  </si>
  <si>
    <t>8-Oct-1974</t>
  </si>
  <si>
    <t>13-Dec-1960</t>
  </si>
  <si>
    <t>14-Oct-1977</t>
  </si>
  <si>
    <t>10-Sep-1984</t>
  </si>
  <si>
    <t>21-Sep-1972</t>
  </si>
  <si>
    <t>13-Sep-1993</t>
  </si>
  <si>
    <t>10-Nov-1978</t>
  </si>
  <si>
    <t>11-Sep-1969</t>
  </si>
  <si>
    <t>8-Sep-1994</t>
  </si>
  <si>
    <t>17-Dec-1975</t>
  </si>
  <si>
    <t>9-Aug-1976</t>
  </si>
  <si>
    <t>27-Sep-1981</t>
  </si>
  <si>
    <t>19-Sep-1976</t>
  </si>
  <si>
    <t>8-Oct-2003</t>
  </si>
  <si>
    <t>1-Nov-1968</t>
  </si>
  <si>
    <t>30-Sep-1990</t>
  </si>
  <si>
    <t>9-Jul-1990</t>
  </si>
  <si>
    <t>12-Dec-1980</t>
  </si>
  <si>
    <t>17-Nov-1981</t>
  </si>
  <si>
    <t>24-Aug-1971</t>
  </si>
  <si>
    <t>8-Jul-1995</t>
  </si>
  <si>
    <t>10-Jul-1967</t>
  </si>
  <si>
    <t>28-Jul-1994</t>
  </si>
  <si>
    <t>1-Jul-1962</t>
  </si>
  <si>
    <t>30-Oct-1969</t>
  </si>
  <si>
    <t>15-Jul-1985</t>
  </si>
  <si>
    <t>12-Oct-1990</t>
  </si>
  <si>
    <t>28-Nov-2003</t>
  </si>
  <si>
    <t>7-Dec-1985</t>
  </si>
  <si>
    <t>28-Nov-1993</t>
  </si>
  <si>
    <t>12-Sep-2003</t>
  </si>
  <si>
    <t>11-Dec-1962</t>
  </si>
  <si>
    <t>26-Oct-2000</t>
  </si>
  <si>
    <t>9-Aug-1997</t>
  </si>
  <si>
    <t>25-Sep-1994</t>
  </si>
  <si>
    <t>26-Jul-1972</t>
  </si>
  <si>
    <t>26-Dec-2002</t>
  </si>
  <si>
    <t>6-Nov-1999</t>
  </si>
  <si>
    <t>25-Aug-1971</t>
  </si>
  <si>
    <t>21-Jul-1975</t>
  </si>
  <si>
    <t>5-Jul-1962</t>
  </si>
  <si>
    <t>11-Jun-1998</t>
  </si>
  <si>
    <t>30-Oct-1995</t>
  </si>
  <si>
    <t>11-Oct-1986</t>
  </si>
  <si>
    <t>2-Oct-1983</t>
  </si>
  <si>
    <t>1-Oct-1984</t>
  </si>
  <si>
    <t>5-Oct-2003</t>
  </si>
  <si>
    <t>24-Sep-1990</t>
  </si>
  <si>
    <t>24-Jun-1998</t>
  </si>
  <si>
    <t>25-Nov-1976</t>
  </si>
  <si>
    <t>9-Oct-2004</t>
  </si>
  <si>
    <t>17-Sep-2003</t>
  </si>
  <si>
    <t>29-Jul-1983</t>
  </si>
  <si>
    <t>7-Oct-1967</t>
  </si>
  <si>
    <t>22-Aug-1998</t>
  </si>
  <si>
    <t>22-Aug-1997</t>
  </si>
  <si>
    <t>5-Jul-1982</t>
  </si>
  <si>
    <t>29-Aug-1975</t>
  </si>
  <si>
    <t>29-Jun-1977</t>
  </si>
  <si>
    <t>22-Dec-1998</t>
  </si>
  <si>
    <t>9-Jul-1997</t>
  </si>
  <si>
    <t>19-Sep-1988</t>
  </si>
  <si>
    <t>22-Sep-1971</t>
  </si>
  <si>
    <t>20-Nov-1988</t>
  </si>
  <si>
    <t>29-Aug-1964</t>
  </si>
  <si>
    <t>10-Aug-1971</t>
  </si>
  <si>
    <t>13-Oct-2000</t>
  </si>
  <si>
    <t>19-Nov-2000</t>
  </si>
  <si>
    <t>15-Jul-1974</t>
  </si>
  <si>
    <t>4-Oct-1976</t>
  </si>
  <si>
    <t>4-Sep-1999</t>
  </si>
  <si>
    <t>22-Jul-1963</t>
  </si>
  <si>
    <t>20-Aug-1996</t>
  </si>
  <si>
    <t>12-Jun-1997</t>
  </si>
  <si>
    <t>30-Aug-2004</t>
  </si>
  <si>
    <t>28-Dec-1993</t>
  </si>
  <si>
    <t>5-Sep-2003</t>
  </si>
  <si>
    <t>25-Dec-2004</t>
  </si>
  <si>
    <t>16-Jun-1992</t>
  </si>
  <si>
    <t>18-Oct-1967</t>
  </si>
  <si>
    <t>9-Dec-2003</t>
  </si>
  <si>
    <t>19-Nov-1962</t>
  </si>
  <si>
    <t>9-Aug-1973</t>
  </si>
  <si>
    <t>29-Jul-1961</t>
  </si>
  <si>
    <t>14-Jul-1970</t>
  </si>
  <si>
    <t>28-Dec-1965</t>
  </si>
  <si>
    <t>4-Jul-1992</t>
  </si>
  <si>
    <t>5-Dec-1972</t>
  </si>
  <si>
    <t>21-Jun-2003</t>
  </si>
  <si>
    <t>24-Jul-1963</t>
  </si>
  <si>
    <t>10-Jun-1991</t>
  </si>
  <si>
    <t>22-Oct-1968</t>
  </si>
  <si>
    <t>13-Aug-1977</t>
  </si>
  <si>
    <t>25-Aug-1992</t>
  </si>
  <si>
    <t>1-Nov-1991</t>
  </si>
  <si>
    <t>10-Jun-1989</t>
  </si>
  <si>
    <t>5-Sep-2000</t>
  </si>
  <si>
    <t>17-Oct-1990</t>
  </si>
  <si>
    <t>17-Nov-1985</t>
  </si>
  <si>
    <t>9-Nov-1975</t>
  </si>
  <si>
    <t>3-Aug-1979</t>
  </si>
  <si>
    <t>27-Sep-2002</t>
  </si>
  <si>
    <t>12-Oct-2000</t>
  </si>
  <si>
    <t>16-Nov-1990</t>
  </si>
  <si>
    <t>20-Jun-1982</t>
  </si>
  <si>
    <t>18-Sep-1976</t>
  </si>
  <si>
    <t>15-Aug-1986</t>
  </si>
  <si>
    <t>26-Jul-1983</t>
  </si>
  <si>
    <t>9-Sep-1979</t>
  </si>
  <si>
    <t>29-Jul-1998</t>
  </si>
  <si>
    <t>19-Nov-1972</t>
  </si>
  <si>
    <t>8-Sep-1989</t>
  </si>
  <si>
    <t>16-Jun-1964</t>
  </si>
  <si>
    <t>16-Aug-1980</t>
  </si>
  <si>
    <t>30-Oct-1989</t>
  </si>
  <si>
    <t>12-Jun-1980</t>
  </si>
  <si>
    <t>17-Sep-2002</t>
  </si>
  <si>
    <t>22-Aug-1970</t>
  </si>
  <si>
    <t>23-Dec-1971</t>
  </si>
  <si>
    <t>21-Jun-1986</t>
  </si>
  <si>
    <t>20-Jul-1986</t>
  </si>
  <si>
    <t>22-Nov-1991</t>
  </si>
  <si>
    <t>2-Nov-1991</t>
  </si>
  <si>
    <t>15-Jun-1976</t>
  </si>
  <si>
    <t>8-Nov-1991</t>
  </si>
  <si>
    <t>3-Dec-1979</t>
  </si>
  <si>
    <t>6-Jun-1964</t>
  </si>
  <si>
    <t>16-Jun-1987</t>
  </si>
  <si>
    <t>15-Dec-1976</t>
  </si>
  <si>
    <t>24-Sep-1980</t>
  </si>
  <si>
    <t>12-Oct-1978</t>
  </si>
  <si>
    <t>20-Sep-1985</t>
  </si>
  <si>
    <t>4-Aug-1982</t>
  </si>
  <si>
    <t>7-Jul-1962</t>
  </si>
  <si>
    <t>24-Jun-1966</t>
  </si>
  <si>
    <t>12-Jul-1978</t>
  </si>
  <si>
    <t>5-Jul-1981</t>
  </si>
  <si>
    <t>7-Aug-1995</t>
  </si>
  <si>
    <t>17-Dec-1977</t>
  </si>
  <si>
    <t>29-Sep-1968</t>
  </si>
  <si>
    <t>16-Jul-2003</t>
  </si>
  <si>
    <t>12-Aug-1977</t>
  </si>
  <si>
    <t>17-Dec-1973</t>
  </si>
  <si>
    <t>24-Jul-1987</t>
  </si>
  <si>
    <t>17-Jul-1985</t>
  </si>
  <si>
    <t>1-Jun-1983</t>
  </si>
  <si>
    <t>22-Aug-1985</t>
  </si>
  <si>
    <t>8-Aug-1987</t>
  </si>
  <si>
    <t>25-Dec-1982</t>
  </si>
  <si>
    <t>20-Dec-1978</t>
  </si>
  <si>
    <t>12-Aug-1966</t>
  </si>
  <si>
    <t>14-Oct-1983</t>
  </si>
  <si>
    <t>21-Oct-1985</t>
  </si>
  <si>
    <t>18-Aug-1979</t>
  </si>
  <si>
    <t>28-Jul-1981</t>
  </si>
  <si>
    <t>4-Oct-1981</t>
  </si>
  <si>
    <t>27-Jun-1977</t>
  </si>
  <si>
    <t>4-Sep-1962</t>
  </si>
  <si>
    <t>3-Nov-1985</t>
  </si>
  <si>
    <t>10-Jul-1975</t>
  </si>
  <si>
    <t>25-Sep-1970</t>
  </si>
  <si>
    <t>26-Dec-1976</t>
  </si>
  <si>
    <t>10-Jun-1972</t>
  </si>
  <si>
    <t>2-Jul-1999</t>
  </si>
  <si>
    <t>16-Sep-1979</t>
  </si>
  <si>
    <t>8-Sep-1983</t>
  </si>
  <si>
    <t>5-Jun-1974</t>
  </si>
  <si>
    <t>11-Oct-1979</t>
  </si>
  <si>
    <t>12-Aug-1972</t>
  </si>
  <si>
    <t>6-Sep-1972</t>
  </si>
  <si>
    <t>27-Aug-1977</t>
  </si>
  <si>
    <t>7-Oct-1964</t>
  </si>
  <si>
    <t>16-Oct-1971</t>
  </si>
  <si>
    <t>24-Nov-1974</t>
  </si>
  <si>
    <t>29-Oct-1976</t>
  </si>
  <si>
    <t>29-Sep-1975</t>
  </si>
  <si>
    <t>22-Sep-1962</t>
  </si>
  <si>
    <t>21-Sep-1966</t>
  </si>
  <si>
    <t>8-Jun-1972</t>
  </si>
  <si>
    <t>10-Nov-1984</t>
  </si>
  <si>
    <t>19-Dec-1968</t>
  </si>
  <si>
    <t>9-Dec-1997</t>
  </si>
  <si>
    <t>3-Jul-1979</t>
  </si>
  <si>
    <t>3-Aug-1968</t>
  </si>
  <si>
    <t>27-Jun-1967</t>
  </si>
  <si>
    <t>27-Dec-1979</t>
  </si>
  <si>
    <t>3-Nov-1971</t>
  </si>
  <si>
    <t>21-Oct-1977</t>
  </si>
  <si>
    <t>10-Sep-1972</t>
  </si>
  <si>
    <t>23-Oct-1975</t>
  </si>
  <si>
    <t>4-Nov-1978</t>
  </si>
  <si>
    <t>22-Aug-1965</t>
  </si>
  <si>
    <t>29-Dec-1986</t>
  </si>
  <si>
    <t>25-Oct-1966</t>
  </si>
  <si>
    <t>10-Nov-1980</t>
  </si>
  <si>
    <t>5-Oct-1966</t>
  </si>
  <si>
    <t>16-Jul-1988</t>
  </si>
  <si>
    <t>1-Jun-1975</t>
  </si>
  <si>
    <t>24-Nov-1968</t>
  </si>
  <si>
    <t>29-Oct-1971</t>
  </si>
  <si>
    <t>14-Sep-1967</t>
  </si>
  <si>
    <t>2-Aug-2000</t>
  </si>
  <si>
    <t>11-Oct-1993</t>
  </si>
  <si>
    <t>13-Aug-1971</t>
  </si>
  <si>
    <t>17-Dec-1962</t>
  </si>
  <si>
    <t>9-Aug-1974</t>
  </si>
  <si>
    <t>21-Dec-1960</t>
  </si>
  <si>
    <t>12-Aug-1979</t>
  </si>
  <si>
    <t>30-Sep-1985</t>
  </si>
  <si>
    <t>4-Dec-1962</t>
  </si>
  <si>
    <t>2-Dec-1976</t>
  </si>
  <si>
    <t>17-Aug-1978</t>
  </si>
  <si>
    <t>6-Dec-1971</t>
  </si>
  <si>
    <t>8-Aug-1961</t>
  </si>
  <si>
    <t>23-Jun-1969</t>
  </si>
  <si>
    <t>17-Nov-1960</t>
  </si>
  <si>
    <t>15-Sep-1958</t>
  </si>
  <si>
    <t>14-Jul-1959</t>
  </si>
  <si>
    <t>3-Sep-1958</t>
  </si>
  <si>
    <t>4-Oct-1959</t>
  </si>
  <si>
    <t>13-Jun-1961</t>
  </si>
  <si>
    <t>5-Aug-1963</t>
  </si>
  <si>
    <t>16-Nov-1958</t>
  </si>
  <si>
    <t>21-Dec-1961</t>
  </si>
  <si>
    <t>1-Dec-1968</t>
  </si>
  <si>
    <t>22-Jul-1959</t>
  </si>
  <si>
    <t>4-Sep-1963</t>
  </si>
  <si>
    <t>27-Jun-1958</t>
  </si>
  <si>
    <t>27-Oct-1994</t>
  </si>
  <si>
    <t>4-Aug-1962</t>
  </si>
  <si>
    <t>19-Jun-1989</t>
  </si>
  <si>
    <t>6-Jun-1991</t>
  </si>
  <si>
    <t>8-Jun-1977</t>
  </si>
  <si>
    <t>12-Oct-1968</t>
  </si>
  <si>
    <t>VLOOKUP</t>
  </si>
  <si>
    <t>Row Labels</t>
  </si>
  <si>
    <t>Grand Total</t>
  </si>
  <si>
    <t>Sum of NumberOfMajorSurgeries</t>
  </si>
  <si>
    <t>Count of Cancer history</t>
  </si>
  <si>
    <t>distribution of cancer history</t>
  </si>
  <si>
    <t>Average of HBA1C</t>
  </si>
  <si>
    <t>history of transplants</t>
  </si>
  <si>
    <t>Health care charges</t>
  </si>
  <si>
    <t>Charges</t>
  </si>
  <si>
    <t>Sum of Charges</t>
  </si>
  <si>
    <t>Column Labels</t>
  </si>
  <si>
    <t>(All)</t>
  </si>
  <si>
    <t>Charges vs (weight and diabetes status)</t>
  </si>
  <si>
    <t>State  ID</t>
  </si>
  <si>
    <t xml:space="preserve">                                      AVERAGE CHARGES FOR HOSPITALS</t>
  </si>
  <si>
    <t>Average of Charges</t>
  </si>
  <si>
    <t>Sum of BMI</t>
  </si>
  <si>
    <t>Sum of HBA1C</t>
  </si>
  <si>
    <t>AGE AND BMI CORRELATION</t>
  </si>
  <si>
    <t>AGE AND HBA1C CORRELATION</t>
  </si>
  <si>
    <t xml:space="preserve">CORRELATION </t>
  </si>
  <si>
    <t xml:space="preserve">                        Relationship between age and health care charges</t>
  </si>
  <si>
    <t>Sum of charges</t>
  </si>
  <si>
    <t xml:space="preserve">Relationship between AGE and  Healthcare Charges </t>
  </si>
  <si>
    <t>HEALTHCARE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</si>
</sst>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1009]#,##0"/>
    <numFmt numFmtId="166" formatCode="&quot;₹&quot;\ #,##0"/>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0"/>
      <name val="Calibri"/>
      <family val="2"/>
      <scheme val="minor"/>
    </font>
    <font>
      <b/>
      <sz val="11"/>
      <color theme="1"/>
      <name val="Calibri"/>
      <family val="2"/>
      <scheme val="minor"/>
    </font>
    <font>
      <b/>
      <sz val="11"/>
      <color rgb="FFFF0000"/>
      <name val="Calibri"/>
      <family val="2"/>
      <scheme val="minor"/>
    </font>
    <font>
      <b/>
      <sz val="14"/>
      <color theme="0"/>
      <name val="Calibri"/>
      <family val="2"/>
      <scheme val="minor"/>
    </font>
    <font>
      <b/>
      <sz val="12"/>
      <color theme="1"/>
      <name val="Calibri"/>
      <family val="2"/>
      <scheme val="minor"/>
    </font>
    <font>
      <b/>
      <sz val="14"/>
      <color theme="8" tint="-0.499984740745262"/>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rgb="FF00B050"/>
        <bgColor indexed="64"/>
      </patternFill>
    </fill>
    <fill>
      <patternFill patternType="solid">
        <fgColor theme="8"/>
        <bgColor indexed="64"/>
      </patternFill>
    </fill>
    <fill>
      <patternFill patternType="solid">
        <fgColor theme="5" tint="0.59999389629810485"/>
        <bgColor indexed="64"/>
      </patternFill>
    </fill>
  </fills>
  <borders count="15">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0" fontId="1" fillId="0" borderId="0"/>
  </cellStyleXfs>
  <cellXfs count="44">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5" borderId="2" xfId="0" applyFont="1" applyFill="1" applyBorder="1" applyAlignment="1">
      <alignment horizontal="center" vertical="center"/>
    </xf>
    <xf numFmtId="0" fontId="3" fillId="3" borderId="3" xfId="0" applyFont="1" applyFill="1" applyBorder="1" applyAlignment="1">
      <alignment horizontal="center" vertical="center"/>
    </xf>
    <xf numFmtId="0" fontId="6" fillId="5" borderId="0" xfId="0" applyFont="1" applyFill="1" applyAlignment="1">
      <alignment horizontal="center" vertical="center"/>
    </xf>
    <xf numFmtId="0" fontId="5" fillId="6" borderId="0" xfId="0" applyFont="1" applyFill="1" applyAlignment="1">
      <alignment horizontal="center" vertical="center"/>
    </xf>
    <xf numFmtId="0" fontId="0" fillId="5" borderId="0" xfId="0" applyFill="1"/>
    <xf numFmtId="0" fontId="6" fillId="5" borderId="0" xfId="0" applyFont="1" applyFill="1"/>
    <xf numFmtId="165" fontId="2" fillId="3" borderId="2" xfId="0" applyNumberFormat="1" applyFont="1" applyFill="1" applyBorder="1" applyAlignment="1">
      <alignment horizontal="center" vertical="center"/>
    </xf>
    <xf numFmtId="165" fontId="0" fillId="0" borderId="0" xfId="0" applyNumberFormat="1"/>
    <xf numFmtId="0" fontId="6" fillId="5" borderId="2" xfId="0" applyFont="1" applyFill="1" applyBorder="1" applyAlignment="1">
      <alignment horizontal="center" vertical="center"/>
    </xf>
    <xf numFmtId="0" fontId="7" fillId="5" borderId="0" xfId="0" applyFont="1" applyFill="1"/>
    <xf numFmtId="166" fontId="0" fillId="0" borderId="0" xfId="0" applyNumberFormat="1"/>
    <xf numFmtId="0" fontId="0" fillId="0" borderId="0" xfId="0" pivotButton="1"/>
    <xf numFmtId="0" fontId="0" fillId="0" borderId="0" xfId="0" applyAlignment="1">
      <alignment horizontal="left"/>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7" borderId="0" xfId="0" applyFill="1"/>
    <xf numFmtId="0" fontId="6" fillId="7" borderId="0" xfId="0" applyFont="1" applyFill="1"/>
    <xf numFmtId="1" fontId="0" fillId="0" borderId="0" xfId="0" applyNumberFormat="1"/>
    <xf numFmtId="0" fontId="0" fillId="8" borderId="0" xfId="0" applyFill="1"/>
    <xf numFmtId="0" fontId="6" fillId="5" borderId="4" xfId="0" applyFont="1" applyFill="1" applyBorder="1" applyAlignment="1">
      <alignment horizontal="center"/>
    </xf>
    <xf numFmtId="0" fontId="6" fillId="5" borderId="5" xfId="0" applyFont="1" applyFill="1" applyBorder="1" applyAlignment="1">
      <alignment horizontal="center"/>
    </xf>
    <xf numFmtId="0" fontId="8" fillId="7" borderId="0" xfId="0" applyFont="1" applyFill="1" applyAlignment="1">
      <alignment horizontal="center"/>
    </xf>
    <xf numFmtId="0" fontId="0" fillId="7" borderId="0" xfId="0" applyFill="1" applyAlignment="1">
      <alignment horizontal="center"/>
    </xf>
    <xf numFmtId="0" fontId="0" fillId="0" borderId="0" xfId="0" applyAlignment="1">
      <alignment horizontal="center"/>
    </xf>
    <xf numFmtId="0" fontId="9" fillId="5" borderId="2" xfId="0" applyFont="1" applyFill="1" applyBorder="1" applyAlignment="1">
      <alignment horizontal="center"/>
    </xf>
    <xf numFmtId="0" fontId="6" fillId="5" borderId="0" xfId="0" applyFont="1" applyFill="1" applyAlignment="1">
      <alignment horizontal="center"/>
    </xf>
    <xf numFmtId="0" fontId="9" fillId="5" borderId="0" xfId="0" applyFont="1" applyFill="1" applyAlignment="1">
      <alignment horizontal="center"/>
    </xf>
    <xf numFmtId="0" fontId="10" fillId="8" borderId="0" xfId="0" applyFont="1" applyFill="1" applyAlignment="1">
      <alignment horizontal="center"/>
    </xf>
    <xf numFmtId="0" fontId="0" fillId="8" borderId="0" xfId="0" applyFill="1" applyAlignment="1">
      <alignment horizontal="center"/>
    </xf>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pivotCacheDefinition" Target="pivotCache/pivotCacheDefinition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PROJECT-FIRST.xlsx]Medical Examinations!PivotTable4</c:name>
    <c:fmtId val="0"/>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solidFill>
                  <a:srgbClr val="FF0000"/>
                </a:solidFill>
              </a:rPr>
              <a:t>Distribution of Cancer history</a:t>
            </a:r>
            <a:r>
              <a:rPr lang="en-US" baseline="0">
                <a:solidFill>
                  <a:srgbClr val="FF0000"/>
                </a:solidFill>
              </a:rPr>
              <a:t> vs smoker</a:t>
            </a:r>
            <a:endParaRPr lang="en-US">
              <a:solidFill>
                <a:srgbClr val="FF0000"/>
              </a:solidFill>
            </a:endParaRPr>
          </a:p>
        </c:rich>
      </c:tx>
      <c:layout>
        <c:manualLayout>
          <c:xMode val="edge"/>
          <c:yMode val="edge"/>
          <c:x val="0.39418744531933508"/>
          <c:y val="0.11934966462525518"/>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ofPieChart>
        <c:ofPieType val="pie"/>
        <c:varyColors val="1"/>
        <c:ser>
          <c:idx val="0"/>
          <c:order val="0"/>
          <c:tx>
            <c:strRef>
              <c:f>'Medical Examinations'!$N$3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D66-48AF-A357-45A2E58AFB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D66-48AF-A357-45A2E58AFB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D66-48AF-A357-45A2E58AFB5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'Medical Examinations'!$M$4:$M$6</c:f>
              <c:strCache>
                <c:ptCount val="2"/>
                <c:pt idx="0">
                  <c:v>No</c:v>
                </c:pt>
                <c:pt idx="1">
                  <c:v>Yes</c:v>
                </c:pt>
              </c:strCache>
            </c:strRef>
          </c:cat>
          <c:val>
            <c:numRef>
              <c:f>'Medical Examinations'!$N$4:$N$6</c:f>
              <c:numCache>
                <c:formatCode>General</c:formatCode>
                <c:ptCount val="2"/>
                <c:pt idx="0">
                  <c:v>1847</c:v>
                </c:pt>
                <c:pt idx="1">
                  <c:v>488</c:v>
                </c:pt>
              </c:numCache>
            </c:numRef>
          </c:val>
          <c:extLst>
            <c:ext xmlns:c16="http://schemas.microsoft.com/office/drawing/2014/chart" uri="{C3380CC4-5D6E-409C-BE32-E72D297353CC}">
              <c16:uniqueId val="{00000000-4DC5-4144-800F-94873CA7AF5E}"/>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PROJECT-FIRST.xlsx]Medical Examinations!PivotTable5</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b="1">
                <a:solidFill>
                  <a:srgbClr val="FFFF00"/>
                </a:solidFill>
              </a:rPr>
              <a:t>Major</a:t>
            </a:r>
            <a:r>
              <a:rPr lang="en-IN" sz="1400" b="1" baseline="0">
                <a:solidFill>
                  <a:srgbClr val="FFFF00"/>
                </a:solidFill>
              </a:rPr>
              <a:t> surgeries Vs Average HBA1C</a:t>
            </a:r>
            <a:endParaRPr lang="en-IN" sz="1400" b="1">
              <a:solidFill>
                <a:srgbClr val="FFFF00"/>
              </a:solidFill>
            </a:endParaRPr>
          </a:p>
        </c:rich>
      </c:tx>
      <c:overlay val="0"/>
      <c:spPr>
        <a:solidFill>
          <a:srgbClr val="C00000"/>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'Medical Examinations'!$N$22</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402-47CC-A2C2-D71D9D2BD462}"/>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DEF-42D6-B005-C1BEF903844A}"/>
              </c:ext>
            </c:extLst>
          </c:dPt>
          <c:dLbls>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'Medical Examinations'!$M$23:$M$25</c:f>
              <c:strCache>
                <c:ptCount val="2"/>
                <c:pt idx="0">
                  <c:v>No</c:v>
                </c:pt>
                <c:pt idx="1">
                  <c:v>Yes</c:v>
                </c:pt>
              </c:strCache>
            </c:strRef>
          </c:cat>
          <c:val>
            <c:numRef>
              <c:f>'Medical Examinations'!$N$23:$N$25</c:f>
              <c:numCache>
                <c:formatCode>General</c:formatCode>
                <c:ptCount val="2"/>
                <c:pt idx="0">
                  <c:v>6.6704427202190848</c:v>
                </c:pt>
                <c:pt idx="1">
                  <c:v>5.1876388888888894</c:v>
                </c:pt>
              </c:numCache>
            </c:numRef>
          </c:val>
          <c:extLst>
            <c:ext xmlns:c16="http://schemas.microsoft.com/office/drawing/2014/chart" uri="{C3380CC4-5D6E-409C-BE32-E72D297353CC}">
              <c16:uniqueId val="{00000000-8402-47CC-A2C2-D71D9D2BD462}"/>
            </c:ext>
          </c:extLst>
        </c:ser>
        <c:ser>
          <c:idx val="1"/>
          <c:order val="1"/>
          <c:tx>
            <c:strRef>
              <c:f>'Medical Examinations'!$O$22</c:f>
              <c:strCache>
                <c:ptCount val="1"/>
                <c:pt idx="0">
                  <c:v>Sum of NumberOfMajorSurgeries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0DEF-42D6-B005-C1BEF903844A}"/>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0DEF-42D6-B005-C1BEF903844A}"/>
              </c:ext>
            </c:extLst>
          </c:dPt>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'Medical Examinations'!$M$23:$M$25</c:f>
              <c:strCache>
                <c:ptCount val="2"/>
                <c:pt idx="0">
                  <c:v>No</c:v>
                </c:pt>
                <c:pt idx="1">
                  <c:v>Yes</c:v>
                </c:pt>
              </c:strCache>
            </c:strRef>
          </c:cat>
          <c:val>
            <c:numRef>
              <c:f>'Medical Examinations'!$O$23:$O$25</c:f>
              <c:numCache>
                <c:formatCode>General</c:formatCode>
                <c:ptCount val="2"/>
                <c:pt idx="0">
                  <c:v>1417</c:v>
                </c:pt>
                <c:pt idx="1">
                  <c:v>162</c:v>
                </c:pt>
              </c:numCache>
            </c:numRef>
          </c:val>
          <c:extLst>
            <c:ext xmlns:c16="http://schemas.microsoft.com/office/drawing/2014/chart" uri="{C3380CC4-5D6E-409C-BE32-E72D297353CC}">
              <c16:uniqueId val="{00000001-8402-47CC-A2C2-D71D9D2BD462}"/>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PROJECT-FIRST.xlsx]pivot !PivotTable2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'!$I$13:$I$14</c:f>
              <c:strCache>
                <c:ptCount val="1"/>
                <c:pt idx="0">
                  <c:v>Diabetes</c:v>
                </c:pt>
              </c:strCache>
            </c:strRef>
          </c:tx>
          <c:spPr>
            <a:solidFill>
              <a:schemeClr val="accent1"/>
            </a:solidFill>
            <a:ln>
              <a:noFill/>
            </a:ln>
            <a:effectLst/>
          </c:spPr>
          <c:invertIfNegative val="0"/>
          <c:cat>
            <c:strRef>
              <c:f>'pivot '!$H$15:$H$16</c:f>
              <c:strCache>
                <c:ptCount val="1"/>
                <c:pt idx="0">
                  <c:v>Normal weight</c:v>
                </c:pt>
              </c:strCache>
            </c:strRef>
          </c:cat>
          <c:val>
            <c:numRef>
              <c:f>'pivot '!$I$15:$I$16</c:f>
              <c:numCache>
                <c:formatCode>General</c:formatCode>
                <c:ptCount val="1"/>
                <c:pt idx="0">
                  <c:v>1584367.0400000003</c:v>
                </c:pt>
              </c:numCache>
            </c:numRef>
          </c:val>
          <c:extLst>
            <c:ext xmlns:c16="http://schemas.microsoft.com/office/drawing/2014/chart" uri="{C3380CC4-5D6E-409C-BE32-E72D297353CC}">
              <c16:uniqueId val="{00000000-5FF7-4EC5-B968-5BF4748CA565}"/>
            </c:ext>
          </c:extLst>
        </c:ser>
        <c:ser>
          <c:idx val="1"/>
          <c:order val="1"/>
          <c:tx>
            <c:strRef>
              <c:f>'pivot '!$J$13:$J$14</c:f>
              <c:strCache>
                <c:ptCount val="1"/>
                <c:pt idx="0">
                  <c:v>Normal</c:v>
                </c:pt>
              </c:strCache>
            </c:strRef>
          </c:tx>
          <c:spPr>
            <a:solidFill>
              <a:schemeClr val="accent2"/>
            </a:solidFill>
            <a:ln>
              <a:noFill/>
            </a:ln>
            <a:effectLst/>
          </c:spPr>
          <c:invertIfNegative val="0"/>
          <c:cat>
            <c:strRef>
              <c:f>'pivot '!$H$15:$H$16</c:f>
              <c:strCache>
                <c:ptCount val="1"/>
                <c:pt idx="0">
                  <c:v>Normal weight</c:v>
                </c:pt>
              </c:strCache>
            </c:strRef>
          </c:cat>
          <c:val>
            <c:numRef>
              <c:f>'pivot '!$J$15:$J$16</c:f>
              <c:numCache>
                <c:formatCode>General</c:formatCode>
                <c:ptCount val="1"/>
                <c:pt idx="0">
                  <c:v>4376290.3900000015</c:v>
                </c:pt>
              </c:numCache>
            </c:numRef>
          </c:val>
          <c:extLst>
            <c:ext xmlns:c16="http://schemas.microsoft.com/office/drawing/2014/chart" uri="{C3380CC4-5D6E-409C-BE32-E72D297353CC}">
              <c16:uniqueId val="{00000005-8682-48E4-B6A7-786674C58D2A}"/>
            </c:ext>
          </c:extLst>
        </c:ser>
        <c:ser>
          <c:idx val="2"/>
          <c:order val="2"/>
          <c:tx>
            <c:strRef>
              <c:f>'pivot '!$K$13:$K$14</c:f>
              <c:strCache>
                <c:ptCount val="1"/>
                <c:pt idx="0">
                  <c:v>Prediabetes</c:v>
                </c:pt>
              </c:strCache>
            </c:strRef>
          </c:tx>
          <c:spPr>
            <a:solidFill>
              <a:schemeClr val="accent3"/>
            </a:solidFill>
            <a:ln>
              <a:noFill/>
            </a:ln>
            <a:effectLst/>
          </c:spPr>
          <c:invertIfNegative val="0"/>
          <c:cat>
            <c:strRef>
              <c:f>'pivot '!$H$15:$H$16</c:f>
              <c:strCache>
                <c:ptCount val="1"/>
                <c:pt idx="0">
                  <c:v>Normal weight</c:v>
                </c:pt>
              </c:strCache>
            </c:strRef>
          </c:cat>
          <c:val>
            <c:numRef>
              <c:f>'pivot '!$K$15:$K$16</c:f>
              <c:numCache>
                <c:formatCode>General</c:formatCode>
                <c:ptCount val="1"/>
                <c:pt idx="0">
                  <c:v>1515604.7500000005</c:v>
                </c:pt>
              </c:numCache>
            </c:numRef>
          </c:val>
          <c:extLst>
            <c:ext xmlns:c16="http://schemas.microsoft.com/office/drawing/2014/chart" uri="{C3380CC4-5D6E-409C-BE32-E72D297353CC}">
              <c16:uniqueId val="{00000006-8682-48E4-B6A7-786674C58D2A}"/>
            </c:ext>
          </c:extLst>
        </c:ser>
        <c:dLbls>
          <c:showLegendKey val="0"/>
          <c:showVal val="0"/>
          <c:showCatName val="0"/>
          <c:showSerName val="0"/>
          <c:showPercent val="0"/>
          <c:showBubbleSize val="0"/>
        </c:dLbls>
        <c:gapWidth val="219"/>
        <c:overlap val="-27"/>
        <c:axId val="1277920144"/>
        <c:axId val="1277915344"/>
      </c:barChart>
      <c:catAx>
        <c:axId val="1277920144"/>
        <c:scaling>
          <c:orientation val="minMax"/>
        </c:scaling>
        <c:delete val="0"/>
        <c:axPos val="b"/>
        <c:numFmt formatCode="General" sourceLinked="1"/>
        <c:majorTickMark val="none"/>
        <c:minorTickMark val="none"/>
        <c:tickLblPos val="nextTo"/>
        <c:spPr>
          <a:solidFill>
            <a:srgbClr val="92D05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7915344"/>
        <c:crosses val="autoZero"/>
        <c:auto val="1"/>
        <c:lblAlgn val="ctr"/>
        <c:lblOffset val="100"/>
        <c:noMultiLvlLbl val="0"/>
      </c:catAx>
      <c:valAx>
        <c:axId val="1277915344"/>
        <c:scaling>
          <c:orientation val="minMax"/>
        </c:scaling>
        <c:delete val="0"/>
        <c:axPos val="l"/>
        <c:numFmt formatCode="General" sourceLinked="1"/>
        <c:majorTickMark val="none"/>
        <c:minorTickMark val="none"/>
        <c:tickLblPos val="nextTo"/>
        <c:spPr>
          <a:solidFill>
            <a:schemeClr val="bg2"/>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20144"/>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PROJECT-FIRST.xlsx]pivot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lumMod val="95000"/>
                    <a:lumOff val="5000"/>
                  </a:schemeClr>
                </a:solidFill>
              </a:rPr>
              <a:t>Average</a:t>
            </a:r>
            <a:r>
              <a:rPr lang="en-IN" baseline="0">
                <a:solidFill>
                  <a:schemeClr val="tx1">
                    <a:lumMod val="95000"/>
                    <a:lumOff val="5000"/>
                  </a:schemeClr>
                </a:solidFill>
              </a:rPr>
              <a:t> charges</a:t>
            </a:r>
            <a:endParaRPr lang="en-IN">
              <a:solidFill>
                <a:schemeClr val="tx1">
                  <a:lumMod val="95000"/>
                  <a:lumOff val="5000"/>
                </a:schemeClr>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pivotFmt>
    </c:pivotFmts>
    <c:plotArea>
      <c:layout>
        <c:manualLayout>
          <c:layoutTarget val="inner"/>
          <c:xMode val="edge"/>
          <c:yMode val="edge"/>
          <c:x val="0.33940091863517058"/>
          <c:y val="0.16564596092155148"/>
          <c:w val="0.5056708223972004"/>
          <c:h val="0.75010279965004378"/>
        </c:manualLayout>
      </c:layout>
      <c:barChart>
        <c:barDir val="bar"/>
        <c:grouping val="percentStacked"/>
        <c:varyColors val="0"/>
        <c:ser>
          <c:idx val="0"/>
          <c:order val="0"/>
          <c:tx>
            <c:strRef>
              <c:f>'pivot '!$I$41:$I$42</c:f>
              <c:strCache>
                <c:ptCount val="1"/>
                <c:pt idx="0">
                  <c:v>R1011</c:v>
                </c:pt>
              </c:strCache>
            </c:strRef>
          </c:tx>
          <c:spPr>
            <a:solidFill>
              <a:schemeClr val="accent1"/>
            </a:solidFill>
            <a:ln>
              <a:noFill/>
            </a:ln>
            <a:effectLst/>
          </c:spPr>
          <c:invertIfNegative val="0"/>
          <c:cat>
            <c:strRef>
              <c:f>'pivot '!$H$43:$H$46</c:f>
              <c:strCache>
                <c:ptCount val="3"/>
                <c:pt idx="0">
                  <c:v>tier - 1</c:v>
                </c:pt>
                <c:pt idx="1">
                  <c:v>tier - 2</c:v>
                </c:pt>
                <c:pt idx="2">
                  <c:v>tier - 3</c:v>
                </c:pt>
              </c:strCache>
            </c:strRef>
          </c:cat>
          <c:val>
            <c:numRef>
              <c:f>'pivot '!$I$43:$I$46</c:f>
              <c:numCache>
                <c:formatCode>General</c:formatCode>
                <c:ptCount val="3"/>
                <c:pt idx="0">
                  <c:v>37204.247142857152</c:v>
                </c:pt>
                <c:pt idx="1">
                  <c:v>23029.828771929831</c:v>
                </c:pt>
                <c:pt idx="2">
                  <c:v>11853.97529411765</c:v>
                </c:pt>
              </c:numCache>
            </c:numRef>
          </c:val>
          <c:extLst>
            <c:ext xmlns:c16="http://schemas.microsoft.com/office/drawing/2014/chart" uri="{C3380CC4-5D6E-409C-BE32-E72D297353CC}">
              <c16:uniqueId val="{00000000-0451-4E52-A3BF-7C205DE1AD79}"/>
            </c:ext>
          </c:extLst>
        </c:ser>
        <c:ser>
          <c:idx val="1"/>
          <c:order val="1"/>
          <c:tx>
            <c:strRef>
              <c:f>'pivot '!$J$41:$J$42</c:f>
              <c:strCache>
                <c:ptCount val="1"/>
                <c:pt idx="0">
                  <c:v>R1012</c:v>
                </c:pt>
              </c:strCache>
            </c:strRef>
          </c:tx>
          <c:spPr>
            <a:solidFill>
              <a:schemeClr val="accent2"/>
            </a:solidFill>
            <a:ln>
              <a:noFill/>
            </a:ln>
            <a:effectLst/>
          </c:spPr>
          <c:invertIfNegative val="0"/>
          <c:cat>
            <c:strRef>
              <c:f>'pivot '!$H$43:$H$46</c:f>
              <c:strCache>
                <c:ptCount val="3"/>
                <c:pt idx="0">
                  <c:v>tier - 1</c:v>
                </c:pt>
                <c:pt idx="1">
                  <c:v>tier - 2</c:v>
                </c:pt>
                <c:pt idx="2">
                  <c:v>tier - 3</c:v>
                </c:pt>
              </c:strCache>
            </c:strRef>
          </c:cat>
          <c:val>
            <c:numRef>
              <c:f>'pivot '!$J$43:$J$46</c:f>
              <c:numCache>
                <c:formatCode>General</c:formatCode>
                <c:ptCount val="3"/>
                <c:pt idx="0">
                  <c:v>28904.491904761908</c:v>
                </c:pt>
                <c:pt idx="1">
                  <c:v>9846.7592727272731</c:v>
                </c:pt>
                <c:pt idx="2">
                  <c:v>11595.419428571427</c:v>
                </c:pt>
              </c:numCache>
            </c:numRef>
          </c:val>
          <c:extLst>
            <c:ext xmlns:c16="http://schemas.microsoft.com/office/drawing/2014/chart" uri="{C3380CC4-5D6E-409C-BE32-E72D297353CC}">
              <c16:uniqueId val="{0000003A-A6CE-47C7-B192-B208F20BB3C5}"/>
            </c:ext>
          </c:extLst>
        </c:ser>
        <c:ser>
          <c:idx val="2"/>
          <c:order val="2"/>
          <c:tx>
            <c:strRef>
              <c:f>'pivot '!$K$41:$K$42</c:f>
              <c:strCache>
                <c:ptCount val="1"/>
                <c:pt idx="0">
                  <c:v>R1013</c:v>
                </c:pt>
              </c:strCache>
            </c:strRef>
          </c:tx>
          <c:spPr>
            <a:solidFill>
              <a:schemeClr val="accent3"/>
            </a:solidFill>
            <a:ln>
              <a:noFill/>
            </a:ln>
            <a:effectLst/>
          </c:spPr>
          <c:invertIfNegative val="0"/>
          <c:cat>
            <c:strRef>
              <c:f>'pivot '!$H$43:$H$46</c:f>
              <c:strCache>
                <c:ptCount val="3"/>
                <c:pt idx="0">
                  <c:v>tier - 1</c:v>
                </c:pt>
                <c:pt idx="1">
                  <c:v>tier - 2</c:v>
                </c:pt>
                <c:pt idx="2">
                  <c:v>tier - 3</c:v>
                </c:pt>
              </c:strCache>
            </c:strRef>
          </c:cat>
          <c:val>
            <c:numRef>
              <c:f>'pivot '!$K$43:$K$46</c:f>
              <c:numCache>
                <c:formatCode>General</c:formatCode>
                <c:ptCount val="3"/>
                <c:pt idx="0">
                  <c:v>35243.504074074073</c:v>
                </c:pt>
                <c:pt idx="1">
                  <c:v>11114.21672413793</c:v>
                </c:pt>
                <c:pt idx="2">
                  <c:v>10903.472142857141</c:v>
                </c:pt>
              </c:numCache>
            </c:numRef>
          </c:val>
          <c:extLst>
            <c:ext xmlns:c16="http://schemas.microsoft.com/office/drawing/2014/chart" uri="{C3380CC4-5D6E-409C-BE32-E72D297353CC}">
              <c16:uniqueId val="{0000003B-A6CE-47C7-B192-B208F20BB3C5}"/>
            </c:ext>
          </c:extLst>
        </c:ser>
        <c:ser>
          <c:idx val="3"/>
          <c:order val="3"/>
          <c:tx>
            <c:strRef>
              <c:f>'pivot '!$L$41:$L$42</c:f>
              <c:strCache>
                <c:ptCount val="1"/>
                <c:pt idx="0">
                  <c:v>R1014</c:v>
                </c:pt>
              </c:strCache>
            </c:strRef>
          </c:tx>
          <c:spPr>
            <a:solidFill>
              <a:schemeClr val="accent4"/>
            </a:solidFill>
            <a:ln>
              <a:noFill/>
            </a:ln>
            <a:effectLst/>
          </c:spPr>
          <c:invertIfNegative val="0"/>
          <c:cat>
            <c:strRef>
              <c:f>'pivot '!$H$43:$H$46</c:f>
              <c:strCache>
                <c:ptCount val="3"/>
                <c:pt idx="0">
                  <c:v>tier - 1</c:v>
                </c:pt>
                <c:pt idx="1">
                  <c:v>tier - 2</c:v>
                </c:pt>
                <c:pt idx="2">
                  <c:v>tier - 3</c:v>
                </c:pt>
              </c:strCache>
            </c:strRef>
          </c:cat>
          <c:val>
            <c:numRef>
              <c:f>'pivot '!$L$43:$L$46</c:f>
              <c:numCache>
                <c:formatCode>General</c:formatCode>
                <c:ptCount val="3"/>
                <c:pt idx="0">
                  <c:v>19395.579999999998</c:v>
                </c:pt>
              </c:numCache>
            </c:numRef>
          </c:val>
          <c:extLst>
            <c:ext xmlns:c16="http://schemas.microsoft.com/office/drawing/2014/chart" uri="{C3380CC4-5D6E-409C-BE32-E72D297353CC}">
              <c16:uniqueId val="{0000003C-A6CE-47C7-B192-B208F20BB3C5}"/>
            </c:ext>
          </c:extLst>
        </c:ser>
        <c:ser>
          <c:idx val="4"/>
          <c:order val="4"/>
          <c:tx>
            <c:strRef>
              <c:f>'pivot '!$M$41:$M$42</c:f>
              <c:strCache>
                <c:ptCount val="1"/>
                <c:pt idx="0">
                  <c:v>R1015</c:v>
                </c:pt>
              </c:strCache>
            </c:strRef>
          </c:tx>
          <c:spPr>
            <a:solidFill>
              <a:schemeClr val="accent5"/>
            </a:solidFill>
            <a:ln>
              <a:noFill/>
            </a:ln>
            <a:effectLst/>
          </c:spPr>
          <c:invertIfNegative val="0"/>
          <c:cat>
            <c:strRef>
              <c:f>'pivot '!$H$43:$H$46</c:f>
              <c:strCache>
                <c:ptCount val="3"/>
                <c:pt idx="0">
                  <c:v>tier - 1</c:v>
                </c:pt>
                <c:pt idx="1">
                  <c:v>tier - 2</c:v>
                </c:pt>
                <c:pt idx="2">
                  <c:v>tier - 3</c:v>
                </c:pt>
              </c:strCache>
            </c:strRef>
          </c:cat>
          <c:val>
            <c:numRef>
              <c:f>'pivot '!$M$43:$M$46</c:f>
              <c:numCache>
                <c:formatCode>General</c:formatCode>
                <c:ptCount val="3"/>
                <c:pt idx="1">
                  <c:v>4005.42</c:v>
                </c:pt>
              </c:numCache>
            </c:numRef>
          </c:val>
          <c:extLst>
            <c:ext xmlns:c16="http://schemas.microsoft.com/office/drawing/2014/chart" uri="{C3380CC4-5D6E-409C-BE32-E72D297353CC}">
              <c16:uniqueId val="{0000003D-A6CE-47C7-B192-B208F20BB3C5}"/>
            </c:ext>
          </c:extLst>
        </c:ser>
        <c:ser>
          <c:idx val="5"/>
          <c:order val="5"/>
          <c:tx>
            <c:strRef>
              <c:f>'pivot '!$N$41:$N$42</c:f>
              <c:strCache>
                <c:ptCount val="1"/>
                <c:pt idx="0">
                  <c:v>R1016</c:v>
                </c:pt>
              </c:strCache>
            </c:strRef>
          </c:tx>
          <c:spPr>
            <a:solidFill>
              <a:schemeClr val="accent6"/>
            </a:solidFill>
            <a:ln>
              <a:noFill/>
            </a:ln>
            <a:effectLst/>
          </c:spPr>
          <c:invertIfNegative val="0"/>
          <c:cat>
            <c:strRef>
              <c:f>'pivot '!$H$43:$H$46</c:f>
              <c:strCache>
                <c:ptCount val="3"/>
                <c:pt idx="0">
                  <c:v>tier - 1</c:v>
                </c:pt>
                <c:pt idx="1">
                  <c:v>tier - 2</c:v>
                </c:pt>
                <c:pt idx="2">
                  <c:v>tier - 3</c:v>
                </c:pt>
              </c:strCache>
            </c:strRef>
          </c:cat>
          <c:val>
            <c:numRef>
              <c:f>'pivot '!$N$43:$N$46</c:f>
              <c:numCache>
                <c:formatCode>General</c:formatCode>
                <c:ptCount val="3"/>
                <c:pt idx="0">
                  <c:v>41848.354999999996</c:v>
                </c:pt>
                <c:pt idx="1">
                  <c:v>28618.134999999998</c:v>
                </c:pt>
                <c:pt idx="2">
                  <c:v>8877.0888888888894</c:v>
                </c:pt>
              </c:numCache>
            </c:numRef>
          </c:val>
          <c:extLst>
            <c:ext xmlns:c16="http://schemas.microsoft.com/office/drawing/2014/chart" uri="{C3380CC4-5D6E-409C-BE32-E72D297353CC}">
              <c16:uniqueId val="{0000003E-A6CE-47C7-B192-B208F20BB3C5}"/>
            </c:ext>
          </c:extLst>
        </c:ser>
        <c:ser>
          <c:idx val="6"/>
          <c:order val="6"/>
          <c:tx>
            <c:strRef>
              <c:f>'pivot '!$O$41:$O$42</c:f>
              <c:strCache>
                <c:ptCount val="1"/>
                <c:pt idx="0">
                  <c:v>R1017</c:v>
                </c:pt>
              </c:strCache>
            </c:strRef>
          </c:tx>
          <c:spPr>
            <a:solidFill>
              <a:schemeClr val="accent1">
                <a:lumMod val="60000"/>
              </a:schemeClr>
            </a:solidFill>
            <a:ln>
              <a:noFill/>
            </a:ln>
            <a:effectLst/>
          </c:spPr>
          <c:invertIfNegative val="0"/>
          <c:cat>
            <c:strRef>
              <c:f>'pivot '!$H$43:$H$46</c:f>
              <c:strCache>
                <c:ptCount val="3"/>
                <c:pt idx="0">
                  <c:v>tier - 1</c:v>
                </c:pt>
                <c:pt idx="1">
                  <c:v>tier - 2</c:v>
                </c:pt>
                <c:pt idx="2">
                  <c:v>tier - 3</c:v>
                </c:pt>
              </c:strCache>
            </c:strRef>
          </c:cat>
          <c:val>
            <c:numRef>
              <c:f>'pivot '!$O$43:$O$46</c:f>
              <c:numCache>
                <c:formatCode>General</c:formatCode>
                <c:ptCount val="3"/>
                <c:pt idx="1">
                  <c:v>4500.34</c:v>
                </c:pt>
                <c:pt idx="2">
                  <c:v>9457.89</c:v>
                </c:pt>
              </c:numCache>
            </c:numRef>
          </c:val>
          <c:extLst>
            <c:ext xmlns:c16="http://schemas.microsoft.com/office/drawing/2014/chart" uri="{C3380CC4-5D6E-409C-BE32-E72D297353CC}">
              <c16:uniqueId val="{0000003F-A6CE-47C7-B192-B208F20BB3C5}"/>
            </c:ext>
          </c:extLst>
        </c:ser>
        <c:ser>
          <c:idx val="7"/>
          <c:order val="7"/>
          <c:tx>
            <c:strRef>
              <c:f>'pivot '!$P$41:$P$42</c:f>
              <c:strCache>
                <c:ptCount val="1"/>
                <c:pt idx="0">
                  <c:v>R1018</c:v>
                </c:pt>
              </c:strCache>
            </c:strRef>
          </c:tx>
          <c:spPr>
            <a:solidFill>
              <a:schemeClr val="accent2">
                <a:lumMod val="60000"/>
              </a:schemeClr>
            </a:solidFill>
            <a:ln>
              <a:noFill/>
            </a:ln>
            <a:effectLst/>
          </c:spPr>
          <c:invertIfNegative val="0"/>
          <c:cat>
            <c:strRef>
              <c:f>'pivot '!$H$43:$H$46</c:f>
              <c:strCache>
                <c:ptCount val="3"/>
                <c:pt idx="0">
                  <c:v>tier - 1</c:v>
                </c:pt>
                <c:pt idx="1">
                  <c:v>tier - 2</c:v>
                </c:pt>
                <c:pt idx="2">
                  <c:v>tier - 3</c:v>
                </c:pt>
              </c:strCache>
            </c:strRef>
          </c:cat>
          <c:val>
            <c:numRef>
              <c:f>'pivot '!$P$43:$P$46</c:f>
              <c:numCache>
                <c:formatCode>General</c:formatCode>
                <c:ptCount val="3"/>
                <c:pt idx="0">
                  <c:v>33475.82</c:v>
                </c:pt>
                <c:pt idx="1">
                  <c:v>23241.47</c:v>
                </c:pt>
              </c:numCache>
            </c:numRef>
          </c:val>
          <c:extLst>
            <c:ext xmlns:c16="http://schemas.microsoft.com/office/drawing/2014/chart" uri="{C3380CC4-5D6E-409C-BE32-E72D297353CC}">
              <c16:uniqueId val="{00000040-A6CE-47C7-B192-B208F20BB3C5}"/>
            </c:ext>
          </c:extLst>
        </c:ser>
        <c:ser>
          <c:idx val="8"/>
          <c:order val="8"/>
          <c:tx>
            <c:strRef>
              <c:f>'pivot '!$Q$41:$Q$42</c:f>
              <c:strCache>
                <c:ptCount val="1"/>
                <c:pt idx="0">
                  <c:v>R1019</c:v>
                </c:pt>
              </c:strCache>
            </c:strRef>
          </c:tx>
          <c:spPr>
            <a:solidFill>
              <a:schemeClr val="accent3">
                <a:lumMod val="60000"/>
              </a:schemeClr>
            </a:solidFill>
            <a:ln>
              <a:noFill/>
            </a:ln>
            <a:effectLst/>
          </c:spPr>
          <c:invertIfNegative val="0"/>
          <c:cat>
            <c:strRef>
              <c:f>'pivot '!$H$43:$H$46</c:f>
              <c:strCache>
                <c:ptCount val="3"/>
                <c:pt idx="0">
                  <c:v>tier - 1</c:v>
                </c:pt>
                <c:pt idx="1">
                  <c:v>tier - 2</c:v>
                </c:pt>
                <c:pt idx="2">
                  <c:v>tier - 3</c:v>
                </c:pt>
              </c:strCache>
            </c:strRef>
          </c:cat>
          <c:val>
            <c:numRef>
              <c:f>'pivot '!$Q$43:$Q$46</c:f>
              <c:numCache>
                <c:formatCode>General</c:formatCode>
                <c:ptCount val="3"/>
                <c:pt idx="0">
                  <c:v>28401.86</c:v>
                </c:pt>
                <c:pt idx="2">
                  <c:v>12081.195</c:v>
                </c:pt>
              </c:numCache>
            </c:numRef>
          </c:val>
          <c:extLst>
            <c:ext xmlns:c16="http://schemas.microsoft.com/office/drawing/2014/chart" uri="{C3380CC4-5D6E-409C-BE32-E72D297353CC}">
              <c16:uniqueId val="{00000041-A6CE-47C7-B192-B208F20BB3C5}"/>
            </c:ext>
          </c:extLst>
        </c:ser>
        <c:ser>
          <c:idx val="9"/>
          <c:order val="9"/>
          <c:tx>
            <c:strRef>
              <c:f>'pivot '!$R$41:$R$42</c:f>
              <c:strCache>
                <c:ptCount val="1"/>
                <c:pt idx="0">
                  <c:v>R1021</c:v>
                </c:pt>
              </c:strCache>
            </c:strRef>
          </c:tx>
          <c:spPr>
            <a:solidFill>
              <a:schemeClr val="accent4">
                <a:lumMod val="60000"/>
              </a:schemeClr>
            </a:solidFill>
            <a:ln>
              <a:noFill/>
            </a:ln>
            <a:effectLst/>
          </c:spPr>
          <c:invertIfNegative val="0"/>
          <c:cat>
            <c:strRef>
              <c:f>'pivot '!$H$43:$H$46</c:f>
              <c:strCache>
                <c:ptCount val="3"/>
                <c:pt idx="0">
                  <c:v>tier - 1</c:v>
                </c:pt>
                <c:pt idx="1">
                  <c:v>tier - 2</c:v>
                </c:pt>
                <c:pt idx="2">
                  <c:v>tier - 3</c:v>
                </c:pt>
              </c:strCache>
            </c:strRef>
          </c:cat>
          <c:val>
            <c:numRef>
              <c:f>'pivot '!$R$43:$R$46</c:f>
              <c:numCache>
                <c:formatCode>General</c:formatCode>
                <c:ptCount val="3"/>
                <c:pt idx="1">
                  <c:v>6542.3829999999998</c:v>
                </c:pt>
                <c:pt idx="2">
                  <c:v>10690.11</c:v>
                </c:pt>
              </c:numCache>
            </c:numRef>
          </c:val>
          <c:extLst>
            <c:ext xmlns:c16="http://schemas.microsoft.com/office/drawing/2014/chart" uri="{C3380CC4-5D6E-409C-BE32-E72D297353CC}">
              <c16:uniqueId val="{00000042-A6CE-47C7-B192-B208F20BB3C5}"/>
            </c:ext>
          </c:extLst>
        </c:ser>
        <c:ser>
          <c:idx val="10"/>
          <c:order val="10"/>
          <c:tx>
            <c:strRef>
              <c:f>'pivot '!$S$41:$S$42</c:f>
              <c:strCache>
                <c:ptCount val="1"/>
                <c:pt idx="0">
                  <c:v>R1022</c:v>
                </c:pt>
              </c:strCache>
            </c:strRef>
          </c:tx>
          <c:spPr>
            <a:solidFill>
              <a:schemeClr val="accent5">
                <a:lumMod val="60000"/>
              </a:schemeClr>
            </a:solidFill>
            <a:ln>
              <a:noFill/>
            </a:ln>
            <a:effectLst/>
          </c:spPr>
          <c:invertIfNegative val="0"/>
          <c:cat>
            <c:strRef>
              <c:f>'pivot '!$H$43:$H$46</c:f>
              <c:strCache>
                <c:ptCount val="3"/>
                <c:pt idx="0">
                  <c:v>tier - 1</c:v>
                </c:pt>
                <c:pt idx="1">
                  <c:v>tier - 2</c:v>
                </c:pt>
                <c:pt idx="2">
                  <c:v>tier - 3</c:v>
                </c:pt>
              </c:strCache>
            </c:strRef>
          </c:cat>
          <c:val>
            <c:numRef>
              <c:f>'pivot '!$S$43:$S$46</c:f>
              <c:numCache>
                <c:formatCode>General</c:formatCode>
                <c:ptCount val="3"/>
                <c:pt idx="1">
                  <c:v>14695.295</c:v>
                </c:pt>
                <c:pt idx="2">
                  <c:v>11625.11</c:v>
                </c:pt>
              </c:numCache>
            </c:numRef>
          </c:val>
          <c:extLst>
            <c:ext xmlns:c16="http://schemas.microsoft.com/office/drawing/2014/chart" uri="{C3380CC4-5D6E-409C-BE32-E72D297353CC}">
              <c16:uniqueId val="{00000043-A6CE-47C7-B192-B208F20BB3C5}"/>
            </c:ext>
          </c:extLst>
        </c:ser>
        <c:ser>
          <c:idx val="11"/>
          <c:order val="11"/>
          <c:tx>
            <c:strRef>
              <c:f>'pivot '!$T$41:$T$42</c:f>
              <c:strCache>
                <c:ptCount val="1"/>
                <c:pt idx="0">
                  <c:v>R1023</c:v>
                </c:pt>
              </c:strCache>
            </c:strRef>
          </c:tx>
          <c:spPr>
            <a:solidFill>
              <a:schemeClr val="accent6">
                <a:lumMod val="60000"/>
              </a:schemeClr>
            </a:solidFill>
            <a:ln>
              <a:noFill/>
            </a:ln>
            <a:effectLst/>
          </c:spPr>
          <c:invertIfNegative val="0"/>
          <c:cat>
            <c:strRef>
              <c:f>'pivot '!$H$43:$H$46</c:f>
              <c:strCache>
                <c:ptCount val="3"/>
                <c:pt idx="0">
                  <c:v>tier - 1</c:v>
                </c:pt>
                <c:pt idx="1">
                  <c:v>tier - 2</c:v>
                </c:pt>
                <c:pt idx="2">
                  <c:v>tier - 3</c:v>
                </c:pt>
              </c:strCache>
            </c:strRef>
          </c:cat>
          <c:val>
            <c:numRef>
              <c:f>'pivot '!$T$43:$T$46</c:f>
              <c:numCache>
                <c:formatCode>General</c:formatCode>
                <c:ptCount val="3"/>
                <c:pt idx="0">
                  <c:v>18815.53</c:v>
                </c:pt>
                <c:pt idx="1">
                  <c:v>11673.173333333332</c:v>
                </c:pt>
                <c:pt idx="2">
                  <c:v>12270.256666666668</c:v>
                </c:pt>
              </c:numCache>
            </c:numRef>
          </c:val>
          <c:extLst>
            <c:ext xmlns:c16="http://schemas.microsoft.com/office/drawing/2014/chart" uri="{C3380CC4-5D6E-409C-BE32-E72D297353CC}">
              <c16:uniqueId val="{00000044-A6CE-47C7-B192-B208F20BB3C5}"/>
            </c:ext>
          </c:extLst>
        </c:ser>
        <c:ser>
          <c:idx val="12"/>
          <c:order val="12"/>
          <c:tx>
            <c:strRef>
              <c:f>'pivot '!$U$41:$U$42</c:f>
              <c:strCache>
                <c:ptCount val="1"/>
                <c:pt idx="0">
                  <c:v>R1024</c:v>
                </c:pt>
              </c:strCache>
            </c:strRef>
          </c:tx>
          <c:spPr>
            <a:solidFill>
              <a:schemeClr val="accent1">
                <a:lumMod val="80000"/>
                <a:lumOff val="20000"/>
              </a:schemeClr>
            </a:solidFill>
            <a:ln>
              <a:noFill/>
            </a:ln>
            <a:effectLst/>
          </c:spPr>
          <c:invertIfNegative val="0"/>
          <c:cat>
            <c:strRef>
              <c:f>'pivot '!$H$43:$H$46</c:f>
              <c:strCache>
                <c:ptCount val="3"/>
                <c:pt idx="0">
                  <c:v>tier - 1</c:v>
                </c:pt>
                <c:pt idx="1">
                  <c:v>tier - 2</c:v>
                </c:pt>
                <c:pt idx="2">
                  <c:v>tier - 3</c:v>
                </c:pt>
              </c:strCache>
            </c:strRef>
          </c:cat>
          <c:val>
            <c:numRef>
              <c:f>'pivot '!$U$43:$U$46</c:f>
              <c:numCache>
                <c:formatCode>General</c:formatCode>
                <c:ptCount val="3"/>
                <c:pt idx="0">
                  <c:v>41060.644999999997</c:v>
                </c:pt>
                <c:pt idx="1">
                  <c:v>9876.7099999999991</c:v>
                </c:pt>
                <c:pt idx="2">
                  <c:v>12383.383636363638</c:v>
                </c:pt>
              </c:numCache>
            </c:numRef>
          </c:val>
          <c:extLst>
            <c:ext xmlns:c16="http://schemas.microsoft.com/office/drawing/2014/chart" uri="{C3380CC4-5D6E-409C-BE32-E72D297353CC}">
              <c16:uniqueId val="{00000047-A6CE-47C7-B192-B208F20BB3C5}"/>
            </c:ext>
          </c:extLst>
        </c:ser>
        <c:ser>
          <c:idx val="13"/>
          <c:order val="13"/>
          <c:tx>
            <c:strRef>
              <c:f>'pivot '!$V$41:$V$42</c:f>
              <c:strCache>
                <c:ptCount val="1"/>
                <c:pt idx="0">
                  <c:v>R1025</c:v>
                </c:pt>
              </c:strCache>
            </c:strRef>
          </c:tx>
          <c:spPr>
            <a:solidFill>
              <a:schemeClr val="accent2">
                <a:lumMod val="80000"/>
                <a:lumOff val="20000"/>
              </a:schemeClr>
            </a:solidFill>
            <a:ln>
              <a:noFill/>
            </a:ln>
            <a:effectLst/>
          </c:spPr>
          <c:invertIfNegative val="0"/>
          <c:cat>
            <c:strRef>
              <c:f>'pivot '!$H$43:$H$46</c:f>
              <c:strCache>
                <c:ptCount val="3"/>
                <c:pt idx="0">
                  <c:v>tier - 1</c:v>
                </c:pt>
                <c:pt idx="1">
                  <c:v>tier - 2</c:v>
                </c:pt>
                <c:pt idx="2">
                  <c:v>tier - 3</c:v>
                </c:pt>
              </c:strCache>
            </c:strRef>
          </c:cat>
          <c:val>
            <c:numRef>
              <c:f>'pivot '!$V$43:$V$46</c:f>
              <c:numCache>
                <c:formatCode>General</c:formatCode>
                <c:ptCount val="3"/>
                <c:pt idx="1">
                  <c:v>5696.6166666666659</c:v>
                </c:pt>
                <c:pt idx="2">
                  <c:v>11296.25</c:v>
                </c:pt>
              </c:numCache>
            </c:numRef>
          </c:val>
          <c:extLst>
            <c:ext xmlns:c16="http://schemas.microsoft.com/office/drawing/2014/chart" uri="{C3380CC4-5D6E-409C-BE32-E72D297353CC}">
              <c16:uniqueId val="{00000048-A6CE-47C7-B192-B208F20BB3C5}"/>
            </c:ext>
          </c:extLst>
        </c:ser>
        <c:ser>
          <c:idx val="14"/>
          <c:order val="14"/>
          <c:tx>
            <c:strRef>
              <c:f>'pivot '!$W$41:$W$42</c:f>
              <c:strCache>
                <c:ptCount val="1"/>
                <c:pt idx="0">
                  <c:v>R1026</c:v>
                </c:pt>
              </c:strCache>
            </c:strRef>
          </c:tx>
          <c:spPr>
            <a:solidFill>
              <a:schemeClr val="accent3">
                <a:lumMod val="80000"/>
                <a:lumOff val="20000"/>
              </a:schemeClr>
            </a:solidFill>
            <a:ln>
              <a:noFill/>
            </a:ln>
            <a:effectLst/>
          </c:spPr>
          <c:invertIfNegative val="0"/>
          <c:cat>
            <c:strRef>
              <c:f>'pivot '!$H$43:$H$46</c:f>
              <c:strCache>
                <c:ptCount val="3"/>
                <c:pt idx="0">
                  <c:v>tier - 1</c:v>
                </c:pt>
                <c:pt idx="1">
                  <c:v>tier - 2</c:v>
                </c:pt>
                <c:pt idx="2">
                  <c:v>tier - 3</c:v>
                </c:pt>
              </c:strCache>
            </c:strRef>
          </c:cat>
          <c:val>
            <c:numRef>
              <c:f>'pivot '!$W$43:$W$46</c:f>
              <c:numCache>
                <c:formatCode>General</c:formatCode>
                <c:ptCount val="3"/>
                <c:pt idx="0">
                  <c:v>18545.834999999999</c:v>
                </c:pt>
                <c:pt idx="1">
                  <c:v>13966.917142857144</c:v>
                </c:pt>
                <c:pt idx="2">
                  <c:v>13305.368999999997</c:v>
                </c:pt>
              </c:numCache>
            </c:numRef>
          </c:val>
          <c:extLst>
            <c:ext xmlns:c16="http://schemas.microsoft.com/office/drawing/2014/chart" uri="{C3380CC4-5D6E-409C-BE32-E72D297353CC}">
              <c16:uniqueId val="{00000049-A6CE-47C7-B192-B208F20BB3C5}"/>
            </c:ext>
          </c:extLst>
        </c:ser>
        <c:dLbls>
          <c:showLegendKey val="0"/>
          <c:showVal val="0"/>
          <c:showCatName val="0"/>
          <c:showSerName val="0"/>
          <c:showPercent val="0"/>
          <c:showBubbleSize val="0"/>
        </c:dLbls>
        <c:gapWidth val="150"/>
        <c:overlap val="100"/>
        <c:axId val="1630092448"/>
        <c:axId val="1630091968"/>
      </c:barChart>
      <c:catAx>
        <c:axId val="163009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0091968"/>
        <c:crosses val="autoZero"/>
        <c:auto val="1"/>
        <c:lblAlgn val="ctr"/>
        <c:lblOffset val="100"/>
        <c:noMultiLvlLbl val="0"/>
      </c:catAx>
      <c:valAx>
        <c:axId val="1630091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0092448"/>
        <c:crosses val="autoZero"/>
        <c:crossBetween val="between"/>
      </c:valAx>
      <c:spPr>
        <a:noFill/>
        <a:ln>
          <a:noFill/>
        </a:ln>
        <a:effectLst/>
      </c:spPr>
    </c:plotArea>
    <c:legend>
      <c:legendPos val="r"/>
      <c:overlay val="0"/>
      <c:spPr>
        <a:solidFill>
          <a:schemeClr val="bg2">
            <a:lumMod val="90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PROJECT-FIRST.xlsx]pivot 2!PivotTable8</c:name>
    <c:fmtId val="0"/>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2'!$N$12</c:f>
              <c:strCache>
                <c:ptCount val="1"/>
                <c:pt idx="0">
                  <c:v>Sum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2'!$M$13:$M$61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2'!$N$13:$N$61</c:f>
              <c:numCache>
                <c:formatCode>General</c:formatCode>
                <c:ptCount val="48"/>
                <c:pt idx="0">
                  <c:v>665.4699999999998</c:v>
                </c:pt>
                <c:pt idx="1">
                  <c:v>562.69999999999993</c:v>
                </c:pt>
                <c:pt idx="2">
                  <c:v>381.67000000000007</c:v>
                </c:pt>
                <c:pt idx="3">
                  <c:v>296.7700000000001</c:v>
                </c:pt>
                <c:pt idx="4">
                  <c:v>344.16000000000008</c:v>
                </c:pt>
                <c:pt idx="5">
                  <c:v>315.78000000000014</c:v>
                </c:pt>
                <c:pt idx="6">
                  <c:v>294.54999999999995</c:v>
                </c:pt>
                <c:pt idx="7">
                  <c:v>418.59000000000003</c:v>
                </c:pt>
                <c:pt idx="8">
                  <c:v>304.74</c:v>
                </c:pt>
                <c:pt idx="9">
                  <c:v>313.32</c:v>
                </c:pt>
                <c:pt idx="10">
                  <c:v>373.48999999999995</c:v>
                </c:pt>
                <c:pt idx="11">
                  <c:v>366.3</c:v>
                </c:pt>
                <c:pt idx="12">
                  <c:v>371.92999999999995</c:v>
                </c:pt>
                <c:pt idx="13">
                  <c:v>303.39000000000004</c:v>
                </c:pt>
                <c:pt idx="14">
                  <c:v>293.40999999999991</c:v>
                </c:pt>
                <c:pt idx="15">
                  <c:v>309.28999999999996</c:v>
                </c:pt>
                <c:pt idx="16">
                  <c:v>401.42999999999995</c:v>
                </c:pt>
                <c:pt idx="17">
                  <c:v>268.23</c:v>
                </c:pt>
                <c:pt idx="18">
                  <c:v>248.13000000000002</c:v>
                </c:pt>
                <c:pt idx="19">
                  <c:v>341.42000000000007</c:v>
                </c:pt>
                <c:pt idx="20">
                  <c:v>310.25</c:v>
                </c:pt>
                <c:pt idx="21">
                  <c:v>311.14</c:v>
                </c:pt>
                <c:pt idx="22">
                  <c:v>376.58999999999986</c:v>
                </c:pt>
                <c:pt idx="23">
                  <c:v>332.25</c:v>
                </c:pt>
                <c:pt idx="24">
                  <c:v>301.61</c:v>
                </c:pt>
                <c:pt idx="25">
                  <c:v>303.81</c:v>
                </c:pt>
                <c:pt idx="26">
                  <c:v>338.96</c:v>
                </c:pt>
                <c:pt idx="27">
                  <c:v>276.31000000000006</c:v>
                </c:pt>
                <c:pt idx="28">
                  <c:v>356.9799999999999</c:v>
                </c:pt>
                <c:pt idx="29">
                  <c:v>316.87999999999988</c:v>
                </c:pt>
                <c:pt idx="30">
                  <c:v>367.54000000000008</c:v>
                </c:pt>
                <c:pt idx="31">
                  <c:v>321.11</c:v>
                </c:pt>
                <c:pt idx="32">
                  <c:v>416.40999999999991</c:v>
                </c:pt>
                <c:pt idx="33">
                  <c:v>386.11000000000018</c:v>
                </c:pt>
                <c:pt idx="34">
                  <c:v>375.65999999999991</c:v>
                </c:pt>
                <c:pt idx="35">
                  <c:v>346.7700000000001</c:v>
                </c:pt>
                <c:pt idx="36">
                  <c:v>335.38</c:v>
                </c:pt>
                <c:pt idx="37">
                  <c:v>278.87999999999994</c:v>
                </c:pt>
                <c:pt idx="38">
                  <c:v>322.50999999999993</c:v>
                </c:pt>
                <c:pt idx="39">
                  <c:v>335.78000000000009</c:v>
                </c:pt>
                <c:pt idx="40">
                  <c:v>286.40000000000009</c:v>
                </c:pt>
                <c:pt idx="41">
                  <c:v>318.92999999999995</c:v>
                </c:pt>
                <c:pt idx="42">
                  <c:v>313.77999999999997</c:v>
                </c:pt>
                <c:pt idx="43">
                  <c:v>148.63</c:v>
                </c:pt>
                <c:pt idx="44">
                  <c:v>135.01000000000005</c:v>
                </c:pt>
                <c:pt idx="45">
                  <c:v>141.22999999999996</c:v>
                </c:pt>
                <c:pt idx="46">
                  <c:v>128.02999999999997</c:v>
                </c:pt>
                <c:pt idx="47">
                  <c:v>4.25</c:v>
                </c:pt>
              </c:numCache>
            </c:numRef>
          </c:val>
          <c:smooth val="0"/>
          <c:extLst>
            <c:ext xmlns:c16="http://schemas.microsoft.com/office/drawing/2014/chart" uri="{C3380CC4-5D6E-409C-BE32-E72D297353CC}">
              <c16:uniqueId val="{00000000-27A2-4B13-A477-531CE6CE473B}"/>
            </c:ext>
          </c:extLst>
        </c:ser>
        <c:ser>
          <c:idx val="1"/>
          <c:order val="1"/>
          <c:tx>
            <c:strRef>
              <c:f>'pivot 2'!$O$12</c:f>
              <c:strCache>
                <c:ptCount val="1"/>
                <c:pt idx="0">
                  <c:v>Sum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2'!$M$13:$M$61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2'!$O$13:$O$61</c:f>
              <c:numCache>
                <c:formatCode>General</c:formatCode>
                <c:ptCount val="48"/>
                <c:pt idx="0">
                  <c:v>3311.2800000000011</c:v>
                </c:pt>
                <c:pt idx="1">
                  <c:v>2929.184999999999</c:v>
                </c:pt>
                <c:pt idx="2">
                  <c:v>1940.7299999999996</c:v>
                </c:pt>
                <c:pt idx="3">
                  <c:v>1345.63</c:v>
                </c:pt>
                <c:pt idx="4">
                  <c:v>1782.4549999999995</c:v>
                </c:pt>
                <c:pt idx="5">
                  <c:v>1710.1499999999996</c:v>
                </c:pt>
                <c:pt idx="6">
                  <c:v>1477.8050000000001</c:v>
                </c:pt>
                <c:pt idx="7">
                  <c:v>1859.82</c:v>
                </c:pt>
                <c:pt idx="8">
                  <c:v>1379.9850000000001</c:v>
                </c:pt>
                <c:pt idx="9">
                  <c:v>1599.9799999999998</c:v>
                </c:pt>
                <c:pt idx="10">
                  <c:v>1742.395</c:v>
                </c:pt>
                <c:pt idx="11">
                  <c:v>1692.0049999999999</c:v>
                </c:pt>
                <c:pt idx="12">
                  <c:v>1853.3000000000002</c:v>
                </c:pt>
                <c:pt idx="13">
                  <c:v>1494.7650000000003</c:v>
                </c:pt>
                <c:pt idx="14">
                  <c:v>1452.5949999999996</c:v>
                </c:pt>
                <c:pt idx="15">
                  <c:v>1403.38</c:v>
                </c:pt>
                <c:pt idx="16">
                  <c:v>1923.7699999999998</c:v>
                </c:pt>
                <c:pt idx="17">
                  <c:v>1333.0649999999998</c:v>
                </c:pt>
                <c:pt idx="18">
                  <c:v>1396.3449999999998</c:v>
                </c:pt>
                <c:pt idx="19">
                  <c:v>1676.7750000000003</c:v>
                </c:pt>
                <c:pt idx="20">
                  <c:v>1416.585</c:v>
                </c:pt>
                <c:pt idx="21">
                  <c:v>1440.1350000000007</c:v>
                </c:pt>
                <c:pt idx="22">
                  <c:v>1662.6000000000004</c:v>
                </c:pt>
                <c:pt idx="23">
                  <c:v>1561.3399999999995</c:v>
                </c:pt>
                <c:pt idx="24">
                  <c:v>1451.2650000000003</c:v>
                </c:pt>
                <c:pt idx="25">
                  <c:v>1486.6950000000004</c:v>
                </c:pt>
                <c:pt idx="26">
                  <c:v>1562.5650000000003</c:v>
                </c:pt>
                <c:pt idx="27">
                  <c:v>1377.9800000000002</c:v>
                </c:pt>
                <c:pt idx="28">
                  <c:v>1761.4800000000002</c:v>
                </c:pt>
                <c:pt idx="29">
                  <c:v>1502.6250000000002</c:v>
                </c:pt>
                <c:pt idx="30">
                  <c:v>1725.4099999999994</c:v>
                </c:pt>
                <c:pt idx="31">
                  <c:v>1515.1300000000003</c:v>
                </c:pt>
                <c:pt idx="32">
                  <c:v>1743.5600000000004</c:v>
                </c:pt>
                <c:pt idx="33">
                  <c:v>1709.3749999999998</c:v>
                </c:pt>
                <c:pt idx="34">
                  <c:v>1650.2299999999993</c:v>
                </c:pt>
                <c:pt idx="35">
                  <c:v>1536.2249999999997</c:v>
                </c:pt>
                <c:pt idx="36">
                  <c:v>1394.8450000000003</c:v>
                </c:pt>
                <c:pt idx="37">
                  <c:v>1316.0949999999996</c:v>
                </c:pt>
                <c:pt idx="38">
                  <c:v>1403.3149999999998</c:v>
                </c:pt>
                <c:pt idx="39">
                  <c:v>1419.5750000000003</c:v>
                </c:pt>
                <c:pt idx="40">
                  <c:v>1251.2950000000001</c:v>
                </c:pt>
                <c:pt idx="41">
                  <c:v>1322.7499999999998</c:v>
                </c:pt>
                <c:pt idx="42">
                  <c:v>1380.0649999999998</c:v>
                </c:pt>
                <c:pt idx="43">
                  <c:v>614.51499999999999</c:v>
                </c:pt>
                <c:pt idx="44">
                  <c:v>625.65</c:v>
                </c:pt>
                <c:pt idx="45">
                  <c:v>630.79999999999995</c:v>
                </c:pt>
                <c:pt idx="46">
                  <c:v>531.005</c:v>
                </c:pt>
                <c:pt idx="47">
                  <c:v>22.61</c:v>
                </c:pt>
              </c:numCache>
            </c:numRef>
          </c:val>
          <c:smooth val="0"/>
          <c:extLst>
            <c:ext xmlns:c16="http://schemas.microsoft.com/office/drawing/2014/chart" uri="{C3380CC4-5D6E-409C-BE32-E72D297353CC}">
              <c16:uniqueId val="{00000001-27A2-4B13-A477-531CE6CE473B}"/>
            </c:ext>
          </c:extLst>
        </c:ser>
        <c:dLbls>
          <c:showLegendKey val="0"/>
          <c:showVal val="0"/>
          <c:showCatName val="0"/>
          <c:showSerName val="0"/>
          <c:showPercent val="0"/>
          <c:showBubbleSize val="0"/>
        </c:dLbls>
        <c:marker val="1"/>
        <c:smooth val="0"/>
        <c:axId val="1718344064"/>
        <c:axId val="1718345984"/>
      </c:lineChart>
      <c:catAx>
        <c:axId val="1718344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345984"/>
        <c:crosses val="autoZero"/>
        <c:auto val="1"/>
        <c:lblAlgn val="ctr"/>
        <c:lblOffset val="100"/>
        <c:noMultiLvlLbl val="0"/>
      </c:catAx>
      <c:valAx>
        <c:axId val="1718345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34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 BETWEEN CHARGES AND AGE</a:t>
            </a:r>
          </a:p>
        </c:rich>
      </c:tx>
      <c:overlay val="0"/>
      <c:spPr>
        <a:solidFill>
          <a:srgbClr val="FF000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v>CHARGES</c:v>
          </c:tx>
          <c:spPr>
            <a:ln w="22225" cap="rnd">
              <a:solidFill>
                <a:schemeClr val="accent1"/>
              </a:solidFill>
            </a:ln>
            <a:effectLst>
              <a:glow rad="139700">
                <a:schemeClr val="accent1">
                  <a:satMod val="175000"/>
                  <a:alpha val="14000"/>
                </a:schemeClr>
              </a:glow>
            </a:effectLst>
          </c:spPr>
          <c:marker>
            <c:symbol val="none"/>
          </c:marker>
          <c:cat>
            <c:numRef>
              <c:f>'pivot 2'!$A$2:$A$2336</c:f>
              <c:numCache>
                <c:formatCode>0</c:formatCode>
                <c:ptCount val="2335"/>
                <c:pt idx="0" formatCode="General">
                  <c:v>30</c:v>
                </c:pt>
                <c:pt idx="1">
                  <c:v>30</c:v>
                </c:pt>
                <c:pt idx="2" formatCode="General">
                  <c:v>29</c:v>
                </c:pt>
                <c:pt idx="3" formatCode="General">
                  <c:v>30</c:v>
                </c:pt>
                <c:pt idx="4" formatCode="General">
                  <c:v>24</c:v>
                </c:pt>
                <c:pt idx="5" formatCode="General">
                  <c:v>21</c:v>
                </c:pt>
                <c:pt idx="6" formatCode="General">
                  <c:v>30</c:v>
                </c:pt>
                <c:pt idx="7" formatCode="General">
                  <c:v>27</c:v>
                </c:pt>
                <c:pt idx="8" formatCode="General">
                  <c:v>20</c:v>
                </c:pt>
                <c:pt idx="9" formatCode="General">
                  <c:v>25</c:v>
                </c:pt>
                <c:pt idx="10" formatCode="General">
                  <c:v>21</c:v>
                </c:pt>
                <c:pt idx="11" formatCode="General">
                  <c:v>23</c:v>
                </c:pt>
                <c:pt idx="12" formatCode="General">
                  <c:v>23</c:v>
                </c:pt>
                <c:pt idx="13" formatCode="General">
                  <c:v>20</c:v>
                </c:pt>
                <c:pt idx="14" formatCode="General">
                  <c:v>29</c:v>
                </c:pt>
                <c:pt idx="15" formatCode="General">
                  <c:v>26</c:v>
                </c:pt>
                <c:pt idx="16" formatCode="General">
                  <c:v>29</c:v>
                </c:pt>
                <c:pt idx="17" formatCode="General">
                  <c:v>26</c:v>
                </c:pt>
                <c:pt idx="18" formatCode="General">
                  <c:v>27</c:v>
                </c:pt>
                <c:pt idx="19" formatCode="General">
                  <c:v>18</c:v>
                </c:pt>
                <c:pt idx="20" formatCode="General">
                  <c:v>22</c:v>
                </c:pt>
                <c:pt idx="21" formatCode="General">
                  <c:v>29</c:v>
                </c:pt>
                <c:pt idx="22" formatCode="General">
                  <c:v>28</c:v>
                </c:pt>
                <c:pt idx="23" formatCode="General">
                  <c:v>27</c:v>
                </c:pt>
                <c:pt idx="24" formatCode="General">
                  <c:v>21</c:v>
                </c:pt>
                <c:pt idx="25" formatCode="General">
                  <c:v>28</c:v>
                </c:pt>
                <c:pt idx="26" formatCode="General">
                  <c:v>22</c:v>
                </c:pt>
                <c:pt idx="27" formatCode="General">
                  <c:v>23</c:v>
                </c:pt>
                <c:pt idx="28" formatCode="General">
                  <c:v>27</c:v>
                </c:pt>
                <c:pt idx="29" formatCode="General">
                  <c:v>28</c:v>
                </c:pt>
                <c:pt idx="30" formatCode="General">
                  <c:v>20</c:v>
                </c:pt>
                <c:pt idx="31" formatCode="General">
                  <c:v>20</c:v>
                </c:pt>
                <c:pt idx="32" formatCode="General">
                  <c:v>28</c:v>
                </c:pt>
                <c:pt idx="33" formatCode="General">
                  <c:v>29</c:v>
                </c:pt>
                <c:pt idx="34" formatCode="General">
                  <c:v>18</c:v>
                </c:pt>
                <c:pt idx="35" formatCode="General">
                  <c:v>25</c:v>
                </c:pt>
                <c:pt idx="36" formatCode="General">
                  <c:v>24</c:v>
                </c:pt>
                <c:pt idx="37" formatCode="General">
                  <c:v>20</c:v>
                </c:pt>
                <c:pt idx="38" formatCode="General">
                  <c:v>18</c:v>
                </c:pt>
                <c:pt idx="39" formatCode="General">
                  <c:v>18</c:v>
                </c:pt>
                <c:pt idx="40" formatCode="General">
                  <c:v>20</c:v>
                </c:pt>
                <c:pt idx="41" formatCode="General">
                  <c:v>18</c:v>
                </c:pt>
                <c:pt idx="42" formatCode="General">
                  <c:v>18</c:v>
                </c:pt>
                <c:pt idx="43" formatCode="General">
                  <c:v>18</c:v>
                </c:pt>
                <c:pt idx="44" formatCode="General">
                  <c:v>20</c:v>
                </c:pt>
                <c:pt idx="45" formatCode="General">
                  <c:v>18</c:v>
                </c:pt>
                <c:pt idx="46" formatCode="General">
                  <c:v>18</c:v>
                </c:pt>
                <c:pt idx="47" formatCode="General">
                  <c:v>18</c:v>
                </c:pt>
                <c:pt idx="48" formatCode="General">
                  <c:v>21</c:v>
                </c:pt>
                <c:pt idx="49" formatCode="General">
                  <c:v>18</c:v>
                </c:pt>
                <c:pt idx="50" formatCode="General">
                  <c:v>20</c:v>
                </c:pt>
                <c:pt idx="51" formatCode="General">
                  <c:v>18</c:v>
                </c:pt>
                <c:pt idx="52" formatCode="General">
                  <c:v>19</c:v>
                </c:pt>
                <c:pt idx="53" formatCode="General">
                  <c:v>18</c:v>
                </c:pt>
                <c:pt idx="54" formatCode="General">
                  <c:v>28</c:v>
                </c:pt>
                <c:pt idx="55" formatCode="General">
                  <c:v>18</c:v>
                </c:pt>
                <c:pt idx="56" formatCode="General">
                  <c:v>20</c:v>
                </c:pt>
                <c:pt idx="57" formatCode="General">
                  <c:v>21</c:v>
                </c:pt>
                <c:pt idx="58" formatCode="General">
                  <c:v>26</c:v>
                </c:pt>
                <c:pt idx="59" formatCode="General">
                  <c:v>25</c:v>
                </c:pt>
                <c:pt idx="60" formatCode="General">
                  <c:v>20</c:v>
                </c:pt>
                <c:pt idx="61" formatCode="General">
                  <c:v>23</c:v>
                </c:pt>
                <c:pt idx="62" formatCode="General">
                  <c:v>30</c:v>
                </c:pt>
                <c:pt idx="63" formatCode="General">
                  <c:v>19</c:v>
                </c:pt>
                <c:pt idx="64" formatCode="General">
                  <c:v>26</c:v>
                </c:pt>
                <c:pt idx="65" formatCode="General">
                  <c:v>18</c:v>
                </c:pt>
                <c:pt idx="66" formatCode="General">
                  <c:v>18</c:v>
                </c:pt>
                <c:pt idx="67" formatCode="General">
                  <c:v>24</c:v>
                </c:pt>
                <c:pt idx="68" formatCode="General">
                  <c:v>20</c:v>
                </c:pt>
                <c:pt idx="69" formatCode="General">
                  <c:v>24</c:v>
                </c:pt>
                <c:pt idx="70" formatCode="General">
                  <c:v>20</c:v>
                </c:pt>
                <c:pt idx="71" formatCode="General">
                  <c:v>19</c:v>
                </c:pt>
                <c:pt idx="72" formatCode="General">
                  <c:v>19</c:v>
                </c:pt>
                <c:pt idx="73" formatCode="General">
                  <c:v>19</c:v>
                </c:pt>
                <c:pt idx="74" formatCode="General">
                  <c:v>19</c:v>
                </c:pt>
                <c:pt idx="75" formatCode="General">
                  <c:v>25</c:v>
                </c:pt>
                <c:pt idx="76" formatCode="General">
                  <c:v>19</c:v>
                </c:pt>
                <c:pt idx="77" formatCode="General">
                  <c:v>19</c:v>
                </c:pt>
                <c:pt idx="78" formatCode="General">
                  <c:v>19</c:v>
                </c:pt>
                <c:pt idx="79" formatCode="General">
                  <c:v>19</c:v>
                </c:pt>
                <c:pt idx="80" formatCode="General">
                  <c:v>19</c:v>
                </c:pt>
                <c:pt idx="81" formatCode="General">
                  <c:v>20</c:v>
                </c:pt>
                <c:pt idx="82" formatCode="General">
                  <c:v>25</c:v>
                </c:pt>
                <c:pt idx="83" formatCode="General">
                  <c:v>18</c:v>
                </c:pt>
                <c:pt idx="84" formatCode="General">
                  <c:v>18</c:v>
                </c:pt>
                <c:pt idx="85" formatCode="General">
                  <c:v>22</c:v>
                </c:pt>
                <c:pt idx="86" formatCode="General">
                  <c:v>25</c:v>
                </c:pt>
                <c:pt idx="87" formatCode="General">
                  <c:v>21</c:v>
                </c:pt>
                <c:pt idx="88" formatCode="General">
                  <c:v>20</c:v>
                </c:pt>
                <c:pt idx="89" formatCode="General">
                  <c:v>23</c:v>
                </c:pt>
                <c:pt idx="90" formatCode="General">
                  <c:v>20</c:v>
                </c:pt>
                <c:pt idx="91" formatCode="General">
                  <c:v>23</c:v>
                </c:pt>
                <c:pt idx="92" formatCode="General">
                  <c:v>24</c:v>
                </c:pt>
                <c:pt idx="93" formatCode="General">
                  <c:v>27</c:v>
                </c:pt>
                <c:pt idx="94" formatCode="General">
                  <c:v>25</c:v>
                </c:pt>
                <c:pt idx="95" formatCode="General">
                  <c:v>24</c:v>
                </c:pt>
                <c:pt idx="96" formatCode="General">
                  <c:v>20</c:v>
                </c:pt>
                <c:pt idx="97" formatCode="General">
                  <c:v>23</c:v>
                </c:pt>
                <c:pt idx="98" formatCode="General">
                  <c:v>20</c:v>
                </c:pt>
                <c:pt idx="99" formatCode="General">
                  <c:v>20</c:v>
                </c:pt>
                <c:pt idx="100" formatCode="General">
                  <c:v>24</c:v>
                </c:pt>
                <c:pt idx="101" formatCode="General">
                  <c:v>25</c:v>
                </c:pt>
                <c:pt idx="102" formatCode="General">
                  <c:v>26</c:v>
                </c:pt>
                <c:pt idx="103" formatCode="General">
                  <c:v>21</c:v>
                </c:pt>
                <c:pt idx="104" formatCode="General">
                  <c:v>25</c:v>
                </c:pt>
                <c:pt idx="105" formatCode="General">
                  <c:v>22</c:v>
                </c:pt>
                <c:pt idx="106" formatCode="General">
                  <c:v>25</c:v>
                </c:pt>
                <c:pt idx="107" formatCode="General">
                  <c:v>19</c:v>
                </c:pt>
                <c:pt idx="108" formatCode="General">
                  <c:v>24</c:v>
                </c:pt>
                <c:pt idx="109" formatCode="General">
                  <c:v>25</c:v>
                </c:pt>
                <c:pt idx="110" formatCode="General">
                  <c:v>27</c:v>
                </c:pt>
                <c:pt idx="111" formatCode="General">
                  <c:v>24</c:v>
                </c:pt>
                <c:pt idx="112" formatCode="General">
                  <c:v>21</c:v>
                </c:pt>
                <c:pt idx="113" formatCode="General">
                  <c:v>21</c:v>
                </c:pt>
                <c:pt idx="114" formatCode="General">
                  <c:v>22</c:v>
                </c:pt>
                <c:pt idx="115" formatCode="General">
                  <c:v>21</c:v>
                </c:pt>
                <c:pt idx="116" formatCode="General">
                  <c:v>30</c:v>
                </c:pt>
                <c:pt idx="117" formatCode="General">
                  <c:v>18</c:v>
                </c:pt>
                <c:pt idx="118" formatCode="General">
                  <c:v>18</c:v>
                </c:pt>
                <c:pt idx="119" formatCode="General">
                  <c:v>27</c:v>
                </c:pt>
                <c:pt idx="120" formatCode="General">
                  <c:v>19</c:v>
                </c:pt>
                <c:pt idx="121" formatCode="General">
                  <c:v>18</c:v>
                </c:pt>
                <c:pt idx="122" formatCode="General">
                  <c:v>18</c:v>
                </c:pt>
                <c:pt idx="123" formatCode="General">
                  <c:v>19</c:v>
                </c:pt>
                <c:pt idx="124" formatCode="General">
                  <c:v>19</c:v>
                </c:pt>
                <c:pt idx="125" formatCode="General">
                  <c:v>19</c:v>
                </c:pt>
                <c:pt idx="126" formatCode="General">
                  <c:v>18</c:v>
                </c:pt>
                <c:pt idx="127" formatCode="General">
                  <c:v>18</c:v>
                </c:pt>
                <c:pt idx="128" formatCode="General">
                  <c:v>18</c:v>
                </c:pt>
                <c:pt idx="129" formatCode="General">
                  <c:v>19</c:v>
                </c:pt>
                <c:pt idx="130" formatCode="General">
                  <c:v>19</c:v>
                </c:pt>
                <c:pt idx="131" formatCode="General">
                  <c:v>18</c:v>
                </c:pt>
                <c:pt idx="132" formatCode="General">
                  <c:v>18</c:v>
                </c:pt>
                <c:pt idx="133" formatCode="General">
                  <c:v>18</c:v>
                </c:pt>
                <c:pt idx="134" formatCode="General">
                  <c:v>19</c:v>
                </c:pt>
                <c:pt idx="135" formatCode="General">
                  <c:v>19</c:v>
                </c:pt>
                <c:pt idx="136" formatCode="General">
                  <c:v>19</c:v>
                </c:pt>
                <c:pt idx="137" formatCode="General">
                  <c:v>19</c:v>
                </c:pt>
                <c:pt idx="138" formatCode="General">
                  <c:v>22</c:v>
                </c:pt>
                <c:pt idx="139" formatCode="General">
                  <c:v>22</c:v>
                </c:pt>
                <c:pt idx="140" formatCode="General">
                  <c:v>22</c:v>
                </c:pt>
                <c:pt idx="141" formatCode="General">
                  <c:v>18</c:v>
                </c:pt>
                <c:pt idx="142" formatCode="General">
                  <c:v>18</c:v>
                </c:pt>
                <c:pt idx="143" formatCode="General">
                  <c:v>18</c:v>
                </c:pt>
                <c:pt idx="144" formatCode="General">
                  <c:v>18</c:v>
                </c:pt>
                <c:pt idx="145" formatCode="General">
                  <c:v>18</c:v>
                </c:pt>
                <c:pt idx="146" formatCode="General">
                  <c:v>18</c:v>
                </c:pt>
                <c:pt idx="147" formatCode="General">
                  <c:v>18</c:v>
                </c:pt>
                <c:pt idx="148" formatCode="General">
                  <c:v>18</c:v>
                </c:pt>
                <c:pt idx="149" formatCode="General">
                  <c:v>18</c:v>
                </c:pt>
                <c:pt idx="150" formatCode="General">
                  <c:v>18</c:v>
                </c:pt>
                <c:pt idx="151" formatCode="General">
                  <c:v>18</c:v>
                </c:pt>
                <c:pt idx="152" formatCode="General">
                  <c:v>18</c:v>
                </c:pt>
                <c:pt idx="153" formatCode="General">
                  <c:v>18</c:v>
                </c:pt>
                <c:pt idx="154" formatCode="General">
                  <c:v>19</c:v>
                </c:pt>
                <c:pt idx="155" formatCode="General">
                  <c:v>19</c:v>
                </c:pt>
                <c:pt idx="156" formatCode="General">
                  <c:v>19</c:v>
                </c:pt>
                <c:pt idx="157" formatCode="General">
                  <c:v>19</c:v>
                </c:pt>
                <c:pt idx="158" formatCode="General">
                  <c:v>19</c:v>
                </c:pt>
                <c:pt idx="159" formatCode="General">
                  <c:v>19</c:v>
                </c:pt>
                <c:pt idx="160" formatCode="General">
                  <c:v>19</c:v>
                </c:pt>
                <c:pt idx="161" formatCode="General">
                  <c:v>24</c:v>
                </c:pt>
                <c:pt idx="162" formatCode="General">
                  <c:v>19</c:v>
                </c:pt>
                <c:pt idx="163" formatCode="General">
                  <c:v>20</c:v>
                </c:pt>
                <c:pt idx="164" formatCode="General">
                  <c:v>23</c:v>
                </c:pt>
                <c:pt idx="165" formatCode="General">
                  <c:v>18</c:v>
                </c:pt>
                <c:pt idx="166" formatCode="General">
                  <c:v>23</c:v>
                </c:pt>
                <c:pt idx="167" formatCode="General">
                  <c:v>23</c:v>
                </c:pt>
                <c:pt idx="168" formatCode="General">
                  <c:v>19</c:v>
                </c:pt>
                <c:pt idx="169" formatCode="General">
                  <c:v>19</c:v>
                </c:pt>
                <c:pt idx="170" formatCode="General">
                  <c:v>23</c:v>
                </c:pt>
                <c:pt idx="171" formatCode="General">
                  <c:v>19</c:v>
                </c:pt>
                <c:pt idx="172" formatCode="General">
                  <c:v>28</c:v>
                </c:pt>
                <c:pt idx="173" formatCode="General">
                  <c:v>18</c:v>
                </c:pt>
                <c:pt idx="174" formatCode="General">
                  <c:v>26</c:v>
                </c:pt>
                <c:pt idx="175" formatCode="General">
                  <c:v>20</c:v>
                </c:pt>
                <c:pt idx="176" formatCode="General">
                  <c:v>20</c:v>
                </c:pt>
                <c:pt idx="177" formatCode="General">
                  <c:v>20</c:v>
                </c:pt>
                <c:pt idx="178" formatCode="General">
                  <c:v>20</c:v>
                </c:pt>
                <c:pt idx="179" formatCode="General">
                  <c:v>21</c:v>
                </c:pt>
                <c:pt idx="180" formatCode="General">
                  <c:v>28</c:v>
                </c:pt>
                <c:pt idx="181" formatCode="General">
                  <c:v>21</c:v>
                </c:pt>
                <c:pt idx="182" formatCode="General">
                  <c:v>21</c:v>
                </c:pt>
                <c:pt idx="183" formatCode="General">
                  <c:v>20</c:v>
                </c:pt>
                <c:pt idx="184" formatCode="General">
                  <c:v>20</c:v>
                </c:pt>
                <c:pt idx="185" formatCode="General">
                  <c:v>24</c:v>
                </c:pt>
                <c:pt idx="186" formatCode="General">
                  <c:v>24</c:v>
                </c:pt>
                <c:pt idx="187" formatCode="General">
                  <c:v>24</c:v>
                </c:pt>
                <c:pt idx="188" formatCode="General">
                  <c:v>20</c:v>
                </c:pt>
                <c:pt idx="189" formatCode="General">
                  <c:v>24</c:v>
                </c:pt>
                <c:pt idx="190" formatCode="General">
                  <c:v>20</c:v>
                </c:pt>
                <c:pt idx="191" formatCode="General">
                  <c:v>24</c:v>
                </c:pt>
                <c:pt idx="192" formatCode="General">
                  <c:v>21</c:v>
                </c:pt>
                <c:pt idx="193" formatCode="General">
                  <c:v>21</c:v>
                </c:pt>
                <c:pt idx="194" formatCode="General">
                  <c:v>21</c:v>
                </c:pt>
                <c:pt idx="195" formatCode="General">
                  <c:v>21</c:v>
                </c:pt>
                <c:pt idx="196" formatCode="General">
                  <c:v>22</c:v>
                </c:pt>
                <c:pt idx="197" formatCode="General">
                  <c:v>22</c:v>
                </c:pt>
                <c:pt idx="198" formatCode="General">
                  <c:v>18</c:v>
                </c:pt>
                <c:pt idx="199" formatCode="General">
                  <c:v>21</c:v>
                </c:pt>
                <c:pt idx="200" formatCode="General">
                  <c:v>21</c:v>
                </c:pt>
                <c:pt idx="201" formatCode="General">
                  <c:v>21</c:v>
                </c:pt>
                <c:pt idx="202" formatCode="General">
                  <c:v>33</c:v>
                </c:pt>
                <c:pt idx="203" formatCode="General">
                  <c:v>19</c:v>
                </c:pt>
                <c:pt idx="204" formatCode="General">
                  <c:v>18</c:v>
                </c:pt>
                <c:pt idx="205" formatCode="General">
                  <c:v>19</c:v>
                </c:pt>
                <c:pt idx="206" formatCode="General">
                  <c:v>19</c:v>
                </c:pt>
                <c:pt idx="207" formatCode="General">
                  <c:v>19</c:v>
                </c:pt>
                <c:pt idx="208" formatCode="General">
                  <c:v>19</c:v>
                </c:pt>
                <c:pt idx="209" formatCode="General">
                  <c:v>25</c:v>
                </c:pt>
                <c:pt idx="210" formatCode="General">
                  <c:v>19</c:v>
                </c:pt>
                <c:pt idx="211" formatCode="General">
                  <c:v>18</c:v>
                </c:pt>
                <c:pt idx="212" formatCode="General">
                  <c:v>22</c:v>
                </c:pt>
                <c:pt idx="213" formatCode="General">
                  <c:v>22</c:v>
                </c:pt>
                <c:pt idx="214" formatCode="General">
                  <c:v>22</c:v>
                </c:pt>
                <c:pt idx="215" formatCode="General">
                  <c:v>22</c:v>
                </c:pt>
                <c:pt idx="216" formatCode="General">
                  <c:v>22</c:v>
                </c:pt>
                <c:pt idx="217" formatCode="General">
                  <c:v>28</c:v>
                </c:pt>
                <c:pt idx="218" formatCode="General">
                  <c:v>31</c:v>
                </c:pt>
                <c:pt idx="219" formatCode="General">
                  <c:v>18</c:v>
                </c:pt>
                <c:pt idx="220" formatCode="General">
                  <c:v>18</c:v>
                </c:pt>
                <c:pt idx="221" formatCode="General">
                  <c:v>18</c:v>
                </c:pt>
                <c:pt idx="222" formatCode="General">
                  <c:v>18</c:v>
                </c:pt>
                <c:pt idx="223" formatCode="General">
                  <c:v>18</c:v>
                </c:pt>
                <c:pt idx="224" formatCode="General">
                  <c:v>18</c:v>
                </c:pt>
                <c:pt idx="225" formatCode="General">
                  <c:v>18</c:v>
                </c:pt>
                <c:pt idx="226" formatCode="General">
                  <c:v>18</c:v>
                </c:pt>
                <c:pt idx="227" formatCode="General">
                  <c:v>18</c:v>
                </c:pt>
                <c:pt idx="228" formatCode="General">
                  <c:v>28</c:v>
                </c:pt>
                <c:pt idx="229" formatCode="General">
                  <c:v>18</c:v>
                </c:pt>
                <c:pt idx="230" formatCode="General">
                  <c:v>18</c:v>
                </c:pt>
                <c:pt idx="231" formatCode="General">
                  <c:v>18</c:v>
                </c:pt>
                <c:pt idx="232" formatCode="General">
                  <c:v>19</c:v>
                </c:pt>
                <c:pt idx="233" formatCode="General">
                  <c:v>22</c:v>
                </c:pt>
                <c:pt idx="234" formatCode="General">
                  <c:v>22</c:v>
                </c:pt>
                <c:pt idx="235" formatCode="General">
                  <c:v>20</c:v>
                </c:pt>
                <c:pt idx="236" formatCode="General">
                  <c:v>20</c:v>
                </c:pt>
                <c:pt idx="237" formatCode="General">
                  <c:v>31</c:v>
                </c:pt>
                <c:pt idx="238" formatCode="General">
                  <c:v>33</c:v>
                </c:pt>
                <c:pt idx="239" formatCode="General">
                  <c:v>26</c:v>
                </c:pt>
                <c:pt idx="240" formatCode="General">
                  <c:v>18</c:v>
                </c:pt>
                <c:pt idx="241" formatCode="General">
                  <c:v>26</c:v>
                </c:pt>
                <c:pt idx="242" formatCode="General">
                  <c:v>19</c:v>
                </c:pt>
                <c:pt idx="243" formatCode="General">
                  <c:v>24</c:v>
                </c:pt>
                <c:pt idx="244" formatCode="General">
                  <c:v>20</c:v>
                </c:pt>
                <c:pt idx="245" formatCode="General">
                  <c:v>34</c:v>
                </c:pt>
                <c:pt idx="246" formatCode="General">
                  <c:v>23</c:v>
                </c:pt>
                <c:pt idx="247" formatCode="General">
                  <c:v>23</c:v>
                </c:pt>
                <c:pt idx="248" formatCode="General">
                  <c:v>22</c:v>
                </c:pt>
                <c:pt idx="249" formatCode="General">
                  <c:v>23</c:v>
                </c:pt>
                <c:pt idx="250" formatCode="General">
                  <c:v>23</c:v>
                </c:pt>
                <c:pt idx="251" formatCode="General">
                  <c:v>20</c:v>
                </c:pt>
                <c:pt idx="252" formatCode="General">
                  <c:v>24</c:v>
                </c:pt>
                <c:pt idx="253" formatCode="General">
                  <c:v>20</c:v>
                </c:pt>
                <c:pt idx="254" formatCode="General">
                  <c:v>24</c:v>
                </c:pt>
                <c:pt idx="255" formatCode="General">
                  <c:v>24</c:v>
                </c:pt>
                <c:pt idx="256" formatCode="General">
                  <c:v>24</c:v>
                </c:pt>
                <c:pt idx="257" formatCode="General">
                  <c:v>27</c:v>
                </c:pt>
                <c:pt idx="258" formatCode="General">
                  <c:v>27</c:v>
                </c:pt>
                <c:pt idx="259" formatCode="General">
                  <c:v>27</c:v>
                </c:pt>
                <c:pt idx="260" formatCode="General">
                  <c:v>27</c:v>
                </c:pt>
                <c:pt idx="261" formatCode="General">
                  <c:v>18</c:v>
                </c:pt>
                <c:pt idx="262" formatCode="General">
                  <c:v>31</c:v>
                </c:pt>
                <c:pt idx="263" formatCode="General">
                  <c:v>25</c:v>
                </c:pt>
                <c:pt idx="264" formatCode="General">
                  <c:v>22</c:v>
                </c:pt>
                <c:pt idx="265" formatCode="General">
                  <c:v>25</c:v>
                </c:pt>
                <c:pt idx="266" formatCode="General">
                  <c:v>32</c:v>
                </c:pt>
                <c:pt idx="267" formatCode="General">
                  <c:v>31</c:v>
                </c:pt>
                <c:pt idx="268" formatCode="General">
                  <c:v>20</c:v>
                </c:pt>
                <c:pt idx="269" formatCode="General">
                  <c:v>20</c:v>
                </c:pt>
                <c:pt idx="270" formatCode="General">
                  <c:v>21</c:v>
                </c:pt>
                <c:pt idx="271" formatCode="General">
                  <c:v>21</c:v>
                </c:pt>
                <c:pt idx="272" formatCode="General">
                  <c:v>21</c:v>
                </c:pt>
                <c:pt idx="273" formatCode="General">
                  <c:v>25</c:v>
                </c:pt>
                <c:pt idx="274" formatCode="General">
                  <c:v>22</c:v>
                </c:pt>
                <c:pt idx="275" formatCode="General">
                  <c:v>22</c:v>
                </c:pt>
                <c:pt idx="276" formatCode="General">
                  <c:v>26</c:v>
                </c:pt>
                <c:pt idx="277" formatCode="General">
                  <c:v>28</c:v>
                </c:pt>
                <c:pt idx="278" formatCode="General">
                  <c:v>28</c:v>
                </c:pt>
                <c:pt idx="279" formatCode="General">
                  <c:v>23</c:v>
                </c:pt>
                <c:pt idx="280" formatCode="General">
                  <c:v>26</c:v>
                </c:pt>
                <c:pt idx="281" formatCode="General">
                  <c:v>19</c:v>
                </c:pt>
                <c:pt idx="282" formatCode="General">
                  <c:v>19</c:v>
                </c:pt>
                <c:pt idx="283" formatCode="General">
                  <c:v>19</c:v>
                </c:pt>
                <c:pt idx="284" formatCode="General">
                  <c:v>19</c:v>
                </c:pt>
                <c:pt idx="285" formatCode="General">
                  <c:v>25</c:v>
                </c:pt>
                <c:pt idx="286" formatCode="General">
                  <c:v>34</c:v>
                </c:pt>
                <c:pt idx="287" formatCode="General">
                  <c:v>25</c:v>
                </c:pt>
                <c:pt idx="288" formatCode="General">
                  <c:v>19</c:v>
                </c:pt>
                <c:pt idx="289" formatCode="General">
                  <c:v>22</c:v>
                </c:pt>
                <c:pt idx="290" formatCode="General">
                  <c:v>22</c:v>
                </c:pt>
                <c:pt idx="291" formatCode="General">
                  <c:v>22</c:v>
                </c:pt>
                <c:pt idx="292" formatCode="General">
                  <c:v>25</c:v>
                </c:pt>
                <c:pt idx="293" formatCode="General">
                  <c:v>18</c:v>
                </c:pt>
                <c:pt idx="294" formatCode="General">
                  <c:v>23</c:v>
                </c:pt>
                <c:pt idx="295" formatCode="General">
                  <c:v>23</c:v>
                </c:pt>
                <c:pt idx="296" formatCode="General">
                  <c:v>23</c:v>
                </c:pt>
                <c:pt idx="297" formatCode="General">
                  <c:v>18</c:v>
                </c:pt>
                <c:pt idx="298" formatCode="General">
                  <c:v>19</c:v>
                </c:pt>
                <c:pt idx="299" formatCode="General">
                  <c:v>22</c:v>
                </c:pt>
                <c:pt idx="300" formatCode="General">
                  <c:v>24</c:v>
                </c:pt>
                <c:pt idx="301" formatCode="General">
                  <c:v>24</c:v>
                </c:pt>
                <c:pt idx="302" formatCode="General">
                  <c:v>24</c:v>
                </c:pt>
                <c:pt idx="303" formatCode="General">
                  <c:v>29</c:v>
                </c:pt>
                <c:pt idx="304" formatCode="General">
                  <c:v>29</c:v>
                </c:pt>
                <c:pt idx="305" formatCode="General">
                  <c:v>26</c:v>
                </c:pt>
                <c:pt idx="306" formatCode="General">
                  <c:v>22</c:v>
                </c:pt>
                <c:pt idx="307" formatCode="General">
                  <c:v>23</c:v>
                </c:pt>
                <c:pt idx="308" formatCode="General">
                  <c:v>26</c:v>
                </c:pt>
                <c:pt idx="309" formatCode="General">
                  <c:v>26</c:v>
                </c:pt>
                <c:pt idx="310" formatCode="General">
                  <c:v>20</c:v>
                </c:pt>
                <c:pt idx="311" formatCode="General">
                  <c:v>26</c:v>
                </c:pt>
                <c:pt idx="312" formatCode="General">
                  <c:v>20</c:v>
                </c:pt>
                <c:pt idx="313" formatCode="General">
                  <c:v>27</c:v>
                </c:pt>
                <c:pt idx="314" formatCode="General">
                  <c:v>35</c:v>
                </c:pt>
                <c:pt idx="315" formatCode="General">
                  <c:v>31</c:v>
                </c:pt>
                <c:pt idx="316" formatCode="General">
                  <c:v>20</c:v>
                </c:pt>
                <c:pt idx="317" formatCode="General">
                  <c:v>34</c:v>
                </c:pt>
                <c:pt idx="318" formatCode="General">
                  <c:v>25</c:v>
                </c:pt>
                <c:pt idx="319" formatCode="General">
                  <c:v>24</c:v>
                </c:pt>
                <c:pt idx="320" formatCode="General">
                  <c:v>24</c:v>
                </c:pt>
                <c:pt idx="321" formatCode="General">
                  <c:v>25</c:v>
                </c:pt>
                <c:pt idx="322" formatCode="General">
                  <c:v>20</c:v>
                </c:pt>
                <c:pt idx="323" formatCode="General">
                  <c:v>28</c:v>
                </c:pt>
                <c:pt idx="324" formatCode="General">
                  <c:v>33</c:v>
                </c:pt>
                <c:pt idx="325" formatCode="General">
                  <c:v>27</c:v>
                </c:pt>
                <c:pt idx="326" formatCode="General">
                  <c:v>21</c:v>
                </c:pt>
                <c:pt idx="327" formatCode="General">
                  <c:v>35</c:v>
                </c:pt>
                <c:pt idx="328" formatCode="General">
                  <c:v>23</c:v>
                </c:pt>
                <c:pt idx="329" formatCode="General">
                  <c:v>28</c:v>
                </c:pt>
                <c:pt idx="330" formatCode="General">
                  <c:v>29</c:v>
                </c:pt>
                <c:pt idx="331" formatCode="General">
                  <c:v>21</c:v>
                </c:pt>
                <c:pt idx="332" formatCode="General">
                  <c:v>28</c:v>
                </c:pt>
                <c:pt idx="333" formatCode="General">
                  <c:v>28</c:v>
                </c:pt>
                <c:pt idx="334" formatCode="General">
                  <c:v>26</c:v>
                </c:pt>
                <c:pt idx="335" formatCode="General">
                  <c:v>26</c:v>
                </c:pt>
                <c:pt idx="336" formatCode="General">
                  <c:v>22</c:v>
                </c:pt>
                <c:pt idx="337" formatCode="General">
                  <c:v>21</c:v>
                </c:pt>
                <c:pt idx="338" formatCode="General">
                  <c:v>26</c:v>
                </c:pt>
                <c:pt idx="339" formatCode="General">
                  <c:v>25</c:v>
                </c:pt>
                <c:pt idx="340" formatCode="General">
                  <c:v>25</c:v>
                </c:pt>
                <c:pt idx="341" formatCode="General">
                  <c:v>25</c:v>
                </c:pt>
                <c:pt idx="342" formatCode="General">
                  <c:v>25</c:v>
                </c:pt>
                <c:pt idx="343" formatCode="General">
                  <c:v>25</c:v>
                </c:pt>
                <c:pt idx="344" formatCode="General">
                  <c:v>31</c:v>
                </c:pt>
                <c:pt idx="345" formatCode="General">
                  <c:v>28</c:v>
                </c:pt>
                <c:pt idx="346" formatCode="General">
                  <c:v>28</c:v>
                </c:pt>
                <c:pt idx="347" formatCode="General">
                  <c:v>21</c:v>
                </c:pt>
                <c:pt idx="348" formatCode="General">
                  <c:v>19</c:v>
                </c:pt>
                <c:pt idx="349" formatCode="General">
                  <c:v>26</c:v>
                </c:pt>
                <c:pt idx="350" formatCode="General">
                  <c:v>19</c:v>
                </c:pt>
                <c:pt idx="351" formatCode="General">
                  <c:v>19</c:v>
                </c:pt>
                <c:pt idx="352" formatCode="General">
                  <c:v>25</c:v>
                </c:pt>
                <c:pt idx="353" formatCode="General">
                  <c:v>31</c:v>
                </c:pt>
                <c:pt idx="354" formatCode="General">
                  <c:v>29</c:v>
                </c:pt>
                <c:pt idx="355" formatCode="General">
                  <c:v>27</c:v>
                </c:pt>
                <c:pt idx="356" formatCode="General">
                  <c:v>29</c:v>
                </c:pt>
                <c:pt idx="357" formatCode="General">
                  <c:v>26</c:v>
                </c:pt>
                <c:pt idx="358" formatCode="General">
                  <c:v>26</c:v>
                </c:pt>
                <c:pt idx="359" formatCode="General">
                  <c:v>26</c:v>
                </c:pt>
                <c:pt idx="360" formatCode="General">
                  <c:v>26</c:v>
                </c:pt>
                <c:pt idx="361" formatCode="General">
                  <c:v>18</c:v>
                </c:pt>
                <c:pt idx="362" formatCode="General">
                  <c:v>26</c:v>
                </c:pt>
                <c:pt idx="363" formatCode="General">
                  <c:v>21</c:v>
                </c:pt>
                <c:pt idx="364" formatCode="General">
                  <c:v>36</c:v>
                </c:pt>
                <c:pt idx="365" formatCode="General">
                  <c:v>22</c:v>
                </c:pt>
                <c:pt idx="366" formatCode="General">
                  <c:v>35</c:v>
                </c:pt>
                <c:pt idx="367" formatCode="General">
                  <c:v>19</c:v>
                </c:pt>
                <c:pt idx="368" formatCode="General">
                  <c:v>29</c:v>
                </c:pt>
                <c:pt idx="369" formatCode="General">
                  <c:v>18</c:v>
                </c:pt>
                <c:pt idx="370" formatCode="General">
                  <c:v>26</c:v>
                </c:pt>
                <c:pt idx="371" formatCode="General">
                  <c:v>26</c:v>
                </c:pt>
                <c:pt idx="372" formatCode="General">
                  <c:v>23</c:v>
                </c:pt>
                <c:pt idx="373" formatCode="General">
                  <c:v>24</c:v>
                </c:pt>
                <c:pt idx="374" formatCode="General">
                  <c:v>19</c:v>
                </c:pt>
                <c:pt idx="375" formatCode="General">
                  <c:v>34</c:v>
                </c:pt>
                <c:pt idx="376" formatCode="General">
                  <c:v>30</c:v>
                </c:pt>
                <c:pt idx="377" formatCode="General">
                  <c:v>28</c:v>
                </c:pt>
                <c:pt idx="378" formatCode="General">
                  <c:v>27</c:v>
                </c:pt>
                <c:pt idx="379" formatCode="General">
                  <c:v>27</c:v>
                </c:pt>
                <c:pt idx="380" formatCode="General">
                  <c:v>41</c:v>
                </c:pt>
                <c:pt idx="381" formatCode="General">
                  <c:v>34</c:v>
                </c:pt>
                <c:pt idx="382" formatCode="General">
                  <c:v>27</c:v>
                </c:pt>
                <c:pt idx="383" formatCode="General">
                  <c:v>21</c:v>
                </c:pt>
                <c:pt idx="384" formatCode="General">
                  <c:v>36</c:v>
                </c:pt>
                <c:pt idx="385" formatCode="General">
                  <c:v>24</c:v>
                </c:pt>
                <c:pt idx="386" formatCode="General">
                  <c:v>25</c:v>
                </c:pt>
                <c:pt idx="387" formatCode="General">
                  <c:v>23</c:v>
                </c:pt>
                <c:pt idx="388" formatCode="General">
                  <c:v>34</c:v>
                </c:pt>
                <c:pt idx="389" formatCode="General">
                  <c:v>32</c:v>
                </c:pt>
                <c:pt idx="390" formatCode="General">
                  <c:v>37</c:v>
                </c:pt>
                <c:pt idx="391" formatCode="General">
                  <c:v>30</c:v>
                </c:pt>
                <c:pt idx="392" formatCode="General">
                  <c:v>32</c:v>
                </c:pt>
                <c:pt idx="393" formatCode="General">
                  <c:v>30</c:v>
                </c:pt>
                <c:pt idx="394" formatCode="General">
                  <c:v>38</c:v>
                </c:pt>
                <c:pt idx="395" formatCode="General">
                  <c:v>19</c:v>
                </c:pt>
                <c:pt idx="396" formatCode="General">
                  <c:v>41</c:v>
                </c:pt>
                <c:pt idx="397" formatCode="General">
                  <c:v>27</c:v>
                </c:pt>
                <c:pt idx="398" formatCode="General">
                  <c:v>34</c:v>
                </c:pt>
                <c:pt idx="399" formatCode="General">
                  <c:v>33</c:v>
                </c:pt>
                <c:pt idx="400" formatCode="General">
                  <c:v>18</c:v>
                </c:pt>
                <c:pt idx="401" formatCode="General">
                  <c:v>36</c:v>
                </c:pt>
                <c:pt idx="402" formatCode="General">
                  <c:v>28</c:v>
                </c:pt>
                <c:pt idx="403" formatCode="General">
                  <c:v>29</c:v>
                </c:pt>
                <c:pt idx="404" formatCode="General">
                  <c:v>36</c:v>
                </c:pt>
                <c:pt idx="405" formatCode="General">
                  <c:v>31</c:v>
                </c:pt>
                <c:pt idx="406" formatCode="General">
                  <c:v>31</c:v>
                </c:pt>
                <c:pt idx="407" formatCode="General">
                  <c:v>31</c:v>
                </c:pt>
                <c:pt idx="408" formatCode="General">
                  <c:v>28</c:v>
                </c:pt>
                <c:pt idx="409" formatCode="General">
                  <c:v>35</c:v>
                </c:pt>
                <c:pt idx="410" formatCode="General">
                  <c:v>41</c:v>
                </c:pt>
                <c:pt idx="411" formatCode="General">
                  <c:v>34</c:v>
                </c:pt>
                <c:pt idx="412" formatCode="General">
                  <c:v>23</c:v>
                </c:pt>
                <c:pt idx="413" formatCode="General">
                  <c:v>41</c:v>
                </c:pt>
                <c:pt idx="414" formatCode="General">
                  <c:v>28</c:v>
                </c:pt>
                <c:pt idx="415" formatCode="General">
                  <c:v>31</c:v>
                </c:pt>
                <c:pt idx="416" formatCode="General">
                  <c:v>22</c:v>
                </c:pt>
                <c:pt idx="417" formatCode="General">
                  <c:v>21</c:v>
                </c:pt>
                <c:pt idx="418" formatCode="General">
                  <c:v>32</c:v>
                </c:pt>
                <c:pt idx="419" formatCode="General">
                  <c:v>31</c:v>
                </c:pt>
                <c:pt idx="420" formatCode="General">
                  <c:v>26</c:v>
                </c:pt>
                <c:pt idx="421" formatCode="General">
                  <c:v>18</c:v>
                </c:pt>
                <c:pt idx="422" formatCode="General">
                  <c:v>29</c:v>
                </c:pt>
                <c:pt idx="423" formatCode="General">
                  <c:v>41</c:v>
                </c:pt>
                <c:pt idx="424" formatCode="General">
                  <c:v>25</c:v>
                </c:pt>
                <c:pt idx="425" formatCode="General">
                  <c:v>37</c:v>
                </c:pt>
                <c:pt idx="426" formatCode="General">
                  <c:v>22</c:v>
                </c:pt>
                <c:pt idx="427" formatCode="General">
                  <c:v>20</c:v>
                </c:pt>
                <c:pt idx="428" formatCode="General">
                  <c:v>34</c:v>
                </c:pt>
                <c:pt idx="429" formatCode="General">
                  <c:v>29</c:v>
                </c:pt>
                <c:pt idx="430" formatCode="General">
                  <c:v>29</c:v>
                </c:pt>
                <c:pt idx="431" formatCode="General">
                  <c:v>23</c:v>
                </c:pt>
                <c:pt idx="432" formatCode="General">
                  <c:v>27</c:v>
                </c:pt>
                <c:pt idx="433" formatCode="General">
                  <c:v>32</c:v>
                </c:pt>
                <c:pt idx="434" formatCode="General">
                  <c:v>26</c:v>
                </c:pt>
                <c:pt idx="435" formatCode="General">
                  <c:v>26</c:v>
                </c:pt>
                <c:pt idx="436" formatCode="General">
                  <c:v>32</c:v>
                </c:pt>
                <c:pt idx="437" formatCode="General">
                  <c:v>32</c:v>
                </c:pt>
                <c:pt idx="438" formatCode="General">
                  <c:v>33</c:v>
                </c:pt>
                <c:pt idx="439" formatCode="General">
                  <c:v>22</c:v>
                </c:pt>
                <c:pt idx="440" formatCode="General">
                  <c:v>30</c:v>
                </c:pt>
                <c:pt idx="441" formatCode="General">
                  <c:v>38</c:v>
                </c:pt>
                <c:pt idx="442" formatCode="General">
                  <c:v>39</c:v>
                </c:pt>
                <c:pt idx="443" formatCode="General">
                  <c:v>29</c:v>
                </c:pt>
                <c:pt idx="444" formatCode="General">
                  <c:v>34</c:v>
                </c:pt>
                <c:pt idx="445" formatCode="General">
                  <c:v>29</c:v>
                </c:pt>
                <c:pt idx="446" formatCode="General">
                  <c:v>27</c:v>
                </c:pt>
                <c:pt idx="447" formatCode="General">
                  <c:v>39</c:v>
                </c:pt>
                <c:pt idx="448" formatCode="General">
                  <c:v>20</c:v>
                </c:pt>
                <c:pt idx="449" formatCode="General">
                  <c:v>32</c:v>
                </c:pt>
                <c:pt idx="450" formatCode="General">
                  <c:v>32</c:v>
                </c:pt>
                <c:pt idx="451" formatCode="General">
                  <c:v>28</c:v>
                </c:pt>
                <c:pt idx="452" formatCode="General">
                  <c:v>31</c:v>
                </c:pt>
                <c:pt idx="453" formatCode="General">
                  <c:v>30</c:v>
                </c:pt>
                <c:pt idx="454" formatCode="General">
                  <c:v>30</c:v>
                </c:pt>
                <c:pt idx="455" formatCode="General">
                  <c:v>30</c:v>
                </c:pt>
                <c:pt idx="456" formatCode="General">
                  <c:v>24</c:v>
                </c:pt>
                <c:pt idx="457" formatCode="General">
                  <c:v>38</c:v>
                </c:pt>
                <c:pt idx="458" formatCode="General">
                  <c:v>33</c:v>
                </c:pt>
                <c:pt idx="459" formatCode="General">
                  <c:v>27</c:v>
                </c:pt>
                <c:pt idx="460" formatCode="General">
                  <c:v>25</c:v>
                </c:pt>
                <c:pt idx="461" formatCode="General">
                  <c:v>24</c:v>
                </c:pt>
                <c:pt idx="462" formatCode="General">
                  <c:v>30</c:v>
                </c:pt>
                <c:pt idx="463" formatCode="General">
                  <c:v>31</c:v>
                </c:pt>
                <c:pt idx="464" formatCode="General">
                  <c:v>31</c:v>
                </c:pt>
                <c:pt idx="465" formatCode="General">
                  <c:v>40</c:v>
                </c:pt>
                <c:pt idx="466" formatCode="General">
                  <c:v>27</c:v>
                </c:pt>
                <c:pt idx="467" formatCode="General">
                  <c:v>39</c:v>
                </c:pt>
                <c:pt idx="468" formatCode="General">
                  <c:v>30</c:v>
                </c:pt>
                <c:pt idx="469" formatCode="General">
                  <c:v>20</c:v>
                </c:pt>
                <c:pt idx="470" formatCode="General">
                  <c:v>22</c:v>
                </c:pt>
                <c:pt idx="471" formatCode="General">
                  <c:v>34</c:v>
                </c:pt>
                <c:pt idx="472" formatCode="General">
                  <c:v>28</c:v>
                </c:pt>
                <c:pt idx="473" formatCode="General">
                  <c:v>28</c:v>
                </c:pt>
                <c:pt idx="474" formatCode="General">
                  <c:v>32</c:v>
                </c:pt>
                <c:pt idx="475" formatCode="General">
                  <c:v>28</c:v>
                </c:pt>
                <c:pt idx="476" formatCode="General">
                  <c:v>31</c:v>
                </c:pt>
                <c:pt idx="477" formatCode="General">
                  <c:v>32</c:v>
                </c:pt>
                <c:pt idx="478" formatCode="General">
                  <c:v>25</c:v>
                </c:pt>
                <c:pt idx="479" formatCode="General">
                  <c:v>40</c:v>
                </c:pt>
                <c:pt idx="480" formatCode="General">
                  <c:v>34</c:v>
                </c:pt>
                <c:pt idx="481" formatCode="General">
                  <c:v>36</c:v>
                </c:pt>
                <c:pt idx="482" formatCode="General">
                  <c:v>36</c:v>
                </c:pt>
                <c:pt idx="483" formatCode="General">
                  <c:v>34</c:v>
                </c:pt>
                <c:pt idx="484" formatCode="General">
                  <c:v>30</c:v>
                </c:pt>
                <c:pt idx="485" formatCode="General">
                  <c:v>28</c:v>
                </c:pt>
                <c:pt idx="486" formatCode="General">
                  <c:v>29</c:v>
                </c:pt>
                <c:pt idx="487" formatCode="General">
                  <c:v>29</c:v>
                </c:pt>
                <c:pt idx="488" formatCode="General">
                  <c:v>28</c:v>
                </c:pt>
                <c:pt idx="489" formatCode="General">
                  <c:v>28</c:v>
                </c:pt>
                <c:pt idx="490" formatCode="General">
                  <c:v>31</c:v>
                </c:pt>
                <c:pt idx="491" formatCode="General">
                  <c:v>28</c:v>
                </c:pt>
                <c:pt idx="492" formatCode="General">
                  <c:v>32</c:v>
                </c:pt>
                <c:pt idx="493" formatCode="General">
                  <c:v>32</c:v>
                </c:pt>
                <c:pt idx="494" formatCode="General">
                  <c:v>31</c:v>
                </c:pt>
                <c:pt idx="495" formatCode="General">
                  <c:v>23</c:v>
                </c:pt>
                <c:pt idx="496" formatCode="General">
                  <c:v>18</c:v>
                </c:pt>
                <c:pt idx="497" formatCode="General">
                  <c:v>30</c:v>
                </c:pt>
                <c:pt idx="498" formatCode="General">
                  <c:v>34</c:v>
                </c:pt>
                <c:pt idx="499" formatCode="General">
                  <c:v>25</c:v>
                </c:pt>
                <c:pt idx="500" formatCode="General">
                  <c:v>40</c:v>
                </c:pt>
                <c:pt idx="501" formatCode="General">
                  <c:v>42</c:v>
                </c:pt>
                <c:pt idx="502" formatCode="General">
                  <c:v>19</c:v>
                </c:pt>
                <c:pt idx="503" formatCode="General">
                  <c:v>35</c:v>
                </c:pt>
                <c:pt idx="504" formatCode="General">
                  <c:v>34</c:v>
                </c:pt>
                <c:pt idx="505" formatCode="General">
                  <c:v>30</c:v>
                </c:pt>
                <c:pt idx="506" formatCode="General">
                  <c:v>29</c:v>
                </c:pt>
                <c:pt idx="507" formatCode="General">
                  <c:v>34</c:v>
                </c:pt>
                <c:pt idx="508" formatCode="General">
                  <c:v>32</c:v>
                </c:pt>
                <c:pt idx="509" formatCode="General">
                  <c:v>18</c:v>
                </c:pt>
                <c:pt idx="510" formatCode="General">
                  <c:v>32</c:v>
                </c:pt>
                <c:pt idx="511" formatCode="General">
                  <c:v>26</c:v>
                </c:pt>
                <c:pt idx="512" formatCode="General">
                  <c:v>33</c:v>
                </c:pt>
                <c:pt idx="513" formatCode="General">
                  <c:v>22</c:v>
                </c:pt>
                <c:pt idx="514" formatCode="General">
                  <c:v>24</c:v>
                </c:pt>
                <c:pt idx="515" formatCode="General">
                  <c:v>37</c:v>
                </c:pt>
                <c:pt idx="516" formatCode="General">
                  <c:v>26</c:v>
                </c:pt>
                <c:pt idx="517" formatCode="General">
                  <c:v>32</c:v>
                </c:pt>
                <c:pt idx="518" formatCode="General">
                  <c:v>32</c:v>
                </c:pt>
                <c:pt idx="519" formatCode="General">
                  <c:v>32</c:v>
                </c:pt>
                <c:pt idx="520" formatCode="General">
                  <c:v>43</c:v>
                </c:pt>
                <c:pt idx="521" formatCode="General">
                  <c:v>19</c:v>
                </c:pt>
                <c:pt idx="522" formatCode="General">
                  <c:v>32</c:v>
                </c:pt>
                <c:pt idx="523" formatCode="General">
                  <c:v>19</c:v>
                </c:pt>
                <c:pt idx="524" formatCode="General">
                  <c:v>45</c:v>
                </c:pt>
                <c:pt idx="525" formatCode="General">
                  <c:v>41</c:v>
                </c:pt>
                <c:pt idx="526" formatCode="General">
                  <c:v>30</c:v>
                </c:pt>
                <c:pt idx="527" formatCode="General">
                  <c:v>30</c:v>
                </c:pt>
                <c:pt idx="528" formatCode="General">
                  <c:v>28</c:v>
                </c:pt>
                <c:pt idx="529" formatCode="General">
                  <c:v>42</c:v>
                </c:pt>
                <c:pt idx="530" formatCode="General">
                  <c:v>36</c:v>
                </c:pt>
                <c:pt idx="531" formatCode="General">
                  <c:v>31</c:v>
                </c:pt>
                <c:pt idx="532" formatCode="General">
                  <c:v>18</c:v>
                </c:pt>
                <c:pt idx="533" formatCode="General">
                  <c:v>36</c:v>
                </c:pt>
                <c:pt idx="534" formatCode="General">
                  <c:v>35</c:v>
                </c:pt>
                <c:pt idx="535" formatCode="General">
                  <c:v>35</c:v>
                </c:pt>
                <c:pt idx="536" formatCode="General">
                  <c:v>30</c:v>
                </c:pt>
                <c:pt idx="537" formatCode="General">
                  <c:v>35</c:v>
                </c:pt>
                <c:pt idx="538" formatCode="General">
                  <c:v>33</c:v>
                </c:pt>
                <c:pt idx="539" formatCode="General">
                  <c:v>33</c:v>
                </c:pt>
                <c:pt idx="540" formatCode="General">
                  <c:v>35</c:v>
                </c:pt>
                <c:pt idx="541" formatCode="General">
                  <c:v>33</c:v>
                </c:pt>
                <c:pt idx="542" formatCode="General">
                  <c:v>44</c:v>
                </c:pt>
                <c:pt idx="543" formatCode="General">
                  <c:v>41</c:v>
                </c:pt>
                <c:pt idx="544" formatCode="General">
                  <c:v>27</c:v>
                </c:pt>
                <c:pt idx="545" formatCode="General">
                  <c:v>20</c:v>
                </c:pt>
                <c:pt idx="546" formatCode="General">
                  <c:v>22</c:v>
                </c:pt>
                <c:pt idx="547" formatCode="General">
                  <c:v>30</c:v>
                </c:pt>
                <c:pt idx="548" formatCode="General">
                  <c:v>38</c:v>
                </c:pt>
                <c:pt idx="549" formatCode="General">
                  <c:v>27</c:v>
                </c:pt>
                <c:pt idx="550" formatCode="General">
                  <c:v>43</c:v>
                </c:pt>
                <c:pt idx="551" formatCode="General">
                  <c:v>48</c:v>
                </c:pt>
                <c:pt idx="552" formatCode="General">
                  <c:v>22</c:v>
                </c:pt>
                <c:pt idx="553" formatCode="General">
                  <c:v>27</c:v>
                </c:pt>
                <c:pt idx="554" formatCode="General">
                  <c:v>33</c:v>
                </c:pt>
                <c:pt idx="555" formatCode="General">
                  <c:v>25</c:v>
                </c:pt>
                <c:pt idx="556" formatCode="General">
                  <c:v>36</c:v>
                </c:pt>
                <c:pt idx="557" formatCode="General">
                  <c:v>36</c:v>
                </c:pt>
                <c:pt idx="558" formatCode="General">
                  <c:v>33</c:v>
                </c:pt>
                <c:pt idx="559" formatCode="General">
                  <c:v>32</c:v>
                </c:pt>
                <c:pt idx="560" formatCode="General">
                  <c:v>34</c:v>
                </c:pt>
                <c:pt idx="561" formatCode="General">
                  <c:v>29</c:v>
                </c:pt>
                <c:pt idx="562" formatCode="General">
                  <c:v>41</c:v>
                </c:pt>
                <c:pt idx="563" formatCode="General">
                  <c:v>20</c:v>
                </c:pt>
                <c:pt idx="564" formatCode="General">
                  <c:v>29</c:v>
                </c:pt>
                <c:pt idx="565" formatCode="General">
                  <c:v>31</c:v>
                </c:pt>
                <c:pt idx="566" formatCode="General">
                  <c:v>31</c:v>
                </c:pt>
                <c:pt idx="567" formatCode="General">
                  <c:v>48</c:v>
                </c:pt>
                <c:pt idx="568" formatCode="General">
                  <c:v>31</c:v>
                </c:pt>
                <c:pt idx="569" formatCode="General">
                  <c:v>49</c:v>
                </c:pt>
                <c:pt idx="570" formatCode="General">
                  <c:v>34</c:v>
                </c:pt>
                <c:pt idx="571" formatCode="General">
                  <c:v>21</c:v>
                </c:pt>
                <c:pt idx="572" formatCode="General">
                  <c:v>34</c:v>
                </c:pt>
                <c:pt idx="573" formatCode="General">
                  <c:v>45</c:v>
                </c:pt>
                <c:pt idx="574" formatCode="General">
                  <c:v>34</c:v>
                </c:pt>
                <c:pt idx="575" formatCode="General">
                  <c:v>34</c:v>
                </c:pt>
                <c:pt idx="576" formatCode="General">
                  <c:v>37</c:v>
                </c:pt>
                <c:pt idx="577" formatCode="General">
                  <c:v>31</c:v>
                </c:pt>
                <c:pt idx="578" formatCode="General">
                  <c:v>36</c:v>
                </c:pt>
                <c:pt idx="579" formatCode="General">
                  <c:v>25</c:v>
                </c:pt>
                <c:pt idx="580" formatCode="General">
                  <c:v>21</c:v>
                </c:pt>
                <c:pt idx="581" formatCode="General">
                  <c:v>25</c:v>
                </c:pt>
                <c:pt idx="582" formatCode="General">
                  <c:v>42</c:v>
                </c:pt>
                <c:pt idx="583" formatCode="General">
                  <c:v>29</c:v>
                </c:pt>
                <c:pt idx="584" formatCode="General">
                  <c:v>44</c:v>
                </c:pt>
                <c:pt idx="585" formatCode="General">
                  <c:v>25</c:v>
                </c:pt>
                <c:pt idx="586" formatCode="General">
                  <c:v>23</c:v>
                </c:pt>
                <c:pt idx="587" formatCode="General">
                  <c:v>35</c:v>
                </c:pt>
                <c:pt idx="588" formatCode="General">
                  <c:v>34</c:v>
                </c:pt>
                <c:pt idx="589" formatCode="General">
                  <c:v>35</c:v>
                </c:pt>
                <c:pt idx="590" formatCode="General">
                  <c:v>34</c:v>
                </c:pt>
                <c:pt idx="591" formatCode="General">
                  <c:v>29</c:v>
                </c:pt>
                <c:pt idx="592" formatCode="General">
                  <c:v>38</c:v>
                </c:pt>
                <c:pt idx="593" formatCode="General">
                  <c:v>32</c:v>
                </c:pt>
                <c:pt idx="594" formatCode="General">
                  <c:v>32</c:v>
                </c:pt>
                <c:pt idx="595" formatCode="General">
                  <c:v>31</c:v>
                </c:pt>
                <c:pt idx="596" formatCode="General">
                  <c:v>38</c:v>
                </c:pt>
                <c:pt idx="597" formatCode="General">
                  <c:v>43</c:v>
                </c:pt>
                <c:pt idx="598" formatCode="General">
                  <c:v>19</c:v>
                </c:pt>
                <c:pt idx="599" formatCode="General">
                  <c:v>39</c:v>
                </c:pt>
                <c:pt idx="600" formatCode="General">
                  <c:v>29</c:v>
                </c:pt>
                <c:pt idx="601" formatCode="General">
                  <c:v>23</c:v>
                </c:pt>
                <c:pt idx="602" formatCode="General">
                  <c:v>28</c:v>
                </c:pt>
                <c:pt idx="603" formatCode="General">
                  <c:v>35</c:v>
                </c:pt>
                <c:pt idx="604" formatCode="General">
                  <c:v>35</c:v>
                </c:pt>
                <c:pt idx="605" formatCode="General">
                  <c:v>35</c:v>
                </c:pt>
                <c:pt idx="606" formatCode="General">
                  <c:v>35</c:v>
                </c:pt>
                <c:pt idx="607" formatCode="General">
                  <c:v>32</c:v>
                </c:pt>
                <c:pt idx="608" formatCode="General">
                  <c:v>33</c:v>
                </c:pt>
                <c:pt idx="609" formatCode="General">
                  <c:v>33</c:v>
                </c:pt>
                <c:pt idx="610" formatCode="General">
                  <c:v>36</c:v>
                </c:pt>
                <c:pt idx="611" formatCode="General">
                  <c:v>36</c:v>
                </c:pt>
                <c:pt idx="612" formatCode="General">
                  <c:v>36</c:v>
                </c:pt>
                <c:pt idx="613" formatCode="General">
                  <c:v>35</c:v>
                </c:pt>
                <c:pt idx="614" formatCode="General">
                  <c:v>48</c:v>
                </c:pt>
                <c:pt idx="615" formatCode="General">
                  <c:v>18</c:v>
                </c:pt>
                <c:pt idx="616" formatCode="General">
                  <c:v>22</c:v>
                </c:pt>
                <c:pt idx="617" formatCode="General">
                  <c:v>28</c:v>
                </c:pt>
                <c:pt idx="618" formatCode="General">
                  <c:v>48</c:v>
                </c:pt>
                <c:pt idx="619" formatCode="General">
                  <c:v>30</c:v>
                </c:pt>
                <c:pt idx="620" formatCode="General">
                  <c:v>31</c:v>
                </c:pt>
                <c:pt idx="621" formatCode="General">
                  <c:v>50</c:v>
                </c:pt>
                <c:pt idx="622" formatCode="General">
                  <c:v>33</c:v>
                </c:pt>
                <c:pt idx="623" formatCode="General">
                  <c:v>28</c:v>
                </c:pt>
                <c:pt idx="624" formatCode="General">
                  <c:v>37</c:v>
                </c:pt>
                <c:pt idx="625" formatCode="General">
                  <c:v>33</c:v>
                </c:pt>
                <c:pt idx="626" formatCode="General">
                  <c:v>36</c:v>
                </c:pt>
                <c:pt idx="627" formatCode="General">
                  <c:v>39</c:v>
                </c:pt>
                <c:pt idx="628" formatCode="General">
                  <c:v>34</c:v>
                </c:pt>
                <c:pt idx="629" formatCode="General">
                  <c:v>33</c:v>
                </c:pt>
                <c:pt idx="630" formatCode="General">
                  <c:v>38</c:v>
                </c:pt>
                <c:pt idx="631" formatCode="General">
                  <c:v>38</c:v>
                </c:pt>
                <c:pt idx="632" formatCode="General">
                  <c:v>37</c:v>
                </c:pt>
                <c:pt idx="633" formatCode="General">
                  <c:v>47</c:v>
                </c:pt>
                <c:pt idx="634" formatCode="General">
                  <c:v>40</c:v>
                </c:pt>
                <c:pt idx="635" formatCode="General">
                  <c:v>31</c:v>
                </c:pt>
                <c:pt idx="636" formatCode="General">
                  <c:v>30</c:v>
                </c:pt>
                <c:pt idx="637" formatCode="General">
                  <c:v>45</c:v>
                </c:pt>
                <c:pt idx="638" formatCode="General">
                  <c:v>40</c:v>
                </c:pt>
                <c:pt idx="639" formatCode="General">
                  <c:v>36</c:v>
                </c:pt>
                <c:pt idx="640" formatCode="General">
                  <c:v>49</c:v>
                </c:pt>
                <c:pt idx="641" formatCode="General">
                  <c:v>36</c:v>
                </c:pt>
                <c:pt idx="642" formatCode="General">
                  <c:v>36</c:v>
                </c:pt>
                <c:pt idx="643" formatCode="General">
                  <c:v>36</c:v>
                </c:pt>
                <c:pt idx="644" formatCode="General">
                  <c:v>38</c:v>
                </c:pt>
                <c:pt idx="645" formatCode="General">
                  <c:v>38</c:v>
                </c:pt>
                <c:pt idx="646" formatCode="General">
                  <c:v>34</c:v>
                </c:pt>
                <c:pt idx="647" formatCode="General">
                  <c:v>41</c:v>
                </c:pt>
                <c:pt idx="648" formatCode="General">
                  <c:v>42</c:v>
                </c:pt>
                <c:pt idx="649" formatCode="General">
                  <c:v>23</c:v>
                </c:pt>
                <c:pt idx="650" formatCode="General">
                  <c:v>48</c:v>
                </c:pt>
                <c:pt idx="651" formatCode="General">
                  <c:v>37</c:v>
                </c:pt>
                <c:pt idx="652" formatCode="General">
                  <c:v>36</c:v>
                </c:pt>
                <c:pt idx="653" formatCode="General">
                  <c:v>39</c:v>
                </c:pt>
                <c:pt idx="654" formatCode="General">
                  <c:v>34</c:v>
                </c:pt>
                <c:pt idx="655" formatCode="General">
                  <c:v>44</c:v>
                </c:pt>
                <c:pt idx="656" formatCode="General">
                  <c:v>28</c:v>
                </c:pt>
                <c:pt idx="657" formatCode="General">
                  <c:v>35</c:v>
                </c:pt>
                <c:pt idx="658" formatCode="General">
                  <c:v>40</c:v>
                </c:pt>
                <c:pt idx="659" formatCode="General">
                  <c:v>44</c:v>
                </c:pt>
                <c:pt idx="660" formatCode="General">
                  <c:v>39</c:v>
                </c:pt>
                <c:pt idx="661" formatCode="General">
                  <c:v>38</c:v>
                </c:pt>
                <c:pt idx="662" formatCode="General">
                  <c:v>50</c:v>
                </c:pt>
                <c:pt idx="663" formatCode="General">
                  <c:v>30</c:v>
                </c:pt>
                <c:pt idx="664" formatCode="General">
                  <c:v>48</c:v>
                </c:pt>
                <c:pt idx="665" formatCode="General">
                  <c:v>41</c:v>
                </c:pt>
                <c:pt idx="666" formatCode="General">
                  <c:v>29</c:v>
                </c:pt>
                <c:pt idx="667" formatCode="General">
                  <c:v>41</c:v>
                </c:pt>
                <c:pt idx="668" formatCode="General">
                  <c:v>51</c:v>
                </c:pt>
                <c:pt idx="669" formatCode="General">
                  <c:v>35</c:v>
                </c:pt>
                <c:pt idx="670" formatCode="General">
                  <c:v>50</c:v>
                </c:pt>
                <c:pt idx="671" formatCode="General">
                  <c:v>29</c:v>
                </c:pt>
                <c:pt idx="672" formatCode="General">
                  <c:v>39</c:v>
                </c:pt>
                <c:pt idx="673" formatCode="General">
                  <c:v>18</c:v>
                </c:pt>
                <c:pt idx="674" formatCode="General">
                  <c:v>42</c:v>
                </c:pt>
                <c:pt idx="675" formatCode="General">
                  <c:v>50</c:v>
                </c:pt>
                <c:pt idx="676" formatCode="General">
                  <c:v>20</c:v>
                </c:pt>
                <c:pt idx="677" formatCode="General">
                  <c:v>51</c:v>
                </c:pt>
                <c:pt idx="678" formatCode="General">
                  <c:v>35</c:v>
                </c:pt>
                <c:pt idx="679" formatCode="General">
                  <c:v>27</c:v>
                </c:pt>
                <c:pt idx="680" formatCode="General">
                  <c:v>35</c:v>
                </c:pt>
                <c:pt idx="681" formatCode="General">
                  <c:v>37</c:v>
                </c:pt>
                <c:pt idx="682" formatCode="General">
                  <c:v>38</c:v>
                </c:pt>
                <c:pt idx="683" formatCode="General">
                  <c:v>29</c:v>
                </c:pt>
                <c:pt idx="684" formatCode="General">
                  <c:v>40</c:v>
                </c:pt>
                <c:pt idx="685" formatCode="General">
                  <c:v>40</c:v>
                </c:pt>
                <c:pt idx="686" formatCode="General">
                  <c:v>35</c:v>
                </c:pt>
                <c:pt idx="687" formatCode="General">
                  <c:v>29</c:v>
                </c:pt>
                <c:pt idx="688" formatCode="General">
                  <c:v>28</c:v>
                </c:pt>
                <c:pt idx="689" formatCode="General">
                  <c:v>35</c:v>
                </c:pt>
                <c:pt idx="690" formatCode="General">
                  <c:v>19</c:v>
                </c:pt>
                <c:pt idx="691" formatCode="General">
                  <c:v>18</c:v>
                </c:pt>
                <c:pt idx="692" formatCode="General">
                  <c:v>42</c:v>
                </c:pt>
                <c:pt idx="693" formatCode="General">
                  <c:v>42</c:v>
                </c:pt>
                <c:pt idx="694" formatCode="General">
                  <c:v>33</c:v>
                </c:pt>
                <c:pt idx="695" formatCode="General">
                  <c:v>38</c:v>
                </c:pt>
                <c:pt idx="696" formatCode="General">
                  <c:v>38</c:v>
                </c:pt>
                <c:pt idx="697" formatCode="General">
                  <c:v>52</c:v>
                </c:pt>
                <c:pt idx="698" formatCode="General">
                  <c:v>42</c:v>
                </c:pt>
                <c:pt idx="699" formatCode="General">
                  <c:v>48</c:v>
                </c:pt>
                <c:pt idx="700" formatCode="General">
                  <c:v>34</c:v>
                </c:pt>
                <c:pt idx="701" formatCode="General">
                  <c:v>48</c:v>
                </c:pt>
                <c:pt idx="702" formatCode="General">
                  <c:v>42</c:v>
                </c:pt>
                <c:pt idx="703" formatCode="General">
                  <c:v>33</c:v>
                </c:pt>
                <c:pt idx="704" formatCode="General">
                  <c:v>26</c:v>
                </c:pt>
                <c:pt idx="705" formatCode="General">
                  <c:v>28</c:v>
                </c:pt>
                <c:pt idx="706" formatCode="General">
                  <c:v>38</c:v>
                </c:pt>
                <c:pt idx="707" formatCode="General">
                  <c:v>43</c:v>
                </c:pt>
                <c:pt idx="708" formatCode="General">
                  <c:v>38</c:v>
                </c:pt>
                <c:pt idx="709" formatCode="General">
                  <c:v>38</c:v>
                </c:pt>
                <c:pt idx="710" formatCode="General">
                  <c:v>52</c:v>
                </c:pt>
                <c:pt idx="711" formatCode="General">
                  <c:v>27</c:v>
                </c:pt>
                <c:pt idx="712" formatCode="General">
                  <c:v>37</c:v>
                </c:pt>
                <c:pt idx="713" formatCode="General">
                  <c:v>31</c:v>
                </c:pt>
                <c:pt idx="714" formatCode="General">
                  <c:v>39</c:v>
                </c:pt>
                <c:pt idx="715" formatCode="General">
                  <c:v>39</c:v>
                </c:pt>
                <c:pt idx="716" formatCode="General">
                  <c:v>32</c:v>
                </c:pt>
                <c:pt idx="717" formatCode="General">
                  <c:v>53</c:v>
                </c:pt>
                <c:pt idx="718" formatCode="General">
                  <c:v>44</c:v>
                </c:pt>
                <c:pt idx="719" formatCode="General">
                  <c:v>46</c:v>
                </c:pt>
                <c:pt idx="720" formatCode="General">
                  <c:v>52</c:v>
                </c:pt>
                <c:pt idx="721" formatCode="General">
                  <c:v>49</c:v>
                </c:pt>
                <c:pt idx="722" formatCode="General">
                  <c:v>37</c:v>
                </c:pt>
                <c:pt idx="723" formatCode="General">
                  <c:v>38</c:v>
                </c:pt>
                <c:pt idx="724" formatCode="General">
                  <c:v>37</c:v>
                </c:pt>
                <c:pt idx="725" formatCode="General">
                  <c:v>52</c:v>
                </c:pt>
                <c:pt idx="726" formatCode="General">
                  <c:v>34</c:v>
                </c:pt>
                <c:pt idx="727" formatCode="General">
                  <c:v>41</c:v>
                </c:pt>
                <c:pt idx="728" formatCode="General">
                  <c:v>41</c:v>
                </c:pt>
                <c:pt idx="729" formatCode="General">
                  <c:v>34</c:v>
                </c:pt>
                <c:pt idx="730" formatCode="General">
                  <c:v>37</c:v>
                </c:pt>
                <c:pt idx="731" formatCode="General">
                  <c:v>37</c:v>
                </c:pt>
                <c:pt idx="732" formatCode="General">
                  <c:v>37</c:v>
                </c:pt>
                <c:pt idx="733" formatCode="General">
                  <c:v>23</c:v>
                </c:pt>
                <c:pt idx="734" formatCode="General">
                  <c:v>30</c:v>
                </c:pt>
                <c:pt idx="735" formatCode="General">
                  <c:v>50</c:v>
                </c:pt>
                <c:pt idx="736" formatCode="General">
                  <c:v>44</c:v>
                </c:pt>
                <c:pt idx="737" formatCode="General">
                  <c:v>39</c:v>
                </c:pt>
                <c:pt idx="738" formatCode="General">
                  <c:v>43</c:v>
                </c:pt>
                <c:pt idx="739" formatCode="General">
                  <c:v>50</c:v>
                </c:pt>
                <c:pt idx="740" formatCode="General">
                  <c:v>50</c:v>
                </c:pt>
                <c:pt idx="741" formatCode="General">
                  <c:v>52</c:v>
                </c:pt>
                <c:pt idx="742" formatCode="General">
                  <c:v>27</c:v>
                </c:pt>
                <c:pt idx="743" formatCode="General">
                  <c:v>38</c:v>
                </c:pt>
                <c:pt idx="744" formatCode="General">
                  <c:v>41</c:v>
                </c:pt>
                <c:pt idx="745" formatCode="General">
                  <c:v>29</c:v>
                </c:pt>
                <c:pt idx="746" formatCode="General">
                  <c:v>41</c:v>
                </c:pt>
                <c:pt idx="747" formatCode="General">
                  <c:v>41</c:v>
                </c:pt>
                <c:pt idx="748" formatCode="General">
                  <c:v>26</c:v>
                </c:pt>
                <c:pt idx="749" formatCode="General">
                  <c:v>48</c:v>
                </c:pt>
                <c:pt idx="750" formatCode="General">
                  <c:v>53</c:v>
                </c:pt>
                <c:pt idx="751" formatCode="General">
                  <c:v>18</c:v>
                </c:pt>
                <c:pt idx="752" formatCode="General">
                  <c:v>37</c:v>
                </c:pt>
                <c:pt idx="753" formatCode="General">
                  <c:v>37</c:v>
                </c:pt>
                <c:pt idx="754" formatCode="General">
                  <c:v>32</c:v>
                </c:pt>
                <c:pt idx="755" formatCode="General">
                  <c:v>36</c:v>
                </c:pt>
                <c:pt idx="756" formatCode="General">
                  <c:v>39</c:v>
                </c:pt>
                <c:pt idx="757" formatCode="General">
                  <c:v>39</c:v>
                </c:pt>
                <c:pt idx="758" formatCode="General">
                  <c:v>42</c:v>
                </c:pt>
                <c:pt idx="759" formatCode="General">
                  <c:v>33</c:v>
                </c:pt>
                <c:pt idx="760" formatCode="General">
                  <c:v>26</c:v>
                </c:pt>
                <c:pt idx="761" formatCode="General">
                  <c:v>52</c:v>
                </c:pt>
                <c:pt idx="762" formatCode="General">
                  <c:v>38</c:v>
                </c:pt>
                <c:pt idx="763" formatCode="General">
                  <c:v>46</c:v>
                </c:pt>
                <c:pt idx="764" formatCode="General">
                  <c:v>40</c:v>
                </c:pt>
                <c:pt idx="765" formatCode="General">
                  <c:v>25</c:v>
                </c:pt>
                <c:pt idx="766" formatCode="General">
                  <c:v>40</c:v>
                </c:pt>
                <c:pt idx="767" formatCode="General">
                  <c:v>35</c:v>
                </c:pt>
                <c:pt idx="768" formatCode="General">
                  <c:v>37</c:v>
                </c:pt>
                <c:pt idx="769" formatCode="General">
                  <c:v>52</c:v>
                </c:pt>
                <c:pt idx="770" formatCode="General">
                  <c:v>51</c:v>
                </c:pt>
                <c:pt idx="771" formatCode="General">
                  <c:v>35</c:v>
                </c:pt>
                <c:pt idx="772" formatCode="General">
                  <c:v>46</c:v>
                </c:pt>
                <c:pt idx="773" formatCode="General">
                  <c:v>47</c:v>
                </c:pt>
                <c:pt idx="774" formatCode="General">
                  <c:v>37</c:v>
                </c:pt>
                <c:pt idx="775" formatCode="General">
                  <c:v>38</c:v>
                </c:pt>
                <c:pt idx="776" formatCode="General">
                  <c:v>38</c:v>
                </c:pt>
                <c:pt idx="777" formatCode="General">
                  <c:v>41</c:v>
                </c:pt>
                <c:pt idx="778" formatCode="General">
                  <c:v>43</c:v>
                </c:pt>
                <c:pt idx="779" formatCode="General">
                  <c:v>52</c:v>
                </c:pt>
                <c:pt idx="780" formatCode="General">
                  <c:v>40</c:v>
                </c:pt>
                <c:pt idx="781" formatCode="General">
                  <c:v>40</c:v>
                </c:pt>
                <c:pt idx="782" formatCode="General">
                  <c:v>28</c:v>
                </c:pt>
                <c:pt idx="783" formatCode="General">
                  <c:v>46</c:v>
                </c:pt>
                <c:pt idx="784" formatCode="General">
                  <c:v>40</c:v>
                </c:pt>
                <c:pt idx="785" formatCode="General">
                  <c:v>40</c:v>
                </c:pt>
                <c:pt idx="786" formatCode="General">
                  <c:v>53</c:v>
                </c:pt>
                <c:pt idx="787" formatCode="General">
                  <c:v>36</c:v>
                </c:pt>
                <c:pt idx="788" formatCode="General">
                  <c:v>33</c:v>
                </c:pt>
                <c:pt idx="789" formatCode="General">
                  <c:v>54</c:v>
                </c:pt>
                <c:pt idx="790" formatCode="General">
                  <c:v>38</c:v>
                </c:pt>
                <c:pt idx="791" formatCode="General">
                  <c:v>41</c:v>
                </c:pt>
                <c:pt idx="792" formatCode="General">
                  <c:v>38</c:v>
                </c:pt>
                <c:pt idx="793" formatCode="General">
                  <c:v>40</c:v>
                </c:pt>
                <c:pt idx="794" formatCode="General">
                  <c:v>40</c:v>
                </c:pt>
                <c:pt idx="795" formatCode="General">
                  <c:v>40</c:v>
                </c:pt>
                <c:pt idx="796" formatCode="General">
                  <c:v>40</c:v>
                </c:pt>
                <c:pt idx="797" formatCode="General">
                  <c:v>49</c:v>
                </c:pt>
                <c:pt idx="798" formatCode="General">
                  <c:v>19</c:v>
                </c:pt>
                <c:pt idx="799" formatCode="General">
                  <c:v>33</c:v>
                </c:pt>
                <c:pt idx="800" formatCode="General">
                  <c:v>38</c:v>
                </c:pt>
                <c:pt idx="801" formatCode="General">
                  <c:v>52</c:v>
                </c:pt>
                <c:pt idx="802" formatCode="General">
                  <c:v>38</c:v>
                </c:pt>
                <c:pt idx="803" formatCode="General">
                  <c:v>33</c:v>
                </c:pt>
                <c:pt idx="804" formatCode="General">
                  <c:v>40</c:v>
                </c:pt>
                <c:pt idx="805" formatCode="General">
                  <c:v>41</c:v>
                </c:pt>
                <c:pt idx="806" formatCode="General">
                  <c:v>33</c:v>
                </c:pt>
                <c:pt idx="807" formatCode="General">
                  <c:v>37</c:v>
                </c:pt>
                <c:pt idx="808" formatCode="General">
                  <c:v>54</c:v>
                </c:pt>
                <c:pt idx="809" formatCode="General">
                  <c:v>51</c:v>
                </c:pt>
                <c:pt idx="810" formatCode="General">
                  <c:v>39</c:v>
                </c:pt>
                <c:pt idx="811" formatCode="General">
                  <c:v>28</c:v>
                </c:pt>
                <c:pt idx="812" formatCode="General">
                  <c:v>44</c:v>
                </c:pt>
                <c:pt idx="813" formatCode="General">
                  <c:v>54</c:v>
                </c:pt>
                <c:pt idx="814" formatCode="General">
                  <c:v>36</c:v>
                </c:pt>
                <c:pt idx="815" formatCode="General">
                  <c:v>37</c:v>
                </c:pt>
                <c:pt idx="816" formatCode="General">
                  <c:v>52</c:v>
                </c:pt>
                <c:pt idx="817" formatCode="General">
                  <c:v>56</c:v>
                </c:pt>
                <c:pt idx="818" formatCode="General">
                  <c:v>34</c:v>
                </c:pt>
                <c:pt idx="819" formatCode="General">
                  <c:v>41</c:v>
                </c:pt>
                <c:pt idx="820" formatCode="General">
                  <c:v>41</c:v>
                </c:pt>
                <c:pt idx="821" formatCode="General">
                  <c:v>41</c:v>
                </c:pt>
                <c:pt idx="822" formatCode="General">
                  <c:v>42</c:v>
                </c:pt>
                <c:pt idx="823" formatCode="General">
                  <c:v>37</c:v>
                </c:pt>
                <c:pt idx="824" formatCode="General">
                  <c:v>31</c:v>
                </c:pt>
                <c:pt idx="825" formatCode="General">
                  <c:v>47</c:v>
                </c:pt>
                <c:pt idx="826" formatCode="General">
                  <c:v>28</c:v>
                </c:pt>
                <c:pt idx="827" formatCode="General">
                  <c:v>43</c:v>
                </c:pt>
                <c:pt idx="828" formatCode="General">
                  <c:v>22</c:v>
                </c:pt>
                <c:pt idx="829" formatCode="General">
                  <c:v>45</c:v>
                </c:pt>
                <c:pt idx="830" formatCode="General">
                  <c:v>43</c:v>
                </c:pt>
                <c:pt idx="831" formatCode="General">
                  <c:v>41</c:v>
                </c:pt>
                <c:pt idx="832" formatCode="General">
                  <c:v>44</c:v>
                </c:pt>
                <c:pt idx="833" formatCode="General">
                  <c:v>53</c:v>
                </c:pt>
                <c:pt idx="834" formatCode="General">
                  <c:v>41</c:v>
                </c:pt>
                <c:pt idx="835" formatCode="General">
                  <c:v>18</c:v>
                </c:pt>
                <c:pt idx="836" formatCode="General">
                  <c:v>37</c:v>
                </c:pt>
                <c:pt idx="837" formatCode="General">
                  <c:v>33</c:v>
                </c:pt>
                <c:pt idx="838" formatCode="General">
                  <c:v>38</c:v>
                </c:pt>
                <c:pt idx="839" formatCode="General">
                  <c:v>44</c:v>
                </c:pt>
                <c:pt idx="840" formatCode="General">
                  <c:v>42</c:v>
                </c:pt>
                <c:pt idx="841" formatCode="General">
                  <c:v>42</c:v>
                </c:pt>
                <c:pt idx="842" formatCode="General">
                  <c:v>44</c:v>
                </c:pt>
                <c:pt idx="843" formatCode="General">
                  <c:v>42</c:v>
                </c:pt>
                <c:pt idx="844" formatCode="General">
                  <c:v>48</c:v>
                </c:pt>
                <c:pt idx="845" formatCode="General">
                  <c:v>37</c:v>
                </c:pt>
                <c:pt idx="846" formatCode="General">
                  <c:v>40</c:v>
                </c:pt>
                <c:pt idx="847" formatCode="General">
                  <c:v>40</c:v>
                </c:pt>
                <c:pt idx="848" formatCode="General">
                  <c:v>53</c:v>
                </c:pt>
                <c:pt idx="849" formatCode="General">
                  <c:v>45</c:v>
                </c:pt>
                <c:pt idx="850" formatCode="General">
                  <c:v>27</c:v>
                </c:pt>
                <c:pt idx="851" formatCode="General">
                  <c:v>42</c:v>
                </c:pt>
                <c:pt idx="852" formatCode="General">
                  <c:v>42</c:v>
                </c:pt>
                <c:pt idx="853" formatCode="General">
                  <c:v>42</c:v>
                </c:pt>
                <c:pt idx="854" formatCode="General">
                  <c:v>42</c:v>
                </c:pt>
                <c:pt idx="855" formatCode="General">
                  <c:v>44</c:v>
                </c:pt>
                <c:pt idx="856" formatCode="General">
                  <c:v>40</c:v>
                </c:pt>
                <c:pt idx="857" formatCode="General">
                  <c:v>30</c:v>
                </c:pt>
                <c:pt idx="858" formatCode="General">
                  <c:v>35</c:v>
                </c:pt>
                <c:pt idx="859" formatCode="General">
                  <c:v>54</c:v>
                </c:pt>
                <c:pt idx="860" formatCode="General">
                  <c:v>29</c:v>
                </c:pt>
                <c:pt idx="861" formatCode="General">
                  <c:v>38</c:v>
                </c:pt>
                <c:pt idx="862" formatCode="General">
                  <c:v>23</c:v>
                </c:pt>
                <c:pt idx="863" formatCode="General">
                  <c:v>38</c:v>
                </c:pt>
                <c:pt idx="864" formatCode="General">
                  <c:v>46</c:v>
                </c:pt>
                <c:pt idx="865" formatCode="General">
                  <c:v>44</c:v>
                </c:pt>
                <c:pt idx="866" formatCode="General">
                  <c:v>38</c:v>
                </c:pt>
                <c:pt idx="867" formatCode="General">
                  <c:v>44</c:v>
                </c:pt>
                <c:pt idx="868" formatCode="General">
                  <c:v>41</c:v>
                </c:pt>
                <c:pt idx="869" formatCode="General">
                  <c:v>42</c:v>
                </c:pt>
                <c:pt idx="870" formatCode="General">
                  <c:v>42</c:v>
                </c:pt>
                <c:pt idx="871" formatCode="General">
                  <c:v>42</c:v>
                </c:pt>
                <c:pt idx="872" formatCode="General">
                  <c:v>40</c:v>
                </c:pt>
                <c:pt idx="873" formatCode="General">
                  <c:v>47</c:v>
                </c:pt>
                <c:pt idx="874" formatCode="General">
                  <c:v>54</c:v>
                </c:pt>
                <c:pt idx="875" formatCode="General">
                  <c:v>40</c:v>
                </c:pt>
                <c:pt idx="876" formatCode="General">
                  <c:v>39</c:v>
                </c:pt>
                <c:pt idx="877" formatCode="General">
                  <c:v>39</c:v>
                </c:pt>
                <c:pt idx="878" formatCode="General">
                  <c:v>31</c:v>
                </c:pt>
                <c:pt idx="879" formatCode="General">
                  <c:v>45</c:v>
                </c:pt>
                <c:pt idx="880" formatCode="General">
                  <c:v>36</c:v>
                </c:pt>
                <c:pt idx="881" formatCode="General">
                  <c:v>36</c:v>
                </c:pt>
                <c:pt idx="882" formatCode="General">
                  <c:v>40</c:v>
                </c:pt>
                <c:pt idx="883" formatCode="General">
                  <c:v>41</c:v>
                </c:pt>
                <c:pt idx="884" formatCode="General">
                  <c:v>41</c:v>
                </c:pt>
                <c:pt idx="885" formatCode="General">
                  <c:v>49</c:v>
                </c:pt>
                <c:pt idx="886" formatCode="General">
                  <c:v>41</c:v>
                </c:pt>
                <c:pt idx="887" formatCode="General">
                  <c:v>46</c:v>
                </c:pt>
                <c:pt idx="888" formatCode="General">
                  <c:v>37</c:v>
                </c:pt>
                <c:pt idx="889" formatCode="General">
                  <c:v>56</c:v>
                </c:pt>
                <c:pt idx="890" formatCode="General">
                  <c:v>58</c:v>
                </c:pt>
                <c:pt idx="891" formatCode="General">
                  <c:v>57</c:v>
                </c:pt>
                <c:pt idx="892" formatCode="General">
                  <c:v>50</c:v>
                </c:pt>
                <c:pt idx="893" formatCode="General">
                  <c:v>57</c:v>
                </c:pt>
                <c:pt idx="894" formatCode="General">
                  <c:v>18</c:v>
                </c:pt>
                <c:pt idx="895" formatCode="General">
                  <c:v>43</c:v>
                </c:pt>
                <c:pt idx="896" formatCode="General">
                  <c:v>38</c:v>
                </c:pt>
                <c:pt idx="897" formatCode="General">
                  <c:v>43</c:v>
                </c:pt>
                <c:pt idx="898" formatCode="General">
                  <c:v>36</c:v>
                </c:pt>
                <c:pt idx="899" formatCode="General">
                  <c:v>45</c:v>
                </c:pt>
                <c:pt idx="900" formatCode="General">
                  <c:v>43</c:v>
                </c:pt>
                <c:pt idx="901" formatCode="General">
                  <c:v>45</c:v>
                </c:pt>
                <c:pt idx="902" formatCode="General">
                  <c:v>29</c:v>
                </c:pt>
                <c:pt idx="903" formatCode="General">
                  <c:v>39</c:v>
                </c:pt>
                <c:pt idx="904" formatCode="General">
                  <c:v>41</c:v>
                </c:pt>
                <c:pt idx="905" formatCode="General">
                  <c:v>57</c:v>
                </c:pt>
                <c:pt idx="906" formatCode="General">
                  <c:v>41</c:v>
                </c:pt>
                <c:pt idx="907" formatCode="General">
                  <c:v>29</c:v>
                </c:pt>
                <c:pt idx="908" formatCode="General">
                  <c:v>57</c:v>
                </c:pt>
                <c:pt idx="909" formatCode="General">
                  <c:v>39</c:v>
                </c:pt>
                <c:pt idx="910" formatCode="General">
                  <c:v>44</c:v>
                </c:pt>
                <c:pt idx="911" formatCode="General">
                  <c:v>44</c:v>
                </c:pt>
                <c:pt idx="912" formatCode="General">
                  <c:v>45</c:v>
                </c:pt>
                <c:pt idx="913" formatCode="General">
                  <c:v>43</c:v>
                </c:pt>
                <c:pt idx="914" formatCode="General">
                  <c:v>42</c:v>
                </c:pt>
                <c:pt idx="915" formatCode="General">
                  <c:v>45</c:v>
                </c:pt>
                <c:pt idx="916" formatCode="General">
                  <c:v>45</c:v>
                </c:pt>
                <c:pt idx="917" formatCode="General">
                  <c:v>22</c:v>
                </c:pt>
                <c:pt idx="918" formatCode="General">
                  <c:v>55</c:v>
                </c:pt>
                <c:pt idx="919" formatCode="General">
                  <c:v>26</c:v>
                </c:pt>
                <c:pt idx="920" formatCode="General">
                  <c:v>34</c:v>
                </c:pt>
                <c:pt idx="921" formatCode="General">
                  <c:v>25</c:v>
                </c:pt>
                <c:pt idx="922" formatCode="General">
                  <c:v>39</c:v>
                </c:pt>
                <c:pt idx="923" formatCode="General">
                  <c:v>44</c:v>
                </c:pt>
                <c:pt idx="924" formatCode="General">
                  <c:v>46</c:v>
                </c:pt>
                <c:pt idx="925" formatCode="General">
                  <c:v>44</c:v>
                </c:pt>
                <c:pt idx="926" formatCode="General">
                  <c:v>38</c:v>
                </c:pt>
                <c:pt idx="927" formatCode="General">
                  <c:v>34</c:v>
                </c:pt>
                <c:pt idx="928" formatCode="General">
                  <c:v>28</c:v>
                </c:pt>
                <c:pt idx="929" formatCode="General">
                  <c:v>55</c:v>
                </c:pt>
                <c:pt idx="930" formatCode="General">
                  <c:v>25</c:v>
                </c:pt>
                <c:pt idx="931" formatCode="General">
                  <c:v>54</c:v>
                </c:pt>
                <c:pt idx="932" formatCode="General">
                  <c:v>26</c:v>
                </c:pt>
                <c:pt idx="933" formatCode="General">
                  <c:v>44</c:v>
                </c:pt>
                <c:pt idx="934" formatCode="General">
                  <c:v>44</c:v>
                </c:pt>
                <c:pt idx="935" formatCode="General">
                  <c:v>44</c:v>
                </c:pt>
                <c:pt idx="936" formatCode="General">
                  <c:v>44</c:v>
                </c:pt>
                <c:pt idx="937" formatCode="General">
                  <c:v>21</c:v>
                </c:pt>
                <c:pt idx="938" formatCode="General">
                  <c:v>42</c:v>
                </c:pt>
                <c:pt idx="939" formatCode="General">
                  <c:v>42</c:v>
                </c:pt>
                <c:pt idx="940" formatCode="General">
                  <c:v>23</c:v>
                </c:pt>
                <c:pt idx="941" formatCode="General">
                  <c:v>42</c:v>
                </c:pt>
                <c:pt idx="942" formatCode="General">
                  <c:v>29</c:v>
                </c:pt>
                <c:pt idx="943" formatCode="General">
                  <c:v>24</c:v>
                </c:pt>
                <c:pt idx="944" formatCode="General">
                  <c:v>57</c:v>
                </c:pt>
                <c:pt idx="945" formatCode="General">
                  <c:v>46</c:v>
                </c:pt>
                <c:pt idx="946" formatCode="General">
                  <c:v>26</c:v>
                </c:pt>
                <c:pt idx="947" formatCode="General">
                  <c:v>27</c:v>
                </c:pt>
                <c:pt idx="948" formatCode="General">
                  <c:v>51</c:v>
                </c:pt>
                <c:pt idx="949" formatCode="General">
                  <c:v>41</c:v>
                </c:pt>
                <c:pt idx="950" formatCode="General">
                  <c:v>40</c:v>
                </c:pt>
                <c:pt idx="951" formatCode="General">
                  <c:v>35</c:v>
                </c:pt>
                <c:pt idx="952" formatCode="General">
                  <c:v>44</c:v>
                </c:pt>
                <c:pt idx="953" formatCode="General">
                  <c:v>44</c:v>
                </c:pt>
                <c:pt idx="954" formatCode="General">
                  <c:v>42</c:v>
                </c:pt>
                <c:pt idx="955" formatCode="General">
                  <c:v>44</c:v>
                </c:pt>
                <c:pt idx="956" formatCode="General">
                  <c:v>45</c:v>
                </c:pt>
                <c:pt idx="957" formatCode="General">
                  <c:v>57</c:v>
                </c:pt>
                <c:pt idx="958" formatCode="General">
                  <c:v>44</c:v>
                </c:pt>
                <c:pt idx="959" formatCode="General">
                  <c:v>46</c:v>
                </c:pt>
                <c:pt idx="960" formatCode="General">
                  <c:v>41</c:v>
                </c:pt>
                <c:pt idx="961" formatCode="General">
                  <c:v>25</c:v>
                </c:pt>
                <c:pt idx="962" formatCode="General">
                  <c:v>48</c:v>
                </c:pt>
                <c:pt idx="963" formatCode="General">
                  <c:v>23</c:v>
                </c:pt>
                <c:pt idx="964" formatCode="General">
                  <c:v>25</c:v>
                </c:pt>
                <c:pt idx="965" formatCode="General">
                  <c:v>48</c:v>
                </c:pt>
                <c:pt idx="966" formatCode="General">
                  <c:v>31</c:v>
                </c:pt>
                <c:pt idx="967" formatCode="General">
                  <c:v>33</c:v>
                </c:pt>
                <c:pt idx="968" formatCode="General">
                  <c:v>21</c:v>
                </c:pt>
                <c:pt idx="969" formatCode="General">
                  <c:v>28</c:v>
                </c:pt>
                <c:pt idx="970" formatCode="General">
                  <c:v>60</c:v>
                </c:pt>
                <c:pt idx="971" formatCode="General">
                  <c:v>45</c:v>
                </c:pt>
                <c:pt idx="972" formatCode="General">
                  <c:v>35</c:v>
                </c:pt>
                <c:pt idx="973" formatCode="General">
                  <c:v>56</c:v>
                </c:pt>
                <c:pt idx="974" formatCode="General">
                  <c:v>41</c:v>
                </c:pt>
                <c:pt idx="975" formatCode="General">
                  <c:v>52</c:v>
                </c:pt>
                <c:pt idx="976" formatCode="General">
                  <c:v>47</c:v>
                </c:pt>
                <c:pt idx="977" formatCode="General">
                  <c:v>50</c:v>
                </c:pt>
                <c:pt idx="978" formatCode="General">
                  <c:v>39</c:v>
                </c:pt>
                <c:pt idx="979" formatCode="General">
                  <c:v>39</c:v>
                </c:pt>
                <c:pt idx="980" formatCode="General">
                  <c:v>60</c:v>
                </c:pt>
                <c:pt idx="981" formatCode="General">
                  <c:v>27</c:v>
                </c:pt>
                <c:pt idx="982" formatCode="General">
                  <c:v>42</c:v>
                </c:pt>
                <c:pt idx="983" formatCode="General">
                  <c:v>33</c:v>
                </c:pt>
                <c:pt idx="984" formatCode="General">
                  <c:v>44</c:v>
                </c:pt>
                <c:pt idx="985" formatCode="General">
                  <c:v>46</c:v>
                </c:pt>
                <c:pt idx="986" formatCode="General">
                  <c:v>45</c:v>
                </c:pt>
                <c:pt idx="987" formatCode="General">
                  <c:v>19</c:v>
                </c:pt>
                <c:pt idx="988" formatCode="General">
                  <c:v>37</c:v>
                </c:pt>
                <c:pt idx="989" formatCode="General">
                  <c:v>40</c:v>
                </c:pt>
                <c:pt idx="990" formatCode="General">
                  <c:v>52</c:v>
                </c:pt>
                <c:pt idx="991" formatCode="General">
                  <c:v>47</c:v>
                </c:pt>
                <c:pt idx="992" formatCode="General">
                  <c:v>57</c:v>
                </c:pt>
                <c:pt idx="993" formatCode="General">
                  <c:v>47</c:v>
                </c:pt>
                <c:pt idx="994" formatCode="General">
                  <c:v>57</c:v>
                </c:pt>
                <c:pt idx="995" formatCode="General">
                  <c:v>29</c:v>
                </c:pt>
                <c:pt idx="996" formatCode="General">
                  <c:v>21</c:v>
                </c:pt>
                <c:pt idx="997" formatCode="General">
                  <c:v>28</c:v>
                </c:pt>
                <c:pt idx="998" formatCode="General">
                  <c:v>47</c:v>
                </c:pt>
                <c:pt idx="999" formatCode="General">
                  <c:v>55</c:v>
                </c:pt>
                <c:pt idx="1000" formatCode="General">
                  <c:v>49</c:v>
                </c:pt>
                <c:pt idx="1001" formatCode="General">
                  <c:v>44</c:v>
                </c:pt>
                <c:pt idx="1002" formatCode="General">
                  <c:v>49</c:v>
                </c:pt>
                <c:pt idx="1003" formatCode="General">
                  <c:v>49</c:v>
                </c:pt>
                <c:pt idx="1004" formatCode="General">
                  <c:v>49</c:v>
                </c:pt>
                <c:pt idx="1005" formatCode="General">
                  <c:v>32</c:v>
                </c:pt>
                <c:pt idx="1006" formatCode="General">
                  <c:v>40</c:v>
                </c:pt>
                <c:pt idx="1007" formatCode="General">
                  <c:v>59</c:v>
                </c:pt>
                <c:pt idx="1008" formatCode="General">
                  <c:v>40</c:v>
                </c:pt>
                <c:pt idx="1009" formatCode="General">
                  <c:v>25</c:v>
                </c:pt>
                <c:pt idx="1010" formatCode="General">
                  <c:v>60</c:v>
                </c:pt>
                <c:pt idx="1011" formatCode="General">
                  <c:v>44</c:v>
                </c:pt>
                <c:pt idx="1012" formatCode="General">
                  <c:v>44</c:v>
                </c:pt>
                <c:pt idx="1013" formatCode="General">
                  <c:v>46</c:v>
                </c:pt>
                <c:pt idx="1014" formatCode="General">
                  <c:v>46</c:v>
                </c:pt>
                <c:pt idx="1015" formatCode="General">
                  <c:v>46</c:v>
                </c:pt>
                <c:pt idx="1016" formatCode="General">
                  <c:v>40</c:v>
                </c:pt>
                <c:pt idx="1017" formatCode="General">
                  <c:v>58</c:v>
                </c:pt>
                <c:pt idx="1018" formatCode="General">
                  <c:v>48</c:v>
                </c:pt>
                <c:pt idx="1019" formatCode="General">
                  <c:v>22</c:v>
                </c:pt>
                <c:pt idx="1020" formatCode="General">
                  <c:v>48</c:v>
                </c:pt>
                <c:pt idx="1021" formatCode="General">
                  <c:v>48</c:v>
                </c:pt>
                <c:pt idx="1022" formatCode="General">
                  <c:v>49</c:v>
                </c:pt>
                <c:pt idx="1023" formatCode="General">
                  <c:v>44</c:v>
                </c:pt>
                <c:pt idx="1024" formatCode="General">
                  <c:v>43</c:v>
                </c:pt>
                <c:pt idx="1025" formatCode="General">
                  <c:v>29</c:v>
                </c:pt>
                <c:pt idx="1026" formatCode="General">
                  <c:v>46</c:v>
                </c:pt>
                <c:pt idx="1027" formatCode="General">
                  <c:v>46</c:v>
                </c:pt>
                <c:pt idx="1028" formatCode="General">
                  <c:v>46</c:v>
                </c:pt>
                <c:pt idx="1029" formatCode="General">
                  <c:v>46</c:v>
                </c:pt>
                <c:pt idx="1030" formatCode="General">
                  <c:v>59</c:v>
                </c:pt>
                <c:pt idx="1031" formatCode="General">
                  <c:v>51</c:v>
                </c:pt>
                <c:pt idx="1032" formatCode="General">
                  <c:v>51</c:v>
                </c:pt>
                <c:pt idx="1033" formatCode="General">
                  <c:v>43</c:v>
                </c:pt>
                <c:pt idx="1034" formatCode="General">
                  <c:v>45</c:v>
                </c:pt>
                <c:pt idx="1035" formatCode="General">
                  <c:v>47</c:v>
                </c:pt>
                <c:pt idx="1036" formatCode="General">
                  <c:v>59</c:v>
                </c:pt>
                <c:pt idx="1037" formatCode="General">
                  <c:v>50</c:v>
                </c:pt>
                <c:pt idx="1038" formatCode="General">
                  <c:v>50</c:v>
                </c:pt>
                <c:pt idx="1039" formatCode="General">
                  <c:v>56</c:v>
                </c:pt>
                <c:pt idx="1040" formatCode="General">
                  <c:v>38</c:v>
                </c:pt>
                <c:pt idx="1041" formatCode="General">
                  <c:v>50</c:v>
                </c:pt>
                <c:pt idx="1042" formatCode="General">
                  <c:v>30</c:v>
                </c:pt>
                <c:pt idx="1043" formatCode="General">
                  <c:v>29</c:v>
                </c:pt>
                <c:pt idx="1044" formatCode="General">
                  <c:v>45</c:v>
                </c:pt>
                <c:pt idx="1045" formatCode="General">
                  <c:v>45</c:v>
                </c:pt>
                <c:pt idx="1046" formatCode="General">
                  <c:v>45</c:v>
                </c:pt>
                <c:pt idx="1047" formatCode="General">
                  <c:v>43</c:v>
                </c:pt>
                <c:pt idx="1048" formatCode="General">
                  <c:v>45</c:v>
                </c:pt>
                <c:pt idx="1049" formatCode="General">
                  <c:v>54</c:v>
                </c:pt>
                <c:pt idx="1050" formatCode="General">
                  <c:v>41</c:v>
                </c:pt>
                <c:pt idx="1051" formatCode="General">
                  <c:v>47</c:v>
                </c:pt>
                <c:pt idx="1052" formatCode="General">
                  <c:v>54</c:v>
                </c:pt>
                <c:pt idx="1053" formatCode="General">
                  <c:v>47</c:v>
                </c:pt>
                <c:pt idx="1054" formatCode="General">
                  <c:v>47</c:v>
                </c:pt>
                <c:pt idx="1055" formatCode="General">
                  <c:v>34</c:v>
                </c:pt>
                <c:pt idx="1056" formatCode="General">
                  <c:v>47</c:v>
                </c:pt>
                <c:pt idx="1057" formatCode="General">
                  <c:v>40</c:v>
                </c:pt>
                <c:pt idx="1058" formatCode="General">
                  <c:v>35</c:v>
                </c:pt>
                <c:pt idx="1059" formatCode="General">
                  <c:v>39</c:v>
                </c:pt>
                <c:pt idx="1060" formatCode="General">
                  <c:v>39</c:v>
                </c:pt>
                <c:pt idx="1061" formatCode="General">
                  <c:v>49</c:v>
                </c:pt>
                <c:pt idx="1062" formatCode="General">
                  <c:v>45</c:v>
                </c:pt>
                <c:pt idx="1063" formatCode="General">
                  <c:v>45</c:v>
                </c:pt>
                <c:pt idx="1064" formatCode="General">
                  <c:v>45</c:v>
                </c:pt>
                <c:pt idx="1065" formatCode="General">
                  <c:v>43</c:v>
                </c:pt>
                <c:pt idx="1066" formatCode="General">
                  <c:v>45</c:v>
                </c:pt>
                <c:pt idx="1067" formatCode="General">
                  <c:v>47</c:v>
                </c:pt>
                <c:pt idx="1068" formatCode="General">
                  <c:v>57</c:v>
                </c:pt>
                <c:pt idx="1069" formatCode="General">
                  <c:v>53</c:v>
                </c:pt>
                <c:pt idx="1070" formatCode="General">
                  <c:v>48</c:v>
                </c:pt>
                <c:pt idx="1071" formatCode="General">
                  <c:v>49</c:v>
                </c:pt>
                <c:pt idx="1072" formatCode="General">
                  <c:v>42</c:v>
                </c:pt>
                <c:pt idx="1073" formatCode="General">
                  <c:v>49</c:v>
                </c:pt>
                <c:pt idx="1074" formatCode="General">
                  <c:v>46</c:v>
                </c:pt>
                <c:pt idx="1075" formatCode="General">
                  <c:v>23</c:v>
                </c:pt>
                <c:pt idx="1076" formatCode="General">
                  <c:v>53</c:v>
                </c:pt>
                <c:pt idx="1077" formatCode="General">
                  <c:v>48</c:v>
                </c:pt>
                <c:pt idx="1078" formatCode="General">
                  <c:v>51</c:v>
                </c:pt>
                <c:pt idx="1079" formatCode="General">
                  <c:v>51</c:v>
                </c:pt>
                <c:pt idx="1080" formatCode="General">
                  <c:v>57</c:v>
                </c:pt>
                <c:pt idx="1081" formatCode="General">
                  <c:v>21</c:v>
                </c:pt>
                <c:pt idx="1082" formatCode="General">
                  <c:v>46</c:v>
                </c:pt>
                <c:pt idx="1083" formatCode="General">
                  <c:v>46</c:v>
                </c:pt>
                <c:pt idx="1084" formatCode="General">
                  <c:v>34</c:v>
                </c:pt>
                <c:pt idx="1085" formatCode="General">
                  <c:v>46</c:v>
                </c:pt>
                <c:pt idx="1086" formatCode="General">
                  <c:v>50</c:v>
                </c:pt>
                <c:pt idx="1087" formatCode="General">
                  <c:v>50</c:v>
                </c:pt>
                <c:pt idx="1088" formatCode="General">
                  <c:v>48</c:v>
                </c:pt>
                <c:pt idx="1089" formatCode="General">
                  <c:v>49</c:v>
                </c:pt>
                <c:pt idx="1090" formatCode="General">
                  <c:v>44</c:v>
                </c:pt>
                <c:pt idx="1091" formatCode="General">
                  <c:v>25</c:v>
                </c:pt>
                <c:pt idx="1092" formatCode="General">
                  <c:v>55</c:v>
                </c:pt>
                <c:pt idx="1093" formatCode="General">
                  <c:v>47</c:v>
                </c:pt>
                <c:pt idx="1094" formatCode="General">
                  <c:v>51</c:v>
                </c:pt>
                <c:pt idx="1095" formatCode="General">
                  <c:v>46</c:v>
                </c:pt>
                <c:pt idx="1096" formatCode="General">
                  <c:v>30</c:v>
                </c:pt>
                <c:pt idx="1097" formatCode="General">
                  <c:v>48</c:v>
                </c:pt>
                <c:pt idx="1098" formatCode="General">
                  <c:v>39</c:v>
                </c:pt>
                <c:pt idx="1099" formatCode="General">
                  <c:v>48</c:v>
                </c:pt>
                <c:pt idx="1100" formatCode="General">
                  <c:v>48</c:v>
                </c:pt>
                <c:pt idx="1101" formatCode="General">
                  <c:v>49</c:v>
                </c:pt>
                <c:pt idx="1102" formatCode="General">
                  <c:v>43</c:v>
                </c:pt>
                <c:pt idx="1103" formatCode="General">
                  <c:v>29</c:v>
                </c:pt>
                <c:pt idx="1104" formatCode="General">
                  <c:v>50</c:v>
                </c:pt>
                <c:pt idx="1105" formatCode="General">
                  <c:v>50</c:v>
                </c:pt>
                <c:pt idx="1106" formatCode="General">
                  <c:v>45</c:v>
                </c:pt>
                <c:pt idx="1107" formatCode="General">
                  <c:v>57</c:v>
                </c:pt>
                <c:pt idx="1108" formatCode="General">
                  <c:v>45</c:v>
                </c:pt>
                <c:pt idx="1109" formatCode="General">
                  <c:v>52</c:v>
                </c:pt>
                <c:pt idx="1110" formatCode="General">
                  <c:v>52</c:v>
                </c:pt>
                <c:pt idx="1111" formatCode="General">
                  <c:v>40</c:v>
                </c:pt>
                <c:pt idx="1112" formatCode="General">
                  <c:v>32</c:v>
                </c:pt>
                <c:pt idx="1113" formatCode="General">
                  <c:v>52</c:v>
                </c:pt>
                <c:pt idx="1114" formatCode="General">
                  <c:v>51</c:v>
                </c:pt>
                <c:pt idx="1115" formatCode="General">
                  <c:v>49</c:v>
                </c:pt>
                <c:pt idx="1116" formatCode="General">
                  <c:v>46</c:v>
                </c:pt>
                <c:pt idx="1117" formatCode="General">
                  <c:v>36</c:v>
                </c:pt>
                <c:pt idx="1118" formatCode="General">
                  <c:v>41</c:v>
                </c:pt>
                <c:pt idx="1119" formatCode="General">
                  <c:v>47</c:v>
                </c:pt>
                <c:pt idx="1120" formatCode="General">
                  <c:v>42</c:v>
                </c:pt>
                <c:pt idx="1121" formatCode="General">
                  <c:v>48</c:v>
                </c:pt>
                <c:pt idx="1122" formatCode="General">
                  <c:v>51</c:v>
                </c:pt>
                <c:pt idx="1123" formatCode="General">
                  <c:v>49</c:v>
                </c:pt>
                <c:pt idx="1124" formatCode="General">
                  <c:v>51</c:v>
                </c:pt>
                <c:pt idx="1125" formatCode="General">
                  <c:v>53</c:v>
                </c:pt>
                <c:pt idx="1126" formatCode="General">
                  <c:v>49</c:v>
                </c:pt>
                <c:pt idx="1127" formatCode="General">
                  <c:v>49</c:v>
                </c:pt>
                <c:pt idx="1128" formatCode="General">
                  <c:v>46</c:v>
                </c:pt>
                <c:pt idx="1129" formatCode="General">
                  <c:v>49</c:v>
                </c:pt>
                <c:pt idx="1130" formatCode="General">
                  <c:v>60</c:v>
                </c:pt>
                <c:pt idx="1131" formatCode="General">
                  <c:v>45</c:v>
                </c:pt>
                <c:pt idx="1132" formatCode="General">
                  <c:v>34</c:v>
                </c:pt>
                <c:pt idx="1133" formatCode="General">
                  <c:v>26</c:v>
                </c:pt>
                <c:pt idx="1134" formatCode="General">
                  <c:v>34</c:v>
                </c:pt>
                <c:pt idx="1135" formatCode="General">
                  <c:v>51</c:v>
                </c:pt>
                <c:pt idx="1136" formatCode="General">
                  <c:v>53</c:v>
                </c:pt>
                <c:pt idx="1137" formatCode="General">
                  <c:v>51</c:v>
                </c:pt>
                <c:pt idx="1138" formatCode="General">
                  <c:v>47</c:v>
                </c:pt>
                <c:pt idx="1139" formatCode="General">
                  <c:v>51</c:v>
                </c:pt>
                <c:pt idx="1140" formatCode="General">
                  <c:v>51</c:v>
                </c:pt>
                <c:pt idx="1141" formatCode="General">
                  <c:v>46</c:v>
                </c:pt>
                <c:pt idx="1142" formatCode="General">
                  <c:v>46</c:v>
                </c:pt>
                <c:pt idx="1143" formatCode="General">
                  <c:v>46</c:v>
                </c:pt>
                <c:pt idx="1144" formatCode="General">
                  <c:v>48</c:v>
                </c:pt>
                <c:pt idx="1145" formatCode="General">
                  <c:v>49</c:v>
                </c:pt>
                <c:pt idx="1146" formatCode="General">
                  <c:v>35</c:v>
                </c:pt>
                <c:pt idx="1147" formatCode="General">
                  <c:v>43</c:v>
                </c:pt>
                <c:pt idx="1148" formatCode="General">
                  <c:v>54</c:v>
                </c:pt>
                <c:pt idx="1149" formatCode="General">
                  <c:v>46</c:v>
                </c:pt>
                <c:pt idx="1150" formatCode="General">
                  <c:v>53</c:v>
                </c:pt>
                <c:pt idx="1151" formatCode="General">
                  <c:v>30</c:v>
                </c:pt>
                <c:pt idx="1152" formatCode="General">
                  <c:v>51</c:v>
                </c:pt>
                <c:pt idx="1153" formatCode="General">
                  <c:v>49</c:v>
                </c:pt>
                <c:pt idx="1154" formatCode="General">
                  <c:v>47</c:v>
                </c:pt>
                <c:pt idx="1155" formatCode="General">
                  <c:v>50</c:v>
                </c:pt>
                <c:pt idx="1156" formatCode="General">
                  <c:v>50</c:v>
                </c:pt>
                <c:pt idx="1157" formatCode="General">
                  <c:v>48</c:v>
                </c:pt>
                <c:pt idx="1158" formatCode="General">
                  <c:v>49</c:v>
                </c:pt>
                <c:pt idx="1159" formatCode="General">
                  <c:v>56</c:v>
                </c:pt>
                <c:pt idx="1160" formatCode="General">
                  <c:v>49</c:v>
                </c:pt>
                <c:pt idx="1161" formatCode="General">
                  <c:v>41</c:v>
                </c:pt>
                <c:pt idx="1162" formatCode="General">
                  <c:v>58</c:v>
                </c:pt>
                <c:pt idx="1163" formatCode="General">
                  <c:v>50</c:v>
                </c:pt>
                <c:pt idx="1164" formatCode="General">
                  <c:v>40</c:v>
                </c:pt>
                <c:pt idx="1165" formatCode="General">
                  <c:v>47</c:v>
                </c:pt>
                <c:pt idx="1166" formatCode="General">
                  <c:v>52</c:v>
                </c:pt>
                <c:pt idx="1167" formatCode="General">
                  <c:v>24</c:v>
                </c:pt>
                <c:pt idx="1168" formatCode="General">
                  <c:v>43</c:v>
                </c:pt>
                <c:pt idx="1169" formatCode="General">
                  <c:v>50</c:v>
                </c:pt>
                <c:pt idx="1170" formatCode="General">
                  <c:v>54</c:v>
                </c:pt>
                <c:pt idx="1171" formatCode="General">
                  <c:v>52</c:v>
                </c:pt>
                <c:pt idx="1172" formatCode="General">
                  <c:v>51</c:v>
                </c:pt>
                <c:pt idx="1173" formatCode="General">
                  <c:v>48</c:v>
                </c:pt>
                <c:pt idx="1174" formatCode="General">
                  <c:v>41</c:v>
                </c:pt>
                <c:pt idx="1175" formatCode="General">
                  <c:v>56</c:v>
                </c:pt>
                <c:pt idx="1176" formatCode="General">
                  <c:v>58</c:v>
                </c:pt>
                <c:pt idx="1177" formatCode="General">
                  <c:v>45</c:v>
                </c:pt>
                <c:pt idx="1178" formatCode="General">
                  <c:v>50</c:v>
                </c:pt>
                <c:pt idx="1179" formatCode="General">
                  <c:v>47</c:v>
                </c:pt>
                <c:pt idx="1180" formatCode="General">
                  <c:v>52</c:v>
                </c:pt>
                <c:pt idx="1181" formatCode="General">
                  <c:v>52</c:v>
                </c:pt>
                <c:pt idx="1182" formatCode="General">
                  <c:v>52</c:v>
                </c:pt>
                <c:pt idx="1183" formatCode="General">
                  <c:v>21</c:v>
                </c:pt>
                <c:pt idx="1184" formatCode="General">
                  <c:v>57</c:v>
                </c:pt>
                <c:pt idx="1185" formatCode="General">
                  <c:v>49</c:v>
                </c:pt>
                <c:pt idx="1186" formatCode="General">
                  <c:v>26</c:v>
                </c:pt>
                <c:pt idx="1187" formatCode="General">
                  <c:v>46</c:v>
                </c:pt>
                <c:pt idx="1188" formatCode="General">
                  <c:v>49</c:v>
                </c:pt>
                <c:pt idx="1189" formatCode="General">
                  <c:v>50</c:v>
                </c:pt>
                <c:pt idx="1190" formatCode="General">
                  <c:v>50</c:v>
                </c:pt>
                <c:pt idx="1191" formatCode="General">
                  <c:v>30</c:v>
                </c:pt>
                <c:pt idx="1192" formatCode="General">
                  <c:v>54</c:v>
                </c:pt>
                <c:pt idx="1193" formatCode="General">
                  <c:v>51</c:v>
                </c:pt>
                <c:pt idx="1194" formatCode="General">
                  <c:v>51</c:v>
                </c:pt>
                <c:pt idx="1195" formatCode="General">
                  <c:v>53</c:v>
                </c:pt>
                <c:pt idx="1196" formatCode="General">
                  <c:v>51</c:v>
                </c:pt>
                <c:pt idx="1197" formatCode="General">
                  <c:v>53</c:v>
                </c:pt>
                <c:pt idx="1198" formatCode="General">
                  <c:v>24</c:v>
                </c:pt>
                <c:pt idx="1199" formatCode="General">
                  <c:v>51</c:v>
                </c:pt>
                <c:pt idx="1200" formatCode="General">
                  <c:v>51</c:v>
                </c:pt>
                <c:pt idx="1201" formatCode="General">
                  <c:v>51</c:v>
                </c:pt>
                <c:pt idx="1202" formatCode="General">
                  <c:v>51</c:v>
                </c:pt>
                <c:pt idx="1203" formatCode="General">
                  <c:v>56</c:v>
                </c:pt>
                <c:pt idx="1204" formatCode="General">
                  <c:v>26</c:v>
                </c:pt>
                <c:pt idx="1205" formatCode="General">
                  <c:v>60</c:v>
                </c:pt>
                <c:pt idx="1206" formatCode="General">
                  <c:v>50</c:v>
                </c:pt>
                <c:pt idx="1207" formatCode="General">
                  <c:v>37</c:v>
                </c:pt>
                <c:pt idx="1208" formatCode="General">
                  <c:v>39</c:v>
                </c:pt>
                <c:pt idx="1209" formatCode="General">
                  <c:v>58</c:v>
                </c:pt>
                <c:pt idx="1210" formatCode="General">
                  <c:v>51</c:v>
                </c:pt>
                <c:pt idx="1211" formatCode="General">
                  <c:v>51</c:v>
                </c:pt>
                <c:pt idx="1212" formatCode="General">
                  <c:v>52</c:v>
                </c:pt>
                <c:pt idx="1213" formatCode="General">
                  <c:v>34</c:v>
                </c:pt>
                <c:pt idx="1214" formatCode="General">
                  <c:v>43</c:v>
                </c:pt>
                <c:pt idx="1215" formatCode="General">
                  <c:v>48</c:v>
                </c:pt>
                <c:pt idx="1216" formatCode="General">
                  <c:v>53</c:v>
                </c:pt>
                <c:pt idx="1217" formatCode="General">
                  <c:v>53</c:v>
                </c:pt>
                <c:pt idx="1218" formatCode="General">
                  <c:v>53</c:v>
                </c:pt>
                <c:pt idx="1219" formatCode="General">
                  <c:v>46</c:v>
                </c:pt>
                <c:pt idx="1220" formatCode="General">
                  <c:v>50</c:v>
                </c:pt>
                <c:pt idx="1221" formatCode="General">
                  <c:v>50</c:v>
                </c:pt>
                <c:pt idx="1222" formatCode="General">
                  <c:v>47</c:v>
                </c:pt>
                <c:pt idx="1223" formatCode="General">
                  <c:v>50</c:v>
                </c:pt>
                <c:pt idx="1224" formatCode="General">
                  <c:v>25</c:v>
                </c:pt>
                <c:pt idx="1225" formatCode="General">
                  <c:v>48</c:v>
                </c:pt>
                <c:pt idx="1226" formatCode="General">
                  <c:v>41</c:v>
                </c:pt>
                <c:pt idx="1227" formatCode="General">
                  <c:v>49</c:v>
                </c:pt>
                <c:pt idx="1228" formatCode="General">
                  <c:v>50</c:v>
                </c:pt>
                <c:pt idx="1229" formatCode="General">
                  <c:v>37</c:v>
                </c:pt>
                <c:pt idx="1230" formatCode="General">
                  <c:v>52</c:v>
                </c:pt>
                <c:pt idx="1231" formatCode="General">
                  <c:v>55</c:v>
                </c:pt>
                <c:pt idx="1232" formatCode="General">
                  <c:v>55</c:v>
                </c:pt>
                <c:pt idx="1233" formatCode="General">
                  <c:v>54</c:v>
                </c:pt>
                <c:pt idx="1234" formatCode="General">
                  <c:v>47</c:v>
                </c:pt>
                <c:pt idx="1235" formatCode="General">
                  <c:v>49</c:v>
                </c:pt>
                <c:pt idx="1236" formatCode="General">
                  <c:v>49</c:v>
                </c:pt>
                <c:pt idx="1237" formatCode="General">
                  <c:v>52</c:v>
                </c:pt>
                <c:pt idx="1238" formatCode="General">
                  <c:v>34</c:v>
                </c:pt>
                <c:pt idx="1239" formatCode="General">
                  <c:v>59</c:v>
                </c:pt>
                <c:pt idx="1240" formatCode="General">
                  <c:v>60</c:v>
                </c:pt>
                <c:pt idx="1241" formatCode="General">
                  <c:v>31</c:v>
                </c:pt>
                <c:pt idx="1242" formatCode="General">
                  <c:v>31</c:v>
                </c:pt>
                <c:pt idx="1243" formatCode="General">
                  <c:v>52</c:v>
                </c:pt>
                <c:pt idx="1244" formatCode="General">
                  <c:v>40</c:v>
                </c:pt>
                <c:pt idx="1245" formatCode="General">
                  <c:v>54</c:v>
                </c:pt>
                <c:pt idx="1246" formatCode="General">
                  <c:v>49</c:v>
                </c:pt>
                <c:pt idx="1247" formatCode="General">
                  <c:v>48</c:v>
                </c:pt>
                <c:pt idx="1248" formatCode="General">
                  <c:v>53</c:v>
                </c:pt>
                <c:pt idx="1249" formatCode="General">
                  <c:v>51</c:v>
                </c:pt>
                <c:pt idx="1250" formatCode="General">
                  <c:v>49</c:v>
                </c:pt>
                <c:pt idx="1251" formatCode="General">
                  <c:v>49</c:v>
                </c:pt>
                <c:pt idx="1252" formatCode="General">
                  <c:v>53</c:v>
                </c:pt>
                <c:pt idx="1253" formatCode="General">
                  <c:v>48</c:v>
                </c:pt>
                <c:pt idx="1254" formatCode="General">
                  <c:v>42</c:v>
                </c:pt>
                <c:pt idx="1255" formatCode="General">
                  <c:v>49</c:v>
                </c:pt>
                <c:pt idx="1256" formatCode="General">
                  <c:v>43</c:v>
                </c:pt>
                <c:pt idx="1257" formatCode="General">
                  <c:v>54</c:v>
                </c:pt>
                <c:pt idx="1258" formatCode="General">
                  <c:v>54</c:v>
                </c:pt>
                <c:pt idx="1259" formatCode="General">
                  <c:v>54</c:v>
                </c:pt>
                <c:pt idx="1260" formatCode="General">
                  <c:v>54</c:v>
                </c:pt>
                <c:pt idx="1261" formatCode="General">
                  <c:v>58</c:v>
                </c:pt>
                <c:pt idx="1262" formatCode="General">
                  <c:v>46</c:v>
                </c:pt>
                <c:pt idx="1263" formatCode="General">
                  <c:v>58</c:v>
                </c:pt>
                <c:pt idx="1264" formatCode="General">
                  <c:v>53</c:v>
                </c:pt>
                <c:pt idx="1265" formatCode="General">
                  <c:v>35</c:v>
                </c:pt>
                <c:pt idx="1266" formatCode="General">
                  <c:v>44</c:v>
                </c:pt>
                <c:pt idx="1267" formatCode="General">
                  <c:v>50</c:v>
                </c:pt>
                <c:pt idx="1268" formatCode="General">
                  <c:v>45</c:v>
                </c:pt>
                <c:pt idx="1269" formatCode="General">
                  <c:v>51</c:v>
                </c:pt>
                <c:pt idx="1270" formatCode="General">
                  <c:v>51</c:v>
                </c:pt>
                <c:pt idx="1271" formatCode="General">
                  <c:v>53</c:v>
                </c:pt>
                <c:pt idx="1272" formatCode="General">
                  <c:v>56</c:v>
                </c:pt>
                <c:pt idx="1273" formatCode="General">
                  <c:v>53</c:v>
                </c:pt>
                <c:pt idx="1274" formatCode="General">
                  <c:v>56</c:v>
                </c:pt>
                <c:pt idx="1275" formatCode="General">
                  <c:v>55</c:v>
                </c:pt>
                <c:pt idx="1276" formatCode="General">
                  <c:v>50</c:v>
                </c:pt>
                <c:pt idx="1277" formatCode="General">
                  <c:v>56</c:v>
                </c:pt>
                <c:pt idx="1278" formatCode="General">
                  <c:v>55</c:v>
                </c:pt>
                <c:pt idx="1279" formatCode="General">
                  <c:v>56</c:v>
                </c:pt>
                <c:pt idx="1280" formatCode="General">
                  <c:v>57</c:v>
                </c:pt>
                <c:pt idx="1281" formatCode="General">
                  <c:v>30</c:v>
                </c:pt>
                <c:pt idx="1282" formatCode="General">
                  <c:v>32</c:v>
                </c:pt>
                <c:pt idx="1283" formatCode="General">
                  <c:v>58</c:v>
                </c:pt>
                <c:pt idx="1284" formatCode="General">
                  <c:v>46</c:v>
                </c:pt>
                <c:pt idx="1285" formatCode="General">
                  <c:v>60</c:v>
                </c:pt>
                <c:pt idx="1286" formatCode="General">
                  <c:v>45</c:v>
                </c:pt>
                <c:pt idx="1287" formatCode="General">
                  <c:v>46</c:v>
                </c:pt>
                <c:pt idx="1288" formatCode="General">
                  <c:v>50</c:v>
                </c:pt>
                <c:pt idx="1289" formatCode="General">
                  <c:v>55</c:v>
                </c:pt>
                <c:pt idx="1290" formatCode="General">
                  <c:v>55</c:v>
                </c:pt>
                <c:pt idx="1291" formatCode="General">
                  <c:v>30</c:v>
                </c:pt>
                <c:pt idx="1292" formatCode="General">
                  <c:v>48</c:v>
                </c:pt>
                <c:pt idx="1293" formatCode="General">
                  <c:v>36</c:v>
                </c:pt>
                <c:pt idx="1294" formatCode="General">
                  <c:v>33</c:v>
                </c:pt>
                <c:pt idx="1295" formatCode="General">
                  <c:v>55</c:v>
                </c:pt>
                <c:pt idx="1296" formatCode="General">
                  <c:v>23</c:v>
                </c:pt>
                <c:pt idx="1297" formatCode="General">
                  <c:v>55</c:v>
                </c:pt>
                <c:pt idx="1298" formatCode="General">
                  <c:v>52</c:v>
                </c:pt>
                <c:pt idx="1299" formatCode="General">
                  <c:v>52</c:v>
                </c:pt>
                <c:pt idx="1300" formatCode="General">
                  <c:v>55</c:v>
                </c:pt>
                <c:pt idx="1301" formatCode="General">
                  <c:v>54</c:v>
                </c:pt>
                <c:pt idx="1302" formatCode="General">
                  <c:v>51</c:v>
                </c:pt>
                <c:pt idx="1303" formatCode="General">
                  <c:v>28</c:v>
                </c:pt>
                <c:pt idx="1304" formatCode="General">
                  <c:v>54</c:v>
                </c:pt>
                <c:pt idx="1305" formatCode="General">
                  <c:v>54</c:v>
                </c:pt>
                <c:pt idx="1306" formatCode="General">
                  <c:v>53</c:v>
                </c:pt>
                <c:pt idx="1307" formatCode="General">
                  <c:v>57</c:v>
                </c:pt>
                <c:pt idx="1308" formatCode="General">
                  <c:v>53</c:v>
                </c:pt>
                <c:pt idx="1309" formatCode="General">
                  <c:v>57</c:v>
                </c:pt>
                <c:pt idx="1310" formatCode="General">
                  <c:v>56</c:v>
                </c:pt>
                <c:pt idx="1311" formatCode="General">
                  <c:v>49</c:v>
                </c:pt>
                <c:pt idx="1312" formatCode="General">
                  <c:v>57</c:v>
                </c:pt>
                <c:pt idx="1313" formatCode="General">
                  <c:v>22</c:v>
                </c:pt>
                <c:pt idx="1314" formatCode="General">
                  <c:v>54</c:v>
                </c:pt>
                <c:pt idx="1315" formatCode="General">
                  <c:v>48</c:v>
                </c:pt>
                <c:pt idx="1316" formatCode="General">
                  <c:v>31</c:v>
                </c:pt>
                <c:pt idx="1317" formatCode="General">
                  <c:v>26</c:v>
                </c:pt>
                <c:pt idx="1318" formatCode="General">
                  <c:v>48</c:v>
                </c:pt>
                <c:pt idx="1319" formatCode="General">
                  <c:v>33</c:v>
                </c:pt>
                <c:pt idx="1320" formatCode="General">
                  <c:v>48</c:v>
                </c:pt>
                <c:pt idx="1321" formatCode="General">
                  <c:v>21</c:v>
                </c:pt>
                <c:pt idx="1322" formatCode="General">
                  <c:v>22</c:v>
                </c:pt>
                <c:pt idx="1323" formatCode="General">
                  <c:v>51</c:v>
                </c:pt>
                <c:pt idx="1324" formatCode="General">
                  <c:v>56</c:v>
                </c:pt>
                <c:pt idx="1325" formatCode="General">
                  <c:v>56</c:v>
                </c:pt>
                <c:pt idx="1326" formatCode="General">
                  <c:v>55</c:v>
                </c:pt>
                <c:pt idx="1327" formatCode="General">
                  <c:v>50</c:v>
                </c:pt>
                <c:pt idx="1328" formatCode="General">
                  <c:v>56</c:v>
                </c:pt>
                <c:pt idx="1329" formatCode="General">
                  <c:v>56</c:v>
                </c:pt>
                <c:pt idx="1330" formatCode="General">
                  <c:v>42</c:v>
                </c:pt>
                <c:pt idx="1331" formatCode="General">
                  <c:v>53</c:v>
                </c:pt>
                <c:pt idx="1332" formatCode="General">
                  <c:v>53</c:v>
                </c:pt>
                <c:pt idx="1333" formatCode="General">
                  <c:v>56</c:v>
                </c:pt>
                <c:pt idx="1334" formatCode="General">
                  <c:v>50</c:v>
                </c:pt>
                <c:pt idx="1335" formatCode="General">
                  <c:v>52</c:v>
                </c:pt>
                <c:pt idx="1336" formatCode="General">
                  <c:v>46</c:v>
                </c:pt>
                <c:pt idx="1337" formatCode="General">
                  <c:v>53</c:v>
                </c:pt>
                <c:pt idx="1338" formatCode="General">
                  <c:v>33</c:v>
                </c:pt>
                <c:pt idx="1339" formatCode="General">
                  <c:v>53</c:v>
                </c:pt>
                <c:pt idx="1340" formatCode="General">
                  <c:v>41</c:v>
                </c:pt>
                <c:pt idx="1341" formatCode="General">
                  <c:v>53</c:v>
                </c:pt>
                <c:pt idx="1342" formatCode="General">
                  <c:v>51</c:v>
                </c:pt>
                <c:pt idx="1343" formatCode="General">
                  <c:v>18</c:v>
                </c:pt>
                <c:pt idx="1344" formatCode="General">
                  <c:v>55</c:v>
                </c:pt>
                <c:pt idx="1345" formatCode="General">
                  <c:v>52</c:v>
                </c:pt>
                <c:pt idx="1346" formatCode="General">
                  <c:v>34</c:v>
                </c:pt>
                <c:pt idx="1347" formatCode="General">
                  <c:v>50</c:v>
                </c:pt>
                <c:pt idx="1348" formatCode="General">
                  <c:v>54</c:v>
                </c:pt>
                <c:pt idx="1349" formatCode="General">
                  <c:v>59</c:v>
                </c:pt>
                <c:pt idx="1350" formatCode="General">
                  <c:v>27</c:v>
                </c:pt>
                <c:pt idx="1351" formatCode="General">
                  <c:v>59</c:v>
                </c:pt>
                <c:pt idx="1352" formatCode="General">
                  <c:v>20</c:v>
                </c:pt>
                <c:pt idx="1353" formatCode="General">
                  <c:v>33</c:v>
                </c:pt>
                <c:pt idx="1354" formatCode="General">
                  <c:v>54</c:v>
                </c:pt>
                <c:pt idx="1355" formatCode="General">
                  <c:v>58</c:v>
                </c:pt>
                <c:pt idx="1356" formatCode="General">
                  <c:v>57</c:v>
                </c:pt>
                <c:pt idx="1357" formatCode="General">
                  <c:v>57</c:v>
                </c:pt>
                <c:pt idx="1358" formatCode="General">
                  <c:v>58</c:v>
                </c:pt>
                <c:pt idx="1359" formatCode="General">
                  <c:v>58</c:v>
                </c:pt>
                <c:pt idx="1360" formatCode="General">
                  <c:v>58</c:v>
                </c:pt>
                <c:pt idx="1361" formatCode="General">
                  <c:v>44</c:v>
                </c:pt>
                <c:pt idx="1362" formatCode="General">
                  <c:v>50</c:v>
                </c:pt>
                <c:pt idx="1363" formatCode="General">
                  <c:v>58</c:v>
                </c:pt>
                <c:pt idx="1364" formatCode="General">
                  <c:v>25</c:v>
                </c:pt>
                <c:pt idx="1365" formatCode="General">
                  <c:v>55</c:v>
                </c:pt>
                <c:pt idx="1366" formatCode="General">
                  <c:v>52</c:v>
                </c:pt>
                <c:pt idx="1367" formatCode="General">
                  <c:v>52</c:v>
                </c:pt>
                <c:pt idx="1368" formatCode="General">
                  <c:v>39</c:v>
                </c:pt>
                <c:pt idx="1369" formatCode="General">
                  <c:v>37</c:v>
                </c:pt>
                <c:pt idx="1370" formatCode="General">
                  <c:v>42</c:v>
                </c:pt>
                <c:pt idx="1371" formatCode="General">
                  <c:v>51</c:v>
                </c:pt>
                <c:pt idx="1372" formatCode="General">
                  <c:v>56</c:v>
                </c:pt>
                <c:pt idx="1373" formatCode="General">
                  <c:v>57</c:v>
                </c:pt>
                <c:pt idx="1374" formatCode="General">
                  <c:v>56</c:v>
                </c:pt>
                <c:pt idx="1375" formatCode="General">
                  <c:v>18</c:v>
                </c:pt>
                <c:pt idx="1376" formatCode="General">
                  <c:v>52</c:v>
                </c:pt>
                <c:pt idx="1377" formatCode="General">
                  <c:v>40</c:v>
                </c:pt>
                <c:pt idx="1378" formatCode="General">
                  <c:v>53</c:v>
                </c:pt>
                <c:pt idx="1379" formatCode="General">
                  <c:v>33</c:v>
                </c:pt>
                <c:pt idx="1380" formatCode="General">
                  <c:v>54</c:v>
                </c:pt>
                <c:pt idx="1381" formatCode="General">
                  <c:v>51</c:v>
                </c:pt>
                <c:pt idx="1382" formatCode="General">
                  <c:v>34</c:v>
                </c:pt>
                <c:pt idx="1383" formatCode="General">
                  <c:v>52</c:v>
                </c:pt>
                <c:pt idx="1384" formatCode="General">
                  <c:v>57</c:v>
                </c:pt>
                <c:pt idx="1385" formatCode="General">
                  <c:v>54</c:v>
                </c:pt>
                <c:pt idx="1386" formatCode="General">
                  <c:v>51</c:v>
                </c:pt>
                <c:pt idx="1387" formatCode="General">
                  <c:v>49</c:v>
                </c:pt>
                <c:pt idx="1388" formatCode="General">
                  <c:v>57</c:v>
                </c:pt>
                <c:pt idx="1389" formatCode="General">
                  <c:v>57</c:v>
                </c:pt>
                <c:pt idx="1390" formatCode="General">
                  <c:v>57</c:v>
                </c:pt>
                <c:pt idx="1391" formatCode="General">
                  <c:v>58</c:v>
                </c:pt>
                <c:pt idx="1392" formatCode="General">
                  <c:v>36</c:v>
                </c:pt>
                <c:pt idx="1393" formatCode="General">
                  <c:v>56</c:v>
                </c:pt>
                <c:pt idx="1394" formatCode="General">
                  <c:v>28</c:v>
                </c:pt>
                <c:pt idx="1395" formatCode="General">
                  <c:v>56</c:v>
                </c:pt>
                <c:pt idx="1396" formatCode="General">
                  <c:v>56</c:v>
                </c:pt>
                <c:pt idx="1397" formatCode="General">
                  <c:v>56</c:v>
                </c:pt>
                <c:pt idx="1398" formatCode="General">
                  <c:v>52</c:v>
                </c:pt>
                <c:pt idx="1399" formatCode="General">
                  <c:v>40</c:v>
                </c:pt>
                <c:pt idx="1400" formatCode="General">
                  <c:v>53</c:v>
                </c:pt>
                <c:pt idx="1401" formatCode="General">
                  <c:v>38</c:v>
                </c:pt>
                <c:pt idx="1402" formatCode="General">
                  <c:v>58</c:v>
                </c:pt>
                <c:pt idx="1403" formatCode="General">
                  <c:v>34</c:v>
                </c:pt>
                <c:pt idx="1404" formatCode="General">
                  <c:v>53</c:v>
                </c:pt>
                <c:pt idx="1405" formatCode="General">
                  <c:v>59</c:v>
                </c:pt>
                <c:pt idx="1406" formatCode="General">
                  <c:v>58</c:v>
                </c:pt>
                <c:pt idx="1407" formatCode="General">
                  <c:v>43</c:v>
                </c:pt>
                <c:pt idx="1408" formatCode="General">
                  <c:v>56</c:v>
                </c:pt>
                <c:pt idx="1409" formatCode="General">
                  <c:v>40</c:v>
                </c:pt>
                <c:pt idx="1410" formatCode="General">
                  <c:v>57</c:v>
                </c:pt>
                <c:pt idx="1411" formatCode="General">
                  <c:v>58</c:v>
                </c:pt>
                <c:pt idx="1412" formatCode="General">
                  <c:v>58</c:v>
                </c:pt>
                <c:pt idx="1413" formatCode="General">
                  <c:v>57</c:v>
                </c:pt>
                <c:pt idx="1414" formatCode="General">
                  <c:v>58</c:v>
                </c:pt>
                <c:pt idx="1415" formatCode="General">
                  <c:v>57</c:v>
                </c:pt>
                <c:pt idx="1416" formatCode="General">
                  <c:v>58</c:v>
                </c:pt>
                <c:pt idx="1417" formatCode="General">
                  <c:v>58</c:v>
                </c:pt>
                <c:pt idx="1418" formatCode="General">
                  <c:v>48</c:v>
                </c:pt>
                <c:pt idx="1419" formatCode="General">
                  <c:v>55</c:v>
                </c:pt>
                <c:pt idx="1420" formatCode="General">
                  <c:v>55</c:v>
                </c:pt>
                <c:pt idx="1421" formatCode="General">
                  <c:v>55</c:v>
                </c:pt>
                <c:pt idx="1422" formatCode="General">
                  <c:v>19</c:v>
                </c:pt>
                <c:pt idx="1423" formatCode="General">
                  <c:v>58</c:v>
                </c:pt>
                <c:pt idx="1424" formatCode="General">
                  <c:v>58</c:v>
                </c:pt>
                <c:pt idx="1425" formatCode="General">
                  <c:v>58</c:v>
                </c:pt>
                <c:pt idx="1426" formatCode="General">
                  <c:v>31</c:v>
                </c:pt>
                <c:pt idx="1427" formatCode="General">
                  <c:v>58</c:v>
                </c:pt>
                <c:pt idx="1428" formatCode="General">
                  <c:v>57</c:v>
                </c:pt>
                <c:pt idx="1429" formatCode="General">
                  <c:v>58</c:v>
                </c:pt>
                <c:pt idx="1430" formatCode="General">
                  <c:v>55</c:v>
                </c:pt>
                <c:pt idx="1431" formatCode="General">
                  <c:v>39</c:v>
                </c:pt>
                <c:pt idx="1432" formatCode="General">
                  <c:v>29</c:v>
                </c:pt>
                <c:pt idx="1433" formatCode="General">
                  <c:v>40</c:v>
                </c:pt>
                <c:pt idx="1434" formatCode="General">
                  <c:v>57</c:v>
                </c:pt>
                <c:pt idx="1435" formatCode="General">
                  <c:v>57</c:v>
                </c:pt>
                <c:pt idx="1436" formatCode="General">
                  <c:v>43</c:v>
                </c:pt>
                <c:pt idx="1437" formatCode="General">
                  <c:v>56</c:v>
                </c:pt>
                <c:pt idx="1438" formatCode="General">
                  <c:v>36</c:v>
                </c:pt>
                <c:pt idx="1439" formatCode="General">
                  <c:v>38</c:v>
                </c:pt>
                <c:pt idx="1440" formatCode="General">
                  <c:v>54</c:v>
                </c:pt>
                <c:pt idx="1441" formatCode="General">
                  <c:v>54</c:v>
                </c:pt>
                <c:pt idx="1442" formatCode="General">
                  <c:v>54</c:v>
                </c:pt>
                <c:pt idx="1443" formatCode="General">
                  <c:v>59</c:v>
                </c:pt>
                <c:pt idx="1444" formatCode="General">
                  <c:v>60</c:v>
                </c:pt>
                <c:pt idx="1445" formatCode="General">
                  <c:v>31</c:v>
                </c:pt>
                <c:pt idx="1446" formatCode="General">
                  <c:v>48</c:v>
                </c:pt>
                <c:pt idx="1447" formatCode="General">
                  <c:v>60</c:v>
                </c:pt>
                <c:pt idx="1448" formatCode="General">
                  <c:v>60</c:v>
                </c:pt>
                <c:pt idx="1449" formatCode="General">
                  <c:v>35</c:v>
                </c:pt>
                <c:pt idx="1450" formatCode="General">
                  <c:v>31</c:v>
                </c:pt>
                <c:pt idx="1451" formatCode="General">
                  <c:v>45</c:v>
                </c:pt>
                <c:pt idx="1452" formatCode="General">
                  <c:v>58</c:v>
                </c:pt>
                <c:pt idx="1453" formatCode="General">
                  <c:v>58</c:v>
                </c:pt>
                <c:pt idx="1454" formatCode="General">
                  <c:v>58</c:v>
                </c:pt>
                <c:pt idx="1455" formatCode="General">
                  <c:v>59</c:v>
                </c:pt>
                <c:pt idx="1456" formatCode="General">
                  <c:v>58</c:v>
                </c:pt>
                <c:pt idx="1457" formatCode="General">
                  <c:v>56</c:v>
                </c:pt>
                <c:pt idx="1458" formatCode="General">
                  <c:v>59</c:v>
                </c:pt>
                <c:pt idx="1459" formatCode="General">
                  <c:v>48</c:v>
                </c:pt>
                <c:pt idx="1460" formatCode="General">
                  <c:v>33</c:v>
                </c:pt>
                <c:pt idx="1461" formatCode="General">
                  <c:v>36</c:v>
                </c:pt>
                <c:pt idx="1462" formatCode="General">
                  <c:v>56</c:v>
                </c:pt>
                <c:pt idx="1463" formatCode="General">
                  <c:v>55</c:v>
                </c:pt>
                <c:pt idx="1464" formatCode="General">
                  <c:v>55</c:v>
                </c:pt>
                <c:pt idx="1465" formatCode="General">
                  <c:v>56</c:v>
                </c:pt>
                <c:pt idx="1466" formatCode="General">
                  <c:v>32</c:v>
                </c:pt>
                <c:pt idx="1467" formatCode="General">
                  <c:v>59</c:v>
                </c:pt>
                <c:pt idx="1468" formatCode="General">
                  <c:v>59</c:v>
                </c:pt>
                <c:pt idx="1469" formatCode="General">
                  <c:v>59</c:v>
                </c:pt>
                <c:pt idx="1470" formatCode="General">
                  <c:v>59</c:v>
                </c:pt>
                <c:pt idx="1471" formatCode="General">
                  <c:v>56</c:v>
                </c:pt>
                <c:pt idx="1472" formatCode="General">
                  <c:v>60</c:v>
                </c:pt>
                <c:pt idx="1473" formatCode="General">
                  <c:v>33</c:v>
                </c:pt>
                <c:pt idx="1474" formatCode="General">
                  <c:v>50</c:v>
                </c:pt>
                <c:pt idx="1475" formatCode="General">
                  <c:v>43</c:v>
                </c:pt>
                <c:pt idx="1476" formatCode="General">
                  <c:v>58</c:v>
                </c:pt>
                <c:pt idx="1477" formatCode="General">
                  <c:v>27</c:v>
                </c:pt>
                <c:pt idx="1478" formatCode="General">
                  <c:v>54</c:v>
                </c:pt>
                <c:pt idx="1479" formatCode="General">
                  <c:v>54</c:v>
                </c:pt>
                <c:pt idx="1480" formatCode="General">
                  <c:v>55</c:v>
                </c:pt>
                <c:pt idx="1481" formatCode="General">
                  <c:v>54</c:v>
                </c:pt>
                <c:pt idx="1482" formatCode="General">
                  <c:v>56</c:v>
                </c:pt>
                <c:pt idx="1483" formatCode="General">
                  <c:v>60</c:v>
                </c:pt>
                <c:pt idx="1484" formatCode="General">
                  <c:v>61</c:v>
                </c:pt>
                <c:pt idx="1485" formatCode="General">
                  <c:v>61</c:v>
                </c:pt>
                <c:pt idx="1486" formatCode="General">
                  <c:v>53</c:v>
                </c:pt>
                <c:pt idx="1487" formatCode="General">
                  <c:v>52</c:v>
                </c:pt>
                <c:pt idx="1488" formatCode="General">
                  <c:v>34</c:v>
                </c:pt>
                <c:pt idx="1489" formatCode="General">
                  <c:v>24</c:v>
                </c:pt>
                <c:pt idx="1490" formatCode="General">
                  <c:v>59</c:v>
                </c:pt>
                <c:pt idx="1491" formatCode="General">
                  <c:v>52</c:v>
                </c:pt>
                <c:pt idx="1492" formatCode="General">
                  <c:v>57</c:v>
                </c:pt>
                <c:pt idx="1493" formatCode="General">
                  <c:v>60</c:v>
                </c:pt>
                <c:pt idx="1494" formatCode="General">
                  <c:v>60</c:v>
                </c:pt>
                <c:pt idx="1495" formatCode="General">
                  <c:v>50</c:v>
                </c:pt>
                <c:pt idx="1496" formatCode="General">
                  <c:v>56</c:v>
                </c:pt>
                <c:pt idx="1497" formatCode="General">
                  <c:v>60</c:v>
                </c:pt>
                <c:pt idx="1498" formatCode="General">
                  <c:v>57</c:v>
                </c:pt>
                <c:pt idx="1499" formatCode="General">
                  <c:v>60</c:v>
                </c:pt>
                <c:pt idx="1500" formatCode="General">
                  <c:v>48</c:v>
                </c:pt>
                <c:pt idx="1501" formatCode="General">
                  <c:v>30</c:v>
                </c:pt>
                <c:pt idx="1502" formatCode="General">
                  <c:v>58</c:v>
                </c:pt>
                <c:pt idx="1503" formatCode="General">
                  <c:v>52</c:v>
                </c:pt>
                <c:pt idx="1504" formatCode="General">
                  <c:v>34</c:v>
                </c:pt>
                <c:pt idx="1505" formatCode="General">
                  <c:v>60</c:v>
                </c:pt>
                <c:pt idx="1506" formatCode="General">
                  <c:v>60</c:v>
                </c:pt>
                <c:pt idx="1507" formatCode="General">
                  <c:v>47</c:v>
                </c:pt>
                <c:pt idx="1508" formatCode="General">
                  <c:v>50</c:v>
                </c:pt>
                <c:pt idx="1509" formatCode="General">
                  <c:v>59</c:v>
                </c:pt>
                <c:pt idx="1510" formatCode="General">
                  <c:v>39</c:v>
                </c:pt>
                <c:pt idx="1511" formatCode="General">
                  <c:v>44</c:v>
                </c:pt>
                <c:pt idx="1512" formatCode="General">
                  <c:v>59</c:v>
                </c:pt>
                <c:pt idx="1513" formatCode="General">
                  <c:v>55</c:v>
                </c:pt>
                <c:pt idx="1514" formatCode="General">
                  <c:v>18</c:v>
                </c:pt>
                <c:pt idx="1515" formatCode="General">
                  <c:v>29</c:v>
                </c:pt>
                <c:pt idx="1516" formatCode="General">
                  <c:v>49</c:v>
                </c:pt>
                <c:pt idx="1517" formatCode="General">
                  <c:v>59</c:v>
                </c:pt>
                <c:pt idx="1518" formatCode="General">
                  <c:v>38</c:v>
                </c:pt>
                <c:pt idx="1519" formatCode="General">
                  <c:v>18</c:v>
                </c:pt>
                <c:pt idx="1520" formatCode="General">
                  <c:v>59</c:v>
                </c:pt>
                <c:pt idx="1521" formatCode="General">
                  <c:v>59</c:v>
                </c:pt>
                <c:pt idx="1522" formatCode="General">
                  <c:v>59</c:v>
                </c:pt>
                <c:pt idx="1523" formatCode="General">
                  <c:v>56</c:v>
                </c:pt>
                <c:pt idx="1524" formatCode="General">
                  <c:v>61</c:v>
                </c:pt>
                <c:pt idx="1525" formatCode="General">
                  <c:v>62</c:v>
                </c:pt>
                <c:pt idx="1526" formatCode="General">
                  <c:v>62</c:v>
                </c:pt>
                <c:pt idx="1527" formatCode="General">
                  <c:v>62</c:v>
                </c:pt>
                <c:pt idx="1528" formatCode="General">
                  <c:v>62</c:v>
                </c:pt>
                <c:pt idx="1529" formatCode="General">
                  <c:v>43</c:v>
                </c:pt>
                <c:pt idx="1530" formatCode="General">
                  <c:v>41</c:v>
                </c:pt>
                <c:pt idx="1531" formatCode="General">
                  <c:v>60</c:v>
                </c:pt>
                <c:pt idx="1532" formatCode="General">
                  <c:v>53</c:v>
                </c:pt>
                <c:pt idx="1533" formatCode="General">
                  <c:v>50</c:v>
                </c:pt>
                <c:pt idx="1534" formatCode="General">
                  <c:v>60</c:v>
                </c:pt>
                <c:pt idx="1535" formatCode="General">
                  <c:v>58</c:v>
                </c:pt>
                <c:pt idx="1536" formatCode="General">
                  <c:v>57</c:v>
                </c:pt>
                <c:pt idx="1537" formatCode="General">
                  <c:v>61</c:v>
                </c:pt>
                <c:pt idx="1538" formatCode="General">
                  <c:v>53</c:v>
                </c:pt>
                <c:pt idx="1539" formatCode="General">
                  <c:v>55</c:v>
                </c:pt>
                <c:pt idx="1540" formatCode="General">
                  <c:v>37</c:v>
                </c:pt>
                <c:pt idx="1541" formatCode="General">
                  <c:v>61</c:v>
                </c:pt>
                <c:pt idx="1542" formatCode="General">
                  <c:v>44</c:v>
                </c:pt>
                <c:pt idx="1543" formatCode="General">
                  <c:v>51</c:v>
                </c:pt>
                <c:pt idx="1544" formatCode="General">
                  <c:v>60</c:v>
                </c:pt>
                <c:pt idx="1545" formatCode="General">
                  <c:v>30</c:v>
                </c:pt>
                <c:pt idx="1546" formatCode="General">
                  <c:v>59</c:v>
                </c:pt>
                <c:pt idx="1547" formatCode="General">
                  <c:v>23</c:v>
                </c:pt>
                <c:pt idx="1548" formatCode="General">
                  <c:v>61</c:v>
                </c:pt>
                <c:pt idx="1549" formatCode="General">
                  <c:v>61</c:v>
                </c:pt>
                <c:pt idx="1550" formatCode="General">
                  <c:v>61</c:v>
                </c:pt>
                <c:pt idx="1551" formatCode="General">
                  <c:v>60</c:v>
                </c:pt>
                <c:pt idx="1552" formatCode="General">
                  <c:v>40</c:v>
                </c:pt>
                <c:pt idx="1553" formatCode="General">
                  <c:v>60</c:v>
                </c:pt>
                <c:pt idx="1554" formatCode="General">
                  <c:v>57</c:v>
                </c:pt>
                <c:pt idx="1555" formatCode="General">
                  <c:v>60</c:v>
                </c:pt>
                <c:pt idx="1556" formatCode="General">
                  <c:v>60</c:v>
                </c:pt>
                <c:pt idx="1557" formatCode="General">
                  <c:v>28</c:v>
                </c:pt>
                <c:pt idx="1558" formatCode="General">
                  <c:v>46</c:v>
                </c:pt>
                <c:pt idx="1559" formatCode="General">
                  <c:v>62</c:v>
                </c:pt>
                <c:pt idx="1560" formatCode="General">
                  <c:v>32</c:v>
                </c:pt>
                <c:pt idx="1561" formatCode="General">
                  <c:v>58</c:v>
                </c:pt>
                <c:pt idx="1562" formatCode="General">
                  <c:v>43</c:v>
                </c:pt>
                <c:pt idx="1563" formatCode="General">
                  <c:v>39</c:v>
                </c:pt>
                <c:pt idx="1564" formatCode="General">
                  <c:v>63</c:v>
                </c:pt>
                <c:pt idx="1565" formatCode="General">
                  <c:v>63</c:v>
                </c:pt>
                <c:pt idx="1566" formatCode="General">
                  <c:v>63</c:v>
                </c:pt>
                <c:pt idx="1567" formatCode="General">
                  <c:v>30</c:v>
                </c:pt>
                <c:pt idx="1568" formatCode="General">
                  <c:v>61</c:v>
                </c:pt>
                <c:pt idx="1569" formatCode="General">
                  <c:v>28</c:v>
                </c:pt>
                <c:pt idx="1570" formatCode="General">
                  <c:v>61</c:v>
                </c:pt>
                <c:pt idx="1571" formatCode="General">
                  <c:v>56</c:v>
                </c:pt>
                <c:pt idx="1572" formatCode="General">
                  <c:v>47</c:v>
                </c:pt>
                <c:pt idx="1573" formatCode="General">
                  <c:v>62</c:v>
                </c:pt>
                <c:pt idx="1574" formatCode="General">
                  <c:v>62</c:v>
                </c:pt>
                <c:pt idx="1575" formatCode="General">
                  <c:v>62</c:v>
                </c:pt>
                <c:pt idx="1576" formatCode="General">
                  <c:v>37</c:v>
                </c:pt>
                <c:pt idx="1577" formatCode="General">
                  <c:v>62</c:v>
                </c:pt>
                <c:pt idx="1578" formatCode="General">
                  <c:v>62</c:v>
                </c:pt>
                <c:pt idx="1579" formatCode="General">
                  <c:v>47</c:v>
                </c:pt>
                <c:pt idx="1580" formatCode="General">
                  <c:v>32</c:v>
                </c:pt>
                <c:pt idx="1581" formatCode="General">
                  <c:v>59</c:v>
                </c:pt>
                <c:pt idx="1582" formatCode="General">
                  <c:v>62</c:v>
                </c:pt>
                <c:pt idx="1583" formatCode="General">
                  <c:v>54</c:v>
                </c:pt>
                <c:pt idx="1584" formatCode="General">
                  <c:v>30</c:v>
                </c:pt>
                <c:pt idx="1585" formatCode="General">
                  <c:v>58</c:v>
                </c:pt>
                <c:pt idx="1586" formatCode="General">
                  <c:v>61</c:v>
                </c:pt>
                <c:pt idx="1587" formatCode="General">
                  <c:v>53</c:v>
                </c:pt>
                <c:pt idx="1588" formatCode="General">
                  <c:v>61</c:v>
                </c:pt>
                <c:pt idx="1589" formatCode="General">
                  <c:v>38</c:v>
                </c:pt>
                <c:pt idx="1590" formatCode="General">
                  <c:v>59</c:v>
                </c:pt>
                <c:pt idx="1591" formatCode="General">
                  <c:v>37</c:v>
                </c:pt>
                <c:pt idx="1592" formatCode="General">
                  <c:v>36</c:v>
                </c:pt>
                <c:pt idx="1593" formatCode="General">
                  <c:v>41</c:v>
                </c:pt>
                <c:pt idx="1594" formatCode="General">
                  <c:v>37</c:v>
                </c:pt>
                <c:pt idx="1595" formatCode="General">
                  <c:v>53</c:v>
                </c:pt>
                <c:pt idx="1596" formatCode="General">
                  <c:v>18</c:v>
                </c:pt>
                <c:pt idx="1597" formatCode="General">
                  <c:v>63</c:v>
                </c:pt>
                <c:pt idx="1598" formatCode="General">
                  <c:v>56</c:v>
                </c:pt>
                <c:pt idx="1599" formatCode="General">
                  <c:v>36</c:v>
                </c:pt>
                <c:pt idx="1600" formatCode="General">
                  <c:v>64</c:v>
                </c:pt>
                <c:pt idx="1601" formatCode="General">
                  <c:v>64</c:v>
                </c:pt>
                <c:pt idx="1602" formatCode="General">
                  <c:v>20</c:v>
                </c:pt>
                <c:pt idx="1603" formatCode="General">
                  <c:v>62</c:v>
                </c:pt>
                <c:pt idx="1604" formatCode="General">
                  <c:v>44</c:v>
                </c:pt>
                <c:pt idx="1605" formatCode="General">
                  <c:v>63</c:v>
                </c:pt>
                <c:pt idx="1606" formatCode="General">
                  <c:v>37</c:v>
                </c:pt>
                <c:pt idx="1607" formatCode="General">
                  <c:v>63</c:v>
                </c:pt>
                <c:pt idx="1608" formatCode="General">
                  <c:v>63</c:v>
                </c:pt>
                <c:pt idx="1609" formatCode="General">
                  <c:v>60</c:v>
                </c:pt>
                <c:pt idx="1610" formatCode="General">
                  <c:v>62</c:v>
                </c:pt>
                <c:pt idx="1611" formatCode="General">
                  <c:v>63</c:v>
                </c:pt>
                <c:pt idx="1612" formatCode="General">
                  <c:v>32</c:v>
                </c:pt>
                <c:pt idx="1613" formatCode="General">
                  <c:v>63</c:v>
                </c:pt>
                <c:pt idx="1614" formatCode="General">
                  <c:v>59</c:v>
                </c:pt>
                <c:pt idx="1615" formatCode="General">
                  <c:v>59</c:v>
                </c:pt>
                <c:pt idx="1616" formatCode="General">
                  <c:v>59</c:v>
                </c:pt>
                <c:pt idx="1617" formatCode="General">
                  <c:v>62</c:v>
                </c:pt>
                <c:pt idx="1618" formatCode="General">
                  <c:v>31</c:v>
                </c:pt>
                <c:pt idx="1619" formatCode="General">
                  <c:v>46</c:v>
                </c:pt>
                <c:pt idx="1620" formatCode="General">
                  <c:v>61</c:v>
                </c:pt>
                <c:pt idx="1621" formatCode="General">
                  <c:v>18</c:v>
                </c:pt>
                <c:pt idx="1622" formatCode="General">
                  <c:v>38</c:v>
                </c:pt>
                <c:pt idx="1623" formatCode="General">
                  <c:v>54</c:v>
                </c:pt>
                <c:pt idx="1624" formatCode="General">
                  <c:v>39</c:v>
                </c:pt>
                <c:pt idx="1625" formatCode="General">
                  <c:v>64</c:v>
                </c:pt>
                <c:pt idx="1626" formatCode="General">
                  <c:v>61</c:v>
                </c:pt>
                <c:pt idx="1627" formatCode="General">
                  <c:v>63</c:v>
                </c:pt>
                <c:pt idx="1628" formatCode="General">
                  <c:v>63</c:v>
                </c:pt>
                <c:pt idx="1629" formatCode="General">
                  <c:v>48</c:v>
                </c:pt>
                <c:pt idx="1630" formatCode="General">
                  <c:v>50</c:v>
                </c:pt>
                <c:pt idx="1631" formatCode="General">
                  <c:v>18</c:v>
                </c:pt>
                <c:pt idx="1632" formatCode="General">
                  <c:v>54</c:v>
                </c:pt>
                <c:pt idx="1633" formatCode="General">
                  <c:v>64</c:v>
                </c:pt>
                <c:pt idx="1634" formatCode="General">
                  <c:v>64</c:v>
                </c:pt>
                <c:pt idx="1635" formatCode="General">
                  <c:v>53</c:v>
                </c:pt>
                <c:pt idx="1636" formatCode="General">
                  <c:v>63</c:v>
                </c:pt>
                <c:pt idx="1637" formatCode="General">
                  <c:v>55</c:v>
                </c:pt>
                <c:pt idx="1638" formatCode="General">
                  <c:v>34</c:v>
                </c:pt>
                <c:pt idx="1639" formatCode="General">
                  <c:v>59</c:v>
                </c:pt>
                <c:pt idx="1640" formatCode="General">
                  <c:v>57</c:v>
                </c:pt>
                <c:pt idx="1641" formatCode="General">
                  <c:v>64</c:v>
                </c:pt>
                <c:pt idx="1642" formatCode="General">
                  <c:v>64</c:v>
                </c:pt>
                <c:pt idx="1643" formatCode="General">
                  <c:v>64</c:v>
                </c:pt>
                <c:pt idx="1644" formatCode="General">
                  <c:v>23</c:v>
                </c:pt>
                <c:pt idx="1645" formatCode="General">
                  <c:v>55</c:v>
                </c:pt>
                <c:pt idx="1646" formatCode="General">
                  <c:v>55</c:v>
                </c:pt>
                <c:pt idx="1647" formatCode="General">
                  <c:v>63</c:v>
                </c:pt>
                <c:pt idx="1648" formatCode="General">
                  <c:v>63</c:v>
                </c:pt>
                <c:pt idx="1649" formatCode="General">
                  <c:v>26</c:v>
                </c:pt>
                <c:pt idx="1650" formatCode="General">
                  <c:v>46</c:v>
                </c:pt>
                <c:pt idx="1651" formatCode="General">
                  <c:v>63</c:v>
                </c:pt>
                <c:pt idx="1652" formatCode="General">
                  <c:v>43</c:v>
                </c:pt>
                <c:pt idx="1653" formatCode="General">
                  <c:v>33</c:v>
                </c:pt>
                <c:pt idx="1654" formatCode="General">
                  <c:v>33</c:v>
                </c:pt>
                <c:pt idx="1655" formatCode="General">
                  <c:v>24</c:v>
                </c:pt>
                <c:pt idx="1656" formatCode="General">
                  <c:v>60</c:v>
                </c:pt>
                <c:pt idx="1657" formatCode="General">
                  <c:v>59</c:v>
                </c:pt>
                <c:pt idx="1658" formatCode="General">
                  <c:v>55</c:v>
                </c:pt>
                <c:pt idx="1659" formatCode="General">
                  <c:v>57</c:v>
                </c:pt>
                <c:pt idx="1660" formatCode="General">
                  <c:v>31</c:v>
                </c:pt>
                <c:pt idx="1661" formatCode="General">
                  <c:v>55</c:v>
                </c:pt>
                <c:pt idx="1662" formatCode="General">
                  <c:v>41</c:v>
                </c:pt>
                <c:pt idx="1663" formatCode="General">
                  <c:v>53</c:v>
                </c:pt>
                <c:pt idx="1664" formatCode="General">
                  <c:v>64</c:v>
                </c:pt>
                <c:pt idx="1665" formatCode="General">
                  <c:v>40</c:v>
                </c:pt>
                <c:pt idx="1666" formatCode="General">
                  <c:v>20</c:v>
                </c:pt>
                <c:pt idx="1667" formatCode="General">
                  <c:v>60</c:v>
                </c:pt>
                <c:pt idx="1668" formatCode="General">
                  <c:v>57</c:v>
                </c:pt>
                <c:pt idx="1669" formatCode="General">
                  <c:v>47</c:v>
                </c:pt>
                <c:pt idx="1670" formatCode="General">
                  <c:v>43</c:v>
                </c:pt>
                <c:pt idx="1671" formatCode="General">
                  <c:v>42</c:v>
                </c:pt>
                <c:pt idx="1672" formatCode="General">
                  <c:v>52</c:v>
                </c:pt>
                <c:pt idx="1673" formatCode="General">
                  <c:v>64</c:v>
                </c:pt>
                <c:pt idx="1674" formatCode="General">
                  <c:v>41</c:v>
                </c:pt>
                <c:pt idx="1675" formatCode="General">
                  <c:v>54</c:v>
                </c:pt>
                <c:pt idx="1676" formatCode="General">
                  <c:v>60</c:v>
                </c:pt>
                <c:pt idx="1677" formatCode="General">
                  <c:v>64</c:v>
                </c:pt>
                <c:pt idx="1678" formatCode="General">
                  <c:v>27</c:v>
                </c:pt>
                <c:pt idx="1679" formatCode="General">
                  <c:v>62</c:v>
                </c:pt>
                <c:pt idx="1680" formatCode="General">
                  <c:v>43</c:v>
                </c:pt>
                <c:pt idx="1681" formatCode="General">
                  <c:v>52</c:v>
                </c:pt>
                <c:pt idx="1682" formatCode="General">
                  <c:v>51</c:v>
                </c:pt>
                <c:pt idx="1683" formatCode="General">
                  <c:v>54</c:v>
                </c:pt>
                <c:pt idx="1684" formatCode="General">
                  <c:v>47</c:v>
                </c:pt>
                <c:pt idx="1685" formatCode="General">
                  <c:v>50</c:v>
                </c:pt>
                <c:pt idx="1686" formatCode="General">
                  <c:v>44</c:v>
                </c:pt>
                <c:pt idx="1687" formatCode="General">
                  <c:v>51</c:v>
                </c:pt>
                <c:pt idx="1688" formatCode="General">
                  <c:v>60</c:v>
                </c:pt>
                <c:pt idx="1689" formatCode="General">
                  <c:v>64</c:v>
                </c:pt>
                <c:pt idx="1690" formatCode="General">
                  <c:v>63</c:v>
                </c:pt>
                <c:pt idx="1691" formatCode="General">
                  <c:v>60</c:v>
                </c:pt>
                <c:pt idx="1692" formatCode="General">
                  <c:v>44</c:v>
                </c:pt>
                <c:pt idx="1693" formatCode="General">
                  <c:v>62</c:v>
                </c:pt>
                <c:pt idx="1694" formatCode="General">
                  <c:v>53</c:v>
                </c:pt>
                <c:pt idx="1695" formatCode="General">
                  <c:v>59</c:v>
                </c:pt>
                <c:pt idx="1696" formatCode="General">
                  <c:v>21</c:v>
                </c:pt>
                <c:pt idx="1697" formatCode="General">
                  <c:v>34</c:v>
                </c:pt>
                <c:pt idx="1698" formatCode="General">
                  <c:v>54</c:v>
                </c:pt>
                <c:pt idx="1699" formatCode="General">
                  <c:v>60</c:v>
                </c:pt>
                <c:pt idx="1700" formatCode="General">
                  <c:v>58</c:v>
                </c:pt>
                <c:pt idx="1701" formatCode="General">
                  <c:v>32</c:v>
                </c:pt>
                <c:pt idx="1702" formatCode="General">
                  <c:v>46</c:v>
                </c:pt>
                <c:pt idx="1703" formatCode="General">
                  <c:v>18</c:v>
                </c:pt>
                <c:pt idx="1704" formatCode="General">
                  <c:v>48</c:v>
                </c:pt>
                <c:pt idx="1705" formatCode="General">
                  <c:v>63</c:v>
                </c:pt>
                <c:pt idx="1706" formatCode="General">
                  <c:v>48</c:v>
                </c:pt>
                <c:pt idx="1707" formatCode="General">
                  <c:v>57</c:v>
                </c:pt>
                <c:pt idx="1708" formatCode="General">
                  <c:v>63</c:v>
                </c:pt>
                <c:pt idx="1709" formatCode="General">
                  <c:v>34</c:v>
                </c:pt>
                <c:pt idx="1710" formatCode="General">
                  <c:v>49</c:v>
                </c:pt>
                <c:pt idx="1711" formatCode="General">
                  <c:v>46</c:v>
                </c:pt>
                <c:pt idx="1712" formatCode="General">
                  <c:v>48</c:v>
                </c:pt>
                <c:pt idx="1713" formatCode="General">
                  <c:v>25</c:v>
                </c:pt>
                <c:pt idx="1714" formatCode="General">
                  <c:v>38</c:v>
                </c:pt>
                <c:pt idx="1715" formatCode="General">
                  <c:v>40</c:v>
                </c:pt>
                <c:pt idx="1716" formatCode="General">
                  <c:v>60</c:v>
                </c:pt>
                <c:pt idx="1717" formatCode="General">
                  <c:v>42</c:v>
                </c:pt>
                <c:pt idx="1718" formatCode="General">
                  <c:v>40</c:v>
                </c:pt>
                <c:pt idx="1719" formatCode="General">
                  <c:v>42</c:v>
                </c:pt>
                <c:pt idx="1720" formatCode="General">
                  <c:v>34</c:v>
                </c:pt>
                <c:pt idx="1721" formatCode="General">
                  <c:v>44</c:v>
                </c:pt>
                <c:pt idx="1722" formatCode="General">
                  <c:v>64</c:v>
                </c:pt>
                <c:pt idx="1723" formatCode="General">
                  <c:v>64</c:v>
                </c:pt>
                <c:pt idx="1724" formatCode="General">
                  <c:v>37</c:v>
                </c:pt>
                <c:pt idx="1725" formatCode="General">
                  <c:v>29</c:v>
                </c:pt>
                <c:pt idx="1726" formatCode="General">
                  <c:v>35</c:v>
                </c:pt>
                <c:pt idx="1727" formatCode="General">
                  <c:v>29</c:v>
                </c:pt>
                <c:pt idx="1728" formatCode="General">
                  <c:v>40</c:v>
                </c:pt>
                <c:pt idx="1729" formatCode="General">
                  <c:v>48</c:v>
                </c:pt>
                <c:pt idx="1730" formatCode="General">
                  <c:v>34</c:v>
                </c:pt>
                <c:pt idx="1731" formatCode="General">
                  <c:v>34</c:v>
                </c:pt>
                <c:pt idx="1732" formatCode="General">
                  <c:v>20</c:v>
                </c:pt>
                <c:pt idx="1733" formatCode="General">
                  <c:v>50</c:v>
                </c:pt>
                <c:pt idx="1734" formatCode="General">
                  <c:v>19</c:v>
                </c:pt>
                <c:pt idx="1735" formatCode="General">
                  <c:v>53</c:v>
                </c:pt>
                <c:pt idx="1736" formatCode="General">
                  <c:v>57</c:v>
                </c:pt>
                <c:pt idx="1737" formatCode="General">
                  <c:v>27</c:v>
                </c:pt>
                <c:pt idx="1738" formatCode="General">
                  <c:v>19</c:v>
                </c:pt>
                <c:pt idx="1739" formatCode="General">
                  <c:v>64</c:v>
                </c:pt>
                <c:pt idx="1740" formatCode="General">
                  <c:v>27</c:v>
                </c:pt>
                <c:pt idx="1741" formatCode="General">
                  <c:v>21</c:v>
                </c:pt>
                <c:pt idx="1742" formatCode="General">
                  <c:v>59</c:v>
                </c:pt>
                <c:pt idx="1743" formatCode="General">
                  <c:v>52</c:v>
                </c:pt>
                <c:pt idx="1744" formatCode="General">
                  <c:v>47</c:v>
                </c:pt>
                <c:pt idx="1745" formatCode="General">
                  <c:v>45</c:v>
                </c:pt>
                <c:pt idx="1746" formatCode="General">
                  <c:v>29</c:v>
                </c:pt>
                <c:pt idx="1747" formatCode="General">
                  <c:v>48</c:v>
                </c:pt>
                <c:pt idx="1748" formatCode="General">
                  <c:v>33</c:v>
                </c:pt>
                <c:pt idx="1749" formatCode="General">
                  <c:v>60</c:v>
                </c:pt>
                <c:pt idx="1750" formatCode="General">
                  <c:v>27</c:v>
                </c:pt>
                <c:pt idx="1751" formatCode="General">
                  <c:v>48</c:v>
                </c:pt>
                <c:pt idx="1752" formatCode="General">
                  <c:v>19</c:v>
                </c:pt>
                <c:pt idx="1753" formatCode="General">
                  <c:v>54</c:v>
                </c:pt>
                <c:pt idx="1754" formatCode="General">
                  <c:v>45</c:v>
                </c:pt>
                <c:pt idx="1755" formatCode="General">
                  <c:v>42</c:v>
                </c:pt>
                <c:pt idx="1756" formatCode="General">
                  <c:v>51</c:v>
                </c:pt>
                <c:pt idx="1757" formatCode="General">
                  <c:v>26</c:v>
                </c:pt>
                <c:pt idx="1758" formatCode="General">
                  <c:v>19</c:v>
                </c:pt>
                <c:pt idx="1759" formatCode="General">
                  <c:v>20</c:v>
                </c:pt>
                <c:pt idx="1760" formatCode="General">
                  <c:v>25</c:v>
                </c:pt>
                <c:pt idx="1761" formatCode="General">
                  <c:v>57</c:v>
                </c:pt>
                <c:pt idx="1762" formatCode="General">
                  <c:v>59</c:v>
                </c:pt>
                <c:pt idx="1763" formatCode="General">
                  <c:v>18</c:v>
                </c:pt>
                <c:pt idx="1764" formatCode="General">
                  <c:v>40</c:v>
                </c:pt>
                <c:pt idx="1765" formatCode="General">
                  <c:v>47</c:v>
                </c:pt>
                <c:pt idx="1766" formatCode="General">
                  <c:v>59</c:v>
                </c:pt>
                <c:pt idx="1767" formatCode="General">
                  <c:v>19</c:v>
                </c:pt>
                <c:pt idx="1768" formatCode="General">
                  <c:v>30</c:v>
                </c:pt>
                <c:pt idx="1769" formatCode="General">
                  <c:v>19</c:v>
                </c:pt>
                <c:pt idx="1770" formatCode="General">
                  <c:v>52</c:v>
                </c:pt>
                <c:pt idx="1771" formatCode="General">
                  <c:v>32</c:v>
                </c:pt>
                <c:pt idx="1772" formatCode="General">
                  <c:v>57</c:v>
                </c:pt>
                <c:pt idx="1773" formatCode="General">
                  <c:v>54</c:v>
                </c:pt>
                <c:pt idx="1774" formatCode="General">
                  <c:v>59</c:v>
                </c:pt>
                <c:pt idx="1775" formatCode="General">
                  <c:v>20</c:v>
                </c:pt>
                <c:pt idx="1776" formatCode="General">
                  <c:v>52</c:v>
                </c:pt>
                <c:pt idx="1777" formatCode="General">
                  <c:v>32</c:v>
                </c:pt>
                <c:pt idx="1778" formatCode="General">
                  <c:v>28</c:v>
                </c:pt>
                <c:pt idx="1779" formatCode="General">
                  <c:v>19</c:v>
                </c:pt>
                <c:pt idx="1780" formatCode="General">
                  <c:v>56</c:v>
                </c:pt>
                <c:pt idx="1781" formatCode="General">
                  <c:v>43</c:v>
                </c:pt>
                <c:pt idx="1782" formatCode="General">
                  <c:v>59</c:v>
                </c:pt>
                <c:pt idx="1783" formatCode="General">
                  <c:v>46</c:v>
                </c:pt>
                <c:pt idx="1784" formatCode="General">
                  <c:v>25</c:v>
                </c:pt>
                <c:pt idx="1785" formatCode="General">
                  <c:v>43</c:v>
                </c:pt>
                <c:pt idx="1786" formatCode="General">
                  <c:v>33</c:v>
                </c:pt>
                <c:pt idx="1787" formatCode="General">
                  <c:v>45</c:v>
                </c:pt>
                <c:pt idx="1788" formatCode="General">
                  <c:v>21</c:v>
                </c:pt>
                <c:pt idx="1789" formatCode="General">
                  <c:v>47</c:v>
                </c:pt>
                <c:pt idx="1790" formatCode="General">
                  <c:v>57</c:v>
                </c:pt>
                <c:pt idx="1791" formatCode="General">
                  <c:v>23</c:v>
                </c:pt>
                <c:pt idx="1792" formatCode="General">
                  <c:v>29</c:v>
                </c:pt>
                <c:pt idx="1793" formatCode="General">
                  <c:v>59</c:v>
                </c:pt>
                <c:pt idx="1794" formatCode="General">
                  <c:v>25</c:v>
                </c:pt>
                <c:pt idx="1795" formatCode="General">
                  <c:v>18</c:v>
                </c:pt>
                <c:pt idx="1796" formatCode="General">
                  <c:v>27</c:v>
                </c:pt>
                <c:pt idx="1797" formatCode="General">
                  <c:v>30</c:v>
                </c:pt>
                <c:pt idx="1798" formatCode="General">
                  <c:v>27</c:v>
                </c:pt>
                <c:pt idx="1799" formatCode="General">
                  <c:v>23</c:v>
                </c:pt>
                <c:pt idx="1800" formatCode="General">
                  <c:v>58</c:v>
                </c:pt>
                <c:pt idx="1801" formatCode="General">
                  <c:v>36</c:v>
                </c:pt>
                <c:pt idx="1802" formatCode="General">
                  <c:v>24</c:v>
                </c:pt>
                <c:pt idx="1803" formatCode="General">
                  <c:v>52</c:v>
                </c:pt>
                <c:pt idx="1804" formatCode="General">
                  <c:v>55</c:v>
                </c:pt>
                <c:pt idx="1805" formatCode="General">
                  <c:v>30</c:v>
                </c:pt>
                <c:pt idx="1806" formatCode="General">
                  <c:v>43</c:v>
                </c:pt>
                <c:pt idx="1807" formatCode="General">
                  <c:v>27</c:v>
                </c:pt>
                <c:pt idx="1808" formatCode="General">
                  <c:v>43</c:v>
                </c:pt>
                <c:pt idx="1809" formatCode="General">
                  <c:v>60</c:v>
                </c:pt>
                <c:pt idx="1810" formatCode="General">
                  <c:v>19</c:v>
                </c:pt>
                <c:pt idx="1811" formatCode="General">
                  <c:v>59</c:v>
                </c:pt>
                <c:pt idx="1812" formatCode="General">
                  <c:v>27</c:v>
                </c:pt>
                <c:pt idx="1813" formatCode="General">
                  <c:v>53</c:v>
                </c:pt>
                <c:pt idx="1814" formatCode="General">
                  <c:v>59</c:v>
                </c:pt>
                <c:pt idx="1815" formatCode="General">
                  <c:v>24</c:v>
                </c:pt>
                <c:pt idx="1816" formatCode="General">
                  <c:v>30</c:v>
                </c:pt>
                <c:pt idx="1817" formatCode="General">
                  <c:v>34</c:v>
                </c:pt>
                <c:pt idx="1818" formatCode="General">
                  <c:v>39</c:v>
                </c:pt>
                <c:pt idx="1819" formatCode="General">
                  <c:v>34</c:v>
                </c:pt>
                <c:pt idx="1820" formatCode="General">
                  <c:v>29</c:v>
                </c:pt>
                <c:pt idx="1821" formatCode="General">
                  <c:v>43</c:v>
                </c:pt>
                <c:pt idx="1822" formatCode="General">
                  <c:v>31</c:v>
                </c:pt>
                <c:pt idx="1823" formatCode="General">
                  <c:v>37</c:v>
                </c:pt>
                <c:pt idx="1824" formatCode="General">
                  <c:v>55</c:v>
                </c:pt>
                <c:pt idx="1825" formatCode="General">
                  <c:v>56</c:v>
                </c:pt>
                <c:pt idx="1826" formatCode="General">
                  <c:v>31</c:v>
                </c:pt>
                <c:pt idx="1827" formatCode="General">
                  <c:v>35</c:v>
                </c:pt>
                <c:pt idx="1828" formatCode="General">
                  <c:v>29</c:v>
                </c:pt>
                <c:pt idx="1829" formatCode="General">
                  <c:v>40</c:v>
                </c:pt>
                <c:pt idx="1830" formatCode="General">
                  <c:v>35</c:v>
                </c:pt>
                <c:pt idx="1831" formatCode="General">
                  <c:v>42</c:v>
                </c:pt>
                <c:pt idx="1832" formatCode="General">
                  <c:v>30</c:v>
                </c:pt>
                <c:pt idx="1833" formatCode="General">
                  <c:v>37</c:v>
                </c:pt>
                <c:pt idx="1834" formatCode="General">
                  <c:v>59</c:v>
                </c:pt>
                <c:pt idx="1835" formatCode="General">
                  <c:v>44</c:v>
                </c:pt>
                <c:pt idx="1836" formatCode="General">
                  <c:v>28</c:v>
                </c:pt>
                <c:pt idx="1837" formatCode="General">
                  <c:v>32</c:v>
                </c:pt>
                <c:pt idx="1838" formatCode="General">
                  <c:v>50</c:v>
                </c:pt>
                <c:pt idx="1839" formatCode="General">
                  <c:v>43</c:v>
                </c:pt>
                <c:pt idx="1840" formatCode="General">
                  <c:v>25</c:v>
                </c:pt>
                <c:pt idx="1841" formatCode="General">
                  <c:v>42</c:v>
                </c:pt>
                <c:pt idx="1842" formatCode="General">
                  <c:v>56</c:v>
                </c:pt>
                <c:pt idx="1843" formatCode="General">
                  <c:v>34</c:v>
                </c:pt>
                <c:pt idx="1844" formatCode="General">
                  <c:v>39</c:v>
                </c:pt>
                <c:pt idx="1845" formatCode="General">
                  <c:v>20</c:v>
                </c:pt>
                <c:pt idx="1846" formatCode="General">
                  <c:v>29</c:v>
                </c:pt>
                <c:pt idx="1847" formatCode="General">
                  <c:v>35</c:v>
                </c:pt>
                <c:pt idx="1848" formatCode="General">
                  <c:v>56</c:v>
                </c:pt>
                <c:pt idx="1849" formatCode="General">
                  <c:v>29</c:v>
                </c:pt>
                <c:pt idx="1850" formatCode="General">
                  <c:v>37</c:v>
                </c:pt>
                <c:pt idx="1851" formatCode="General">
                  <c:v>60</c:v>
                </c:pt>
                <c:pt idx="1852" formatCode="General">
                  <c:v>37</c:v>
                </c:pt>
                <c:pt idx="1853" formatCode="General">
                  <c:v>60</c:v>
                </c:pt>
                <c:pt idx="1854" formatCode="General">
                  <c:v>53</c:v>
                </c:pt>
                <c:pt idx="1855" formatCode="General">
                  <c:v>56</c:v>
                </c:pt>
                <c:pt idx="1856" formatCode="General">
                  <c:v>55</c:v>
                </c:pt>
                <c:pt idx="1857" formatCode="General">
                  <c:v>57</c:v>
                </c:pt>
                <c:pt idx="1858" formatCode="General">
                  <c:v>30</c:v>
                </c:pt>
                <c:pt idx="1859" formatCode="General">
                  <c:v>36</c:v>
                </c:pt>
                <c:pt idx="1860" formatCode="General">
                  <c:v>55</c:v>
                </c:pt>
                <c:pt idx="1861" formatCode="General">
                  <c:v>47</c:v>
                </c:pt>
                <c:pt idx="1862" formatCode="General">
                  <c:v>58</c:v>
                </c:pt>
                <c:pt idx="1863" formatCode="General">
                  <c:v>35</c:v>
                </c:pt>
                <c:pt idx="1864" formatCode="General">
                  <c:v>39</c:v>
                </c:pt>
                <c:pt idx="1865" formatCode="General">
                  <c:v>45</c:v>
                </c:pt>
                <c:pt idx="1866" formatCode="General">
                  <c:v>53</c:v>
                </c:pt>
                <c:pt idx="1867" formatCode="General">
                  <c:v>48</c:v>
                </c:pt>
                <c:pt idx="1868" formatCode="General">
                  <c:v>48</c:v>
                </c:pt>
                <c:pt idx="1869" formatCode="General">
                  <c:v>42</c:v>
                </c:pt>
                <c:pt idx="1870" formatCode="General">
                  <c:v>18</c:v>
                </c:pt>
                <c:pt idx="1871" formatCode="General">
                  <c:v>42</c:v>
                </c:pt>
                <c:pt idx="1872" formatCode="General">
                  <c:v>32</c:v>
                </c:pt>
                <c:pt idx="1873" formatCode="General">
                  <c:v>23</c:v>
                </c:pt>
                <c:pt idx="1874" formatCode="General">
                  <c:v>39</c:v>
                </c:pt>
                <c:pt idx="1875" formatCode="General">
                  <c:v>60</c:v>
                </c:pt>
                <c:pt idx="1876" formatCode="General">
                  <c:v>46</c:v>
                </c:pt>
                <c:pt idx="1877" formatCode="General">
                  <c:v>43</c:v>
                </c:pt>
                <c:pt idx="1878" formatCode="General">
                  <c:v>43</c:v>
                </c:pt>
                <c:pt idx="1879" formatCode="General">
                  <c:v>59</c:v>
                </c:pt>
                <c:pt idx="1880" formatCode="General">
                  <c:v>43</c:v>
                </c:pt>
                <c:pt idx="1881" formatCode="General">
                  <c:v>19</c:v>
                </c:pt>
                <c:pt idx="1882" formatCode="General">
                  <c:v>47</c:v>
                </c:pt>
                <c:pt idx="1883" formatCode="General">
                  <c:v>33</c:v>
                </c:pt>
                <c:pt idx="1884" formatCode="General">
                  <c:v>21</c:v>
                </c:pt>
                <c:pt idx="1885" formatCode="General">
                  <c:v>42</c:v>
                </c:pt>
                <c:pt idx="1886" formatCode="General">
                  <c:v>57</c:v>
                </c:pt>
                <c:pt idx="1887" formatCode="General">
                  <c:v>51</c:v>
                </c:pt>
                <c:pt idx="1888" formatCode="General">
                  <c:v>40</c:v>
                </c:pt>
                <c:pt idx="1889" formatCode="General">
                  <c:v>23</c:v>
                </c:pt>
                <c:pt idx="1890" formatCode="General">
                  <c:v>56</c:v>
                </c:pt>
                <c:pt idx="1891" formatCode="General">
                  <c:v>39</c:v>
                </c:pt>
                <c:pt idx="1892" formatCode="General">
                  <c:v>43</c:v>
                </c:pt>
                <c:pt idx="1893" formatCode="General">
                  <c:v>19</c:v>
                </c:pt>
                <c:pt idx="1894" formatCode="General">
                  <c:v>52</c:v>
                </c:pt>
                <c:pt idx="1895" formatCode="General">
                  <c:v>47</c:v>
                </c:pt>
                <c:pt idx="1896" formatCode="General">
                  <c:v>19</c:v>
                </c:pt>
                <c:pt idx="1897" formatCode="General">
                  <c:v>25</c:v>
                </c:pt>
                <c:pt idx="1898" formatCode="General">
                  <c:v>53</c:v>
                </c:pt>
                <c:pt idx="1899" formatCode="General">
                  <c:v>28</c:v>
                </c:pt>
                <c:pt idx="1900" formatCode="General">
                  <c:v>49</c:v>
                </c:pt>
                <c:pt idx="1901" formatCode="General">
                  <c:v>47</c:v>
                </c:pt>
                <c:pt idx="1902" formatCode="General">
                  <c:v>39</c:v>
                </c:pt>
                <c:pt idx="1903" formatCode="General">
                  <c:v>49</c:v>
                </c:pt>
                <c:pt idx="1904" formatCode="General">
                  <c:v>49</c:v>
                </c:pt>
                <c:pt idx="1905" formatCode="General">
                  <c:v>52</c:v>
                </c:pt>
                <c:pt idx="1906" formatCode="General">
                  <c:v>51</c:v>
                </c:pt>
                <c:pt idx="1907" formatCode="General">
                  <c:v>19</c:v>
                </c:pt>
                <c:pt idx="1908" formatCode="General">
                  <c:v>49</c:v>
                </c:pt>
                <c:pt idx="1909" formatCode="General">
                  <c:v>48</c:v>
                </c:pt>
                <c:pt idx="1910" formatCode="General">
                  <c:v>58</c:v>
                </c:pt>
                <c:pt idx="1911" formatCode="General">
                  <c:v>18</c:v>
                </c:pt>
                <c:pt idx="1912" formatCode="General">
                  <c:v>23</c:v>
                </c:pt>
                <c:pt idx="1913" formatCode="General">
                  <c:v>52</c:v>
                </c:pt>
                <c:pt idx="1914" formatCode="General">
                  <c:v>54</c:v>
                </c:pt>
                <c:pt idx="1915" formatCode="General">
                  <c:v>61</c:v>
                </c:pt>
                <c:pt idx="1916" formatCode="General">
                  <c:v>50</c:v>
                </c:pt>
                <c:pt idx="1917" formatCode="General">
                  <c:v>47</c:v>
                </c:pt>
                <c:pt idx="1918" formatCode="General">
                  <c:v>46</c:v>
                </c:pt>
                <c:pt idx="1919" formatCode="General">
                  <c:v>52</c:v>
                </c:pt>
                <c:pt idx="1920" formatCode="General">
                  <c:v>26</c:v>
                </c:pt>
                <c:pt idx="1921" formatCode="General">
                  <c:v>30</c:v>
                </c:pt>
                <c:pt idx="1922" formatCode="General">
                  <c:v>28</c:v>
                </c:pt>
                <c:pt idx="1923" formatCode="General">
                  <c:v>27</c:v>
                </c:pt>
                <c:pt idx="1924" formatCode="General">
                  <c:v>52</c:v>
                </c:pt>
                <c:pt idx="1925" formatCode="General">
                  <c:v>53</c:v>
                </c:pt>
                <c:pt idx="1926" formatCode="General">
                  <c:v>35</c:v>
                </c:pt>
                <c:pt idx="1927" formatCode="General">
                  <c:v>47</c:v>
                </c:pt>
                <c:pt idx="1928" formatCode="General">
                  <c:v>27</c:v>
                </c:pt>
                <c:pt idx="1929" formatCode="General">
                  <c:v>24</c:v>
                </c:pt>
                <c:pt idx="1930" formatCode="General">
                  <c:v>24</c:v>
                </c:pt>
                <c:pt idx="1931" formatCode="General">
                  <c:v>47</c:v>
                </c:pt>
                <c:pt idx="1932" formatCode="General">
                  <c:v>50</c:v>
                </c:pt>
                <c:pt idx="1933" formatCode="General">
                  <c:v>54</c:v>
                </c:pt>
                <c:pt idx="1934" formatCode="General">
                  <c:v>54</c:v>
                </c:pt>
                <c:pt idx="1935" formatCode="General">
                  <c:v>21</c:v>
                </c:pt>
                <c:pt idx="1936" formatCode="General">
                  <c:v>50</c:v>
                </c:pt>
                <c:pt idx="1937" formatCode="General">
                  <c:v>59</c:v>
                </c:pt>
                <c:pt idx="1938" formatCode="General">
                  <c:v>52</c:v>
                </c:pt>
                <c:pt idx="1939" formatCode="General">
                  <c:v>22</c:v>
                </c:pt>
                <c:pt idx="1940" formatCode="General">
                  <c:v>22</c:v>
                </c:pt>
                <c:pt idx="1941" formatCode="General">
                  <c:v>56</c:v>
                </c:pt>
                <c:pt idx="1942" formatCode="General">
                  <c:v>20</c:v>
                </c:pt>
                <c:pt idx="1943" formatCode="General">
                  <c:v>49</c:v>
                </c:pt>
                <c:pt idx="1944" formatCode="General">
                  <c:v>48</c:v>
                </c:pt>
                <c:pt idx="1945" formatCode="General">
                  <c:v>18</c:v>
                </c:pt>
                <c:pt idx="1946" formatCode="General">
                  <c:v>48</c:v>
                </c:pt>
                <c:pt idx="1947" formatCode="General">
                  <c:v>52</c:v>
                </c:pt>
                <c:pt idx="1948" formatCode="General">
                  <c:v>18</c:v>
                </c:pt>
                <c:pt idx="1949" formatCode="General">
                  <c:v>34</c:v>
                </c:pt>
                <c:pt idx="1950" formatCode="General">
                  <c:v>31</c:v>
                </c:pt>
                <c:pt idx="1951" formatCode="General">
                  <c:v>64</c:v>
                </c:pt>
                <c:pt idx="1952" formatCode="General">
                  <c:v>20</c:v>
                </c:pt>
                <c:pt idx="1953" formatCode="General">
                  <c:v>22</c:v>
                </c:pt>
                <c:pt idx="1954" formatCode="General">
                  <c:v>62</c:v>
                </c:pt>
                <c:pt idx="1955" formatCode="General">
                  <c:v>64</c:v>
                </c:pt>
                <c:pt idx="1956" formatCode="General">
                  <c:v>28</c:v>
                </c:pt>
                <c:pt idx="1957" formatCode="General">
                  <c:v>32</c:v>
                </c:pt>
                <c:pt idx="1958" formatCode="General">
                  <c:v>52</c:v>
                </c:pt>
                <c:pt idx="1959" formatCode="General">
                  <c:v>57</c:v>
                </c:pt>
                <c:pt idx="1960" formatCode="General">
                  <c:v>23</c:v>
                </c:pt>
                <c:pt idx="1961" formatCode="General">
                  <c:v>55</c:v>
                </c:pt>
                <c:pt idx="1962" formatCode="General">
                  <c:v>53</c:v>
                </c:pt>
                <c:pt idx="1963" formatCode="General">
                  <c:v>34</c:v>
                </c:pt>
                <c:pt idx="1964" formatCode="General">
                  <c:v>37</c:v>
                </c:pt>
                <c:pt idx="1965" formatCode="General">
                  <c:v>41</c:v>
                </c:pt>
                <c:pt idx="1966" formatCode="General">
                  <c:v>57</c:v>
                </c:pt>
                <c:pt idx="1967" formatCode="General">
                  <c:v>38</c:v>
                </c:pt>
                <c:pt idx="1968" formatCode="General">
                  <c:v>37</c:v>
                </c:pt>
                <c:pt idx="1969" formatCode="General">
                  <c:v>30</c:v>
                </c:pt>
                <c:pt idx="1970" formatCode="General">
                  <c:v>25</c:v>
                </c:pt>
                <c:pt idx="1971" formatCode="General">
                  <c:v>25</c:v>
                </c:pt>
                <c:pt idx="1972" formatCode="General">
                  <c:v>30</c:v>
                </c:pt>
                <c:pt idx="1973" formatCode="General">
                  <c:v>20</c:v>
                </c:pt>
                <c:pt idx="1974" formatCode="General">
                  <c:v>62</c:v>
                </c:pt>
                <c:pt idx="1975" formatCode="General">
                  <c:v>37</c:v>
                </c:pt>
                <c:pt idx="1976" formatCode="General">
                  <c:v>33</c:v>
                </c:pt>
                <c:pt idx="1977" formatCode="General">
                  <c:v>32</c:v>
                </c:pt>
                <c:pt idx="1978" formatCode="General">
                  <c:v>61</c:v>
                </c:pt>
                <c:pt idx="1979" formatCode="General">
                  <c:v>23</c:v>
                </c:pt>
                <c:pt idx="1980" formatCode="General">
                  <c:v>37</c:v>
                </c:pt>
                <c:pt idx="1981" formatCode="General">
                  <c:v>62</c:v>
                </c:pt>
                <c:pt idx="1982" formatCode="General">
                  <c:v>23</c:v>
                </c:pt>
                <c:pt idx="1983" formatCode="General">
                  <c:v>59</c:v>
                </c:pt>
                <c:pt idx="1984" formatCode="General">
                  <c:v>32</c:v>
                </c:pt>
                <c:pt idx="1985" formatCode="General">
                  <c:v>45</c:v>
                </c:pt>
                <c:pt idx="1986" formatCode="General">
                  <c:v>48</c:v>
                </c:pt>
                <c:pt idx="1987" formatCode="General">
                  <c:v>40</c:v>
                </c:pt>
                <c:pt idx="1988" formatCode="General">
                  <c:v>37</c:v>
                </c:pt>
                <c:pt idx="1989" formatCode="General">
                  <c:v>32</c:v>
                </c:pt>
                <c:pt idx="1990" formatCode="General">
                  <c:v>61</c:v>
                </c:pt>
                <c:pt idx="1991" formatCode="General">
                  <c:v>60</c:v>
                </c:pt>
                <c:pt idx="1992" formatCode="General">
                  <c:v>63</c:v>
                </c:pt>
                <c:pt idx="1993" formatCode="General">
                  <c:v>19</c:v>
                </c:pt>
                <c:pt idx="1994" formatCode="General">
                  <c:v>30</c:v>
                </c:pt>
                <c:pt idx="1995" formatCode="General">
                  <c:v>42</c:v>
                </c:pt>
                <c:pt idx="1996" formatCode="General">
                  <c:v>44</c:v>
                </c:pt>
                <c:pt idx="1997" formatCode="General">
                  <c:v>61</c:v>
                </c:pt>
                <c:pt idx="1998" formatCode="General">
                  <c:v>46</c:v>
                </c:pt>
                <c:pt idx="1999" formatCode="General">
                  <c:v>53</c:v>
                </c:pt>
                <c:pt idx="2000" formatCode="General">
                  <c:v>44</c:v>
                </c:pt>
                <c:pt idx="2001" formatCode="General">
                  <c:v>65</c:v>
                </c:pt>
                <c:pt idx="2002" formatCode="General">
                  <c:v>37</c:v>
                </c:pt>
                <c:pt idx="2003" formatCode="General">
                  <c:v>35</c:v>
                </c:pt>
                <c:pt idx="2004" formatCode="General">
                  <c:v>63</c:v>
                </c:pt>
                <c:pt idx="2005" formatCode="General">
                  <c:v>47</c:v>
                </c:pt>
                <c:pt idx="2006" formatCode="General">
                  <c:v>29</c:v>
                </c:pt>
                <c:pt idx="2007" formatCode="General">
                  <c:v>49</c:v>
                </c:pt>
                <c:pt idx="2008" formatCode="General">
                  <c:v>24</c:v>
                </c:pt>
                <c:pt idx="2009" formatCode="General">
                  <c:v>41</c:v>
                </c:pt>
                <c:pt idx="2010" formatCode="General">
                  <c:v>40</c:v>
                </c:pt>
                <c:pt idx="2011" formatCode="General">
                  <c:v>33</c:v>
                </c:pt>
                <c:pt idx="2012" formatCode="General">
                  <c:v>47</c:v>
                </c:pt>
                <c:pt idx="2013" formatCode="General">
                  <c:v>34</c:v>
                </c:pt>
                <c:pt idx="2014" formatCode="General">
                  <c:v>46</c:v>
                </c:pt>
                <c:pt idx="2015" formatCode="General">
                  <c:v>31</c:v>
                </c:pt>
                <c:pt idx="2016" formatCode="General">
                  <c:v>41</c:v>
                </c:pt>
                <c:pt idx="2017" formatCode="General">
                  <c:v>55</c:v>
                </c:pt>
                <c:pt idx="2018" formatCode="General">
                  <c:v>43</c:v>
                </c:pt>
                <c:pt idx="2019" formatCode="General">
                  <c:v>51</c:v>
                </c:pt>
                <c:pt idx="2020" formatCode="General">
                  <c:v>64</c:v>
                </c:pt>
                <c:pt idx="2021" formatCode="General">
                  <c:v>59</c:v>
                </c:pt>
                <c:pt idx="2022" formatCode="General">
                  <c:v>60</c:v>
                </c:pt>
                <c:pt idx="2023" formatCode="General">
                  <c:v>50</c:v>
                </c:pt>
                <c:pt idx="2024" formatCode="General">
                  <c:v>19</c:v>
                </c:pt>
                <c:pt idx="2025" formatCode="General">
                  <c:v>53</c:v>
                </c:pt>
                <c:pt idx="2026" formatCode="General">
                  <c:v>46</c:v>
                </c:pt>
                <c:pt idx="2027" formatCode="General">
                  <c:v>24</c:v>
                </c:pt>
                <c:pt idx="2028" formatCode="General">
                  <c:v>39</c:v>
                </c:pt>
                <c:pt idx="2029" formatCode="General">
                  <c:v>36</c:v>
                </c:pt>
                <c:pt idx="2030" formatCode="General">
                  <c:v>52</c:v>
                </c:pt>
                <c:pt idx="2031" formatCode="General">
                  <c:v>23</c:v>
                </c:pt>
                <c:pt idx="2032" formatCode="General">
                  <c:v>39</c:v>
                </c:pt>
                <c:pt idx="2033" formatCode="General">
                  <c:v>34</c:v>
                </c:pt>
                <c:pt idx="2034" formatCode="General">
                  <c:v>61</c:v>
                </c:pt>
                <c:pt idx="2035" formatCode="General">
                  <c:v>18</c:v>
                </c:pt>
                <c:pt idx="2036" formatCode="General">
                  <c:v>22</c:v>
                </c:pt>
                <c:pt idx="2037" formatCode="General">
                  <c:v>54</c:v>
                </c:pt>
                <c:pt idx="2038" formatCode="General">
                  <c:v>27</c:v>
                </c:pt>
                <c:pt idx="2039" formatCode="General">
                  <c:v>48</c:v>
                </c:pt>
                <c:pt idx="2040" formatCode="General">
                  <c:v>47</c:v>
                </c:pt>
                <c:pt idx="2041" formatCode="General">
                  <c:v>62</c:v>
                </c:pt>
                <c:pt idx="2042" formatCode="General">
                  <c:v>45</c:v>
                </c:pt>
                <c:pt idx="2043" formatCode="General">
                  <c:v>38</c:v>
                </c:pt>
                <c:pt idx="2044" formatCode="General">
                  <c:v>47</c:v>
                </c:pt>
                <c:pt idx="2045" formatCode="General">
                  <c:v>50</c:v>
                </c:pt>
                <c:pt idx="2046" formatCode="General">
                  <c:v>29</c:v>
                </c:pt>
                <c:pt idx="2047" formatCode="General">
                  <c:v>44</c:v>
                </c:pt>
                <c:pt idx="2048" formatCode="General">
                  <c:v>53</c:v>
                </c:pt>
                <c:pt idx="2049" formatCode="General">
                  <c:v>28</c:v>
                </c:pt>
                <c:pt idx="2050" formatCode="General">
                  <c:v>47</c:v>
                </c:pt>
                <c:pt idx="2051" formatCode="General">
                  <c:v>36</c:v>
                </c:pt>
                <c:pt idx="2052" formatCode="General">
                  <c:v>50</c:v>
                </c:pt>
                <c:pt idx="2053" formatCode="General">
                  <c:v>46</c:v>
                </c:pt>
                <c:pt idx="2054" formatCode="General">
                  <c:v>41</c:v>
                </c:pt>
                <c:pt idx="2055" formatCode="General">
                  <c:v>46</c:v>
                </c:pt>
                <c:pt idx="2056" formatCode="General">
                  <c:v>19</c:v>
                </c:pt>
                <c:pt idx="2057" formatCode="General">
                  <c:v>32</c:v>
                </c:pt>
                <c:pt idx="2058" formatCode="General">
                  <c:v>54</c:v>
                </c:pt>
                <c:pt idx="2059" formatCode="General">
                  <c:v>32</c:v>
                </c:pt>
                <c:pt idx="2060" formatCode="General">
                  <c:v>32</c:v>
                </c:pt>
                <c:pt idx="2061" formatCode="General">
                  <c:v>48</c:v>
                </c:pt>
                <c:pt idx="2062" formatCode="General">
                  <c:v>50</c:v>
                </c:pt>
                <c:pt idx="2063" formatCode="General">
                  <c:v>42</c:v>
                </c:pt>
                <c:pt idx="2064" formatCode="General">
                  <c:v>27</c:v>
                </c:pt>
                <c:pt idx="2065" formatCode="General">
                  <c:v>41</c:v>
                </c:pt>
                <c:pt idx="2066" formatCode="General">
                  <c:v>51</c:v>
                </c:pt>
                <c:pt idx="2067" formatCode="General">
                  <c:v>27</c:v>
                </c:pt>
                <c:pt idx="2068" formatCode="General">
                  <c:v>55</c:v>
                </c:pt>
                <c:pt idx="2069" formatCode="General">
                  <c:v>28</c:v>
                </c:pt>
                <c:pt idx="2070" formatCode="General">
                  <c:v>60</c:v>
                </c:pt>
                <c:pt idx="2071" formatCode="General">
                  <c:v>53</c:v>
                </c:pt>
                <c:pt idx="2072" formatCode="General">
                  <c:v>37</c:v>
                </c:pt>
                <c:pt idx="2073" formatCode="General">
                  <c:v>32</c:v>
                </c:pt>
                <c:pt idx="2074" formatCode="General">
                  <c:v>19</c:v>
                </c:pt>
                <c:pt idx="2075" formatCode="General">
                  <c:v>50</c:v>
                </c:pt>
                <c:pt idx="2076" formatCode="General">
                  <c:v>37</c:v>
                </c:pt>
                <c:pt idx="2077" formatCode="General">
                  <c:v>52</c:v>
                </c:pt>
                <c:pt idx="2078" formatCode="General">
                  <c:v>20</c:v>
                </c:pt>
                <c:pt idx="2079" formatCode="General">
                  <c:v>38</c:v>
                </c:pt>
                <c:pt idx="2080" formatCode="General">
                  <c:v>19</c:v>
                </c:pt>
                <c:pt idx="2081" formatCode="General">
                  <c:v>29</c:v>
                </c:pt>
                <c:pt idx="2082" formatCode="General">
                  <c:v>18</c:v>
                </c:pt>
                <c:pt idx="2083" formatCode="General">
                  <c:v>19</c:v>
                </c:pt>
                <c:pt idx="2084" formatCode="General">
                  <c:v>60</c:v>
                </c:pt>
                <c:pt idx="2085" formatCode="General">
                  <c:v>22</c:v>
                </c:pt>
                <c:pt idx="2086" formatCode="General">
                  <c:v>25</c:v>
                </c:pt>
                <c:pt idx="2087" formatCode="General">
                  <c:v>22</c:v>
                </c:pt>
                <c:pt idx="2088" formatCode="General">
                  <c:v>28</c:v>
                </c:pt>
                <c:pt idx="2089" formatCode="General">
                  <c:v>50</c:v>
                </c:pt>
                <c:pt idx="2090" formatCode="General">
                  <c:v>20</c:v>
                </c:pt>
                <c:pt idx="2091" formatCode="General">
                  <c:v>23</c:v>
                </c:pt>
                <c:pt idx="2092" formatCode="General">
                  <c:v>51</c:v>
                </c:pt>
                <c:pt idx="2093" formatCode="General">
                  <c:v>47</c:v>
                </c:pt>
                <c:pt idx="2094" formatCode="General">
                  <c:v>60</c:v>
                </c:pt>
                <c:pt idx="2095" formatCode="General">
                  <c:v>24</c:v>
                </c:pt>
                <c:pt idx="2096" formatCode="General">
                  <c:v>27</c:v>
                </c:pt>
                <c:pt idx="2097" formatCode="General">
                  <c:v>36</c:v>
                </c:pt>
                <c:pt idx="2098" formatCode="General">
                  <c:v>18</c:v>
                </c:pt>
                <c:pt idx="2099" formatCode="General">
                  <c:v>39</c:v>
                </c:pt>
                <c:pt idx="2100" formatCode="General">
                  <c:v>38</c:v>
                </c:pt>
                <c:pt idx="2101" formatCode="General">
                  <c:v>19</c:v>
                </c:pt>
                <c:pt idx="2102" formatCode="General">
                  <c:v>32</c:v>
                </c:pt>
                <c:pt idx="2103" formatCode="General">
                  <c:v>24</c:v>
                </c:pt>
                <c:pt idx="2104" formatCode="General">
                  <c:v>46</c:v>
                </c:pt>
                <c:pt idx="2105" formatCode="General">
                  <c:v>18</c:v>
                </c:pt>
                <c:pt idx="2106" formatCode="General">
                  <c:v>28</c:v>
                </c:pt>
                <c:pt idx="2107" formatCode="General">
                  <c:v>19</c:v>
                </c:pt>
                <c:pt idx="2108" formatCode="General">
                  <c:v>27</c:v>
                </c:pt>
                <c:pt idx="2109" formatCode="General">
                  <c:v>19</c:v>
                </c:pt>
                <c:pt idx="2110" formatCode="General">
                  <c:v>27</c:v>
                </c:pt>
                <c:pt idx="2111" formatCode="General">
                  <c:v>39</c:v>
                </c:pt>
                <c:pt idx="2112" formatCode="General">
                  <c:v>55</c:v>
                </c:pt>
                <c:pt idx="2113" formatCode="General">
                  <c:v>24</c:v>
                </c:pt>
                <c:pt idx="2114" formatCode="General">
                  <c:v>25</c:v>
                </c:pt>
                <c:pt idx="2115" formatCode="General">
                  <c:v>40</c:v>
                </c:pt>
                <c:pt idx="2116" formatCode="General">
                  <c:v>47</c:v>
                </c:pt>
                <c:pt idx="2117" formatCode="General">
                  <c:v>45</c:v>
                </c:pt>
                <c:pt idx="2118" formatCode="General">
                  <c:v>24</c:v>
                </c:pt>
                <c:pt idx="2119" formatCode="General">
                  <c:v>55</c:v>
                </c:pt>
                <c:pt idx="2120" formatCode="General">
                  <c:v>25</c:v>
                </c:pt>
                <c:pt idx="2121" formatCode="General">
                  <c:v>34</c:v>
                </c:pt>
                <c:pt idx="2122" formatCode="General">
                  <c:v>51</c:v>
                </c:pt>
                <c:pt idx="2123" formatCode="General">
                  <c:v>34</c:v>
                </c:pt>
                <c:pt idx="2124" formatCode="General">
                  <c:v>49</c:v>
                </c:pt>
                <c:pt idx="2125" formatCode="General">
                  <c:v>30</c:v>
                </c:pt>
                <c:pt idx="2126" formatCode="General">
                  <c:v>49</c:v>
                </c:pt>
                <c:pt idx="2127" formatCode="General">
                  <c:v>58</c:v>
                </c:pt>
                <c:pt idx="2128" formatCode="General">
                  <c:v>51</c:v>
                </c:pt>
                <c:pt idx="2129" formatCode="General">
                  <c:v>22</c:v>
                </c:pt>
                <c:pt idx="2130" formatCode="General">
                  <c:v>22</c:v>
                </c:pt>
                <c:pt idx="2131" formatCode="General">
                  <c:v>22</c:v>
                </c:pt>
                <c:pt idx="2132" formatCode="General">
                  <c:v>44</c:v>
                </c:pt>
                <c:pt idx="2133" formatCode="General">
                  <c:v>48</c:v>
                </c:pt>
                <c:pt idx="2134" formatCode="General">
                  <c:v>46</c:v>
                </c:pt>
                <c:pt idx="2135" formatCode="General">
                  <c:v>30</c:v>
                </c:pt>
                <c:pt idx="2136" formatCode="General">
                  <c:v>41</c:v>
                </c:pt>
                <c:pt idx="2137" formatCode="General">
                  <c:v>23</c:v>
                </c:pt>
                <c:pt idx="2138" formatCode="General">
                  <c:v>59</c:v>
                </c:pt>
                <c:pt idx="2139" formatCode="General">
                  <c:v>26</c:v>
                </c:pt>
                <c:pt idx="2140" formatCode="General">
                  <c:v>43</c:v>
                </c:pt>
                <c:pt idx="2141" formatCode="General">
                  <c:v>25</c:v>
                </c:pt>
                <c:pt idx="2142" formatCode="General">
                  <c:v>18</c:v>
                </c:pt>
                <c:pt idx="2143" formatCode="General">
                  <c:v>48</c:v>
                </c:pt>
                <c:pt idx="2144" formatCode="General">
                  <c:v>23</c:v>
                </c:pt>
                <c:pt idx="2145" formatCode="General">
                  <c:v>29</c:v>
                </c:pt>
                <c:pt idx="2146" formatCode="General">
                  <c:v>19</c:v>
                </c:pt>
                <c:pt idx="2147" formatCode="General">
                  <c:v>18</c:v>
                </c:pt>
                <c:pt idx="2148" formatCode="General">
                  <c:v>30</c:v>
                </c:pt>
                <c:pt idx="2149" formatCode="General">
                  <c:v>55</c:v>
                </c:pt>
                <c:pt idx="2150" formatCode="General">
                  <c:v>48</c:v>
                </c:pt>
                <c:pt idx="2151" formatCode="General">
                  <c:v>19</c:v>
                </c:pt>
                <c:pt idx="2152" formatCode="General">
                  <c:v>60</c:v>
                </c:pt>
                <c:pt idx="2153" formatCode="General">
                  <c:v>49</c:v>
                </c:pt>
                <c:pt idx="2154" formatCode="General">
                  <c:v>30</c:v>
                </c:pt>
                <c:pt idx="2155" formatCode="General">
                  <c:v>61</c:v>
                </c:pt>
                <c:pt idx="2156" formatCode="General">
                  <c:v>52</c:v>
                </c:pt>
                <c:pt idx="2157" formatCode="General">
                  <c:v>57</c:v>
                </c:pt>
                <c:pt idx="2158" formatCode="General">
                  <c:v>30</c:v>
                </c:pt>
                <c:pt idx="2159" formatCode="General">
                  <c:v>30</c:v>
                </c:pt>
                <c:pt idx="2160" formatCode="General">
                  <c:v>50</c:v>
                </c:pt>
                <c:pt idx="2161" formatCode="General">
                  <c:v>19</c:v>
                </c:pt>
                <c:pt idx="2162" formatCode="General">
                  <c:v>59</c:v>
                </c:pt>
                <c:pt idx="2163" formatCode="General">
                  <c:v>31</c:v>
                </c:pt>
                <c:pt idx="2164" formatCode="General">
                  <c:v>54</c:v>
                </c:pt>
                <c:pt idx="2165" formatCode="General">
                  <c:v>45</c:v>
                </c:pt>
                <c:pt idx="2166" formatCode="General">
                  <c:v>30</c:v>
                </c:pt>
                <c:pt idx="2167" formatCode="General">
                  <c:v>30</c:v>
                </c:pt>
                <c:pt idx="2168" formatCode="General">
                  <c:v>31</c:v>
                </c:pt>
                <c:pt idx="2169" formatCode="General">
                  <c:v>34</c:v>
                </c:pt>
                <c:pt idx="2170" formatCode="General">
                  <c:v>33</c:v>
                </c:pt>
                <c:pt idx="2171" formatCode="General">
                  <c:v>27</c:v>
                </c:pt>
                <c:pt idx="2172" formatCode="General">
                  <c:v>22</c:v>
                </c:pt>
                <c:pt idx="2173" formatCode="General">
                  <c:v>32</c:v>
                </c:pt>
                <c:pt idx="2174" formatCode="General">
                  <c:v>37</c:v>
                </c:pt>
                <c:pt idx="2175" formatCode="General">
                  <c:v>47</c:v>
                </c:pt>
                <c:pt idx="2176" formatCode="General">
                  <c:v>53</c:v>
                </c:pt>
                <c:pt idx="2177" formatCode="General">
                  <c:v>43</c:v>
                </c:pt>
                <c:pt idx="2178" formatCode="General">
                  <c:v>20</c:v>
                </c:pt>
                <c:pt idx="2179" formatCode="General">
                  <c:v>22</c:v>
                </c:pt>
                <c:pt idx="2180" formatCode="General">
                  <c:v>32</c:v>
                </c:pt>
                <c:pt idx="2181" formatCode="General">
                  <c:v>40</c:v>
                </c:pt>
                <c:pt idx="2182" formatCode="General">
                  <c:v>52</c:v>
                </c:pt>
                <c:pt idx="2183" formatCode="General">
                  <c:v>34</c:v>
                </c:pt>
                <c:pt idx="2184" formatCode="General">
                  <c:v>46</c:v>
                </c:pt>
                <c:pt idx="2185" formatCode="General">
                  <c:v>36</c:v>
                </c:pt>
                <c:pt idx="2186" formatCode="General">
                  <c:v>39</c:v>
                </c:pt>
                <c:pt idx="2187" formatCode="General">
                  <c:v>43</c:v>
                </c:pt>
                <c:pt idx="2188" formatCode="General">
                  <c:v>24</c:v>
                </c:pt>
                <c:pt idx="2189" formatCode="General">
                  <c:v>50</c:v>
                </c:pt>
                <c:pt idx="2190" formatCode="General">
                  <c:v>33</c:v>
                </c:pt>
                <c:pt idx="2191" formatCode="General">
                  <c:v>58</c:v>
                </c:pt>
                <c:pt idx="2192" formatCode="General">
                  <c:v>42</c:v>
                </c:pt>
                <c:pt idx="2193" formatCode="General">
                  <c:v>33</c:v>
                </c:pt>
                <c:pt idx="2194" formatCode="General">
                  <c:v>42</c:v>
                </c:pt>
                <c:pt idx="2195" formatCode="General">
                  <c:v>20</c:v>
                </c:pt>
                <c:pt idx="2196" formatCode="General">
                  <c:v>52</c:v>
                </c:pt>
                <c:pt idx="2197" formatCode="General">
                  <c:v>51</c:v>
                </c:pt>
                <c:pt idx="2198" formatCode="General">
                  <c:v>36</c:v>
                </c:pt>
                <c:pt idx="2199" formatCode="General">
                  <c:v>23</c:v>
                </c:pt>
                <c:pt idx="2200" formatCode="General">
                  <c:v>32</c:v>
                </c:pt>
                <c:pt idx="2201" formatCode="General">
                  <c:v>36</c:v>
                </c:pt>
                <c:pt idx="2202" formatCode="General">
                  <c:v>31</c:v>
                </c:pt>
                <c:pt idx="2203" formatCode="General">
                  <c:v>31</c:v>
                </c:pt>
                <c:pt idx="2204" formatCode="General">
                  <c:v>46</c:v>
                </c:pt>
                <c:pt idx="2205" formatCode="General">
                  <c:v>31</c:v>
                </c:pt>
                <c:pt idx="2206" formatCode="General">
                  <c:v>18</c:v>
                </c:pt>
                <c:pt idx="2207" formatCode="General">
                  <c:v>43</c:v>
                </c:pt>
                <c:pt idx="2208" formatCode="General">
                  <c:v>59</c:v>
                </c:pt>
                <c:pt idx="2209" formatCode="General">
                  <c:v>55</c:v>
                </c:pt>
                <c:pt idx="2210" formatCode="General">
                  <c:v>35</c:v>
                </c:pt>
                <c:pt idx="2211" formatCode="General">
                  <c:v>46</c:v>
                </c:pt>
                <c:pt idx="2212" formatCode="General">
                  <c:v>42</c:v>
                </c:pt>
                <c:pt idx="2213" formatCode="General">
                  <c:v>44</c:v>
                </c:pt>
                <c:pt idx="2214" formatCode="General">
                  <c:v>37</c:v>
                </c:pt>
                <c:pt idx="2215" formatCode="General">
                  <c:v>40</c:v>
                </c:pt>
                <c:pt idx="2216" formatCode="General">
                  <c:v>60</c:v>
                </c:pt>
                <c:pt idx="2217" formatCode="General">
                  <c:v>30</c:v>
                </c:pt>
                <c:pt idx="2218" formatCode="General">
                  <c:v>40</c:v>
                </c:pt>
                <c:pt idx="2219" formatCode="General">
                  <c:v>44</c:v>
                </c:pt>
                <c:pt idx="2220" formatCode="General">
                  <c:v>56</c:v>
                </c:pt>
                <c:pt idx="2221" formatCode="General">
                  <c:v>44</c:v>
                </c:pt>
                <c:pt idx="2222" formatCode="General">
                  <c:v>41</c:v>
                </c:pt>
                <c:pt idx="2223" formatCode="General">
                  <c:v>27</c:v>
                </c:pt>
                <c:pt idx="2224" formatCode="General">
                  <c:v>45</c:v>
                </c:pt>
                <c:pt idx="2225" formatCode="General">
                  <c:v>54</c:v>
                </c:pt>
                <c:pt idx="2226" formatCode="General">
                  <c:v>19</c:v>
                </c:pt>
                <c:pt idx="2227" formatCode="General">
                  <c:v>45</c:v>
                </c:pt>
                <c:pt idx="2228" formatCode="General">
                  <c:v>49</c:v>
                </c:pt>
                <c:pt idx="2229" formatCode="General">
                  <c:v>35</c:v>
                </c:pt>
                <c:pt idx="2230" formatCode="General">
                  <c:v>37</c:v>
                </c:pt>
                <c:pt idx="2231" formatCode="General">
                  <c:v>40</c:v>
                </c:pt>
                <c:pt idx="2232" formatCode="General">
                  <c:v>37</c:v>
                </c:pt>
                <c:pt idx="2233" formatCode="General">
                  <c:v>47</c:v>
                </c:pt>
                <c:pt idx="2234" formatCode="General">
                  <c:v>35</c:v>
                </c:pt>
                <c:pt idx="2235" formatCode="General">
                  <c:v>40</c:v>
                </c:pt>
                <c:pt idx="2236" formatCode="General">
                  <c:v>44</c:v>
                </c:pt>
                <c:pt idx="2237" formatCode="General">
                  <c:v>56</c:v>
                </c:pt>
                <c:pt idx="2238" formatCode="General">
                  <c:v>39</c:v>
                </c:pt>
                <c:pt idx="2239" formatCode="General">
                  <c:v>37</c:v>
                </c:pt>
                <c:pt idx="2240" formatCode="General">
                  <c:v>43</c:v>
                </c:pt>
                <c:pt idx="2241" formatCode="General">
                  <c:v>41</c:v>
                </c:pt>
                <c:pt idx="2242" formatCode="General">
                  <c:v>41</c:v>
                </c:pt>
                <c:pt idx="2243" formatCode="General">
                  <c:v>45</c:v>
                </c:pt>
                <c:pt idx="2244" formatCode="General">
                  <c:v>60</c:v>
                </c:pt>
                <c:pt idx="2245" formatCode="General">
                  <c:v>56</c:v>
                </c:pt>
                <c:pt idx="2246" formatCode="General">
                  <c:v>37</c:v>
                </c:pt>
                <c:pt idx="2247" formatCode="General">
                  <c:v>47</c:v>
                </c:pt>
                <c:pt idx="2248" formatCode="General">
                  <c:v>52</c:v>
                </c:pt>
                <c:pt idx="2249" formatCode="General">
                  <c:v>46</c:v>
                </c:pt>
                <c:pt idx="2250" formatCode="General">
                  <c:v>50</c:v>
                </c:pt>
                <c:pt idx="2251" formatCode="General">
                  <c:v>23</c:v>
                </c:pt>
                <c:pt idx="2252" formatCode="General">
                  <c:v>30</c:v>
                </c:pt>
                <c:pt idx="2253" formatCode="General">
                  <c:v>43</c:v>
                </c:pt>
                <c:pt idx="2254" formatCode="General">
                  <c:v>39</c:v>
                </c:pt>
                <c:pt idx="2255" formatCode="General">
                  <c:v>49</c:v>
                </c:pt>
                <c:pt idx="2256" formatCode="General">
                  <c:v>43</c:v>
                </c:pt>
                <c:pt idx="2257" formatCode="General">
                  <c:v>50</c:v>
                </c:pt>
                <c:pt idx="2258" formatCode="General">
                  <c:v>50</c:v>
                </c:pt>
                <c:pt idx="2259" formatCode="General">
                  <c:v>53</c:v>
                </c:pt>
                <c:pt idx="2260" formatCode="General">
                  <c:v>59</c:v>
                </c:pt>
                <c:pt idx="2261" formatCode="General">
                  <c:v>45</c:v>
                </c:pt>
                <c:pt idx="2262" formatCode="General">
                  <c:v>58</c:v>
                </c:pt>
                <c:pt idx="2263" formatCode="General">
                  <c:v>51</c:v>
                </c:pt>
                <c:pt idx="2264" formatCode="General">
                  <c:v>55</c:v>
                </c:pt>
                <c:pt idx="2265" formatCode="General">
                  <c:v>48</c:v>
                </c:pt>
                <c:pt idx="2266" formatCode="General">
                  <c:v>46</c:v>
                </c:pt>
                <c:pt idx="2267" formatCode="General">
                  <c:v>47</c:v>
                </c:pt>
                <c:pt idx="2268" formatCode="General">
                  <c:v>47</c:v>
                </c:pt>
                <c:pt idx="2269" formatCode="General">
                  <c:v>60</c:v>
                </c:pt>
                <c:pt idx="2270" formatCode="General">
                  <c:v>56</c:v>
                </c:pt>
                <c:pt idx="2271" formatCode="General">
                  <c:v>51</c:v>
                </c:pt>
                <c:pt idx="2272" formatCode="General">
                  <c:v>38</c:v>
                </c:pt>
                <c:pt idx="2273" formatCode="General">
                  <c:v>54</c:v>
                </c:pt>
                <c:pt idx="2274" formatCode="General">
                  <c:v>46</c:v>
                </c:pt>
                <c:pt idx="2275" formatCode="General">
                  <c:v>25</c:v>
                </c:pt>
                <c:pt idx="2276" formatCode="General">
                  <c:v>43</c:v>
                </c:pt>
                <c:pt idx="2277" formatCode="General">
                  <c:v>49</c:v>
                </c:pt>
                <c:pt idx="2278" formatCode="General">
                  <c:v>47</c:v>
                </c:pt>
                <c:pt idx="2279" formatCode="General">
                  <c:v>55</c:v>
                </c:pt>
                <c:pt idx="2280" formatCode="General">
                  <c:v>54</c:v>
                </c:pt>
                <c:pt idx="2281" formatCode="General">
                  <c:v>55</c:v>
                </c:pt>
                <c:pt idx="2282" formatCode="General">
                  <c:v>43</c:v>
                </c:pt>
                <c:pt idx="2283" formatCode="General">
                  <c:v>51</c:v>
                </c:pt>
                <c:pt idx="2284" formatCode="General">
                  <c:v>45</c:v>
                </c:pt>
                <c:pt idx="2285" formatCode="General">
                  <c:v>57</c:v>
                </c:pt>
                <c:pt idx="2286" formatCode="General">
                  <c:v>50</c:v>
                </c:pt>
                <c:pt idx="2287" formatCode="General">
                  <c:v>47</c:v>
                </c:pt>
                <c:pt idx="2288" formatCode="General">
                  <c:v>44</c:v>
                </c:pt>
                <c:pt idx="2289" formatCode="General">
                  <c:v>57</c:v>
                </c:pt>
                <c:pt idx="2290" formatCode="General">
                  <c:v>53</c:v>
                </c:pt>
                <c:pt idx="2291" formatCode="General">
                  <c:v>57</c:v>
                </c:pt>
                <c:pt idx="2292" formatCode="General">
                  <c:v>36</c:v>
                </c:pt>
                <c:pt idx="2293" formatCode="General">
                  <c:v>56</c:v>
                </c:pt>
                <c:pt idx="2294" formatCode="General">
                  <c:v>56</c:v>
                </c:pt>
                <c:pt idx="2295" formatCode="General">
                  <c:v>42</c:v>
                </c:pt>
                <c:pt idx="2296" formatCode="General">
                  <c:v>56</c:v>
                </c:pt>
                <c:pt idx="2297" formatCode="General">
                  <c:v>34</c:v>
                </c:pt>
                <c:pt idx="2298" formatCode="General">
                  <c:v>48</c:v>
                </c:pt>
                <c:pt idx="2299" formatCode="General">
                  <c:v>54</c:v>
                </c:pt>
                <c:pt idx="2300" formatCode="General">
                  <c:v>51</c:v>
                </c:pt>
                <c:pt idx="2301" formatCode="General">
                  <c:v>55</c:v>
                </c:pt>
                <c:pt idx="2302" formatCode="General">
                  <c:v>22</c:v>
                </c:pt>
                <c:pt idx="2303" formatCode="General">
                  <c:v>29</c:v>
                </c:pt>
                <c:pt idx="2304" formatCode="General">
                  <c:v>51</c:v>
                </c:pt>
                <c:pt idx="2305" formatCode="General">
                  <c:v>60</c:v>
                </c:pt>
                <c:pt idx="2306" formatCode="General">
                  <c:v>48</c:v>
                </c:pt>
                <c:pt idx="2307" formatCode="General">
                  <c:v>62</c:v>
                </c:pt>
                <c:pt idx="2308" formatCode="General">
                  <c:v>43</c:v>
                </c:pt>
                <c:pt idx="2309" formatCode="General">
                  <c:v>37</c:v>
                </c:pt>
                <c:pt idx="2310" formatCode="General">
                  <c:v>60</c:v>
                </c:pt>
                <c:pt idx="2311" formatCode="General">
                  <c:v>46</c:v>
                </c:pt>
                <c:pt idx="2312" formatCode="General">
                  <c:v>44</c:v>
                </c:pt>
                <c:pt idx="2313" formatCode="General">
                  <c:v>51</c:v>
                </c:pt>
                <c:pt idx="2314" formatCode="General">
                  <c:v>61</c:v>
                </c:pt>
                <c:pt idx="2315" formatCode="General">
                  <c:v>53</c:v>
                </c:pt>
                <c:pt idx="2316" formatCode="General">
                  <c:v>62</c:v>
                </c:pt>
                <c:pt idx="2317" formatCode="General">
                  <c:v>64</c:v>
                </c:pt>
                <c:pt idx="2318" formatCode="General">
                  <c:v>63</c:v>
                </c:pt>
                <c:pt idx="2319" formatCode="General">
                  <c:v>52</c:v>
                </c:pt>
                <c:pt idx="2320" formatCode="General">
                  <c:v>64</c:v>
                </c:pt>
                <c:pt idx="2321" formatCode="General">
                  <c:v>63</c:v>
                </c:pt>
                <c:pt idx="2322" formatCode="General">
                  <c:v>61</c:v>
                </c:pt>
                <c:pt idx="2323" formatCode="General">
                  <c:v>51</c:v>
                </c:pt>
                <c:pt idx="2324" formatCode="General">
                  <c:v>58</c:v>
                </c:pt>
                <c:pt idx="2325" formatCode="General">
                  <c:v>59</c:v>
                </c:pt>
                <c:pt idx="2326" formatCode="General">
                  <c:v>64</c:v>
                </c:pt>
                <c:pt idx="2327" formatCode="General">
                  <c:v>60</c:v>
                </c:pt>
                <c:pt idx="2328" formatCode="General">
                  <c:v>61</c:v>
                </c:pt>
                <c:pt idx="2329" formatCode="General">
                  <c:v>54</c:v>
                </c:pt>
                <c:pt idx="2330" formatCode="General">
                  <c:v>60</c:v>
                </c:pt>
                <c:pt idx="2331" formatCode="General">
                  <c:v>57</c:v>
                </c:pt>
                <c:pt idx="2332" formatCode="General">
                  <c:v>63</c:v>
                </c:pt>
                <c:pt idx="2333" formatCode="General">
                  <c:v>44</c:v>
                </c:pt>
                <c:pt idx="2334" formatCode="General">
                  <c:v>59</c:v>
                </c:pt>
              </c:numCache>
            </c:numRef>
          </c:cat>
          <c:val>
            <c:numRef>
              <c:f>'pivot 2'!$D$2:$D$2336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val>
          <c:smooth val="0"/>
          <c:extLst>
            <c:ext xmlns:c16="http://schemas.microsoft.com/office/drawing/2014/chart" uri="{C3380CC4-5D6E-409C-BE32-E72D297353CC}">
              <c16:uniqueId val="{00000002-DC9F-4233-8EB5-230FDCCA1FE3}"/>
            </c:ext>
          </c:extLst>
        </c:ser>
        <c:dLbls>
          <c:showLegendKey val="0"/>
          <c:showVal val="0"/>
          <c:showCatName val="0"/>
          <c:showSerName val="0"/>
          <c:showPercent val="0"/>
          <c:showBubbleSize val="0"/>
        </c:dLbls>
        <c:smooth val="0"/>
        <c:axId val="395581391"/>
        <c:axId val="395581871"/>
      </c:lineChart>
      <c:catAx>
        <c:axId val="395581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581871"/>
        <c:crosses val="autoZero"/>
        <c:auto val="1"/>
        <c:lblAlgn val="ctr"/>
        <c:lblOffset val="100"/>
        <c:noMultiLvlLbl val="0"/>
      </c:catAx>
      <c:valAx>
        <c:axId val="3955818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5813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PROJECT-FIRST.xlsx]Medical Examinations!PivotTable4</c:name>
    <c:fmtId val="2"/>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solidFill>
                  <a:srgbClr val="FF0000"/>
                </a:solidFill>
              </a:rPr>
              <a:t>Distribution of Cancer history</a:t>
            </a:r>
            <a:r>
              <a:rPr lang="en-US" baseline="0">
                <a:solidFill>
                  <a:srgbClr val="FF0000"/>
                </a:solidFill>
              </a:rPr>
              <a:t> vs smoker</a:t>
            </a:r>
            <a:endParaRPr lang="en-US">
              <a:solidFill>
                <a:srgbClr val="FF0000"/>
              </a:solidFill>
            </a:endParaRPr>
          </a:p>
        </c:rich>
      </c:tx>
      <c:layout>
        <c:manualLayout>
          <c:xMode val="edge"/>
          <c:yMode val="edge"/>
          <c:x val="0.39418744531933508"/>
          <c:y val="0.11934966462525518"/>
        </c:manualLayout>
      </c:layout>
      <c:overlay val="0"/>
      <c:spPr>
        <a:solidFill>
          <a:schemeClr val="accent6">
            <a:lumMod val="60000"/>
            <a:lumOff val="40000"/>
          </a:schemeClr>
        </a:solid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ofPieChart>
        <c:ofPieType val="pie"/>
        <c:varyColors val="1"/>
        <c:ser>
          <c:idx val="0"/>
          <c:order val="0"/>
          <c:tx>
            <c:strRef>
              <c:f>'Medical Examinations'!$N$3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0FF-46D0-B999-1C7A2F965F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0FF-46D0-B999-1C7A2F965FD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0FF-46D0-B999-1C7A2F965FD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'Medical Examinations'!$M$4:$M$6</c:f>
              <c:strCache>
                <c:ptCount val="2"/>
                <c:pt idx="0">
                  <c:v>No</c:v>
                </c:pt>
                <c:pt idx="1">
                  <c:v>Yes</c:v>
                </c:pt>
              </c:strCache>
            </c:strRef>
          </c:cat>
          <c:val>
            <c:numRef>
              <c:f>'Medical Examinations'!$N$4:$N$6</c:f>
              <c:numCache>
                <c:formatCode>General</c:formatCode>
                <c:ptCount val="2"/>
                <c:pt idx="0">
                  <c:v>1847</c:v>
                </c:pt>
                <c:pt idx="1">
                  <c:v>488</c:v>
                </c:pt>
              </c:numCache>
            </c:numRef>
          </c:val>
          <c:extLst>
            <c:ext xmlns:c16="http://schemas.microsoft.com/office/drawing/2014/chart" uri="{C3380CC4-5D6E-409C-BE32-E72D297353CC}">
              <c16:uniqueId val="{00000006-80FF-46D0-B999-1C7A2F965FD5}"/>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PROJECT-FIRST.xlsx]Medical Examinations!PivotTable5</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400" b="1">
                <a:solidFill>
                  <a:srgbClr val="FFFF00"/>
                </a:solidFill>
              </a:rPr>
              <a:t>Major</a:t>
            </a:r>
            <a:r>
              <a:rPr lang="en-IN" sz="1400" b="1" baseline="0">
                <a:solidFill>
                  <a:srgbClr val="FFFF00"/>
                </a:solidFill>
              </a:rPr>
              <a:t> surgeries Vs Average HBA1C</a:t>
            </a:r>
            <a:endParaRPr lang="en-IN" sz="1400" b="1">
              <a:solidFill>
                <a:srgbClr val="FFFF00"/>
              </a:solidFill>
            </a:endParaRPr>
          </a:p>
        </c:rich>
      </c:tx>
      <c:overlay val="0"/>
      <c:spPr>
        <a:solidFill>
          <a:srgbClr val="C00000"/>
        </a:solid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'Medical Examinations'!$N$22</c:f>
              <c:strCache>
                <c:ptCount val="1"/>
                <c:pt idx="0">
                  <c:v>Average of HBA1C</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B18-433F-8D42-E16FAC21F44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B18-433F-8D42-E16FAC21F448}"/>
              </c:ext>
            </c:extLst>
          </c:dPt>
          <c:dLbls>
            <c:spPr>
              <a:solidFill>
                <a:schemeClr val="accent5">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'Medical Examinations'!$M$23:$M$25</c:f>
              <c:strCache>
                <c:ptCount val="2"/>
                <c:pt idx="0">
                  <c:v>No</c:v>
                </c:pt>
                <c:pt idx="1">
                  <c:v>Yes</c:v>
                </c:pt>
              </c:strCache>
            </c:strRef>
          </c:cat>
          <c:val>
            <c:numRef>
              <c:f>'Medical Examinations'!$N$23:$N$25</c:f>
              <c:numCache>
                <c:formatCode>General</c:formatCode>
                <c:ptCount val="2"/>
                <c:pt idx="0">
                  <c:v>6.6704427202190848</c:v>
                </c:pt>
                <c:pt idx="1">
                  <c:v>5.1876388888888894</c:v>
                </c:pt>
              </c:numCache>
            </c:numRef>
          </c:val>
          <c:extLst>
            <c:ext xmlns:c16="http://schemas.microsoft.com/office/drawing/2014/chart" uri="{C3380CC4-5D6E-409C-BE32-E72D297353CC}">
              <c16:uniqueId val="{00000004-0B18-433F-8D42-E16FAC21F448}"/>
            </c:ext>
          </c:extLst>
        </c:ser>
        <c:ser>
          <c:idx val="1"/>
          <c:order val="1"/>
          <c:tx>
            <c:strRef>
              <c:f>'Medical Examinations'!$O$22</c:f>
              <c:strCache>
                <c:ptCount val="1"/>
                <c:pt idx="0">
                  <c:v>Sum of NumberOfMajorSurgeries</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6-0B18-433F-8D42-E16FAC21F448}"/>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8-0B18-433F-8D42-E16FAC21F448}"/>
              </c:ext>
            </c:extLst>
          </c:dPt>
          <c:dLbls>
            <c:spPr>
              <a:solidFill>
                <a:schemeClr val="accent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'Medical Examinations'!$M$23:$M$25</c:f>
              <c:strCache>
                <c:ptCount val="2"/>
                <c:pt idx="0">
                  <c:v>No</c:v>
                </c:pt>
                <c:pt idx="1">
                  <c:v>Yes</c:v>
                </c:pt>
              </c:strCache>
            </c:strRef>
          </c:cat>
          <c:val>
            <c:numRef>
              <c:f>'Medical Examinations'!$O$23:$O$25</c:f>
              <c:numCache>
                <c:formatCode>General</c:formatCode>
                <c:ptCount val="2"/>
                <c:pt idx="0">
                  <c:v>1417</c:v>
                </c:pt>
                <c:pt idx="1">
                  <c:v>162</c:v>
                </c:pt>
              </c:numCache>
            </c:numRef>
          </c:val>
          <c:extLst>
            <c:ext xmlns:c16="http://schemas.microsoft.com/office/drawing/2014/chart" uri="{C3380CC4-5D6E-409C-BE32-E72D297353CC}">
              <c16:uniqueId val="{00000009-0B18-433F-8D42-E16FAC21F448}"/>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lumMod val="7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PROJECT-FIRST.xlsx]pivot !PivotTable2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C000"/>
                </a:solidFill>
              </a:rPr>
              <a:t>Charges vs (weight and diabetes status</a:t>
            </a:r>
            <a:r>
              <a:rPr lang="en-IN"/>
              <a:t>)</a:t>
            </a:r>
          </a:p>
        </c:rich>
      </c:tx>
      <c:overlay val="0"/>
      <c:spPr>
        <a:solidFill>
          <a:srgbClr val="0070C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'!$I$13:$I$14</c:f>
              <c:strCache>
                <c:ptCount val="1"/>
                <c:pt idx="0">
                  <c:v>Diabetes</c:v>
                </c:pt>
              </c:strCache>
            </c:strRef>
          </c:tx>
          <c:spPr>
            <a:solidFill>
              <a:schemeClr val="accent1"/>
            </a:solidFill>
            <a:ln>
              <a:noFill/>
            </a:ln>
            <a:effectLst/>
          </c:spPr>
          <c:invertIfNegative val="0"/>
          <c:cat>
            <c:strRef>
              <c:f>'pivot '!$H$15:$H$16</c:f>
              <c:strCache>
                <c:ptCount val="1"/>
                <c:pt idx="0">
                  <c:v>Normal weight</c:v>
                </c:pt>
              </c:strCache>
            </c:strRef>
          </c:cat>
          <c:val>
            <c:numRef>
              <c:f>'pivot '!$I$15:$I$16</c:f>
              <c:numCache>
                <c:formatCode>General</c:formatCode>
                <c:ptCount val="1"/>
                <c:pt idx="0">
                  <c:v>1584367.0400000003</c:v>
                </c:pt>
              </c:numCache>
            </c:numRef>
          </c:val>
          <c:extLst>
            <c:ext xmlns:c16="http://schemas.microsoft.com/office/drawing/2014/chart" uri="{C3380CC4-5D6E-409C-BE32-E72D297353CC}">
              <c16:uniqueId val="{00000000-94A4-420E-AE17-B6914FDB6029}"/>
            </c:ext>
          </c:extLst>
        </c:ser>
        <c:ser>
          <c:idx val="1"/>
          <c:order val="1"/>
          <c:tx>
            <c:strRef>
              <c:f>'pivot '!$J$13:$J$14</c:f>
              <c:strCache>
                <c:ptCount val="1"/>
                <c:pt idx="0">
                  <c:v>Normal</c:v>
                </c:pt>
              </c:strCache>
            </c:strRef>
          </c:tx>
          <c:spPr>
            <a:solidFill>
              <a:schemeClr val="accent2"/>
            </a:solidFill>
            <a:ln>
              <a:noFill/>
            </a:ln>
            <a:effectLst/>
          </c:spPr>
          <c:invertIfNegative val="0"/>
          <c:cat>
            <c:strRef>
              <c:f>'pivot '!$H$15:$H$16</c:f>
              <c:strCache>
                <c:ptCount val="1"/>
                <c:pt idx="0">
                  <c:v>Normal weight</c:v>
                </c:pt>
              </c:strCache>
            </c:strRef>
          </c:cat>
          <c:val>
            <c:numRef>
              <c:f>'pivot '!$J$15:$J$16</c:f>
              <c:numCache>
                <c:formatCode>General</c:formatCode>
                <c:ptCount val="1"/>
                <c:pt idx="0">
                  <c:v>4376290.3900000015</c:v>
                </c:pt>
              </c:numCache>
            </c:numRef>
          </c:val>
          <c:extLst>
            <c:ext xmlns:c16="http://schemas.microsoft.com/office/drawing/2014/chart" uri="{C3380CC4-5D6E-409C-BE32-E72D297353CC}">
              <c16:uniqueId val="{00000005-5492-466B-9045-7F7ED360CEA3}"/>
            </c:ext>
          </c:extLst>
        </c:ser>
        <c:ser>
          <c:idx val="2"/>
          <c:order val="2"/>
          <c:tx>
            <c:strRef>
              <c:f>'pivot '!$K$13:$K$14</c:f>
              <c:strCache>
                <c:ptCount val="1"/>
                <c:pt idx="0">
                  <c:v>Prediabetes</c:v>
                </c:pt>
              </c:strCache>
            </c:strRef>
          </c:tx>
          <c:spPr>
            <a:solidFill>
              <a:schemeClr val="accent3"/>
            </a:solidFill>
            <a:ln>
              <a:noFill/>
            </a:ln>
            <a:effectLst/>
          </c:spPr>
          <c:invertIfNegative val="0"/>
          <c:cat>
            <c:strRef>
              <c:f>'pivot '!$H$15:$H$16</c:f>
              <c:strCache>
                <c:ptCount val="1"/>
                <c:pt idx="0">
                  <c:v>Normal weight</c:v>
                </c:pt>
              </c:strCache>
            </c:strRef>
          </c:cat>
          <c:val>
            <c:numRef>
              <c:f>'pivot '!$K$15:$K$16</c:f>
              <c:numCache>
                <c:formatCode>General</c:formatCode>
                <c:ptCount val="1"/>
                <c:pt idx="0">
                  <c:v>1515604.7500000005</c:v>
                </c:pt>
              </c:numCache>
            </c:numRef>
          </c:val>
          <c:extLst>
            <c:ext xmlns:c16="http://schemas.microsoft.com/office/drawing/2014/chart" uri="{C3380CC4-5D6E-409C-BE32-E72D297353CC}">
              <c16:uniqueId val="{00000006-5492-466B-9045-7F7ED360CEA3}"/>
            </c:ext>
          </c:extLst>
        </c:ser>
        <c:dLbls>
          <c:showLegendKey val="0"/>
          <c:showVal val="0"/>
          <c:showCatName val="0"/>
          <c:showSerName val="0"/>
          <c:showPercent val="0"/>
          <c:showBubbleSize val="0"/>
        </c:dLbls>
        <c:gapWidth val="219"/>
        <c:overlap val="-27"/>
        <c:axId val="1277920144"/>
        <c:axId val="1277915344"/>
      </c:barChart>
      <c:catAx>
        <c:axId val="1277920144"/>
        <c:scaling>
          <c:orientation val="minMax"/>
        </c:scaling>
        <c:delete val="0"/>
        <c:axPos val="b"/>
        <c:numFmt formatCode="General" sourceLinked="1"/>
        <c:majorTickMark val="none"/>
        <c:minorTickMark val="none"/>
        <c:tickLblPos val="nextTo"/>
        <c:spPr>
          <a:solidFill>
            <a:srgbClr val="92D05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7915344"/>
        <c:crosses val="autoZero"/>
        <c:auto val="1"/>
        <c:lblAlgn val="ctr"/>
        <c:lblOffset val="100"/>
        <c:noMultiLvlLbl val="0"/>
      </c:catAx>
      <c:valAx>
        <c:axId val="1277915344"/>
        <c:scaling>
          <c:orientation val="minMax"/>
        </c:scaling>
        <c:delete val="0"/>
        <c:axPos val="l"/>
        <c:numFmt formatCode="General" sourceLinked="1"/>
        <c:majorTickMark val="none"/>
        <c:minorTickMark val="none"/>
        <c:tickLblPos val="nextTo"/>
        <c:spPr>
          <a:solidFill>
            <a:schemeClr val="bg2"/>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920144"/>
        <c:crosses val="autoZero"/>
        <c:crossBetween val="between"/>
      </c:valAx>
      <c:spPr>
        <a:solidFill>
          <a:schemeClr val="tx1"/>
        </a:solid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PROJECT-FIRST.xlsx]pivot !PivotTable5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tx1">
                    <a:lumMod val="95000"/>
                    <a:lumOff val="5000"/>
                  </a:schemeClr>
                </a:solidFill>
              </a:rPr>
              <a:t>Average</a:t>
            </a:r>
            <a:r>
              <a:rPr lang="en-IN" baseline="0">
                <a:solidFill>
                  <a:schemeClr val="tx1">
                    <a:lumMod val="95000"/>
                    <a:lumOff val="5000"/>
                  </a:schemeClr>
                </a:solidFill>
              </a:rPr>
              <a:t> charges</a:t>
            </a:r>
            <a:endParaRPr lang="en-IN">
              <a:solidFill>
                <a:schemeClr val="tx1">
                  <a:lumMod val="95000"/>
                  <a:lumOff val="5000"/>
                </a:schemeClr>
              </a:solidFill>
            </a:endParaRPr>
          </a:p>
        </c:rich>
      </c:tx>
      <c:overlay val="0"/>
      <c:spPr>
        <a:solidFill>
          <a:srgbClr val="FFFF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940091863517058"/>
          <c:y val="0.16564596092155148"/>
          <c:w val="0.5056708223972004"/>
          <c:h val="0.75010279965004378"/>
        </c:manualLayout>
      </c:layout>
      <c:barChart>
        <c:barDir val="bar"/>
        <c:grouping val="percentStacked"/>
        <c:varyColors val="0"/>
        <c:ser>
          <c:idx val="0"/>
          <c:order val="0"/>
          <c:tx>
            <c:strRef>
              <c:f>'pivot '!$I$41:$I$42</c:f>
              <c:strCache>
                <c:ptCount val="1"/>
                <c:pt idx="0">
                  <c:v>R1011</c:v>
                </c:pt>
              </c:strCache>
            </c:strRef>
          </c:tx>
          <c:spPr>
            <a:solidFill>
              <a:schemeClr val="accent1"/>
            </a:solidFill>
            <a:ln>
              <a:noFill/>
            </a:ln>
            <a:effectLst/>
          </c:spPr>
          <c:invertIfNegative val="0"/>
          <c:cat>
            <c:strRef>
              <c:f>'pivot '!$H$43:$H$46</c:f>
              <c:strCache>
                <c:ptCount val="3"/>
                <c:pt idx="0">
                  <c:v>tier - 1</c:v>
                </c:pt>
                <c:pt idx="1">
                  <c:v>tier - 2</c:v>
                </c:pt>
                <c:pt idx="2">
                  <c:v>tier - 3</c:v>
                </c:pt>
              </c:strCache>
            </c:strRef>
          </c:cat>
          <c:val>
            <c:numRef>
              <c:f>'pivot '!$I$43:$I$46</c:f>
              <c:numCache>
                <c:formatCode>General</c:formatCode>
                <c:ptCount val="3"/>
                <c:pt idx="0">
                  <c:v>37204.247142857152</c:v>
                </c:pt>
                <c:pt idx="1">
                  <c:v>23029.828771929831</c:v>
                </c:pt>
                <c:pt idx="2">
                  <c:v>11853.97529411765</c:v>
                </c:pt>
              </c:numCache>
            </c:numRef>
          </c:val>
          <c:extLst>
            <c:ext xmlns:c16="http://schemas.microsoft.com/office/drawing/2014/chart" uri="{C3380CC4-5D6E-409C-BE32-E72D297353CC}">
              <c16:uniqueId val="{00000000-6C9A-4019-8D2C-B28156C33F90}"/>
            </c:ext>
          </c:extLst>
        </c:ser>
        <c:ser>
          <c:idx val="1"/>
          <c:order val="1"/>
          <c:tx>
            <c:strRef>
              <c:f>'pivot '!$J$41:$J$42</c:f>
              <c:strCache>
                <c:ptCount val="1"/>
                <c:pt idx="0">
                  <c:v>R1012</c:v>
                </c:pt>
              </c:strCache>
            </c:strRef>
          </c:tx>
          <c:spPr>
            <a:solidFill>
              <a:schemeClr val="accent2"/>
            </a:solidFill>
            <a:ln>
              <a:noFill/>
            </a:ln>
            <a:effectLst/>
          </c:spPr>
          <c:invertIfNegative val="0"/>
          <c:cat>
            <c:strRef>
              <c:f>'pivot '!$H$43:$H$46</c:f>
              <c:strCache>
                <c:ptCount val="3"/>
                <c:pt idx="0">
                  <c:v>tier - 1</c:v>
                </c:pt>
                <c:pt idx="1">
                  <c:v>tier - 2</c:v>
                </c:pt>
                <c:pt idx="2">
                  <c:v>tier - 3</c:v>
                </c:pt>
              </c:strCache>
            </c:strRef>
          </c:cat>
          <c:val>
            <c:numRef>
              <c:f>'pivot '!$J$43:$J$46</c:f>
              <c:numCache>
                <c:formatCode>General</c:formatCode>
                <c:ptCount val="3"/>
                <c:pt idx="0">
                  <c:v>28904.491904761908</c:v>
                </c:pt>
                <c:pt idx="1">
                  <c:v>9846.7592727272731</c:v>
                </c:pt>
                <c:pt idx="2">
                  <c:v>11595.419428571427</c:v>
                </c:pt>
              </c:numCache>
            </c:numRef>
          </c:val>
          <c:extLst>
            <c:ext xmlns:c16="http://schemas.microsoft.com/office/drawing/2014/chart" uri="{C3380CC4-5D6E-409C-BE32-E72D297353CC}">
              <c16:uniqueId val="{0000003A-5C05-4900-8D0A-A39838BB9E40}"/>
            </c:ext>
          </c:extLst>
        </c:ser>
        <c:ser>
          <c:idx val="2"/>
          <c:order val="2"/>
          <c:tx>
            <c:strRef>
              <c:f>'pivot '!$K$41:$K$42</c:f>
              <c:strCache>
                <c:ptCount val="1"/>
                <c:pt idx="0">
                  <c:v>R1013</c:v>
                </c:pt>
              </c:strCache>
            </c:strRef>
          </c:tx>
          <c:spPr>
            <a:solidFill>
              <a:schemeClr val="accent3"/>
            </a:solidFill>
            <a:ln>
              <a:noFill/>
            </a:ln>
            <a:effectLst/>
          </c:spPr>
          <c:invertIfNegative val="0"/>
          <c:cat>
            <c:strRef>
              <c:f>'pivot '!$H$43:$H$46</c:f>
              <c:strCache>
                <c:ptCount val="3"/>
                <c:pt idx="0">
                  <c:v>tier - 1</c:v>
                </c:pt>
                <c:pt idx="1">
                  <c:v>tier - 2</c:v>
                </c:pt>
                <c:pt idx="2">
                  <c:v>tier - 3</c:v>
                </c:pt>
              </c:strCache>
            </c:strRef>
          </c:cat>
          <c:val>
            <c:numRef>
              <c:f>'pivot '!$K$43:$K$46</c:f>
              <c:numCache>
                <c:formatCode>General</c:formatCode>
                <c:ptCount val="3"/>
                <c:pt idx="0">
                  <c:v>35243.504074074073</c:v>
                </c:pt>
                <c:pt idx="1">
                  <c:v>11114.21672413793</c:v>
                </c:pt>
                <c:pt idx="2">
                  <c:v>10903.472142857141</c:v>
                </c:pt>
              </c:numCache>
            </c:numRef>
          </c:val>
          <c:extLst>
            <c:ext xmlns:c16="http://schemas.microsoft.com/office/drawing/2014/chart" uri="{C3380CC4-5D6E-409C-BE32-E72D297353CC}">
              <c16:uniqueId val="{0000003B-5C05-4900-8D0A-A39838BB9E40}"/>
            </c:ext>
          </c:extLst>
        </c:ser>
        <c:ser>
          <c:idx val="3"/>
          <c:order val="3"/>
          <c:tx>
            <c:strRef>
              <c:f>'pivot '!$L$41:$L$42</c:f>
              <c:strCache>
                <c:ptCount val="1"/>
                <c:pt idx="0">
                  <c:v>R1014</c:v>
                </c:pt>
              </c:strCache>
            </c:strRef>
          </c:tx>
          <c:spPr>
            <a:solidFill>
              <a:schemeClr val="accent4"/>
            </a:solidFill>
            <a:ln>
              <a:noFill/>
            </a:ln>
            <a:effectLst/>
          </c:spPr>
          <c:invertIfNegative val="0"/>
          <c:cat>
            <c:strRef>
              <c:f>'pivot '!$H$43:$H$46</c:f>
              <c:strCache>
                <c:ptCount val="3"/>
                <c:pt idx="0">
                  <c:v>tier - 1</c:v>
                </c:pt>
                <c:pt idx="1">
                  <c:v>tier - 2</c:v>
                </c:pt>
                <c:pt idx="2">
                  <c:v>tier - 3</c:v>
                </c:pt>
              </c:strCache>
            </c:strRef>
          </c:cat>
          <c:val>
            <c:numRef>
              <c:f>'pivot '!$L$43:$L$46</c:f>
              <c:numCache>
                <c:formatCode>General</c:formatCode>
                <c:ptCount val="3"/>
                <c:pt idx="0">
                  <c:v>19395.579999999998</c:v>
                </c:pt>
              </c:numCache>
            </c:numRef>
          </c:val>
          <c:extLst>
            <c:ext xmlns:c16="http://schemas.microsoft.com/office/drawing/2014/chart" uri="{C3380CC4-5D6E-409C-BE32-E72D297353CC}">
              <c16:uniqueId val="{0000003C-5C05-4900-8D0A-A39838BB9E40}"/>
            </c:ext>
          </c:extLst>
        </c:ser>
        <c:ser>
          <c:idx val="4"/>
          <c:order val="4"/>
          <c:tx>
            <c:strRef>
              <c:f>'pivot '!$M$41:$M$42</c:f>
              <c:strCache>
                <c:ptCount val="1"/>
                <c:pt idx="0">
                  <c:v>R1015</c:v>
                </c:pt>
              </c:strCache>
            </c:strRef>
          </c:tx>
          <c:spPr>
            <a:solidFill>
              <a:schemeClr val="accent5"/>
            </a:solidFill>
            <a:ln>
              <a:noFill/>
            </a:ln>
            <a:effectLst/>
          </c:spPr>
          <c:invertIfNegative val="0"/>
          <c:cat>
            <c:strRef>
              <c:f>'pivot '!$H$43:$H$46</c:f>
              <c:strCache>
                <c:ptCount val="3"/>
                <c:pt idx="0">
                  <c:v>tier - 1</c:v>
                </c:pt>
                <c:pt idx="1">
                  <c:v>tier - 2</c:v>
                </c:pt>
                <c:pt idx="2">
                  <c:v>tier - 3</c:v>
                </c:pt>
              </c:strCache>
            </c:strRef>
          </c:cat>
          <c:val>
            <c:numRef>
              <c:f>'pivot '!$M$43:$M$46</c:f>
              <c:numCache>
                <c:formatCode>General</c:formatCode>
                <c:ptCount val="3"/>
                <c:pt idx="1">
                  <c:v>4005.42</c:v>
                </c:pt>
              </c:numCache>
            </c:numRef>
          </c:val>
          <c:extLst>
            <c:ext xmlns:c16="http://schemas.microsoft.com/office/drawing/2014/chart" uri="{C3380CC4-5D6E-409C-BE32-E72D297353CC}">
              <c16:uniqueId val="{0000003D-5C05-4900-8D0A-A39838BB9E40}"/>
            </c:ext>
          </c:extLst>
        </c:ser>
        <c:ser>
          <c:idx val="5"/>
          <c:order val="5"/>
          <c:tx>
            <c:strRef>
              <c:f>'pivot '!$N$41:$N$42</c:f>
              <c:strCache>
                <c:ptCount val="1"/>
                <c:pt idx="0">
                  <c:v>R1016</c:v>
                </c:pt>
              </c:strCache>
            </c:strRef>
          </c:tx>
          <c:spPr>
            <a:solidFill>
              <a:schemeClr val="accent6"/>
            </a:solidFill>
            <a:ln>
              <a:noFill/>
            </a:ln>
            <a:effectLst/>
          </c:spPr>
          <c:invertIfNegative val="0"/>
          <c:cat>
            <c:strRef>
              <c:f>'pivot '!$H$43:$H$46</c:f>
              <c:strCache>
                <c:ptCount val="3"/>
                <c:pt idx="0">
                  <c:v>tier - 1</c:v>
                </c:pt>
                <c:pt idx="1">
                  <c:v>tier - 2</c:v>
                </c:pt>
                <c:pt idx="2">
                  <c:v>tier - 3</c:v>
                </c:pt>
              </c:strCache>
            </c:strRef>
          </c:cat>
          <c:val>
            <c:numRef>
              <c:f>'pivot '!$N$43:$N$46</c:f>
              <c:numCache>
                <c:formatCode>General</c:formatCode>
                <c:ptCount val="3"/>
                <c:pt idx="0">
                  <c:v>41848.354999999996</c:v>
                </c:pt>
                <c:pt idx="1">
                  <c:v>28618.134999999998</c:v>
                </c:pt>
                <c:pt idx="2">
                  <c:v>8877.0888888888894</c:v>
                </c:pt>
              </c:numCache>
            </c:numRef>
          </c:val>
          <c:extLst>
            <c:ext xmlns:c16="http://schemas.microsoft.com/office/drawing/2014/chart" uri="{C3380CC4-5D6E-409C-BE32-E72D297353CC}">
              <c16:uniqueId val="{0000003E-5C05-4900-8D0A-A39838BB9E40}"/>
            </c:ext>
          </c:extLst>
        </c:ser>
        <c:ser>
          <c:idx val="6"/>
          <c:order val="6"/>
          <c:tx>
            <c:strRef>
              <c:f>'pivot '!$O$41:$O$42</c:f>
              <c:strCache>
                <c:ptCount val="1"/>
                <c:pt idx="0">
                  <c:v>R1017</c:v>
                </c:pt>
              </c:strCache>
            </c:strRef>
          </c:tx>
          <c:spPr>
            <a:solidFill>
              <a:schemeClr val="accent1">
                <a:lumMod val="60000"/>
              </a:schemeClr>
            </a:solidFill>
            <a:ln>
              <a:noFill/>
            </a:ln>
            <a:effectLst/>
          </c:spPr>
          <c:invertIfNegative val="0"/>
          <c:cat>
            <c:strRef>
              <c:f>'pivot '!$H$43:$H$46</c:f>
              <c:strCache>
                <c:ptCount val="3"/>
                <c:pt idx="0">
                  <c:v>tier - 1</c:v>
                </c:pt>
                <c:pt idx="1">
                  <c:v>tier - 2</c:v>
                </c:pt>
                <c:pt idx="2">
                  <c:v>tier - 3</c:v>
                </c:pt>
              </c:strCache>
            </c:strRef>
          </c:cat>
          <c:val>
            <c:numRef>
              <c:f>'pivot '!$O$43:$O$46</c:f>
              <c:numCache>
                <c:formatCode>General</c:formatCode>
                <c:ptCount val="3"/>
                <c:pt idx="1">
                  <c:v>4500.34</c:v>
                </c:pt>
                <c:pt idx="2">
                  <c:v>9457.89</c:v>
                </c:pt>
              </c:numCache>
            </c:numRef>
          </c:val>
          <c:extLst>
            <c:ext xmlns:c16="http://schemas.microsoft.com/office/drawing/2014/chart" uri="{C3380CC4-5D6E-409C-BE32-E72D297353CC}">
              <c16:uniqueId val="{0000003F-5C05-4900-8D0A-A39838BB9E40}"/>
            </c:ext>
          </c:extLst>
        </c:ser>
        <c:ser>
          <c:idx val="7"/>
          <c:order val="7"/>
          <c:tx>
            <c:strRef>
              <c:f>'pivot '!$P$41:$P$42</c:f>
              <c:strCache>
                <c:ptCount val="1"/>
                <c:pt idx="0">
                  <c:v>R1018</c:v>
                </c:pt>
              </c:strCache>
            </c:strRef>
          </c:tx>
          <c:spPr>
            <a:solidFill>
              <a:schemeClr val="accent2">
                <a:lumMod val="60000"/>
              </a:schemeClr>
            </a:solidFill>
            <a:ln>
              <a:noFill/>
            </a:ln>
            <a:effectLst/>
          </c:spPr>
          <c:invertIfNegative val="0"/>
          <c:cat>
            <c:strRef>
              <c:f>'pivot '!$H$43:$H$46</c:f>
              <c:strCache>
                <c:ptCount val="3"/>
                <c:pt idx="0">
                  <c:v>tier - 1</c:v>
                </c:pt>
                <c:pt idx="1">
                  <c:v>tier - 2</c:v>
                </c:pt>
                <c:pt idx="2">
                  <c:v>tier - 3</c:v>
                </c:pt>
              </c:strCache>
            </c:strRef>
          </c:cat>
          <c:val>
            <c:numRef>
              <c:f>'pivot '!$P$43:$P$46</c:f>
              <c:numCache>
                <c:formatCode>General</c:formatCode>
                <c:ptCount val="3"/>
                <c:pt idx="0">
                  <c:v>33475.82</c:v>
                </c:pt>
                <c:pt idx="1">
                  <c:v>23241.47</c:v>
                </c:pt>
              </c:numCache>
            </c:numRef>
          </c:val>
          <c:extLst>
            <c:ext xmlns:c16="http://schemas.microsoft.com/office/drawing/2014/chart" uri="{C3380CC4-5D6E-409C-BE32-E72D297353CC}">
              <c16:uniqueId val="{00000040-5C05-4900-8D0A-A39838BB9E40}"/>
            </c:ext>
          </c:extLst>
        </c:ser>
        <c:ser>
          <c:idx val="8"/>
          <c:order val="8"/>
          <c:tx>
            <c:strRef>
              <c:f>'pivot '!$Q$41:$Q$42</c:f>
              <c:strCache>
                <c:ptCount val="1"/>
                <c:pt idx="0">
                  <c:v>R1019</c:v>
                </c:pt>
              </c:strCache>
            </c:strRef>
          </c:tx>
          <c:spPr>
            <a:solidFill>
              <a:schemeClr val="accent3">
                <a:lumMod val="60000"/>
              </a:schemeClr>
            </a:solidFill>
            <a:ln>
              <a:noFill/>
            </a:ln>
            <a:effectLst/>
          </c:spPr>
          <c:invertIfNegative val="0"/>
          <c:cat>
            <c:strRef>
              <c:f>'pivot '!$H$43:$H$46</c:f>
              <c:strCache>
                <c:ptCount val="3"/>
                <c:pt idx="0">
                  <c:v>tier - 1</c:v>
                </c:pt>
                <c:pt idx="1">
                  <c:v>tier - 2</c:v>
                </c:pt>
                <c:pt idx="2">
                  <c:v>tier - 3</c:v>
                </c:pt>
              </c:strCache>
            </c:strRef>
          </c:cat>
          <c:val>
            <c:numRef>
              <c:f>'pivot '!$Q$43:$Q$46</c:f>
              <c:numCache>
                <c:formatCode>General</c:formatCode>
                <c:ptCount val="3"/>
                <c:pt idx="0">
                  <c:v>28401.86</c:v>
                </c:pt>
                <c:pt idx="2">
                  <c:v>12081.195</c:v>
                </c:pt>
              </c:numCache>
            </c:numRef>
          </c:val>
          <c:extLst>
            <c:ext xmlns:c16="http://schemas.microsoft.com/office/drawing/2014/chart" uri="{C3380CC4-5D6E-409C-BE32-E72D297353CC}">
              <c16:uniqueId val="{00000041-5C05-4900-8D0A-A39838BB9E40}"/>
            </c:ext>
          </c:extLst>
        </c:ser>
        <c:ser>
          <c:idx val="9"/>
          <c:order val="9"/>
          <c:tx>
            <c:strRef>
              <c:f>'pivot '!$R$41:$R$42</c:f>
              <c:strCache>
                <c:ptCount val="1"/>
                <c:pt idx="0">
                  <c:v>R1021</c:v>
                </c:pt>
              </c:strCache>
            </c:strRef>
          </c:tx>
          <c:spPr>
            <a:solidFill>
              <a:schemeClr val="accent4">
                <a:lumMod val="60000"/>
              </a:schemeClr>
            </a:solidFill>
            <a:ln>
              <a:noFill/>
            </a:ln>
            <a:effectLst/>
          </c:spPr>
          <c:invertIfNegative val="0"/>
          <c:cat>
            <c:strRef>
              <c:f>'pivot '!$H$43:$H$46</c:f>
              <c:strCache>
                <c:ptCount val="3"/>
                <c:pt idx="0">
                  <c:v>tier - 1</c:v>
                </c:pt>
                <c:pt idx="1">
                  <c:v>tier - 2</c:v>
                </c:pt>
                <c:pt idx="2">
                  <c:v>tier - 3</c:v>
                </c:pt>
              </c:strCache>
            </c:strRef>
          </c:cat>
          <c:val>
            <c:numRef>
              <c:f>'pivot '!$R$43:$R$46</c:f>
              <c:numCache>
                <c:formatCode>General</c:formatCode>
                <c:ptCount val="3"/>
                <c:pt idx="1">
                  <c:v>6542.3829999999998</c:v>
                </c:pt>
                <c:pt idx="2">
                  <c:v>10690.11</c:v>
                </c:pt>
              </c:numCache>
            </c:numRef>
          </c:val>
          <c:extLst>
            <c:ext xmlns:c16="http://schemas.microsoft.com/office/drawing/2014/chart" uri="{C3380CC4-5D6E-409C-BE32-E72D297353CC}">
              <c16:uniqueId val="{00000042-5C05-4900-8D0A-A39838BB9E40}"/>
            </c:ext>
          </c:extLst>
        </c:ser>
        <c:ser>
          <c:idx val="10"/>
          <c:order val="10"/>
          <c:tx>
            <c:strRef>
              <c:f>'pivot '!$S$41:$S$42</c:f>
              <c:strCache>
                <c:ptCount val="1"/>
                <c:pt idx="0">
                  <c:v>R1022</c:v>
                </c:pt>
              </c:strCache>
            </c:strRef>
          </c:tx>
          <c:spPr>
            <a:solidFill>
              <a:schemeClr val="accent5">
                <a:lumMod val="60000"/>
              </a:schemeClr>
            </a:solidFill>
            <a:ln>
              <a:noFill/>
            </a:ln>
            <a:effectLst/>
          </c:spPr>
          <c:invertIfNegative val="0"/>
          <c:cat>
            <c:strRef>
              <c:f>'pivot '!$H$43:$H$46</c:f>
              <c:strCache>
                <c:ptCount val="3"/>
                <c:pt idx="0">
                  <c:v>tier - 1</c:v>
                </c:pt>
                <c:pt idx="1">
                  <c:v>tier - 2</c:v>
                </c:pt>
                <c:pt idx="2">
                  <c:v>tier - 3</c:v>
                </c:pt>
              </c:strCache>
            </c:strRef>
          </c:cat>
          <c:val>
            <c:numRef>
              <c:f>'pivot '!$S$43:$S$46</c:f>
              <c:numCache>
                <c:formatCode>General</c:formatCode>
                <c:ptCount val="3"/>
                <c:pt idx="1">
                  <c:v>14695.295</c:v>
                </c:pt>
                <c:pt idx="2">
                  <c:v>11625.11</c:v>
                </c:pt>
              </c:numCache>
            </c:numRef>
          </c:val>
          <c:extLst>
            <c:ext xmlns:c16="http://schemas.microsoft.com/office/drawing/2014/chart" uri="{C3380CC4-5D6E-409C-BE32-E72D297353CC}">
              <c16:uniqueId val="{00000043-5C05-4900-8D0A-A39838BB9E40}"/>
            </c:ext>
          </c:extLst>
        </c:ser>
        <c:ser>
          <c:idx val="11"/>
          <c:order val="11"/>
          <c:tx>
            <c:strRef>
              <c:f>'pivot '!$T$41:$T$42</c:f>
              <c:strCache>
                <c:ptCount val="1"/>
                <c:pt idx="0">
                  <c:v>R1023</c:v>
                </c:pt>
              </c:strCache>
            </c:strRef>
          </c:tx>
          <c:spPr>
            <a:solidFill>
              <a:schemeClr val="accent6">
                <a:lumMod val="60000"/>
              </a:schemeClr>
            </a:solidFill>
            <a:ln>
              <a:noFill/>
            </a:ln>
            <a:effectLst/>
          </c:spPr>
          <c:invertIfNegative val="0"/>
          <c:cat>
            <c:strRef>
              <c:f>'pivot '!$H$43:$H$46</c:f>
              <c:strCache>
                <c:ptCount val="3"/>
                <c:pt idx="0">
                  <c:v>tier - 1</c:v>
                </c:pt>
                <c:pt idx="1">
                  <c:v>tier - 2</c:v>
                </c:pt>
                <c:pt idx="2">
                  <c:v>tier - 3</c:v>
                </c:pt>
              </c:strCache>
            </c:strRef>
          </c:cat>
          <c:val>
            <c:numRef>
              <c:f>'pivot '!$T$43:$T$46</c:f>
              <c:numCache>
                <c:formatCode>General</c:formatCode>
                <c:ptCount val="3"/>
                <c:pt idx="0">
                  <c:v>18815.53</c:v>
                </c:pt>
                <c:pt idx="1">
                  <c:v>11673.173333333332</c:v>
                </c:pt>
                <c:pt idx="2">
                  <c:v>12270.256666666668</c:v>
                </c:pt>
              </c:numCache>
            </c:numRef>
          </c:val>
          <c:extLst>
            <c:ext xmlns:c16="http://schemas.microsoft.com/office/drawing/2014/chart" uri="{C3380CC4-5D6E-409C-BE32-E72D297353CC}">
              <c16:uniqueId val="{00000044-5C05-4900-8D0A-A39838BB9E40}"/>
            </c:ext>
          </c:extLst>
        </c:ser>
        <c:ser>
          <c:idx val="12"/>
          <c:order val="12"/>
          <c:tx>
            <c:strRef>
              <c:f>'pivot '!$U$41:$U$42</c:f>
              <c:strCache>
                <c:ptCount val="1"/>
                <c:pt idx="0">
                  <c:v>R1024</c:v>
                </c:pt>
              </c:strCache>
            </c:strRef>
          </c:tx>
          <c:spPr>
            <a:solidFill>
              <a:schemeClr val="accent1">
                <a:lumMod val="80000"/>
                <a:lumOff val="20000"/>
              </a:schemeClr>
            </a:solidFill>
            <a:ln>
              <a:noFill/>
            </a:ln>
            <a:effectLst/>
          </c:spPr>
          <c:invertIfNegative val="0"/>
          <c:cat>
            <c:strRef>
              <c:f>'pivot '!$H$43:$H$46</c:f>
              <c:strCache>
                <c:ptCount val="3"/>
                <c:pt idx="0">
                  <c:v>tier - 1</c:v>
                </c:pt>
                <c:pt idx="1">
                  <c:v>tier - 2</c:v>
                </c:pt>
                <c:pt idx="2">
                  <c:v>tier - 3</c:v>
                </c:pt>
              </c:strCache>
            </c:strRef>
          </c:cat>
          <c:val>
            <c:numRef>
              <c:f>'pivot '!$U$43:$U$46</c:f>
              <c:numCache>
                <c:formatCode>General</c:formatCode>
                <c:ptCount val="3"/>
                <c:pt idx="0">
                  <c:v>41060.644999999997</c:v>
                </c:pt>
                <c:pt idx="1">
                  <c:v>9876.7099999999991</c:v>
                </c:pt>
                <c:pt idx="2">
                  <c:v>12383.383636363638</c:v>
                </c:pt>
              </c:numCache>
            </c:numRef>
          </c:val>
          <c:extLst>
            <c:ext xmlns:c16="http://schemas.microsoft.com/office/drawing/2014/chart" uri="{C3380CC4-5D6E-409C-BE32-E72D297353CC}">
              <c16:uniqueId val="{00000047-5C05-4900-8D0A-A39838BB9E40}"/>
            </c:ext>
          </c:extLst>
        </c:ser>
        <c:ser>
          <c:idx val="13"/>
          <c:order val="13"/>
          <c:tx>
            <c:strRef>
              <c:f>'pivot '!$V$41:$V$42</c:f>
              <c:strCache>
                <c:ptCount val="1"/>
                <c:pt idx="0">
                  <c:v>R1025</c:v>
                </c:pt>
              </c:strCache>
            </c:strRef>
          </c:tx>
          <c:spPr>
            <a:solidFill>
              <a:schemeClr val="accent2">
                <a:lumMod val="80000"/>
                <a:lumOff val="20000"/>
              </a:schemeClr>
            </a:solidFill>
            <a:ln>
              <a:noFill/>
            </a:ln>
            <a:effectLst/>
          </c:spPr>
          <c:invertIfNegative val="0"/>
          <c:cat>
            <c:strRef>
              <c:f>'pivot '!$H$43:$H$46</c:f>
              <c:strCache>
                <c:ptCount val="3"/>
                <c:pt idx="0">
                  <c:v>tier - 1</c:v>
                </c:pt>
                <c:pt idx="1">
                  <c:v>tier - 2</c:v>
                </c:pt>
                <c:pt idx="2">
                  <c:v>tier - 3</c:v>
                </c:pt>
              </c:strCache>
            </c:strRef>
          </c:cat>
          <c:val>
            <c:numRef>
              <c:f>'pivot '!$V$43:$V$46</c:f>
              <c:numCache>
                <c:formatCode>General</c:formatCode>
                <c:ptCount val="3"/>
                <c:pt idx="1">
                  <c:v>5696.6166666666659</c:v>
                </c:pt>
                <c:pt idx="2">
                  <c:v>11296.25</c:v>
                </c:pt>
              </c:numCache>
            </c:numRef>
          </c:val>
          <c:extLst>
            <c:ext xmlns:c16="http://schemas.microsoft.com/office/drawing/2014/chart" uri="{C3380CC4-5D6E-409C-BE32-E72D297353CC}">
              <c16:uniqueId val="{00000048-5C05-4900-8D0A-A39838BB9E40}"/>
            </c:ext>
          </c:extLst>
        </c:ser>
        <c:ser>
          <c:idx val="14"/>
          <c:order val="14"/>
          <c:tx>
            <c:strRef>
              <c:f>'pivot '!$W$41:$W$42</c:f>
              <c:strCache>
                <c:ptCount val="1"/>
                <c:pt idx="0">
                  <c:v>R1026</c:v>
                </c:pt>
              </c:strCache>
            </c:strRef>
          </c:tx>
          <c:spPr>
            <a:solidFill>
              <a:schemeClr val="accent3">
                <a:lumMod val="80000"/>
                <a:lumOff val="20000"/>
              </a:schemeClr>
            </a:solidFill>
            <a:ln>
              <a:noFill/>
            </a:ln>
            <a:effectLst/>
          </c:spPr>
          <c:invertIfNegative val="0"/>
          <c:cat>
            <c:strRef>
              <c:f>'pivot '!$H$43:$H$46</c:f>
              <c:strCache>
                <c:ptCount val="3"/>
                <c:pt idx="0">
                  <c:v>tier - 1</c:v>
                </c:pt>
                <c:pt idx="1">
                  <c:v>tier - 2</c:v>
                </c:pt>
                <c:pt idx="2">
                  <c:v>tier - 3</c:v>
                </c:pt>
              </c:strCache>
            </c:strRef>
          </c:cat>
          <c:val>
            <c:numRef>
              <c:f>'pivot '!$W$43:$W$46</c:f>
              <c:numCache>
                <c:formatCode>General</c:formatCode>
                <c:ptCount val="3"/>
                <c:pt idx="0">
                  <c:v>18545.834999999999</c:v>
                </c:pt>
                <c:pt idx="1">
                  <c:v>13966.917142857144</c:v>
                </c:pt>
                <c:pt idx="2">
                  <c:v>13305.368999999997</c:v>
                </c:pt>
              </c:numCache>
            </c:numRef>
          </c:val>
          <c:extLst>
            <c:ext xmlns:c16="http://schemas.microsoft.com/office/drawing/2014/chart" uri="{C3380CC4-5D6E-409C-BE32-E72D297353CC}">
              <c16:uniqueId val="{00000049-5C05-4900-8D0A-A39838BB9E40}"/>
            </c:ext>
          </c:extLst>
        </c:ser>
        <c:dLbls>
          <c:showLegendKey val="0"/>
          <c:showVal val="0"/>
          <c:showCatName val="0"/>
          <c:showSerName val="0"/>
          <c:showPercent val="0"/>
          <c:showBubbleSize val="0"/>
        </c:dLbls>
        <c:gapWidth val="150"/>
        <c:overlap val="100"/>
        <c:axId val="1630092448"/>
        <c:axId val="1630091968"/>
      </c:barChart>
      <c:catAx>
        <c:axId val="1630092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0091968"/>
        <c:crosses val="autoZero"/>
        <c:auto val="1"/>
        <c:lblAlgn val="ctr"/>
        <c:lblOffset val="100"/>
        <c:noMultiLvlLbl val="0"/>
      </c:catAx>
      <c:valAx>
        <c:axId val="163009196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0092448"/>
        <c:crosses val="autoZero"/>
        <c:crossBetween val="between"/>
      </c:valAx>
      <c:spPr>
        <a:noFill/>
        <a:ln>
          <a:noFill/>
        </a:ln>
        <a:effectLst/>
      </c:spPr>
    </c:plotArea>
    <c:legend>
      <c:legendPos val="r"/>
      <c:overlay val="0"/>
      <c:spPr>
        <a:solidFill>
          <a:schemeClr val="bg2">
            <a:lumMod val="90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RELATIONSHIP BETWEEN CHARGES AND AGE</a:t>
            </a:r>
          </a:p>
        </c:rich>
      </c:tx>
      <c:overlay val="0"/>
      <c:spPr>
        <a:solidFill>
          <a:srgbClr val="FF0000"/>
        </a:solid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v>CHARGES</c:v>
          </c:tx>
          <c:spPr>
            <a:ln w="22225" cap="rnd">
              <a:solidFill>
                <a:schemeClr val="accent1"/>
              </a:solidFill>
            </a:ln>
            <a:effectLst>
              <a:glow rad="139700">
                <a:schemeClr val="accent1">
                  <a:satMod val="175000"/>
                  <a:alpha val="14000"/>
                </a:schemeClr>
              </a:glow>
            </a:effectLst>
          </c:spPr>
          <c:marker>
            <c:symbol val="none"/>
          </c:marker>
          <c:cat>
            <c:numRef>
              <c:f>'pivot 2'!$A$2:$A$2336</c:f>
              <c:numCache>
                <c:formatCode>0</c:formatCode>
                <c:ptCount val="2335"/>
                <c:pt idx="0" formatCode="General">
                  <c:v>30</c:v>
                </c:pt>
                <c:pt idx="1">
                  <c:v>30</c:v>
                </c:pt>
                <c:pt idx="2" formatCode="General">
                  <c:v>29</c:v>
                </c:pt>
                <c:pt idx="3" formatCode="General">
                  <c:v>30</c:v>
                </c:pt>
                <c:pt idx="4" formatCode="General">
                  <c:v>24</c:v>
                </c:pt>
                <c:pt idx="5" formatCode="General">
                  <c:v>21</c:v>
                </c:pt>
                <c:pt idx="6" formatCode="General">
                  <c:v>30</c:v>
                </c:pt>
                <c:pt idx="7" formatCode="General">
                  <c:v>27</c:v>
                </c:pt>
                <c:pt idx="8" formatCode="General">
                  <c:v>20</c:v>
                </c:pt>
                <c:pt idx="9" formatCode="General">
                  <c:v>25</c:v>
                </c:pt>
                <c:pt idx="10" formatCode="General">
                  <c:v>21</c:v>
                </c:pt>
                <c:pt idx="11" formatCode="General">
                  <c:v>23</c:v>
                </c:pt>
                <c:pt idx="12" formatCode="General">
                  <c:v>23</c:v>
                </c:pt>
                <c:pt idx="13" formatCode="General">
                  <c:v>20</c:v>
                </c:pt>
                <c:pt idx="14" formatCode="General">
                  <c:v>29</c:v>
                </c:pt>
                <c:pt idx="15" formatCode="General">
                  <c:v>26</c:v>
                </c:pt>
                <c:pt idx="16" formatCode="General">
                  <c:v>29</c:v>
                </c:pt>
                <c:pt idx="17" formatCode="General">
                  <c:v>26</c:v>
                </c:pt>
                <c:pt idx="18" formatCode="General">
                  <c:v>27</c:v>
                </c:pt>
                <c:pt idx="19" formatCode="General">
                  <c:v>18</c:v>
                </c:pt>
                <c:pt idx="20" formatCode="General">
                  <c:v>22</c:v>
                </c:pt>
                <c:pt idx="21" formatCode="General">
                  <c:v>29</c:v>
                </c:pt>
                <c:pt idx="22" formatCode="General">
                  <c:v>28</c:v>
                </c:pt>
                <c:pt idx="23" formatCode="General">
                  <c:v>27</c:v>
                </c:pt>
                <c:pt idx="24" formatCode="General">
                  <c:v>21</c:v>
                </c:pt>
                <c:pt idx="25" formatCode="General">
                  <c:v>28</c:v>
                </c:pt>
                <c:pt idx="26" formatCode="General">
                  <c:v>22</c:v>
                </c:pt>
                <c:pt idx="27" formatCode="General">
                  <c:v>23</c:v>
                </c:pt>
                <c:pt idx="28" formatCode="General">
                  <c:v>27</c:v>
                </c:pt>
                <c:pt idx="29" formatCode="General">
                  <c:v>28</c:v>
                </c:pt>
                <c:pt idx="30" formatCode="General">
                  <c:v>20</c:v>
                </c:pt>
                <c:pt idx="31" formatCode="General">
                  <c:v>20</c:v>
                </c:pt>
                <c:pt idx="32" formatCode="General">
                  <c:v>28</c:v>
                </c:pt>
                <c:pt idx="33" formatCode="General">
                  <c:v>29</c:v>
                </c:pt>
                <c:pt idx="34" formatCode="General">
                  <c:v>18</c:v>
                </c:pt>
                <c:pt idx="35" formatCode="General">
                  <c:v>25</c:v>
                </c:pt>
                <c:pt idx="36" formatCode="General">
                  <c:v>24</c:v>
                </c:pt>
                <c:pt idx="37" formatCode="General">
                  <c:v>20</c:v>
                </c:pt>
                <c:pt idx="38" formatCode="General">
                  <c:v>18</c:v>
                </c:pt>
                <c:pt idx="39" formatCode="General">
                  <c:v>18</c:v>
                </c:pt>
                <c:pt idx="40" formatCode="General">
                  <c:v>20</c:v>
                </c:pt>
                <c:pt idx="41" formatCode="General">
                  <c:v>18</c:v>
                </c:pt>
                <c:pt idx="42" formatCode="General">
                  <c:v>18</c:v>
                </c:pt>
                <c:pt idx="43" formatCode="General">
                  <c:v>18</c:v>
                </c:pt>
                <c:pt idx="44" formatCode="General">
                  <c:v>20</c:v>
                </c:pt>
                <c:pt idx="45" formatCode="General">
                  <c:v>18</c:v>
                </c:pt>
                <c:pt idx="46" formatCode="General">
                  <c:v>18</c:v>
                </c:pt>
                <c:pt idx="47" formatCode="General">
                  <c:v>18</c:v>
                </c:pt>
                <c:pt idx="48" formatCode="General">
                  <c:v>21</c:v>
                </c:pt>
                <c:pt idx="49" formatCode="General">
                  <c:v>18</c:v>
                </c:pt>
                <c:pt idx="50" formatCode="General">
                  <c:v>20</c:v>
                </c:pt>
                <c:pt idx="51" formatCode="General">
                  <c:v>18</c:v>
                </c:pt>
                <c:pt idx="52" formatCode="General">
                  <c:v>19</c:v>
                </c:pt>
                <c:pt idx="53" formatCode="General">
                  <c:v>18</c:v>
                </c:pt>
                <c:pt idx="54" formatCode="General">
                  <c:v>28</c:v>
                </c:pt>
                <c:pt idx="55" formatCode="General">
                  <c:v>18</c:v>
                </c:pt>
                <c:pt idx="56" formatCode="General">
                  <c:v>20</c:v>
                </c:pt>
                <c:pt idx="57" formatCode="General">
                  <c:v>21</c:v>
                </c:pt>
                <c:pt idx="58" formatCode="General">
                  <c:v>26</c:v>
                </c:pt>
                <c:pt idx="59" formatCode="General">
                  <c:v>25</c:v>
                </c:pt>
                <c:pt idx="60" formatCode="General">
                  <c:v>20</c:v>
                </c:pt>
                <c:pt idx="61" formatCode="General">
                  <c:v>23</c:v>
                </c:pt>
                <c:pt idx="62" formatCode="General">
                  <c:v>30</c:v>
                </c:pt>
                <c:pt idx="63" formatCode="General">
                  <c:v>19</c:v>
                </c:pt>
                <c:pt idx="64" formatCode="General">
                  <c:v>26</c:v>
                </c:pt>
                <c:pt idx="65" formatCode="General">
                  <c:v>18</c:v>
                </c:pt>
                <c:pt idx="66" formatCode="General">
                  <c:v>18</c:v>
                </c:pt>
                <c:pt idx="67" formatCode="General">
                  <c:v>24</c:v>
                </c:pt>
                <c:pt idx="68" formatCode="General">
                  <c:v>20</c:v>
                </c:pt>
                <c:pt idx="69" formatCode="General">
                  <c:v>24</c:v>
                </c:pt>
                <c:pt idx="70" formatCode="General">
                  <c:v>20</c:v>
                </c:pt>
                <c:pt idx="71" formatCode="General">
                  <c:v>19</c:v>
                </c:pt>
                <c:pt idx="72" formatCode="General">
                  <c:v>19</c:v>
                </c:pt>
                <c:pt idx="73" formatCode="General">
                  <c:v>19</c:v>
                </c:pt>
                <c:pt idx="74" formatCode="General">
                  <c:v>19</c:v>
                </c:pt>
                <c:pt idx="75" formatCode="General">
                  <c:v>25</c:v>
                </c:pt>
                <c:pt idx="76" formatCode="General">
                  <c:v>19</c:v>
                </c:pt>
                <c:pt idx="77" formatCode="General">
                  <c:v>19</c:v>
                </c:pt>
                <c:pt idx="78" formatCode="General">
                  <c:v>19</c:v>
                </c:pt>
                <c:pt idx="79" formatCode="General">
                  <c:v>19</c:v>
                </c:pt>
                <c:pt idx="80" formatCode="General">
                  <c:v>19</c:v>
                </c:pt>
                <c:pt idx="81" formatCode="General">
                  <c:v>20</c:v>
                </c:pt>
                <c:pt idx="82" formatCode="General">
                  <c:v>25</c:v>
                </c:pt>
                <c:pt idx="83" formatCode="General">
                  <c:v>18</c:v>
                </c:pt>
                <c:pt idx="84" formatCode="General">
                  <c:v>18</c:v>
                </c:pt>
                <c:pt idx="85" formatCode="General">
                  <c:v>22</c:v>
                </c:pt>
                <c:pt idx="86" formatCode="General">
                  <c:v>25</c:v>
                </c:pt>
                <c:pt idx="87" formatCode="General">
                  <c:v>21</c:v>
                </c:pt>
                <c:pt idx="88" formatCode="General">
                  <c:v>20</c:v>
                </c:pt>
                <c:pt idx="89" formatCode="General">
                  <c:v>23</c:v>
                </c:pt>
                <c:pt idx="90" formatCode="General">
                  <c:v>20</c:v>
                </c:pt>
                <c:pt idx="91" formatCode="General">
                  <c:v>23</c:v>
                </c:pt>
                <c:pt idx="92" formatCode="General">
                  <c:v>24</c:v>
                </c:pt>
                <c:pt idx="93" formatCode="General">
                  <c:v>27</c:v>
                </c:pt>
                <c:pt idx="94" formatCode="General">
                  <c:v>25</c:v>
                </c:pt>
                <c:pt idx="95" formatCode="General">
                  <c:v>24</c:v>
                </c:pt>
                <c:pt idx="96" formatCode="General">
                  <c:v>20</c:v>
                </c:pt>
                <c:pt idx="97" formatCode="General">
                  <c:v>23</c:v>
                </c:pt>
                <c:pt idx="98" formatCode="General">
                  <c:v>20</c:v>
                </c:pt>
                <c:pt idx="99" formatCode="General">
                  <c:v>20</c:v>
                </c:pt>
                <c:pt idx="100" formatCode="General">
                  <c:v>24</c:v>
                </c:pt>
                <c:pt idx="101" formatCode="General">
                  <c:v>25</c:v>
                </c:pt>
                <c:pt idx="102" formatCode="General">
                  <c:v>26</c:v>
                </c:pt>
                <c:pt idx="103" formatCode="General">
                  <c:v>21</c:v>
                </c:pt>
                <c:pt idx="104" formatCode="General">
                  <c:v>25</c:v>
                </c:pt>
                <c:pt idx="105" formatCode="General">
                  <c:v>22</c:v>
                </c:pt>
                <c:pt idx="106" formatCode="General">
                  <c:v>25</c:v>
                </c:pt>
                <c:pt idx="107" formatCode="General">
                  <c:v>19</c:v>
                </c:pt>
                <c:pt idx="108" formatCode="General">
                  <c:v>24</c:v>
                </c:pt>
                <c:pt idx="109" formatCode="General">
                  <c:v>25</c:v>
                </c:pt>
                <c:pt idx="110" formatCode="General">
                  <c:v>27</c:v>
                </c:pt>
                <c:pt idx="111" formatCode="General">
                  <c:v>24</c:v>
                </c:pt>
                <c:pt idx="112" formatCode="General">
                  <c:v>21</c:v>
                </c:pt>
                <c:pt idx="113" formatCode="General">
                  <c:v>21</c:v>
                </c:pt>
                <c:pt idx="114" formatCode="General">
                  <c:v>22</c:v>
                </c:pt>
                <c:pt idx="115" formatCode="General">
                  <c:v>21</c:v>
                </c:pt>
                <c:pt idx="116" formatCode="General">
                  <c:v>30</c:v>
                </c:pt>
                <c:pt idx="117" formatCode="General">
                  <c:v>18</c:v>
                </c:pt>
                <c:pt idx="118" formatCode="General">
                  <c:v>18</c:v>
                </c:pt>
                <c:pt idx="119" formatCode="General">
                  <c:v>27</c:v>
                </c:pt>
                <c:pt idx="120" formatCode="General">
                  <c:v>19</c:v>
                </c:pt>
                <c:pt idx="121" formatCode="General">
                  <c:v>18</c:v>
                </c:pt>
                <c:pt idx="122" formatCode="General">
                  <c:v>18</c:v>
                </c:pt>
                <c:pt idx="123" formatCode="General">
                  <c:v>19</c:v>
                </c:pt>
                <c:pt idx="124" formatCode="General">
                  <c:v>19</c:v>
                </c:pt>
                <c:pt idx="125" formatCode="General">
                  <c:v>19</c:v>
                </c:pt>
                <c:pt idx="126" formatCode="General">
                  <c:v>18</c:v>
                </c:pt>
                <c:pt idx="127" formatCode="General">
                  <c:v>18</c:v>
                </c:pt>
                <c:pt idx="128" formatCode="General">
                  <c:v>18</c:v>
                </c:pt>
                <c:pt idx="129" formatCode="General">
                  <c:v>19</c:v>
                </c:pt>
                <c:pt idx="130" formatCode="General">
                  <c:v>19</c:v>
                </c:pt>
                <c:pt idx="131" formatCode="General">
                  <c:v>18</c:v>
                </c:pt>
                <c:pt idx="132" formatCode="General">
                  <c:v>18</c:v>
                </c:pt>
                <c:pt idx="133" formatCode="General">
                  <c:v>18</c:v>
                </c:pt>
                <c:pt idx="134" formatCode="General">
                  <c:v>19</c:v>
                </c:pt>
                <c:pt idx="135" formatCode="General">
                  <c:v>19</c:v>
                </c:pt>
                <c:pt idx="136" formatCode="General">
                  <c:v>19</c:v>
                </c:pt>
                <c:pt idx="137" formatCode="General">
                  <c:v>19</c:v>
                </c:pt>
                <c:pt idx="138" formatCode="General">
                  <c:v>22</c:v>
                </c:pt>
                <c:pt idx="139" formatCode="General">
                  <c:v>22</c:v>
                </c:pt>
                <c:pt idx="140" formatCode="General">
                  <c:v>22</c:v>
                </c:pt>
                <c:pt idx="141" formatCode="General">
                  <c:v>18</c:v>
                </c:pt>
                <c:pt idx="142" formatCode="General">
                  <c:v>18</c:v>
                </c:pt>
                <c:pt idx="143" formatCode="General">
                  <c:v>18</c:v>
                </c:pt>
                <c:pt idx="144" formatCode="General">
                  <c:v>18</c:v>
                </c:pt>
                <c:pt idx="145" formatCode="General">
                  <c:v>18</c:v>
                </c:pt>
                <c:pt idx="146" formatCode="General">
                  <c:v>18</c:v>
                </c:pt>
                <c:pt idx="147" formatCode="General">
                  <c:v>18</c:v>
                </c:pt>
                <c:pt idx="148" formatCode="General">
                  <c:v>18</c:v>
                </c:pt>
                <c:pt idx="149" formatCode="General">
                  <c:v>18</c:v>
                </c:pt>
                <c:pt idx="150" formatCode="General">
                  <c:v>18</c:v>
                </c:pt>
                <c:pt idx="151" formatCode="General">
                  <c:v>18</c:v>
                </c:pt>
                <c:pt idx="152" formatCode="General">
                  <c:v>18</c:v>
                </c:pt>
                <c:pt idx="153" formatCode="General">
                  <c:v>18</c:v>
                </c:pt>
                <c:pt idx="154" formatCode="General">
                  <c:v>19</c:v>
                </c:pt>
                <c:pt idx="155" formatCode="General">
                  <c:v>19</c:v>
                </c:pt>
                <c:pt idx="156" formatCode="General">
                  <c:v>19</c:v>
                </c:pt>
                <c:pt idx="157" formatCode="General">
                  <c:v>19</c:v>
                </c:pt>
                <c:pt idx="158" formatCode="General">
                  <c:v>19</c:v>
                </c:pt>
                <c:pt idx="159" formatCode="General">
                  <c:v>19</c:v>
                </c:pt>
                <c:pt idx="160" formatCode="General">
                  <c:v>19</c:v>
                </c:pt>
                <c:pt idx="161" formatCode="General">
                  <c:v>24</c:v>
                </c:pt>
                <c:pt idx="162" formatCode="General">
                  <c:v>19</c:v>
                </c:pt>
                <c:pt idx="163" formatCode="General">
                  <c:v>20</c:v>
                </c:pt>
                <c:pt idx="164" formatCode="General">
                  <c:v>23</c:v>
                </c:pt>
                <c:pt idx="165" formatCode="General">
                  <c:v>18</c:v>
                </c:pt>
                <c:pt idx="166" formatCode="General">
                  <c:v>23</c:v>
                </c:pt>
                <c:pt idx="167" formatCode="General">
                  <c:v>23</c:v>
                </c:pt>
                <c:pt idx="168" formatCode="General">
                  <c:v>19</c:v>
                </c:pt>
                <c:pt idx="169" formatCode="General">
                  <c:v>19</c:v>
                </c:pt>
                <c:pt idx="170" formatCode="General">
                  <c:v>23</c:v>
                </c:pt>
                <c:pt idx="171" formatCode="General">
                  <c:v>19</c:v>
                </c:pt>
                <c:pt idx="172" formatCode="General">
                  <c:v>28</c:v>
                </c:pt>
                <c:pt idx="173" formatCode="General">
                  <c:v>18</c:v>
                </c:pt>
                <c:pt idx="174" formatCode="General">
                  <c:v>26</c:v>
                </c:pt>
                <c:pt idx="175" formatCode="General">
                  <c:v>20</c:v>
                </c:pt>
                <c:pt idx="176" formatCode="General">
                  <c:v>20</c:v>
                </c:pt>
                <c:pt idx="177" formatCode="General">
                  <c:v>20</c:v>
                </c:pt>
                <c:pt idx="178" formatCode="General">
                  <c:v>20</c:v>
                </c:pt>
                <c:pt idx="179" formatCode="General">
                  <c:v>21</c:v>
                </c:pt>
                <c:pt idx="180" formatCode="General">
                  <c:v>28</c:v>
                </c:pt>
                <c:pt idx="181" formatCode="General">
                  <c:v>21</c:v>
                </c:pt>
                <c:pt idx="182" formatCode="General">
                  <c:v>21</c:v>
                </c:pt>
                <c:pt idx="183" formatCode="General">
                  <c:v>20</c:v>
                </c:pt>
                <c:pt idx="184" formatCode="General">
                  <c:v>20</c:v>
                </c:pt>
                <c:pt idx="185" formatCode="General">
                  <c:v>24</c:v>
                </c:pt>
                <c:pt idx="186" formatCode="General">
                  <c:v>24</c:v>
                </c:pt>
                <c:pt idx="187" formatCode="General">
                  <c:v>24</c:v>
                </c:pt>
                <c:pt idx="188" formatCode="General">
                  <c:v>20</c:v>
                </c:pt>
                <c:pt idx="189" formatCode="General">
                  <c:v>24</c:v>
                </c:pt>
                <c:pt idx="190" formatCode="General">
                  <c:v>20</c:v>
                </c:pt>
                <c:pt idx="191" formatCode="General">
                  <c:v>24</c:v>
                </c:pt>
                <c:pt idx="192" formatCode="General">
                  <c:v>21</c:v>
                </c:pt>
                <c:pt idx="193" formatCode="General">
                  <c:v>21</c:v>
                </c:pt>
                <c:pt idx="194" formatCode="General">
                  <c:v>21</c:v>
                </c:pt>
                <c:pt idx="195" formatCode="General">
                  <c:v>21</c:v>
                </c:pt>
                <c:pt idx="196" formatCode="General">
                  <c:v>22</c:v>
                </c:pt>
                <c:pt idx="197" formatCode="General">
                  <c:v>22</c:v>
                </c:pt>
                <c:pt idx="198" formatCode="General">
                  <c:v>18</c:v>
                </c:pt>
                <c:pt idx="199" formatCode="General">
                  <c:v>21</c:v>
                </c:pt>
                <c:pt idx="200" formatCode="General">
                  <c:v>21</c:v>
                </c:pt>
                <c:pt idx="201" formatCode="General">
                  <c:v>21</c:v>
                </c:pt>
                <c:pt idx="202" formatCode="General">
                  <c:v>33</c:v>
                </c:pt>
                <c:pt idx="203" formatCode="General">
                  <c:v>19</c:v>
                </c:pt>
                <c:pt idx="204" formatCode="General">
                  <c:v>18</c:v>
                </c:pt>
                <c:pt idx="205" formatCode="General">
                  <c:v>19</c:v>
                </c:pt>
                <c:pt idx="206" formatCode="General">
                  <c:v>19</c:v>
                </c:pt>
                <c:pt idx="207" formatCode="General">
                  <c:v>19</c:v>
                </c:pt>
                <c:pt idx="208" formatCode="General">
                  <c:v>19</c:v>
                </c:pt>
                <c:pt idx="209" formatCode="General">
                  <c:v>25</c:v>
                </c:pt>
                <c:pt idx="210" formatCode="General">
                  <c:v>19</c:v>
                </c:pt>
                <c:pt idx="211" formatCode="General">
                  <c:v>18</c:v>
                </c:pt>
                <c:pt idx="212" formatCode="General">
                  <c:v>22</c:v>
                </c:pt>
                <c:pt idx="213" formatCode="General">
                  <c:v>22</c:v>
                </c:pt>
                <c:pt idx="214" formatCode="General">
                  <c:v>22</c:v>
                </c:pt>
                <c:pt idx="215" formatCode="General">
                  <c:v>22</c:v>
                </c:pt>
                <c:pt idx="216" formatCode="General">
                  <c:v>22</c:v>
                </c:pt>
                <c:pt idx="217" formatCode="General">
                  <c:v>28</c:v>
                </c:pt>
                <c:pt idx="218" formatCode="General">
                  <c:v>31</c:v>
                </c:pt>
                <c:pt idx="219" formatCode="General">
                  <c:v>18</c:v>
                </c:pt>
                <c:pt idx="220" formatCode="General">
                  <c:v>18</c:v>
                </c:pt>
                <c:pt idx="221" formatCode="General">
                  <c:v>18</c:v>
                </c:pt>
                <c:pt idx="222" formatCode="General">
                  <c:v>18</c:v>
                </c:pt>
                <c:pt idx="223" formatCode="General">
                  <c:v>18</c:v>
                </c:pt>
                <c:pt idx="224" formatCode="General">
                  <c:v>18</c:v>
                </c:pt>
                <c:pt idx="225" formatCode="General">
                  <c:v>18</c:v>
                </c:pt>
                <c:pt idx="226" formatCode="General">
                  <c:v>18</c:v>
                </c:pt>
                <c:pt idx="227" formatCode="General">
                  <c:v>18</c:v>
                </c:pt>
                <c:pt idx="228" formatCode="General">
                  <c:v>28</c:v>
                </c:pt>
                <c:pt idx="229" formatCode="General">
                  <c:v>18</c:v>
                </c:pt>
                <c:pt idx="230" formatCode="General">
                  <c:v>18</c:v>
                </c:pt>
                <c:pt idx="231" formatCode="General">
                  <c:v>18</c:v>
                </c:pt>
                <c:pt idx="232" formatCode="General">
                  <c:v>19</c:v>
                </c:pt>
                <c:pt idx="233" formatCode="General">
                  <c:v>22</c:v>
                </c:pt>
                <c:pt idx="234" formatCode="General">
                  <c:v>22</c:v>
                </c:pt>
                <c:pt idx="235" formatCode="General">
                  <c:v>20</c:v>
                </c:pt>
                <c:pt idx="236" formatCode="General">
                  <c:v>20</c:v>
                </c:pt>
                <c:pt idx="237" formatCode="General">
                  <c:v>31</c:v>
                </c:pt>
                <c:pt idx="238" formatCode="General">
                  <c:v>33</c:v>
                </c:pt>
                <c:pt idx="239" formatCode="General">
                  <c:v>26</c:v>
                </c:pt>
                <c:pt idx="240" formatCode="General">
                  <c:v>18</c:v>
                </c:pt>
                <c:pt idx="241" formatCode="General">
                  <c:v>26</c:v>
                </c:pt>
                <c:pt idx="242" formatCode="General">
                  <c:v>19</c:v>
                </c:pt>
                <c:pt idx="243" formatCode="General">
                  <c:v>24</c:v>
                </c:pt>
                <c:pt idx="244" formatCode="General">
                  <c:v>20</c:v>
                </c:pt>
                <c:pt idx="245" formatCode="General">
                  <c:v>34</c:v>
                </c:pt>
                <c:pt idx="246" formatCode="General">
                  <c:v>23</c:v>
                </c:pt>
                <c:pt idx="247" formatCode="General">
                  <c:v>23</c:v>
                </c:pt>
                <c:pt idx="248" formatCode="General">
                  <c:v>22</c:v>
                </c:pt>
                <c:pt idx="249" formatCode="General">
                  <c:v>23</c:v>
                </c:pt>
                <c:pt idx="250" formatCode="General">
                  <c:v>23</c:v>
                </c:pt>
                <c:pt idx="251" formatCode="General">
                  <c:v>20</c:v>
                </c:pt>
                <c:pt idx="252" formatCode="General">
                  <c:v>24</c:v>
                </c:pt>
                <c:pt idx="253" formatCode="General">
                  <c:v>20</c:v>
                </c:pt>
                <c:pt idx="254" formatCode="General">
                  <c:v>24</c:v>
                </c:pt>
                <c:pt idx="255" formatCode="General">
                  <c:v>24</c:v>
                </c:pt>
                <c:pt idx="256" formatCode="General">
                  <c:v>24</c:v>
                </c:pt>
                <c:pt idx="257" formatCode="General">
                  <c:v>27</c:v>
                </c:pt>
                <c:pt idx="258" formatCode="General">
                  <c:v>27</c:v>
                </c:pt>
                <c:pt idx="259" formatCode="General">
                  <c:v>27</c:v>
                </c:pt>
                <c:pt idx="260" formatCode="General">
                  <c:v>27</c:v>
                </c:pt>
                <c:pt idx="261" formatCode="General">
                  <c:v>18</c:v>
                </c:pt>
                <c:pt idx="262" formatCode="General">
                  <c:v>31</c:v>
                </c:pt>
                <c:pt idx="263" formatCode="General">
                  <c:v>25</c:v>
                </c:pt>
                <c:pt idx="264" formatCode="General">
                  <c:v>22</c:v>
                </c:pt>
                <c:pt idx="265" formatCode="General">
                  <c:v>25</c:v>
                </c:pt>
                <c:pt idx="266" formatCode="General">
                  <c:v>32</c:v>
                </c:pt>
                <c:pt idx="267" formatCode="General">
                  <c:v>31</c:v>
                </c:pt>
                <c:pt idx="268" formatCode="General">
                  <c:v>20</c:v>
                </c:pt>
                <c:pt idx="269" formatCode="General">
                  <c:v>20</c:v>
                </c:pt>
                <c:pt idx="270" formatCode="General">
                  <c:v>21</c:v>
                </c:pt>
                <c:pt idx="271" formatCode="General">
                  <c:v>21</c:v>
                </c:pt>
                <c:pt idx="272" formatCode="General">
                  <c:v>21</c:v>
                </c:pt>
                <c:pt idx="273" formatCode="General">
                  <c:v>25</c:v>
                </c:pt>
                <c:pt idx="274" formatCode="General">
                  <c:v>22</c:v>
                </c:pt>
                <c:pt idx="275" formatCode="General">
                  <c:v>22</c:v>
                </c:pt>
                <c:pt idx="276" formatCode="General">
                  <c:v>26</c:v>
                </c:pt>
                <c:pt idx="277" formatCode="General">
                  <c:v>28</c:v>
                </c:pt>
                <c:pt idx="278" formatCode="General">
                  <c:v>28</c:v>
                </c:pt>
                <c:pt idx="279" formatCode="General">
                  <c:v>23</c:v>
                </c:pt>
                <c:pt idx="280" formatCode="General">
                  <c:v>26</c:v>
                </c:pt>
                <c:pt idx="281" formatCode="General">
                  <c:v>19</c:v>
                </c:pt>
                <c:pt idx="282" formatCode="General">
                  <c:v>19</c:v>
                </c:pt>
                <c:pt idx="283" formatCode="General">
                  <c:v>19</c:v>
                </c:pt>
                <c:pt idx="284" formatCode="General">
                  <c:v>19</c:v>
                </c:pt>
                <c:pt idx="285" formatCode="General">
                  <c:v>25</c:v>
                </c:pt>
                <c:pt idx="286" formatCode="General">
                  <c:v>34</c:v>
                </c:pt>
                <c:pt idx="287" formatCode="General">
                  <c:v>25</c:v>
                </c:pt>
                <c:pt idx="288" formatCode="General">
                  <c:v>19</c:v>
                </c:pt>
                <c:pt idx="289" formatCode="General">
                  <c:v>22</c:v>
                </c:pt>
                <c:pt idx="290" formatCode="General">
                  <c:v>22</c:v>
                </c:pt>
                <c:pt idx="291" formatCode="General">
                  <c:v>22</c:v>
                </c:pt>
                <c:pt idx="292" formatCode="General">
                  <c:v>25</c:v>
                </c:pt>
                <c:pt idx="293" formatCode="General">
                  <c:v>18</c:v>
                </c:pt>
                <c:pt idx="294" formatCode="General">
                  <c:v>23</c:v>
                </c:pt>
                <c:pt idx="295" formatCode="General">
                  <c:v>23</c:v>
                </c:pt>
                <c:pt idx="296" formatCode="General">
                  <c:v>23</c:v>
                </c:pt>
                <c:pt idx="297" formatCode="General">
                  <c:v>18</c:v>
                </c:pt>
                <c:pt idx="298" formatCode="General">
                  <c:v>19</c:v>
                </c:pt>
                <c:pt idx="299" formatCode="General">
                  <c:v>22</c:v>
                </c:pt>
                <c:pt idx="300" formatCode="General">
                  <c:v>24</c:v>
                </c:pt>
                <c:pt idx="301" formatCode="General">
                  <c:v>24</c:v>
                </c:pt>
                <c:pt idx="302" formatCode="General">
                  <c:v>24</c:v>
                </c:pt>
                <c:pt idx="303" formatCode="General">
                  <c:v>29</c:v>
                </c:pt>
                <c:pt idx="304" formatCode="General">
                  <c:v>29</c:v>
                </c:pt>
                <c:pt idx="305" formatCode="General">
                  <c:v>26</c:v>
                </c:pt>
                <c:pt idx="306" formatCode="General">
                  <c:v>22</c:v>
                </c:pt>
                <c:pt idx="307" formatCode="General">
                  <c:v>23</c:v>
                </c:pt>
                <c:pt idx="308" formatCode="General">
                  <c:v>26</c:v>
                </c:pt>
                <c:pt idx="309" formatCode="General">
                  <c:v>26</c:v>
                </c:pt>
                <c:pt idx="310" formatCode="General">
                  <c:v>20</c:v>
                </c:pt>
                <c:pt idx="311" formatCode="General">
                  <c:v>26</c:v>
                </c:pt>
                <c:pt idx="312" formatCode="General">
                  <c:v>20</c:v>
                </c:pt>
                <c:pt idx="313" formatCode="General">
                  <c:v>27</c:v>
                </c:pt>
                <c:pt idx="314" formatCode="General">
                  <c:v>35</c:v>
                </c:pt>
                <c:pt idx="315" formatCode="General">
                  <c:v>31</c:v>
                </c:pt>
                <c:pt idx="316" formatCode="General">
                  <c:v>20</c:v>
                </c:pt>
                <c:pt idx="317" formatCode="General">
                  <c:v>34</c:v>
                </c:pt>
                <c:pt idx="318" formatCode="General">
                  <c:v>25</c:v>
                </c:pt>
                <c:pt idx="319" formatCode="General">
                  <c:v>24</c:v>
                </c:pt>
                <c:pt idx="320" formatCode="General">
                  <c:v>24</c:v>
                </c:pt>
                <c:pt idx="321" formatCode="General">
                  <c:v>25</c:v>
                </c:pt>
                <c:pt idx="322" formatCode="General">
                  <c:v>20</c:v>
                </c:pt>
                <c:pt idx="323" formatCode="General">
                  <c:v>28</c:v>
                </c:pt>
                <c:pt idx="324" formatCode="General">
                  <c:v>33</c:v>
                </c:pt>
                <c:pt idx="325" formatCode="General">
                  <c:v>27</c:v>
                </c:pt>
                <c:pt idx="326" formatCode="General">
                  <c:v>21</c:v>
                </c:pt>
                <c:pt idx="327" formatCode="General">
                  <c:v>35</c:v>
                </c:pt>
                <c:pt idx="328" formatCode="General">
                  <c:v>23</c:v>
                </c:pt>
                <c:pt idx="329" formatCode="General">
                  <c:v>28</c:v>
                </c:pt>
                <c:pt idx="330" formatCode="General">
                  <c:v>29</c:v>
                </c:pt>
                <c:pt idx="331" formatCode="General">
                  <c:v>21</c:v>
                </c:pt>
                <c:pt idx="332" formatCode="General">
                  <c:v>28</c:v>
                </c:pt>
                <c:pt idx="333" formatCode="General">
                  <c:v>28</c:v>
                </c:pt>
                <c:pt idx="334" formatCode="General">
                  <c:v>26</c:v>
                </c:pt>
                <c:pt idx="335" formatCode="General">
                  <c:v>26</c:v>
                </c:pt>
                <c:pt idx="336" formatCode="General">
                  <c:v>22</c:v>
                </c:pt>
                <c:pt idx="337" formatCode="General">
                  <c:v>21</c:v>
                </c:pt>
                <c:pt idx="338" formatCode="General">
                  <c:v>26</c:v>
                </c:pt>
                <c:pt idx="339" formatCode="General">
                  <c:v>25</c:v>
                </c:pt>
                <c:pt idx="340" formatCode="General">
                  <c:v>25</c:v>
                </c:pt>
                <c:pt idx="341" formatCode="General">
                  <c:v>25</c:v>
                </c:pt>
                <c:pt idx="342" formatCode="General">
                  <c:v>25</c:v>
                </c:pt>
                <c:pt idx="343" formatCode="General">
                  <c:v>25</c:v>
                </c:pt>
                <c:pt idx="344" formatCode="General">
                  <c:v>31</c:v>
                </c:pt>
                <c:pt idx="345" formatCode="General">
                  <c:v>28</c:v>
                </c:pt>
                <c:pt idx="346" formatCode="General">
                  <c:v>28</c:v>
                </c:pt>
                <c:pt idx="347" formatCode="General">
                  <c:v>21</c:v>
                </c:pt>
                <c:pt idx="348" formatCode="General">
                  <c:v>19</c:v>
                </c:pt>
                <c:pt idx="349" formatCode="General">
                  <c:v>26</c:v>
                </c:pt>
                <c:pt idx="350" formatCode="General">
                  <c:v>19</c:v>
                </c:pt>
                <c:pt idx="351" formatCode="General">
                  <c:v>19</c:v>
                </c:pt>
                <c:pt idx="352" formatCode="General">
                  <c:v>25</c:v>
                </c:pt>
                <c:pt idx="353" formatCode="General">
                  <c:v>31</c:v>
                </c:pt>
                <c:pt idx="354" formatCode="General">
                  <c:v>29</c:v>
                </c:pt>
                <c:pt idx="355" formatCode="General">
                  <c:v>27</c:v>
                </c:pt>
                <c:pt idx="356" formatCode="General">
                  <c:v>29</c:v>
                </c:pt>
                <c:pt idx="357" formatCode="General">
                  <c:v>26</c:v>
                </c:pt>
                <c:pt idx="358" formatCode="General">
                  <c:v>26</c:v>
                </c:pt>
                <c:pt idx="359" formatCode="General">
                  <c:v>26</c:v>
                </c:pt>
                <c:pt idx="360" formatCode="General">
                  <c:v>26</c:v>
                </c:pt>
                <c:pt idx="361" formatCode="General">
                  <c:v>18</c:v>
                </c:pt>
                <c:pt idx="362" formatCode="General">
                  <c:v>26</c:v>
                </c:pt>
                <c:pt idx="363" formatCode="General">
                  <c:v>21</c:v>
                </c:pt>
                <c:pt idx="364" formatCode="General">
                  <c:v>36</c:v>
                </c:pt>
                <c:pt idx="365" formatCode="General">
                  <c:v>22</c:v>
                </c:pt>
                <c:pt idx="366" formatCode="General">
                  <c:v>35</c:v>
                </c:pt>
                <c:pt idx="367" formatCode="General">
                  <c:v>19</c:v>
                </c:pt>
                <c:pt idx="368" formatCode="General">
                  <c:v>29</c:v>
                </c:pt>
                <c:pt idx="369" formatCode="General">
                  <c:v>18</c:v>
                </c:pt>
                <c:pt idx="370" formatCode="General">
                  <c:v>26</c:v>
                </c:pt>
                <c:pt idx="371" formatCode="General">
                  <c:v>26</c:v>
                </c:pt>
                <c:pt idx="372" formatCode="General">
                  <c:v>23</c:v>
                </c:pt>
                <c:pt idx="373" formatCode="General">
                  <c:v>24</c:v>
                </c:pt>
                <c:pt idx="374" formatCode="General">
                  <c:v>19</c:v>
                </c:pt>
                <c:pt idx="375" formatCode="General">
                  <c:v>34</c:v>
                </c:pt>
                <c:pt idx="376" formatCode="General">
                  <c:v>30</c:v>
                </c:pt>
                <c:pt idx="377" formatCode="General">
                  <c:v>28</c:v>
                </c:pt>
                <c:pt idx="378" formatCode="General">
                  <c:v>27</c:v>
                </c:pt>
                <c:pt idx="379" formatCode="General">
                  <c:v>27</c:v>
                </c:pt>
                <c:pt idx="380" formatCode="General">
                  <c:v>41</c:v>
                </c:pt>
                <c:pt idx="381" formatCode="General">
                  <c:v>34</c:v>
                </c:pt>
                <c:pt idx="382" formatCode="General">
                  <c:v>27</c:v>
                </c:pt>
                <c:pt idx="383" formatCode="General">
                  <c:v>21</c:v>
                </c:pt>
                <c:pt idx="384" formatCode="General">
                  <c:v>36</c:v>
                </c:pt>
                <c:pt idx="385" formatCode="General">
                  <c:v>24</c:v>
                </c:pt>
                <c:pt idx="386" formatCode="General">
                  <c:v>25</c:v>
                </c:pt>
                <c:pt idx="387" formatCode="General">
                  <c:v>23</c:v>
                </c:pt>
                <c:pt idx="388" formatCode="General">
                  <c:v>34</c:v>
                </c:pt>
                <c:pt idx="389" formatCode="General">
                  <c:v>32</c:v>
                </c:pt>
                <c:pt idx="390" formatCode="General">
                  <c:v>37</c:v>
                </c:pt>
                <c:pt idx="391" formatCode="General">
                  <c:v>30</c:v>
                </c:pt>
                <c:pt idx="392" formatCode="General">
                  <c:v>32</c:v>
                </c:pt>
                <c:pt idx="393" formatCode="General">
                  <c:v>30</c:v>
                </c:pt>
                <c:pt idx="394" formatCode="General">
                  <c:v>38</c:v>
                </c:pt>
                <c:pt idx="395" formatCode="General">
                  <c:v>19</c:v>
                </c:pt>
                <c:pt idx="396" formatCode="General">
                  <c:v>41</c:v>
                </c:pt>
                <c:pt idx="397" formatCode="General">
                  <c:v>27</c:v>
                </c:pt>
                <c:pt idx="398" formatCode="General">
                  <c:v>34</c:v>
                </c:pt>
                <c:pt idx="399" formatCode="General">
                  <c:v>33</c:v>
                </c:pt>
                <c:pt idx="400" formatCode="General">
                  <c:v>18</c:v>
                </c:pt>
                <c:pt idx="401" formatCode="General">
                  <c:v>36</c:v>
                </c:pt>
                <c:pt idx="402" formatCode="General">
                  <c:v>28</c:v>
                </c:pt>
                <c:pt idx="403" formatCode="General">
                  <c:v>29</c:v>
                </c:pt>
                <c:pt idx="404" formatCode="General">
                  <c:v>36</c:v>
                </c:pt>
                <c:pt idx="405" formatCode="General">
                  <c:v>31</c:v>
                </c:pt>
                <c:pt idx="406" formatCode="General">
                  <c:v>31</c:v>
                </c:pt>
                <c:pt idx="407" formatCode="General">
                  <c:v>31</c:v>
                </c:pt>
                <c:pt idx="408" formatCode="General">
                  <c:v>28</c:v>
                </c:pt>
                <c:pt idx="409" formatCode="General">
                  <c:v>35</c:v>
                </c:pt>
                <c:pt idx="410" formatCode="General">
                  <c:v>41</c:v>
                </c:pt>
                <c:pt idx="411" formatCode="General">
                  <c:v>34</c:v>
                </c:pt>
                <c:pt idx="412" formatCode="General">
                  <c:v>23</c:v>
                </c:pt>
                <c:pt idx="413" formatCode="General">
                  <c:v>41</c:v>
                </c:pt>
                <c:pt idx="414" formatCode="General">
                  <c:v>28</c:v>
                </c:pt>
                <c:pt idx="415" formatCode="General">
                  <c:v>31</c:v>
                </c:pt>
                <c:pt idx="416" formatCode="General">
                  <c:v>22</c:v>
                </c:pt>
                <c:pt idx="417" formatCode="General">
                  <c:v>21</c:v>
                </c:pt>
                <c:pt idx="418" formatCode="General">
                  <c:v>32</c:v>
                </c:pt>
                <c:pt idx="419" formatCode="General">
                  <c:v>31</c:v>
                </c:pt>
                <c:pt idx="420" formatCode="General">
                  <c:v>26</c:v>
                </c:pt>
                <c:pt idx="421" formatCode="General">
                  <c:v>18</c:v>
                </c:pt>
                <c:pt idx="422" formatCode="General">
                  <c:v>29</c:v>
                </c:pt>
                <c:pt idx="423" formatCode="General">
                  <c:v>41</c:v>
                </c:pt>
                <c:pt idx="424" formatCode="General">
                  <c:v>25</c:v>
                </c:pt>
                <c:pt idx="425" formatCode="General">
                  <c:v>37</c:v>
                </c:pt>
                <c:pt idx="426" formatCode="General">
                  <c:v>22</c:v>
                </c:pt>
                <c:pt idx="427" formatCode="General">
                  <c:v>20</c:v>
                </c:pt>
                <c:pt idx="428" formatCode="General">
                  <c:v>34</c:v>
                </c:pt>
                <c:pt idx="429" formatCode="General">
                  <c:v>29</c:v>
                </c:pt>
                <c:pt idx="430" formatCode="General">
                  <c:v>29</c:v>
                </c:pt>
                <c:pt idx="431" formatCode="General">
                  <c:v>23</c:v>
                </c:pt>
                <c:pt idx="432" formatCode="General">
                  <c:v>27</c:v>
                </c:pt>
                <c:pt idx="433" formatCode="General">
                  <c:v>32</c:v>
                </c:pt>
                <c:pt idx="434" formatCode="General">
                  <c:v>26</c:v>
                </c:pt>
                <c:pt idx="435" formatCode="General">
                  <c:v>26</c:v>
                </c:pt>
                <c:pt idx="436" formatCode="General">
                  <c:v>32</c:v>
                </c:pt>
                <c:pt idx="437" formatCode="General">
                  <c:v>32</c:v>
                </c:pt>
                <c:pt idx="438" formatCode="General">
                  <c:v>33</c:v>
                </c:pt>
                <c:pt idx="439" formatCode="General">
                  <c:v>22</c:v>
                </c:pt>
                <c:pt idx="440" formatCode="General">
                  <c:v>30</c:v>
                </c:pt>
                <c:pt idx="441" formatCode="General">
                  <c:v>38</c:v>
                </c:pt>
                <c:pt idx="442" formatCode="General">
                  <c:v>39</c:v>
                </c:pt>
                <c:pt idx="443" formatCode="General">
                  <c:v>29</c:v>
                </c:pt>
                <c:pt idx="444" formatCode="General">
                  <c:v>34</c:v>
                </c:pt>
                <c:pt idx="445" formatCode="General">
                  <c:v>29</c:v>
                </c:pt>
                <c:pt idx="446" formatCode="General">
                  <c:v>27</c:v>
                </c:pt>
                <c:pt idx="447" formatCode="General">
                  <c:v>39</c:v>
                </c:pt>
                <c:pt idx="448" formatCode="General">
                  <c:v>20</c:v>
                </c:pt>
                <c:pt idx="449" formatCode="General">
                  <c:v>32</c:v>
                </c:pt>
                <c:pt idx="450" formatCode="General">
                  <c:v>32</c:v>
                </c:pt>
                <c:pt idx="451" formatCode="General">
                  <c:v>28</c:v>
                </c:pt>
                <c:pt idx="452" formatCode="General">
                  <c:v>31</c:v>
                </c:pt>
                <c:pt idx="453" formatCode="General">
                  <c:v>30</c:v>
                </c:pt>
                <c:pt idx="454" formatCode="General">
                  <c:v>30</c:v>
                </c:pt>
                <c:pt idx="455" formatCode="General">
                  <c:v>30</c:v>
                </c:pt>
                <c:pt idx="456" formatCode="General">
                  <c:v>24</c:v>
                </c:pt>
                <c:pt idx="457" formatCode="General">
                  <c:v>38</c:v>
                </c:pt>
                <c:pt idx="458" formatCode="General">
                  <c:v>33</c:v>
                </c:pt>
                <c:pt idx="459" formatCode="General">
                  <c:v>27</c:v>
                </c:pt>
                <c:pt idx="460" formatCode="General">
                  <c:v>25</c:v>
                </c:pt>
                <c:pt idx="461" formatCode="General">
                  <c:v>24</c:v>
                </c:pt>
                <c:pt idx="462" formatCode="General">
                  <c:v>30</c:v>
                </c:pt>
                <c:pt idx="463" formatCode="General">
                  <c:v>31</c:v>
                </c:pt>
                <c:pt idx="464" formatCode="General">
                  <c:v>31</c:v>
                </c:pt>
                <c:pt idx="465" formatCode="General">
                  <c:v>40</c:v>
                </c:pt>
                <c:pt idx="466" formatCode="General">
                  <c:v>27</c:v>
                </c:pt>
                <c:pt idx="467" formatCode="General">
                  <c:v>39</c:v>
                </c:pt>
                <c:pt idx="468" formatCode="General">
                  <c:v>30</c:v>
                </c:pt>
                <c:pt idx="469" formatCode="General">
                  <c:v>20</c:v>
                </c:pt>
                <c:pt idx="470" formatCode="General">
                  <c:v>22</c:v>
                </c:pt>
                <c:pt idx="471" formatCode="General">
                  <c:v>34</c:v>
                </c:pt>
                <c:pt idx="472" formatCode="General">
                  <c:v>28</c:v>
                </c:pt>
                <c:pt idx="473" formatCode="General">
                  <c:v>28</c:v>
                </c:pt>
                <c:pt idx="474" formatCode="General">
                  <c:v>32</c:v>
                </c:pt>
                <c:pt idx="475" formatCode="General">
                  <c:v>28</c:v>
                </c:pt>
                <c:pt idx="476" formatCode="General">
                  <c:v>31</c:v>
                </c:pt>
                <c:pt idx="477" formatCode="General">
                  <c:v>32</c:v>
                </c:pt>
                <c:pt idx="478" formatCode="General">
                  <c:v>25</c:v>
                </c:pt>
                <c:pt idx="479" formatCode="General">
                  <c:v>40</c:v>
                </c:pt>
                <c:pt idx="480" formatCode="General">
                  <c:v>34</c:v>
                </c:pt>
                <c:pt idx="481" formatCode="General">
                  <c:v>36</c:v>
                </c:pt>
                <c:pt idx="482" formatCode="General">
                  <c:v>36</c:v>
                </c:pt>
                <c:pt idx="483" formatCode="General">
                  <c:v>34</c:v>
                </c:pt>
                <c:pt idx="484" formatCode="General">
                  <c:v>30</c:v>
                </c:pt>
                <c:pt idx="485" formatCode="General">
                  <c:v>28</c:v>
                </c:pt>
                <c:pt idx="486" formatCode="General">
                  <c:v>29</c:v>
                </c:pt>
                <c:pt idx="487" formatCode="General">
                  <c:v>29</c:v>
                </c:pt>
                <c:pt idx="488" formatCode="General">
                  <c:v>28</c:v>
                </c:pt>
                <c:pt idx="489" formatCode="General">
                  <c:v>28</c:v>
                </c:pt>
                <c:pt idx="490" formatCode="General">
                  <c:v>31</c:v>
                </c:pt>
                <c:pt idx="491" formatCode="General">
                  <c:v>28</c:v>
                </c:pt>
                <c:pt idx="492" formatCode="General">
                  <c:v>32</c:v>
                </c:pt>
                <c:pt idx="493" formatCode="General">
                  <c:v>32</c:v>
                </c:pt>
                <c:pt idx="494" formatCode="General">
                  <c:v>31</c:v>
                </c:pt>
                <c:pt idx="495" formatCode="General">
                  <c:v>23</c:v>
                </c:pt>
                <c:pt idx="496" formatCode="General">
                  <c:v>18</c:v>
                </c:pt>
                <c:pt idx="497" formatCode="General">
                  <c:v>30</c:v>
                </c:pt>
                <c:pt idx="498" formatCode="General">
                  <c:v>34</c:v>
                </c:pt>
                <c:pt idx="499" formatCode="General">
                  <c:v>25</c:v>
                </c:pt>
                <c:pt idx="500" formatCode="General">
                  <c:v>40</c:v>
                </c:pt>
                <c:pt idx="501" formatCode="General">
                  <c:v>42</c:v>
                </c:pt>
                <c:pt idx="502" formatCode="General">
                  <c:v>19</c:v>
                </c:pt>
                <c:pt idx="503" formatCode="General">
                  <c:v>35</c:v>
                </c:pt>
                <c:pt idx="504" formatCode="General">
                  <c:v>34</c:v>
                </c:pt>
                <c:pt idx="505" formatCode="General">
                  <c:v>30</c:v>
                </c:pt>
                <c:pt idx="506" formatCode="General">
                  <c:v>29</c:v>
                </c:pt>
                <c:pt idx="507" formatCode="General">
                  <c:v>34</c:v>
                </c:pt>
                <c:pt idx="508" formatCode="General">
                  <c:v>32</c:v>
                </c:pt>
                <c:pt idx="509" formatCode="General">
                  <c:v>18</c:v>
                </c:pt>
                <c:pt idx="510" formatCode="General">
                  <c:v>32</c:v>
                </c:pt>
                <c:pt idx="511" formatCode="General">
                  <c:v>26</c:v>
                </c:pt>
                <c:pt idx="512" formatCode="General">
                  <c:v>33</c:v>
                </c:pt>
                <c:pt idx="513" formatCode="General">
                  <c:v>22</c:v>
                </c:pt>
                <c:pt idx="514" formatCode="General">
                  <c:v>24</c:v>
                </c:pt>
                <c:pt idx="515" formatCode="General">
                  <c:v>37</c:v>
                </c:pt>
                <c:pt idx="516" formatCode="General">
                  <c:v>26</c:v>
                </c:pt>
                <c:pt idx="517" formatCode="General">
                  <c:v>32</c:v>
                </c:pt>
                <c:pt idx="518" formatCode="General">
                  <c:v>32</c:v>
                </c:pt>
                <c:pt idx="519" formatCode="General">
                  <c:v>32</c:v>
                </c:pt>
                <c:pt idx="520" formatCode="General">
                  <c:v>43</c:v>
                </c:pt>
                <c:pt idx="521" formatCode="General">
                  <c:v>19</c:v>
                </c:pt>
                <c:pt idx="522" formatCode="General">
                  <c:v>32</c:v>
                </c:pt>
                <c:pt idx="523" formatCode="General">
                  <c:v>19</c:v>
                </c:pt>
                <c:pt idx="524" formatCode="General">
                  <c:v>45</c:v>
                </c:pt>
                <c:pt idx="525" formatCode="General">
                  <c:v>41</c:v>
                </c:pt>
                <c:pt idx="526" formatCode="General">
                  <c:v>30</c:v>
                </c:pt>
                <c:pt idx="527" formatCode="General">
                  <c:v>30</c:v>
                </c:pt>
                <c:pt idx="528" formatCode="General">
                  <c:v>28</c:v>
                </c:pt>
                <c:pt idx="529" formatCode="General">
                  <c:v>42</c:v>
                </c:pt>
                <c:pt idx="530" formatCode="General">
                  <c:v>36</c:v>
                </c:pt>
                <c:pt idx="531" formatCode="General">
                  <c:v>31</c:v>
                </c:pt>
                <c:pt idx="532" formatCode="General">
                  <c:v>18</c:v>
                </c:pt>
                <c:pt idx="533" formatCode="General">
                  <c:v>36</c:v>
                </c:pt>
                <c:pt idx="534" formatCode="General">
                  <c:v>35</c:v>
                </c:pt>
                <c:pt idx="535" formatCode="General">
                  <c:v>35</c:v>
                </c:pt>
                <c:pt idx="536" formatCode="General">
                  <c:v>30</c:v>
                </c:pt>
                <c:pt idx="537" formatCode="General">
                  <c:v>35</c:v>
                </c:pt>
                <c:pt idx="538" formatCode="General">
                  <c:v>33</c:v>
                </c:pt>
                <c:pt idx="539" formatCode="General">
                  <c:v>33</c:v>
                </c:pt>
                <c:pt idx="540" formatCode="General">
                  <c:v>35</c:v>
                </c:pt>
                <c:pt idx="541" formatCode="General">
                  <c:v>33</c:v>
                </c:pt>
                <c:pt idx="542" formatCode="General">
                  <c:v>44</c:v>
                </c:pt>
                <c:pt idx="543" formatCode="General">
                  <c:v>41</c:v>
                </c:pt>
                <c:pt idx="544" formatCode="General">
                  <c:v>27</c:v>
                </c:pt>
                <c:pt idx="545" formatCode="General">
                  <c:v>20</c:v>
                </c:pt>
                <c:pt idx="546" formatCode="General">
                  <c:v>22</c:v>
                </c:pt>
                <c:pt idx="547" formatCode="General">
                  <c:v>30</c:v>
                </c:pt>
                <c:pt idx="548" formatCode="General">
                  <c:v>38</c:v>
                </c:pt>
                <c:pt idx="549" formatCode="General">
                  <c:v>27</c:v>
                </c:pt>
                <c:pt idx="550" formatCode="General">
                  <c:v>43</c:v>
                </c:pt>
                <c:pt idx="551" formatCode="General">
                  <c:v>48</c:v>
                </c:pt>
                <c:pt idx="552" formatCode="General">
                  <c:v>22</c:v>
                </c:pt>
                <c:pt idx="553" formatCode="General">
                  <c:v>27</c:v>
                </c:pt>
                <c:pt idx="554" formatCode="General">
                  <c:v>33</c:v>
                </c:pt>
                <c:pt idx="555" formatCode="General">
                  <c:v>25</c:v>
                </c:pt>
                <c:pt idx="556" formatCode="General">
                  <c:v>36</c:v>
                </c:pt>
                <c:pt idx="557" formatCode="General">
                  <c:v>36</c:v>
                </c:pt>
                <c:pt idx="558" formatCode="General">
                  <c:v>33</c:v>
                </c:pt>
                <c:pt idx="559" formatCode="General">
                  <c:v>32</c:v>
                </c:pt>
                <c:pt idx="560" formatCode="General">
                  <c:v>34</c:v>
                </c:pt>
                <c:pt idx="561" formatCode="General">
                  <c:v>29</c:v>
                </c:pt>
                <c:pt idx="562" formatCode="General">
                  <c:v>41</c:v>
                </c:pt>
                <c:pt idx="563" formatCode="General">
                  <c:v>20</c:v>
                </c:pt>
                <c:pt idx="564" formatCode="General">
                  <c:v>29</c:v>
                </c:pt>
                <c:pt idx="565" formatCode="General">
                  <c:v>31</c:v>
                </c:pt>
                <c:pt idx="566" formatCode="General">
                  <c:v>31</c:v>
                </c:pt>
                <c:pt idx="567" formatCode="General">
                  <c:v>48</c:v>
                </c:pt>
                <c:pt idx="568" formatCode="General">
                  <c:v>31</c:v>
                </c:pt>
                <c:pt idx="569" formatCode="General">
                  <c:v>49</c:v>
                </c:pt>
                <c:pt idx="570" formatCode="General">
                  <c:v>34</c:v>
                </c:pt>
                <c:pt idx="571" formatCode="General">
                  <c:v>21</c:v>
                </c:pt>
                <c:pt idx="572" formatCode="General">
                  <c:v>34</c:v>
                </c:pt>
                <c:pt idx="573" formatCode="General">
                  <c:v>45</c:v>
                </c:pt>
                <c:pt idx="574" formatCode="General">
                  <c:v>34</c:v>
                </c:pt>
                <c:pt idx="575" formatCode="General">
                  <c:v>34</c:v>
                </c:pt>
                <c:pt idx="576" formatCode="General">
                  <c:v>37</c:v>
                </c:pt>
                <c:pt idx="577" formatCode="General">
                  <c:v>31</c:v>
                </c:pt>
                <c:pt idx="578" formatCode="General">
                  <c:v>36</c:v>
                </c:pt>
                <c:pt idx="579" formatCode="General">
                  <c:v>25</c:v>
                </c:pt>
                <c:pt idx="580" formatCode="General">
                  <c:v>21</c:v>
                </c:pt>
                <c:pt idx="581" formatCode="General">
                  <c:v>25</c:v>
                </c:pt>
                <c:pt idx="582" formatCode="General">
                  <c:v>42</c:v>
                </c:pt>
                <c:pt idx="583" formatCode="General">
                  <c:v>29</c:v>
                </c:pt>
                <c:pt idx="584" formatCode="General">
                  <c:v>44</c:v>
                </c:pt>
                <c:pt idx="585" formatCode="General">
                  <c:v>25</c:v>
                </c:pt>
                <c:pt idx="586" formatCode="General">
                  <c:v>23</c:v>
                </c:pt>
                <c:pt idx="587" formatCode="General">
                  <c:v>35</c:v>
                </c:pt>
                <c:pt idx="588" formatCode="General">
                  <c:v>34</c:v>
                </c:pt>
                <c:pt idx="589" formatCode="General">
                  <c:v>35</c:v>
                </c:pt>
                <c:pt idx="590" formatCode="General">
                  <c:v>34</c:v>
                </c:pt>
                <c:pt idx="591" formatCode="General">
                  <c:v>29</c:v>
                </c:pt>
                <c:pt idx="592" formatCode="General">
                  <c:v>38</c:v>
                </c:pt>
                <c:pt idx="593" formatCode="General">
                  <c:v>32</c:v>
                </c:pt>
                <c:pt idx="594" formatCode="General">
                  <c:v>32</c:v>
                </c:pt>
                <c:pt idx="595" formatCode="General">
                  <c:v>31</c:v>
                </c:pt>
                <c:pt idx="596" formatCode="General">
                  <c:v>38</c:v>
                </c:pt>
                <c:pt idx="597" formatCode="General">
                  <c:v>43</c:v>
                </c:pt>
                <c:pt idx="598" formatCode="General">
                  <c:v>19</c:v>
                </c:pt>
                <c:pt idx="599" formatCode="General">
                  <c:v>39</c:v>
                </c:pt>
                <c:pt idx="600" formatCode="General">
                  <c:v>29</c:v>
                </c:pt>
                <c:pt idx="601" formatCode="General">
                  <c:v>23</c:v>
                </c:pt>
                <c:pt idx="602" formatCode="General">
                  <c:v>28</c:v>
                </c:pt>
                <c:pt idx="603" formatCode="General">
                  <c:v>35</c:v>
                </c:pt>
                <c:pt idx="604" formatCode="General">
                  <c:v>35</c:v>
                </c:pt>
                <c:pt idx="605" formatCode="General">
                  <c:v>35</c:v>
                </c:pt>
                <c:pt idx="606" formatCode="General">
                  <c:v>35</c:v>
                </c:pt>
                <c:pt idx="607" formatCode="General">
                  <c:v>32</c:v>
                </c:pt>
                <c:pt idx="608" formatCode="General">
                  <c:v>33</c:v>
                </c:pt>
                <c:pt idx="609" formatCode="General">
                  <c:v>33</c:v>
                </c:pt>
                <c:pt idx="610" formatCode="General">
                  <c:v>36</c:v>
                </c:pt>
                <c:pt idx="611" formatCode="General">
                  <c:v>36</c:v>
                </c:pt>
                <c:pt idx="612" formatCode="General">
                  <c:v>36</c:v>
                </c:pt>
                <c:pt idx="613" formatCode="General">
                  <c:v>35</c:v>
                </c:pt>
                <c:pt idx="614" formatCode="General">
                  <c:v>48</c:v>
                </c:pt>
                <c:pt idx="615" formatCode="General">
                  <c:v>18</c:v>
                </c:pt>
                <c:pt idx="616" formatCode="General">
                  <c:v>22</c:v>
                </c:pt>
                <c:pt idx="617" formatCode="General">
                  <c:v>28</c:v>
                </c:pt>
                <c:pt idx="618" formatCode="General">
                  <c:v>48</c:v>
                </c:pt>
                <c:pt idx="619" formatCode="General">
                  <c:v>30</c:v>
                </c:pt>
                <c:pt idx="620" formatCode="General">
                  <c:v>31</c:v>
                </c:pt>
                <c:pt idx="621" formatCode="General">
                  <c:v>50</c:v>
                </c:pt>
                <c:pt idx="622" formatCode="General">
                  <c:v>33</c:v>
                </c:pt>
                <c:pt idx="623" formatCode="General">
                  <c:v>28</c:v>
                </c:pt>
                <c:pt idx="624" formatCode="General">
                  <c:v>37</c:v>
                </c:pt>
                <c:pt idx="625" formatCode="General">
                  <c:v>33</c:v>
                </c:pt>
                <c:pt idx="626" formatCode="General">
                  <c:v>36</c:v>
                </c:pt>
                <c:pt idx="627" formatCode="General">
                  <c:v>39</c:v>
                </c:pt>
                <c:pt idx="628" formatCode="General">
                  <c:v>34</c:v>
                </c:pt>
                <c:pt idx="629" formatCode="General">
                  <c:v>33</c:v>
                </c:pt>
                <c:pt idx="630" formatCode="General">
                  <c:v>38</c:v>
                </c:pt>
                <c:pt idx="631" formatCode="General">
                  <c:v>38</c:v>
                </c:pt>
                <c:pt idx="632" formatCode="General">
                  <c:v>37</c:v>
                </c:pt>
                <c:pt idx="633" formatCode="General">
                  <c:v>47</c:v>
                </c:pt>
                <c:pt idx="634" formatCode="General">
                  <c:v>40</c:v>
                </c:pt>
                <c:pt idx="635" formatCode="General">
                  <c:v>31</c:v>
                </c:pt>
                <c:pt idx="636" formatCode="General">
                  <c:v>30</c:v>
                </c:pt>
                <c:pt idx="637" formatCode="General">
                  <c:v>45</c:v>
                </c:pt>
                <c:pt idx="638" formatCode="General">
                  <c:v>40</c:v>
                </c:pt>
                <c:pt idx="639" formatCode="General">
                  <c:v>36</c:v>
                </c:pt>
                <c:pt idx="640" formatCode="General">
                  <c:v>49</c:v>
                </c:pt>
                <c:pt idx="641" formatCode="General">
                  <c:v>36</c:v>
                </c:pt>
                <c:pt idx="642" formatCode="General">
                  <c:v>36</c:v>
                </c:pt>
                <c:pt idx="643" formatCode="General">
                  <c:v>36</c:v>
                </c:pt>
                <c:pt idx="644" formatCode="General">
                  <c:v>38</c:v>
                </c:pt>
                <c:pt idx="645" formatCode="General">
                  <c:v>38</c:v>
                </c:pt>
                <c:pt idx="646" formatCode="General">
                  <c:v>34</c:v>
                </c:pt>
                <c:pt idx="647" formatCode="General">
                  <c:v>41</c:v>
                </c:pt>
                <c:pt idx="648" formatCode="General">
                  <c:v>42</c:v>
                </c:pt>
                <c:pt idx="649" formatCode="General">
                  <c:v>23</c:v>
                </c:pt>
                <c:pt idx="650" formatCode="General">
                  <c:v>48</c:v>
                </c:pt>
                <c:pt idx="651" formatCode="General">
                  <c:v>37</c:v>
                </c:pt>
                <c:pt idx="652" formatCode="General">
                  <c:v>36</c:v>
                </c:pt>
                <c:pt idx="653" formatCode="General">
                  <c:v>39</c:v>
                </c:pt>
                <c:pt idx="654" formatCode="General">
                  <c:v>34</c:v>
                </c:pt>
                <c:pt idx="655" formatCode="General">
                  <c:v>44</c:v>
                </c:pt>
                <c:pt idx="656" formatCode="General">
                  <c:v>28</c:v>
                </c:pt>
                <c:pt idx="657" formatCode="General">
                  <c:v>35</c:v>
                </c:pt>
                <c:pt idx="658" formatCode="General">
                  <c:v>40</c:v>
                </c:pt>
                <c:pt idx="659" formatCode="General">
                  <c:v>44</c:v>
                </c:pt>
                <c:pt idx="660" formatCode="General">
                  <c:v>39</c:v>
                </c:pt>
                <c:pt idx="661" formatCode="General">
                  <c:v>38</c:v>
                </c:pt>
                <c:pt idx="662" formatCode="General">
                  <c:v>50</c:v>
                </c:pt>
                <c:pt idx="663" formatCode="General">
                  <c:v>30</c:v>
                </c:pt>
                <c:pt idx="664" formatCode="General">
                  <c:v>48</c:v>
                </c:pt>
                <c:pt idx="665" formatCode="General">
                  <c:v>41</c:v>
                </c:pt>
                <c:pt idx="666" formatCode="General">
                  <c:v>29</c:v>
                </c:pt>
                <c:pt idx="667" formatCode="General">
                  <c:v>41</c:v>
                </c:pt>
                <c:pt idx="668" formatCode="General">
                  <c:v>51</c:v>
                </c:pt>
                <c:pt idx="669" formatCode="General">
                  <c:v>35</c:v>
                </c:pt>
                <c:pt idx="670" formatCode="General">
                  <c:v>50</c:v>
                </c:pt>
                <c:pt idx="671" formatCode="General">
                  <c:v>29</c:v>
                </c:pt>
                <c:pt idx="672" formatCode="General">
                  <c:v>39</c:v>
                </c:pt>
                <c:pt idx="673" formatCode="General">
                  <c:v>18</c:v>
                </c:pt>
                <c:pt idx="674" formatCode="General">
                  <c:v>42</c:v>
                </c:pt>
                <c:pt idx="675" formatCode="General">
                  <c:v>50</c:v>
                </c:pt>
                <c:pt idx="676" formatCode="General">
                  <c:v>20</c:v>
                </c:pt>
                <c:pt idx="677" formatCode="General">
                  <c:v>51</c:v>
                </c:pt>
                <c:pt idx="678" formatCode="General">
                  <c:v>35</c:v>
                </c:pt>
                <c:pt idx="679" formatCode="General">
                  <c:v>27</c:v>
                </c:pt>
                <c:pt idx="680" formatCode="General">
                  <c:v>35</c:v>
                </c:pt>
                <c:pt idx="681" formatCode="General">
                  <c:v>37</c:v>
                </c:pt>
                <c:pt idx="682" formatCode="General">
                  <c:v>38</c:v>
                </c:pt>
                <c:pt idx="683" formatCode="General">
                  <c:v>29</c:v>
                </c:pt>
                <c:pt idx="684" formatCode="General">
                  <c:v>40</c:v>
                </c:pt>
                <c:pt idx="685" formatCode="General">
                  <c:v>40</c:v>
                </c:pt>
                <c:pt idx="686" formatCode="General">
                  <c:v>35</c:v>
                </c:pt>
                <c:pt idx="687" formatCode="General">
                  <c:v>29</c:v>
                </c:pt>
                <c:pt idx="688" formatCode="General">
                  <c:v>28</c:v>
                </c:pt>
                <c:pt idx="689" formatCode="General">
                  <c:v>35</c:v>
                </c:pt>
                <c:pt idx="690" formatCode="General">
                  <c:v>19</c:v>
                </c:pt>
                <c:pt idx="691" formatCode="General">
                  <c:v>18</c:v>
                </c:pt>
                <c:pt idx="692" formatCode="General">
                  <c:v>42</c:v>
                </c:pt>
                <c:pt idx="693" formatCode="General">
                  <c:v>42</c:v>
                </c:pt>
                <c:pt idx="694" formatCode="General">
                  <c:v>33</c:v>
                </c:pt>
                <c:pt idx="695" formatCode="General">
                  <c:v>38</c:v>
                </c:pt>
                <c:pt idx="696" formatCode="General">
                  <c:v>38</c:v>
                </c:pt>
                <c:pt idx="697" formatCode="General">
                  <c:v>52</c:v>
                </c:pt>
                <c:pt idx="698" formatCode="General">
                  <c:v>42</c:v>
                </c:pt>
                <c:pt idx="699" formatCode="General">
                  <c:v>48</c:v>
                </c:pt>
                <c:pt idx="700" formatCode="General">
                  <c:v>34</c:v>
                </c:pt>
                <c:pt idx="701" formatCode="General">
                  <c:v>48</c:v>
                </c:pt>
                <c:pt idx="702" formatCode="General">
                  <c:v>42</c:v>
                </c:pt>
                <c:pt idx="703" formatCode="General">
                  <c:v>33</c:v>
                </c:pt>
                <c:pt idx="704" formatCode="General">
                  <c:v>26</c:v>
                </c:pt>
                <c:pt idx="705" formatCode="General">
                  <c:v>28</c:v>
                </c:pt>
                <c:pt idx="706" formatCode="General">
                  <c:v>38</c:v>
                </c:pt>
                <c:pt idx="707" formatCode="General">
                  <c:v>43</c:v>
                </c:pt>
                <c:pt idx="708" formatCode="General">
                  <c:v>38</c:v>
                </c:pt>
                <c:pt idx="709" formatCode="General">
                  <c:v>38</c:v>
                </c:pt>
                <c:pt idx="710" formatCode="General">
                  <c:v>52</c:v>
                </c:pt>
                <c:pt idx="711" formatCode="General">
                  <c:v>27</c:v>
                </c:pt>
                <c:pt idx="712" formatCode="General">
                  <c:v>37</c:v>
                </c:pt>
                <c:pt idx="713" formatCode="General">
                  <c:v>31</c:v>
                </c:pt>
                <c:pt idx="714" formatCode="General">
                  <c:v>39</c:v>
                </c:pt>
                <c:pt idx="715" formatCode="General">
                  <c:v>39</c:v>
                </c:pt>
                <c:pt idx="716" formatCode="General">
                  <c:v>32</c:v>
                </c:pt>
                <c:pt idx="717" formatCode="General">
                  <c:v>53</c:v>
                </c:pt>
                <c:pt idx="718" formatCode="General">
                  <c:v>44</c:v>
                </c:pt>
                <c:pt idx="719" formatCode="General">
                  <c:v>46</c:v>
                </c:pt>
                <c:pt idx="720" formatCode="General">
                  <c:v>52</c:v>
                </c:pt>
                <c:pt idx="721" formatCode="General">
                  <c:v>49</c:v>
                </c:pt>
                <c:pt idx="722" formatCode="General">
                  <c:v>37</c:v>
                </c:pt>
                <c:pt idx="723" formatCode="General">
                  <c:v>38</c:v>
                </c:pt>
                <c:pt idx="724" formatCode="General">
                  <c:v>37</c:v>
                </c:pt>
                <c:pt idx="725" formatCode="General">
                  <c:v>52</c:v>
                </c:pt>
                <c:pt idx="726" formatCode="General">
                  <c:v>34</c:v>
                </c:pt>
                <c:pt idx="727" formatCode="General">
                  <c:v>41</c:v>
                </c:pt>
                <c:pt idx="728" formatCode="General">
                  <c:v>41</c:v>
                </c:pt>
                <c:pt idx="729" formatCode="General">
                  <c:v>34</c:v>
                </c:pt>
                <c:pt idx="730" formatCode="General">
                  <c:v>37</c:v>
                </c:pt>
                <c:pt idx="731" formatCode="General">
                  <c:v>37</c:v>
                </c:pt>
                <c:pt idx="732" formatCode="General">
                  <c:v>37</c:v>
                </c:pt>
                <c:pt idx="733" formatCode="General">
                  <c:v>23</c:v>
                </c:pt>
                <c:pt idx="734" formatCode="General">
                  <c:v>30</c:v>
                </c:pt>
                <c:pt idx="735" formatCode="General">
                  <c:v>50</c:v>
                </c:pt>
                <c:pt idx="736" formatCode="General">
                  <c:v>44</c:v>
                </c:pt>
                <c:pt idx="737" formatCode="General">
                  <c:v>39</c:v>
                </c:pt>
                <c:pt idx="738" formatCode="General">
                  <c:v>43</c:v>
                </c:pt>
                <c:pt idx="739" formatCode="General">
                  <c:v>50</c:v>
                </c:pt>
                <c:pt idx="740" formatCode="General">
                  <c:v>50</c:v>
                </c:pt>
                <c:pt idx="741" formatCode="General">
                  <c:v>52</c:v>
                </c:pt>
                <c:pt idx="742" formatCode="General">
                  <c:v>27</c:v>
                </c:pt>
                <c:pt idx="743" formatCode="General">
                  <c:v>38</c:v>
                </c:pt>
                <c:pt idx="744" formatCode="General">
                  <c:v>41</c:v>
                </c:pt>
                <c:pt idx="745" formatCode="General">
                  <c:v>29</c:v>
                </c:pt>
                <c:pt idx="746" formatCode="General">
                  <c:v>41</c:v>
                </c:pt>
                <c:pt idx="747" formatCode="General">
                  <c:v>41</c:v>
                </c:pt>
                <c:pt idx="748" formatCode="General">
                  <c:v>26</c:v>
                </c:pt>
                <c:pt idx="749" formatCode="General">
                  <c:v>48</c:v>
                </c:pt>
                <c:pt idx="750" formatCode="General">
                  <c:v>53</c:v>
                </c:pt>
                <c:pt idx="751" formatCode="General">
                  <c:v>18</c:v>
                </c:pt>
                <c:pt idx="752" formatCode="General">
                  <c:v>37</c:v>
                </c:pt>
                <c:pt idx="753" formatCode="General">
                  <c:v>37</c:v>
                </c:pt>
                <c:pt idx="754" formatCode="General">
                  <c:v>32</c:v>
                </c:pt>
                <c:pt idx="755" formatCode="General">
                  <c:v>36</c:v>
                </c:pt>
                <c:pt idx="756" formatCode="General">
                  <c:v>39</c:v>
                </c:pt>
                <c:pt idx="757" formatCode="General">
                  <c:v>39</c:v>
                </c:pt>
                <c:pt idx="758" formatCode="General">
                  <c:v>42</c:v>
                </c:pt>
                <c:pt idx="759" formatCode="General">
                  <c:v>33</c:v>
                </c:pt>
                <c:pt idx="760" formatCode="General">
                  <c:v>26</c:v>
                </c:pt>
                <c:pt idx="761" formatCode="General">
                  <c:v>52</c:v>
                </c:pt>
                <c:pt idx="762" formatCode="General">
                  <c:v>38</c:v>
                </c:pt>
                <c:pt idx="763" formatCode="General">
                  <c:v>46</c:v>
                </c:pt>
                <c:pt idx="764" formatCode="General">
                  <c:v>40</c:v>
                </c:pt>
                <c:pt idx="765" formatCode="General">
                  <c:v>25</c:v>
                </c:pt>
                <c:pt idx="766" formatCode="General">
                  <c:v>40</c:v>
                </c:pt>
                <c:pt idx="767" formatCode="General">
                  <c:v>35</c:v>
                </c:pt>
                <c:pt idx="768" formatCode="General">
                  <c:v>37</c:v>
                </c:pt>
                <c:pt idx="769" formatCode="General">
                  <c:v>52</c:v>
                </c:pt>
                <c:pt idx="770" formatCode="General">
                  <c:v>51</c:v>
                </c:pt>
                <c:pt idx="771" formatCode="General">
                  <c:v>35</c:v>
                </c:pt>
                <c:pt idx="772" formatCode="General">
                  <c:v>46</c:v>
                </c:pt>
                <c:pt idx="773" formatCode="General">
                  <c:v>47</c:v>
                </c:pt>
                <c:pt idx="774" formatCode="General">
                  <c:v>37</c:v>
                </c:pt>
                <c:pt idx="775" formatCode="General">
                  <c:v>38</c:v>
                </c:pt>
                <c:pt idx="776" formatCode="General">
                  <c:v>38</c:v>
                </c:pt>
                <c:pt idx="777" formatCode="General">
                  <c:v>41</c:v>
                </c:pt>
                <c:pt idx="778" formatCode="General">
                  <c:v>43</c:v>
                </c:pt>
                <c:pt idx="779" formatCode="General">
                  <c:v>52</c:v>
                </c:pt>
                <c:pt idx="780" formatCode="General">
                  <c:v>40</c:v>
                </c:pt>
                <c:pt idx="781" formatCode="General">
                  <c:v>40</c:v>
                </c:pt>
                <c:pt idx="782" formatCode="General">
                  <c:v>28</c:v>
                </c:pt>
                <c:pt idx="783" formatCode="General">
                  <c:v>46</c:v>
                </c:pt>
                <c:pt idx="784" formatCode="General">
                  <c:v>40</c:v>
                </c:pt>
                <c:pt idx="785" formatCode="General">
                  <c:v>40</c:v>
                </c:pt>
                <c:pt idx="786" formatCode="General">
                  <c:v>53</c:v>
                </c:pt>
                <c:pt idx="787" formatCode="General">
                  <c:v>36</c:v>
                </c:pt>
                <c:pt idx="788" formatCode="General">
                  <c:v>33</c:v>
                </c:pt>
                <c:pt idx="789" formatCode="General">
                  <c:v>54</c:v>
                </c:pt>
                <c:pt idx="790" formatCode="General">
                  <c:v>38</c:v>
                </c:pt>
                <c:pt idx="791" formatCode="General">
                  <c:v>41</c:v>
                </c:pt>
                <c:pt idx="792" formatCode="General">
                  <c:v>38</c:v>
                </c:pt>
                <c:pt idx="793" formatCode="General">
                  <c:v>40</c:v>
                </c:pt>
                <c:pt idx="794" formatCode="General">
                  <c:v>40</c:v>
                </c:pt>
                <c:pt idx="795" formatCode="General">
                  <c:v>40</c:v>
                </c:pt>
                <c:pt idx="796" formatCode="General">
                  <c:v>40</c:v>
                </c:pt>
                <c:pt idx="797" formatCode="General">
                  <c:v>49</c:v>
                </c:pt>
                <c:pt idx="798" formatCode="General">
                  <c:v>19</c:v>
                </c:pt>
                <c:pt idx="799" formatCode="General">
                  <c:v>33</c:v>
                </c:pt>
                <c:pt idx="800" formatCode="General">
                  <c:v>38</c:v>
                </c:pt>
                <c:pt idx="801" formatCode="General">
                  <c:v>52</c:v>
                </c:pt>
                <c:pt idx="802" formatCode="General">
                  <c:v>38</c:v>
                </c:pt>
                <c:pt idx="803" formatCode="General">
                  <c:v>33</c:v>
                </c:pt>
                <c:pt idx="804" formatCode="General">
                  <c:v>40</c:v>
                </c:pt>
                <c:pt idx="805" formatCode="General">
                  <c:v>41</c:v>
                </c:pt>
                <c:pt idx="806" formatCode="General">
                  <c:v>33</c:v>
                </c:pt>
                <c:pt idx="807" formatCode="General">
                  <c:v>37</c:v>
                </c:pt>
                <c:pt idx="808" formatCode="General">
                  <c:v>54</c:v>
                </c:pt>
                <c:pt idx="809" formatCode="General">
                  <c:v>51</c:v>
                </c:pt>
                <c:pt idx="810" formatCode="General">
                  <c:v>39</c:v>
                </c:pt>
                <c:pt idx="811" formatCode="General">
                  <c:v>28</c:v>
                </c:pt>
                <c:pt idx="812" formatCode="General">
                  <c:v>44</c:v>
                </c:pt>
                <c:pt idx="813" formatCode="General">
                  <c:v>54</c:v>
                </c:pt>
                <c:pt idx="814" formatCode="General">
                  <c:v>36</c:v>
                </c:pt>
                <c:pt idx="815" formatCode="General">
                  <c:v>37</c:v>
                </c:pt>
                <c:pt idx="816" formatCode="General">
                  <c:v>52</c:v>
                </c:pt>
                <c:pt idx="817" formatCode="General">
                  <c:v>56</c:v>
                </c:pt>
                <c:pt idx="818" formatCode="General">
                  <c:v>34</c:v>
                </c:pt>
                <c:pt idx="819" formatCode="General">
                  <c:v>41</c:v>
                </c:pt>
                <c:pt idx="820" formatCode="General">
                  <c:v>41</c:v>
                </c:pt>
                <c:pt idx="821" formatCode="General">
                  <c:v>41</c:v>
                </c:pt>
                <c:pt idx="822" formatCode="General">
                  <c:v>42</c:v>
                </c:pt>
                <c:pt idx="823" formatCode="General">
                  <c:v>37</c:v>
                </c:pt>
                <c:pt idx="824" formatCode="General">
                  <c:v>31</c:v>
                </c:pt>
                <c:pt idx="825" formatCode="General">
                  <c:v>47</c:v>
                </c:pt>
                <c:pt idx="826" formatCode="General">
                  <c:v>28</c:v>
                </c:pt>
                <c:pt idx="827" formatCode="General">
                  <c:v>43</c:v>
                </c:pt>
                <c:pt idx="828" formatCode="General">
                  <c:v>22</c:v>
                </c:pt>
                <c:pt idx="829" formatCode="General">
                  <c:v>45</c:v>
                </c:pt>
                <c:pt idx="830" formatCode="General">
                  <c:v>43</c:v>
                </c:pt>
                <c:pt idx="831" formatCode="General">
                  <c:v>41</c:v>
                </c:pt>
                <c:pt idx="832" formatCode="General">
                  <c:v>44</c:v>
                </c:pt>
                <c:pt idx="833" formatCode="General">
                  <c:v>53</c:v>
                </c:pt>
                <c:pt idx="834" formatCode="General">
                  <c:v>41</c:v>
                </c:pt>
                <c:pt idx="835" formatCode="General">
                  <c:v>18</c:v>
                </c:pt>
                <c:pt idx="836" formatCode="General">
                  <c:v>37</c:v>
                </c:pt>
                <c:pt idx="837" formatCode="General">
                  <c:v>33</c:v>
                </c:pt>
                <c:pt idx="838" formatCode="General">
                  <c:v>38</c:v>
                </c:pt>
                <c:pt idx="839" formatCode="General">
                  <c:v>44</c:v>
                </c:pt>
                <c:pt idx="840" formatCode="General">
                  <c:v>42</c:v>
                </c:pt>
                <c:pt idx="841" formatCode="General">
                  <c:v>42</c:v>
                </c:pt>
                <c:pt idx="842" formatCode="General">
                  <c:v>44</c:v>
                </c:pt>
                <c:pt idx="843" formatCode="General">
                  <c:v>42</c:v>
                </c:pt>
                <c:pt idx="844" formatCode="General">
                  <c:v>48</c:v>
                </c:pt>
                <c:pt idx="845" formatCode="General">
                  <c:v>37</c:v>
                </c:pt>
                <c:pt idx="846" formatCode="General">
                  <c:v>40</c:v>
                </c:pt>
                <c:pt idx="847" formatCode="General">
                  <c:v>40</c:v>
                </c:pt>
                <c:pt idx="848" formatCode="General">
                  <c:v>53</c:v>
                </c:pt>
                <c:pt idx="849" formatCode="General">
                  <c:v>45</c:v>
                </c:pt>
                <c:pt idx="850" formatCode="General">
                  <c:v>27</c:v>
                </c:pt>
                <c:pt idx="851" formatCode="General">
                  <c:v>42</c:v>
                </c:pt>
                <c:pt idx="852" formatCode="General">
                  <c:v>42</c:v>
                </c:pt>
                <c:pt idx="853" formatCode="General">
                  <c:v>42</c:v>
                </c:pt>
                <c:pt idx="854" formatCode="General">
                  <c:v>42</c:v>
                </c:pt>
                <c:pt idx="855" formatCode="General">
                  <c:v>44</c:v>
                </c:pt>
                <c:pt idx="856" formatCode="General">
                  <c:v>40</c:v>
                </c:pt>
                <c:pt idx="857" formatCode="General">
                  <c:v>30</c:v>
                </c:pt>
                <c:pt idx="858" formatCode="General">
                  <c:v>35</c:v>
                </c:pt>
                <c:pt idx="859" formatCode="General">
                  <c:v>54</c:v>
                </c:pt>
                <c:pt idx="860" formatCode="General">
                  <c:v>29</c:v>
                </c:pt>
                <c:pt idx="861" formatCode="General">
                  <c:v>38</c:v>
                </c:pt>
                <c:pt idx="862" formatCode="General">
                  <c:v>23</c:v>
                </c:pt>
                <c:pt idx="863" formatCode="General">
                  <c:v>38</c:v>
                </c:pt>
                <c:pt idx="864" formatCode="General">
                  <c:v>46</c:v>
                </c:pt>
                <c:pt idx="865" formatCode="General">
                  <c:v>44</c:v>
                </c:pt>
                <c:pt idx="866" formatCode="General">
                  <c:v>38</c:v>
                </c:pt>
                <c:pt idx="867" formatCode="General">
                  <c:v>44</c:v>
                </c:pt>
                <c:pt idx="868" formatCode="General">
                  <c:v>41</c:v>
                </c:pt>
                <c:pt idx="869" formatCode="General">
                  <c:v>42</c:v>
                </c:pt>
                <c:pt idx="870" formatCode="General">
                  <c:v>42</c:v>
                </c:pt>
                <c:pt idx="871" formatCode="General">
                  <c:v>42</c:v>
                </c:pt>
                <c:pt idx="872" formatCode="General">
                  <c:v>40</c:v>
                </c:pt>
                <c:pt idx="873" formatCode="General">
                  <c:v>47</c:v>
                </c:pt>
                <c:pt idx="874" formatCode="General">
                  <c:v>54</c:v>
                </c:pt>
                <c:pt idx="875" formatCode="General">
                  <c:v>40</c:v>
                </c:pt>
                <c:pt idx="876" formatCode="General">
                  <c:v>39</c:v>
                </c:pt>
                <c:pt idx="877" formatCode="General">
                  <c:v>39</c:v>
                </c:pt>
                <c:pt idx="878" formatCode="General">
                  <c:v>31</c:v>
                </c:pt>
                <c:pt idx="879" formatCode="General">
                  <c:v>45</c:v>
                </c:pt>
                <c:pt idx="880" formatCode="General">
                  <c:v>36</c:v>
                </c:pt>
                <c:pt idx="881" formatCode="General">
                  <c:v>36</c:v>
                </c:pt>
                <c:pt idx="882" formatCode="General">
                  <c:v>40</c:v>
                </c:pt>
                <c:pt idx="883" formatCode="General">
                  <c:v>41</c:v>
                </c:pt>
                <c:pt idx="884" formatCode="General">
                  <c:v>41</c:v>
                </c:pt>
                <c:pt idx="885" formatCode="General">
                  <c:v>49</c:v>
                </c:pt>
                <c:pt idx="886" formatCode="General">
                  <c:v>41</c:v>
                </c:pt>
                <c:pt idx="887" formatCode="General">
                  <c:v>46</c:v>
                </c:pt>
                <c:pt idx="888" formatCode="General">
                  <c:v>37</c:v>
                </c:pt>
                <c:pt idx="889" formatCode="General">
                  <c:v>56</c:v>
                </c:pt>
                <c:pt idx="890" formatCode="General">
                  <c:v>58</c:v>
                </c:pt>
                <c:pt idx="891" formatCode="General">
                  <c:v>57</c:v>
                </c:pt>
                <c:pt idx="892" formatCode="General">
                  <c:v>50</c:v>
                </c:pt>
                <c:pt idx="893" formatCode="General">
                  <c:v>57</c:v>
                </c:pt>
                <c:pt idx="894" formatCode="General">
                  <c:v>18</c:v>
                </c:pt>
                <c:pt idx="895" formatCode="General">
                  <c:v>43</c:v>
                </c:pt>
                <c:pt idx="896" formatCode="General">
                  <c:v>38</c:v>
                </c:pt>
                <c:pt idx="897" formatCode="General">
                  <c:v>43</c:v>
                </c:pt>
                <c:pt idx="898" formatCode="General">
                  <c:v>36</c:v>
                </c:pt>
                <c:pt idx="899" formatCode="General">
                  <c:v>45</c:v>
                </c:pt>
                <c:pt idx="900" formatCode="General">
                  <c:v>43</c:v>
                </c:pt>
                <c:pt idx="901" formatCode="General">
                  <c:v>45</c:v>
                </c:pt>
                <c:pt idx="902" formatCode="General">
                  <c:v>29</c:v>
                </c:pt>
                <c:pt idx="903" formatCode="General">
                  <c:v>39</c:v>
                </c:pt>
                <c:pt idx="904" formatCode="General">
                  <c:v>41</c:v>
                </c:pt>
                <c:pt idx="905" formatCode="General">
                  <c:v>57</c:v>
                </c:pt>
                <c:pt idx="906" formatCode="General">
                  <c:v>41</c:v>
                </c:pt>
                <c:pt idx="907" formatCode="General">
                  <c:v>29</c:v>
                </c:pt>
                <c:pt idx="908" formatCode="General">
                  <c:v>57</c:v>
                </c:pt>
                <c:pt idx="909" formatCode="General">
                  <c:v>39</c:v>
                </c:pt>
                <c:pt idx="910" formatCode="General">
                  <c:v>44</c:v>
                </c:pt>
                <c:pt idx="911" formatCode="General">
                  <c:v>44</c:v>
                </c:pt>
                <c:pt idx="912" formatCode="General">
                  <c:v>45</c:v>
                </c:pt>
                <c:pt idx="913" formatCode="General">
                  <c:v>43</c:v>
                </c:pt>
                <c:pt idx="914" formatCode="General">
                  <c:v>42</c:v>
                </c:pt>
                <c:pt idx="915" formatCode="General">
                  <c:v>45</c:v>
                </c:pt>
                <c:pt idx="916" formatCode="General">
                  <c:v>45</c:v>
                </c:pt>
                <c:pt idx="917" formatCode="General">
                  <c:v>22</c:v>
                </c:pt>
                <c:pt idx="918" formatCode="General">
                  <c:v>55</c:v>
                </c:pt>
                <c:pt idx="919" formatCode="General">
                  <c:v>26</c:v>
                </c:pt>
                <c:pt idx="920" formatCode="General">
                  <c:v>34</c:v>
                </c:pt>
                <c:pt idx="921" formatCode="General">
                  <c:v>25</c:v>
                </c:pt>
                <c:pt idx="922" formatCode="General">
                  <c:v>39</c:v>
                </c:pt>
                <c:pt idx="923" formatCode="General">
                  <c:v>44</c:v>
                </c:pt>
                <c:pt idx="924" formatCode="General">
                  <c:v>46</c:v>
                </c:pt>
                <c:pt idx="925" formatCode="General">
                  <c:v>44</c:v>
                </c:pt>
                <c:pt idx="926" formatCode="General">
                  <c:v>38</c:v>
                </c:pt>
                <c:pt idx="927" formatCode="General">
                  <c:v>34</c:v>
                </c:pt>
                <c:pt idx="928" formatCode="General">
                  <c:v>28</c:v>
                </c:pt>
                <c:pt idx="929" formatCode="General">
                  <c:v>55</c:v>
                </c:pt>
                <c:pt idx="930" formatCode="General">
                  <c:v>25</c:v>
                </c:pt>
                <c:pt idx="931" formatCode="General">
                  <c:v>54</c:v>
                </c:pt>
                <c:pt idx="932" formatCode="General">
                  <c:v>26</c:v>
                </c:pt>
                <c:pt idx="933" formatCode="General">
                  <c:v>44</c:v>
                </c:pt>
                <c:pt idx="934" formatCode="General">
                  <c:v>44</c:v>
                </c:pt>
                <c:pt idx="935" formatCode="General">
                  <c:v>44</c:v>
                </c:pt>
                <c:pt idx="936" formatCode="General">
                  <c:v>44</c:v>
                </c:pt>
                <c:pt idx="937" formatCode="General">
                  <c:v>21</c:v>
                </c:pt>
                <c:pt idx="938" formatCode="General">
                  <c:v>42</c:v>
                </c:pt>
                <c:pt idx="939" formatCode="General">
                  <c:v>42</c:v>
                </c:pt>
                <c:pt idx="940" formatCode="General">
                  <c:v>23</c:v>
                </c:pt>
                <c:pt idx="941" formatCode="General">
                  <c:v>42</c:v>
                </c:pt>
                <c:pt idx="942" formatCode="General">
                  <c:v>29</c:v>
                </c:pt>
                <c:pt idx="943" formatCode="General">
                  <c:v>24</c:v>
                </c:pt>
                <c:pt idx="944" formatCode="General">
                  <c:v>57</c:v>
                </c:pt>
                <c:pt idx="945" formatCode="General">
                  <c:v>46</c:v>
                </c:pt>
                <c:pt idx="946" formatCode="General">
                  <c:v>26</c:v>
                </c:pt>
                <c:pt idx="947" formatCode="General">
                  <c:v>27</c:v>
                </c:pt>
                <c:pt idx="948" formatCode="General">
                  <c:v>51</c:v>
                </c:pt>
                <c:pt idx="949" formatCode="General">
                  <c:v>41</c:v>
                </c:pt>
                <c:pt idx="950" formatCode="General">
                  <c:v>40</c:v>
                </c:pt>
                <c:pt idx="951" formatCode="General">
                  <c:v>35</c:v>
                </c:pt>
                <c:pt idx="952" formatCode="General">
                  <c:v>44</c:v>
                </c:pt>
                <c:pt idx="953" formatCode="General">
                  <c:v>44</c:v>
                </c:pt>
                <c:pt idx="954" formatCode="General">
                  <c:v>42</c:v>
                </c:pt>
                <c:pt idx="955" formatCode="General">
                  <c:v>44</c:v>
                </c:pt>
                <c:pt idx="956" formatCode="General">
                  <c:v>45</c:v>
                </c:pt>
                <c:pt idx="957" formatCode="General">
                  <c:v>57</c:v>
                </c:pt>
                <c:pt idx="958" formatCode="General">
                  <c:v>44</c:v>
                </c:pt>
                <c:pt idx="959" formatCode="General">
                  <c:v>46</c:v>
                </c:pt>
                <c:pt idx="960" formatCode="General">
                  <c:v>41</c:v>
                </c:pt>
                <c:pt idx="961" formatCode="General">
                  <c:v>25</c:v>
                </c:pt>
                <c:pt idx="962" formatCode="General">
                  <c:v>48</c:v>
                </c:pt>
                <c:pt idx="963" formatCode="General">
                  <c:v>23</c:v>
                </c:pt>
                <c:pt idx="964" formatCode="General">
                  <c:v>25</c:v>
                </c:pt>
                <c:pt idx="965" formatCode="General">
                  <c:v>48</c:v>
                </c:pt>
                <c:pt idx="966" formatCode="General">
                  <c:v>31</c:v>
                </c:pt>
                <c:pt idx="967" formatCode="General">
                  <c:v>33</c:v>
                </c:pt>
                <c:pt idx="968" formatCode="General">
                  <c:v>21</c:v>
                </c:pt>
                <c:pt idx="969" formatCode="General">
                  <c:v>28</c:v>
                </c:pt>
                <c:pt idx="970" formatCode="General">
                  <c:v>60</c:v>
                </c:pt>
                <c:pt idx="971" formatCode="General">
                  <c:v>45</c:v>
                </c:pt>
                <c:pt idx="972" formatCode="General">
                  <c:v>35</c:v>
                </c:pt>
                <c:pt idx="973" formatCode="General">
                  <c:v>56</c:v>
                </c:pt>
                <c:pt idx="974" formatCode="General">
                  <c:v>41</c:v>
                </c:pt>
                <c:pt idx="975" formatCode="General">
                  <c:v>52</c:v>
                </c:pt>
                <c:pt idx="976" formatCode="General">
                  <c:v>47</c:v>
                </c:pt>
                <c:pt idx="977" formatCode="General">
                  <c:v>50</c:v>
                </c:pt>
                <c:pt idx="978" formatCode="General">
                  <c:v>39</c:v>
                </c:pt>
                <c:pt idx="979" formatCode="General">
                  <c:v>39</c:v>
                </c:pt>
                <c:pt idx="980" formatCode="General">
                  <c:v>60</c:v>
                </c:pt>
                <c:pt idx="981" formatCode="General">
                  <c:v>27</c:v>
                </c:pt>
                <c:pt idx="982" formatCode="General">
                  <c:v>42</c:v>
                </c:pt>
                <c:pt idx="983" formatCode="General">
                  <c:v>33</c:v>
                </c:pt>
                <c:pt idx="984" formatCode="General">
                  <c:v>44</c:v>
                </c:pt>
                <c:pt idx="985" formatCode="General">
                  <c:v>46</c:v>
                </c:pt>
                <c:pt idx="986" formatCode="General">
                  <c:v>45</c:v>
                </c:pt>
                <c:pt idx="987" formatCode="General">
                  <c:v>19</c:v>
                </c:pt>
                <c:pt idx="988" formatCode="General">
                  <c:v>37</c:v>
                </c:pt>
                <c:pt idx="989" formatCode="General">
                  <c:v>40</c:v>
                </c:pt>
                <c:pt idx="990" formatCode="General">
                  <c:v>52</c:v>
                </c:pt>
                <c:pt idx="991" formatCode="General">
                  <c:v>47</c:v>
                </c:pt>
                <c:pt idx="992" formatCode="General">
                  <c:v>57</c:v>
                </c:pt>
                <c:pt idx="993" formatCode="General">
                  <c:v>47</c:v>
                </c:pt>
                <c:pt idx="994" formatCode="General">
                  <c:v>57</c:v>
                </c:pt>
                <c:pt idx="995" formatCode="General">
                  <c:v>29</c:v>
                </c:pt>
                <c:pt idx="996" formatCode="General">
                  <c:v>21</c:v>
                </c:pt>
                <c:pt idx="997" formatCode="General">
                  <c:v>28</c:v>
                </c:pt>
                <c:pt idx="998" formatCode="General">
                  <c:v>47</c:v>
                </c:pt>
                <c:pt idx="999" formatCode="General">
                  <c:v>55</c:v>
                </c:pt>
                <c:pt idx="1000" formatCode="General">
                  <c:v>49</c:v>
                </c:pt>
                <c:pt idx="1001" formatCode="General">
                  <c:v>44</c:v>
                </c:pt>
                <c:pt idx="1002" formatCode="General">
                  <c:v>49</c:v>
                </c:pt>
                <c:pt idx="1003" formatCode="General">
                  <c:v>49</c:v>
                </c:pt>
                <c:pt idx="1004" formatCode="General">
                  <c:v>49</c:v>
                </c:pt>
                <c:pt idx="1005" formatCode="General">
                  <c:v>32</c:v>
                </c:pt>
                <c:pt idx="1006" formatCode="General">
                  <c:v>40</c:v>
                </c:pt>
                <c:pt idx="1007" formatCode="General">
                  <c:v>59</c:v>
                </c:pt>
                <c:pt idx="1008" formatCode="General">
                  <c:v>40</c:v>
                </c:pt>
                <c:pt idx="1009" formatCode="General">
                  <c:v>25</c:v>
                </c:pt>
                <c:pt idx="1010" formatCode="General">
                  <c:v>60</c:v>
                </c:pt>
                <c:pt idx="1011" formatCode="General">
                  <c:v>44</c:v>
                </c:pt>
                <c:pt idx="1012" formatCode="General">
                  <c:v>44</c:v>
                </c:pt>
                <c:pt idx="1013" formatCode="General">
                  <c:v>46</c:v>
                </c:pt>
                <c:pt idx="1014" formatCode="General">
                  <c:v>46</c:v>
                </c:pt>
                <c:pt idx="1015" formatCode="General">
                  <c:v>46</c:v>
                </c:pt>
                <c:pt idx="1016" formatCode="General">
                  <c:v>40</c:v>
                </c:pt>
                <c:pt idx="1017" formatCode="General">
                  <c:v>58</c:v>
                </c:pt>
                <c:pt idx="1018" formatCode="General">
                  <c:v>48</c:v>
                </c:pt>
                <c:pt idx="1019" formatCode="General">
                  <c:v>22</c:v>
                </c:pt>
                <c:pt idx="1020" formatCode="General">
                  <c:v>48</c:v>
                </c:pt>
                <c:pt idx="1021" formatCode="General">
                  <c:v>48</c:v>
                </c:pt>
                <c:pt idx="1022" formatCode="General">
                  <c:v>49</c:v>
                </c:pt>
                <c:pt idx="1023" formatCode="General">
                  <c:v>44</c:v>
                </c:pt>
                <c:pt idx="1024" formatCode="General">
                  <c:v>43</c:v>
                </c:pt>
                <c:pt idx="1025" formatCode="General">
                  <c:v>29</c:v>
                </c:pt>
                <c:pt idx="1026" formatCode="General">
                  <c:v>46</c:v>
                </c:pt>
                <c:pt idx="1027" formatCode="General">
                  <c:v>46</c:v>
                </c:pt>
                <c:pt idx="1028" formatCode="General">
                  <c:v>46</c:v>
                </c:pt>
                <c:pt idx="1029" formatCode="General">
                  <c:v>46</c:v>
                </c:pt>
                <c:pt idx="1030" formatCode="General">
                  <c:v>59</c:v>
                </c:pt>
                <c:pt idx="1031" formatCode="General">
                  <c:v>51</c:v>
                </c:pt>
                <c:pt idx="1032" formatCode="General">
                  <c:v>51</c:v>
                </c:pt>
                <c:pt idx="1033" formatCode="General">
                  <c:v>43</c:v>
                </c:pt>
                <c:pt idx="1034" formatCode="General">
                  <c:v>45</c:v>
                </c:pt>
                <c:pt idx="1035" formatCode="General">
                  <c:v>47</c:v>
                </c:pt>
                <c:pt idx="1036" formatCode="General">
                  <c:v>59</c:v>
                </c:pt>
                <c:pt idx="1037" formatCode="General">
                  <c:v>50</c:v>
                </c:pt>
                <c:pt idx="1038" formatCode="General">
                  <c:v>50</c:v>
                </c:pt>
                <c:pt idx="1039" formatCode="General">
                  <c:v>56</c:v>
                </c:pt>
                <c:pt idx="1040" formatCode="General">
                  <c:v>38</c:v>
                </c:pt>
                <c:pt idx="1041" formatCode="General">
                  <c:v>50</c:v>
                </c:pt>
                <c:pt idx="1042" formatCode="General">
                  <c:v>30</c:v>
                </c:pt>
                <c:pt idx="1043" formatCode="General">
                  <c:v>29</c:v>
                </c:pt>
                <c:pt idx="1044" formatCode="General">
                  <c:v>45</c:v>
                </c:pt>
                <c:pt idx="1045" formatCode="General">
                  <c:v>45</c:v>
                </c:pt>
                <c:pt idx="1046" formatCode="General">
                  <c:v>45</c:v>
                </c:pt>
                <c:pt idx="1047" formatCode="General">
                  <c:v>43</c:v>
                </c:pt>
                <c:pt idx="1048" formatCode="General">
                  <c:v>45</c:v>
                </c:pt>
                <c:pt idx="1049" formatCode="General">
                  <c:v>54</c:v>
                </c:pt>
                <c:pt idx="1050" formatCode="General">
                  <c:v>41</c:v>
                </c:pt>
                <c:pt idx="1051" formatCode="General">
                  <c:v>47</c:v>
                </c:pt>
                <c:pt idx="1052" formatCode="General">
                  <c:v>54</c:v>
                </c:pt>
                <c:pt idx="1053" formatCode="General">
                  <c:v>47</c:v>
                </c:pt>
                <c:pt idx="1054" formatCode="General">
                  <c:v>47</c:v>
                </c:pt>
                <c:pt idx="1055" formatCode="General">
                  <c:v>34</c:v>
                </c:pt>
                <c:pt idx="1056" formatCode="General">
                  <c:v>47</c:v>
                </c:pt>
                <c:pt idx="1057" formatCode="General">
                  <c:v>40</c:v>
                </c:pt>
                <c:pt idx="1058" formatCode="General">
                  <c:v>35</c:v>
                </c:pt>
                <c:pt idx="1059" formatCode="General">
                  <c:v>39</c:v>
                </c:pt>
                <c:pt idx="1060" formatCode="General">
                  <c:v>39</c:v>
                </c:pt>
                <c:pt idx="1061" formatCode="General">
                  <c:v>49</c:v>
                </c:pt>
                <c:pt idx="1062" formatCode="General">
                  <c:v>45</c:v>
                </c:pt>
                <c:pt idx="1063" formatCode="General">
                  <c:v>45</c:v>
                </c:pt>
                <c:pt idx="1064" formatCode="General">
                  <c:v>45</c:v>
                </c:pt>
                <c:pt idx="1065" formatCode="General">
                  <c:v>43</c:v>
                </c:pt>
                <c:pt idx="1066" formatCode="General">
                  <c:v>45</c:v>
                </c:pt>
                <c:pt idx="1067" formatCode="General">
                  <c:v>47</c:v>
                </c:pt>
                <c:pt idx="1068" formatCode="General">
                  <c:v>57</c:v>
                </c:pt>
                <c:pt idx="1069" formatCode="General">
                  <c:v>53</c:v>
                </c:pt>
                <c:pt idx="1070" formatCode="General">
                  <c:v>48</c:v>
                </c:pt>
                <c:pt idx="1071" formatCode="General">
                  <c:v>49</c:v>
                </c:pt>
                <c:pt idx="1072" formatCode="General">
                  <c:v>42</c:v>
                </c:pt>
                <c:pt idx="1073" formatCode="General">
                  <c:v>49</c:v>
                </c:pt>
                <c:pt idx="1074" formatCode="General">
                  <c:v>46</c:v>
                </c:pt>
                <c:pt idx="1075" formatCode="General">
                  <c:v>23</c:v>
                </c:pt>
                <c:pt idx="1076" formatCode="General">
                  <c:v>53</c:v>
                </c:pt>
                <c:pt idx="1077" formatCode="General">
                  <c:v>48</c:v>
                </c:pt>
                <c:pt idx="1078" formatCode="General">
                  <c:v>51</c:v>
                </c:pt>
                <c:pt idx="1079" formatCode="General">
                  <c:v>51</c:v>
                </c:pt>
                <c:pt idx="1080" formatCode="General">
                  <c:v>57</c:v>
                </c:pt>
                <c:pt idx="1081" formatCode="General">
                  <c:v>21</c:v>
                </c:pt>
                <c:pt idx="1082" formatCode="General">
                  <c:v>46</c:v>
                </c:pt>
                <c:pt idx="1083" formatCode="General">
                  <c:v>46</c:v>
                </c:pt>
                <c:pt idx="1084" formatCode="General">
                  <c:v>34</c:v>
                </c:pt>
                <c:pt idx="1085" formatCode="General">
                  <c:v>46</c:v>
                </c:pt>
                <c:pt idx="1086" formatCode="General">
                  <c:v>50</c:v>
                </c:pt>
                <c:pt idx="1087" formatCode="General">
                  <c:v>50</c:v>
                </c:pt>
                <c:pt idx="1088" formatCode="General">
                  <c:v>48</c:v>
                </c:pt>
                <c:pt idx="1089" formatCode="General">
                  <c:v>49</c:v>
                </c:pt>
                <c:pt idx="1090" formatCode="General">
                  <c:v>44</c:v>
                </c:pt>
                <c:pt idx="1091" formatCode="General">
                  <c:v>25</c:v>
                </c:pt>
                <c:pt idx="1092" formatCode="General">
                  <c:v>55</c:v>
                </c:pt>
                <c:pt idx="1093" formatCode="General">
                  <c:v>47</c:v>
                </c:pt>
                <c:pt idx="1094" formatCode="General">
                  <c:v>51</c:v>
                </c:pt>
                <c:pt idx="1095" formatCode="General">
                  <c:v>46</c:v>
                </c:pt>
                <c:pt idx="1096" formatCode="General">
                  <c:v>30</c:v>
                </c:pt>
                <c:pt idx="1097" formatCode="General">
                  <c:v>48</c:v>
                </c:pt>
                <c:pt idx="1098" formatCode="General">
                  <c:v>39</c:v>
                </c:pt>
                <c:pt idx="1099" formatCode="General">
                  <c:v>48</c:v>
                </c:pt>
                <c:pt idx="1100" formatCode="General">
                  <c:v>48</c:v>
                </c:pt>
                <c:pt idx="1101" formatCode="General">
                  <c:v>49</c:v>
                </c:pt>
                <c:pt idx="1102" formatCode="General">
                  <c:v>43</c:v>
                </c:pt>
                <c:pt idx="1103" formatCode="General">
                  <c:v>29</c:v>
                </c:pt>
                <c:pt idx="1104" formatCode="General">
                  <c:v>50</c:v>
                </c:pt>
                <c:pt idx="1105" formatCode="General">
                  <c:v>50</c:v>
                </c:pt>
                <c:pt idx="1106" formatCode="General">
                  <c:v>45</c:v>
                </c:pt>
                <c:pt idx="1107" formatCode="General">
                  <c:v>57</c:v>
                </c:pt>
                <c:pt idx="1108" formatCode="General">
                  <c:v>45</c:v>
                </c:pt>
                <c:pt idx="1109" formatCode="General">
                  <c:v>52</c:v>
                </c:pt>
                <c:pt idx="1110" formatCode="General">
                  <c:v>52</c:v>
                </c:pt>
                <c:pt idx="1111" formatCode="General">
                  <c:v>40</c:v>
                </c:pt>
                <c:pt idx="1112" formatCode="General">
                  <c:v>32</c:v>
                </c:pt>
                <c:pt idx="1113" formatCode="General">
                  <c:v>52</c:v>
                </c:pt>
                <c:pt idx="1114" formatCode="General">
                  <c:v>51</c:v>
                </c:pt>
                <c:pt idx="1115" formatCode="General">
                  <c:v>49</c:v>
                </c:pt>
                <c:pt idx="1116" formatCode="General">
                  <c:v>46</c:v>
                </c:pt>
                <c:pt idx="1117" formatCode="General">
                  <c:v>36</c:v>
                </c:pt>
                <c:pt idx="1118" formatCode="General">
                  <c:v>41</c:v>
                </c:pt>
                <c:pt idx="1119" formatCode="General">
                  <c:v>47</c:v>
                </c:pt>
                <c:pt idx="1120" formatCode="General">
                  <c:v>42</c:v>
                </c:pt>
                <c:pt idx="1121" formatCode="General">
                  <c:v>48</c:v>
                </c:pt>
                <c:pt idx="1122" formatCode="General">
                  <c:v>51</c:v>
                </c:pt>
                <c:pt idx="1123" formatCode="General">
                  <c:v>49</c:v>
                </c:pt>
                <c:pt idx="1124" formatCode="General">
                  <c:v>51</c:v>
                </c:pt>
                <c:pt idx="1125" formatCode="General">
                  <c:v>53</c:v>
                </c:pt>
                <c:pt idx="1126" formatCode="General">
                  <c:v>49</c:v>
                </c:pt>
                <c:pt idx="1127" formatCode="General">
                  <c:v>49</c:v>
                </c:pt>
                <c:pt idx="1128" formatCode="General">
                  <c:v>46</c:v>
                </c:pt>
                <c:pt idx="1129" formatCode="General">
                  <c:v>49</c:v>
                </c:pt>
                <c:pt idx="1130" formatCode="General">
                  <c:v>60</c:v>
                </c:pt>
                <c:pt idx="1131" formatCode="General">
                  <c:v>45</c:v>
                </c:pt>
                <c:pt idx="1132" formatCode="General">
                  <c:v>34</c:v>
                </c:pt>
                <c:pt idx="1133" formatCode="General">
                  <c:v>26</c:v>
                </c:pt>
                <c:pt idx="1134" formatCode="General">
                  <c:v>34</c:v>
                </c:pt>
                <c:pt idx="1135" formatCode="General">
                  <c:v>51</c:v>
                </c:pt>
                <c:pt idx="1136" formatCode="General">
                  <c:v>53</c:v>
                </c:pt>
                <c:pt idx="1137" formatCode="General">
                  <c:v>51</c:v>
                </c:pt>
                <c:pt idx="1138" formatCode="General">
                  <c:v>47</c:v>
                </c:pt>
                <c:pt idx="1139" formatCode="General">
                  <c:v>51</c:v>
                </c:pt>
                <c:pt idx="1140" formatCode="General">
                  <c:v>51</c:v>
                </c:pt>
                <c:pt idx="1141" formatCode="General">
                  <c:v>46</c:v>
                </c:pt>
                <c:pt idx="1142" formatCode="General">
                  <c:v>46</c:v>
                </c:pt>
                <c:pt idx="1143" formatCode="General">
                  <c:v>46</c:v>
                </c:pt>
                <c:pt idx="1144" formatCode="General">
                  <c:v>48</c:v>
                </c:pt>
                <c:pt idx="1145" formatCode="General">
                  <c:v>49</c:v>
                </c:pt>
                <c:pt idx="1146" formatCode="General">
                  <c:v>35</c:v>
                </c:pt>
                <c:pt idx="1147" formatCode="General">
                  <c:v>43</c:v>
                </c:pt>
                <c:pt idx="1148" formatCode="General">
                  <c:v>54</c:v>
                </c:pt>
                <c:pt idx="1149" formatCode="General">
                  <c:v>46</c:v>
                </c:pt>
                <c:pt idx="1150" formatCode="General">
                  <c:v>53</c:v>
                </c:pt>
                <c:pt idx="1151" formatCode="General">
                  <c:v>30</c:v>
                </c:pt>
                <c:pt idx="1152" formatCode="General">
                  <c:v>51</c:v>
                </c:pt>
                <c:pt idx="1153" formatCode="General">
                  <c:v>49</c:v>
                </c:pt>
                <c:pt idx="1154" formatCode="General">
                  <c:v>47</c:v>
                </c:pt>
                <c:pt idx="1155" formatCode="General">
                  <c:v>50</c:v>
                </c:pt>
                <c:pt idx="1156" formatCode="General">
                  <c:v>50</c:v>
                </c:pt>
                <c:pt idx="1157" formatCode="General">
                  <c:v>48</c:v>
                </c:pt>
                <c:pt idx="1158" formatCode="General">
                  <c:v>49</c:v>
                </c:pt>
                <c:pt idx="1159" formatCode="General">
                  <c:v>56</c:v>
                </c:pt>
                <c:pt idx="1160" formatCode="General">
                  <c:v>49</c:v>
                </c:pt>
                <c:pt idx="1161" formatCode="General">
                  <c:v>41</c:v>
                </c:pt>
                <c:pt idx="1162" formatCode="General">
                  <c:v>58</c:v>
                </c:pt>
                <c:pt idx="1163" formatCode="General">
                  <c:v>50</c:v>
                </c:pt>
                <c:pt idx="1164" formatCode="General">
                  <c:v>40</c:v>
                </c:pt>
                <c:pt idx="1165" formatCode="General">
                  <c:v>47</c:v>
                </c:pt>
                <c:pt idx="1166" formatCode="General">
                  <c:v>52</c:v>
                </c:pt>
                <c:pt idx="1167" formatCode="General">
                  <c:v>24</c:v>
                </c:pt>
                <c:pt idx="1168" formatCode="General">
                  <c:v>43</c:v>
                </c:pt>
                <c:pt idx="1169" formatCode="General">
                  <c:v>50</c:v>
                </c:pt>
                <c:pt idx="1170" formatCode="General">
                  <c:v>54</c:v>
                </c:pt>
                <c:pt idx="1171" formatCode="General">
                  <c:v>52</c:v>
                </c:pt>
                <c:pt idx="1172" formatCode="General">
                  <c:v>51</c:v>
                </c:pt>
                <c:pt idx="1173" formatCode="General">
                  <c:v>48</c:v>
                </c:pt>
                <c:pt idx="1174" formatCode="General">
                  <c:v>41</c:v>
                </c:pt>
                <c:pt idx="1175" formatCode="General">
                  <c:v>56</c:v>
                </c:pt>
                <c:pt idx="1176" formatCode="General">
                  <c:v>58</c:v>
                </c:pt>
                <c:pt idx="1177" formatCode="General">
                  <c:v>45</c:v>
                </c:pt>
                <c:pt idx="1178" formatCode="General">
                  <c:v>50</c:v>
                </c:pt>
                <c:pt idx="1179" formatCode="General">
                  <c:v>47</c:v>
                </c:pt>
                <c:pt idx="1180" formatCode="General">
                  <c:v>52</c:v>
                </c:pt>
                <c:pt idx="1181" formatCode="General">
                  <c:v>52</c:v>
                </c:pt>
                <c:pt idx="1182" formatCode="General">
                  <c:v>52</c:v>
                </c:pt>
                <c:pt idx="1183" formatCode="General">
                  <c:v>21</c:v>
                </c:pt>
                <c:pt idx="1184" formatCode="General">
                  <c:v>57</c:v>
                </c:pt>
                <c:pt idx="1185" formatCode="General">
                  <c:v>49</c:v>
                </c:pt>
                <c:pt idx="1186" formatCode="General">
                  <c:v>26</c:v>
                </c:pt>
                <c:pt idx="1187" formatCode="General">
                  <c:v>46</c:v>
                </c:pt>
                <c:pt idx="1188" formatCode="General">
                  <c:v>49</c:v>
                </c:pt>
                <c:pt idx="1189" formatCode="General">
                  <c:v>50</c:v>
                </c:pt>
                <c:pt idx="1190" formatCode="General">
                  <c:v>50</c:v>
                </c:pt>
                <c:pt idx="1191" formatCode="General">
                  <c:v>30</c:v>
                </c:pt>
                <c:pt idx="1192" formatCode="General">
                  <c:v>54</c:v>
                </c:pt>
                <c:pt idx="1193" formatCode="General">
                  <c:v>51</c:v>
                </c:pt>
                <c:pt idx="1194" formatCode="General">
                  <c:v>51</c:v>
                </c:pt>
                <c:pt idx="1195" formatCode="General">
                  <c:v>53</c:v>
                </c:pt>
                <c:pt idx="1196" formatCode="General">
                  <c:v>51</c:v>
                </c:pt>
                <c:pt idx="1197" formatCode="General">
                  <c:v>53</c:v>
                </c:pt>
                <c:pt idx="1198" formatCode="General">
                  <c:v>24</c:v>
                </c:pt>
                <c:pt idx="1199" formatCode="General">
                  <c:v>51</c:v>
                </c:pt>
                <c:pt idx="1200" formatCode="General">
                  <c:v>51</c:v>
                </c:pt>
                <c:pt idx="1201" formatCode="General">
                  <c:v>51</c:v>
                </c:pt>
                <c:pt idx="1202" formatCode="General">
                  <c:v>51</c:v>
                </c:pt>
                <c:pt idx="1203" formatCode="General">
                  <c:v>56</c:v>
                </c:pt>
                <c:pt idx="1204" formatCode="General">
                  <c:v>26</c:v>
                </c:pt>
                <c:pt idx="1205" formatCode="General">
                  <c:v>60</c:v>
                </c:pt>
                <c:pt idx="1206" formatCode="General">
                  <c:v>50</c:v>
                </c:pt>
                <c:pt idx="1207" formatCode="General">
                  <c:v>37</c:v>
                </c:pt>
                <c:pt idx="1208" formatCode="General">
                  <c:v>39</c:v>
                </c:pt>
                <c:pt idx="1209" formatCode="General">
                  <c:v>58</c:v>
                </c:pt>
                <c:pt idx="1210" formatCode="General">
                  <c:v>51</c:v>
                </c:pt>
                <c:pt idx="1211" formatCode="General">
                  <c:v>51</c:v>
                </c:pt>
                <c:pt idx="1212" formatCode="General">
                  <c:v>52</c:v>
                </c:pt>
                <c:pt idx="1213" formatCode="General">
                  <c:v>34</c:v>
                </c:pt>
                <c:pt idx="1214" formatCode="General">
                  <c:v>43</c:v>
                </c:pt>
                <c:pt idx="1215" formatCode="General">
                  <c:v>48</c:v>
                </c:pt>
                <c:pt idx="1216" formatCode="General">
                  <c:v>53</c:v>
                </c:pt>
                <c:pt idx="1217" formatCode="General">
                  <c:v>53</c:v>
                </c:pt>
                <c:pt idx="1218" formatCode="General">
                  <c:v>53</c:v>
                </c:pt>
                <c:pt idx="1219" formatCode="General">
                  <c:v>46</c:v>
                </c:pt>
                <c:pt idx="1220" formatCode="General">
                  <c:v>50</c:v>
                </c:pt>
                <c:pt idx="1221" formatCode="General">
                  <c:v>50</c:v>
                </c:pt>
                <c:pt idx="1222" formatCode="General">
                  <c:v>47</c:v>
                </c:pt>
                <c:pt idx="1223" formatCode="General">
                  <c:v>50</c:v>
                </c:pt>
                <c:pt idx="1224" formatCode="General">
                  <c:v>25</c:v>
                </c:pt>
                <c:pt idx="1225" formatCode="General">
                  <c:v>48</c:v>
                </c:pt>
                <c:pt idx="1226" formatCode="General">
                  <c:v>41</c:v>
                </c:pt>
                <c:pt idx="1227" formatCode="General">
                  <c:v>49</c:v>
                </c:pt>
                <c:pt idx="1228" formatCode="General">
                  <c:v>50</c:v>
                </c:pt>
                <c:pt idx="1229" formatCode="General">
                  <c:v>37</c:v>
                </c:pt>
                <c:pt idx="1230" formatCode="General">
                  <c:v>52</c:v>
                </c:pt>
                <c:pt idx="1231" formatCode="General">
                  <c:v>55</c:v>
                </c:pt>
                <c:pt idx="1232" formatCode="General">
                  <c:v>55</c:v>
                </c:pt>
                <c:pt idx="1233" formatCode="General">
                  <c:v>54</c:v>
                </c:pt>
                <c:pt idx="1234" formatCode="General">
                  <c:v>47</c:v>
                </c:pt>
                <c:pt idx="1235" formatCode="General">
                  <c:v>49</c:v>
                </c:pt>
                <c:pt idx="1236" formatCode="General">
                  <c:v>49</c:v>
                </c:pt>
                <c:pt idx="1237" formatCode="General">
                  <c:v>52</c:v>
                </c:pt>
                <c:pt idx="1238" formatCode="General">
                  <c:v>34</c:v>
                </c:pt>
                <c:pt idx="1239" formatCode="General">
                  <c:v>59</c:v>
                </c:pt>
                <c:pt idx="1240" formatCode="General">
                  <c:v>60</c:v>
                </c:pt>
                <c:pt idx="1241" formatCode="General">
                  <c:v>31</c:v>
                </c:pt>
                <c:pt idx="1242" formatCode="General">
                  <c:v>31</c:v>
                </c:pt>
                <c:pt idx="1243" formatCode="General">
                  <c:v>52</c:v>
                </c:pt>
                <c:pt idx="1244" formatCode="General">
                  <c:v>40</c:v>
                </c:pt>
                <c:pt idx="1245" formatCode="General">
                  <c:v>54</c:v>
                </c:pt>
                <c:pt idx="1246" formatCode="General">
                  <c:v>49</c:v>
                </c:pt>
                <c:pt idx="1247" formatCode="General">
                  <c:v>48</c:v>
                </c:pt>
                <c:pt idx="1248" formatCode="General">
                  <c:v>53</c:v>
                </c:pt>
                <c:pt idx="1249" formatCode="General">
                  <c:v>51</c:v>
                </c:pt>
                <c:pt idx="1250" formatCode="General">
                  <c:v>49</c:v>
                </c:pt>
                <c:pt idx="1251" formatCode="General">
                  <c:v>49</c:v>
                </c:pt>
                <c:pt idx="1252" formatCode="General">
                  <c:v>53</c:v>
                </c:pt>
                <c:pt idx="1253" formatCode="General">
                  <c:v>48</c:v>
                </c:pt>
                <c:pt idx="1254" formatCode="General">
                  <c:v>42</c:v>
                </c:pt>
                <c:pt idx="1255" formatCode="General">
                  <c:v>49</c:v>
                </c:pt>
                <c:pt idx="1256" formatCode="General">
                  <c:v>43</c:v>
                </c:pt>
                <c:pt idx="1257" formatCode="General">
                  <c:v>54</c:v>
                </c:pt>
                <c:pt idx="1258" formatCode="General">
                  <c:v>54</c:v>
                </c:pt>
                <c:pt idx="1259" formatCode="General">
                  <c:v>54</c:v>
                </c:pt>
                <c:pt idx="1260" formatCode="General">
                  <c:v>54</c:v>
                </c:pt>
                <c:pt idx="1261" formatCode="General">
                  <c:v>58</c:v>
                </c:pt>
                <c:pt idx="1262" formatCode="General">
                  <c:v>46</c:v>
                </c:pt>
                <c:pt idx="1263" formatCode="General">
                  <c:v>58</c:v>
                </c:pt>
                <c:pt idx="1264" formatCode="General">
                  <c:v>53</c:v>
                </c:pt>
                <c:pt idx="1265" formatCode="General">
                  <c:v>35</c:v>
                </c:pt>
                <c:pt idx="1266" formatCode="General">
                  <c:v>44</c:v>
                </c:pt>
                <c:pt idx="1267" formatCode="General">
                  <c:v>50</c:v>
                </c:pt>
                <c:pt idx="1268" formatCode="General">
                  <c:v>45</c:v>
                </c:pt>
                <c:pt idx="1269" formatCode="General">
                  <c:v>51</c:v>
                </c:pt>
                <c:pt idx="1270" formatCode="General">
                  <c:v>51</c:v>
                </c:pt>
                <c:pt idx="1271" formatCode="General">
                  <c:v>53</c:v>
                </c:pt>
                <c:pt idx="1272" formatCode="General">
                  <c:v>56</c:v>
                </c:pt>
                <c:pt idx="1273" formatCode="General">
                  <c:v>53</c:v>
                </c:pt>
                <c:pt idx="1274" formatCode="General">
                  <c:v>56</c:v>
                </c:pt>
                <c:pt idx="1275" formatCode="General">
                  <c:v>55</c:v>
                </c:pt>
                <c:pt idx="1276" formatCode="General">
                  <c:v>50</c:v>
                </c:pt>
                <c:pt idx="1277" formatCode="General">
                  <c:v>56</c:v>
                </c:pt>
                <c:pt idx="1278" formatCode="General">
                  <c:v>55</c:v>
                </c:pt>
                <c:pt idx="1279" formatCode="General">
                  <c:v>56</c:v>
                </c:pt>
                <c:pt idx="1280" formatCode="General">
                  <c:v>57</c:v>
                </c:pt>
                <c:pt idx="1281" formatCode="General">
                  <c:v>30</c:v>
                </c:pt>
                <c:pt idx="1282" formatCode="General">
                  <c:v>32</c:v>
                </c:pt>
                <c:pt idx="1283" formatCode="General">
                  <c:v>58</c:v>
                </c:pt>
                <c:pt idx="1284" formatCode="General">
                  <c:v>46</c:v>
                </c:pt>
                <c:pt idx="1285" formatCode="General">
                  <c:v>60</c:v>
                </c:pt>
                <c:pt idx="1286" formatCode="General">
                  <c:v>45</c:v>
                </c:pt>
                <c:pt idx="1287" formatCode="General">
                  <c:v>46</c:v>
                </c:pt>
                <c:pt idx="1288" formatCode="General">
                  <c:v>50</c:v>
                </c:pt>
                <c:pt idx="1289" formatCode="General">
                  <c:v>55</c:v>
                </c:pt>
                <c:pt idx="1290" formatCode="General">
                  <c:v>55</c:v>
                </c:pt>
                <c:pt idx="1291" formatCode="General">
                  <c:v>30</c:v>
                </c:pt>
                <c:pt idx="1292" formatCode="General">
                  <c:v>48</c:v>
                </c:pt>
                <c:pt idx="1293" formatCode="General">
                  <c:v>36</c:v>
                </c:pt>
                <c:pt idx="1294" formatCode="General">
                  <c:v>33</c:v>
                </c:pt>
                <c:pt idx="1295" formatCode="General">
                  <c:v>55</c:v>
                </c:pt>
                <c:pt idx="1296" formatCode="General">
                  <c:v>23</c:v>
                </c:pt>
                <c:pt idx="1297" formatCode="General">
                  <c:v>55</c:v>
                </c:pt>
                <c:pt idx="1298" formatCode="General">
                  <c:v>52</c:v>
                </c:pt>
                <c:pt idx="1299" formatCode="General">
                  <c:v>52</c:v>
                </c:pt>
                <c:pt idx="1300" formatCode="General">
                  <c:v>55</c:v>
                </c:pt>
                <c:pt idx="1301" formatCode="General">
                  <c:v>54</c:v>
                </c:pt>
                <c:pt idx="1302" formatCode="General">
                  <c:v>51</c:v>
                </c:pt>
                <c:pt idx="1303" formatCode="General">
                  <c:v>28</c:v>
                </c:pt>
                <c:pt idx="1304" formatCode="General">
                  <c:v>54</c:v>
                </c:pt>
                <c:pt idx="1305" formatCode="General">
                  <c:v>54</c:v>
                </c:pt>
                <c:pt idx="1306" formatCode="General">
                  <c:v>53</c:v>
                </c:pt>
                <c:pt idx="1307" formatCode="General">
                  <c:v>57</c:v>
                </c:pt>
                <c:pt idx="1308" formatCode="General">
                  <c:v>53</c:v>
                </c:pt>
                <c:pt idx="1309" formatCode="General">
                  <c:v>57</c:v>
                </c:pt>
                <c:pt idx="1310" formatCode="General">
                  <c:v>56</c:v>
                </c:pt>
                <c:pt idx="1311" formatCode="General">
                  <c:v>49</c:v>
                </c:pt>
                <c:pt idx="1312" formatCode="General">
                  <c:v>57</c:v>
                </c:pt>
                <c:pt idx="1313" formatCode="General">
                  <c:v>22</c:v>
                </c:pt>
                <c:pt idx="1314" formatCode="General">
                  <c:v>54</c:v>
                </c:pt>
                <c:pt idx="1315" formatCode="General">
                  <c:v>48</c:v>
                </c:pt>
                <c:pt idx="1316" formatCode="General">
                  <c:v>31</c:v>
                </c:pt>
                <c:pt idx="1317" formatCode="General">
                  <c:v>26</c:v>
                </c:pt>
                <c:pt idx="1318" formatCode="General">
                  <c:v>48</c:v>
                </c:pt>
                <c:pt idx="1319" formatCode="General">
                  <c:v>33</c:v>
                </c:pt>
                <c:pt idx="1320" formatCode="General">
                  <c:v>48</c:v>
                </c:pt>
                <c:pt idx="1321" formatCode="General">
                  <c:v>21</c:v>
                </c:pt>
                <c:pt idx="1322" formatCode="General">
                  <c:v>22</c:v>
                </c:pt>
                <c:pt idx="1323" formatCode="General">
                  <c:v>51</c:v>
                </c:pt>
                <c:pt idx="1324" formatCode="General">
                  <c:v>56</c:v>
                </c:pt>
                <c:pt idx="1325" formatCode="General">
                  <c:v>56</c:v>
                </c:pt>
                <c:pt idx="1326" formatCode="General">
                  <c:v>55</c:v>
                </c:pt>
                <c:pt idx="1327" formatCode="General">
                  <c:v>50</c:v>
                </c:pt>
                <c:pt idx="1328" formatCode="General">
                  <c:v>56</c:v>
                </c:pt>
                <c:pt idx="1329" formatCode="General">
                  <c:v>56</c:v>
                </c:pt>
                <c:pt idx="1330" formatCode="General">
                  <c:v>42</c:v>
                </c:pt>
                <c:pt idx="1331" formatCode="General">
                  <c:v>53</c:v>
                </c:pt>
                <c:pt idx="1332" formatCode="General">
                  <c:v>53</c:v>
                </c:pt>
                <c:pt idx="1333" formatCode="General">
                  <c:v>56</c:v>
                </c:pt>
                <c:pt idx="1334" formatCode="General">
                  <c:v>50</c:v>
                </c:pt>
                <c:pt idx="1335" formatCode="General">
                  <c:v>52</c:v>
                </c:pt>
                <c:pt idx="1336" formatCode="General">
                  <c:v>46</c:v>
                </c:pt>
                <c:pt idx="1337" formatCode="General">
                  <c:v>53</c:v>
                </c:pt>
                <c:pt idx="1338" formatCode="General">
                  <c:v>33</c:v>
                </c:pt>
                <c:pt idx="1339" formatCode="General">
                  <c:v>53</c:v>
                </c:pt>
                <c:pt idx="1340" formatCode="General">
                  <c:v>41</c:v>
                </c:pt>
                <c:pt idx="1341" formatCode="General">
                  <c:v>53</c:v>
                </c:pt>
                <c:pt idx="1342" formatCode="General">
                  <c:v>51</c:v>
                </c:pt>
                <c:pt idx="1343" formatCode="General">
                  <c:v>18</c:v>
                </c:pt>
                <c:pt idx="1344" formatCode="General">
                  <c:v>55</c:v>
                </c:pt>
                <c:pt idx="1345" formatCode="General">
                  <c:v>52</c:v>
                </c:pt>
                <c:pt idx="1346" formatCode="General">
                  <c:v>34</c:v>
                </c:pt>
                <c:pt idx="1347" formatCode="General">
                  <c:v>50</c:v>
                </c:pt>
                <c:pt idx="1348" formatCode="General">
                  <c:v>54</c:v>
                </c:pt>
                <c:pt idx="1349" formatCode="General">
                  <c:v>59</c:v>
                </c:pt>
                <c:pt idx="1350" formatCode="General">
                  <c:v>27</c:v>
                </c:pt>
                <c:pt idx="1351" formatCode="General">
                  <c:v>59</c:v>
                </c:pt>
                <c:pt idx="1352" formatCode="General">
                  <c:v>20</c:v>
                </c:pt>
                <c:pt idx="1353" formatCode="General">
                  <c:v>33</c:v>
                </c:pt>
                <c:pt idx="1354" formatCode="General">
                  <c:v>54</c:v>
                </c:pt>
                <c:pt idx="1355" formatCode="General">
                  <c:v>58</c:v>
                </c:pt>
                <c:pt idx="1356" formatCode="General">
                  <c:v>57</c:v>
                </c:pt>
                <c:pt idx="1357" formatCode="General">
                  <c:v>57</c:v>
                </c:pt>
                <c:pt idx="1358" formatCode="General">
                  <c:v>58</c:v>
                </c:pt>
                <c:pt idx="1359" formatCode="General">
                  <c:v>58</c:v>
                </c:pt>
                <c:pt idx="1360" formatCode="General">
                  <c:v>58</c:v>
                </c:pt>
                <c:pt idx="1361" formatCode="General">
                  <c:v>44</c:v>
                </c:pt>
                <c:pt idx="1362" formatCode="General">
                  <c:v>50</c:v>
                </c:pt>
                <c:pt idx="1363" formatCode="General">
                  <c:v>58</c:v>
                </c:pt>
                <c:pt idx="1364" formatCode="General">
                  <c:v>25</c:v>
                </c:pt>
                <c:pt idx="1365" formatCode="General">
                  <c:v>55</c:v>
                </c:pt>
                <c:pt idx="1366" formatCode="General">
                  <c:v>52</c:v>
                </c:pt>
                <c:pt idx="1367" formatCode="General">
                  <c:v>52</c:v>
                </c:pt>
                <c:pt idx="1368" formatCode="General">
                  <c:v>39</c:v>
                </c:pt>
                <c:pt idx="1369" formatCode="General">
                  <c:v>37</c:v>
                </c:pt>
                <c:pt idx="1370" formatCode="General">
                  <c:v>42</c:v>
                </c:pt>
                <c:pt idx="1371" formatCode="General">
                  <c:v>51</c:v>
                </c:pt>
                <c:pt idx="1372" formatCode="General">
                  <c:v>56</c:v>
                </c:pt>
                <c:pt idx="1373" formatCode="General">
                  <c:v>57</c:v>
                </c:pt>
                <c:pt idx="1374" formatCode="General">
                  <c:v>56</c:v>
                </c:pt>
                <c:pt idx="1375" formatCode="General">
                  <c:v>18</c:v>
                </c:pt>
                <c:pt idx="1376" formatCode="General">
                  <c:v>52</c:v>
                </c:pt>
                <c:pt idx="1377" formatCode="General">
                  <c:v>40</c:v>
                </c:pt>
                <c:pt idx="1378" formatCode="General">
                  <c:v>53</c:v>
                </c:pt>
                <c:pt idx="1379" formatCode="General">
                  <c:v>33</c:v>
                </c:pt>
                <c:pt idx="1380" formatCode="General">
                  <c:v>54</c:v>
                </c:pt>
                <c:pt idx="1381" formatCode="General">
                  <c:v>51</c:v>
                </c:pt>
                <c:pt idx="1382" formatCode="General">
                  <c:v>34</c:v>
                </c:pt>
                <c:pt idx="1383" formatCode="General">
                  <c:v>52</c:v>
                </c:pt>
                <c:pt idx="1384" formatCode="General">
                  <c:v>57</c:v>
                </c:pt>
                <c:pt idx="1385" formatCode="General">
                  <c:v>54</c:v>
                </c:pt>
                <c:pt idx="1386" formatCode="General">
                  <c:v>51</c:v>
                </c:pt>
                <c:pt idx="1387" formatCode="General">
                  <c:v>49</c:v>
                </c:pt>
                <c:pt idx="1388" formatCode="General">
                  <c:v>57</c:v>
                </c:pt>
                <c:pt idx="1389" formatCode="General">
                  <c:v>57</c:v>
                </c:pt>
                <c:pt idx="1390" formatCode="General">
                  <c:v>57</c:v>
                </c:pt>
                <c:pt idx="1391" formatCode="General">
                  <c:v>58</c:v>
                </c:pt>
                <c:pt idx="1392" formatCode="General">
                  <c:v>36</c:v>
                </c:pt>
                <c:pt idx="1393" formatCode="General">
                  <c:v>56</c:v>
                </c:pt>
                <c:pt idx="1394" formatCode="General">
                  <c:v>28</c:v>
                </c:pt>
                <c:pt idx="1395" formatCode="General">
                  <c:v>56</c:v>
                </c:pt>
                <c:pt idx="1396" formatCode="General">
                  <c:v>56</c:v>
                </c:pt>
                <c:pt idx="1397" formatCode="General">
                  <c:v>56</c:v>
                </c:pt>
                <c:pt idx="1398" formatCode="General">
                  <c:v>52</c:v>
                </c:pt>
                <c:pt idx="1399" formatCode="General">
                  <c:v>40</c:v>
                </c:pt>
                <c:pt idx="1400" formatCode="General">
                  <c:v>53</c:v>
                </c:pt>
                <c:pt idx="1401" formatCode="General">
                  <c:v>38</c:v>
                </c:pt>
                <c:pt idx="1402" formatCode="General">
                  <c:v>58</c:v>
                </c:pt>
                <c:pt idx="1403" formatCode="General">
                  <c:v>34</c:v>
                </c:pt>
                <c:pt idx="1404" formatCode="General">
                  <c:v>53</c:v>
                </c:pt>
                <c:pt idx="1405" formatCode="General">
                  <c:v>59</c:v>
                </c:pt>
                <c:pt idx="1406" formatCode="General">
                  <c:v>58</c:v>
                </c:pt>
                <c:pt idx="1407" formatCode="General">
                  <c:v>43</c:v>
                </c:pt>
                <c:pt idx="1408" formatCode="General">
                  <c:v>56</c:v>
                </c:pt>
                <c:pt idx="1409" formatCode="General">
                  <c:v>40</c:v>
                </c:pt>
                <c:pt idx="1410" formatCode="General">
                  <c:v>57</c:v>
                </c:pt>
                <c:pt idx="1411" formatCode="General">
                  <c:v>58</c:v>
                </c:pt>
                <c:pt idx="1412" formatCode="General">
                  <c:v>58</c:v>
                </c:pt>
                <c:pt idx="1413" formatCode="General">
                  <c:v>57</c:v>
                </c:pt>
                <c:pt idx="1414" formatCode="General">
                  <c:v>58</c:v>
                </c:pt>
                <c:pt idx="1415" formatCode="General">
                  <c:v>57</c:v>
                </c:pt>
                <c:pt idx="1416" formatCode="General">
                  <c:v>58</c:v>
                </c:pt>
                <c:pt idx="1417" formatCode="General">
                  <c:v>58</c:v>
                </c:pt>
                <c:pt idx="1418" formatCode="General">
                  <c:v>48</c:v>
                </c:pt>
                <c:pt idx="1419" formatCode="General">
                  <c:v>55</c:v>
                </c:pt>
                <c:pt idx="1420" formatCode="General">
                  <c:v>55</c:v>
                </c:pt>
                <c:pt idx="1421" formatCode="General">
                  <c:v>55</c:v>
                </c:pt>
                <c:pt idx="1422" formatCode="General">
                  <c:v>19</c:v>
                </c:pt>
                <c:pt idx="1423" formatCode="General">
                  <c:v>58</c:v>
                </c:pt>
                <c:pt idx="1424" formatCode="General">
                  <c:v>58</c:v>
                </c:pt>
                <c:pt idx="1425" formatCode="General">
                  <c:v>58</c:v>
                </c:pt>
                <c:pt idx="1426" formatCode="General">
                  <c:v>31</c:v>
                </c:pt>
                <c:pt idx="1427" formatCode="General">
                  <c:v>58</c:v>
                </c:pt>
                <c:pt idx="1428" formatCode="General">
                  <c:v>57</c:v>
                </c:pt>
                <c:pt idx="1429" formatCode="General">
                  <c:v>58</c:v>
                </c:pt>
                <c:pt idx="1430" formatCode="General">
                  <c:v>55</c:v>
                </c:pt>
                <c:pt idx="1431" formatCode="General">
                  <c:v>39</c:v>
                </c:pt>
                <c:pt idx="1432" formatCode="General">
                  <c:v>29</c:v>
                </c:pt>
                <c:pt idx="1433" formatCode="General">
                  <c:v>40</c:v>
                </c:pt>
                <c:pt idx="1434" formatCode="General">
                  <c:v>57</c:v>
                </c:pt>
                <c:pt idx="1435" formatCode="General">
                  <c:v>57</c:v>
                </c:pt>
                <c:pt idx="1436" formatCode="General">
                  <c:v>43</c:v>
                </c:pt>
                <c:pt idx="1437" formatCode="General">
                  <c:v>56</c:v>
                </c:pt>
                <c:pt idx="1438" formatCode="General">
                  <c:v>36</c:v>
                </c:pt>
                <c:pt idx="1439" formatCode="General">
                  <c:v>38</c:v>
                </c:pt>
                <c:pt idx="1440" formatCode="General">
                  <c:v>54</c:v>
                </c:pt>
                <c:pt idx="1441" formatCode="General">
                  <c:v>54</c:v>
                </c:pt>
                <c:pt idx="1442" formatCode="General">
                  <c:v>54</c:v>
                </c:pt>
                <c:pt idx="1443" formatCode="General">
                  <c:v>59</c:v>
                </c:pt>
                <c:pt idx="1444" formatCode="General">
                  <c:v>60</c:v>
                </c:pt>
                <c:pt idx="1445" formatCode="General">
                  <c:v>31</c:v>
                </c:pt>
                <c:pt idx="1446" formatCode="General">
                  <c:v>48</c:v>
                </c:pt>
                <c:pt idx="1447" formatCode="General">
                  <c:v>60</c:v>
                </c:pt>
                <c:pt idx="1448" formatCode="General">
                  <c:v>60</c:v>
                </c:pt>
                <c:pt idx="1449" formatCode="General">
                  <c:v>35</c:v>
                </c:pt>
                <c:pt idx="1450" formatCode="General">
                  <c:v>31</c:v>
                </c:pt>
                <c:pt idx="1451" formatCode="General">
                  <c:v>45</c:v>
                </c:pt>
                <c:pt idx="1452" formatCode="General">
                  <c:v>58</c:v>
                </c:pt>
                <c:pt idx="1453" formatCode="General">
                  <c:v>58</c:v>
                </c:pt>
                <c:pt idx="1454" formatCode="General">
                  <c:v>58</c:v>
                </c:pt>
                <c:pt idx="1455" formatCode="General">
                  <c:v>59</c:v>
                </c:pt>
                <c:pt idx="1456" formatCode="General">
                  <c:v>58</c:v>
                </c:pt>
                <c:pt idx="1457" formatCode="General">
                  <c:v>56</c:v>
                </c:pt>
                <c:pt idx="1458" formatCode="General">
                  <c:v>59</c:v>
                </c:pt>
                <c:pt idx="1459" formatCode="General">
                  <c:v>48</c:v>
                </c:pt>
                <c:pt idx="1460" formatCode="General">
                  <c:v>33</c:v>
                </c:pt>
                <c:pt idx="1461" formatCode="General">
                  <c:v>36</c:v>
                </c:pt>
                <c:pt idx="1462" formatCode="General">
                  <c:v>56</c:v>
                </c:pt>
                <c:pt idx="1463" formatCode="General">
                  <c:v>55</c:v>
                </c:pt>
                <c:pt idx="1464" formatCode="General">
                  <c:v>55</c:v>
                </c:pt>
                <c:pt idx="1465" formatCode="General">
                  <c:v>56</c:v>
                </c:pt>
                <c:pt idx="1466" formatCode="General">
                  <c:v>32</c:v>
                </c:pt>
                <c:pt idx="1467" formatCode="General">
                  <c:v>59</c:v>
                </c:pt>
                <c:pt idx="1468" formatCode="General">
                  <c:v>59</c:v>
                </c:pt>
                <c:pt idx="1469" formatCode="General">
                  <c:v>59</c:v>
                </c:pt>
                <c:pt idx="1470" formatCode="General">
                  <c:v>59</c:v>
                </c:pt>
                <c:pt idx="1471" formatCode="General">
                  <c:v>56</c:v>
                </c:pt>
                <c:pt idx="1472" formatCode="General">
                  <c:v>60</c:v>
                </c:pt>
                <c:pt idx="1473" formatCode="General">
                  <c:v>33</c:v>
                </c:pt>
                <c:pt idx="1474" formatCode="General">
                  <c:v>50</c:v>
                </c:pt>
                <c:pt idx="1475" formatCode="General">
                  <c:v>43</c:v>
                </c:pt>
                <c:pt idx="1476" formatCode="General">
                  <c:v>58</c:v>
                </c:pt>
                <c:pt idx="1477" formatCode="General">
                  <c:v>27</c:v>
                </c:pt>
                <c:pt idx="1478" formatCode="General">
                  <c:v>54</c:v>
                </c:pt>
                <c:pt idx="1479" formatCode="General">
                  <c:v>54</c:v>
                </c:pt>
                <c:pt idx="1480" formatCode="General">
                  <c:v>55</c:v>
                </c:pt>
                <c:pt idx="1481" formatCode="General">
                  <c:v>54</c:v>
                </c:pt>
                <c:pt idx="1482" formatCode="General">
                  <c:v>56</c:v>
                </c:pt>
                <c:pt idx="1483" formatCode="General">
                  <c:v>60</c:v>
                </c:pt>
                <c:pt idx="1484" formatCode="General">
                  <c:v>61</c:v>
                </c:pt>
                <c:pt idx="1485" formatCode="General">
                  <c:v>61</c:v>
                </c:pt>
                <c:pt idx="1486" formatCode="General">
                  <c:v>53</c:v>
                </c:pt>
                <c:pt idx="1487" formatCode="General">
                  <c:v>52</c:v>
                </c:pt>
                <c:pt idx="1488" formatCode="General">
                  <c:v>34</c:v>
                </c:pt>
                <c:pt idx="1489" formatCode="General">
                  <c:v>24</c:v>
                </c:pt>
                <c:pt idx="1490" formatCode="General">
                  <c:v>59</c:v>
                </c:pt>
                <c:pt idx="1491" formatCode="General">
                  <c:v>52</c:v>
                </c:pt>
                <c:pt idx="1492" formatCode="General">
                  <c:v>57</c:v>
                </c:pt>
                <c:pt idx="1493" formatCode="General">
                  <c:v>60</c:v>
                </c:pt>
                <c:pt idx="1494" formatCode="General">
                  <c:v>60</c:v>
                </c:pt>
                <c:pt idx="1495" formatCode="General">
                  <c:v>50</c:v>
                </c:pt>
                <c:pt idx="1496" formatCode="General">
                  <c:v>56</c:v>
                </c:pt>
                <c:pt idx="1497" formatCode="General">
                  <c:v>60</c:v>
                </c:pt>
                <c:pt idx="1498" formatCode="General">
                  <c:v>57</c:v>
                </c:pt>
                <c:pt idx="1499" formatCode="General">
                  <c:v>60</c:v>
                </c:pt>
                <c:pt idx="1500" formatCode="General">
                  <c:v>48</c:v>
                </c:pt>
                <c:pt idx="1501" formatCode="General">
                  <c:v>30</c:v>
                </c:pt>
                <c:pt idx="1502" formatCode="General">
                  <c:v>58</c:v>
                </c:pt>
                <c:pt idx="1503" formatCode="General">
                  <c:v>52</c:v>
                </c:pt>
                <c:pt idx="1504" formatCode="General">
                  <c:v>34</c:v>
                </c:pt>
                <c:pt idx="1505" formatCode="General">
                  <c:v>60</c:v>
                </c:pt>
                <c:pt idx="1506" formatCode="General">
                  <c:v>60</c:v>
                </c:pt>
                <c:pt idx="1507" formatCode="General">
                  <c:v>47</c:v>
                </c:pt>
                <c:pt idx="1508" formatCode="General">
                  <c:v>50</c:v>
                </c:pt>
                <c:pt idx="1509" formatCode="General">
                  <c:v>59</c:v>
                </c:pt>
                <c:pt idx="1510" formatCode="General">
                  <c:v>39</c:v>
                </c:pt>
                <c:pt idx="1511" formatCode="General">
                  <c:v>44</c:v>
                </c:pt>
                <c:pt idx="1512" formatCode="General">
                  <c:v>59</c:v>
                </c:pt>
                <c:pt idx="1513" formatCode="General">
                  <c:v>55</c:v>
                </c:pt>
                <c:pt idx="1514" formatCode="General">
                  <c:v>18</c:v>
                </c:pt>
                <c:pt idx="1515" formatCode="General">
                  <c:v>29</c:v>
                </c:pt>
                <c:pt idx="1516" formatCode="General">
                  <c:v>49</c:v>
                </c:pt>
                <c:pt idx="1517" formatCode="General">
                  <c:v>59</c:v>
                </c:pt>
                <c:pt idx="1518" formatCode="General">
                  <c:v>38</c:v>
                </c:pt>
                <c:pt idx="1519" formatCode="General">
                  <c:v>18</c:v>
                </c:pt>
                <c:pt idx="1520" formatCode="General">
                  <c:v>59</c:v>
                </c:pt>
                <c:pt idx="1521" formatCode="General">
                  <c:v>59</c:v>
                </c:pt>
                <c:pt idx="1522" formatCode="General">
                  <c:v>59</c:v>
                </c:pt>
                <c:pt idx="1523" formatCode="General">
                  <c:v>56</c:v>
                </c:pt>
                <c:pt idx="1524" formatCode="General">
                  <c:v>61</c:v>
                </c:pt>
                <c:pt idx="1525" formatCode="General">
                  <c:v>62</c:v>
                </c:pt>
                <c:pt idx="1526" formatCode="General">
                  <c:v>62</c:v>
                </c:pt>
                <c:pt idx="1527" formatCode="General">
                  <c:v>62</c:v>
                </c:pt>
                <c:pt idx="1528" formatCode="General">
                  <c:v>62</c:v>
                </c:pt>
                <c:pt idx="1529" formatCode="General">
                  <c:v>43</c:v>
                </c:pt>
                <c:pt idx="1530" formatCode="General">
                  <c:v>41</c:v>
                </c:pt>
                <c:pt idx="1531" formatCode="General">
                  <c:v>60</c:v>
                </c:pt>
                <c:pt idx="1532" formatCode="General">
                  <c:v>53</c:v>
                </c:pt>
                <c:pt idx="1533" formatCode="General">
                  <c:v>50</c:v>
                </c:pt>
                <c:pt idx="1534" formatCode="General">
                  <c:v>60</c:v>
                </c:pt>
                <c:pt idx="1535" formatCode="General">
                  <c:v>58</c:v>
                </c:pt>
                <c:pt idx="1536" formatCode="General">
                  <c:v>57</c:v>
                </c:pt>
                <c:pt idx="1537" formatCode="General">
                  <c:v>61</c:v>
                </c:pt>
                <c:pt idx="1538" formatCode="General">
                  <c:v>53</c:v>
                </c:pt>
                <c:pt idx="1539" formatCode="General">
                  <c:v>55</c:v>
                </c:pt>
                <c:pt idx="1540" formatCode="General">
                  <c:v>37</c:v>
                </c:pt>
                <c:pt idx="1541" formatCode="General">
                  <c:v>61</c:v>
                </c:pt>
                <c:pt idx="1542" formatCode="General">
                  <c:v>44</c:v>
                </c:pt>
                <c:pt idx="1543" formatCode="General">
                  <c:v>51</c:v>
                </c:pt>
                <c:pt idx="1544" formatCode="General">
                  <c:v>60</c:v>
                </c:pt>
                <c:pt idx="1545" formatCode="General">
                  <c:v>30</c:v>
                </c:pt>
                <c:pt idx="1546" formatCode="General">
                  <c:v>59</c:v>
                </c:pt>
                <c:pt idx="1547" formatCode="General">
                  <c:v>23</c:v>
                </c:pt>
                <c:pt idx="1548" formatCode="General">
                  <c:v>61</c:v>
                </c:pt>
                <c:pt idx="1549" formatCode="General">
                  <c:v>61</c:v>
                </c:pt>
                <c:pt idx="1550" formatCode="General">
                  <c:v>61</c:v>
                </c:pt>
                <c:pt idx="1551" formatCode="General">
                  <c:v>60</c:v>
                </c:pt>
                <c:pt idx="1552" formatCode="General">
                  <c:v>40</c:v>
                </c:pt>
                <c:pt idx="1553" formatCode="General">
                  <c:v>60</c:v>
                </c:pt>
                <c:pt idx="1554" formatCode="General">
                  <c:v>57</c:v>
                </c:pt>
                <c:pt idx="1555" formatCode="General">
                  <c:v>60</c:v>
                </c:pt>
                <c:pt idx="1556" formatCode="General">
                  <c:v>60</c:v>
                </c:pt>
                <c:pt idx="1557" formatCode="General">
                  <c:v>28</c:v>
                </c:pt>
                <c:pt idx="1558" formatCode="General">
                  <c:v>46</c:v>
                </c:pt>
                <c:pt idx="1559" formatCode="General">
                  <c:v>62</c:v>
                </c:pt>
                <c:pt idx="1560" formatCode="General">
                  <c:v>32</c:v>
                </c:pt>
                <c:pt idx="1561" formatCode="General">
                  <c:v>58</c:v>
                </c:pt>
                <c:pt idx="1562" formatCode="General">
                  <c:v>43</c:v>
                </c:pt>
                <c:pt idx="1563" formatCode="General">
                  <c:v>39</c:v>
                </c:pt>
                <c:pt idx="1564" formatCode="General">
                  <c:v>63</c:v>
                </c:pt>
                <c:pt idx="1565" formatCode="General">
                  <c:v>63</c:v>
                </c:pt>
                <c:pt idx="1566" formatCode="General">
                  <c:v>63</c:v>
                </c:pt>
                <c:pt idx="1567" formatCode="General">
                  <c:v>30</c:v>
                </c:pt>
                <c:pt idx="1568" formatCode="General">
                  <c:v>61</c:v>
                </c:pt>
                <c:pt idx="1569" formatCode="General">
                  <c:v>28</c:v>
                </c:pt>
                <c:pt idx="1570" formatCode="General">
                  <c:v>61</c:v>
                </c:pt>
                <c:pt idx="1571" formatCode="General">
                  <c:v>56</c:v>
                </c:pt>
                <c:pt idx="1572" formatCode="General">
                  <c:v>47</c:v>
                </c:pt>
                <c:pt idx="1573" formatCode="General">
                  <c:v>62</c:v>
                </c:pt>
                <c:pt idx="1574" formatCode="General">
                  <c:v>62</c:v>
                </c:pt>
                <c:pt idx="1575" formatCode="General">
                  <c:v>62</c:v>
                </c:pt>
                <c:pt idx="1576" formatCode="General">
                  <c:v>37</c:v>
                </c:pt>
                <c:pt idx="1577" formatCode="General">
                  <c:v>62</c:v>
                </c:pt>
                <c:pt idx="1578" formatCode="General">
                  <c:v>62</c:v>
                </c:pt>
                <c:pt idx="1579" formatCode="General">
                  <c:v>47</c:v>
                </c:pt>
                <c:pt idx="1580" formatCode="General">
                  <c:v>32</c:v>
                </c:pt>
                <c:pt idx="1581" formatCode="General">
                  <c:v>59</c:v>
                </c:pt>
                <c:pt idx="1582" formatCode="General">
                  <c:v>62</c:v>
                </c:pt>
                <c:pt idx="1583" formatCode="General">
                  <c:v>54</c:v>
                </c:pt>
                <c:pt idx="1584" formatCode="General">
                  <c:v>30</c:v>
                </c:pt>
                <c:pt idx="1585" formatCode="General">
                  <c:v>58</c:v>
                </c:pt>
                <c:pt idx="1586" formatCode="General">
                  <c:v>61</c:v>
                </c:pt>
                <c:pt idx="1587" formatCode="General">
                  <c:v>53</c:v>
                </c:pt>
                <c:pt idx="1588" formatCode="General">
                  <c:v>61</c:v>
                </c:pt>
                <c:pt idx="1589" formatCode="General">
                  <c:v>38</c:v>
                </c:pt>
                <c:pt idx="1590" formatCode="General">
                  <c:v>59</c:v>
                </c:pt>
                <c:pt idx="1591" formatCode="General">
                  <c:v>37</c:v>
                </c:pt>
                <c:pt idx="1592" formatCode="General">
                  <c:v>36</c:v>
                </c:pt>
                <c:pt idx="1593" formatCode="General">
                  <c:v>41</c:v>
                </c:pt>
                <c:pt idx="1594" formatCode="General">
                  <c:v>37</c:v>
                </c:pt>
                <c:pt idx="1595" formatCode="General">
                  <c:v>53</c:v>
                </c:pt>
                <c:pt idx="1596" formatCode="General">
                  <c:v>18</c:v>
                </c:pt>
                <c:pt idx="1597" formatCode="General">
                  <c:v>63</c:v>
                </c:pt>
                <c:pt idx="1598" formatCode="General">
                  <c:v>56</c:v>
                </c:pt>
                <c:pt idx="1599" formatCode="General">
                  <c:v>36</c:v>
                </c:pt>
                <c:pt idx="1600" formatCode="General">
                  <c:v>64</c:v>
                </c:pt>
                <c:pt idx="1601" formatCode="General">
                  <c:v>64</c:v>
                </c:pt>
                <c:pt idx="1602" formatCode="General">
                  <c:v>20</c:v>
                </c:pt>
                <c:pt idx="1603" formatCode="General">
                  <c:v>62</c:v>
                </c:pt>
                <c:pt idx="1604" formatCode="General">
                  <c:v>44</c:v>
                </c:pt>
                <c:pt idx="1605" formatCode="General">
                  <c:v>63</c:v>
                </c:pt>
                <c:pt idx="1606" formatCode="General">
                  <c:v>37</c:v>
                </c:pt>
                <c:pt idx="1607" formatCode="General">
                  <c:v>63</c:v>
                </c:pt>
                <c:pt idx="1608" formatCode="General">
                  <c:v>63</c:v>
                </c:pt>
                <c:pt idx="1609" formatCode="General">
                  <c:v>60</c:v>
                </c:pt>
                <c:pt idx="1610" formatCode="General">
                  <c:v>62</c:v>
                </c:pt>
                <c:pt idx="1611" formatCode="General">
                  <c:v>63</c:v>
                </c:pt>
                <c:pt idx="1612" formatCode="General">
                  <c:v>32</c:v>
                </c:pt>
                <c:pt idx="1613" formatCode="General">
                  <c:v>63</c:v>
                </c:pt>
                <c:pt idx="1614" formatCode="General">
                  <c:v>59</c:v>
                </c:pt>
                <c:pt idx="1615" formatCode="General">
                  <c:v>59</c:v>
                </c:pt>
                <c:pt idx="1616" formatCode="General">
                  <c:v>59</c:v>
                </c:pt>
                <c:pt idx="1617" formatCode="General">
                  <c:v>62</c:v>
                </c:pt>
                <c:pt idx="1618" formatCode="General">
                  <c:v>31</c:v>
                </c:pt>
                <c:pt idx="1619" formatCode="General">
                  <c:v>46</c:v>
                </c:pt>
                <c:pt idx="1620" formatCode="General">
                  <c:v>61</c:v>
                </c:pt>
                <c:pt idx="1621" formatCode="General">
                  <c:v>18</c:v>
                </c:pt>
                <c:pt idx="1622" formatCode="General">
                  <c:v>38</c:v>
                </c:pt>
                <c:pt idx="1623" formatCode="General">
                  <c:v>54</c:v>
                </c:pt>
                <c:pt idx="1624" formatCode="General">
                  <c:v>39</c:v>
                </c:pt>
                <c:pt idx="1625" formatCode="General">
                  <c:v>64</c:v>
                </c:pt>
                <c:pt idx="1626" formatCode="General">
                  <c:v>61</c:v>
                </c:pt>
                <c:pt idx="1627" formatCode="General">
                  <c:v>63</c:v>
                </c:pt>
                <c:pt idx="1628" formatCode="General">
                  <c:v>63</c:v>
                </c:pt>
                <c:pt idx="1629" formatCode="General">
                  <c:v>48</c:v>
                </c:pt>
                <c:pt idx="1630" formatCode="General">
                  <c:v>50</c:v>
                </c:pt>
                <c:pt idx="1631" formatCode="General">
                  <c:v>18</c:v>
                </c:pt>
                <c:pt idx="1632" formatCode="General">
                  <c:v>54</c:v>
                </c:pt>
                <c:pt idx="1633" formatCode="General">
                  <c:v>64</c:v>
                </c:pt>
                <c:pt idx="1634" formatCode="General">
                  <c:v>64</c:v>
                </c:pt>
                <c:pt idx="1635" formatCode="General">
                  <c:v>53</c:v>
                </c:pt>
                <c:pt idx="1636" formatCode="General">
                  <c:v>63</c:v>
                </c:pt>
                <c:pt idx="1637" formatCode="General">
                  <c:v>55</c:v>
                </c:pt>
                <c:pt idx="1638" formatCode="General">
                  <c:v>34</c:v>
                </c:pt>
                <c:pt idx="1639" formatCode="General">
                  <c:v>59</c:v>
                </c:pt>
                <c:pt idx="1640" formatCode="General">
                  <c:v>57</c:v>
                </c:pt>
                <c:pt idx="1641" formatCode="General">
                  <c:v>64</c:v>
                </c:pt>
                <c:pt idx="1642" formatCode="General">
                  <c:v>64</c:v>
                </c:pt>
                <c:pt idx="1643" formatCode="General">
                  <c:v>64</c:v>
                </c:pt>
                <c:pt idx="1644" formatCode="General">
                  <c:v>23</c:v>
                </c:pt>
                <c:pt idx="1645" formatCode="General">
                  <c:v>55</c:v>
                </c:pt>
                <c:pt idx="1646" formatCode="General">
                  <c:v>55</c:v>
                </c:pt>
                <c:pt idx="1647" formatCode="General">
                  <c:v>63</c:v>
                </c:pt>
                <c:pt idx="1648" formatCode="General">
                  <c:v>63</c:v>
                </c:pt>
                <c:pt idx="1649" formatCode="General">
                  <c:v>26</c:v>
                </c:pt>
                <c:pt idx="1650" formatCode="General">
                  <c:v>46</c:v>
                </c:pt>
                <c:pt idx="1651" formatCode="General">
                  <c:v>63</c:v>
                </c:pt>
                <c:pt idx="1652" formatCode="General">
                  <c:v>43</c:v>
                </c:pt>
                <c:pt idx="1653" formatCode="General">
                  <c:v>33</c:v>
                </c:pt>
                <c:pt idx="1654" formatCode="General">
                  <c:v>33</c:v>
                </c:pt>
                <c:pt idx="1655" formatCode="General">
                  <c:v>24</c:v>
                </c:pt>
                <c:pt idx="1656" formatCode="General">
                  <c:v>60</c:v>
                </c:pt>
                <c:pt idx="1657" formatCode="General">
                  <c:v>59</c:v>
                </c:pt>
                <c:pt idx="1658" formatCode="General">
                  <c:v>55</c:v>
                </c:pt>
                <c:pt idx="1659" formatCode="General">
                  <c:v>57</c:v>
                </c:pt>
                <c:pt idx="1660" formatCode="General">
                  <c:v>31</c:v>
                </c:pt>
                <c:pt idx="1661" formatCode="General">
                  <c:v>55</c:v>
                </c:pt>
                <c:pt idx="1662" formatCode="General">
                  <c:v>41</c:v>
                </c:pt>
                <c:pt idx="1663" formatCode="General">
                  <c:v>53</c:v>
                </c:pt>
                <c:pt idx="1664" formatCode="General">
                  <c:v>64</c:v>
                </c:pt>
                <c:pt idx="1665" formatCode="General">
                  <c:v>40</c:v>
                </c:pt>
                <c:pt idx="1666" formatCode="General">
                  <c:v>20</c:v>
                </c:pt>
                <c:pt idx="1667" formatCode="General">
                  <c:v>60</c:v>
                </c:pt>
                <c:pt idx="1668" formatCode="General">
                  <c:v>57</c:v>
                </c:pt>
                <c:pt idx="1669" formatCode="General">
                  <c:v>47</c:v>
                </c:pt>
                <c:pt idx="1670" formatCode="General">
                  <c:v>43</c:v>
                </c:pt>
                <c:pt idx="1671" formatCode="General">
                  <c:v>42</c:v>
                </c:pt>
                <c:pt idx="1672" formatCode="General">
                  <c:v>52</c:v>
                </c:pt>
                <c:pt idx="1673" formatCode="General">
                  <c:v>64</c:v>
                </c:pt>
                <c:pt idx="1674" formatCode="General">
                  <c:v>41</c:v>
                </c:pt>
                <c:pt idx="1675" formatCode="General">
                  <c:v>54</c:v>
                </c:pt>
                <c:pt idx="1676" formatCode="General">
                  <c:v>60</c:v>
                </c:pt>
                <c:pt idx="1677" formatCode="General">
                  <c:v>64</c:v>
                </c:pt>
                <c:pt idx="1678" formatCode="General">
                  <c:v>27</c:v>
                </c:pt>
                <c:pt idx="1679" formatCode="General">
                  <c:v>62</c:v>
                </c:pt>
                <c:pt idx="1680" formatCode="General">
                  <c:v>43</c:v>
                </c:pt>
                <c:pt idx="1681" formatCode="General">
                  <c:v>52</c:v>
                </c:pt>
                <c:pt idx="1682" formatCode="General">
                  <c:v>51</c:v>
                </c:pt>
                <c:pt idx="1683" formatCode="General">
                  <c:v>54</c:v>
                </c:pt>
                <c:pt idx="1684" formatCode="General">
                  <c:v>47</c:v>
                </c:pt>
                <c:pt idx="1685" formatCode="General">
                  <c:v>50</c:v>
                </c:pt>
                <c:pt idx="1686" formatCode="General">
                  <c:v>44</c:v>
                </c:pt>
                <c:pt idx="1687" formatCode="General">
                  <c:v>51</c:v>
                </c:pt>
                <c:pt idx="1688" formatCode="General">
                  <c:v>60</c:v>
                </c:pt>
                <c:pt idx="1689" formatCode="General">
                  <c:v>64</c:v>
                </c:pt>
                <c:pt idx="1690" formatCode="General">
                  <c:v>63</c:v>
                </c:pt>
                <c:pt idx="1691" formatCode="General">
                  <c:v>60</c:v>
                </c:pt>
                <c:pt idx="1692" formatCode="General">
                  <c:v>44</c:v>
                </c:pt>
                <c:pt idx="1693" formatCode="General">
                  <c:v>62</c:v>
                </c:pt>
                <c:pt idx="1694" formatCode="General">
                  <c:v>53</c:v>
                </c:pt>
                <c:pt idx="1695" formatCode="General">
                  <c:v>59</c:v>
                </c:pt>
                <c:pt idx="1696" formatCode="General">
                  <c:v>21</c:v>
                </c:pt>
                <c:pt idx="1697" formatCode="General">
                  <c:v>34</c:v>
                </c:pt>
                <c:pt idx="1698" formatCode="General">
                  <c:v>54</c:v>
                </c:pt>
                <c:pt idx="1699" formatCode="General">
                  <c:v>60</c:v>
                </c:pt>
                <c:pt idx="1700" formatCode="General">
                  <c:v>58</c:v>
                </c:pt>
                <c:pt idx="1701" formatCode="General">
                  <c:v>32</c:v>
                </c:pt>
                <c:pt idx="1702" formatCode="General">
                  <c:v>46</c:v>
                </c:pt>
                <c:pt idx="1703" formatCode="General">
                  <c:v>18</c:v>
                </c:pt>
                <c:pt idx="1704" formatCode="General">
                  <c:v>48</c:v>
                </c:pt>
                <c:pt idx="1705" formatCode="General">
                  <c:v>63</c:v>
                </c:pt>
                <c:pt idx="1706" formatCode="General">
                  <c:v>48</c:v>
                </c:pt>
                <c:pt idx="1707" formatCode="General">
                  <c:v>57</c:v>
                </c:pt>
                <c:pt idx="1708" formatCode="General">
                  <c:v>63</c:v>
                </c:pt>
                <c:pt idx="1709" formatCode="General">
                  <c:v>34</c:v>
                </c:pt>
                <c:pt idx="1710" formatCode="General">
                  <c:v>49</c:v>
                </c:pt>
                <c:pt idx="1711" formatCode="General">
                  <c:v>46</c:v>
                </c:pt>
                <c:pt idx="1712" formatCode="General">
                  <c:v>48</c:v>
                </c:pt>
                <c:pt idx="1713" formatCode="General">
                  <c:v>25</c:v>
                </c:pt>
                <c:pt idx="1714" formatCode="General">
                  <c:v>38</c:v>
                </c:pt>
                <c:pt idx="1715" formatCode="General">
                  <c:v>40</c:v>
                </c:pt>
                <c:pt idx="1716" formatCode="General">
                  <c:v>60</c:v>
                </c:pt>
                <c:pt idx="1717" formatCode="General">
                  <c:v>42</c:v>
                </c:pt>
                <c:pt idx="1718" formatCode="General">
                  <c:v>40</c:v>
                </c:pt>
                <c:pt idx="1719" formatCode="General">
                  <c:v>42</c:v>
                </c:pt>
                <c:pt idx="1720" formatCode="General">
                  <c:v>34</c:v>
                </c:pt>
                <c:pt idx="1721" formatCode="General">
                  <c:v>44</c:v>
                </c:pt>
                <c:pt idx="1722" formatCode="General">
                  <c:v>64</c:v>
                </c:pt>
                <c:pt idx="1723" formatCode="General">
                  <c:v>64</c:v>
                </c:pt>
                <c:pt idx="1724" formatCode="General">
                  <c:v>37</c:v>
                </c:pt>
                <c:pt idx="1725" formatCode="General">
                  <c:v>29</c:v>
                </c:pt>
                <c:pt idx="1726" formatCode="General">
                  <c:v>35</c:v>
                </c:pt>
                <c:pt idx="1727" formatCode="General">
                  <c:v>29</c:v>
                </c:pt>
                <c:pt idx="1728" formatCode="General">
                  <c:v>40</c:v>
                </c:pt>
                <c:pt idx="1729" formatCode="General">
                  <c:v>48</c:v>
                </c:pt>
                <c:pt idx="1730" formatCode="General">
                  <c:v>34</c:v>
                </c:pt>
                <c:pt idx="1731" formatCode="General">
                  <c:v>34</c:v>
                </c:pt>
                <c:pt idx="1732" formatCode="General">
                  <c:v>20</c:v>
                </c:pt>
                <c:pt idx="1733" formatCode="General">
                  <c:v>50</c:v>
                </c:pt>
                <c:pt idx="1734" formatCode="General">
                  <c:v>19</c:v>
                </c:pt>
                <c:pt idx="1735" formatCode="General">
                  <c:v>53</c:v>
                </c:pt>
                <c:pt idx="1736" formatCode="General">
                  <c:v>57</c:v>
                </c:pt>
                <c:pt idx="1737" formatCode="General">
                  <c:v>27</c:v>
                </c:pt>
                <c:pt idx="1738" formatCode="General">
                  <c:v>19</c:v>
                </c:pt>
                <c:pt idx="1739" formatCode="General">
                  <c:v>64</c:v>
                </c:pt>
                <c:pt idx="1740" formatCode="General">
                  <c:v>27</c:v>
                </c:pt>
                <c:pt idx="1741" formatCode="General">
                  <c:v>21</c:v>
                </c:pt>
                <c:pt idx="1742" formatCode="General">
                  <c:v>59</c:v>
                </c:pt>
                <c:pt idx="1743" formatCode="General">
                  <c:v>52</c:v>
                </c:pt>
                <c:pt idx="1744" formatCode="General">
                  <c:v>47</c:v>
                </c:pt>
                <c:pt idx="1745" formatCode="General">
                  <c:v>45</c:v>
                </c:pt>
                <c:pt idx="1746" formatCode="General">
                  <c:v>29</c:v>
                </c:pt>
                <c:pt idx="1747" formatCode="General">
                  <c:v>48</c:v>
                </c:pt>
                <c:pt idx="1748" formatCode="General">
                  <c:v>33</c:v>
                </c:pt>
                <c:pt idx="1749" formatCode="General">
                  <c:v>60</c:v>
                </c:pt>
                <c:pt idx="1750" formatCode="General">
                  <c:v>27</c:v>
                </c:pt>
                <c:pt idx="1751" formatCode="General">
                  <c:v>48</c:v>
                </c:pt>
                <c:pt idx="1752" formatCode="General">
                  <c:v>19</c:v>
                </c:pt>
                <c:pt idx="1753" formatCode="General">
                  <c:v>54</c:v>
                </c:pt>
                <c:pt idx="1754" formatCode="General">
                  <c:v>45</c:v>
                </c:pt>
                <c:pt idx="1755" formatCode="General">
                  <c:v>42</c:v>
                </c:pt>
                <c:pt idx="1756" formatCode="General">
                  <c:v>51</c:v>
                </c:pt>
                <c:pt idx="1757" formatCode="General">
                  <c:v>26</c:v>
                </c:pt>
                <c:pt idx="1758" formatCode="General">
                  <c:v>19</c:v>
                </c:pt>
                <c:pt idx="1759" formatCode="General">
                  <c:v>20</c:v>
                </c:pt>
                <c:pt idx="1760" formatCode="General">
                  <c:v>25</c:v>
                </c:pt>
                <c:pt idx="1761" formatCode="General">
                  <c:v>57</c:v>
                </c:pt>
                <c:pt idx="1762" formatCode="General">
                  <c:v>59</c:v>
                </c:pt>
                <c:pt idx="1763" formatCode="General">
                  <c:v>18</c:v>
                </c:pt>
                <c:pt idx="1764" formatCode="General">
                  <c:v>40</c:v>
                </c:pt>
                <c:pt idx="1765" formatCode="General">
                  <c:v>47</c:v>
                </c:pt>
                <c:pt idx="1766" formatCode="General">
                  <c:v>59</c:v>
                </c:pt>
                <c:pt idx="1767" formatCode="General">
                  <c:v>19</c:v>
                </c:pt>
                <c:pt idx="1768" formatCode="General">
                  <c:v>30</c:v>
                </c:pt>
                <c:pt idx="1769" formatCode="General">
                  <c:v>19</c:v>
                </c:pt>
                <c:pt idx="1770" formatCode="General">
                  <c:v>52</c:v>
                </c:pt>
                <c:pt idx="1771" formatCode="General">
                  <c:v>32</c:v>
                </c:pt>
                <c:pt idx="1772" formatCode="General">
                  <c:v>57</c:v>
                </c:pt>
                <c:pt idx="1773" formatCode="General">
                  <c:v>54</c:v>
                </c:pt>
                <c:pt idx="1774" formatCode="General">
                  <c:v>59</c:v>
                </c:pt>
                <c:pt idx="1775" formatCode="General">
                  <c:v>20</c:v>
                </c:pt>
                <c:pt idx="1776" formatCode="General">
                  <c:v>52</c:v>
                </c:pt>
                <c:pt idx="1777" formatCode="General">
                  <c:v>32</c:v>
                </c:pt>
                <c:pt idx="1778" formatCode="General">
                  <c:v>28</c:v>
                </c:pt>
                <c:pt idx="1779" formatCode="General">
                  <c:v>19</c:v>
                </c:pt>
                <c:pt idx="1780" formatCode="General">
                  <c:v>56</c:v>
                </c:pt>
                <c:pt idx="1781" formatCode="General">
                  <c:v>43</c:v>
                </c:pt>
                <c:pt idx="1782" formatCode="General">
                  <c:v>59</c:v>
                </c:pt>
                <c:pt idx="1783" formatCode="General">
                  <c:v>46</c:v>
                </c:pt>
                <c:pt idx="1784" formatCode="General">
                  <c:v>25</c:v>
                </c:pt>
                <c:pt idx="1785" formatCode="General">
                  <c:v>43</c:v>
                </c:pt>
                <c:pt idx="1786" formatCode="General">
                  <c:v>33</c:v>
                </c:pt>
                <c:pt idx="1787" formatCode="General">
                  <c:v>45</c:v>
                </c:pt>
                <c:pt idx="1788" formatCode="General">
                  <c:v>21</c:v>
                </c:pt>
                <c:pt idx="1789" formatCode="General">
                  <c:v>47</c:v>
                </c:pt>
                <c:pt idx="1790" formatCode="General">
                  <c:v>57</c:v>
                </c:pt>
                <c:pt idx="1791" formatCode="General">
                  <c:v>23</c:v>
                </c:pt>
                <c:pt idx="1792" formatCode="General">
                  <c:v>29</c:v>
                </c:pt>
                <c:pt idx="1793" formatCode="General">
                  <c:v>59</c:v>
                </c:pt>
                <c:pt idx="1794" formatCode="General">
                  <c:v>25</c:v>
                </c:pt>
                <c:pt idx="1795" formatCode="General">
                  <c:v>18</c:v>
                </c:pt>
                <c:pt idx="1796" formatCode="General">
                  <c:v>27</c:v>
                </c:pt>
                <c:pt idx="1797" formatCode="General">
                  <c:v>30</c:v>
                </c:pt>
                <c:pt idx="1798" formatCode="General">
                  <c:v>27</c:v>
                </c:pt>
                <c:pt idx="1799" formatCode="General">
                  <c:v>23</c:v>
                </c:pt>
                <c:pt idx="1800" formatCode="General">
                  <c:v>58</c:v>
                </c:pt>
                <c:pt idx="1801" formatCode="General">
                  <c:v>36</c:v>
                </c:pt>
                <c:pt idx="1802" formatCode="General">
                  <c:v>24</c:v>
                </c:pt>
                <c:pt idx="1803" formatCode="General">
                  <c:v>52</c:v>
                </c:pt>
                <c:pt idx="1804" formatCode="General">
                  <c:v>55</c:v>
                </c:pt>
                <c:pt idx="1805" formatCode="General">
                  <c:v>30</c:v>
                </c:pt>
                <c:pt idx="1806" formatCode="General">
                  <c:v>43</c:v>
                </c:pt>
                <c:pt idx="1807" formatCode="General">
                  <c:v>27</c:v>
                </c:pt>
                <c:pt idx="1808" formatCode="General">
                  <c:v>43</c:v>
                </c:pt>
                <c:pt idx="1809" formatCode="General">
                  <c:v>60</c:v>
                </c:pt>
                <c:pt idx="1810" formatCode="General">
                  <c:v>19</c:v>
                </c:pt>
                <c:pt idx="1811" formatCode="General">
                  <c:v>59</c:v>
                </c:pt>
                <c:pt idx="1812" formatCode="General">
                  <c:v>27</c:v>
                </c:pt>
                <c:pt idx="1813" formatCode="General">
                  <c:v>53</c:v>
                </c:pt>
                <c:pt idx="1814" formatCode="General">
                  <c:v>59</c:v>
                </c:pt>
                <c:pt idx="1815" formatCode="General">
                  <c:v>24</c:v>
                </c:pt>
                <c:pt idx="1816" formatCode="General">
                  <c:v>30</c:v>
                </c:pt>
                <c:pt idx="1817" formatCode="General">
                  <c:v>34</c:v>
                </c:pt>
                <c:pt idx="1818" formatCode="General">
                  <c:v>39</c:v>
                </c:pt>
                <c:pt idx="1819" formatCode="General">
                  <c:v>34</c:v>
                </c:pt>
                <c:pt idx="1820" formatCode="General">
                  <c:v>29</c:v>
                </c:pt>
                <c:pt idx="1821" formatCode="General">
                  <c:v>43</c:v>
                </c:pt>
                <c:pt idx="1822" formatCode="General">
                  <c:v>31</c:v>
                </c:pt>
                <c:pt idx="1823" formatCode="General">
                  <c:v>37</c:v>
                </c:pt>
                <c:pt idx="1824" formatCode="General">
                  <c:v>55</c:v>
                </c:pt>
                <c:pt idx="1825" formatCode="General">
                  <c:v>56</c:v>
                </c:pt>
                <c:pt idx="1826" formatCode="General">
                  <c:v>31</c:v>
                </c:pt>
                <c:pt idx="1827" formatCode="General">
                  <c:v>35</c:v>
                </c:pt>
                <c:pt idx="1828" formatCode="General">
                  <c:v>29</c:v>
                </c:pt>
                <c:pt idx="1829" formatCode="General">
                  <c:v>40</c:v>
                </c:pt>
                <c:pt idx="1830" formatCode="General">
                  <c:v>35</c:v>
                </c:pt>
                <c:pt idx="1831" formatCode="General">
                  <c:v>42</c:v>
                </c:pt>
                <c:pt idx="1832" formatCode="General">
                  <c:v>30</c:v>
                </c:pt>
                <c:pt idx="1833" formatCode="General">
                  <c:v>37</c:v>
                </c:pt>
                <c:pt idx="1834" formatCode="General">
                  <c:v>59</c:v>
                </c:pt>
                <c:pt idx="1835" formatCode="General">
                  <c:v>44</c:v>
                </c:pt>
                <c:pt idx="1836" formatCode="General">
                  <c:v>28</c:v>
                </c:pt>
                <c:pt idx="1837" formatCode="General">
                  <c:v>32</c:v>
                </c:pt>
                <c:pt idx="1838" formatCode="General">
                  <c:v>50</c:v>
                </c:pt>
                <c:pt idx="1839" formatCode="General">
                  <c:v>43</c:v>
                </c:pt>
                <c:pt idx="1840" formatCode="General">
                  <c:v>25</c:v>
                </c:pt>
                <c:pt idx="1841" formatCode="General">
                  <c:v>42</c:v>
                </c:pt>
                <c:pt idx="1842" formatCode="General">
                  <c:v>56</c:v>
                </c:pt>
                <c:pt idx="1843" formatCode="General">
                  <c:v>34</c:v>
                </c:pt>
                <c:pt idx="1844" formatCode="General">
                  <c:v>39</c:v>
                </c:pt>
                <c:pt idx="1845" formatCode="General">
                  <c:v>20</c:v>
                </c:pt>
                <c:pt idx="1846" formatCode="General">
                  <c:v>29</c:v>
                </c:pt>
                <c:pt idx="1847" formatCode="General">
                  <c:v>35</c:v>
                </c:pt>
                <c:pt idx="1848" formatCode="General">
                  <c:v>56</c:v>
                </c:pt>
                <c:pt idx="1849" formatCode="General">
                  <c:v>29</c:v>
                </c:pt>
                <c:pt idx="1850" formatCode="General">
                  <c:v>37</c:v>
                </c:pt>
                <c:pt idx="1851" formatCode="General">
                  <c:v>60</c:v>
                </c:pt>
                <c:pt idx="1852" formatCode="General">
                  <c:v>37</c:v>
                </c:pt>
                <c:pt idx="1853" formatCode="General">
                  <c:v>60</c:v>
                </c:pt>
                <c:pt idx="1854" formatCode="General">
                  <c:v>53</c:v>
                </c:pt>
                <c:pt idx="1855" formatCode="General">
                  <c:v>56</c:v>
                </c:pt>
                <c:pt idx="1856" formatCode="General">
                  <c:v>55</c:v>
                </c:pt>
                <c:pt idx="1857" formatCode="General">
                  <c:v>57</c:v>
                </c:pt>
                <c:pt idx="1858" formatCode="General">
                  <c:v>30</c:v>
                </c:pt>
                <c:pt idx="1859" formatCode="General">
                  <c:v>36</c:v>
                </c:pt>
                <c:pt idx="1860" formatCode="General">
                  <c:v>55</c:v>
                </c:pt>
                <c:pt idx="1861" formatCode="General">
                  <c:v>47</c:v>
                </c:pt>
                <c:pt idx="1862" formatCode="General">
                  <c:v>58</c:v>
                </c:pt>
                <c:pt idx="1863" formatCode="General">
                  <c:v>35</c:v>
                </c:pt>
                <c:pt idx="1864" formatCode="General">
                  <c:v>39</c:v>
                </c:pt>
                <c:pt idx="1865" formatCode="General">
                  <c:v>45</c:v>
                </c:pt>
                <c:pt idx="1866" formatCode="General">
                  <c:v>53</c:v>
                </c:pt>
                <c:pt idx="1867" formatCode="General">
                  <c:v>48</c:v>
                </c:pt>
                <c:pt idx="1868" formatCode="General">
                  <c:v>48</c:v>
                </c:pt>
                <c:pt idx="1869" formatCode="General">
                  <c:v>42</c:v>
                </c:pt>
                <c:pt idx="1870" formatCode="General">
                  <c:v>18</c:v>
                </c:pt>
                <c:pt idx="1871" formatCode="General">
                  <c:v>42</c:v>
                </c:pt>
                <c:pt idx="1872" formatCode="General">
                  <c:v>32</c:v>
                </c:pt>
                <c:pt idx="1873" formatCode="General">
                  <c:v>23</c:v>
                </c:pt>
                <c:pt idx="1874" formatCode="General">
                  <c:v>39</c:v>
                </c:pt>
                <c:pt idx="1875" formatCode="General">
                  <c:v>60</c:v>
                </c:pt>
                <c:pt idx="1876" formatCode="General">
                  <c:v>46</c:v>
                </c:pt>
                <c:pt idx="1877" formatCode="General">
                  <c:v>43</c:v>
                </c:pt>
                <c:pt idx="1878" formatCode="General">
                  <c:v>43</c:v>
                </c:pt>
                <c:pt idx="1879" formatCode="General">
                  <c:v>59</c:v>
                </c:pt>
                <c:pt idx="1880" formatCode="General">
                  <c:v>43</c:v>
                </c:pt>
                <c:pt idx="1881" formatCode="General">
                  <c:v>19</c:v>
                </c:pt>
                <c:pt idx="1882" formatCode="General">
                  <c:v>47</c:v>
                </c:pt>
                <c:pt idx="1883" formatCode="General">
                  <c:v>33</c:v>
                </c:pt>
                <c:pt idx="1884" formatCode="General">
                  <c:v>21</c:v>
                </c:pt>
                <c:pt idx="1885" formatCode="General">
                  <c:v>42</c:v>
                </c:pt>
                <c:pt idx="1886" formatCode="General">
                  <c:v>57</c:v>
                </c:pt>
                <c:pt idx="1887" formatCode="General">
                  <c:v>51</c:v>
                </c:pt>
                <c:pt idx="1888" formatCode="General">
                  <c:v>40</c:v>
                </c:pt>
                <c:pt idx="1889" formatCode="General">
                  <c:v>23</c:v>
                </c:pt>
                <c:pt idx="1890" formatCode="General">
                  <c:v>56</c:v>
                </c:pt>
                <c:pt idx="1891" formatCode="General">
                  <c:v>39</c:v>
                </c:pt>
                <c:pt idx="1892" formatCode="General">
                  <c:v>43</c:v>
                </c:pt>
                <c:pt idx="1893" formatCode="General">
                  <c:v>19</c:v>
                </c:pt>
                <c:pt idx="1894" formatCode="General">
                  <c:v>52</c:v>
                </c:pt>
                <c:pt idx="1895" formatCode="General">
                  <c:v>47</c:v>
                </c:pt>
                <c:pt idx="1896" formatCode="General">
                  <c:v>19</c:v>
                </c:pt>
                <c:pt idx="1897" formatCode="General">
                  <c:v>25</c:v>
                </c:pt>
                <c:pt idx="1898" formatCode="General">
                  <c:v>53</c:v>
                </c:pt>
                <c:pt idx="1899" formatCode="General">
                  <c:v>28</c:v>
                </c:pt>
                <c:pt idx="1900" formatCode="General">
                  <c:v>49</c:v>
                </c:pt>
                <c:pt idx="1901" formatCode="General">
                  <c:v>47</c:v>
                </c:pt>
                <c:pt idx="1902" formatCode="General">
                  <c:v>39</c:v>
                </c:pt>
                <c:pt idx="1903" formatCode="General">
                  <c:v>49</c:v>
                </c:pt>
                <c:pt idx="1904" formatCode="General">
                  <c:v>49</c:v>
                </c:pt>
                <c:pt idx="1905" formatCode="General">
                  <c:v>52</c:v>
                </c:pt>
                <c:pt idx="1906" formatCode="General">
                  <c:v>51</c:v>
                </c:pt>
                <c:pt idx="1907" formatCode="General">
                  <c:v>19</c:v>
                </c:pt>
                <c:pt idx="1908" formatCode="General">
                  <c:v>49</c:v>
                </c:pt>
                <c:pt idx="1909" formatCode="General">
                  <c:v>48</c:v>
                </c:pt>
                <c:pt idx="1910" formatCode="General">
                  <c:v>58</c:v>
                </c:pt>
                <c:pt idx="1911" formatCode="General">
                  <c:v>18</c:v>
                </c:pt>
                <c:pt idx="1912" formatCode="General">
                  <c:v>23</c:v>
                </c:pt>
                <c:pt idx="1913" formatCode="General">
                  <c:v>52</c:v>
                </c:pt>
                <c:pt idx="1914" formatCode="General">
                  <c:v>54</c:v>
                </c:pt>
                <c:pt idx="1915" formatCode="General">
                  <c:v>61</c:v>
                </c:pt>
                <c:pt idx="1916" formatCode="General">
                  <c:v>50</c:v>
                </c:pt>
                <c:pt idx="1917" formatCode="General">
                  <c:v>47</c:v>
                </c:pt>
                <c:pt idx="1918" formatCode="General">
                  <c:v>46</c:v>
                </c:pt>
                <c:pt idx="1919" formatCode="General">
                  <c:v>52</c:v>
                </c:pt>
                <c:pt idx="1920" formatCode="General">
                  <c:v>26</c:v>
                </c:pt>
                <c:pt idx="1921" formatCode="General">
                  <c:v>30</c:v>
                </c:pt>
                <c:pt idx="1922" formatCode="General">
                  <c:v>28</c:v>
                </c:pt>
                <c:pt idx="1923" formatCode="General">
                  <c:v>27</c:v>
                </c:pt>
                <c:pt idx="1924" formatCode="General">
                  <c:v>52</c:v>
                </c:pt>
                <c:pt idx="1925" formatCode="General">
                  <c:v>53</c:v>
                </c:pt>
                <c:pt idx="1926" formatCode="General">
                  <c:v>35</c:v>
                </c:pt>
                <c:pt idx="1927" formatCode="General">
                  <c:v>47</c:v>
                </c:pt>
                <c:pt idx="1928" formatCode="General">
                  <c:v>27</c:v>
                </c:pt>
                <c:pt idx="1929" formatCode="General">
                  <c:v>24</c:v>
                </c:pt>
                <c:pt idx="1930" formatCode="General">
                  <c:v>24</c:v>
                </c:pt>
                <c:pt idx="1931" formatCode="General">
                  <c:v>47</c:v>
                </c:pt>
                <c:pt idx="1932" formatCode="General">
                  <c:v>50</c:v>
                </c:pt>
                <c:pt idx="1933" formatCode="General">
                  <c:v>54</c:v>
                </c:pt>
                <c:pt idx="1934" formatCode="General">
                  <c:v>54</c:v>
                </c:pt>
                <c:pt idx="1935" formatCode="General">
                  <c:v>21</c:v>
                </c:pt>
                <c:pt idx="1936" formatCode="General">
                  <c:v>50</c:v>
                </c:pt>
                <c:pt idx="1937" formatCode="General">
                  <c:v>59</c:v>
                </c:pt>
                <c:pt idx="1938" formatCode="General">
                  <c:v>52</c:v>
                </c:pt>
                <c:pt idx="1939" formatCode="General">
                  <c:v>22</c:v>
                </c:pt>
                <c:pt idx="1940" formatCode="General">
                  <c:v>22</c:v>
                </c:pt>
                <c:pt idx="1941" formatCode="General">
                  <c:v>56</c:v>
                </c:pt>
                <c:pt idx="1942" formatCode="General">
                  <c:v>20</c:v>
                </c:pt>
                <c:pt idx="1943" formatCode="General">
                  <c:v>49</c:v>
                </c:pt>
                <c:pt idx="1944" formatCode="General">
                  <c:v>48</c:v>
                </c:pt>
                <c:pt idx="1945" formatCode="General">
                  <c:v>18</c:v>
                </c:pt>
                <c:pt idx="1946" formatCode="General">
                  <c:v>48</c:v>
                </c:pt>
                <c:pt idx="1947" formatCode="General">
                  <c:v>52</c:v>
                </c:pt>
                <c:pt idx="1948" formatCode="General">
                  <c:v>18</c:v>
                </c:pt>
                <c:pt idx="1949" formatCode="General">
                  <c:v>34</c:v>
                </c:pt>
                <c:pt idx="1950" formatCode="General">
                  <c:v>31</c:v>
                </c:pt>
                <c:pt idx="1951" formatCode="General">
                  <c:v>64</c:v>
                </c:pt>
                <c:pt idx="1952" formatCode="General">
                  <c:v>20</c:v>
                </c:pt>
                <c:pt idx="1953" formatCode="General">
                  <c:v>22</c:v>
                </c:pt>
                <c:pt idx="1954" formatCode="General">
                  <c:v>62</c:v>
                </c:pt>
                <c:pt idx="1955" formatCode="General">
                  <c:v>64</c:v>
                </c:pt>
                <c:pt idx="1956" formatCode="General">
                  <c:v>28</c:v>
                </c:pt>
                <c:pt idx="1957" formatCode="General">
                  <c:v>32</c:v>
                </c:pt>
                <c:pt idx="1958" formatCode="General">
                  <c:v>52</c:v>
                </c:pt>
                <c:pt idx="1959" formatCode="General">
                  <c:v>57</c:v>
                </c:pt>
                <c:pt idx="1960" formatCode="General">
                  <c:v>23</c:v>
                </c:pt>
                <c:pt idx="1961" formatCode="General">
                  <c:v>55</c:v>
                </c:pt>
                <c:pt idx="1962" formatCode="General">
                  <c:v>53</c:v>
                </c:pt>
                <c:pt idx="1963" formatCode="General">
                  <c:v>34</c:v>
                </c:pt>
                <c:pt idx="1964" formatCode="General">
                  <c:v>37</c:v>
                </c:pt>
                <c:pt idx="1965" formatCode="General">
                  <c:v>41</c:v>
                </c:pt>
                <c:pt idx="1966" formatCode="General">
                  <c:v>57</c:v>
                </c:pt>
                <c:pt idx="1967" formatCode="General">
                  <c:v>38</c:v>
                </c:pt>
                <c:pt idx="1968" formatCode="General">
                  <c:v>37</c:v>
                </c:pt>
                <c:pt idx="1969" formatCode="General">
                  <c:v>30</c:v>
                </c:pt>
                <c:pt idx="1970" formatCode="General">
                  <c:v>25</c:v>
                </c:pt>
                <c:pt idx="1971" formatCode="General">
                  <c:v>25</c:v>
                </c:pt>
                <c:pt idx="1972" formatCode="General">
                  <c:v>30</c:v>
                </c:pt>
                <c:pt idx="1973" formatCode="General">
                  <c:v>20</c:v>
                </c:pt>
                <c:pt idx="1974" formatCode="General">
                  <c:v>62</c:v>
                </c:pt>
                <c:pt idx="1975" formatCode="General">
                  <c:v>37</c:v>
                </c:pt>
                <c:pt idx="1976" formatCode="General">
                  <c:v>33</c:v>
                </c:pt>
                <c:pt idx="1977" formatCode="General">
                  <c:v>32</c:v>
                </c:pt>
                <c:pt idx="1978" formatCode="General">
                  <c:v>61</c:v>
                </c:pt>
                <c:pt idx="1979" formatCode="General">
                  <c:v>23</c:v>
                </c:pt>
                <c:pt idx="1980" formatCode="General">
                  <c:v>37</c:v>
                </c:pt>
                <c:pt idx="1981" formatCode="General">
                  <c:v>62</c:v>
                </c:pt>
                <c:pt idx="1982" formatCode="General">
                  <c:v>23</c:v>
                </c:pt>
                <c:pt idx="1983" formatCode="General">
                  <c:v>59</c:v>
                </c:pt>
                <c:pt idx="1984" formatCode="General">
                  <c:v>32</c:v>
                </c:pt>
                <c:pt idx="1985" formatCode="General">
                  <c:v>45</c:v>
                </c:pt>
                <c:pt idx="1986" formatCode="General">
                  <c:v>48</c:v>
                </c:pt>
                <c:pt idx="1987" formatCode="General">
                  <c:v>40</c:v>
                </c:pt>
                <c:pt idx="1988" formatCode="General">
                  <c:v>37</c:v>
                </c:pt>
                <c:pt idx="1989" formatCode="General">
                  <c:v>32</c:v>
                </c:pt>
                <c:pt idx="1990" formatCode="General">
                  <c:v>61</c:v>
                </c:pt>
                <c:pt idx="1991" formatCode="General">
                  <c:v>60</c:v>
                </c:pt>
                <c:pt idx="1992" formatCode="General">
                  <c:v>63</c:v>
                </c:pt>
                <c:pt idx="1993" formatCode="General">
                  <c:v>19</c:v>
                </c:pt>
                <c:pt idx="1994" formatCode="General">
                  <c:v>30</c:v>
                </c:pt>
                <c:pt idx="1995" formatCode="General">
                  <c:v>42</c:v>
                </c:pt>
                <c:pt idx="1996" formatCode="General">
                  <c:v>44</c:v>
                </c:pt>
                <c:pt idx="1997" formatCode="General">
                  <c:v>61</c:v>
                </c:pt>
                <c:pt idx="1998" formatCode="General">
                  <c:v>46</c:v>
                </c:pt>
                <c:pt idx="1999" formatCode="General">
                  <c:v>53</c:v>
                </c:pt>
                <c:pt idx="2000" formatCode="General">
                  <c:v>44</c:v>
                </c:pt>
                <c:pt idx="2001" formatCode="General">
                  <c:v>65</c:v>
                </c:pt>
                <c:pt idx="2002" formatCode="General">
                  <c:v>37</c:v>
                </c:pt>
                <c:pt idx="2003" formatCode="General">
                  <c:v>35</c:v>
                </c:pt>
                <c:pt idx="2004" formatCode="General">
                  <c:v>63</c:v>
                </c:pt>
                <c:pt idx="2005" formatCode="General">
                  <c:v>47</c:v>
                </c:pt>
                <c:pt idx="2006" formatCode="General">
                  <c:v>29</c:v>
                </c:pt>
                <c:pt idx="2007" formatCode="General">
                  <c:v>49</c:v>
                </c:pt>
                <c:pt idx="2008" formatCode="General">
                  <c:v>24</c:v>
                </c:pt>
                <c:pt idx="2009" formatCode="General">
                  <c:v>41</c:v>
                </c:pt>
                <c:pt idx="2010" formatCode="General">
                  <c:v>40</c:v>
                </c:pt>
                <c:pt idx="2011" formatCode="General">
                  <c:v>33</c:v>
                </c:pt>
                <c:pt idx="2012" formatCode="General">
                  <c:v>47</c:v>
                </c:pt>
                <c:pt idx="2013" formatCode="General">
                  <c:v>34</c:v>
                </c:pt>
                <c:pt idx="2014" formatCode="General">
                  <c:v>46</c:v>
                </c:pt>
                <c:pt idx="2015" formatCode="General">
                  <c:v>31</c:v>
                </c:pt>
                <c:pt idx="2016" formatCode="General">
                  <c:v>41</c:v>
                </c:pt>
                <c:pt idx="2017" formatCode="General">
                  <c:v>55</c:v>
                </c:pt>
                <c:pt idx="2018" formatCode="General">
                  <c:v>43</c:v>
                </c:pt>
                <c:pt idx="2019" formatCode="General">
                  <c:v>51</c:v>
                </c:pt>
                <c:pt idx="2020" formatCode="General">
                  <c:v>64</c:v>
                </c:pt>
                <c:pt idx="2021" formatCode="General">
                  <c:v>59</c:v>
                </c:pt>
                <c:pt idx="2022" formatCode="General">
                  <c:v>60</c:v>
                </c:pt>
                <c:pt idx="2023" formatCode="General">
                  <c:v>50</c:v>
                </c:pt>
                <c:pt idx="2024" formatCode="General">
                  <c:v>19</c:v>
                </c:pt>
                <c:pt idx="2025" formatCode="General">
                  <c:v>53</c:v>
                </c:pt>
                <c:pt idx="2026" formatCode="General">
                  <c:v>46</c:v>
                </c:pt>
                <c:pt idx="2027" formatCode="General">
                  <c:v>24</c:v>
                </c:pt>
                <c:pt idx="2028" formatCode="General">
                  <c:v>39</c:v>
                </c:pt>
                <c:pt idx="2029" formatCode="General">
                  <c:v>36</c:v>
                </c:pt>
                <c:pt idx="2030" formatCode="General">
                  <c:v>52</c:v>
                </c:pt>
                <c:pt idx="2031" formatCode="General">
                  <c:v>23</c:v>
                </c:pt>
                <c:pt idx="2032" formatCode="General">
                  <c:v>39</c:v>
                </c:pt>
                <c:pt idx="2033" formatCode="General">
                  <c:v>34</c:v>
                </c:pt>
                <c:pt idx="2034" formatCode="General">
                  <c:v>61</c:v>
                </c:pt>
                <c:pt idx="2035" formatCode="General">
                  <c:v>18</c:v>
                </c:pt>
                <c:pt idx="2036" formatCode="General">
                  <c:v>22</c:v>
                </c:pt>
                <c:pt idx="2037" formatCode="General">
                  <c:v>54</c:v>
                </c:pt>
                <c:pt idx="2038" formatCode="General">
                  <c:v>27</c:v>
                </c:pt>
                <c:pt idx="2039" formatCode="General">
                  <c:v>48</c:v>
                </c:pt>
                <c:pt idx="2040" formatCode="General">
                  <c:v>47</c:v>
                </c:pt>
                <c:pt idx="2041" formatCode="General">
                  <c:v>62</c:v>
                </c:pt>
                <c:pt idx="2042" formatCode="General">
                  <c:v>45</c:v>
                </c:pt>
                <c:pt idx="2043" formatCode="General">
                  <c:v>38</c:v>
                </c:pt>
                <c:pt idx="2044" formatCode="General">
                  <c:v>47</c:v>
                </c:pt>
                <c:pt idx="2045" formatCode="General">
                  <c:v>50</c:v>
                </c:pt>
                <c:pt idx="2046" formatCode="General">
                  <c:v>29</c:v>
                </c:pt>
                <c:pt idx="2047" formatCode="General">
                  <c:v>44</c:v>
                </c:pt>
                <c:pt idx="2048" formatCode="General">
                  <c:v>53</c:v>
                </c:pt>
                <c:pt idx="2049" formatCode="General">
                  <c:v>28</c:v>
                </c:pt>
                <c:pt idx="2050" formatCode="General">
                  <c:v>47</c:v>
                </c:pt>
                <c:pt idx="2051" formatCode="General">
                  <c:v>36</c:v>
                </c:pt>
                <c:pt idx="2052" formatCode="General">
                  <c:v>50</c:v>
                </c:pt>
                <c:pt idx="2053" formatCode="General">
                  <c:v>46</c:v>
                </c:pt>
                <c:pt idx="2054" formatCode="General">
                  <c:v>41</c:v>
                </c:pt>
                <c:pt idx="2055" formatCode="General">
                  <c:v>46</c:v>
                </c:pt>
                <c:pt idx="2056" formatCode="General">
                  <c:v>19</c:v>
                </c:pt>
                <c:pt idx="2057" formatCode="General">
                  <c:v>32</c:v>
                </c:pt>
                <c:pt idx="2058" formatCode="General">
                  <c:v>54</c:v>
                </c:pt>
                <c:pt idx="2059" formatCode="General">
                  <c:v>32</c:v>
                </c:pt>
                <c:pt idx="2060" formatCode="General">
                  <c:v>32</c:v>
                </c:pt>
                <c:pt idx="2061" formatCode="General">
                  <c:v>48</c:v>
                </c:pt>
                <c:pt idx="2062" formatCode="General">
                  <c:v>50</c:v>
                </c:pt>
                <c:pt idx="2063" formatCode="General">
                  <c:v>42</c:v>
                </c:pt>
                <c:pt idx="2064" formatCode="General">
                  <c:v>27</c:v>
                </c:pt>
                <c:pt idx="2065" formatCode="General">
                  <c:v>41</c:v>
                </c:pt>
                <c:pt idx="2066" formatCode="General">
                  <c:v>51</c:v>
                </c:pt>
                <c:pt idx="2067" formatCode="General">
                  <c:v>27</c:v>
                </c:pt>
                <c:pt idx="2068" formatCode="General">
                  <c:v>55</c:v>
                </c:pt>
                <c:pt idx="2069" formatCode="General">
                  <c:v>28</c:v>
                </c:pt>
                <c:pt idx="2070" formatCode="General">
                  <c:v>60</c:v>
                </c:pt>
                <c:pt idx="2071" formatCode="General">
                  <c:v>53</c:v>
                </c:pt>
                <c:pt idx="2072" formatCode="General">
                  <c:v>37</c:v>
                </c:pt>
                <c:pt idx="2073" formatCode="General">
                  <c:v>32</c:v>
                </c:pt>
                <c:pt idx="2074" formatCode="General">
                  <c:v>19</c:v>
                </c:pt>
                <c:pt idx="2075" formatCode="General">
                  <c:v>50</c:v>
                </c:pt>
                <c:pt idx="2076" formatCode="General">
                  <c:v>37</c:v>
                </c:pt>
                <c:pt idx="2077" formatCode="General">
                  <c:v>52</c:v>
                </c:pt>
                <c:pt idx="2078" formatCode="General">
                  <c:v>20</c:v>
                </c:pt>
                <c:pt idx="2079" formatCode="General">
                  <c:v>38</c:v>
                </c:pt>
                <c:pt idx="2080" formatCode="General">
                  <c:v>19</c:v>
                </c:pt>
                <c:pt idx="2081" formatCode="General">
                  <c:v>29</c:v>
                </c:pt>
                <c:pt idx="2082" formatCode="General">
                  <c:v>18</c:v>
                </c:pt>
                <c:pt idx="2083" formatCode="General">
                  <c:v>19</c:v>
                </c:pt>
                <c:pt idx="2084" formatCode="General">
                  <c:v>60</c:v>
                </c:pt>
                <c:pt idx="2085" formatCode="General">
                  <c:v>22</c:v>
                </c:pt>
                <c:pt idx="2086" formatCode="General">
                  <c:v>25</c:v>
                </c:pt>
                <c:pt idx="2087" formatCode="General">
                  <c:v>22</c:v>
                </c:pt>
                <c:pt idx="2088" formatCode="General">
                  <c:v>28</c:v>
                </c:pt>
                <c:pt idx="2089" formatCode="General">
                  <c:v>50</c:v>
                </c:pt>
                <c:pt idx="2090" formatCode="General">
                  <c:v>20</c:v>
                </c:pt>
                <c:pt idx="2091" formatCode="General">
                  <c:v>23</c:v>
                </c:pt>
                <c:pt idx="2092" formatCode="General">
                  <c:v>51</c:v>
                </c:pt>
                <c:pt idx="2093" formatCode="General">
                  <c:v>47</c:v>
                </c:pt>
                <c:pt idx="2094" formatCode="General">
                  <c:v>60</c:v>
                </c:pt>
                <c:pt idx="2095" formatCode="General">
                  <c:v>24</c:v>
                </c:pt>
                <c:pt idx="2096" formatCode="General">
                  <c:v>27</c:v>
                </c:pt>
                <c:pt idx="2097" formatCode="General">
                  <c:v>36</c:v>
                </c:pt>
                <c:pt idx="2098" formatCode="General">
                  <c:v>18</c:v>
                </c:pt>
                <c:pt idx="2099" formatCode="General">
                  <c:v>39</c:v>
                </c:pt>
                <c:pt idx="2100" formatCode="General">
                  <c:v>38</c:v>
                </c:pt>
                <c:pt idx="2101" formatCode="General">
                  <c:v>19</c:v>
                </c:pt>
                <c:pt idx="2102" formatCode="General">
                  <c:v>32</c:v>
                </c:pt>
                <c:pt idx="2103" formatCode="General">
                  <c:v>24</c:v>
                </c:pt>
                <c:pt idx="2104" formatCode="General">
                  <c:v>46</c:v>
                </c:pt>
                <c:pt idx="2105" formatCode="General">
                  <c:v>18</c:v>
                </c:pt>
                <c:pt idx="2106" formatCode="General">
                  <c:v>28</c:v>
                </c:pt>
                <c:pt idx="2107" formatCode="General">
                  <c:v>19</c:v>
                </c:pt>
                <c:pt idx="2108" formatCode="General">
                  <c:v>27</c:v>
                </c:pt>
                <c:pt idx="2109" formatCode="General">
                  <c:v>19</c:v>
                </c:pt>
                <c:pt idx="2110" formatCode="General">
                  <c:v>27</c:v>
                </c:pt>
                <c:pt idx="2111" formatCode="General">
                  <c:v>39</c:v>
                </c:pt>
                <c:pt idx="2112" formatCode="General">
                  <c:v>55</c:v>
                </c:pt>
                <c:pt idx="2113" formatCode="General">
                  <c:v>24</c:v>
                </c:pt>
                <c:pt idx="2114" formatCode="General">
                  <c:v>25</c:v>
                </c:pt>
                <c:pt idx="2115" formatCode="General">
                  <c:v>40</c:v>
                </c:pt>
                <c:pt idx="2116" formatCode="General">
                  <c:v>47</c:v>
                </c:pt>
                <c:pt idx="2117" formatCode="General">
                  <c:v>45</c:v>
                </c:pt>
                <c:pt idx="2118" formatCode="General">
                  <c:v>24</c:v>
                </c:pt>
                <c:pt idx="2119" formatCode="General">
                  <c:v>55</c:v>
                </c:pt>
                <c:pt idx="2120" formatCode="General">
                  <c:v>25</c:v>
                </c:pt>
                <c:pt idx="2121" formatCode="General">
                  <c:v>34</c:v>
                </c:pt>
                <c:pt idx="2122" formatCode="General">
                  <c:v>51</c:v>
                </c:pt>
                <c:pt idx="2123" formatCode="General">
                  <c:v>34</c:v>
                </c:pt>
                <c:pt idx="2124" formatCode="General">
                  <c:v>49</c:v>
                </c:pt>
                <c:pt idx="2125" formatCode="General">
                  <c:v>30</c:v>
                </c:pt>
                <c:pt idx="2126" formatCode="General">
                  <c:v>49</c:v>
                </c:pt>
                <c:pt idx="2127" formatCode="General">
                  <c:v>58</c:v>
                </c:pt>
                <c:pt idx="2128" formatCode="General">
                  <c:v>51</c:v>
                </c:pt>
                <c:pt idx="2129" formatCode="General">
                  <c:v>22</c:v>
                </c:pt>
                <c:pt idx="2130" formatCode="General">
                  <c:v>22</c:v>
                </c:pt>
                <c:pt idx="2131" formatCode="General">
                  <c:v>22</c:v>
                </c:pt>
                <c:pt idx="2132" formatCode="General">
                  <c:v>44</c:v>
                </c:pt>
                <c:pt idx="2133" formatCode="General">
                  <c:v>48</c:v>
                </c:pt>
                <c:pt idx="2134" formatCode="General">
                  <c:v>46</c:v>
                </c:pt>
                <c:pt idx="2135" formatCode="General">
                  <c:v>30</c:v>
                </c:pt>
                <c:pt idx="2136" formatCode="General">
                  <c:v>41</c:v>
                </c:pt>
                <c:pt idx="2137" formatCode="General">
                  <c:v>23</c:v>
                </c:pt>
                <c:pt idx="2138" formatCode="General">
                  <c:v>59</c:v>
                </c:pt>
                <c:pt idx="2139" formatCode="General">
                  <c:v>26</c:v>
                </c:pt>
                <c:pt idx="2140" formatCode="General">
                  <c:v>43</c:v>
                </c:pt>
                <c:pt idx="2141" formatCode="General">
                  <c:v>25</c:v>
                </c:pt>
                <c:pt idx="2142" formatCode="General">
                  <c:v>18</c:v>
                </c:pt>
                <c:pt idx="2143" formatCode="General">
                  <c:v>48</c:v>
                </c:pt>
                <c:pt idx="2144" formatCode="General">
                  <c:v>23</c:v>
                </c:pt>
                <c:pt idx="2145" formatCode="General">
                  <c:v>29</c:v>
                </c:pt>
                <c:pt idx="2146" formatCode="General">
                  <c:v>19</c:v>
                </c:pt>
                <c:pt idx="2147" formatCode="General">
                  <c:v>18</c:v>
                </c:pt>
                <c:pt idx="2148" formatCode="General">
                  <c:v>30</c:v>
                </c:pt>
                <c:pt idx="2149" formatCode="General">
                  <c:v>55</c:v>
                </c:pt>
                <c:pt idx="2150" formatCode="General">
                  <c:v>48</c:v>
                </c:pt>
                <c:pt idx="2151" formatCode="General">
                  <c:v>19</c:v>
                </c:pt>
                <c:pt idx="2152" formatCode="General">
                  <c:v>60</c:v>
                </c:pt>
                <c:pt idx="2153" formatCode="General">
                  <c:v>49</c:v>
                </c:pt>
                <c:pt idx="2154" formatCode="General">
                  <c:v>30</c:v>
                </c:pt>
                <c:pt idx="2155" formatCode="General">
                  <c:v>61</c:v>
                </c:pt>
                <c:pt idx="2156" formatCode="General">
                  <c:v>52</c:v>
                </c:pt>
                <c:pt idx="2157" formatCode="General">
                  <c:v>57</c:v>
                </c:pt>
                <c:pt idx="2158" formatCode="General">
                  <c:v>30</c:v>
                </c:pt>
                <c:pt idx="2159" formatCode="General">
                  <c:v>30</c:v>
                </c:pt>
                <c:pt idx="2160" formatCode="General">
                  <c:v>50</c:v>
                </c:pt>
                <c:pt idx="2161" formatCode="General">
                  <c:v>19</c:v>
                </c:pt>
                <c:pt idx="2162" formatCode="General">
                  <c:v>59</c:v>
                </c:pt>
                <c:pt idx="2163" formatCode="General">
                  <c:v>31</c:v>
                </c:pt>
                <c:pt idx="2164" formatCode="General">
                  <c:v>54</c:v>
                </c:pt>
                <c:pt idx="2165" formatCode="General">
                  <c:v>45</c:v>
                </c:pt>
                <c:pt idx="2166" formatCode="General">
                  <c:v>30</c:v>
                </c:pt>
                <c:pt idx="2167" formatCode="General">
                  <c:v>30</c:v>
                </c:pt>
                <c:pt idx="2168" formatCode="General">
                  <c:v>31</c:v>
                </c:pt>
                <c:pt idx="2169" formatCode="General">
                  <c:v>34</c:v>
                </c:pt>
                <c:pt idx="2170" formatCode="General">
                  <c:v>33</c:v>
                </c:pt>
                <c:pt idx="2171" formatCode="General">
                  <c:v>27</c:v>
                </c:pt>
                <c:pt idx="2172" formatCode="General">
                  <c:v>22</c:v>
                </c:pt>
                <c:pt idx="2173" formatCode="General">
                  <c:v>32</c:v>
                </c:pt>
                <c:pt idx="2174" formatCode="General">
                  <c:v>37</c:v>
                </c:pt>
                <c:pt idx="2175" formatCode="General">
                  <c:v>47</c:v>
                </c:pt>
                <c:pt idx="2176" formatCode="General">
                  <c:v>53</c:v>
                </c:pt>
                <c:pt idx="2177" formatCode="General">
                  <c:v>43</c:v>
                </c:pt>
                <c:pt idx="2178" formatCode="General">
                  <c:v>20</c:v>
                </c:pt>
                <c:pt idx="2179" formatCode="General">
                  <c:v>22</c:v>
                </c:pt>
                <c:pt idx="2180" formatCode="General">
                  <c:v>32</c:v>
                </c:pt>
                <c:pt idx="2181" formatCode="General">
                  <c:v>40</c:v>
                </c:pt>
                <c:pt idx="2182" formatCode="General">
                  <c:v>52</c:v>
                </c:pt>
                <c:pt idx="2183" formatCode="General">
                  <c:v>34</c:v>
                </c:pt>
                <c:pt idx="2184" formatCode="General">
                  <c:v>46</c:v>
                </c:pt>
                <c:pt idx="2185" formatCode="General">
                  <c:v>36</c:v>
                </c:pt>
                <c:pt idx="2186" formatCode="General">
                  <c:v>39</c:v>
                </c:pt>
                <c:pt idx="2187" formatCode="General">
                  <c:v>43</c:v>
                </c:pt>
                <c:pt idx="2188" formatCode="General">
                  <c:v>24</c:v>
                </c:pt>
                <c:pt idx="2189" formatCode="General">
                  <c:v>50</c:v>
                </c:pt>
                <c:pt idx="2190" formatCode="General">
                  <c:v>33</c:v>
                </c:pt>
                <c:pt idx="2191" formatCode="General">
                  <c:v>58</c:v>
                </c:pt>
                <c:pt idx="2192" formatCode="General">
                  <c:v>42</c:v>
                </c:pt>
                <c:pt idx="2193" formatCode="General">
                  <c:v>33</c:v>
                </c:pt>
                <c:pt idx="2194" formatCode="General">
                  <c:v>42</c:v>
                </c:pt>
                <c:pt idx="2195" formatCode="General">
                  <c:v>20</c:v>
                </c:pt>
                <c:pt idx="2196" formatCode="General">
                  <c:v>52</c:v>
                </c:pt>
                <c:pt idx="2197" formatCode="General">
                  <c:v>51</c:v>
                </c:pt>
                <c:pt idx="2198" formatCode="General">
                  <c:v>36</c:v>
                </c:pt>
                <c:pt idx="2199" formatCode="General">
                  <c:v>23</c:v>
                </c:pt>
                <c:pt idx="2200" formatCode="General">
                  <c:v>32</c:v>
                </c:pt>
                <c:pt idx="2201" formatCode="General">
                  <c:v>36</c:v>
                </c:pt>
                <c:pt idx="2202" formatCode="General">
                  <c:v>31</c:v>
                </c:pt>
                <c:pt idx="2203" formatCode="General">
                  <c:v>31</c:v>
                </c:pt>
                <c:pt idx="2204" formatCode="General">
                  <c:v>46</c:v>
                </c:pt>
                <c:pt idx="2205" formatCode="General">
                  <c:v>31</c:v>
                </c:pt>
                <c:pt idx="2206" formatCode="General">
                  <c:v>18</c:v>
                </c:pt>
                <c:pt idx="2207" formatCode="General">
                  <c:v>43</c:v>
                </c:pt>
                <c:pt idx="2208" formatCode="General">
                  <c:v>59</c:v>
                </c:pt>
                <c:pt idx="2209" formatCode="General">
                  <c:v>55</c:v>
                </c:pt>
                <c:pt idx="2210" formatCode="General">
                  <c:v>35</c:v>
                </c:pt>
                <c:pt idx="2211" formatCode="General">
                  <c:v>46</c:v>
                </c:pt>
                <c:pt idx="2212" formatCode="General">
                  <c:v>42</c:v>
                </c:pt>
                <c:pt idx="2213" formatCode="General">
                  <c:v>44</c:v>
                </c:pt>
                <c:pt idx="2214" formatCode="General">
                  <c:v>37</c:v>
                </c:pt>
                <c:pt idx="2215" formatCode="General">
                  <c:v>40</c:v>
                </c:pt>
                <c:pt idx="2216" formatCode="General">
                  <c:v>60</c:v>
                </c:pt>
                <c:pt idx="2217" formatCode="General">
                  <c:v>30</c:v>
                </c:pt>
                <c:pt idx="2218" formatCode="General">
                  <c:v>40</c:v>
                </c:pt>
                <c:pt idx="2219" formatCode="General">
                  <c:v>44</c:v>
                </c:pt>
                <c:pt idx="2220" formatCode="General">
                  <c:v>56</c:v>
                </c:pt>
                <c:pt idx="2221" formatCode="General">
                  <c:v>44</c:v>
                </c:pt>
                <c:pt idx="2222" formatCode="General">
                  <c:v>41</c:v>
                </c:pt>
                <c:pt idx="2223" formatCode="General">
                  <c:v>27</c:v>
                </c:pt>
                <c:pt idx="2224" formatCode="General">
                  <c:v>45</c:v>
                </c:pt>
                <c:pt idx="2225" formatCode="General">
                  <c:v>54</c:v>
                </c:pt>
                <c:pt idx="2226" formatCode="General">
                  <c:v>19</c:v>
                </c:pt>
                <c:pt idx="2227" formatCode="General">
                  <c:v>45</c:v>
                </c:pt>
                <c:pt idx="2228" formatCode="General">
                  <c:v>49</c:v>
                </c:pt>
                <c:pt idx="2229" formatCode="General">
                  <c:v>35</c:v>
                </c:pt>
                <c:pt idx="2230" formatCode="General">
                  <c:v>37</c:v>
                </c:pt>
                <c:pt idx="2231" formatCode="General">
                  <c:v>40</c:v>
                </c:pt>
                <c:pt idx="2232" formatCode="General">
                  <c:v>37</c:v>
                </c:pt>
                <c:pt idx="2233" formatCode="General">
                  <c:v>47</c:v>
                </c:pt>
                <c:pt idx="2234" formatCode="General">
                  <c:v>35</c:v>
                </c:pt>
                <c:pt idx="2235" formatCode="General">
                  <c:v>40</c:v>
                </c:pt>
                <c:pt idx="2236" formatCode="General">
                  <c:v>44</c:v>
                </c:pt>
                <c:pt idx="2237" formatCode="General">
                  <c:v>56</c:v>
                </c:pt>
                <c:pt idx="2238" formatCode="General">
                  <c:v>39</c:v>
                </c:pt>
                <c:pt idx="2239" formatCode="General">
                  <c:v>37</c:v>
                </c:pt>
                <c:pt idx="2240" formatCode="General">
                  <c:v>43</c:v>
                </c:pt>
                <c:pt idx="2241" formatCode="General">
                  <c:v>41</c:v>
                </c:pt>
                <c:pt idx="2242" formatCode="General">
                  <c:v>41</c:v>
                </c:pt>
                <c:pt idx="2243" formatCode="General">
                  <c:v>45</c:v>
                </c:pt>
                <c:pt idx="2244" formatCode="General">
                  <c:v>60</c:v>
                </c:pt>
                <c:pt idx="2245" formatCode="General">
                  <c:v>56</c:v>
                </c:pt>
                <c:pt idx="2246" formatCode="General">
                  <c:v>37</c:v>
                </c:pt>
                <c:pt idx="2247" formatCode="General">
                  <c:v>47</c:v>
                </c:pt>
                <c:pt idx="2248" formatCode="General">
                  <c:v>52</c:v>
                </c:pt>
                <c:pt idx="2249" formatCode="General">
                  <c:v>46</c:v>
                </c:pt>
                <c:pt idx="2250" formatCode="General">
                  <c:v>50</c:v>
                </c:pt>
                <c:pt idx="2251" formatCode="General">
                  <c:v>23</c:v>
                </c:pt>
                <c:pt idx="2252" formatCode="General">
                  <c:v>30</c:v>
                </c:pt>
                <c:pt idx="2253" formatCode="General">
                  <c:v>43</c:v>
                </c:pt>
                <c:pt idx="2254" formatCode="General">
                  <c:v>39</c:v>
                </c:pt>
                <c:pt idx="2255" formatCode="General">
                  <c:v>49</c:v>
                </c:pt>
                <c:pt idx="2256" formatCode="General">
                  <c:v>43</c:v>
                </c:pt>
                <c:pt idx="2257" formatCode="General">
                  <c:v>50</c:v>
                </c:pt>
                <c:pt idx="2258" formatCode="General">
                  <c:v>50</c:v>
                </c:pt>
                <c:pt idx="2259" formatCode="General">
                  <c:v>53</c:v>
                </c:pt>
                <c:pt idx="2260" formatCode="General">
                  <c:v>59</c:v>
                </c:pt>
                <c:pt idx="2261" formatCode="General">
                  <c:v>45</c:v>
                </c:pt>
                <c:pt idx="2262" formatCode="General">
                  <c:v>58</c:v>
                </c:pt>
                <c:pt idx="2263" formatCode="General">
                  <c:v>51</c:v>
                </c:pt>
                <c:pt idx="2264" formatCode="General">
                  <c:v>55</c:v>
                </c:pt>
                <c:pt idx="2265" formatCode="General">
                  <c:v>48</c:v>
                </c:pt>
                <c:pt idx="2266" formatCode="General">
                  <c:v>46</c:v>
                </c:pt>
                <c:pt idx="2267" formatCode="General">
                  <c:v>47</c:v>
                </c:pt>
                <c:pt idx="2268" formatCode="General">
                  <c:v>47</c:v>
                </c:pt>
                <c:pt idx="2269" formatCode="General">
                  <c:v>60</c:v>
                </c:pt>
                <c:pt idx="2270" formatCode="General">
                  <c:v>56</c:v>
                </c:pt>
                <c:pt idx="2271" formatCode="General">
                  <c:v>51</c:v>
                </c:pt>
                <c:pt idx="2272" formatCode="General">
                  <c:v>38</c:v>
                </c:pt>
                <c:pt idx="2273" formatCode="General">
                  <c:v>54</c:v>
                </c:pt>
                <c:pt idx="2274" formatCode="General">
                  <c:v>46</c:v>
                </c:pt>
                <c:pt idx="2275" formatCode="General">
                  <c:v>25</c:v>
                </c:pt>
                <c:pt idx="2276" formatCode="General">
                  <c:v>43</c:v>
                </c:pt>
                <c:pt idx="2277" formatCode="General">
                  <c:v>49</c:v>
                </c:pt>
                <c:pt idx="2278" formatCode="General">
                  <c:v>47</c:v>
                </c:pt>
                <c:pt idx="2279" formatCode="General">
                  <c:v>55</c:v>
                </c:pt>
                <c:pt idx="2280" formatCode="General">
                  <c:v>54</c:v>
                </c:pt>
                <c:pt idx="2281" formatCode="General">
                  <c:v>55</c:v>
                </c:pt>
                <c:pt idx="2282" formatCode="General">
                  <c:v>43</c:v>
                </c:pt>
                <c:pt idx="2283" formatCode="General">
                  <c:v>51</c:v>
                </c:pt>
                <c:pt idx="2284" formatCode="General">
                  <c:v>45</c:v>
                </c:pt>
                <c:pt idx="2285" formatCode="General">
                  <c:v>57</c:v>
                </c:pt>
                <c:pt idx="2286" formatCode="General">
                  <c:v>50</c:v>
                </c:pt>
                <c:pt idx="2287" formatCode="General">
                  <c:v>47</c:v>
                </c:pt>
                <c:pt idx="2288" formatCode="General">
                  <c:v>44</c:v>
                </c:pt>
                <c:pt idx="2289" formatCode="General">
                  <c:v>57</c:v>
                </c:pt>
                <c:pt idx="2290" formatCode="General">
                  <c:v>53</c:v>
                </c:pt>
                <c:pt idx="2291" formatCode="General">
                  <c:v>57</c:v>
                </c:pt>
                <c:pt idx="2292" formatCode="General">
                  <c:v>36</c:v>
                </c:pt>
                <c:pt idx="2293" formatCode="General">
                  <c:v>56</c:v>
                </c:pt>
                <c:pt idx="2294" formatCode="General">
                  <c:v>56</c:v>
                </c:pt>
                <c:pt idx="2295" formatCode="General">
                  <c:v>42</c:v>
                </c:pt>
                <c:pt idx="2296" formatCode="General">
                  <c:v>56</c:v>
                </c:pt>
                <c:pt idx="2297" formatCode="General">
                  <c:v>34</c:v>
                </c:pt>
                <c:pt idx="2298" formatCode="General">
                  <c:v>48</c:v>
                </c:pt>
                <c:pt idx="2299" formatCode="General">
                  <c:v>54</c:v>
                </c:pt>
                <c:pt idx="2300" formatCode="General">
                  <c:v>51</c:v>
                </c:pt>
                <c:pt idx="2301" formatCode="General">
                  <c:v>55</c:v>
                </c:pt>
                <c:pt idx="2302" formatCode="General">
                  <c:v>22</c:v>
                </c:pt>
                <c:pt idx="2303" formatCode="General">
                  <c:v>29</c:v>
                </c:pt>
                <c:pt idx="2304" formatCode="General">
                  <c:v>51</c:v>
                </c:pt>
                <c:pt idx="2305" formatCode="General">
                  <c:v>60</c:v>
                </c:pt>
                <c:pt idx="2306" formatCode="General">
                  <c:v>48</c:v>
                </c:pt>
                <c:pt idx="2307" formatCode="General">
                  <c:v>62</c:v>
                </c:pt>
                <c:pt idx="2308" formatCode="General">
                  <c:v>43</c:v>
                </c:pt>
                <c:pt idx="2309" formatCode="General">
                  <c:v>37</c:v>
                </c:pt>
                <c:pt idx="2310" formatCode="General">
                  <c:v>60</c:v>
                </c:pt>
                <c:pt idx="2311" formatCode="General">
                  <c:v>46</c:v>
                </c:pt>
                <c:pt idx="2312" formatCode="General">
                  <c:v>44</c:v>
                </c:pt>
                <c:pt idx="2313" formatCode="General">
                  <c:v>51</c:v>
                </c:pt>
                <c:pt idx="2314" formatCode="General">
                  <c:v>61</c:v>
                </c:pt>
                <c:pt idx="2315" formatCode="General">
                  <c:v>53</c:v>
                </c:pt>
                <c:pt idx="2316" formatCode="General">
                  <c:v>62</c:v>
                </c:pt>
                <c:pt idx="2317" formatCode="General">
                  <c:v>64</c:v>
                </c:pt>
                <c:pt idx="2318" formatCode="General">
                  <c:v>63</c:v>
                </c:pt>
                <c:pt idx="2319" formatCode="General">
                  <c:v>52</c:v>
                </c:pt>
                <c:pt idx="2320" formatCode="General">
                  <c:v>64</c:v>
                </c:pt>
                <c:pt idx="2321" formatCode="General">
                  <c:v>63</c:v>
                </c:pt>
                <c:pt idx="2322" formatCode="General">
                  <c:v>61</c:v>
                </c:pt>
                <c:pt idx="2323" formatCode="General">
                  <c:v>51</c:v>
                </c:pt>
                <c:pt idx="2324" formatCode="General">
                  <c:v>58</c:v>
                </c:pt>
                <c:pt idx="2325" formatCode="General">
                  <c:v>59</c:v>
                </c:pt>
                <c:pt idx="2326" formatCode="General">
                  <c:v>64</c:v>
                </c:pt>
                <c:pt idx="2327" formatCode="General">
                  <c:v>60</c:v>
                </c:pt>
                <c:pt idx="2328" formatCode="General">
                  <c:v>61</c:v>
                </c:pt>
                <c:pt idx="2329" formatCode="General">
                  <c:v>54</c:v>
                </c:pt>
                <c:pt idx="2330" formatCode="General">
                  <c:v>60</c:v>
                </c:pt>
                <c:pt idx="2331" formatCode="General">
                  <c:v>57</c:v>
                </c:pt>
                <c:pt idx="2332" formatCode="General">
                  <c:v>63</c:v>
                </c:pt>
                <c:pt idx="2333" formatCode="General">
                  <c:v>44</c:v>
                </c:pt>
                <c:pt idx="2334" formatCode="General">
                  <c:v>59</c:v>
                </c:pt>
              </c:numCache>
            </c:numRef>
          </c:cat>
          <c:val>
            <c:numRef>
              <c:f>'pivot 2'!$D$2:$D$2336</c:f>
              <c:numCache>
                <c:formatCode>General</c:formatCode>
                <c:ptCount val="2335"/>
                <c:pt idx="0">
                  <c:v>563.84</c:v>
                </c:pt>
                <c:pt idx="1">
                  <c:v>570.62</c:v>
                </c:pt>
                <c:pt idx="2">
                  <c:v>600</c:v>
                </c:pt>
                <c:pt idx="3">
                  <c:v>604.54</c:v>
                </c:pt>
                <c:pt idx="4">
                  <c:v>637.26</c:v>
                </c:pt>
                <c:pt idx="5">
                  <c:v>646.14</c:v>
                </c:pt>
                <c:pt idx="6">
                  <c:v>650</c:v>
                </c:pt>
                <c:pt idx="7">
                  <c:v>650</c:v>
                </c:pt>
                <c:pt idx="8">
                  <c:v>668</c:v>
                </c:pt>
                <c:pt idx="9">
                  <c:v>670</c:v>
                </c:pt>
                <c:pt idx="10">
                  <c:v>687.54</c:v>
                </c:pt>
                <c:pt idx="11">
                  <c:v>700</c:v>
                </c:pt>
                <c:pt idx="12">
                  <c:v>722.99</c:v>
                </c:pt>
                <c:pt idx="13">
                  <c:v>750</c:v>
                </c:pt>
                <c:pt idx="14">
                  <c:v>760</c:v>
                </c:pt>
                <c:pt idx="15">
                  <c:v>760</c:v>
                </c:pt>
                <c:pt idx="16">
                  <c:v>770</c:v>
                </c:pt>
                <c:pt idx="17">
                  <c:v>770.38</c:v>
                </c:pt>
                <c:pt idx="18">
                  <c:v>773.54</c:v>
                </c:pt>
                <c:pt idx="19">
                  <c:v>830.52</c:v>
                </c:pt>
                <c:pt idx="20">
                  <c:v>865.41</c:v>
                </c:pt>
                <c:pt idx="21">
                  <c:v>896.21</c:v>
                </c:pt>
                <c:pt idx="22">
                  <c:v>915.07</c:v>
                </c:pt>
                <c:pt idx="23">
                  <c:v>928.59</c:v>
                </c:pt>
                <c:pt idx="24">
                  <c:v>964.71</c:v>
                </c:pt>
                <c:pt idx="25">
                  <c:v>1006.65</c:v>
                </c:pt>
                <c:pt idx="26">
                  <c:v>1012</c:v>
                </c:pt>
                <c:pt idx="27">
                  <c:v>1019</c:v>
                </c:pt>
                <c:pt idx="28">
                  <c:v>1033.74</c:v>
                </c:pt>
                <c:pt idx="29">
                  <c:v>1044</c:v>
                </c:pt>
                <c:pt idx="30">
                  <c:v>1047</c:v>
                </c:pt>
                <c:pt idx="31">
                  <c:v>1049</c:v>
                </c:pt>
                <c:pt idx="32">
                  <c:v>1056</c:v>
                </c:pt>
                <c:pt idx="33">
                  <c:v>1068</c:v>
                </c:pt>
                <c:pt idx="34">
                  <c:v>1070</c:v>
                </c:pt>
                <c:pt idx="35">
                  <c:v>1071</c:v>
                </c:pt>
                <c:pt idx="36">
                  <c:v>1082</c:v>
                </c:pt>
                <c:pt idx="37">
                  <c:v>1086</c:v>
                </c:pt>
                <c:pt idx="38">
                  <c:v>1121.8699999999999</c:v>
                </c:pt>
                <c:pt idx="39">
                  <c:v>1131.51</c:v>
                </c:pt>
                <c:pt idx="40">
                  <c:v>1132</c:v>
                </c:pt>
                <c:pt idx="41">
                  <c:v>1135</c:v>
                </c:pt>
                <c:pt idx="42">
                  <c:v>1135.94</c:v>
                </c:pt>
                <c:pt idx="43">
                  <c:v>1136.4000000000001</c:v>
                </c:pt>
                <c:pt idx="44">
                  <c:v>1137</c:v>
                </c:pt>
                <c:pt idx="45">
                  <c:v>1137.01</c:v>
                </c:pt>
                <c:pt idx="46">
                  <c:v>1137.01</c:v>
                </c:pt>
                <c:pt idx="47">
                  <c:v>1137.47</c:v>
                </c:pt>
                <c:pt idx="48">
                  <c:v>1141</c:v>
                </c:pt>
                <c:pt idx="49">
                  <c:v>1141.45</c:v>
                </c:pt>
                <c:pt idx="50">
                  <c:v>1142</c:v>
                </c:pt>
                <c:pt idx="51">
                  <c:v>1146.8</c:v>
                </c:pt>
                <c:pt idx="52">
                  <c:v>1149</c:v>
                </c:pt>
                <c:pt idx="53">
                  <c:v>1149.4000000000001</c:v>
                </c:pt>
                <c:pt idx="54">
                  <c:v>1158.32</c:v>
                </c:pt>
                <c:pt idx="55">
                  <c:v>1163.46</c:v>
                </c:pt>
                <c:pt idx="56">
                  <c:v>1165</c:v>
                </c:pt>
                <c:pt idx="57">
                  <c:v>1167</c:v>
                </c:pt>
                <c:pt idx="58">
                  <c:v>1178</c:v>
                </c:pt>
                <c:pt idx="59">
                  <c:v>1178.07</c:v>
                </c:pt>
                <c:pt idx="60">
                  <c:v>1191</c:v>
                </c:pt>
                <c:pt idx="61">
                  <c:v>1200</c:v>
                </c:pt>
                <c:pt idx="62">
                  <c:v>1200.55</c:v>
                </c:pt>
                <c:pt idx="63">
                  <c:v>1210</c:v>
                </c:pt>
                <c:pt idx="64">
                  <c:v>1220</c:v>
                </c:pt>
                <c:pt idx="65">
                  <c:v>1224</c:v>
                </c:pt>
                <c:pt idx="66">
                  <c:v>1228</c:v>
                </c:pt>
                <c:pt idx="67">
                  <c:v>1234</c:v>
                </c:pt>
                <c:pt idx="68">
                  <c:v>1237</c:v>
                </c:pt>
                <c:pt idx="69">
                  <c:v>1240</c:v>
                </c:pt>
                <c:pt idx="70">
                  <c:v>1241</c:v>
                </c:pt>
                <c:pt idx="71">
                  <c:v>1241.57</c:v>
                </c:pt>
                <c:pt idx="72">
                  <c:v>1242.26</c:v>
                </c:pt>
                <c:pt idx="73">
                  <c:v>1242.82</c:v>
                </c:pt>
                <c:pt idx="74">
                  <c:v>1252.4100000000001</c:v>
                </c:pt>
                <c:pt idx="75">
                  <c:v>1253</c:v>
                </c:pt>
                <c:pt idx="76">
                  <c:v>1253.94</c:v>
                </c:pt>
                <c:pt idx="77">
                  <c:v>1256.3</c:v>
                </c:pt>
                <c:pt idx="78">
                  <c:v>1261.44</c:v>
                </c:pt>
                <c:pt idx="79">
                  <c:v>1261.8599999999999</c:v>
                </c:pt>
                <c:pt idx="80">
                  <c:v>1263.25</c:v>
                </c:pt>
                <c:pt idx="81">
                  <c:v>1267</c:v>
                </c:pt>
                <c:pt idx="82">
                  <c:v>1276</c:v>
                </c:pt>
                <c:pt idx="83">
                  <c:v>1283</c:v>
                </c:pt>
                <c:pt idx="84">
                  <c:v>1285</c:v>
                </c:pt>
                <c:pt idx="85">
                  <c:v>1286</c:v>
                </c:pt>
                <c:pt idx="86">
                  <c:v>1290.93</c:v>
                </c:pt>
                <c:pt idx="87">
                  <c:v>1293</c:v>
                </c:pt>
                <c:pt idx="88">
                  <c:v>1304</c:v>
                </c:pt>
                <c:pt idx="89">
                  <c:v>1304</c:v>
                </c:pt>
                <c:pt idx="90">
                  <c:v>1315</c:v>
                </c:pt>
                <c:pt idx="91">
                  <c:v>1329.17</c:v>
                </c:pt>
                <c:pt idx="92">
                  <c:v>1332.61</c:v>
                </c:pt>
                <c:pt idx="93">
                  <c:v>1338</c:v>
                </c:pt>
                <c:pt idx="94">
                  <c:v>1341.16</c:v>
                </c:pt>
                <c:pt idx="95">
                  <c:v>1359</c:v>
                </c:pt>
                <c:pt idx="96">
                  <c:v>1382</c:v>
                </c:pt>
                <c:pt idx="97">
                  <c:v>1389</c:v>
                </c:pt>
                <c:pt idx="98">
                  <c:v>1390</c:v>
                </c:pt>
                <c:pt idx="99">
                  <c:v>1391.53</c:v>
                </c:pt>
                <c:pt idx="100">
                  <c:v>1400.44</c:v>
                </c:pt>
                <c:pt idx="101">
                  <c:v>1402</c:v>
                </c:pt>
                <c:pt idx="102">
                  <c:v>1417</c:v>
                </c:pt>
                <c:pt idx="103">
                  <c:v>1421</c:v>
                </c:pt>
                <c:pt idx="104">
                  <c:v>1422</c:v>
                </c:pt>
                <c:pt idx="105">
                  <c:v>1438</c:v>
                </c:pt>
                <c:pt idx="106">
                  <c:v>1445</c:v>
                </c:pt>
                <c:pt idx="107">
                  <c:v>1467</c:v>
                </c:pt>
                <c:pt idx="108">
                  <c:v>1477</c:v>
                </c:pt>
                <c:pt idx="109">
                  <c:v>1481</c:v>
                </c:pt>
                <c:pt idx="110">
                  <c:v>1493</c:v>
                </c:pt>
                <c:pt idx="111">
                  <c:v>1497</c:v>
                </c:pt>
                <c:pt idx="112">
                  <c:v>1515.34</c:v>
                </c:pt>
                <c:pt idx="113">
                  <c:v>1526.31</c:v>
                </c:pt>
                <c:pt idx="114">
                  <c:v>1532.47</c:v>
                </c:pt>
                <c:pt idx="115">
                  <c:v>1534.3</c:v>
                </c:pt>
                <c:pt idx="116">
                  <c:v>1566.88</c:v>
                </c:pt>
                <c:pt idx="117">
                  <c:v>1607.51</c:v>
                </c:pt>
                <c:pt idx="118">
                  <c:v>1615.77</c:v>
                </c:pt>
                <c:pt idx="119">
                  <c:v>1617.16</c:v>
                </c:pt>
                <c:pt idx="120">
                  <c:v>1621.34</c:v>
                </c:pt>
                <c:pt idx="121">
                  <c:v>1621.88</c:v>
                </c:pt>
                <c:pt idx="122">
                  <c:v>1622.19</c:v>
                </c:pt>
                <c:pt idx="123">
                  <c:v>1625.43</c:v>
                </c:pt>
                <c:pt idx="124">
                  <c:v>1627.28</c:v>
                </c:pt>
                <c:pt idx="125">
                  <c:v>1628.47</c:v>
                </c:pt>
                <c:pt idx="126">
                  <c:v>1629.83</c:v>
                </c:pt>
                <c:pt idx="127">
                  <c:v>1631.67</c:v>
                </c:pt>
                <c:pt idx="128">
                  <c:v>1631.82</c:v>
                </c:pt>
                <c:pt idx="129">
                  <c:v>1632.04</c:v>
                </c:pt>
                <c:pt idx="130">
                  <c:v>1632.56</c:v>
                </c:pt>
                <c:pt idx="131">
                  <c:v>1633.04</c:v>
                </c:pt>
                <c:pt idx="132">
                  <c:v>1633.96</c:v>
                </c:pt>
                <c:pt idx="133">
                  <c:v>1634.57</c:v>
                </c:pt>
                <c:pt idx="134">
                  <c:v>1635.73</c:v>
                </c:pt>
                <c:pt idx="135">
                  <c:v>1639.56</c:v>
                </c:pt>
                <c:pt idx="136">
                  <c:v>1639.56</c:v>
                </c:pt>
                <c:pt idx="137">
                  <c:v>1646.43</c:v>
                </c:pt>
                <c:pt idx="138">
                  <c:v>1665</c:v>
                </c:pt>
                <c:pt idx="139">
                  <c:v>1674.63</c:v>
                </c:pt>
                <c:pt idx="140">
                  <c:v>1682.6</c:v>
                </c:pt>
                <c:pt idx="141">
                  <c:v>1694.8</c:v>
                </c:pt>
                <c:pt idx="142">
                  <c:v>1702.46</c:v>
                </c:pt>
                <c:pt idx="143">
                  <c:v>1704.57</c:v>
                </c:pt>
                <c:pt idx="144">
                  <c:v>1704.7</c:v>
                </c:pt>
                <c:pt idx="145">
                  <c:v>1705.62</c:v>
                </c:pt>
                <c:pt idx="146">
                  <c:v>1708</c:v>
                </c:pt>
                <c:pt idx="147">
                  <c:v>1708.93</c:v>
                </c:pt>
                <c:pt idx="148">
                  <c:v>1711.03</c:v>
                </c:pt>
                <c:pt idx="149">
                  <c:v>1712.23</c:v>
                </c:pt>
                <c:pt idx="150">
                  <c:v>1719.44</c:v>
                </c:pt>
                <c:pt idx="151">
                  <c:v>1720.35</c:v>
                </c:pt>
                <c:pt idx="152">
                  <c:v>1725.55</c:v>
                </c:pt>
                <c:pt idx="153">
                  <c:v>1727.54</c:v>
                </c:pt>
                <c:pt idx="154">
                  <c:v>1727.79</c:v>
                </c:pt>
                <c:pt idx="155">
                  <c:v>1728.9</c:v>
                </c:pt>
                <c:pt idx="156">
                  <c:v>1731.68</c:v>
                </c:pt>
                <c:pt idx="157">
                  <c:v>1737.38</c:v>
                </c:pt>
                <c:pt idx="158">
                  <c:v>1743.21</c:v>
                </c:pt>
                <c:pt idx="159">
                  <c:v>1744.47</c:v>
                </c:pt>
                <c:pt idx="160">
                  <c:v>1748.77</c:v>
                </c:pt>
                <c:pt idx="161">
                  <c:v>1756.6</c:v>
                </c:pt>
                <c:pt idx="162">
                  <c:v>1759.34</c:v>
                </c:pt>
                <c:pt idx="163">
                  <c:v>1769.53</c:v>
                </c:pt>
                <c:pt idx="164">
                  <c:v>1815.88</c:v>
                </c:pt>
                <c:pt idx="165">
                  <c:v>1822.54</c:v>
                </c:pt>
                <c:pt idx="166">
                  <c:v>1824.29</c:v>
                </c:pt>
                <c:pt idx="167">
                  <c:v>1826.84</c:v>
                </c:pt>
                <c:pt idx="168">
                  <c:v>1832.09</c:v>
                </c:pt>
                <c:pt idx="169">
                  <c:v>1837.24</c:v>
                </c:pt>
                <c:pt idx="170">
                  <c:v>1837.28</c:v>
                </c:pt>
                <c:pt idx="171">
                  <c:v>1842.52</c:v>
                </c:pt>
                <c:pt idx="172">
                  <c:v>1850.55</c:v>
                </c:pt>
                <c:pt idx="173">
                  <c:v>1863.45</c:v>
                </c:pt>
                <c:pt idx="174">
                  <c:v>1865.98</c:v>
                </c:pt>
                <c:pt idx="175">
                  <c:v>1875.34</c:v>
                </c:pt>
                <c:pt idx="176">
                  <c:v>1877.93</c:v>
                </c:pt>
                <c:pt idx="177">
                  <c:v>1880.07</c:v>
                </c:pt>
                <c:pt idx="178">
                  <c:v>1880.49</c:v>
                </c:pt>
                <c:pt idx="179">
                  <c:v>1906.36</c:v>
                </c:pt>
                <c:pt idx="180">
                  <c:v>1908.9</c:v>
                </c:pt>
                <c:pt idx="181">
                  <c:v>1909.53</c:v>
                </c:pt>
                <c:pt idx="182">
                  <c:v>1917.32</c:v>
                </c:pt>
                <c:pt idx="183">
                  <c:v>1964.78</c:v>
                </c:pt>
                <c:pt idx="184">
                  <c:v>1967.02</c:v>
                </c:pt>
                <c:pt idx="185">
                  <c:v>1969.61</c:v>
                </c:pt>
                <c:pt idx="186">
                  <c:v>1972.95</c:v>
                </c:pt>
                <c:pt idx="187">
                  <c:v>1977.82</c:v>
                </c:pt>
                <c:pt idx="188">
                  <c:v>1980.07</c:v>
                </c:pt>
                <c:pt idx="189">
                  <c:v>1981.58</c:v>
                </c:pt>
                <c:pt idx="190">
                  <c:v>1984.45</c:v>
                </c:pt>
                <c:pt idx="191">
                  <c:v>1986.93</c:v>
                </c:pt>
                <c:pt idx="192">
                  <c:v>2007.95</c:v>
                </c:pt>
                <c:pt idx="193">
                  <c:v>2020.18</c:v>
                </c:pt>
                <c:pt idx="194">
                  <c:v>2020.55</c:v>
                </c:pt>
                <c:pt idx="195">
                  <c:v>2026.97</c:v>
                </c:pt>
                <c:pt idx="196">
                  <c:v>2045.69</c:v>
                </c:pt>
                <c:pt idx="197">
                  <c:v>2055.3200000000002</c:v>
                </c:pt>
                <c:pt idx="198">
                  <c:v>2094.1</c:v>
                </c:pt>
                <c:pt idx="199">
                  <c:v>2102.2600000000002</c:v>
                </c:pt>
                <c:pt idx="200">
                  <c:v>2103.08</c:v>
                </c:pt>
                <c:pt idx="201">
                  <c:v>2104.11</c:v>
                </c:pt>
                <c:pt idx="202">
                  <c:v>2106.2600000000002</c:v>
                </c:pt>
                <c:pt idx="203">
                  <c:v>2117.34</c:v>
                </c:pt>
                <c:pt idx="204">
                  <c:v>2118.61</c:v>
                </c:pt>
                <c:pt idx="205">
                  <c:v>2128.4299999999998</c:v>
                </c:pt>
                <c:pt idx="206">
                  <c:v>2130.6799999999998</c:v>
                </c:pt>
                <c:pt idx="207">
                  <c:v>2134.9</c:v>
                </c:pt>
                <c:pt idx="208">
                  <c:v>2136.88</c:v>
                </c:pt>
                <c:pt idx="209">
                  <c:v>2137.65</c:v>
                </c:pt>
                <c:pt idx="210">
                  <c:v>2138.0700000000002</c:v>
                </c:pt>
                <c:pt idx="211">
                  <c:v>2144.85</c:v>
                </c:pt>
                <c:pt idx="212">
                  <c:v>2150.4699999999998</c:v>
                </c:pt>
                <c:pt idx="213">
                  <c:v>2154.36</c:v>
                </c:pt>
                <c:pt idx="214">
                  <c:v>2155.6799999999998</c:v>
                </c:pt>
                <c:pt idx="215">
                  <c:v>2156.75</c:v>
                </c:pt>
                <c:pt idx="216">
                  <c:v>2166.73</c:v>
                </c:pt>
                <c:pt idx="217">
                  <c:v>2170.08</c:v>
                </c:pt>
                <c:pt idx="218">
                  <c:v>2193.1999999999998</c:v>
                </c:pt>
                <c:pt idx="219">
                  <c:v>2196.4699999999998</c:v>
                </c:pt>
                <c:pt idx="220">
                  <c:v>2198.19</c:v>
                </c:pt>
                <c:pt idx="221">
                  <c:v>2200.83</c:v>
                </c:pt>
                <c:pt idx="222">
                  <c:v>2201.1</c:v>
                </c:pt>
                <c:pt idx="223">
                  <c:v>2203.4699999999998</c:v>
                </c:pt>
                <c:pt idx="224">
                  <c:v>2203.7399999999998</c:v>
                </c:pt>
                <c:pt idx="225">
                  <c:v>2205.98</c:v>
                </c:pt>
                <c:pt idx="226">
                  <c:v>2207.6999999999998</c:v>
                </c:pt>
                <c:pt idx="227">
                  <c:v>2211.13</c:v>
                </c:pt>
                <c:pt idx="228">
                  <c:v>2213.21</c:v>
                </c:pt>
                <c:pt idx="229">
                  <c:v>2217.4699999999998</c:v>
                </c:pt>
                <c:pt idx="230">
                  <c:v>2217.6</c:v>
                </c:pt>
                <c:pt idx="231">
                  <c:v>2219.4499999999998</c:v>
                </c:pt>
                <c:pt idx="232">
                  <c:v>2221.56</c:v>
                </c:pt>
                <c:pt idx="233">
                  <c:v>2250.84</c:v>
                </c:pt>
                <c:pt idx="234">
                  <c:v>2254.8000000000002</c:v>
                </c:pt>
                <c:pt idx="235">
                  <c:v>2257.48</c:v>
                </c:pt>
                <c:pt idx="236">
                  <c:v>2261.5700000000002</c:v>
                </c:pt>
                <c:pt idx="237">
                  <c:v>2277.7199999999998</c:v>
                </c:pt>
                <c:pt idx="238">
                  <c:v>2295.2399999999998</c:v>
                </c:pt>
                <c:pt idx="239">
                  <c:v>2302.3000000000002</c:v>
                </c:pt>
                <c:pt idx="240">
                  <c:v>2304</c:v>
                </c:pt>
                <c:pt idx="241">
                  <c:v>2322.62</c:v>
                </c:pt>
                <c:pt idx="242">
                  <c:v>2331.52</c:v>
                </c:pt>
                <c:pt idx="243">
                  <c:v>2352.9699999999998</c:v>
                </c:pt>
                <c:pt idx="244">
                  <c:v>2362.23</c:v>
                </c:pt>
                <c:pt idx="245">
                  <c:v>2373.3000000000002</c:v>
                </c:pt>
                <c:pt idx="246">
                  <c:v>2395.17</c:v>
                </c:pt>
                <c:pt idx="247">
                  <c:v>2396.1</c:v>
                </c:pt>
                <c:pt idx="248">
                  <c:v>2404.73</c:v>
                </c:pt>
                <c:pt idx="249">
                  <c:v>2416.96</c:v>
                </c:pt>
                <c:pt idx="250">
                  <c:v>2438.06</c:v>
                </c:pt>
                <c:pt idx="251">
                  <c:v>2457.21</c:v>
                </c:pt>
                <c:pt idx="252">
                  <c:v>2457.5</c:v>
                </c:pt>
                <c:pt idx="253">
                  <c:v>2459.7199999999998</c:v>
                </c:pt>
                <c:pt idx="254">
                  <c:v>2464.62</c:v>
                </c:pt>
                <c:pt idx="255">
                  <c:v>2473.33</c:v>
                </c:pt>
                <c:pt idx="256">
                  <c:v>2480.98</c:v>
                </c:pt>
                <c:pt idx="257">
                  <c:v>2483.7399999999998</c:v>
                </c:pt>
                <c:pt idx="258">
                  <c:v>2494.02</c:v>
                </c:pt>
                <c:pt idx="259">
                  <c:v>2497.04</c:v>
                </c:pt>
                <c:pt idx="260">
                  <c:v>2498.41</c:v>
                </c:pt>
                <c:pt idx="261">
                  <c:v>2500.9299999999998</c:v>
                </c:pt>
                <c:pt idx="262">
                  <c:v>2510.79</c:v>
                </c:pt>
                <c:pt idx="263">
                  <c:v>2523.17</c:v>
                </c:pt>
                <c:pt idx="264">
                  <c:v>2527.8200000000002</c:v>
                </c:pt>
                <c:pt idx="265">
                  <c:v>2534.39</c:v>
                </c:pt>
                <c:pt idx="266">
                  <c:v>2540.39</c:v>
                </c:pt>
                <c:pt idx="267">
                  <c:v>2545.6799999999998</c:v>
                </c:pt>
                <c:pt idx="268">
                  <c:v>2566.4699999999998</c:v>
                </c:pt>
                <c:pt idx="269">
                  <c:v>2585.04</c:v>
                </c:pt>
                <c:pt idx="270">
                  <c:v>2585.27</c:v>
                </c:pt>
                <c:pt idx="271">
                  <c:v>2585.85</c:v>
                </c:pt>
                <c:pt idx="272">
                  <c:v>2597.7800000000002</c:v>
                </c:pt>
                <c:pt idx="273">
                  <c:v>2632.99</c:v>
                </c:pt>
                <c:pt idx="274">
                  <c:v>2639.04</c:v>
                </c:pt>
                <c:pt idx="275">
                  <c:v>2643.27</c:v>
                </c:pt>
                <c:pt idx="276">
                  <c:v>2680.95</c:v>
                </c:pt>
                <c:pt idx="277">
                  <c:v>2684.69</c:v>
                </c:pt>
                <c:pt idx="278">
                  <c:v>2689.5</c:v>
                </c:pt>
                <c:pt idx="279">
                  <c:v>2690.11</c:v>
                </c:pt>
                <c:pt idx="280">
                  <c:v>2699.57</c:v>
                </c:pt>
                <c:pt idx="281">
                  <c:v>2709.11</c:v>
                </c:pt>
                <c:pt idx="282">
                  <c:v>2709.24</c:v>
                </c:pt>
                <c:pt idx="283">
                  <c:v>2710.83</c:v>
                </c:pt>
                <c:pt idx="284">
                  <c:v>2719.28</c:v>
                </c:pt>
                <c:pt idx="285">
                  <c:v>2721.32</c:v>
                </c:pt>
                <c:pt idx="286">
                  <c:v>2726.06</c:v>
                </c:pt>
                <c:pt idx="287">
                  <c:v>2727.4</c:v>
                </c:pt>
                <c:pt idx="288">
                  <c:v>2730.11</c:v>
                </c:pt>
                <c:pt idx="289">
                  <c:v>2731.91</c:v>
                </c:pt>
                <c:pt idx="290">
                  <c:v>2741.95</c:v>
                </c:pt>
                <c:pt idx="291">
                  <c:v>2755.02</c:v>
                </c:pt>
                <c:pt idx="292">
                  <c:v>2758.99</c:v>
                </c:pt>
                <c:pt idx="293">
                  <c:v>2773.46</c:v>
                </c:pt>
                <c:pt idx="294">
                  <c:v>2775.19</c:v>
                </c:pt>
                <c:pt idx="295">
                  <c:v>2775.19</c:v>
                </c:pt>
                <c:pt idx="296">
                  <c:v>2789.06</c:v>
                </c:pt>
                <c:pt idx="297">
                  <c:v>2801.26</c:v>
                </c:pt>
                <c:pt idx="298">
                  <c:v>2803.7</c:v>
                </c:pt>
                <c:pt idx="299">
                  <c:v>2819.51</c:v>
                </c:pt>
                <c:pt idx="300">
                  <c:v>2842.76</c:v>
                </c:pt>
                <c:pt idx="301">
                  <c:v>2850.68</c:v>
                </c:pt>
                <c:pt idx="302">
                  <c:v>2855.44</c:v>
                </c:pt>
                <c:pt idx="303">
                  <c:v>2866.09</c:v>
                </c:pt>
                <c:pt idx="304">
                  <c:v>2867.12</c:v>
                </c:pt>
                <c:pt idx="305">
                  <c:v>2897.32</c:v>
                </c:pt>
                <c:pt idx="306">
                  <c:v>2897.46</c:v>
                </c:pt>
                <c:pt idx="307">
                  <c:v>2899.49</c:v>
                </c:pt>
                <c:pt idx="308">
                  <c:v>2902.91</c:v>
                </c:pt>
                <c:pt idx="309">
                  <c:v>2904.09</c:v>
                </c:pt>
                <c:pt idx="310">
                  <c:v>2913.57</c:v>
                </c:pt>
                <c:pt idx="311">
                  <c:v>2927.06</c:v>
                </c:pt>
                <c:pt idx="312">
                  <c:v>2943.41</c:v>
                </c:pt>
                <c:pt idx="313">
                  <c:v>2974.13</c:v>
                </c:pt>
                <c:pt idx="314">
                  <c:v>2979.52</c:v>
                </c:pt>
                <c:pt idx="315">
                  <c:v>2985.67</c:v>
                </c:pt>
                <c:pt idx="316">
                  <c:v>3012.22</c:v>
                </c:pt>
                <c:pt idx="317">
                  <c:v>3018.04</c:v>
                </c:pt>
                <c:pt idx="318">
                  <c:v>3021.81</c:v>
                </c:pt>
                <c:pt idx="319">
                  <c:v>3044.21</c:v>
                </c:pt>
                <c:pt idx="320">
                  <c:v>3046.06</c:v>
                </c:pt>
                <c:pt idx="321">
                  <c:v>3051.73</c:v>
                </c:pt>
                <c:pt idx="322">
                  <c:v>3056.39</c:v>
                </c:pt>
                <c:pt idx="323">
                  <c:v>3062.51</c:v>
                </c:pt>
                <c:pt idx="324">
                  <c:v>3065.49</c:v>
                </c:pt>
                <c:pt idx="325">
                  <c:v>3070.81</c:v>
                </c:pt>
                <c:pt idx="326">
                  <c:v>3077.1</c:v>
                </c:pt>
                <c:pt idx="327">
                  <c:v>3088.06</c:v>
                </c:pt>
                <c:pt idx="328">
                  <c:v>3128.35</c:v>
                </c:pt>
                <c:pt idx="329">
                  <c:v>3161.45</c:v>
                </c:pt>
                <c:pt idx="330">
                  <c:v>3162.02</c:v>
                </c:pt>
                <c:pt idx="331">
                  <c:v>3167.46</c:v>
                </c:pt>
                <c:pt idx="332">
                  <c:v>3171.61</c:v>
                </c:pt>
                <c:pt idx="333">
                  <c:v>3172.02</c:v>
                </c:pt>
                <c:pt idx="334">
                  <c:v>3176.29</c:v>
                </c:pt>
                <c:pt idx="335">
                  <c:v>3176.82</c:v>
                </c:pt>
                <c:pt idx="336">
                  <c:v>3179.96</c:v>
                </c:pt>
                <c:pt idx="337">
                  <c:v>3180.51</c:v>
                </c:pt>
                <c:pt idx="338">
                  <c:v>3201.25</c:v>
                </c:pt>
                <c:pt idx="339">
                  <c:v>3206.49</c:v>
                </c:pt>
                <c:pt idx="340">
                  <c:v>3208.79</c:v>
                </c:pt>
                <c:pt idx="341">
                  <c:v>3213.62</c:v>
                </c:pt>
                <c:pt idx="342">
                  <c:v>3227.12</c:v>
                </c:pt>
                <c:pt idx="343">
                  <c:v>3238.44</c:v>
                </c:pt>
                <c:pt idx="344">
                  <c:v>3260.2</c:v>
                </c:pt>
                <c:pt idx="345">
                  <c:v>3268.85</c:v>
                </c:pt>
                <c:pt idx="346">
                  <c:v>3277.16</c:v>
                </c:pt>
                <c:pt idx="347">
                  <c:v>3279.87</c:v>
                </c:pt>
                <c:pt idx="348">
                  <c:v>3280.22</c:v>
                </c:pt>
                <c:pt idx="349">
                  <c:v>3292.53</c:v>
                </c:pt>
                <c:pt idx="350">
                  <c:v>3300.7</c:v>
                </c:pt>
                <c:pt idx="351">
                  <c:v>3308.46</c:v>
                </c:pt>
                <c:pt idx="352">
                  <c:v>3309.79</c:v>
                </c:pt>
                <c:pt idx="353">
                  <c:v>3342.79</c:v>
                </c:pt>
                <c:pt idx="354">
                  <c:v>3353.28</c:v>
                </c:pt>
                <c:pt idx="355">
                  <c:v>3353.47</c:v>
                </c:pt>
                <c:pt idx="356">
                  <c:v>3366.67</c:v>
                </c:pt>
                <c:pt idx="357">
                  <c:v>3378.91</c:v>
                </c:pt>
                <c:pt idx="358">
                  <c:v>3385.4</c:v>
                </c:pt>
                <c:pt idx="359">
                  <c:v>3392.37</c:v>
                </c:pt>
                <c:pt idx="360">
                  <c:v>3392.98</c:v>
                </c:pt>
                <c:pt idx="361">
                  <c:v>3393.36</c:v>
                </c:pt>
                <c:pt idx="362">
                  <c:v>3410.32</c:v>
                </c:pt>
                <c:pt idx="363">
                  <c:v>3434.38</c:v>
                </c:pt>
                <c:pt idx="364">
                  <c:v>3436.5</c:v>
                </c:pt>
                <c:pt idx="365">
                  <c:v>3443.06</c:v>
                </c:pt>
                <c:pt idx="366">
                  <c:v>3453.77</c:v>
                </c:pt>
                <c:pt idx="367">
                  <c:v>3463.51</c:v>
                </c:pt>
                <c:pt idx="368">
                  <c:v>3471.41</c:v>
                </c:pt>
                <c:pt idx="369">
                  <c:v>3481.87</c:v>
                </c:pt>
                <c:pt idx="370">
                  <c:v>3484.33</c:v>
                </c:pt>
                <c:pt idx="371">
                  <c:v>3490.55</c:v>
                </c:pt>
                <c:pt idx="372">
                  <c:v>3500.61</c:v>
                </c:pt>
                <c:pt idx="373">
                  <c:v>3537.7</c:v>
                </c:pt>
                <c:pt idx="374">
                  <c:v>3538.9</c:v>
                </c:pt>
                <c:pt idx="375">
                  <c:v>3540.12</c:v>
                </c:pt>
                <c:pt idx="376">
                  <c:v>3554.2</c:v>
                </c:pt>
                <c:pt idx="377">
                  <c:v>3556.92</c:v>
                </c:pt>
                <c:pt idx="378">
                  <c:v>3558.62</c:v>
                </c:pt>
                <c:pt idx="379">
                  <c:v>3561.89</c:v>
                </c:pt>
                <c:pt idx="380">
                  <c:v>3562.87</c:v>
                </c:pt>
                <c:pt idx="381">
                  <c:v>3569.96</c:v>
                </c:pt>
                <c:pt idx="382">
                  <c:v>3578</c:v>
                </c:pt>
                <c:pt idx="383">
                  <c:v>3579.83</c:v>
                </c:pt>
                <c:pt idx="384">
                  <c:v>3589.14</c:v>
                </c:pt>
                <c:pt idx="385">
                  <c:v>3591.48</c:v>
                </c:pt>
                <c:pt idx="386">
                  <c:v>3594.17</c:v>
                </c:pt>
                <c:pt idx="387">
                  <c:v>3597.6</c:v>
                </c:pt>
                <c:pt idx="388">
                  <c:v>3603.6</c:v>
                </c:pt>
                <c:pt idx="389">
                  <c:v>3606.43</c:v>
                </c:pt>
                <c:pt idx="390">
                  <c:v>3622.13</c:v>
                </c:pt>
                <c:pt idx="391">
                  <c:v>3645.09</c:v>
                </c:pt>
                <c:pt idx="392">
                  <c:v>3653.29</c:v>
                </c:pt>
                <c:pt idx="393">
                  <c:v>3659.35</c:v>
                </c:pt>
                <c:pt idx="394">
                  <c:v>3678.86</c:v>
                </c:pt>
                <c:pt idx="395">
                  <c:v>3688.35</c:v>
                </c:pt>
                <c:pt idx="396">
                  <c:v>3688.38</c:v>
                </c:pt>
                <c:pt idx="397">
                  <c:v>3693.43</c:v>
                </c:pt>
                <c:pt idx="398">
                  <c:v>3699.54</c:v>
                </c:pt>
                <c:pt idx="399">
                  <c:v>3704.35</c:v>
                </c:pt>
                <c:pt idx="400">
                  <c:v>3722.23</c:v>
                </c:pt>
                <c:pt idx="401">
                  <c:v>3731.6</c:v>
                </c:pt>
                <c:pt idx="402">
                  <c:v>3732.63</c:v>
                </c:pt>
                <c:pt idx="403">
                  <c:v>3736.46</c:v>
                </c:pt>
                <c:pt idx="404">
                  <c:v>3748.56</c:v>
                </c:pt>
                <c:pt idx="405">
                  <c:v>3756.62</c:v>
                </c:pt>
                <c:pt idx="406">
                  <c:v>3757.84</c:v>
                </c:pt>
                <c:pt idx="407">
                  <c:v>3761.29</c:v>
                </c:pt>
                <c:pt idx="408">
                  <c:v>3766.88</c:v>
                </c:pt>
                <c:pt idx="409">
                  <c:v>3773.23</c:v>
                </c:pt>
                <c:pt idx="410">
                  <c:v>3785.77</c:v>
                </c:pt>
                <c:pt idx="411">
                  <c:v>3793.55</c:v>
                </c:pt>
                <c:pt idx="412">
                  <c:v>3796.36</c:v>
                </c:pt>
                <c:pt idx="413">
                  <c:v>3797.2</c:v>
                </c:pt>
                <c:pt idx="414">
                  <c:v>3847.67</c:v>
                </c:pt>
                <c:pt idx="415">
                  <c:v>3857.76</c:v>
                </c:pt>
                <c:pt idx="416">
                  <c:v>3858.51</c:v>
                </c:pt>
                <c:pt idx="417">
                  <c:v>3861.21</c:v>
                </c:pt>
                <c:pt idx="418">
                  <c:v>3866.86</c:v>
                </c:pt>
                <c:pt idx="419">
                  <c:v>3875.73</c:v>
                </c:pt>
                <c:pt idx="420">
                  <c:v>3877.3</c:v>
                </c:pt>
                <c:pt idx="421">
                  <c:v>3889.2</c:v>
                </c:pt>
                <c:pt idx="422">
                  <c:v>3898.35</c:v>
                </c:pt>
                <c:pt idx="423">
                  <c:v>3902.07</c:v>
                </c:pt>
                <c:pt idx="424">
                  <c:v>3906.13</c:v>
                </c:pt>
                <c:pt idx="425">
                  <c:v>3910.44</c:v>
                </c:pt>
                <c:pt idx="426">
                  <c:v>3925.76</c:v>
                </c:pt>
                <c:pt idx="427">
                  <c:v>3931.51</c:v>
                </c:pt>
                <c:pt idx="428">
                  <c:v>3935.18</c:v>
                </c:pt>
                <c:pt idx="429">
                  <c:v>3943.6</c:v>
                </c:pt>
                <c:pt idx="430">
                  <c:v>3947.41</c:v>
                </c:pt>
                <c:pt idx="431">
                  <c:v>3955.98</c:v>
                </c:pt>
                <c:pt idx="432">
                  <c:v>3956.07</c:v>
                </c:pt>
                <c:pt idx="433">
                  <c:v>3972.92</c:v>
                </c:pt>
                <c:pt idx="434">
                  <c:v>3981.98</c:v>
                </c:pt>
                <c:pt idx="435">
                  <c:v>3987.93</c:v>
                </c:pt>
                <c:pt idx="436">
                  <c:v>3989.84</c:v>
                </c:pt>
                <c:pt idx="437">
                  <c:v>3994.18</c:v>
                </c:pt>
                <c:pt idx="438">
                  <c:v>4002.36</c:v>
                </c:pt>
                <c:pt idx="439">
                  <c:v>4005.42</c:v>
                </c:pt>
                <c:pt idx="440">
                  <c:v>4032.24</c:v>
                </c:pt>
                <c:pt idx="441">
                  <c:v>4038.41</c:v>
                </c:pt>
                <c:pt idx="442">
                  <c:v>4039.9</c:v>
                </c:pt>
                <c:pt idx="443">
                  <c:v>4040.56</c:v>
                </c:pt>
                <c:pt idx="444">
                  <c:v>4047.94</c:v>
                </c:pt>
                <c:pt idx="445">
                  <c:v>4058.12</c:v>
                </c:pt>
                <c:pt idx="446">
                  <c:v>4058.71</c:v>
                </c:pt>
                <c:pt idx="447">
                  <c:v>4070.42</c:v>
                </c:pt>
                <c:pt idx="448">
                  <c:v>4070.51</c:v>
                </c:pt>
                <c:pt idx="449">
                  <c:v>4074.45</c:v>
                </c:pt>
                <c:pt idx="450">
                  <c:v>4076.5</c:v>
                </c:pt>
                <c:pt idx="451">
                  <c:v>4133.6400000000003</c:v>
                </c:pt>
                <c:pt idx="452">
                  <c:v>4134.08</c:v>
                </c:pt>
                <c:pt idx="453">
                  <c:v>4137.5200000000004</c:v>
                </c:pt>
                <c:pt idx="454">
                  <c:v>4149.74</c:v>
                </c:pt>
                <c:pt idx="455">
                  <c:v>4151.03</c:v>
                </c:pt>
                <c:pt idx="456">
                  <c:v>4154.97</c:v>
                </c:pt>
                <c:pt idx="457">
                  <c:v>4163.21</c:v>
                </c:pt>
                <c:pt idx="458">
                  <c:v>4185.1000000000004</c:v>
                </c:pt>
                <c:pt idx="459">
                  <c:v>4188.7299999999996</c:v>
                </c:pt>
                <c:pt idx="460">
                  <c:v>4189.1099999999997</c:v>
                </c:pt>
                <c:pt idx="461">
                  <c:v>4234.93</c:v>
                </c:pt>
                <c:pt idx="462">
                  <c:v>4237.13</c:v>
                </c:pt>
                <c:pt idx="463">
                  <c:v>4239.8900000000003</c:v>
                </c:pt>
                <c:pt idx="464">
                  <c:v>4243.59</c:v>
                </c:pt>
                <c:pt idx="465">
                  <c:v>4250.24</c:v>
                </c:pt>
                <c:pt idx="466">
                  <c:v>4260.74</c:v>
                </c:pt>
                <c:pt idx="467">
                  <c:v>4265.01</c:v>
                </c:pt>
                <c:pt idx="468">
                  <c:v>4266.17</c:v>
                </c:pt>
                <c:pt idx="469">
                  <c:v>4278.55</c:v>
                </c:pt>
                <c:pt idx="470">
                  <c:v>4296.2700000000004</c:v>
                </c:pt>
                <c:pt idx="471">
                  <c:v>4320.41</c:v>
                </c:pt>
                <c:pt idx="472">
                  <c:v>4337.74</c:v>
                </c:pt>
                <c:pt idx="473">
                  <c:v>4340.4399999999996</c:v>
                </c:pt>
                <c:pt idx="474">
                  <c:v>4347.0200000000004</c:v>
                </c:pt>
                <c:pt idx="475">
                  <c:v>4349.46</c:v>
                </c:pt>
                <c:pt idx="476">
                  <c:v>4350.51</c:v>
                </c:pt>
                <c:pt idx="477">
                  <c:v>4357.04</c:v>
                </c:pt>
                <c:pt idx="478">
                  <c:v>4391.6499999999996</c:v>
                </c:pt>
                <c:pt idx="479">
                  <c:v>4392.7</c:v>
                </c:pt>
                <c:pt idx="480">
                  <c:v>4397.3100000000004</c:v>
                </c:pt>
                <c:pt idx="481">
                  <c:v>4399.7299999999996</c:v>
                </c:pt>
                <c:pt idx="482">
                  <c:v>4402.2299999999996</c:v>
                </c:pt>
                <c:pt idx="483">
                  <c:v>4415.16</c:v>
                </c:pt>
                <c:pt idx="484">
                  <c:v>4420.95</c:v>
                </c:pt>
                <c:pt idx="485">
                  <c:v>4428.8900000000003</c:v>
                </c:pt>
                <c:pt idx="486">
                  <c:v>4433.3900000000003</c:v>
                </c:pt>
                <c:pt idx="487">
                  <c:v>4433.92</c:v>
                </c:pt>
                <c:pt idx="488">
                  <c:v>4435.09</c:v>
                </c:pt>
                <c:pt idx="489">
                  <c:v>4438.26</c:v>
                </c:pt>
                <c:pt idx="490">
                  <c:v>4441.21</c:v>
                </c:pt>
                <c:pt idx="491">
                  <c:v>4449.46</c:v>
                </c:pt>
                <c:pt idx="492">
                  <c:v>4454.3999999999996</c:v>
                </c:pt>
                <c:pt idx="493">
                  <c:v>4462.72</c:v>
                </c:pt>
                <c:pt idx="494">
                  <c:v>4463.21</c:v>
                </c:pt>
                <c:pt idx="495">
                  <c:v>4466.62</c:v>
                </c:pt>
                <c:pt idx="496">
                  <c:v>4468.25</c:v>
                </c:pt>
                <c:pt idx="497">
                  <c:v>4488.58</c:v>
                </c:pt>
                <c:pt idx="498">
                  <c:v>4500.34</c:v>
                </c:pt>
                <c:pt idx="499">
                  <c:v>4504.66</c:v>
                </c:pt>
                <c:pt idx="500">
                  <c:v>4511.41</c:v>
                </c:pt>
                <c:pt idx="501">
                  <c:v>4515.71</c:v>
                </c:pt>
                <c:pt idx="502">
                  <c:v>4518.3999999999996</c:v>
                </c:pt>
                <c:pt idx="503">
                  <c:v>4518.7700000000004</c:v>
                </c:pt>
                <c:pt idx="504">
                  <c:v>4518.83</c:v>
                </c:pt>
                <c:pt idx="505">
                  <c:v>4527.18</c:v>
                </c:pt>
                <c:pt idx="506">
                  <c:v>4529.4799999999996</c:v>
                </c:pt>
                <c:pt idx="507">
                  <c:v>4536.26</c:v>
                </c:pt>
                <c:pt idx="508">
                  <c:v>4544.2299999999996</c:v>
                </c:pt>
                <c:pt idx="509">
                  <c:v>4561.1899999999996</c:v>
                </c:pt>
                <c:pt idx="510">
                  <c:v>4562.84</c:v>
                </c:pt>
                <c:pt idx="511">
                  <c:v>4564.1899999999996</c:v>
                </c:pt>
                <c:pt idx="512">
                  <c:v>4571.41</c:v>
                </c:pt>
                <c:pt idx="513">
                  <c:v>4608.03</c:v>
                </c:pt>
                <c:pt idx="514">
                  <c:v>4618.08</c:v>
                </c:pt>
                <c:pt idx="515">
                  <c:v>4646.76</c:v>
                </c:pt>
                <c:pt idx="516">
                  <c:v>4661.29</c:v>
                </c:pt>
                <c:pt idx="517">
                  <c:v>4667.6099999999997</c:v>
                </c:pt>
                <c:pt idx="518">
                  <c:v>4670.6400000000003</c:v>
                </c:pt>
                <c:pt idx="519">
                  <c:v>4673.3900000000003</c:v>
                </c:pt>
                <c:pt idx="520">
                  <c:v>4674.2</c:v>
                </c:pt>
                <c:pt idx="521">
                  <c:v>4678.8</c:v>
                </c:pt>
                <c:pt idx="522">
                  <c:v>4686.3900000000003</c:v>
                </c:pt>
                <c:pt idx="523">
                  <c:v>4687.8</c:v>
                </c:pt>
                <c:pt idx="524">
                  <c:v>4699.47</c:v>
                </c:pt>
                <c:pt idx="525">
                  <c:v>4712.12</c:v>
                </c:pt>
                <c:pt idx="526">
                  <c:v>4718.2</c:v>
                </c:pt>
                <c:pt idx="527">
                  <c:v>4719.5200000000004</c:v>
                </c:pt>
                <c:pt idx="528">
                  <c:v>4719.74</c:v>
                </c:pt>
                <c:pt idx="529">
                  <c:v>4728.71</c:v>
                </c:pt>
                <c:pt idx="530">
                  <c:v>4734.6400000000003</c:v>
                </c:pt>
                <c:pt idx="531">
                  <c:v>4738.2700000000004</c:v>
                </c:pt>
                <c:pt idx="532">
                  <c:v>4740.78</c:v>
                </c:pt>
                <c:pt idx="533">
                  <c:v>4746.34</c:v>
                </c:pt>
                <c:pt idx="534">
                  <c:v>4747.05</c:v>
                </c:pt>
                <c:pt idx="535">
                  <c:v>4751.07</c:v>
                </c:pt>
                <c:pt idx="536">
                  <c:v>4753.6400000000003</c:v>
                </c:pt>
                <c:pt idx="537">
                  <c:v>4762.33</c:v>
                </c:pt>
                <c:pt idx="538">
                  <c:v>4766.0200000000004</c:v>
                </c:pt>
                <c:pt idx="539">
                  <c:v>4779.6000000000004</c:v>
                </c:pt>
                <c:pt idx="540">
                  <c:v>4787.42</c:v>
                </c:pt>
                <c:pt idx="541">
                  <c:v>4795.66</c:v>
                </c:pt>
                <c:pt idx="542">
                  <c:v>4812.34</c:v>
                </c:pt>
                <c:pt idx="543">
                  <c:v>4827.1000000000004</c:v>
                </c:pt>
                <c:pt idx="544">
                  <c:v>4827.8999999999996</c:v>
                </c:pt>
                <c:pt idx="545">
                  <c:v>4830.63</c:v>
                </c:pt>
                <c:pt idx="546">
                  <c:v>4835.43</c:v>
                </c:pt>
                <c:pt idx="547">
                  <c:v>4837.58</c:v>
                </c:pt>
                <c:pt idx="548">
                  <c:v>4839.18</c:v>
                </c:pt>
                <c:pt idx="549">
                  <c:v>4840.95</c:v>
                </c:pt>
                <c:pt idx="550">
                  <c:v>4843.79</c:v>
                </c:pt>
                <c:pt idx="551">
                  <c:v>4844.67</c:v>
                </c:pt>
                <c:pt idx="552">
                  <c:v>4846.53</c:v>
                </c:pt>
                <c:pt idx="553">
                  <c:v>4846.92</c:v>
                </c:pt>
                <c:pt idx="554">
                  <c:v>4859.8900000000003</c:v>
                </c:pt>
                <c:pt idx="555">
                  <c:v>4877.9799999999996</c:v>
                </c:pt>
                <c:pt idx="556">
                  <c:v>4883.87</c:v>
                </c:pt>
                <c:pt idx="557">
                  <c:v>4889.04</c:v>
                </c:pt>
                <c:pt idx="558">
                  <c:v>4890</c:v>
                </c:pt>
                <c:pt idx="559">
                  <c:v>4894.3900000000003</c:v>
                </c:pt>
                <c:pt idx="560">
                  <c:v>4894.75</c:v>
                </c:pt>
                <c:pt idx="561">
                  <c:v>4906.41</c:v>
                </c:pt>
                <c:pt idx="562">
                  <c:v>4911.8900000000003</c:v>
                </c:pt>
                <c:pt idx="563">
                  <c:v>4915.0600000000004</c:v>
                </c:pt>
                <c:pt idx="564">
                  <c:v>4922.92</c:v>
                </c:pt>
                <c:pt idx="565">
                  <c:v>4931.6499999999996</c:v>
                </c:pt>
                <c:pt idx="566">
                  <c:v>4934.71</c:v>
                </c:pt>
                <c:pt idx="567">
                  <c:v>4942.0600000000004</c:v>
                </c:pt>
                <c:pt idx="568">
                  <c:v>4949.76</c:v>
                </c:pt>
                <c:pt idx="569">
                  <c:v>4985.22</c:v>
                </c:pt>
                <c:pt idx="570">
                  <c:v>4992.38</c:v>
                </c:pt>
                <c:pt idx="571">
                  <c:v>4999.04</c:v>
                </c:pt>
                <c:pt idx="572">
                  <c:v>5002.78</c:v>
                </c:pt>
                <c:pt idx="573">
                  <c:v>5003.7700000000004</c:v>
                </c:pt>
                <c:pt idx="574">
                  <c:v>5003.8500000000004</c:v>
                </c:pt>
                <c:pt idx="575">
                  <c:v>5012.47</c:v>
                </c:pt>
                <c:pt idx="576">
                  <c:v>5028.1499999999996</c:v>
                </c:pt>
                <c:pt idx="577">
                  <c:v>5031.2700000000004</c:v>
                </c:pt>
                <c:pt idx="578">
                  <c:v>5034.1000000000004</c:v>
                </c:pt>
                <c:pt idx="579">
                  <c:v>5038.57</c:v>
                </c:pt>
                <c:pt idx="580">
                  <c:v>5043.13</c:v>
                </c:pt>
                <c:pt idx="581">
                  <c:v>5045.1499999999996</c:v>
                </c:pt>
                <c:pt idx="582">
                  <c:v>5054.05</c:v>
                </c:pt>
                <c:pt idx="583">
                  <c:v>5059.5600000000004</c:v>
                </c:pt>
                <c:pt idx="584">
                  <c:v>5077.1899999999996</c:v>
                </c:pt>
                <c:pt idx="585">
                  <c:v>5080.1000000000004</c:v>
                </c:pt>
                <c:pt idx="586">
                  <c:v>5087.92</c:v>
                </c:pt>
                <c:pt idx="587">
                  <c:v>5116.5</c:v>
                </c:pt>
                <c:pt idx="588">
                  <c:v>5124.1899999999996</c:v>
                </c:pt>
                <c:pt idx="589">
                  <c:v>5125.22</c:v>
                </c:pt>
                <c:pt idx="590">
                  <c:v>5136.75</c:v>
                </c:pt>
                <c:pt idx="591">
                  <c:v>5138.26</c:v>
                </c:pt>
                <c:pt idx="592">
                  <c:v>5144.18</c:v>
                </c:pt>
                <c:pt idx="593">
                  <c:v>5148.55</c:v>
                </c:pt>
                <c:pt idx="594">
                  <c:v>5152.13</c:v>
                </c:pt>
                <c:pt idx="595">
                  <c:v>5166.96</c:v>
                </c:pt>
                <c:pt idx="596">
                  <c:v>5177.12</c:v>
                </c:pt>
                <c:pt idx="597">
                  <c:v>5195.58</c:v>
                </c:pt>
                <c:pt idx="598">
                  <c:v>5198.6899999999996</c:v>
                </c:pt>
                <c:pt idx="599">
                  <c:v>5207.97</c:v>
                </c:pt>
                <c:pt idx="600">
                  <c:v>5209.58</c:v>
                </c:pt>
                <c:pt idx="601">
                  <c:v>5213.22</c:v>
                </c:pt>
                <c:pt idx="602">
                  <c:v>5216.4799999999996</c:v>
                </c:pt>
                <c:pt idx="603">
                  <c:v>5227.99</c:v>
                </c:pt>
                <c:pt idx="604">
                  <c:v>5240.7700000000004</c:v>
                </c:pt>
                <c:pt idx="605">
                  <c:v>5245.23</c:v>
                </c:pt>
                <c:pt idx="606">
                  <c:v>5246.05</c:v>
                </c:pt>
                <c:pt idx="607">
                  <c:v>5253.52</c:v>
                </c:pt>
                <c:pt idx="608">
                  <c:v>5257.51</c:v>
                </c:pt>
                <c:pt idx="609">
                  <c:v>5261.47</c:v>
                </c:pt>
                <c:pt idx="610">
                  <c:v>5266.37</c:v>
                </c:pt>
                <c:pt idx="611">
                  <c:v>5267.82</c:v>
                </c:pt>
                <c:pt idx="612">
                  <c:v>5272.18</c:v>
                </c:pt>
                <c:pt idx="613">
                  <c:v>5275.86</c:v>
                </c:pt>
                <c:pt idx="614">
                  <c:v>5291.71</c:v>
                </c:pt>
                <c:pt idx="615">
                  <c:v>5293.67</c:v>
                </c:pt>
                <c:pt idx="616">
                  <c:v>5306.7</c:v>
                </c:pt>
                <c:pt idx="617">
                  <c:v>5312.17</c:v>
                </c:pt>
                <c:pt idx="618">
                  <c:v>5322.24</c:v>
                </c:pt>
                <c:pt idx="619">
                  <c:v>5325.65</c:v>
                </c:pt>
                <c:pt idx="620">
                  <c:v>5327.4</c:v>
                </c:pt>
                <c:pt idx="621">
                  <c:v>5344.81</c:v>
                </c:pt>
                <c:pt idx="622">
                  <c:v>5354.07</c:v>
                </c:pt>
                <c:pt idx="623">
                  <c:v>5364.66</c:v>
                </c:pt>
                <c:pt idx="624">
                  <c:v>5373.36</c:v>
                </c:pt>
                <c:pt idx="625">
                  <c:v>5375.04</c:v>
                </c:pt>
                <c:pt idx="626">
                  <c:v>5377.46</c:v>
                </c:pt>
                <c:pt idx="627">
                  <c:v>5383.54</c:v>
                </c:pt>
                <c:pt idx="628">
                  <c:v>5385.34</c:v>
                </c:pt>
                <c:pt idx="629">
                  <c:v>5396.44</c:v>
                </c:pt>
                <c:pt idx="630">
                  <c:v>5397.62</c:v>
                </c:pt>
                <c:pt idx="631">
                  <c:v>5400.98</c:v>
                </c:pt>
                <c:pt idx="632">
                  <c:v>5402.89</c:v>
                </c:pt>
                <c:pt idx="633">
                  <c:v>5411.99</c:v>
                </c:pt>
                <c:pt idx="634">
                  <c:v>5415.66</c:v>
                </c:pt>
                <c:pt idx="635">
                  <c:v>5425.02</c:v>
                </c:pt>
                <c:pt idx="636">
                  <c:v>5428.73</c:v>
                </c:pt>
                <c:pt idx="637">
                  <c:v>5428.98</c:v>
                </c:pt>
                <c:pt idx="638">
                  <c:v>5438.75</c:v>
                </c:pt>
                <c:pt idx="639">
                  <c:v>5458.05</c:v>
                </c:pt>
                <c:pt idx="640">
                  <c:v>5466.88</c:v>
                </c:pt>
                <c:pt idx="641">
                  <c:v>5469.01</c:v>
                </c:pt>
                <c:pt idx="642">
                  <c:v>5472.45</c:v>
                </c:pt>
                <c:pt idx="643">
                  <c:v>5478.04</c:v>
                </c:pt>
                <c:pt idx="644">
                  <c:v>5484.47</c:v>
                </c:pt>
                <c:pt idx="645">
                  <c:v>5488.26</c:v>
                </c:pt>
                <c:pt idx="646">
                  <c:v>5503.36</c:v>
                </c:pt>
                <c:pt idx="647">
                  <c:v>5539.4</c:v>
                </c:pt>
                <c:pt idx="648">
                  <c:v>5540.35</c:v>
                </c:pt>
                <c:pt idx="649">
                  <c:v>5552.61</c:v>
                </c:pt>
                <c:pt idx="650">
                  <c:v>5576.35</c:v>
                </c:pt>
                <c:pt idx="651">
                  <c:v>5582.95</c:v>
                </c:pt>
                <c:pt idx="652">
                  <c:v>5584.31</c:v>
                </c:pt>
                <c:pt idx="653">
                  <c:v>5587.59</c:v>
                </c:pt>
                <c:pt idx="654">
                  <c:v>5594.85</c:v>
                </c:pt>
                <c:pt idx="655">
                  <c:v>5612.83</c:v>
                </c:pt>
                <c:pt idx="656">
                  <c:v>5615.37</c:v>
                </c:pt>
                <c:pt idx="657">
                  <c:v>5630.46</c:v>
                </c:pt>
                <c:pt idx="658">
                  <c:v>5649.72</c:v>
                </c:pt>
                <c:pt idx="659">
                  <c:v>5650.14</c:v>
                </c:pt>
                <c:pt idx="660">
                  <c:v>5662.23</c:v>
                </c:pt>
                <c:pt idx="661">
                  <c:v>5679.13</c:v>
                </c:pt>
                <c:pt idx="662">
                  <c:v>5690.79</c:v>
                </c:pt>
                <c:pt idx="663">
                  <c:v>5693.43</c:v>
                </c:pt>
                <c:pt idx="664">
                  <c:v>5698.74</c:v>
                </c:pt>
                <c:pt idx="665">
                  <c:v>5699.84</c:v>
                </c:pt>
                <c:pt idx="666">
                  <c:v>5708.87</c:v>
                </c:pt>
                <c:pt idx="667">
                  <c:v>5709.16</c:v>
                </c:pt>
                <c:pt idx="668">
                  <c:v>5720.38</c:v>
                </c:pt>
                <c:pt idx="669">
                  <c:v>5729.01</c:v>
                </c:pt>
                <c:pt idx="670">
                  <c:v>5741.67</c:v>
                </c:pt>
                <c:pt idx="671">
                  <c:v>5748.13</c:v>
                </c:pt>
                <c:pt idx="672">
                  <c:v>5757.41</c:v>
                </c:pt>
                <c:pt idx="673">
                  <c:v>5778.71</c:v>
                </c:pt>
                <c:pt idx="674">
                  <c:v>5807.06</c:v>
                </c:pt>
                <c:pt idx="675">
                  <c:v>5812.9</c:v>
                </c:pt>
                <c:pt idx="676">
                  <c:v>5816.58</c:v>
                </c:pt>
                <c:pt idx="677">
                  <c:v>5832.6</c:v>
                </c:pt>
                <c:pt idx="678">
                  <c:v>5836.52</c:v>
                </c:pt>
                <c:pt idx="679">
                  <c:v>5843.99</c:v>
                </c:pt>
                <c:pt idx="680">
                  <c:v>5846.92</c:v>
                </c:pt>
                <c:pt idx="681">
                  <c:v>5847.24</c:v>
                </c:pt>
                <c:pt idx="682">
                  <c:v>5855.9</c:v>
                </c:pt>
                <c:pt idx="683">
                  <c:v>5877.02</c:v>
                </c:pt>
                <c:pt idx="684">
                  <c:v>5910.94</c:v>
                </c:pt>
                <c:pt idx="685">
                  <c:v>5920.1</c:v>
                </c:pt>
                <c:pt idx="686">
                  <c:v>5926.85</c:v>
                </c:pt>
                <c:pt idx="687">
                  <c:v>5926.93</c:v>
                </c:pt>
                <c:pt idx="688">
                  <c:v>5927.65</c:v>
                </c:pt>
                <c:pt idx="689">
                  <c:v>5934.38</c:v>
                </c:pt>
                <c:pt idx="690">
                  <c:v>5957.35</c:v>
                </c:pt>
                <c:pt idx="691">
                  <c:v>5960.91</c:v>
                </c:pt>
                <c:pt idx="692">
                  <c:v>5966.89</c:v>
                </c:pt>
                <c:pt idx="693">
                  <c:v>5969.72</c:v>
                </c:pt>
                <c:pt idx="694">
                  <c:v>5972.38</c:v>
                </c:pt>
                <c:pt idx="695">
                  <c:v>5974.38</c:v>
                </c:pt>
                <c:pt idx="696">
                  <c:v>5976.83</c:v>
                </c:pt>
                <c:pt idx="697">
                  <c:v>5979.66</c:v>
                </c:pt>
                <c:pt idx="698">
                  <c:v>5979.73</c:v>
                </c:pt>
                <c:pt idx="699">
                  <c:v>5979.99</c:v>
                </c:pt>
                <c:pt idx="700">
                  <c:v>5989.52</c:v>
                </c:pt>
                <c:pt idx="701">
                  <c:v>5990.17</c:v>
                </c:pt>
                <c:pt idx="702">
                  <c:v>5993.62</c:v>
                </c:pt>
                <c:pt idx="703">
                  <c:v>6059.17</c:v>
                </c:pt>
                <c:pt idx="704">
                  <c:v>6061.8</c:v>
                </c:pt>
                <c:pt idx="705">
                  <c:v>6064.37</c:v>
                </c:pt>
                <c:pt idx="706">
                  <c:v>6067.13</c:v>
                </c:pt>
                <c:pt idx="707">
                  <c:v>6074.37</c:v>
                </c:pt>
                <c:pt idx="708">
                  <c:v>6079.67</c:v>
                </c:pt>
                <c:pt idx="709">
                  <c:v>6082.41</c:v>
                </c:pt>
                <c:pt idx="710">
                  <c:v>6098.38</c:v>
                </c:pt>
                <c:pt idx="711">
                  <c:v>6111.95</c:v>
                </c:pt>
                <c:pt idx="712">
                  <c:v>6112.35</c:v>
                </c:pt>
                <c:pt idx="713">
                  <c:v>6113.23</c:v>
                </c:pt>
                <c:pt idx="714">
                  <c:v>6117.49</c:v>
                </c:pt>
                <c:pt idx="715">
                  <c:v>6123.57</c:v>
                </c:pt>
                <c:pt idx="716">
                  <c:v>6128.8</c:v>
                </c:pt>
                <c:pt idx="717">
                  <c:v>6138.5</c:v>
                </c:pt>
                <c:pt idx="718">
                  <c:v>6138.58</c:v>
                </c:pt>
                <c:pt idx="719">
                  <c:v>6139.14</c:v>
                </c:pt>
                <c:pt idx="720">
                  <c:v>6147.12</c:v>
                </c:pt>
                <c:pt idx="721">
                  <c:v>6152.05</c:v>
                </c:pt>
                <c:pt idx="722">
                  <c:v>6159.57</c:v>
                </c:pt>
                <c:pt idx="723">
                  <c:v>6170.96</c:v>
                </c:pt>
                <c:pt idx="724">
                  <c:v>6183.32</c:v>
                </c:pt>
                <c:pt idx="725">
                  <c:v>6183.46</c:v>
                </c:pt>
                <c:pt idx="726">
                  <c:v>6184.3</c:v>
                </c:pt>
                <c:pt idx="727">
                  <c:v>6185.32</c:v>
                </c:pt>
                <c:pt idx="728">
                  <c:v>6186.13</c:v>
                </c:pt>
                <c:pt idx="729">
                  <c:v>6196.45</c:v>
                </c:pt>
                <c:pt idx="730">
                  <c:v>6198.75</c:v>
                </c:pt>
                <c:pt idx="731">
                  <c:v>6203.9</c:v>
                </c:pt>
                <c:pt idx="732">
                  <c:v>6203.9</c:v>
                </c:pt>
                <c:pt idx="733">
                  <c:v>6207.26</c:v>
                </c:pt>
                <c:pt idx="734">
                  <c:v>6208.5</c:v>
                </c:pt>
                <c:pt idx="735">
                  <c:v>6219.93</c:v>
                </c:pt>
                <c:pt idx="736">
                  <c:v>6236.95</c:v>
                </c:pt>
                <c:pt idx="737">
                  <c:v>6238.3</c:v>
                </c:pt>
                <c:pt idx="738">
                  <c:v>6250.44</c:v>
                </c:pt>
                <c:pt idx="739">
                  <c:v>6253.85</c:v>
                </c:pt>
                <c:pt idx="740">
                  <c:v>6254.13</c:v>
                </c:pt>
                <c:pt idx="741">
                  <c:v>6255.38</c:v>
                </c:pt>
                <c:pt idx="742">
                  <c:v>6261.2</c:v>
                </c:pt>
                <c:pt idx="743">
                  <c:v>6269.33</c:v>
                </c:pt>
                <c:pt idx="744">
                  <c:v>6272.48</c:v>
                </c:pt>
                <c:pt idx="745">
                  <c:v>6276.3</c:v>
                </c:pt>
                <c:pt idx="746">
                  <c:v>6282.24</c:v>
                </c:pt>
                <c:pt idx="747">
                  <c:v>6289.75</c:v>
                </c:pt>
                <c:pt idx="748">
                  <c:v>6293.63</c:v>
                </c:pt>
                <c:pt idx="749">
                  <c:v>6302.23</c:v>
                </c:pt>
                <c:pt idx="750">
                  <c:v>6305.61</c:v>
                </c:pt>
                <c:pt idx="751">
                  <c:v>6311.11</c:v>
                </c:pt>
                <c:pt idx="752">
                  <c:v>6311.95</c:v>
                </c:pt>
                <c:pt idx="753">
                  <c:v>6313.76</c:v>
                </c:pt>
                <c:pt idx="754">
                  <c:v>6334.34</c:v>
                </c:pt>
                <c:pt idx="755">
                  <c:v>6335.64</c:v>
                </c:pt>
                <c:pt idx="756">
                  <c:v>6338.08</c:v>
                </c:pt>
                <c:pt idx="757">
                  <c:v>6356.27</c:v>
                </c:pt>
                <c:pt idx="758">
                  <c:v>6358.78</c:v>
                </c:pt>
                <c:pt idx="759">
                  <c:v>6360.99</c:v>
                </c:pt>
                <c:pt idx="760">
                  <c:v>6361.47</c:v>
                </c:pt>
                <c:pt idx="761">
                  <c:v>6367.31</c:v>
                </c:pt>
                <c:pt idx="762">
                  <c:v>6373.56</c:v>
                </c:pt>
                <c:pt idx="763">
                  <c:v>6374.16</c:v>
                </c:pt>
                <c:pt idx="764">
                  <c:v>6389.38</c:v>
                </c:pt>
                <c:pt idx="765">
                  <c:v>6389.53</c:v>
                </c:pt>
                <c:pt idx="766">
                  <c:v>6393.6</c:v>
                </c:pt>
                <c:pt idx="767">
                  <c:v>6402.29</c:v>
                </c:pt>
                <c:pt idx="768">
                  <c:v>6406.41</c:v>
                </c:pt>
                <c:pt idx="769">
                  <c:v>6407.05</c:v>
                </c:pt>
                <c:pt idx="770">
                  <c:v>6412.34</c:v>
                </c:pt>
                <c:pt idx="771">
                  <c:v>6414.18</c:v>
                </c:pt>
                <c:pt idx="772">
                  <c:v>6417.28</c:v>
                </c:pt>
                <c:pt idx="773">
                  <c:v>6423.48</c:v>
                </c:pt>
                <c:pt idx="774">
                  <c:v>6435.62</c:v>
                </c:pt>
                <c:pt idx="775">
                  <c:v>6455.86</c:v>
                </c:pt>
                <c:pt idx="776">
                  <c:v>6457.84</c:v>
                </c:pt>
                <c:pt idx="777">
                  <c:v>6473.15</c:v>
                </c:pt>
                <c:pt idx="778">
                  <c:v>6474.01</c:v>
                </c:pt>
                <c:pt idx="779">
                  <c:v>6481.67</c:v>
                </c:pt>
                <c:pt idx="780">
                  <c:v>6496.89</c:v>
                </c:pt>
                <c:pt idx="781">
                  <c:v>6500.24</c:v>
                </c:pt>
                <c:pt idx="782">
                  <c:v>6512.24</c:v>
                </c:pt>
                <c:pt idx="783">
                  <c:v>6529.21</c:v>
                </c:pt>
                <c:pt idx="784">
                  <c:v>6532.04</c:v>
                </c:pt>
                <c:pt idx="785">
                  <c:v>6536.68</c:v>
                </c:pt>
                <c:pt idx="786">
                  <c:v>6546.16</c:v>
                </c:pt>
                <c:pt idx="787">
                  <c:v>6548.2</c:v>
                </c:pt>
                <c:pt idx="788">
                  <c:v>6551.75</c:v>
                </c:pt>
                <c:pt idx="789">
                  <c:v>6552.01</c:v>
                </c:pt>
                <c:pt idx="790">
                  <c:v>6555.07</c:v>
                </c:pt>
                <c:pt idx="791">
                  <c:v>6571.02</c:v>
                </c:pt>
                <c:pt idx="792">
                  <c:v>6571.54</c:v>
                </c:pt>
                <c:pt idx="793">
                  <c:v>6593.51</c:v>
                </c:pt>
                <c:pt idx="794">
                  <c:v>6600.21</c:v>
                </c:pt>
                <c:pt idx="795">
                  <c:v>6600.36</c:v>
                </c:pt>
                <c:pt idx="796">
                  <c:v>6610.11</c:v>
                </c:pt>
                <c:pt idx="797">
                  <c:v>6630.31</c:v>
                </c:pt>
                <c:pt idx="798">
                  <c:v>6638.16</c:v>
                </c:pt>
                <c:pt idx="799">
                  <c:v>6639.3</c:v>
                </c:pt>
                <c:pt idx="800">
                  <c:v>6640.54</c:v>
                </c:pt>
                <c:pt idx="801">
                  <c:v>6651.26</c:v>
                </c:pt>
                <c:pt idx="802">
                  <c:v>6652.53</c:v>
                </c:pt>
                <c:pt idx="803">
                  <c:v>6653.79</c:v>
                </c:pt>
                <c:pt idx="804">
                  <c:v>6664.32</c:v>
                </c:pt>
                <c:pt idx="805">
                  <c:v>6664.69</c:v>
                </c:pt>
                <c:pt idx="806">
                  <c:v>6666.24</c:v>
                </c:pt>
                <c:pt idx="807">
                  <c:v>6686.43</c:v>
                </c:pt>
                <c:pt idx="808">
                  <c:v>6700.56</c:v>
                </c:pt>
                <c:pt idx="809">
                  <c:v>6706.47</c:v>
                </c:pt>
                <c:pt idx="810">
                  <c:v>6710.19</c:v>
                </c:pt>
                <c:pt idx="811">
                  <c:v>6721.37</c:v>
                </c:pt>
                <c:pt idx="812">
                  <c:v>6737.98</c:v>
                </c:pt>
                <c:pt idx="813">
                  <c:v>6738.84</c:v>
                </c:pt>
                <c:pt idx="814">
                  <c:v>6746.74</c:v>
                </c:pt>
                <c:pt idx="815">
                  <c:v>6748.59</c:v>
                </c:pt>
                <c:pt idx="816">
                  <c:v>6749.63</c:v>
                </c:pt>
                <c:pt idx="817">
                  <c:v>6750.27</c:v>
                </c:pt>
                <c:pt idx="818">
                  <c:v>6753.04</c:v>
                </c:pt>
                <c:pt idx="819">
                  <c:v>6770.19</c:v>
                </c:pt>
                <c:pt idx="820">
                  <c:v>6775.96</c:v>
                </c:pt>
                <c:pt idx="821">
                  <c:v>6781.35</c:v>
                </c:pt>
                <c:pt idx="822">
                  <c:v>6781.52</c:v>
                </c:pt>
                <c:pt idx="823">
                  <c:v>6796.86</c:v>
                </c:pt>
                <c:pt idx="824">
                  <c:v>6799.46</c:v>
                </c:pt>
                <c:pt idx="825">
                  <c:v>6809.46</c:v>
                </c:pt>
                <c:pt idx="826">
                  <c:v>6827.69</c:v>
                </c:pt>
                <c:pt idx="827">
                  <c:v>6837.37</c:v>
                </c:pt>
                <c:pt idx="828">
                  <c:v>6842.28</c:v>
                </c:pt>
                <c:pt idx="829">
                  <c:v>6843.17</c:v>
                </c:pt>
                <c:pt idx="830">
                  <c:v>6849.03</c:v>
                </c:pt>
                <c:pt idx="831">
                  <c:v>6858.48</c:v>
                </c:pt>
                <c:pt idx="832">
                  <c:v>6863.49</c:v>
                </c:pt>
                <c:pt idx="833">
                  <c:v>6868.39</c:v>
                </c:pt>
                <c:pt idx="834">
                  <c:v>6875.96</c:v>
                </c:pt>
                <c:pt idx="835">
                  <c:v>6876.53</c:v>
                </c:pt>
                <c:pt idx="836">
                  <c:v>6877.98</c:v>
                </c:pt>
                <c:pt idx="837">
                  <c:v>6895.19</c:v>
                </c:pt>
                <c:pt idx="838">
                  <c:v>6933.24</c:v>
                </c:pt>
                <c:pt idx="839">
                  <c:v>6938.11</c:v>
                </c:pt>
                <c:pt idx="840">
                  <c:v>6940.91</c:v>
                </c:pt>
                <c:pt idx="841">
                  <c:v>6940.94</c:v>
                </c:pt>
                <c:pt idx="842">
                  <c:v>6948.7</c:v>
                </c:pt>
                <c:pt idx="843">
                  <c:v>6951.12</c:v>
                </c:pt>
                <c:pt idx="844">
                  <c:v>6965.21</c:v>
                </c:pt>
                <c:pt idx="845">
                  <c:v>6985.51</c:v>
                </c:pt>
                <c:pt idx="846">
                  <c:v>6986.7</c:v>
                </c:pt>
                <c:pt idx="847">
                  <c:v>6989.95</c:v>
                </c:pt>
                <c:pt idx="848">
                  <c:v>7003.1</c:v>
                </c:pt>
                <c:pt idx="849">
                  <c:v>7033.08</c:v>
                </c:pt>
                <c:pt idx="850">
                  <c:v>7042.11</c:v>
                </c:pt>
                <c:pt idx="851">
                  <c:v>7045.5</c:v>
                </c:pt>
                <c:pt idx="852">
                  <c:v>7046.72</c:v>
                </c:pt>
                <c:pt idx="853">
                  <c:v>7050.02</c:v>
                </c:pt>
                <c:pt idx="854">
                  <c:v>7050.64</c:v>
                </c:pt>
                <c:pt idx="855">
                  <c:v>7054.41</c:v>
                </c:pt>
                <c:pt idx="856">
                  <c:v>7077.19</c:v>
                </c:pt>
                <c:pt idx="857">
                  <c:v>7096.98</c:v>
                </c:pt>
                <c:pt idx="858">
                  <c:v>7106.81</c:v>
                </c:pt>
                <c:pt idx="859">
                  <c:v>7125.25</c:v>
                </c:pt>
                <c:pt idx="860">
                  <c:v>7128.64</c:v>
                </c:pt>
                <c:pt idx="861">
                  <c:v>7133.9</c:v>
                </c:pt>
                <c:pt idx="862">
                  <c:v>7144.4</c:v>
                </c:pt>
                <c:pt idx="863">
                  <c:v>7144.86</c:v>
                </c:pt>
                <c:pt idx="864">
                  <c:v>7147.11</c:v>
                </c:pt>
                <c:pt idx="865">
                  <c:v>7147.47</c:v>
                </c:pt>
                <c:pt idx="866">
                  <c:v>7151.09</c:v>
                </c:pt>
                <c:pt idx="867">
                  <c:v>7152.67</c:v>
                </c:pt>
                <c:pt idx="868">
                  <c:v>7153.55</c:v>
                </c:pt>
                <c:pt idx="869">
                  <c:v>7160.09</c:v>
                </c:pt>
                <c:pt idx="870">
                  <c:v>7160.33</c:v>
                </c:pt>
                <c:pt idx="871">
                  <c:v>7162.01</c:v>
                </c:pt>
                <c:pt idx="872">
                  <c:v>7173.36</c:v>
                </c:pt>
                <c:pt idx="873">
                  <c:v>7175.51</c:v>
                </c:pt>
                <c:pt idx="874">
                  <c:v>7179.52</c:v>
                </c:pt>
                <c:pt idx="875">
                  <c:v>7196.87</c:v>
                </c:pt>
                <c:pt idx="876">
                  <c:v>7201.7</c:v>
                </c:pt>
                <c:pt idx="877">
                  <c:v>7209.49</c:v>
                </c:pt>
                <c:pt idx="878">
                  <c:v>7220.25</c:v>
                </c:pt>
                <c:pt idx="879">
                  <c:v>7222.79</c:v>
                </c:pt>
                <c:pt idx="880">
                  <c:v>7228.22</c:v>
                </c:pt>
                <c:pt idx="881">
                  <c:v>7243.81</c:v>
                </c:pt>
                <c:pt idx="882">
                  <c:v>7248.71</c:v>
                </c:pt>
                <c:pt idx="883">
                  <c:v>7256.72</c:v>
                </c:pt>
                <c:pt idx="884">
                  <c:v>7261.74</c:v>
                </c:pt>
                <c:pt idx="885">
                  <c:v>7265.58</c:v>
                </c:pt>
                <c:pt idx="886">
                  <c:v>7265.7</c:v>
                </c:pt>
                <c:pt idx="887">
                  <c:v>7273.02</c:v>
                </c:pt>
                <c:pt idx="888">
                  <c:v>7281.51</c:v>
                </c:pt>
                <c:pt idx="889">
                  <c:v>7302.46</c:v>
                </c:pt>
                <c:pt idx="890">
                  <c:v>7304.65</c:v>
                </c:pt>
                <c:pt idx="891">
                  <c:v>7318.21</c:v>
                </c:pt>
                <c:pt idx="892">
                  <c:v>7318.22</c:v>
                </c:pt>
                <c:pt idx="893">
                  <c:v>7322.86</c:v>
                </c:pt>
                <c:pt idx="894">
                  <c:v>7323.73</c:v>
                </c:pt>
                <c:pt idx="895">
                  <c:v>7325.05</c:v>
                </c:pt>
                <c:pt idx="896">
                  <c:v>7325.47</c:v>
                </c:pt>
                <c:pt idx="897">
                  <c:v>7337.75</c:v>
                </c:pt>
                <c:pt idx="898">
                  <c:v>7339.93</c:v>
                </c:pt>
                <c:pt idx="899">
                  <c:v>7345.08</c:v>
                </c:pt>
                <c:pt idx="900">
                  <c:v>7345.73</c:v>
                </c:pt>
                <c:pt idx="901">
                  <c:v>7348.14</c:v>
                </c:pt>
                <c:pt idx="902">
                  <c:v>7349.12</c:v>
                </c:pt>
                <c:pt idx="903">
                  <c:v>7357.49</c:v>
                </c:pt>
                <c:pt idx="904">
                  <c:v>7358.18</c:v>
                </c:pt>
                <c:pt idx="905">
                  <c:v>7362.31</c:v>
                </c:pt>
                <c:pt idx="906">
                  <c:v>7371.77</c:v>
                </c:pt>
                <c:pt idx="907">
                  <c:v>7388.85</c:v>
                </c:pt>
                <c:pt idx="908">
                  <c:v>7403.98</c:v>
                </c:pt>
                <c:pt idx="909">
                  <c:v>7418.52</c:v>
                </c:pt>
                <c:pt idx="910">
                  <c:v>7419.48</c:v>
                </c:pt>
                <c:pt idx="911">
                  <c:v>7421.19</c:v>
                </c:pt>
                <c:pt idx="912">
                  <c:v>7441.05</c:v>
                </c:pt>
                <c:pt idx="913">
                  <c:v>7441.5</c:v>
                </c:pt>
                <c:pt idx="914">
                  <c:v>7443.64</c:v>
                </c:pt>
                <c:pt idx="915">
                  <c:v>7445.92</c:v>
                </c:pt>
                <c:pt idx="916">
                  <c:v>7448.4</c:v>
                </c:pt>
                <c:pt idx="917">
                  <c:v>7450.36</c:v>
                </c:pt>
                <c:pt idx="918">
                  <c:v>7463.51</c:v>
                </c:pt>
                <c:pt idx="919">
                  <c:v>7487.38</c:v>
                </c:pt>
                <c:pt idx="920">
                  <c:v>7494.63</c:v>
                </c:pt>
                <c:pt idx="921">
                  <c:v>7504.3</c:v>
                </c:pt>
                <c:pt idx="922">
                  <c:v>7512.27</c:v>
                </c:pt>
                <c:pt idx="923">
                  <c:v>7518.03</c:v>
                </c:pt>
                <c:pt idx="924">
                  <c:v>7526.71</c:v>
                </c:pt>
                <c:pt idx="925">
                  <c:v>7531.7</c:v>
                </c:pt>
                <c:pt idx="926">
                  <c:v>7537.16</c:v>
                </c:pt>
                <c:pt idx="927">
                  <c:v>7538.52</c:v>
                </c:pt>
                <c:pt idx="928">
                  <c:v>7567.13</c:v>
                </c:pt>
                <c:pt idx="929">
                  <c:v>7585.62</c:v>
                </c:pt>
                <c:pt idx="930">
                  <c:v>7607.03</c:v>
                </c:pt>
                <c:pt idx="931">
                  <c:v>7609.6</c:v>
                </c:pt>
                <c:pt idx="932">
                  <c:v>7623.13</c:v>
                </c:pt>
                <c:pt idx="933">
                  <c:v>7623.52</c:v>
                </c:pt>
                <c:pt idx="934">
                  <c:v>7624.63</c:v>
                </c:pt>
                <c:pt idx="935">
                  <c:v>7626.99</c:v>
                </c:pt>
                <c:pt idx="936">
                  <c:v>7633.72</c:v>
                </c:pt>
                <c:pt idx="937">
                  <c:v>7636.92</c:v>
                </c:pt>
                <c:pt idx="938">
                  <c:v>7639.42</c:v>
                </c:pt>
                <c:pt idx="939">
                  <c:v>7640.31</c:v>
                </c:pt>
                <c:pt idx="940">
                  <c:v>7642.05</c:v>
                </c:pt>
                <c:pt idx="941">
                  <c:v>7650.77</c:v>
                </c:pt>
                <c:pt idx="942">
                  <c:v>7650.8</c:v>
                </c:pt>
                <c:pt idx="943">
                  <c:v>7652.26</c:v>
                </c:pt>
                <c:pt idx="944">
                  <c:v>7657.69</c:v>
                </c:pt>
                <c:pt idx="945">
                  <c:v>7662.47</c:v>
                </c:pt>
                <c:pt idx="946">
                  <c:v>7670.75</c:v>
                </c:pt>
                <c:pt idx="947">
                  <c:v>7676.4</c:v>
                </c:pt>
                <c:pt idx="948">
                  <c:v>7680.92</c:v>
                </c:pt>
                <c:pt idx="949">
                  <c:v>7681.17</c:v>
                </c:pt>
                <c:pt idx="950">
                  <c:v>7682.67</c:v>
                </c:pt>
                <c:pt idx="951">
                  <c:v>7684.62</c:v>
                </c:pt>
                <c:pt idx="952">
                  <c:v>7726.85</c:v>
                </c:pt>
                <c:pt idx="953">
                  <c:v>7727.25</c:v>
                </c:pt>
                <c:pt idx="954">
                  <c:v>7729.65</c:v>
                </c:pt>
                <c:pt idx="955">
                  <c:v>7731.43</c:v>
                </c:pt>
                <c:pt idx="956">
                  <c:v>7731.86</c:v>
                </c:pt>
                <c:pt idx="957">
                  <c:v>7736.39</c:v>
                </c:pt>
                <c:pt idx="958">
                  <c:v>7740.34</c:v>
                </c:pt>
                <c:pt idx="959">
                  <c:v>7742.11</c:v>
                </c:pt>
                <c:pt idx="960">
                  <c:v>7749.16</c:v>
                </c:pt>
                <c:pt idx="961">
                  <c:v>7763.06</c:v>
                </c:pt>
                <c:pt idx="962">
                  <c:v>7789.64</c:v>
                </c:pt>
                <c:pt idx="963">
                  <c:v>7794.68</c:v>
                </c:pt>
                <c:pt idx="964">
                  <c:v>7803.77</c:v>
                </c:pt>
                <c:pt idx="965">
                  <c:v>7804.16</c:v>
                </c:pt>
                <c:pt idx="966">
                  <c:v>7812.67</c:v>
                </c:pt>
                <c:pt idx="967">
                  <c:v>7824.37</c:v>
                </c:pt>
                <c:pt idx="968">
                  <c:v>7844.8</c:v>
                </c:pt>
                <c:pt idx="969">
                  <c:v>7851.85</c:v>
                </c:pt>
                <c:pt idx="970">
                  <c:v>7896.41</c:v>
                </c:pt>
                <c:pt idx="971">
                  <c:v>7935.29</c:v>
                </c:pt>
                <c:pt idx="972">
                  <c:v>7948.22</c:v>
                </c:pt>
                <c:pt idx="973">
                  <c:v>7953.72</c:v>
                </c:pt>
                <c:pt idx="974">
                  <c:v>7954.52</c:v>
                </c:pt>
                <c:pt idx="975">
                  <c:v>7958.13</c:v>
                </c:pt>
                <c:pt idx="976">
                  <c:v>7966.81</c:v>
                </c:pt>
                <c:pt idx="977">
                  <c:v>7980.34</c:v>
                </c:pt>
                <c:pt idx="978">
                  <c:v>7985.82</c:v>
                </c:pt>
                <c:pt idx="979">
                  <c:v>7986.48</c:v>
                </c:pt>
                <c:pt idx="980">
                  <c:v>8004.96</c:v>
                </c:pt>
                <c:pt idx="981">
                  <c:v>8014.62</c:v>
                </c:pt>
                <c:pt idx="982">
                  <c:v>8017.06</c:v>
                </c:pt>
                <c:pt idx="983">
                  <c:v>8021.11</c:v>
                </c:pt>
                <c:pt idx="984">
                  <c:v>8023.14</c:v>
                </c:pt>
                <c:pt idx="985">
                  <c:v>8026.67</c:v>
                </c:pt>
                <c:pt idx="986">
                  <c:v>8027.97</c:v>
                </c:pt>
                <c:pt idx="987">
                  <c:v>8035.64</c:v>
                </c:pt>
                <c:pt idx="988">
                  <c:v>8059.06</c:v>
                </c:pt>
                <c:pt idx="989">
                  <c:v>8059.68</c:v>
                </c:pt>
                <c:pt idx="990">
                  <c:v>8062.31</c:v>
                </c:pt>
                <c:pt idx="991">
                  <c:v>8062.76</c:v>
                </c:pt>
                <c:pt idx="992">
                  <c:v>8067.83</c:v>
                </c:pt>
                <c:pt idx="993">
                  <c:v>8068.19</c:v>
                </c:pt>
                <c:pt idx="994">
                  <c:v>8071.57</c:v>
                </c:pt>
                <c:pt idx="995">
                  <c:v>8077.41</c:v>
                </c:pt>
                <c:pt idx="996">
                  <c:v>8081.26</c:v>
                </c:pt>
                <c:pt idx="997">
                  <c:v>8081.74</c:v>
                </c:pt>
                <c:pt idx="998">
                  <c:v>8083.92</c:v>
                </c:pt>
                <c:pt idx="999">
                  <c:v>8091.3</c:v>
                </c:pt>
                <c:pt idx="1000">
                  <c:v>8112.59</c:v>
                </c:pt>
                <c:pt idx="1001">
                  <c:v>8116.27</c:v>
                </c:pt>
                <c:pt idx="1002">
                  <c:v>8116.68</c:v>
                </c:pt>
                <c:pt idx="1003">
                  <c:v>8124.41</c:v>
                </c:pt>
                <c:pt idx="1004">
                  <c:v>8125.78</c:v>
                </c:pt>
                <c:pt idx="1005">
                  <c:v>8157.92</c:v>
                </c:pt>
                <c:pt idx="1006">
                  <c:v>8162.72</c:v>
                </c:pt>
                <c:pt idx="1007">
                  <c:v>8177.9</c:v>
                </c:pt>
                <c:pt idx="1008">
                  <c:v>8179.51</c:v>
                </c:pt>
                <c:pt idx="1009">
                  <c:v>8182.89</c:v>
                </c:pt>
                <c:pt idx="1010">
                  <c:v>8188.12</c:v>
                </c:pt>
                <c:pt idx="1011">
                  <c:v>8211.1</c:v>
                </c:pt>
                <c:pt idx="1012">
                  <c:v>8219.2000000000007</c:v>
                </c:pt>
                <c:pt idx="1013">
                  <c:v>8232.64</c:v>
                </c:pt>
                <c:pt idx="1014">
                  <c:v>8233.1</c:v>
                </c:pt>
                <c:pt idx="1015">
                  <c:v>8240.59</c:v>
                </c:pt>
                <c:pt idx="1016">
                  <c:v>8252.2800000000007</c:v>
                </c:pt>
                <c:pt idx="1017">
                  <c:v>8268</c:v>
                </c:pt>
                <c:pt idx="1018">
                  <c:v>8269.0400000000009</c:v>
                </c:pt>
                <c:pt idx="1019">
                  <c:v>8271.4599999999991</c:v>
                </c:pt>
                <c:pt idx="1020">
                  <c:v>8277.52</c:v>
                </c:pt>
                <c:pt idx="1021">
                  <c:v>8280.6200000000008</c:v>
                </c:pt>
                <c:pt idx="1022">
                  <c:v>8283.68</c:v>
                </c:pt>
                <c:pt idx="1023">
                  <c:v>8302.5400000000009</c:v>
                </c:pt>
                <c:pt idx="1024">
                  <c:v>8310.84</c:v>
                </c:pt>
                <c:pt idx="1025">
                  <c:v>8314.65</c:v>
                </c:pt>
                <c:pt idx="1026">
                  <c:v>8334.4599999999991</c:v>
                </c:pt>
                <c:pt idx="1027">
                  <c:v>8334.59</c:v>
                </c:pt>
                <c:pt idx="1028">
                  <c:v>8342.91</c:v>
                </c:pt>
                <c:pt idx="1029">
                  <c:v>8347.16</c:v>
                </c:pt>
                <c:pt idx="1030">
                  <c:v>8355.5400000000009</c:v>
                </c:pt>
                <c:pt idx="1031">
                  <c:v>8396.6200000000008</c:v>
                </c:pt>
                <c:pt idx="1032">
                  <c:v>8400.01</c:v>
                </c:pt>
                <c:pt idx="1033">
                  <c:v>8410.0499999999993</c:v>
                </c:pt>
                <c:pt idx="1034">
                  <c:v>8413.4599999999991</c:v>
                </c:pt>
                <c:pt idx="1035">
                  <c:v>8428.07</c:v>
                </c:pt>
                <c:pt idx="1036">
                  <c:v>8440.0499999999993</c:v>
                </c:pt>
                <c:pt idx="1037">
                  <c:v>8442.67</c:v>
                </c:pt>
                <c:pt idx="1038">
                  <c:v>8444.4699999999993</c:v>
                </c:pt>
                <c:pt idx="1039">
                  <c:v>8448.66</c:v>
                </c:pt>
                <c:pt idx="1040">
                  <c:v>8450.82</c:v>
                </c:pt>
                <c:pt idx="1041">
                  <c:v>8457.82</c:v>
                </c:pt>
                <c:pt idx="1042">
                  <c:v>8466.35</c:v>
                </c:pt>
                <c:pt idx="1043">
                  <c:v>8471.65</c:v>
                </c:pt>
                <c:pt idx="1044">
                  <c:v>8515.76</c:v>
                </c:pt>
                <c:pt idx="1045">
                  <c:v>8516.83</c:v>
                </c:pt>
                <c:pt idx="1046">
                  <c:v>8520.0300000000007</c:v>
                </c:pt>
                <c:pt idx="1047">
                  <c:v>8522</c:v>
                </c:pt>
                <c:pt idx="1048">
                  <c:v>8527.5300000000007</c:v>
                </c:pt>
                <c:pt idx="1049">
                  <c:v>8534.67</c:v>
                </c:pt>
                <c:pt idx="1050">
                  <c:v>8538.2900000000009</c:v>
                </c:pt>
                <c:pt idx="1051">
                  <c:v>8539.67</c:v>
                </c:pt>
                <c:pt idx="1052">
                  <c:v>8547.69</c:v>
                </c:pt>
                <c:pt idx="1053">
                  <c:v>8551.35</c:v>
                </c:pt>
                <c:pt idx="1054">
                  <c:v>8556.91</c:v>
                </c:pt>
                <c:pt idx="1055">
                  <c:v>8567.25</c:v>
                </c:pt>
                <c:pt idx="1056">
                  <c:v>8569.86</c:v>
                </c:pt>
                <c:pt idx="1057">
                  <c:v>8572.0400000000009</c:v>
                </c:pt>
                <c:pt idx="1058">
                  <c:v>8573.2999999999993</c:v>
                </c:pt>
                <c:pt idx="1059">
                  <c:v>8582.2999999999993</c:v>
                </c:pt>
                <c:pt idx="1060">
                  <c:v>8596.83</c:v>
                </c:pt>
                <c:pt idx="1061">
                  <c:v>8601.33</c:v>
                </c:pt>
                <c:pt idx="1062">
                  <c:v>8603.82</c:v>
                </c:pt>
                <c:pt idx="1063">
                  <c:v>8604.48</c:v>
                </c:pt>
                <c:pt idx="1064">
                  <c:v>8605.36</c:v>
                </c:pt>
                <c:pt idx="1065">
                  <c:v>8606.2199999999993</c:v>
                </c:pt>
                <c:pt idx="1066">
                  <c:v>8615.2999999999993</c:v>
                </c:pt>
                <c:pt idx="1067">
                  <c:v>8627.5400000000009</c:v>
                </c:pt>
                <c:pt idx="1068">
                  <c:v>8665.09</c:v>
                </c:pt>
                <c:pt idx="1069">
                  <c:v>8665.14</c:v>
                </c:pt>
                <c:pt idx="1070">
                  <c:v>8671.19</c:v>
                </c:pt>
                <c:pt idx="1071">
                  <c:v>8688.86</c:v>
                </c:pt>
                <c:pt idx="1072">
                  <c:v>8701.84</c:v>
                </c:pt>
                <c:pt idx="1073">
                  <c:v>8703.4599999999991</c:v>
                </c:pt>
                <c:pt idx="1074">
                  <c:v>8733.23</c:v>
                </c:pt>
                <c:pt idx="1075">
                  <c:v>8747.68</c:v>
                </c:pt>
                <c:pt idx="1076">
                  <c:v>8760.1200000000008</c:v>
                </c:pt>
                <c:pt idx="1077">
                  <c:v>8765.25</c:v>
                </c:pt>
                <c:pt idx="1078">
                  <c:v>8782.4699999999993</c:v>
                </c:pt>
                <c:pt idx="1079">
                  <c:v>8798.59</c:v>
                </c:pt>
                <c:pt idx="1080">
                  <c:v>8800.49</c:v>
                </c:pt>
                <c:pt idx="1081">
                  <c:v>8821.8799999999992</c:v>
                </c:pt>
                <c:pt idx="1082">
                  <c:v>8823.2800000000007</c:v>
                </c:pt>
                <c:pt idx="1083">
                  <c:v>8823.99</c:v>
                </c:pt>
                <c:pt idx="1084">
                  <c:v>8824.27</c:v>
                </c:pt>
                <c:pt idx="1085">
                  <c:v>8825.09</c:v>
                </c:pt>
                <c:pt idx="1086">
                  <c:v>8827.2099999999991</c:v>
                </c:pt>
                <c:pt idx="1087">
                  <c:v>8835.26</c:v>
                </c:pt>
                <c:pt idx="1088">
                  <c:v>8871.15</c:v>
                </c:pt>
                <c:pt idx="1089">
                  <c:v>8890.59</c:v>
                </c:pt>
                <c:pt idx="1090">
                  <c:v>8891.14</c:v>
                </c:pt>
                <c:pt idx="1091">
                  <c:v>8906.14</c:v>
                </c:pt>
                <c:pt idx="1092">
                  <c:v>8908.4699999999993</c:v>
                </c:pt>
                <c:pt idx="1093">
                  <c:v>8930.93</c:v>
                </c:pt>
                <c:pt idx="1094">
                  <c:v>8932.08</c:v>
                </c:pt>
                <c:pt idx="1095">
                  <c:v>8944.1200000000008</c:v>
                </c:pt>
                <c:pt idx="1096">
                  <c:v>8954.99</c:v>
                </c:pt>
                <c:pt idx="1097">
                  <c:v>8964.06</c:v>
                </c:pt>
                <c:pt idx="1098">
                  <c:v>8965.7999999999993</c:v>
                </c:pt>
                <c:pt idx="1099">
                  <c:v>8968.33</c:v>
                </c:pt>
                <c:pt idx="1100">
                  <c:v>8978.19</c:v>
                </c:pt>
                <c:pt idx="1101">
                  <c:v>8988.16</c:v>
                </c:pt>
                <c:pt idx="1102">
                  <c:v>8998.43</c:v>
                </c:pt>
                <c:pt idx="1103">
                  <c:v>9010.2000000000007</c:v>
                </c:pt>
                <c:pt idx="1104">
                  <c:v>9048.0300000000007</c:v>
                </c:pt>
                <c:pt idx="1105">
                  <c:v>9058.73</c:v>
                </c:pt>
                <c:pt idx="1106">
                  <c:v>9095.07</c:v>
                </c:pt>
                <c:pt idx="1107">
                  <c:v>9095.94</c:v>
                </c:pt>
                <c:pt idx="1108">
                  <c:v>9101.7999999999993</c:v>
                </c:pt>
                <c:pt idx="1109">
                  <c:v>9140.9500000000007</c:v>
                </c:pt>
                <c:pt idx="1110">
                  <c:v>9144.57</c:v>
                </c:pt>
                <c:pt idx="1111">
                  <c:v>9147.5</c:v>
                </c:pt>
                <c:pt idx="1112">
                  <c:v>9159.51</c:v>
                </c:pt>
                <c:pt idx="1113">
                  <c:v>9171.75</c:v>
                </c:pt>
                <c:pt idx="1114">
                  <c:v>9174.14</c:v>
                </c:pt>
                <c:pt idx="1115">
                  <c:v>9182.17</c:v>
                </c:pt>
                <c:pt idx="1116">
                  <c:v>9193.84</c:v>
                </c:pt>
                <c:pt idx="1117">
                  <c:v>9210.06</c:v>
                </c:pt>
                <c:pt idx="1118">
                  <c:v>9222.4</c:v>
                </c:pt>
                <c:pt idx="1119">
                  <c:v>9225.26</c:v>
                </c:pt>
                <c:pt idx="1120">
                  <c:v>9247.94</c:v>
                </c:pt>
                <c:pt idx="1121">
                  <c:v>9249.5</c:v>
                </c:pt>
                <c:pt idx="1122">
                  <c:v>9264.7999999999993</c:v>
                </c:pt>
                <c:pt idx="1123">
                  <c:v>9282.48</c:v>
                </c:pt>
                <c:pt idx="1124">
                  <c:v>9283.56</c:v>
                </c:pt>
                <c:pt idx="1125">
                  <c:v>9285.8700000000008</c:v>
                </c:pt>
                <c:pt idx="1126">
                  <c:v>9288.0300000000007</c:v>
                </c:pt>
                <c:pt idx="1127">
                  <c:v>9290.14</c:v>
                </c:pt>
                <c:pt idx="1128">
                  <c:v>9301.89</c:v>
                </c:pt>
                <c:pt idx="1129">
                  <c:v>9304.7000000000007</c:v>
                </c:pt>
                <c:pt idx="1130">
                  <c:v>9310.81</c:v>
                </c:pt>
                <c:pt idx="1131">
                  <c:v>9315.41</c:v>
                </c:pt>
                <c:pt idx="1132">
                  <c:v>9320.26</c:v>
                </c:pt>
                <c:pt idx="1133">
                  <c:v>9338.61</c:v>
                </c:pt>
                <c:pt idx="1134">
                  <c:v>9344.2000000000007</c:v>
                </c:pt>
                <c:pt idx="1135">
                  <c:v>9361.33</c:v>
                </c:pt>
                <c:pt idx="1136">
                  <c:v>9377.4500000000007</c:v>
                </c:pt>
                <c:pt idx="1137">
                  <c:v>9377.9</c:v>
                </c:pt>
                <c:pt idx="1138">
                  <c:v>9380.75</c:v>
                </c:pt>
                <c:pt idx="1139">
                  <c:v>9386.16</c:v>
                </c:pt>
                <c:pt idx="1140">
                  <c:v>9391.35</c:v>
                </c:pt>
                <c:pt idx="1141">
                  <c:v>9411.01</c:v>
                </c:pt>
                <c:pt idx="1142">
                  <c:v>9414.92</c:v>
                </c:pt>
                <c:pt idx="1143">
                  <c:v>9432.93</c:v>
                </c:pt>
                <c:pt idx="1144">
                  <c:v>9447.25</c:v>
                </c:pt>
                <c:pt idx="1145">
                  <c:v>9447.3799999999992</c:v>
                </c:pt>
                <c:pt idx="1146">
                  <c:v>9448.42</c:v>
                </c:pt>
                <c:pt idx="1147">
                  <c:v>9453.92</c:v>
                </c:pt>
                <c:pt idx="1148">
                  <c:v>9487.64</c:v>
                </c:pt>
                <c:pt idx="1149">
                  <c:v>9500.57</c:v>
                </c:pt>
                <c:pt idx="1150">
                  <c:v>9504.31</c:v>
                </c:pt>
                <c:pt idx="1151">
                  <c:v>9507.68</c:v>
                </c:pt>
                <c:pt idx="1152">
                  <c:v>9528.9</c:v>
                </c:pt>
                <c:pt idx="1153">
                  <c:v>9538.65</c:v>
                </c:pt>
                <c:pt idx="1154">
                  <c:v>9540.17</c:v>
                </c:pt>
                <c:pt idx="1155">
                  <c:v>9541.7000000000007</c:v>
                </c:pt>
                <c:pt idx="1156">
                  <c:v>9549.57</c:v>
                </c:pt>
                <c:pt idx="1157">
                  <c:v>9563.0300000000007</c:v>
                </c:pt>
                <c:pt idx="1158">
                  <c:v>9566.99</c:v>
                </c:pt>
                <c:pt idx="1159">
                  <c:v>9582.5400000000009</c:v>
                </c:pt>
                <c:pt idx="1160">
                  <c:v>9583.89</c:v>
                </c:pt>
                <c:pt idx="1161">
                  <c:v>9584.0400000000009</c:v>
                </c:pt>
                <c:pt idx="1162">
                  <c:v>9597.6299999999992</c:v>
                </c:pt>
                <c:pt idx="1163">
                  <c:v>9617.66</c:v>
                </c:pt>
                <c:pt idx="1164">
                  <c:v>9619.18</c:v>
                </c:pt>
                <c:pt idx="1165">
                  <c:v>9620.33</c:v>
                </c:pt>
                <c:pt idx="1166">
                  <c:v>9625.92</c:v>
                </c:pt>
                <c:pt idx="1167">
                  <c:v>9628.7900000000009</c:v>
                </c:pt>
                <c:pt idx="1168">
                  <c:v>9630.2999999999993</c:v>
                </c:pt>
                <c:pt idx="1169">
                  <c:v>9630.4</c:v>
                </c:pt>
                <c:pt idx="1170">
                  <c:v>9630.91</c:v>
                </c:pt>
                <c:pt idx="1171">
                  <c:v>9634.5400000000009</c:v>
                </c:pt>
                <c:pt idx="1172">
                  <c:v>9644.25</c:v>
                </c:pt>
                <c:pt idx="1173">
                  <c:v>9653.81</c:v>
                </c:pt>
                <c:pt idx="1174">
                  <c:v>9664.34</c:v>
                </c:pt>
                <c:pt idx="1175">
                  <c:v>9684.2900000000009</c:v>
                </c:pt>
                <c:pt idx="1176">
                  <c:v>9698.42</c:v>
                </c:pt>
                <c:pt idx="1177">
                  <c:v>9704.67</c:v>
                </c:pt>
                <c:pt idx="1178">
                  <c:v>9710.7099999999991</c:v>
                </c:pt>
                <c:pt idx="1179">
                  <c:v>9715.84</c:v>
                </c:pt>
                <c:pt idx="1180">
                  <c:v>9722.77</c:v>
                </c:pt>
                <c:pt idx="1181">
                  <c:v>9724.5300000000007</c:v>
                </c:pt>
                <c:pt idx="1182">
                  <c:v>9748.91</c:v>
                </c:pt>
                <c:pt idx="1183">
                  <c:v>9753.49</c:v>
                </c:pt>
                <c:pt idx="1184">
                  <c:v>9764.08</c:v>
                </c:pt>
                <c:pt idx="1185">
                  <c:v>9778.35</c:v>
                </c:pt>
                <c:pt idx="1186">
                  <c:v>9787.32</c:v>
                </c:pt>
                <c:pt idx="1187">
                  <c:v>9788.8700000000008</c:v>
                </c:pt>
                <c:pt idx="1188">
                  <c:v>9800.89</c:v>
                </c:pt>
                <c:pt idx="1189">
                  <c:v>9819.25</c:v>
                </c:pt>
                <c:pt idx="1190">
                  <c:v>9836.2099999999991</c:v>
                </c:pt>
                <c:pt idx="1191">
                  <c:v>9844.4500000000007</c:v>
                </c:pt>
                <c:pt idx="1192">
                  <c:v>9850.43</c:v>
                </c:pt>
                <c:pt idx="1193">
                  <c:v>9855.1299999999992</c:v>
                </c:pt>
                <c:pt idx="1194">
                  <c:v>9861.0300000000007</c:v>
                </c:pt>
                <c:pt idx="1195">
                  <c:v>9863.4699999999993</c:v>
                </c:pt>
                <c:pt idx="1196">
                  <c:v>9866.2999999999993</c:v>
                </c:pt>
                <c:pt idx="1197">
                  <c:v>9869.81</c:v>
                </c:pt>
                <c:pt idx="1198">
                  <c:v>9870.59</c:v>
                </c:pt>
                <c:pt idx="1199">
                  <c:v>9872.7000000000007</c:v>
                </c:pt>
                <c:pt idx="1200">
                  <c:v>9875.68</c:v>
                </c:pt>
                <c:pt idx="1201">
                  <c:v>9877.61</c:v>
                </c:pt>
                <c:pt idx="1202">
                  <c:v>9880.07</c:v>
                </c:pt>
                <c:pt idx="1203">
                  <c:v>9890.23</c:v>
                </c:pt>
                <c:pt idx="1204">
                  <c:v>9894.69</c:v>
                </c:pt>
                <c:pt idx="1205">
                  <c:v>9907.83</c:v>
                </c:pt>
                <c:pt idx="1206">
                  <c:v>9910.36</c:v>
                </c:pt>
                <c:pt idx="1207">
                  <c:v>9930.64</c:v>
                </c:pt>
                <c:pt idx="1208">
                  <c:v>9931.9599999999991</c:v>
                </c:pt>
                <c:pt idx="1209">
                  <c:v>9933.44</c:v>
                </c:pt>
                <c:pt idx="1210">
                  <c:v>9957.7199999999993</c:v>
                </c:pt>
                <c:pt idx="1211">
                  <c:v>9964.06</c:v>
                </c:pt>
                <c:pt idx="1212">
                  <c:v>9991.0400000000009</c:v>
                </c:pt>
                <c:pt idx="1213">
                  <c:v>10011.44</c:v>
                </c:pt>
                <c:pt idx="1214">
                  <c:v>10027.15</c:v>
                </c:pt>
                <c:pt idx="1215">
                  <c:v>10043.25</c:v>
                </c:pt>
                <c:pt idx="1216">
                  <c:v>10065.41</c:v>
                </c:pt>
                <c:pt idx="1217">
                  <c:v>10072.06</c:v>
                </c:pt>
                <c:pt idx="1218">
                  <c:v>10085.85</c:v>
                </c:pt>
                <c:pt idx="1219">
                  <c:v>10096.969999999999</c:v>
                </c:pt>
                <c:pt idx="1220">
                  <c:v>10106.129999999999</c:v>
                </c:pt>
                <c:pt idx="1221">
                  <c:v>10107.219999999999</c:v>
                </c:pt>
                <c:pt idx="1222">
                  <c:v>10115.01</c:v>
                </c:pt>
                <c:pt idx="1223">
                  <c:v>10118.42</c:v>
                </c:pt>
                <c:pt idx="1224">
                  <c:v>10139.84</c:v>
                </c:pt>
                <c:pt idx="1225">
                  <c:v>10141.14</c:v>
                </c:pt>
                <c:pt idx="1226">
                  <c:v>10146.129999999999</c:v>
                </c:pt>
                <c:pt idx="1227">
                  <c:v>10156.780000000001</c:v>
                </c:pt>
                <c:pt idx="1228">
                  <c:v>10160.870000000001</c:v>
                </c:pt>
                <c:pt idx="1229">
                  <c:v>10191.82</c:v>
                </c:pt>
                <c:pt idx="1230">
                  <c:v>10197.77</c:v>
                </c:pt>
                <c:pt idx="1231">
                  <c:v>10214.64</c:v>
                </c:pt>
                <c:pt idx="1232">
                  <c:v>10226.280000000001</c:v>
                </c:pt>
                <c:pt idx="1233">
                  <c:v>10231.5</c:v>
                </c:pt>
                <c:pt idx="1234">
                  <c:v>10259.129999999999</c:v>
                </c:pt>
                <c:pt idx="1235">
                  <c:v>10264.44</c:v>
                </c:pt>
                <c:pt idx="1236">
                  <c:v>10269.459999999999</c:v>
                </c:pt>
                <c:pt idx="1237">
                  <c:v>10274.33</c:v>
                </c:pt>
                <c:pt idx="1238">
                  <c:v>10276.99</c:v>
                </c:pt>
                <c:pt idx="1239">
                  <c:v>10308.040000000001</c:v>
                </c:pt>
                <c:pt idx="1240">
                  <c:v>10310.780000000001</c:v>
                </c:pt>
                <c:pt idx="1241">
                  <c:v>10315.91</c:v>
                </c:pt>
                <c:pt idx="1242">
                  <c:v>10322.9</c:v>
                </c:pt>
                <c:pt idx="1243">
                  <c:v>10325.209999999999</c:v>
                </c:pt>
                <c:pt idx="1244">
                  <c:v>10329.06</c:v>
                </c:pt>
                <c:pt idx="1245">
                  <c:v>10338.93</c:v>
                </c:pt>
                <c:pt idx="1246">
                  <c:v>10345.93</c:v>
                </c:pt>
                <c:pt idx="1247">
                  <c:v>10352.48</c:v>
                </c:pt>
                <c:pt idx="1248">
                  <c:v>10355.64</c:v>
                </c:pt>
                <c:pt idx="1249">
                  <c:v>10356.67</c:v>
                </c:pt>
                <c:pt idx="1250">
                  <c:v>10370.91</c:v>
                </c:pt>
                <c:pt idx="1251">
                  <c:v>10381.48</c:v>
                </c:pt>
                <c:pt idx="1252">
                  <c:v>10403.27</c:v>
                </c:pt>
                <c:pt idx="1253">
                  <c:v>10407.09</c:v>
                </c:pt>
                <c:pt idx="1254">
                  <c:v>10407.98</c:v>
                </c:pt>
                <c:pt idx="1255">
                  <c:v>10419.59</c:v>
                </c:pt>
                <c:pt idx="1256">
                  <c:v>10419.65</c:v>
                </c:pt>
                <c:pt idx="1257">
                  <c:v>10422.92</c:v>
                </c:pt>
                <c:pt idx="1258">
                  <c:v>10435.07</c:v>
                </c:pt>
                <c:pt idx="1259">
                  <c:v>10436.1</c:v>
                </c:pt>
                <c:pt idx="1260">
                  <c:v>10450.549999999999</c:v>
                </c:pt>
                <c:pt idx="1261">
                  <c:v>10455.1</c:v>
                </c:pt>
                <c:pt idx="1262">
                  <c:v>10455.14</c:v>
                </c:pt>
                <c:pt idx="1263">
                  <c:v>10459.19</c:v>
                </c:pt>
                <c:pt idx="1264">
                  <c:v>10461.98</c:v>
                </c:pt>
                <c:pt idx="1265">
                  <c:v>10464.83</c:v>
                </c:pt>
                <c:pt idx="1266">
                  <c:v>10486.55</c:v>
                </c:pt>
                <c:pt idx="1267">
                  <c:v>10493.95</c:v>
                </c:pt>
                <c:pt idx="1268">
                  <c:v>10495.6</c:v>
                </c:pt>
                <c:pt idx="1269">
                  <c:v>10546.48</c:v>
                </c:pt>
                <c:pt idx="1270">
                  <c:v>10560.49</c:v>
                </c:pt>
                <c:pt idx="1271">
                  <c:v>10564.88</c:v>
                </c:pt>
                <c:pt idx="1272">
                  <c:v>10577.09</c:v>
                </c:pt>
                <c:pt idx="1273">
                  <c:v>10579.71</c:v>
                </c:pt>
                <c:pt idx="1274">
                  <c:v>10594.23</c:v>
                </c:pt>
                <c:pt idx="1275">
                  <c:v>10594.5</c:v>
                </c:pt>
                <c:pt idx="1276">
                  <c:v>10600.55</c:v>
                </c:pt>
                <c:pt idx="1277">
                  <c:v>10601.41</c:v>
                </c:pt>
                <c:pt idx="1278">
                  <c:v>10601.63</c:v>
                </c:pt>
                <c:pt idx="1279">
                  <c:v>10602.39</c:v>
                </c:pt>
                <c:pt idx="1280">
                  <c:v>10608.67</c:v>
                </c:pt>
                <c:pt idx="1281">
                  <c:v>10617.04</c:v>
                </c:pt>
                <c:pt idx="1282">
                  <c:v>10620.26</c:v>
                </c:pt>
                <c:pt idx="1283">
                  <c:v>10627.81</c:v>
                </c:pt>
                <c:pt idx="1284">
                  <c:v>10665.44</c:v>
                </c:pt>
                <c:pt idx="1285">
                  <c:v>10676.83</c:v>
                </c:pt>
                <c:pt idx="1286">
                  <c:v>10690.11</c:v>
                </c:pt>
                <c:pt idx="1287">
                  <c:v>10698.38</c:v>
                </c:pt>
                <c:pt idx="1288">
                  <c:v>10702.64</c:v>
                </c:pt>
                <c:pt idx="1289">
                  <c:v>10704.47</c:v>
                </c:pt>
                <c:pt idx="1290">
                  <c:v>10713.64</c:v>
                </c:pt>
                <c:pt idx="1291">
                  <c:v>10719.57</c:v>
                </c:pt>
                <c:pt idx="1292">
                  <c:v>10736.87</c:v>
                </c:pt>
                <c:pt idx="1293">
                  <c:v>10749.02</c:v>
                </c:pt>
                <c:pt idx="1294">
                  <c:v>10769.75</c:v>
                </c:pt>
                <c:pt idx="1295">
                  <c:v>10791.96</c:v>
                </c:pt>
                <c:pt idx="1296">
                  <c:v>10795.94</c:v>
                </c:pt>
                <c:pt idx="1297">
                  <c:v>10796.35</c:v>
                </c:pt>
                <c:pt idx="1298">
                  <c:v>10797.34</c:v>
                </c:pt>
                <c:pt idx="1299">
                  <c:v>10806.84</c:v>
                </c:pt>
                <c:pt idx="1300">
                  <c:v>10807.49</c:v>
                </c:pt>
                <c:pt idx="1301">
                  <c:v>10825.25</c:v>
                </c:pt>
                <c:pt idx="1302">
                  <c:v>10848.13</c:v>
                </c:pt>
                <c:pt idx="1303">
                  <c:v>10886.66</c:v>
                </c:pt>
                <c:pt idx="1304">
                  <c:v>10923.93</c:v>
                </c:pt>
                <c:pt idx="1305">
                  <c:v>10928.85</c:v>
                </c:pt>
                <c:pt idx="1306">
                  <c:v>10942.13</c:v>
                </c:pt>
                <c:pt idx="1307">
                  <c:v>10959.33</c:v>
                </c:pt>
                <c:pt idx="1308">
                  <c:v>10959.69</c:v>
                </c:pt>
                <c:pt idx="1309">
                  <c:v>10965.45</c:v>
                </c:pt>
                <c:pt idx="1310">
                  <c:v>10976.25</c:v>
                </c:pt>
                <c:pt idx="1311">
                  <c:v>10977.21</c:v>
                </c:pt>
                <c:pt idx="1312">
                  <c:v>10982.5</c:v>
                </c:pt>
                <c:pt idx="1313">
                  <c:v>10991.58</c:v>
                </c:pt>
                <c:pt idx="1314">
                  <c:v>11013.71</c:v>
                </c:pt>
                <c:pt idx="1315">
                  <c:v>11015.17</c:v>
                </c:pt>
                <c:pt idx="1316">
                  <c:v>11018.05</c:v>
                </c:pt>
                <c:pt idx="1317">
                  <c:v>11028.56</c:v>
                </c:pt>
                <c:pt idx="1318">
                  <c:v>11033.66</c:v>
                </c:pt>
                <c:pt idx="1319">
                  <c:v>11037.51</c:v>
                </c:pt>
                <c:pt idx="1320">
                  <c:v>11037.85</c:v>
                </c:pt>
                <c:pt idx="1321">
                  <c:v>11046.02</c:v>
                </c:pt>
                <c:pt idx="1322">
                  <c:v>11068.7</c:v>
                </c:pt>
                <c:pt idx="1323">
                  <c:v>11068.77</c:v>
                </c:pt>
                <c:pt idx="1324">
                  <c:v>11070.54</c:v>
                </c:pt>
                <c:pt idx="1325">
                  <c:v>11073.18</c:v>
                </c:pt>
                <c:pt idx="1326">
                  <c:v>11082.58</c:v>
                </c:pt>
                <c:pt idx="1327">
                  <c:v>11085.59</c:v>
                </c:pt>
                <c:pt idx="1328">
                  <c:v>11090.72</c:v>
                </c:pt>
                <c:pt idx="1329">
                  <c:v>11093.62</c:v>
                </c:pt>
                <c:pt idx="1330">
                  <c:v>11103.33</c:v>
                </c:pt>
                <c:pt idx="1331">
                  <c:v>11150.78</c:v>
                </c:pt>
                <c:pt idx="1332">
                  <c:v>11163.57</c:v>
                </c:pt>
                <c:pt idx="1333">
                  <c:v>11165.42</c:v>
                </c:pt>
                <c:pt idx="1334">
                  <c:v>11186.2</c:v>
                </c:pt>
                <c:pt idx="1335">
                  <c:v>11187.66</c:v>
                </c:pt>
                <c:pt idx="1336">
                  <c:v>11217.35</c:v>
                </c:pt>
                <c:pt idx="1337">
                  <c:v>11244.38</c:v>
                </c:pt>
                <c:pt idx="1338">
                  <c:v>11250.43</c:v>
                </c:pt>
                <c:pt idx="1339">
                  <c:v>11253.42</c:v>
                </c:pt>
                <c:pt idx="1340">
                  <c:v>11255.29</c:v>
                </c:pt>
                <c:pt idx="1341">
                  <c:v>11264.54</c:v>
                </c:pt>
                <c:pt idx="1342">
                  <c:v>11265.71</c:v>
                </c:pt>
                <c:pt idx="1343">
                  <c:v>11272.33</c:v>
                </c:pt>
                <c:pt idx="1344">
                  <c:v>11286.54</c:v>
                </c:pt>
                <c:pt idx="1345">
                  <c:v>11289.11</c:v>
                </c:pt>
                <c:pt idx="1346">
                  <c:v>11294.57</c:v>
                </c:pt>
                <c:pt idx="1347">
                  <c:v>11299.34</c:v>
                </c:pt>
                <c:pt idx="1348">
                  <c:v>11305.93</c:v>
                </c:pt>
                <c:pt idx="1349">
                  <c:v>11312.33</c:v>
                </c:pt>
                <c:pt idx="1350">
                  <c:v>11318.57</c:v>
                </c:pt>
                <c:pt idx="1351">
                  <c:v>11319.12</c:v>
                </c:pt>
                <c:pt idx="1352">
                  <c:v>11321.49</c:v>
                </c:pt>
                <c:pt idx="1353">
                  <c:v>11326.71</c:v>
                </c:pt>
                <c:pt idx="1354">
                  <c:v>11344.32</c:v>
                </c:pt>
                <c:pt idx="1355">
                  <c:v>11345.52</c:v>
                </c:pt>
                <c:pt idx="1356">
                  <c:v>11353.23</c:v>
                </c:pt>
                <c:pt idx="1357">
                  <c:v>11356.66</c:v>
                </c:pt>
                <c:pt idx="1358">
                  <c:v>11362.76</c:v>
                </c:pt>
                <c:pt idx="1359">
                  <c:v>11363.28</c:v>
                </c:pt>
                <c:pt idx="1360">
                  <c:v>11365.95</c:v>
                </c:pt>
                <c:pt idx="1361">
                  <c:v>11369.39</c:v>
                </c:pt>
                <c:pt idx="1362">
                  <c:v>11378.57</c:v>
                </c:pt>
                <c:pt idx="1363">
                  <c:v>11381.33</c:v>
                </c:pt>
                <c:pt idx="1364">
                  <c:v>11388.27</c:v>
                </c:pt>
                <c:pt idx="1365">
                  <c:v>11394.07</c:v>
                </c:pt>
                <c:pt idx="1366">
                  <c:v>11396.9</c:v>
                </c:pt>
                <c:pt idx="1367">
                  <c:v>11411.69</c:v>
                </c:pt>
                <c:pt idx="1368">
                  <c:v>11412.02</c:v>
                </c:pt>
                <c:pt idx="1369">
                  <c:v>11419.49</c:v>
                </c:pt>
                <c:pt idx="1370">
                  <c:v>11435.74</c:v>
                </c:pt>
                <c:pt idx="1371">
                  <c:v>11436.74</c:v>
                </c:pt>
                <c:pt idx="1372">
                  <c:v>11454.02</c:v>
                </c:pt>
                <c:pt idx="1373">
                  <c:v>11455.28</c:v>
                </c:pt>
                <c:pt idx="1374">
                  <c:v>11478.14</c:v>
                </c:pt>
                <c:pt idx="1375">
                  <c:v>11482.63</c:v>
                </c:pt>
                <c:pt idx="1376">
                  <c:v>11488.32</c:v>
                </c:pt>
                <c:pt idx="1377">
                  <c:v>11492.46</c:v>
                </c:pt>
                <c:pt idx="1378">
                  <c:v>11497.69</c:v>
                </c:pt>
                <c:pt idx="1379">
                  <c:v>11511.61</c:v>
                </c:pt>
                <c:pt idx="1380">
                  <c:v>11512.41</c:v>
                </c:pt>
                <c:pt idx="1381">
                  <c:v>11520.1</c:v>
                </c:pt>
                <c:pt idx="1382">
                  <c:v>11524.25</c:v>
                </c:pt>
                <c:pt idx="1383">
                  <c:v>11530.12</c:v>
                </c:pt>
                <c:pt idx="1384">
                  <c:v>11534.87</c:v>
                </c:pt>
                <c:pt idx="1385">
                  <c:v>11538.42</c:v>
                </c:pt>
                <c:pt idx="1386">
                  <c:v>11540.25</c:v>
                </c:pt>
                <c:pt idx="1387">
                  <c:v>11552.9</c:v>
                </c:pt>
                <c:pt idx="1388">
                  <c:v>11554.22</c:v>
                </c:pt>
                <c:pt idx="1389">
                  <c:v>11566.3</c:v>
                </c:pt>
                <c:pt idx="1390">
                  <c:v>11576.13</c:v>
                </c:pt>
                <c:pt idx="1391">
                  <c:v>11602.75</c:v>
                </c:pt>
                <c:pt idx="1392">
                  <c:v>11625.11</c:v>
                </c:pt>
                <c:pt idx="1393">
                  <c:v>11657.72</c:v>
                </c:pt>
                <c:pt idx="1394">
                  <c:v>11657.81</c:v>
                </c:pt>
                <c:pt idx="1395">
                  <c:v>11658.12</c:v>
                </c:pt>
                <c:pt idx="1396">
                  <c:v>11658.38</c:v>
                </c:pt>
                <c:pt idx="1397">
                  <c:v>11674.13</c:v>
                </c:pt>
                <c:pt idx="1398">
                  <c:v>11696.52</c:v>
                </c:pt>
                <c:pt idx="1399">
                  <c:v>11712.97</c:v>
                </c:pt>
                <c:pt idx="1400">
                  <c:v>11729.68</c:v>
                </c:pt>
                <c:pt idx="1401">
                  <c:v>11730.82</c:v>
                </c:pt>
                <c:pt idx="1402">
                  <c:v>11735.88</c:v>
                </c:pt>
                <c:pt idx="1403">
                  <c:v>11737.85</c:v>
                </c:pt>
                <c:pt idx="1404">
                  <c:v>11741.73</c:v>
                </c:pt>
                <c:pt idx="1405">
                  <c:v>11743.3</c:v>
                </c:pt>
                <c:pt idx="1406">
                  <c:v>11743.93</c:v>
                </c:pt>
                <c:pt idx="1407">
                  <c:v>11752.68</c:v>
                </c:pt>
                <c:pt idx="1408">
                  <c:v>11763</c:v>
                </c:pt>
                <c:pt idx="1409">
                  <c:v>11773.06</c:v>
                </c:pt>
                <c:pt idx="1410">
                  <c:v>11830.61</c:v>
                </c:pt>
                <c:pt idx="1411">
                  <c:v>11833.78</c:v>
                </c:pt>
                <c:pt idx="1412">
                  <c:v>11837.16</c:v>
                </c:pt>
                <c:pt idx="1413">
                  <c:v>11840.78</c:v>
                </c:pt>
                <c:pt idx="1414">
                  <c:v>11842.44</c:v>
                </c:pt>
                <c:pt idx="1415">
                  <c:v>11842.62</c:v>
                </c:pt>
                <c:pt idx="1416">
                  <c:v>11848.14</c:v>
                </c:pt>
                <c:pt idx="1417">
                  <c:v>11856.41</c:v>
                </c:pt>
                <c:pt idx="1418">
                  <c:v>11858.56</c:v>
                </c:pt>
                <c:pt idx="1419">
                  <c:v>11879.1</c:v>
                </c:pt>
                <c:pt idx="1420">
                  <c:v>11881.36</c:v>
                </c:pt>
                <c:pt idx="1421">
                  <c:v>11881.97</c:v>
                </c:pt>
                <c:pt idx="1422">
                  <c:v>11884.05</c:v>
                </c:pt>
                <c:pt idx="1423">
                  <c:v>11918.2</c:v>
                </c:pt>
                <c:pt idx="1424">
                  <c:v>11931.13</c:v>
                </c:pt>
                <c:pt idx="1425">
                  <c:v>11938.26</c:v>
                </c:pt>
                <c:pt idx="1426">
                  <c:v>11941.83</c:v>
                </c:pt>
                <c:pt idx="1427">
                  <c:v>11944.59</c:v>
                </c:pt>
                <c:pt idx="1428">
                  <c:v>11945.13</c:v>
                </c:pt>
                <c:pt idx="1429">
                  <c:v>11946.63</c:v>
                </c:pt>
                <c:pt idx="1430">
                  <c:v>11987.17</c:v>
                </c:pt>
                <c:pt idx="1431">
                  <c:v>11987.68</c:v>
                </c:pt>
                <c:pt idx="1432">
                  <c:v>11994.89</c:v>
                </c:pt>
                <c:pt idx="1433">
                  <c:v>12001.29</c:v>
                </c:pt>
                <c:pt idx="1434">
                  <c:v>12029.29</c:v>
                </c:pt>
                <c:pt idx="1435">
                  <c:v>12032.33</c:v>
                </c:pt>
                <c:pt idx="1436">
                  <c:v>12035.18</c:v>
                </c:pt>
                <c:pt idx="1437">
                  <c:v>12044.34</c:v>
                </c:pt>
                <c:pt idx="1438">
                  <c:v>12048.13</c:v>
                </c:pt>
                <c:pt idx="1439">
                  <c:v>12091.34</c:v>
                </c:pt>
                <c:pt idx="1440">
                  <c:v>12094.48</c:v>
                </c:pt>
                <c:pt idx="1441">
                  <c:v>12096.65</c:v>
                </c:pt>
                <c:pt idx="1442">
                  <c:v>12105.32</c:v>
                </c:pt>
                <c:pt idx="1443">
                  <c:v>12124.99</c:v>
                </c:pt>
                <c:pt idx="1444">
                  <c:v>12129.61</c:v>
                </c:pt>
                <c:pt idx="1445">
                  <c:v>12130.8</c:v>
                </c:pt>
                <c:pt idx="1446">
                  <c:v>12137.6</c:v>
                </c:pt>
                <c:pt idx="1447">
                  <c:v>12142.58</c:v>
                </c:pt>
                <c:pt idx="1448">
                  <c:v>12146.97</c:v>
                </c:pt>
                <c:pt idx="1449">
                  <c:v>12148.2</c:v>
                </c:pt>
                <c:pt idx="1450">
                  <c:v>12198.64</c:v>
                </c:pt>
                <c:pt idx="1451">
                  <c:v>12218.7</c:v>
                </c:pt>
                <c:pt idx="1452">
                  <c:v>12222.9</c:v>
                </c:pt>
                <c:pt idx="1453">
                  <c:v>12224.35</c:v>
                </c:pt>
                <c:pt idx="1454">
                  <c:v>12231.61</c:v>
                </c:pt>
                <c:pt idx="1455">
                  <c:v>12233.83</c:v>
                </c:pt>
                <c:pt idx="1456">
                  <c:v>12235.84</c:v>
                </c:pt>
                <c:pt idx="1457">
                  <c:v>12237.73</c:v>
                </c:pt>
                <c:pt idx="1458">
                  <c:v>12244.53</c:v>
                </c:pt>
                <c:pt idx="1459">
                  <c:v>12245.17</c:v>
                </c:pt>
                <c:pt idx="1460">
                  <c:v>12254.44</c:v>
                </c:pt>
                <c:pt idx="1461">
                  <c:v>12255.04</c:v>
                </c:pt>
                <c:pt idx="1462">
                  <c:v>12265.51</c:v>
                </c:pt>
                <c:pt idx="1463">
                  <c:v>12268.63</c:v>
                </c:pt>
                <c:pt idx="1464">
                  <c:v>12269.69</c:v>
                </c:pt>
                <c:pt idx="1465">
                  <c:v>12282.03</c:v>
                </c:pt>
                <c:pt idx="1466">
                  <c:v>12282.38</c:v>
                </c:pt>
                <c:pt idx="1467">
                  <c:v>12299.59</c:v>
                </c:pt>
                <c:pt idx="1468">
                  <c:v>12323.94</c:v>
                </c:pt>
                <c:pt idx="1469">
                  <c:v>12333.83</c:v>
                </c:pt>
                <c:pt idx="1470">
                  <c:v>12347.17</c:v>
                </c:pt>
                <c:pt idx="1471">
                  <c:v>12363.55</c:v>
                </c:pt>
                <c:pt idx="1472">
                  <c:v>12369.89</c:v>
                </c:pt>
                <c:pt idx="1473">
                  <c:v>12404.88</c:v>
                </c:pt>
                <c:pt idx="1474">
                  <c:v>12407.3</c:v>
                </c:pt>
                <c:pt idx="1475">
                  <c:v>12408.29</c:v>
                </c:pt>
                <c:pt idx="1476">
                  <c:v>12430.95</c:v>
                </c:pt>
                <c:pt idx="1477">
                  <c:v>12452.25</c:v>
                </c:pt>
                <c:pt idx="1478">
                  <c:v>12475.35</c:v>
                </c:pt>
                <c:pt idx="1479">
                  <c:v>12479.71</c:v>
                </c:pt>
                <c:pt idx="1480">
                  <c:v>12485.8</c:v>
                </c:pt>
                <c:pt idx="1481">
                  <c:v>12495.29</c:v>
                </c:pt>
                <c:pt idx="1482">
                  <c:v>12499.88</c:v>
                </c:pt>
                <c:pt idx="1483">
                  <c:v>12523.6</c:v>
                </c:pt>
                <c:pt idx="1484">
                  <c:v>12557.61</c:v>
                </c:pt>
                <c:pt idx="1485">
                  <c:v>12574.05</c:v>
                </c:pt>
                <c:pt idx="1486">
                  <c:v>12579.92</c:v>
                </c:pt>
                <c:pt idx="1487">
                  <c:v>12592.53</c:v>
                </c:pt>
                <c:pt idx="1488">
                  <c:v>12600.46</c:v>
                </c:pt>
                <c:pt idx="1489">
                  <c:v>12609.89</c:v>
                </c:pt>
                <c:pt idx="1490">
                  <c:v>12622.18</c:v>
                </c:pt>
                <c:pt idx="1491">
                  <c:v>12624.74</c:v>
                </c:pt>
                <c:pt idx="1492">
                  <c:v>12629.17</c:v>
                </c:pt>
                <c:pt idx="1493">
                  <c:v>12629.9</c:v>
                </c:pt>
                <c:pt idx="1494">
                  <c:v>12638.2</c:v>
                </c:pt>
                <c:pt idx="1495">
                  <c:v>12640.24</c:v>
                </c:pt>
                <c:pt idx="1496">
                  <c:v>12643.38</c:v>
                </c:pt>
                <c:pt idx="1497">
                  <c:v>12644.59</c:v>
                </c:pt>
                <c:pt idx="1498">
                  <c:v>12646.21</c:v>
                </c:pt>
                <c:pt idx="1499">
                  <c:v>12648.7</c:v>
                </c:pt>
                <c:pt idx="1500">
                  <c:v>12697.48</c:v>
                </c:pt>
                <c:pt idx="1501">
                  <c:v>12699.56</c:v>
                </c:pt>
                <c:pt idx="1502">
                  <c:v>12700.63</c:v>
                </c:pt>
                <c:pt idx="1503">
                  <c:v>12713</c:v>
                </c:pt>
                <c:pt idx="1504">
                  <c:v>12718.21</c:v>
                </c:pt>
                <c:pt idx="1505">
                  <c:v>12731</c:v>
                </c:pt>
                <c:pt idx="1506">
                  <c:v>12741.17</c:v>
                </c:pt>
                <c:pt idx="1507">
                  <c:v>12770.27</c:v>
                </c:pt>
                <c:pt idx="1508">
                  <c:v>12776.05</c:v>
                </c:pt>
                <c:pt idx="1509">
                  <c:v>12788.03</c:v>
                </c:pt>
                <c:pt idx="1510">
                  <c:v>12788.18</c:v>
                </c:pt>
                <c:pt idx="1511">
                  <c:v>12797.21</c:v>
                </c:pt>
                <c:pt idx="1512">
                  <c:v>12815.44</c:v>
                </c:pt>
                <c:pt idx="1513">
                  <c:v>12823.25</c:v>
                </c:pt>
                <c:pt idx="1514">
                  <c:v>12829.46</c:v>
                </c:pt>
                <c:pt idx="1515">
                  <c:v>12847.24</c:v>
                </c:pt>
                <c:pt idx="1516">
                  <c:v>12852.37</c:v>
                </c:pt>
                <c:pt idx="1517">
                  <c:v>12856.84</c:v>
                </c:pt>
                <c:pt idx="1518">
                  <c:v>12870.31</c:v>
                </c:pt>
                <c:pt idx="1519">
                  <c:v>12890.06</c:v>
                </c:pt>
                <c:pt idx="1520">
                  <c:v>12913.99</c:v>
                </c:pt>
                <c:pt idx="1521">
                  <c:v>12925.89</c:v>
                </c:pt>
                <c:pt idx="1522">
                  <c:v>12928.79</c:v>
                </c:pt>
                <c:pt idx="1523">
                  <c:v>12949.16</c:v>
                </c:pt>
                <c:pt idx="1524">
                  <c:v>12950.07</c:v>
                </c:pt>
                <c:pt idx="1525">
                  <c:v>12957.12</c:v>
                </c:pt>
                <c:pt idx="1526">
                  <c:v>12979.36</c:v>
                </c:pt>
                <c:pt idx="1527">
                  <c:v>12981.35</c:v>
                </c:pt>
                <c:pt idx="1528">
                  <c:v>12982.87</c:v>
                </c:pt>
                <c:pt idx="1529">
                  <c:v>12994.12</c:v>
                </c:pt>
                <c:pt idx="1530">
                  <c:v>13002.91</c:v>
                </c:pt>
                <c:pt idx="1531">
                  <c:v>13004.95</c:v>
                </c:pt>
                <c:pt idx="1532">
                  <c:v>13008.07</c:v>
                </c:pt>
                <c:pt idx="1533">
                  <c:v>13010.86</c:v>
                </c:pt>
                <c:pt idx="1534">
                  <c:v>13012.21</c:v>
                </c:pt>
                <c:pt idx="1535">
                  <c:v>13019.16</c:v>
                </c:pt>
                <c:pt idx="1536">
                  <c:v>13023.93</c:v>
                </c:pt>
                <c:pt idx="1537">
                  <c:v>13041.92</c:v>
                </c:pt>
                <c:pt idx="1538">
                  <c:v>13044.41</c:v>
                </c:pt>
                <c:pt idx="1539">
                  <c:v>13047.33</c:v>
                </c:pt>
                <c:pt idx="1540">
                  <c:v>13051.22</c:v>
                </c:pt>
                <c:pt idx="1541">
                  <c:v>13063.88</c:v>
                </c:pt>
                <c:pt idx="1542">
                  <c:v>13101.74</c:v>
                </c:pt>
                <c:pt idx="1543">
                  <c:v>13110.79</c:v>
                </c:pt>
                <c:pt idx="1544">
                  <c:v>13112.6</c:v>
                </c:pt>
                <c:pt idx="1545">
                  <c:v>13113.51</c:v>
                </c:pt>
                <c:pt idx="1546">
                  <c:v>13116.84</c:v>
                </c:pt>
                <c:pt idx="1547">
                  <c:v>13126.68</c:v>
                </c:pt>
                <c:pt idx="1548">
                  <c:v>13129.6</c:v>
                </c:pt>
                <c:pt idx="1549">
                  <c:v>13143.34</c:v>
                </c:pt>
                <c:pt idx="1550">
                  <c:v>13143.86</c:v>
                </c:pt>
                <c:pt idx="1551">
                  <c:v>13204.29</c:v>
                </c:pt>
                <c:pt idx="1552">
                  <c:v>13214.43</c:v>
                </c:pt>
                <c:pt idx="1553">
                  <c:v>13217.09</c:v>
                </c:pt>
                <c:pt idx="1554">
                  <c:v>13224.06</c:v>
                </c:pt>
                <c:pt idx="1555">
                  <c:v>13224.69</c:v>
                </c:pt>
                <c:pt idx="1556">
                  <c:v>13228.85</c:v>
                </c:pt>
                <c:pt idx="1557">
                  <c:v>13292.52</c:v>
                </c:pt>
                <c:pt idx="1558">
                  <c:v>13333.71</c:v>
                </c:pt>
                <c:pt idx="1559">
                  <c:v>13352.1</c:v>
                </c:pt>
                <c:pt idx="1560">
                  <c:v>13360.94</c:v>
                </c:pt>
                <c:pt idx="1561">
                  <c:v>13375.76</c:v>
                </c:pt>
                <c:pt idx="1562">
                  <c:v>13377.41</c:v>
                </c:pt>
                <c:pt idx="1563">
                  <c:v>13383.67</c:v>
                </c:pt>
                <c:pt idx="1564">
                  <c:v>13390.56</c:v>
                </c:pt>
                <c:pt idx="1565">
                  <c:v>13393.76</c:v>
                </c:pt>
                <c:pt idx="1566">
                  <c:v>13405.39</c:v>
                </c:pt>
                <c:pt idx="1567">
                  <c:v>13412.97</c:v>
                </c:pt>
                <c:pt idx="1568">
                  <c:v>13415.04</c:v>
                </c:pt>
                <c:pt idx="1569">
                  <c:v>13417.05</c:v>
                </c:pt>
                <c:pt idx="1570">
                  <c:v>13429.04</c:v>
                </c:pt>
                <c:pt idx="1571">
                  <c:v>13430.27</c:v>
                </c:pt>
                <c:pt idx="1572">
                  <c:v>13440.7</c:v>
                </c:pt>
                <c:pt idx="1573">
                  <c:v>13451.12</c:v>
                </c:pt>
                <c:pt idx="1574">
                  <c:v>13457.96</c:v>
                </c:pt>
                <c:pt idx="1575">
                  <c:v>13462.52</c:v>
                </c:pt>
                <c:pt idx="1576">
                  <c:v>13465.8</c:v>
                </c:pt>
                <c:pt idx="1577">
                  <c:v>13470.8</c:v>
                </c:pt>
                <c:pt idx="1578">
                  <c:v>13470.86</c:v>
                </c:pt>
                <c:pt idx="1579">
                  <c:v>13472.19</c:v>
                </c:pt>
                <c:pt idx="1580">
                  <c:v>13480.83</c:v>
                </c:pt>
                <c:pt idx="1581">
                  <c:v>13511.28</c:v>
                </c:pt>
                <c:pt idx="1582">
                  <c:v>13555</c:v>
                </c:pt>
                <c:pt idx="1583">
                  <c:v>13566.04</c:v>
                </c:pt>
                <c:pt idx="1584">
                  <c:v>13588.17</c:v>
                </c:pt>
                <c:pt idx="1585">
                  <c:v>13607.37</c:v>
                </c:pt>
                <c:pt idx="1586">
                  <c:v>13616.36</c:v>
                </c:pt>
                <c:pt idx="1587">
                  <c:v>13622.01</c:v>
                </c:pt>
                <c:pt idx="1588">
                  <c:v>13635.64</c:v>
                </c:pt>
                <c:pt idx="1589">
                  <c:v>13638.06</c:v>
                </c:pt>
                <c:pt idx="1590">
                  <c:v>13677.68</c:v>
                </c:pt>
                <c:pt idx="1591">
                  <c:v>13685.51</c:v>
                </c:pt>
                <c:pt idx="1592">
                  <c:v>13714.55</c:v>
                </c:pt>
                <c:pt idx="1593">
                  <c:v>13725.47</c:v>
                </c:pt>
                <c:pt idx="1594">
                  <c:v>13726.21</c:v>
                </c:pt>
                <c:pt idx="1595">
                  <c:v>13746.74</c:v>
                </c:pt>
                <c:pt idx="1596">
                  <c:v>13747.87</c:v>
                </c:pt>
                <c:pt idx="1597">
                  <c:v>13770.1</c:v>
                </c:pt>
                <c:pt idx="1598">
                  <c:v>13801.61</c:v>
                </c:pt>
                <c:pt idx="1599">
                  <c:v>13819.49</c:v>
                </c:pt>
                <c:pt idx="1600">
                  <c:v>13822.8</c:v>
                </c:pt>
                <c:pt idx="1601">
                  <c:v>13831.12</c:v>
                </c:pt>
                <c:pt idx="1602">
                  <c:v>13844.51</c:v>
                </c:pt>
                <c:pt idx="1603">
                  <c:v>13844.8</c:v>
                </c:pt>
                <c:pt idx="1604">
                  <c:v>13874.89</c:v>
                </c:pt>
                <c:pt idx="1605">
                  <c:v>13880.95</c:v>
                </c:pt>
                <c:pt idx="1606">
                  <c:v>13886.4</c:v>
                </c:pt>
                <c:pt idx="1607">
                  <c:v>13887.2</c:v>
                </c:pt>
                <c:pt idx="1608">
                  <c:v>13887.97</c:v>
                </c:pt>
                <c:pt idx="1609">
                  <c:v>13919.82</c:v>
                </c:pt>
                <c:pt idx="1610">
                  <c:v>13937.67</c:v>
                </c:pt>
                <c:pt idx="1611">
                  <c:v>13974.46</c:v>
                </c:pt>
                <c:pt idx="1612">
                  <c:v>13979.45</c:v>
                </c:pt>
                <c:pt idx="1613">
                  <c:v>13981.85</c:v>
                </c:pt>
                <c:pt idx="1614">
                  <c:v>14001.13</c:v>
                </c:pt>
                <c:pt idx="1615">
                  <c:v>14001.29</c:v>
                </c:pt>
                <c:pt idx="1616">
                  <c:v>14007.22</c:v>
                </c:pt>
                <c:pt idx="1617">
                  <c:v>14043.48</c:v>
                </c:pt>
                <c:pt idx="1618">
                  <c:v>14081.93</c:v>
                </c:pt>
                <c:pt idx="1619">
                  <c:v>14098.07</c:v>
                </c:pt>
                <c:pt idx="1620">
                  <c:v>14119.62</c:v>
                </c:pt>
                <c:pt idx="1621">
                  <c:v>14133.04</c:v>
                </c:pt>
                <c:pt idx="1622">
                  <c:v>14152.46</c:v>
                </c:pt>
                <c:pt idx="1623">
                  <c:v>14193.55</c:v>
                </c:pt>
                <c:pt idx="1624">
                  <c:v>14209.4</c:v>
                </c:pt>
                <c:pt idx="1625">
                  <c:v>14210.54</c:v>
                </c:pt>
                <c:pt idx="1626">
                  <c:v>14235.07</c:v>
                </c:pt>
                <c:pt idx="1627">
                  <c:v>14254.61</c:v>
                </c:pt>
                <c:pt idx="1628">
                  <c:v>14256.19</c:v>
                </c:pt>
                <c:pt idx="1629">
                  <c:v>14256.79</c:v>
                </c:pt>
                <c:pt idx="1630">
                  <c:v>14258.33</c:v>
                </c:pt>
                <c:pt idx="1631">
                  <c:v>14283.46</c:v>
                </c:pt>
                <c:pt idx="1632">
                  <c:v>14285.9</c:v>
                </c:pt>
                <c:pt idx="1633">
                  <c:v>14313.85</c:v>
                </c:pt>
                <c:pt idx="1634">
                  <c:v>14319.03</c:v>
                </c:pt>
                <c:pt idx="1635">
                  <c:v>14337.91</c:v>
                </c:pt>
                <c:pt idx="1636">
                  <c:v>14349.85</c:v>
                </c:pt>
                <c:pt idx="1637">
                  <c:v>14355.43</c:v>
                </c:pt>
                <c:pt idx="1638">
                  <c:v>14358.36</c:v>
                </c:pt>
                <c:pt idx="1639">
                  <c:v>14382.71</c:v>
                </c:pt>
                <c:pt idx="1640">
                  <c:v>14394.4</c:v>
                </c:pt>
                <c:pt idx="1641">
                  <c:v>14394.56</c:v>
                </c:pt>
                <c:pt idx="1642">
                  <c:v>14410.93</c:v>
                </c:pt>
                <c:pt idx="1643">
                  <c:v>14418.28</c:v>
                </c:pt>
                <c:pt idx="1644">
                  <c:v>14426.07</c:v>
                </c:pt>
                <c:pt idx="1645">
                  <c:v>14426.66</c:v>
                </c:pt>
                <c:pt idx="1646">
                  <c:v>14427.63</c:v>
                </c:pt>
                <c:pt idx="1647">
                  <c:v>14449.85</c:v>
                </c:pt>
                <c:pt idx="1648">
                  <c:v>14451.84</c:v>
                </c:pt>
                <c:pt idx="1649">
                  <c:v>14455.64</c:v>
                </c:pt>
                <c:pt idx="1650">
                  <c:v>14470.01</c:v>
                </c:pt>
                <c:pt idx="1651">
                  <c:v>14474.68</c:v>
                </c:pt>
                <c:pt idx="1652">
                  <c:v>14478.33</c:v>
                </c:pt>
                <c:pt idx="1653">
                  <c:v>14507.46</c:v>
                </c:pt>
                <c:pt idx="1654">
                  <c:v>14547.26</c:v>
                </c:pt>
                <c:pt idx="1655">
                  <c:v>14571.89</c:v>
                </c:pt>
                <c:pt idx="1656">
                  <c:v>14574.64</c:v>
                </c:pt>
                <c:pt idx="1657">
                  <c:v>14590.63</c:v>
                </c:pt>
                <c:pt idx="1658">
                  <c:v>14600.62</c:v>
                </c:pt>
                <c:pt idx="1659">
                  <c:v>14612.33</c:v>
                </c:pt>
                <c:pt idx="1660">
                  <c:v>14630.52</c:v>
                </c:pt>
                <c:pt idx="1661">
                  <c:v>14640.35</c:v>
                </c:pt>
                <c:pt idx="1662">
                  <c:v>14657.2</c:v>
                </c:pt>
                <c:pt idx="1663">
                  <c:v>14665.75</c:v>
                </c:pt>
                <c:pt idx="1664">
                  <c:v>14692.67</c:v>
                </c:pt>
                <c:pt idx="1665">
                  <c:v>14696.77</c:v>
                </c:pt>
                <c:pt idx="1666">
                  <c:v>14711.74</c:v>
                </c:pt>
                <c:pt idx="1667">
                  <c:v>14738.43</c:v>
                </c:pt>
                <c:pt idx="1668">
                  <c:v>14750.42</c:v>
                </c:pt>
                <c:pt idx="1669">
                  <c:v>14819</c:v>
                </c:pt>
                <c:pt idx="1670">
                  <c:v>14839.34</c:v>
                </c:pt>
                <c:pt idx="1671">
                  <c:v>14843.96</c:v>
                </c:pt>
                <c:pt idx="1672">
                  <c:v>14847.63</c:v>
                </c:pt>
                <c:pt idx="1673">
                  <c:v>14901.52</c:v>
                </c:pt>
                <c:pt idx="1674">
                  <c:v>14908.27</c:v>
                </c:pt>
                <c:pt idx="1675">
                  <c:v>14926.97</c:v>
                </c:pt>
                <c:pt idx="1676">
                  <c:v>14945.34</c:v>
                </c:pt>
                <c:pt idx="1677">
                  <c:v>14988.43</c:v>
                </c:pt>
                <c:pt idx="1678">
                  <c:v>15006.58</c:v>
                </c:pt>
                <c:pt idx="1679">
                  <c:v>15019.76</c:v>
                </c:pt>
                <c:pt idx="1680">
                  <c:v>15025.76</c:v>
                </c:pt>
                <c:pt idx="1681">
                  <c:v>15026.3</c:v>
                </c:pt>
                <c:pt idx="1682">
                  <c:v>15038.51</c:v>
                </c:pt>
                <c:pt idx="1683">
                  <c:v>15052.68</c:v>
                </c:pt>
                <c:pt idx="1684">
                  <c:v>15090.35</c:v>
                </c:pt>
                <c:pt idx="1685">
                  <c:v>15103.69</c:v>
                </c:pt>
                <c:pt idx="1686">
                  <c:v>15123.19</c:v>
                </c:pt>
                <c:pt idx="1687">
                  <c:v>15150.44</c:v>
                </c:pt>
                <c:pt idx="1688">
                  <c:v>15161.25</c:v>
                </c:pt>
                <c:pt idx="1689">
                  <c:v>15161.53</c:v>
                </c:pt>
                <c:pt idx="1690">
                  <c:v>15170.07</c:v>
                </c:pt>
                <c:pt idx="1691">
                  <c:v>15174.81</c:v>
                </c:pt>
                <c:pt idx="1692">
                  <c:v>15207.92</c:v>
                </c:pt>
                <c:pt idx="1693">
                  <c:v>15230.32</c:v>
                </c:pt>
                <c:pt idx="1694">
                  <c:v>15260.52</c:v>
                </c:pt>
                <c:pt idx="1695">
                  <c:v>15322.77</c:v>
                </c:pt>
                <c:pt idx="1696">
                  <c:v>15359.1</c:v>
                </c:pt>
                <c:pt idx="1697">
                  <c:v>15361.5</c:v>
                </c:pt>
                <c:pt idx="1698">
                  <c:v>15363.77</c:v>
                </c:pt>
                <c:pt idx="1699">
                  <c:v>15368.22</c:v>
                </c:pt>
                <c:pt idx="1700">
                  <c:v>15377.77</c:v>
                </c:pt>
                <c:pt idx="1701">
                  <c:v>15440.2</c:v>
                </c:pt>
                <c:pt idx="1702">
                  <c:v>15450.48</c:v>
                </c:pt>
                <c:pt idx="1703">
                  <c:v>15518.18</c:v>
                </c:pt>
                <c:pt idx="1704">
                  <c:v>15532.16</c:v>
                </c:pt>
                <c:pt idx="1705">
                  <c:v>15555.19</c:v>
                </c:pt>
                <c:pt idx="1706">
                  <c:v>15556.67</c:v>
                </c:pt>
                <c:pt idx="1707">
                  <c:v>15608.58</c:v>
                </c:pt>
                <c:pt idx="1708">
                  <c:v>15612.19</c:v>
                </c:pt>
                <c:pt idx="1709">
                  <c:v>15646.28</c:v>
                </c:pt>
                <c:pt idx="1710">
                  <c:v>15670.3</c:v>
                </c:pt>
                <c:pt idx="1711">
                  <c:v>15698.86</c:v>
                </c:pt>
                <c:pt idx="1712">
                  <c:v>15746.62</c:v>
                </c:pt>
                <c:pt idx="1713">
                  <c:v>15817.99</c:v>
                </c:pt>
                <c:pt idx="1714">
                  <c:v>15820.7</c:v>
                </c:pt>
                <c:pt idx="1715">
                  <c:v>15828.82</c:v>
                </c:pt>
                <c:pt idx="1716">
                  <c:v>15840.81</c:v>
                </c:pt>
                <c:pt idx="1717">
                  <c:v>15922.29</c:v>
                </c:pt>
                <c:pt idx="1718">
                  <c:v>15965.29</c:v>
                </c:pt>
                <c:pt idx="1719">
                  <c:v>15966.19</c:v>
                </c:pt>
                <c:pt idx="1720">
                  <c:v>16059.06</c:v>
                </c:pt>
                <c:pt idx="1721">
                  <c:v>16062.89</c:v>
                </c:pt>
                <c:pt idx="1722">
                  <c:v>16069.08</c:v>
                </c:pt>
                <c:pt idx="1723">
                  <c:v>16085.13</c:v>
                </c:pt>
                <c:pt idx="1724">
                  <c:v>16097.94</c:v>
                </c:pt>
                <c:pt idx="1725">
                  <c:v>16115.3</c:v>
                </c:pt>
                <c:pt idx="1726">
                  <c:v>16122.65</c:v>
                </c:pt>
                <c:pt idx="1727">
                  <c:v>16138.76</c:v>
                </c:pt>
                <c:pt idx="1728">
                  <c:v>16152.04</c:v>
                </c:pt>
                <c:pt idx="1729">
                  <c:v>16190.97</c:v>
                </c:pt>
                <c:pt idx="1730">
                  <c:v>16199.1</c:v>
                </c:pt>
                <c:pt idx="1731">
                  <c:v>16205.88</c:v>
                </c:pt>
                <c:pt idx="1732">
                  <c:v>16232.85</c:v>
                </c:pt>
                <c:pt idx="1733">
                  <c:v>16267.32</c:v>
                </c:pt>
                <c:pt idx="1734">
                  <c:v>16297.85</c:v>
                </c:pt>
                <c:pt idx="1735">
                  <c:v>16311.05</c:v>
                </c:pt>
                <c:pt idx="1736">
                  <c:v>16351.42</c:v>
                </c:pt>
                <c:pt idx="1737">
                  <c:v>16420.490000000002</c:v>
                </c:pt>
                <c:pt idx="1738">
                  <c:v>16450.89</c:v>
                </c:pt>
                <c:pt idx="1739">
                  <c:v>16455.71</c:v>
                </c:pt>
                <c:pt idx="1740">
                  <c:v>16577.78</c:v>
                </c:pt>
                <c:pt idx="1741">
                  <c:v>16586.5</c:v>
                </c:pt>
                <c:pt idx="1742">
                  <c:v>16587.96</c:v>
                </c:pt>
                <c:pt idx="1743">
                  <c:v>16600.16</c:v>
                </c:pt>
                <c:pt idx="1744">
                  <c:v>16602.18</c:v>
                </c:pt>
                <c:pt idx="1745">
                  <c:v>16631.61</c:v>
                </c:pt>
                <c:pt idx="1746">
                  <c:v>16657.72</c:v>
                </c:pt>
                <c:pt idx="1747">
                  <c:v>16770.990000000002</c:v>
                </c:pt>
                <c:pt idx="1748">
                  <c:v>16776.3</c:v>
                </c:pt>
                <c:pt idx="1749">
                  <c:v>16779.400000000001</c:v>
                </c:pt>
                <c:pt idx="1750">
                  <c:v>16796.41</c:v>
                </c:pt>
                <c:pt idx="1751">
                  <c:v>16841.32</c:v>
                </c:pt>
                <c:pt idx="1752">
                  <c:v>16884.919999999998</c:v>
                </c:pt>
                <c:pt idx="1753">
                  <c:v>16903.5</c:v>
                </c:pt>
                <c:pt idx="1754">
                  <c:v>16921.09</c:v>
                </c:pt>
                <c:pt idx="1755">
                  <c:v>16990.55</c:v>
                </c:pt>
                <c:pt idx="1756">
                  <c:v>17016.009999999998</c:v>
                </c:pt>
                <c:pt idx="1757">
                  <c:v>17043.34</c:v>
                </c:pt>
                <c:pt idx="1758">
                  <c:v>17081.080000000002</c:v>
                </c:pt>
                <c:pt idx="1759">
                  <c:v>17085.27</c:v>
                </c:pt>
                <c:pt idx="1760">
                  <c:v>17128.43</c:v>
                </c:pt>
                <c:pt idx="1761">
                  <c:v>17172.27</c:v>
                </c:pt>
                <c:pt idx="1762">
                  <c:v>17174.52</c:v>
                </c:pt>
                <c:pt idx="1763">
                  <c:v>17178.68</c:v>
                </c:pt>
                <c:pt idx="1764">
                  <c:v>17179.52</c:v>
                </c:pt>
                <c:pt idx="1765">
                  <c:v>17253.43</c:v>
                </c:pt>
                <c:pt idx="1766">
                  <c:v>17337.580000000002</c:v>
                </c:pt>
                <c:pt idx="1767">
                  <c:v>17352.68</c:v>
                </c:pt>
                <c:pt idx="1768">
                  <c:v>17361.77</c:v>
                </c:pt>
                <c:pt idx="1769">
                  <c:v>17468.98</c:v>
                </c:pt>
                <c:pt idx="1770">
                  <c:v>17479.53</c:v>
                </c:pt>
                <c:pt idx="1771">
                  <c:v>17496.310000000001</c:v>
                </c:pt>
                <c:pt idx="1772">
                  <c:v>17505.650000000001</c:v>
                </c:pt>
                <c:pt idx="1773">
                  <c:v>17507.47</c:v>
                </c:pt>
                <c:pt idx="1774">
                  <c:v>17556.88</c:v>
                </c:pt>
                <c:pt idx="1775">
                  <c:v>17560.38</c:v>
                </c:pt>
                <c:pt idx="1776">
                  <c:v>17584.72</c:v>
                </c:pt>
                <c:pt idx="1777">
                  <c:v>17626.240000000002</c:v>
                </c:pt>
                <c:pt idx="1778">
                  <c:v>17663.14</c:v>
                </c:pt>
                <c:pt idx="1779">
                  <c:v>17748.509999999998</c:v>
                </c:pt>
                <c:pt idx="1780">
                  <c:v>17777.73</c:v>
                </c:pt>
                <c:pt idx="1781">
                  <c:v>17779.939999999999</c:v>
                </c:pt>
                <c:pt idx="1782">
                  <c:v>17832.599999999999</c:v>
                </c:pt>
                <c:pt idx="1783">
                  <c:v>17862.919999999998</c:v>
                </c:pt>
                <c:pt idx="1784">
                  <c:v>17878.900000000001</c:v>
                </c:pt>
                <c:pt idx="1785">
                  <c:v>17882.669999999998</c:v>
                </c:pt>
                <c:pt idx="1786">
                  <c:v>17904.53</c:v>
                </c:pt>
                <c:pt idx="1787">
                  <c:v>17929.3</c:v>
                </c:pt>
                <c:pt idx="1788">
                  <c:v>17942.11</c:v>
                </c:pt>
                <c:pt idx="1789">
                  <c:v>18031.16</c:v>
                </c:pt>
                <c:pt idx="1790">
                  <c:v>18031.189999999999</c:v>
                </c:pt>
                <c:pt idx="1791">
                  <c:v>18033.97</c:v>
                </c:pt>
                <c:pt idx="1792">
                  <c:v>18157.88</c:v>
                </c:pt>
                <c:pt idx="1793">
                  <c:v>18208.34</c:v>
                </c:pt>
                <c:pt idx="1794">
                  <c:v>18218.16</c:v>
                </c:pt>
                <c:pt idx="1795">
                  <c:v>18223.45</c:v>
                </c:pt>
                <c:pt idx="1796">
                  <c:v>18246.5</c:v>
                </c:pt>
                <c:pt idx="1797">
                  <c:v>18259.22</c:v>
                </c:pt>
                <c:pt idx="1798">
                  <c:v>18310.740000000002</c:v>
                </c:pt>
                <c:pt idx="1799">
                  <c:v>18328.240000000002</c:v>
                </c:pt>
                <c:pt idx="1800">
                  <c:v>18443.11</c:v>
                </c:pt>
                <c:pt idx="1801">
                  <c:v>18608.259999999998</c:v>
                </c:pt>
                <c:pt idx="1802">
                  <c:v>18648.419999999998</c:v>
                </c:pt>
                <c:pt idx="1803">
                  <c:v>18682.740000000002</c:v>
                </c:pt>
                <c:pt idx="1804">
                  <c:v>18694.689999999999</c:v>
                </c:pt>
                <c:pt idx="1805">
                  <c:v>18765.88</c:v>
                </c:pt>
                <c:pt idx="1806">
                  <c:v>18767.740000000002</c:v>
                </c:pt>
                <c:pt idx="1807">
                  <c:v>18804.75</c:v>
                </c:pt>
                <c:pt idx="1808">
                  <c:v>18806.150000000001</c:v>
                </c:pt>
                <c:pt idx="1809">
                  <c:v>18815.53</c:v>
                </c:pt>
                <c:pt idx="1810">
                  <c:v>18838.7</c:v>
                </c:pt>
                <c:pt idx="1811">
                  <c:v>18883.330000000002</c:v>
                </c:pt>
                <c:pt idx="1812">
                  <c:v>18903.490000000002</c:v>
                </c:pt>
                <c:pt idx="1813">
                  <c:v>18932.810000000001</c:v>
                </c:pt>
                <c:pt idx="1814">
                  <c:v>18954.560000000001</c:v>
                </c:pt>
                <c:pt idx="1815">
                  <c:v>18955.22</c:v>
                </c:pt>
                <c:pt idx="1816">
                  <c:v>18963.169999999998</c:v>
                </c:pt>
                <c:pt idx="1817">
                  <c:v>18972.5</c:v>
                </c:pt>
                <c:pt idx="1818">
                  <c:v>19023.259999999998</c:v>
                </c:pt>
                <c:pt idx="1819">
                  <c:v>19040.88</c:v>
                </c:pt>
                <c:pt idx="1820">
                  <c:v>19107.78</c:v>
                </c:pt>
                <c:pt idx="1821">
                  <c:v>19144.580000000002</c:v>
                </c:pt>
                <c:pt idx="1822">
                  <c:v>19199.939999999999</c:v>
                </c:pt>
                <c:pt idx="1823">
                  <c:v>19214.71</c:v>
                </c:pt>
                <c:pt idx="1824">
                  <c:v>19259.96</c:v>
                </c:pt>
                <c:pt idx="1825">
                  <c:v>19321.060000000001</c:v>
                </c:pt>
                <c:pt idx="1826">
                  <c:v>19350.37</c:v>
                </c:pt>
                <c:pt idx="1827">
                  <c:v>19362</c:v>
                </c:pt>
                <c:pt idx="1828">
                  <c:v>19442.349999999999</c:v>
                </c:pt>
                <c:pt idx="1829">
                  <c:v>19444.27</c:v>
                </c:pt>
                <c:pt idx="1830">
                  <c:v>19496.72</c:v>
                </c:pt>
                <c:pt idx="1831">
                  <c:v>19515.54</c:v>
                </c:pt>
                <c:pt idx="1832">
                  <c:v>19521.97</c:v>
                </c:pt>
                <c:pt idx="1833">
                  <c:v>19539.240000000002</c:v>
                </c:pt>
                <c:pt idx="1834">
                  <c:v>19551.34</c:v>
                </c:pt>
                <c:pt idx="1835">
                  <c:v>19594.810000000001</c:v>
                </c:pt>
                <c:pt idx="1836">
                  <c:v>19673.34</c:v>
                </c:pt>
                <c:pt idx="1837">
                  <c:v>19719.689999999999</c:v>
                </c:pt>
                <c:pt idx="1838">
                  <c:v>19749.38</c:v>
                </c:pt>
                <c:pt idx="1839">
                  <c:v>19798.05</c:v>
                </c:pt>
                <c:pt idx="1840">
                  <c:v>19933.46</c:v>
                </c:pt>
                <c:pt idx="1841">
                  <c:v>19964.75</c:v>
                </c:pt>
                <c:pt idx="1842">
                  <c:v>19995.29</c:v>
                </c:pt>
                <c:pt idx="1843">
                  <c:v>20009.63</c:v>
                </c:pt>
                <c:pt idx="1844">
                  <c:v>20149.32</c:v>
                </c:pt>
                <c:pt idx="1845">
                  <c:v>20167.34</c:v>
                </c:pt>
                <c:pt idx="1846">
                  <c:v>20177.669999999998</c:v>
                </c:pt>
                <c:pt idx="1847">
                  <c:v>20234.849999999999</c:v>
                </c:pt>
                <c:pt idx="1848">
                  <c:v>20253.84</c:v>
                </c:pt>
                <c:pt idx="1849">
                  <c:v>20277.810000000001</c:v>
                </c:pt>
                <c:pt idx="1850">
                  <c:v>20296.86</c:v>
                </c:pt>
                <c:pt idx="1851">
                  <c:v>20354.5</c:v>
                </c:pt>
                <c:pt idx="1852">
                  <c:v>20420.599999999999</c:v>
                </c:pt>
                <c:pt idx="1853">
                  <c:v>20446.849999999999</c:v>
                </c:pt>
                <c:pt idx="1854">
                  <c:v>20463</c:v>
                </c:pt>
                <c:pt idx="1855">
                  <c:v>20568.32</c:v>
                </c:pt>
                <c:pt idx="1856">
                  <c:v>20630.28</c:v>
                </c:pt>
                <c:pt idx="1857">
                  <c:v>20709.02</c:v>
                </c:pt>
                <c:pt idx="1858">
                  <c:v>20745.990000000002</c:v>
                </c:pt>
                <c:pt idx="1859">
                  <c:v>20773.63</c:v>
                </c:pt>
                <c:pt idx="1860">
                  <c:v>20781.490000000002</c:v>
                </c:pt>
                <c:pt idx="1861">
                  <c:v>20878.78</c:v>
                </c:pt>
                <c:pt idx="1862">
                  <c:v>20893.060000000001</c:v>
                </c:pt>
                <c:pt idx="1863">
                  <c:v>20984.09</c:v>
                </c:pt>
                <c:pt idx="1864">
                  <c:v>21082.16</c:v>
                </c:pt>
                <c:pt idx="1865">
                  <c:v>21098.55</c:v>
                </c:pt>
                <c:pt idx="1866">
                  <c:v>21195.82</c:v>
                </c:pt>
                <c:pt idx="1867">
                  <c:v>21223.68</c:v>
                </c:pt>
                <c:pt idx="1868">
                  <c:v>21232.18</c:v>
                </c:pt>
                <c:pt idx="1869">
                  <c:v>21259.38</c:v>
                </c:pt>
                <c:pt idx="1870">
                  <c:v>21344.85</c:v>
                </c:pt>
                <c:pt idx="1871">
                  <c:v>21348.71</c:v>
                </c:pt>
                <c:pt idx="1872">
                  <c:v>21472.48</c:v>
                </c:pt>
                <c:pt idx="1873">
                  <c:v>21595.38</c:v>
                </c:pt>
                <c:pt idx="1874">
                  <c:v>21659.93</c:v>
                </c:pt>
                <c:pt idx="1875">
                  <c:v>21661.16</c:v>
                </c:pt>
                <c:pt idx="1876">
                  <c:v>21677.279999999999</c:v>
                </c:pt>
                <c:pt idx="1877">
                  <c:v>21771.34</c:v>
                </c:pt>
                <c:pt idx="1878">
                  <c:v>21774.32</c:v>
                </c:pt>
                <c:pt idx="1879">
                  <c:v>21797</c:v>
                </c:pt>
                <c:pt idx="1880">
                  <c:v>21880.82</c:v>
                </c:pt>
                <c:pt idx="1881">
                  <c:v>21882.400000000001</c:v>
                </c:pt>
                <c:pt idx="1882">
                  <c:v>21978.68</c:v>
                </c:pt>
                <c:pt idx="1883">
                  <c:v>21984.47</c:v>
                </c:pt>
                <c:pt idx="1884">
                  <c:v>22097.62</c:v>
                </c:pt>
                <c:pt idx="1885">
                  <c:v>22144.03</c:v>
                </c:pt>
                <c:pt idx="1886">
                  <c:v>22192.44</c:v>
                </c:pt>
                <c:pt idx="1887">
                  <c:v>22218.11</c:v>
                </c:pt>
                <c:pt idx="1888">
                  <c:v>22331.57</c:v>
                </c:pt>
                <c:pt idx="1889">
                  <c:v>22395.74</c:v>
                </c:pt>
                <c:pt idx="1890">
                  <c:v>22412.65</c:v>
                </c:pt>
                <c:pt idx="1891">
                  <c:v>22462.04</c:v>
                </c:pt>
                <c:pt idx="1892">
                  <c:v>22478.6</c:v>
                </c:pt>
                <c:pt idx="1893">
                  <c:v>22493.66</c:v>
                </c:pt>
                <c:pt idx="1894">
                  <c:v>23045.57</c:v>
                </c:pt>
                <c:pt idx="1895">
                  <c:v>23065.42</c:v>
                </c:pt>
                <c:pt idx="1896">
                  <c:v>23082.959999999999</c:v>
                </c:pt>
                <c:pt idx="1897">
                  <c:v>23241.47</c:v>
                </c:pt>
                <c:pt idx="1898">
                  <c:v>23244.79</c:v>
                </c:pt>
                <c:pt idx="1899">
                  <c:v>23288.93</c:v>
                </c:pt>
                <c:pt idx="1900">
                  <c:v>23306.55</c:v>
                </c:pt>
                <c:pt idx="1901">
                  <c:v>23401.31</c:v>
                </c:pt>
                <c:pt idx="1902">
                  <c:v>23563.02</c:v>
                </c:pt>
                <c:pt idx="1903">
                  <c:v>23568.27</c:v>
                </c:pt>
                <c:pt idx="1904">
                  <c:v>23807.24</c:v>
                </c:pt>
                <c:pt idx="1905">
                  <c:v>23887.66</c:v>
                </c:pt>
                <c:pt idx="1906">
                  <c:v>23967.38</c:v>
                </c:pt>
                <c:pt idx="1907">
                  <c:v>24059.68</c:v>
                </c:pt>
                <c:pt idx="1908">
                  <c:v>24106.91</c:v>
                </c:pt>
                <c:pt idx="1909">
                  <c:v>24180.93</c:v>
                </c:pt>
                <c:pt idx="1910">
                  <c:v>24227.34</c:v>
                </c:pt>
                <c:pt idx="1911">
                  <c:v>24294.02</c:v>
                </c:pt>
                <c:pt idx="1912">
                  <c:v>24387.74</c:v>
                </c:pt>
                <c:pt idx="1913">
                  <c:v>24393.62</c:v>
                </c:pt>
                <c:pt idx="1914">
                  <c:v>24476.48</c:v>
                </c:pt>
                <c:pt idx="1915">
                  <c:v>24513.09</c:v>
                </c:pt>
                <c:pt idx="1916">
                  <c:v>24520.26</c:v>
                </c:pt>
                <c:pt idx="1917">
                  <c:v>24535.7</c:v>
                </c:pt>
                <c:pt idx="1918">
                  <c:v>24603.05</c:v>
                </c:pt>
                <c:pt idx="1919">
                  <c:v>24667.42</c:v>
                </c:pt>
                <c:pt idx="1920">
                  <c:v>24671.66</c:v>
                </c:pt>
                <c:pt idx="1921">
                  <c:v>24795.040000000001</c:v>
                </c:pt>
                <c:pt idx="1922">
                  <c:v>24817.25</c:v>
                </c:pt>
                <c:pt idx="1923">
                  <c:v>24863.25</c:v>
                </c:pt>
                <c:pt idx="1924">
                  <c:v>24869.84</c:v>
                </c:pt>
                <c:pt idx="1925">
                  <c:v>24873.38</c:v>
                </c:pt>
                <c:pt idx="1926">
                  <c:v>24915.05</c:v>
                </c:pt>
                <c:pt idx="1927">
                  <c:v>24915.22</c:v>
                </c:pt>
                <c:pt idx="1928">
                  <c:v>25075.97</c:v>
                </c:pt>
                <c:pt idx="1929">
                  <c:v>25081.77</c:v>
                </c:pt>
                <c:pt idx="1930">
                  <c:v>25127.22</c:v>
                </c:pt>
                <c:pt idx="1931">
                  <c:v>25309.49</c:v>
                </c:pt>
                <c:pt idx="1932">
                  <c:v>25333.33</c:v>
                </c:pt>
                <c:pt idx="1933">
                  <c:v>25382.3</c:v>
                </c:pt>
                <c:pt idx="1934">
                  <c:v>25517.11</c:v>
                </c:pt>
                <c:pt idx="1935">
                  <c:v>25648.98</c:v>
                </c:pt>
                <c:pt idx="1936">
                  <c:v>25656.58</c:v>
                </c:pt>
                <c:pt idx="1937">
                  <c:v>25678.78</c:v>
                </c:pt>
                <c:pt idx="1938">
                  <c:v>25992.82</c:v>
                </c:pt>
                <c:pt idx="1939">
                  <c:v>26018.95</c:v>
                </c:pt>
                <c:pt idx="1940">
                  <c:v>26026.97</c:v>
                </c:pt>
                <c:pt idx="1941">
                  <c:v>26109.33</c:v>
                </c:pt>
                <c:pt idx="1942">
                  <c:v>26125.67</c:v>
                </c:pt>
                <c:pt idx="1943">
                  <c:v>26140.36</c:v>
                </c:pt>
                <c:pt idx="1944">
                  <c:v>26236.58</c:v>
                </c:pt>
                <c:pt idx="1945">
                  <c:v>26316.59</c:v>
                </c:pt>
                <c:pt idx="1946">
                  <c:v>26392.26</c:v>
                </c:pt>
                <c:pt idx="1947">
                  <c:v>26467.1</c:v>
                </c:pt>
                <c:pt idx="1948">
                  <c:v>26479.4</c:v>
                </c:pt>
                <c:pt idx="1949">
                  <c:v>26607.89</c:v>
                </c:pt>
                <c:pt idx="1950">
                  <c:v>26912.560000000001</c:v>
                </c:pt>
                <c:pt idx="1951">
                  <c:v>26926.51</c:v>
                </c:pt>
                <c:pt idx="1952">
                  <c:v>26927.69</c:v>
                </c:pt>
                <c:pt idx="1953">
                  <c:v>26936.98</c:v>
                </c:pt>
                <c:pt idx="1954">
                  <c:v>27000.98</c:v>
                </c:pt>
                <c:pt idx="1955">
                  <c:v>27037.91</c:v>
                </c:pt>
                <c:pt idx="1956">
                  <c:v>27080.639999999999</c:v>
                </c:pt>
                <c:pt idx="1957">
                  <c:v>27092.38</c:v>
                </c:pt>
                <c:pt idx="1958">
                  <c:v>27117.99</c:v>
                </c:pt>
                <c:pt idx="1959">
                  <c:v>27218.44</c:v>
                </c:pt>
                <c:pt idx="1960">
                  <c:v>27236.959999999999</c:v>
                </c:pt>
                <c:pt idx="1961">
                  <c:v>27322.73</c:v>
                </c:pt>
                <c:pt idx="1962">
                  <c:v>27346.04</c:v>
                </c:pt>
                <c:pt idx="1963">
                  <c:v>27375.9</c:v>
                </c:pt>
                <c:pt idx="1964">
                  <c:v>27432.73</c:v>
                </c:pt>
                <c:pt idx="1965">
                  <c:v>27495.59</c:v>
                </c:pt>
                <c:pt idx="1966">
                  <c:v>27533.91</c:v>
                </c:pt>
                <c:pt idx="1967">
                  <c:v>27534.53</c:v>
                </c:pt>
                <c:pt idx="1968">
                  <c:v>27598.93</c:v>
                </c:pt>
                <c:pt idx="1969">
                  <c:v>27614.71</c:v>
                </c:pt>
                <c:pt idx="1970">
                  <c:v>27619.360000000001</c:v>
                </c:pt>
                <c:pt idx="1971">
                  <c:v>27625.17</c:v>
                </c:pt>
                <c:pt idx="1972">
                  <c:v>27696.11</c:v>
                </c:pt>
                <c:pt idx="1973">
                  <c:v>27724.29</c:v>
                </c:pt>
                <c:pt idx="1974">
                  <c:v>27808.73</c:v>
                </c:pt>
                <c:pt idx="1975">
                  <c:v>27849.94</c:v>
                </c:pt>
                <c:pt idx="1976">
                  <c:v>27925.86</c:v>
                </c:pt>
                <c:pt idx="1977">
                  <c:v>27931.11</c:v>
                </c:pt>
                <c:pt idx="1978">
                  <c:v>27941.29</c:v>
                </c:pt>
                <c:pt idx="1979">
                  <c:v>27980.77</c:v>
                </c:pt>
                <c:pt idx="1980">
                  <c:v>28006.94</c:v>
                </c:pt>
                <c:pt idx="1981">
                  <c:v>28101.33</c:v>
                </c:pt>
                <c:pt idx="1982">
                  <c:v>28245.34</c:v>
                </c:pt>
                <c:pt idx="1983">
                  <c:v>28287.9</c:v>
                </c:pt>
                <c:pt idx="1984">
                  <c:v>28302.33</c:v>
                </c:pt>
                <c:pt idx="1985">
                  <c:v>28340.19</c:v>
                </c:pt>
                <c:pt idx="1986">
                  <c:v>28468.92</c:v>
                </c:pt>
                <c:pt idx="1987">
                  <c:v>28476.73</c:v>
                </c:pt>
                <c:pt idx="1988">
                  <c:v>28542.86</c:v>
                </c:pt>
                <c:pt idx="1989">
                  <c:v>28716.14</c:v>
                </c:pt>
                <c:pt idx="1990">
                  <c:v>28868.66</c:v>
                </c:pt>
                <c:pt idx="1991">
                  <c:v>28923.14</c:v>
                </c:pt>
                <c:pt idx="1992">
                  <c:v>28950.47</c:v>
                </c:pt>
                <c:pt idx="1993">
                  <c:v>28998.68</c:v>
                </c:pt>
                <c:pt idx="1994">
                  <c:v>29007.82</c:v>
                </c:pt>
                <c:pt idx="1995">
                  <c:v>29114.21</c:v>
                </c:pt>
                <c:pt idx="1996">
                  <c:v>29114.77</c:v>
                </c:pt>
                <c:pt idx="1997">
                  <c:v>29141.360000000001</c:v>
                </c:pt>
                <c:pt idx="1998">
                  <c:v>29160.39</c:v>
                </c:pt>
                <c:pt idx="1999">
                  <c:v>29186.48</c:v>
                </c:pt>
                <c:pt idx="2000">
                  <c:v>29227.599999999999</c:v>
                </c:pt>
                <c:pt idx="2001">
                  <c:v>29330.98</c:v>
                </c:pt>
                <c:pt idx="2002">
                  <c:v>29352.560000000001</c:v>
                </c:pt>
                <c:pt idx="2003">
                  <c:v>29443.59</c:v>
                </c:pt>
                <c:pt idx="2004">
                  <c:v>29523.17</c:v>
                </c:pt>
                <c:pt idx="2005">
                  <c:v>29583.8</c:v>
                </c:pt>
                <c:pt idx="2006">
                  <c:v>29622.69</c:v>
                </c:pt>
                <c:pt idx="2007">
                  <c:v>29757.69</c:v>
                </c:pt>
                <c:pt idx="2008">
                  <c:v>29760.6</c:v>
                </c:pt>
                <c:pt idx="2009">
                  <c:v>29816.639999999999</c:v>
                </c:pt>
                <c:pt idx="2010">
                  <c:v>29818.76</c:v>
                </c:pt>
                <c:pt idx="2011">
                  <c:v>29852.48</c:v>
                </c:pt>
                <c:pt idx="2012">
                  <c:v>29899.25</c:v>
                </c:pt>
                <c:pt idx="2013">
                  <c:v>29929.56</c:v>
                </c:pt>
                <c:pt idx="2014">
                  <c:v>29933.75</c:v>
                </c:pt>
                <c:pt idx="2015">
                  <c:v>29969.67</c:v>
                </c:pt>
                <c:pt idx="2016">
                  <c:v>30026.87</c:v>
                </c:pt>
                <c:pt idx="2017">
                  <c:v>30063.58</c:v>
                </c:pt>
                <c:pt idx="2018">
                  <c:v>30095.97</c:v>
                </c:pt>
                <c:pt idx="2019">
                  <c:v>30134.75</c:v>
                </c:pt>
                <c:pt idx="2020">
                  <c:v>30166.62</c:v>
                </c:pt>
                <c:pt idx="2021">
                  <c:v>30184.94</c:v>
                </c:pt>
                <c:pt idx="2022">
                  <c:v>30260</c:v>
                </c:pt>
                <c:pt idx="2023">
                  <c:v>30284.639999999999</c:v>
                </c:pt>
                <c:pt idx="2024">
                  <c:v>30328.27</c:v>
                </c:pt>
                <c:pt idx="2025">
                  <c:v>30366.93</c:v>
                </c:pt>
                <c:pt idx="2026">
                  <c:v>30409.53</c:v>
                </c:pt>
                <c:pt idx="2027">
                  <c:v>30422.03</c:v>
                </c:pt>
                <c:pt idx="2028">
                  <c:v>30457.37</c:v>
                </c:pt>
                <c:pt idx="2029">
                  <c:v>30530.5</c:v>
                </c:pt>
                <c:pt idx="2030">
                  <c:v>30625.65</c:v>
                </c:pt>
                <c:pt idx="2031">
                  <c:v>30697.71</c:v>
                </c:pt>
                <c:pt idx="2032">
                  <c:v>30724.44</c:v>
                </c:pt>
                <c:pt idx="2033">
                  <c:v>30763.01</c:v>
                </c:pt>
                <c:pt idx="2034">
                  <c:v>30942.19</c:v>
                </c:pt>
                <c:pt idx="2035">
                  <c:v>31196.61</c:v>
                </c:pt>
                <c:pt idx="2036">
                  <c:v>31234.560000000001</c:v>
                </c:pt>
                <c:pt idx="2037">
                  <c:v>31322.53</c:v>
                </c:pt>
                <c:pt idx="2038">
                  <c:v>31328.27</c:v>
                </c:pt>
                <c:pt idx="2039">
                  <c:v>31368.81</c:v>
                </c:pt>
                <c:pt idx="2040">
                  <c:v>31591.82</c:v>
                </c:pt>
                <c:pt idx="2041">
                  <c:v>31620</c:v>
                </c:pt>
                <c:pt idx="2042">
                  <c:v>31736.7</c:v>
                </c:pt>
                <c:pt idx="2043">
                  <c:v>31743.919999999998</c:v>
                </c:pt>
                <c:pt idx="2044">
                  <c:v>31897.1</c:v>
                </c:pt>
                <c:pt idx="2045">
                  <c:v>31980.89</c:v>
                </c:pt>
                <c:pt idx="2046">
                  <c:v>32086.21</c:v>
                </c:pt>
                <c:pt idx="2047">
                  <c:v>32108.66</c:v>
                </c:pt>
                <c:pt idx="2048">
                  <c:v>32192.76</c:v>
                </c:pt>
                <c:pt idx="2049">
                  <c:v>32222.81</c:v>
                </c:pt>
                <c:pt idx="2050">
                  <c:v>32259.96</c:v>
                </c:pt>
                <c:pt idx="2051">
                  <c:v>32288.49</c:v>
                </c:pt>
                <c:pt idx="2052">
                  <c:v>32428.63</c:v>
                </c:pt>
                <c:pt idx="2053">
                  <c:v>32430.22</c:v>
                </c:pt>
                <c:pt idx="2054">
                  <c:v>32462.35</c:v>
                </c:pt>
                <c:pt idx="2055">
                  <c:v>32485.46</c:v>
                </c:pt>
                <c:pt idx="2056">
                  <c:v>32548.34</c:v>
                </c:pt>
                <c:pt idx="2057">
                  <c:v>32672.11</c:v>
                </c:pt>
                <c:pt idx="2058">
                  <c:v>32686.080000000002</c:v>
                </c:pt>
                <c:pt idx="2059">
                  <c:v>32716.2</c:v>
                </c:pt>
                <c:pt idx="2060">
                  <c:v>32734.19</c:v>
                </c:pt>
                <c:pt idx="2061">
                  <c:v>32760.48</c:v>
                </c:pt>
                <c:pt idx="2062">
                  <c:v>32765.33</c:v>
                </c:pt>
                <c:pt idx="2063">
                  <c:v>32787.46</c:v>
                </c:pt>
                <c:pt idx="2064">
                  <c:v>32827.51</c:v>
                </c:pt>
                <c:pt idx="2065">
                  <c:v>32906.69</c:v>
                </c:pt>
                <c:pt idx="2066">
                  <c:v>32947.629999999997</c:v>
                </c:pt>
                <c:pt idx="2067">
                  <c:v>33017.46</c:v>
                </c:pt>
                <c:pt idx="2068">
                  <c:v>33025.32</c:v>
                </c:pt>
                <c:pt idx="2069">
                  <c:v>33057.230000000003</c:v>
                </c:pt>
                <c:pt idx="2070">
                  <c:v>33074.94</c:v>
                </c:pt>
                <c:pt idx="2071">
                  <c:v>33090.660000000003</c:v>
                </c:pt>
                <c:pt idx="2072">
                  <c:v>33121</c:v>
                </c:pt>
                <c:pt idx="2073">
                  <c:v>33292.83</c:v>
                </c:pt>
                <c:pt idx="2074">
                  <c:v>33307.550000000003</c:v>
                </c:pt>
                <c:pt idx="2075">
                  <c:v>33344.449999999997</c:v>
                </c:pt>
                <c:pt idx="2076">
                  <c:v>33450.99</c:v>
                </c:pt>
                <c:pt idx="2077">
                  <c:v>33471.97</c:v>
                </c:pt>
                <c:pt idx="2078">
                  <c:v>33475.82</c:v>
                </c:pt>
                <c:pt idx="2079">
                  <c:v>33527.1</c:v>
                </c:pt>
                <c:pt idx="2080">
                  <c:v>33611.71</c:v>
                </c:pt>
                <c:pt idx="2081">
                  <c:v>33707.550000000003</c:v>
                </c:pt>
                <c:pt idx="2082">
                  <c:v>33732.69</c:v>
                </c:pt>
                <c:pt idx="2083">
                  <c:v>33750.29</c:v>
                </c:pt>
                <c:pt idx="2084">
                  <c:v>33753.32</c:v>
                </c:pt>
                <c:pt idx="2085">
                  <c:v>33829.39</c:v>
                </c:pt>
                <c:pt idx="2086">
                  <c:v>33900.65</c:v>
                </c:pt>
                <c:pt idx="2087">
                  <c:v>33907.550000000003</c:v>
                </c:pt>
                <c:pt idx="2088">
                  <c:v>33975.47</c:v>
                </c:pt>
                <c:pt idx="2089">
                  <c:v>34053.360000000001</c:v>
                </c:pt>
                <c:pt idx="2090">
                  <c:v>34084.68</c:v>
                </c:pt>
                <c:pt idx="2091">
                  <c:v>34166.269999999997</c:v>
                </c:pt>
                <c:pt idx="2092">
                  <c:v>34205.07</c:v>
                </c:pt>
                <c:pt idx="2093">
                  <c:v>34210.33</c:v>
                </c:pt>
                <c:pt idx="2094">
                  <c:v>34218.019999999997</c:v>
                </c:pt>
                <c:pt idx="2095">
                  <c:v>34254.050000000003</c:v>
                </c:pt>
                <c:pt idx="2096">
                  <c:v>34289.43</c:v>
                </c:pt>
                <c:pt idx="2097">
                  <c:v>34293.120000000003</c:v>
                </c:pt>
                <c:pt idx="2098">
                  <c:v>34303.17</c:v>
                </c:pt>
                <c:pt idx="2099">
                  <c:v>34307.22</c:v>
                </c:pt>
                <c:pt idx="2100">
                  <c:v>34402.22</c:v>
                </c:pt>
                <c:pt idx="2101">
                  <c:v>34439.86</c:v>
                </c:pt>
                <c:pt idx="2102">
                  <c:v>34456.269999999997</c:v>
                </c:pt>
                <c:pt idx="2103">
                  <c:v>34472.839999999997</c:v>
                </c:pt>
                <c:pt idx="2104">
                  <c:v>34543.39</c:v>
                </c:pt>
                <c:pt idx="2105">
                  <c:v>34617.839999999997</c:v>
                </c:pt>
                <c:pt idx="2106">
                  <c:v>34672.15</c:v>
                </c:pt>
                <c:pt idx="2107">
                  <c:v>34779.620000000003</c:v>
                </c:pt>
                <c:pt idx="2108">
                  <c:v>34806.47</c:v>
                </c:pt>
                <c:pt idx="2109">
                  <c:v>34828.65</c:v>
                </c:pt>
                <c:pt idx="2110">
                  <c:v>34838.870000000003</c:v>
                </c:pt>
                <c:pt idx="2111">
                  <c:v>34940.61</c:v>
                </c:pt>
                <c:pt idx="2112">
                  <c:v>34975.68</c:v>
                </c:pt>
                <c:pt idx="2113">
                  <c:v>34976.42</c:v>
                </c:pt>
                <c:pt idx="2114">
                  <c:v>34979.86</c:v>
                </c:pt>
                <c:pt idx="2115">
                  <c:v>35000.730000000003</c:v>
                </c:pt>
                <c:pt idx="2116">
                  <c:v>35050.620000000003</c:v>
                </c:pt>
                <c:pt idx="2117">
                  <c:v>35069.370000000003</c:v>
                </c:pt>
                <c:pt idx="2118">
                  <c:v>35147.53</c:v>
                </c:pt>
                <c:pt idx="2119">
                  <c:v>35160.129999999997</c:v>
                </c:pt>
                <c:pt idx="2120">
                  <c:v>35302.089999999997</c:v>
                </c:pt>
                <c:pt idx="2121">
                  <c:v>35315.96</c:v>
                </c:pt>
                <c:pt idx="2122">
                  <c:v>35345.730000000003</c:v>
                </c:pt>
                <c:pt idx="2123">
                  <c:v>35491.64</c:v>
                </c:pt>
                <c:pt idx="2124">
                  <c:v>35517.19</c:v>
                </c:pt>
                <c:pt idx="2125">
                  <c:v>35547.47</c:v>
                </c:pt>
                <c:pt idx="2126">
                  <c:v>35547.72</c:v>
                </c:pt>
                <c:pt idx="2127">
                  <c:v>35573.26</c:v>
                </c:pt>
                <c:pt idx="2128">
                  <c:v>35583.17</c:v>
                </c:pt>
                <c:pt idx="2129">
                  <c:v>35585.58</c:v>
                </c:pt>
                <c:pt idx="2130">
                  <c:v>35585.58</c:v>
                </c:pt>
                <c:pt idx="2131">
                  <c:v>35595.589999999997</c:v>
                </c:pt>
                <c:pt idx="2132">
                  <c:v>35701.9</c:v>
                </c:pt>
                <c:pt idx="2133">
                  <c:v>35711.39</c:v>
                </c:pt>
                <c:pt idx="2134">
                  <c:v>35733.96</c:v>
                </c:pt>
                <c:pt idx="2135">
                  <c:v>35883.269999999997</c:v>
                </c:pt>
                <c:pt idx="2136">
                  <c:v>35952.65</c:v>
                </c:pt>
                <c:pt idx="2137">
                  <c:v>36021.01</c:v>
                </c:pt>
                <c:pt idx="2138">
                  <c:v>36074.339999999997</c:v>
                </c:pt>
                <c:pt idx="2139">
                  <c:v>36085.22</c:v>
                </c:pt>
                <c:pt idx="2140">
                  <c:v>36090.49</c:v>
                </c:pt>
                <c:pt idx="2141">
                  <c:v>36124.57</c:v>
                </c:pt>
                <c:pt idx="2142">
                  <c:v>36149.480000000003</c:v>
                </c:pt>
                <c:pt idx="2143">
                  <c:v>36182.870000000003</c:v>
                </c:pt>
                <c:pt idx="2144">
                  <c:v>36189.1</c:v>
                </c:pt>
                <c:pt idx="2145">
                  <c:v>36197.699999999997</c:v>
                </c:pt>
                <c:pt idx="2146">
                  <c:v>36219.410000000003</c:v>
                </c:pt>
                <c:pt idx="2147">
                  <c:v>36307.800000000003</c:v>
                </c:pt>
                <c:pt idx="2148">
                  <c:v>36314.050000000003</c:v>
                </c:pt>
                <c:pt idx="2149">
                  <c:v>36332.449999999997</c:v>
                </c:pt>
                <c:pt idx="2150">
                  <c:v>36350.71</c:v>
                </c:pt>
                <c:pt idx="2151">
                  <c:v>36397.58</c:v>
                </c:pt>
                <c:pt idx="2152">
                  <c:v>36445.550000000003</c:v>
                </c:pt>
                <c:pt idx="2153">
                  <c:v>36541.550000000003</c:v>
                </c:pt>
                <c:pt idx="2154">
                  <c:v>36572.800000000003</c:v>
                </c:pt>
                <c:pt idx="2155">
                  <c:v>36580.28</c:v>
                </c:pt>
                <c:pt idx="2156">
                  <c:v>36786.370000000003</c:v>
                </c:pt>
                <c:pt idx="2157">
                  <c:v>36795.29</c:v>
                </c:pt>
                <c:pt idx="2158">
                  <c:v>36837.47</c:v>
                </c:pt>
                <c:pt idx="2159">
                  <c:v>36837.47</c:v>
                </c:pt>
                <c:pt idx="2160">
                  <c:v>36889.99</c:v>
                </c:pt>
                <c:pt idx="2161">
                  <c:v>36898.730000000003</c:v>
                </c:pt>
                <c:pt idx="2162">
                  <c:v>36910.61</c:v>
                </c:pt>
                <c:pt idx="2163">
                  <c:v>36911.99</c:v>
                </c:pt>
                <c:pt idx="2164">
                  <c:v>36922.61</c:v>
                </c:pt>
                <c:pt idx="2165">
                  <c:v>36935.64</c:v>
                </c:pt>
                <c:pt idx="2166">
                  <c:v>36950.26</c:v>
                </c:pt>
                <c:pt idx="2167">
                  <c:v>36976.449999999997</c:v>
                </c:pt>
                <c:pt idx="2168">
                  <c:v>37040.879999999997</c:v>
                </c:pt>
                <c:pt idx="2169">
                  <c:v>37076.370000000003</c:v>
                </c:pt>
                <c:pt idx="2170">
                  <c:v>37079.370000000003</c:v>
                </c:pt>
                <c:pt idx="2171">
                  <c:v>37133.9</c:v>
                </c:pt>
                <c:pt idx="2172">
                  <c:v>37165.160000000003</c:v>
                </c:pt>
                <c:pt idx="2173">
                  <c:v>37251.22</c:v>
                </c:pt>
                <c:pt idx="2174">
                  <c:v>37270.15</c:v>
                </c:pt>
                <c:pt idx="2175">
                  <c:v>37272.339999999997</c:v>
                </c:pt>
                <c:pt idx="2176">
                  <c:v>37277.269999999997</c:v>
                </c:pt>
                <c:pt idx="2177">
                  <c:v>37425.94</c:v>
                </c:pt>
                <c:pt idx="2178">
                  <c:v>37465.339999999997</c:v>
                </c:pt>
                <c:pt idx="2179">
                  <c:v>37484.449999999997</c:v>
                </c:pt>
                <c:pt idx="2180">
                  <c:v>37607.53</c:v>
                </c:pt>
                <c:pt idx="2181">
                  <c:v>37650.74</c:v>
                </c:pt>
                <c:pt idx="2182">
                  <c:v>37675.06</c:v>
                </c:pt>
                <c:pt idx="2183">
                  <c:v>37701.879999999997</c:v>
                </c:pt>
                <c:pt idx="2184">
                  <c:v>37735.199999999997</c:v>
                </c:pt>
                <c:pt idx="2185">
                  <c:v>37742.58</c:v>
                </c:pt>
                <c:pt idx="2186">
                  <c:v>37800.980000000003</c:v>
                </c:pt>
                <c:pt idx="2187">
                  <c:v>37829.72</c:v>
                </c:pt>
                <c:pt idx="2188">
                  <c:v>38126.25</c:v>
                </c:pt>
                <c:pt idx="2189">
                  <c:v>38189.1</c:v>
                </c:pt>
                <c:pt idx="2190">
                  <c:v>38237.339999999997</c:v>
                </c:pt>
                <c:pt idx="2191">
                  <c:v>38241.74</c:v>
                </c:pt>
                <c:pt idx="2192">
                  <c:v>38245.589999999997</c:v>
                </c:pt>
                <c:pt idx="2193">
                  <c:v>38282.75</c:v>
                </c:pt>
                <c:pt idx="2194">
                  <c:v>38313.129999999997</c:v>
                </c:pt>
                <c:pt idx="2195">
                  <c:v>38344.57</c:v>
                </c:pt>
                <c:pt idx="2196">
                  <c:v>38389.79</c:v>
                </c:pt>
                <c:pt idx="2197">
                  <c:v>38405.26</c:v>
                </c:pt>
                <c:pt idx="2198">
                  <c:v>38415.47</c:v>
                </c:pt>
                <c:pt idx="2199">
                  <c:v>38511.629999999997</c:v>
                </c:pt>
                <c:pt idx="2200">
                  <c:v>38652.089999999997</c:v>
                </c:pt>
                <c:pt idx="2201">
                  <c:v>38709.18</c:v>
                </c:pt>
                <c:pt idx="2202">
                  <c:v>38711</c:v>
                </c:pt>
                <c:pt idx="2203">
                  <c:v>38711</c:v>
                </c:pt>
                <c:pt idx="2204">
                  <c:v>38740.120000000003</c:v>
                </c:pt>
                <c:pt idx="2205">
                  <c:v>38746.36</c:v>
                </c:pt>
                <c:pt idx="2206">
                  <c:v>38792.69</c:v>
                </c:pt>
                <c:pt idx="2207">
                  <c:v>38836.980000000003</c:v>
                </c:pt>
                <c:pt idx="2208">
                  <c:v>38869.25</c:v>
                </c:pt>
                <c:pt idx="2209">
                  <c:v>38893.360000000001</c:v>
                </c:pt>
                <c:pt idx="2210">
                  <c:v>38924.04</c:v>
                </c:pt>
                <c:pt idx="2211">
                  <c:v>38932.559999999998</c:v>
                </c:pt>
                <c:pt idx="2212">
                  <c:v>38947.43</c:v>
                </c:pt>
                <c:pt idx="2213">
                  <c:v>38998.550000000003</c:v>
                </c:pt>
                <c:pt idx="2214">
                  <c:v>39047.29</c:v>
                </c:pt>
                <c:pt idx="2215">
                  <c:v>39125.33</c:v>
                </c:pt>
                <c:pt idx="2216">
                  <c:v>39221.120000000003</c:v>
                </c:pt>
                <c:pt idx="2217">
                  <c:v>39241.440000000002</c:v>
                </c:pt>
                <c:pt idx="2218">
                  <c:v>39315.279999999999</c:v>
                </c:pt>
                <c:pt idx="2219">
                  <c:v>39352.6</c:v>
                </c:pt>
                <c:pt idx="2220">
                  <c:v>39396.86</c:v>
                </c:pt>
                <c:pt idx="2221">
                  <c:v>39556.49</c:v>
                </c:pt>
                <c:pt idx="2222">
                  <c:v>39597.410000000003</c:v>
                </c:pt>
                <c:pt idx="2223">
                  <c:v>39611.760000000002</c:v>
                </c:pt>
                <c:pt idx="2224">
                  <c:v>39670.44</c:v>
                </c:pt>
                <c:pt idx="2225">
                  <c:v>39721.93</c:v>
                </c:pt>
                <c:pt idx="2226">
                  <c:v>39722.75</c:v>
                </c:pt>
                <c:pt idx="2227">
                  <c:v>39725.519999999997</c:v>
                </c:pt>
                <c:pt idx="2228">
                  <c:v>39727.61</c:v>
                </c:pt>
                <c:pt idx="2229">
                  <c:v>39774.28</c:v>
                </c:pt>
                <c:pt idx="2230">
                  <c:v>39836.519999999997</c:v>
                </c:pt>
                <c:pt idx="2231">
                  <c:v>39865.699999999997</c:v>
                </c:pt>
                <c:pt idx="2232">
                  <c:v>39871.699999999997</c:v>
                </c:pt>
                <c:pt idx="2233">
                  <c:v>39963.120000000003</c:v>
                </c:pt>
                <c:pt idx="2234">
                  <c:v>39983.43</c:v>
                </c:pt>
                <c:pt idx="2235">
                  <c:v>40003.33</c:v>
                </c:pt>
                <c:pt idx="2236">
                  <c:v>40054.730000000003</c:v>
                </c:pt>
                <c:pt idx="2237">
                  <c:v>40069.440000000002</c:v>
                </c:pt>
                <c:pt idx="2238">
                  <c:v>40103.89</c:v>
                </c:pt>
                <c:pt idx="2239">
                  <c:v>40182.25</c:v>
                </c:pt>
                <c:pt idx="2240">
                  <c:v>40204.83</c:v>
                </c:pt>
                <c:pt idx="2241">
                  <c:v>40208.559999999998</c:v>
                </c:pt>
                <c:pt idx="2242">
                  <c:v>40273.65</c:v>
                </c:pt>
                <c:pt idx="2243">
                  <c:v>40284.379999999997</c:v>
                </c:pt>
                <c:pt idx="2244">
                  <c:v>40309.93</c:v>
                </c:pt>
                <c:pt idx="2245">
                  <c:v>40373.74</c:v>
                </c:pt>
                <c:pt idx="2246">
                  <c:v>40419.019999999997</c:v>
                </c:pt>
                <c:pt idx="2247">
                  <c:v>40590.550000000003</c:v>
                </c:pt>
                <c:pt idx="2248">
                  <c:v>40692.910000000003</c:v>
                </c:pt>
                <c:pt idx="2249">
                  <c:v>40720.550000000003</c:v>
                </c:pt>
                <c:pt idx="2250">
                  <c:v>40817.85</c:v>
                </c:pt>
                <c:pt idx="2251">
                  <c:v>40904.199999999997</c:v>
                </c:pt>
                <c:pt idx="2252">
                  <c:v>40932.43</c:v>
                </c:pt>
                <c:pt idx="2253">
                  <c:v>40941.29</c:v>
                </c:pt>
                <c:pt idx="2254">
                  <c:v>40961.29</c:v>
                </c:pt>
                <c:pt idx="2255">
                  <c:v>40974.160000000003</c:v>
                </c:pt>
                <c:pt idx="2256">
                  <c:v>41034.22</c:v>
                </c:pt>
                <c:pt idx="2257">
                  <c:v>41055.29</c:v>
                </c:pt>
                <c:pt idx="2258">
                  <c:v>41097.160000000003</c:v>
                </c:pt>
                <c:pt idx="2259">
                  <c:v>41191.57</c:v>
                </c:pt>
                <c:pt idx="2260">
                  <c:v>41250.39</c:v>
                </c:pt>
                <c:pt idx="2261">
                  <c:v>41271.5</c:v>
                </c:pt>
                <c:pt idx="2262">
                  <c:v>41331.79</c:v>
                </c:pt>
                <c:pt idx="2263">
                  <c:v>41351.879999999997</c:v>
                </c:pt>
                <c:pt idx="2264">
                  <c:v>41505.15</c:v>
                </c:pt>
                <c:pt idx="2265">
                  <c:v>41636.199999999997</c:v>
                </c:pt>
                <c:pt idx="2266">
                  <c:v>41661.599999999999</c:v>
                </c:pt>
                <c:pt idx="2267">
                  <c:v>41676.080000000002</c:v>
                </c:pt>
                <c:pt idx="2268">
                  <c:v>41681.86</c:v>
                </c:pt>
                <c:pt idx="2269">
                  <c:v>41794.629999999997</c:v>
                </c:pt>
                <c:pt idx="2270">
                  <c:v>41886.54</c:v>
                </c:pt>
                <c:pt idx="2271">
                  <c:v>41919.1</c:v>
                </c:pt>
                <c:pt idx="2272">
                  <c:v>41949.24</c:v>
                </c:pt>
                <c:pt idx="2273">
                  <c:v>41999.519999999997</c:v>
                </c:pt>
                <c:pt idx="2274">
                  <c:v>42111.66</c:v>
                </c:pt>
                <c:pt idx="2275">
                  <c:v>42112.24</c:v>
                </c:pt>
                <c:pt idx="2276">
                  <c:v>42124.52</c:v>
                </c:pt>
                <c:pt idx="2277">
                  <c:v>42188.15</c:v>
                </c:pt>
                <c:pt idx="2278">
                  <c:v>42211.14</c:v>
                </c:pt>
                <c:pt idx="2279">
                  <c:v>42303.69</c:v>
                </c:pt>
                <c:pt idx="2280">
                  <c:v>42478.6</c:v>
                </c:pt>
                <c:pt idx="2281">
                  <c:v>42538.720000000001</c:v>
                </c:pt>
                <c:pt idx="2282">
                  <c:v>42560.43</c:v>
                </c:pt>
                <c:pt idx="2283">
                  <c:v>42644.2</c:v>
                </c:pt>
                <c:pt idx="2284">
                  <c:v>42760.5</c:v>
                </c:pt>
                <c:pt idx="2285">
                  <c:v>42764.12</c:v>
                </c:pt>
                <c:pt idx="2286">
                  <c:v>42856.84</c:v>
                </c:pt>
                <c:pt idx="2287">
                  <c:v>42969.85</c:v>
                </c:pt>
                <c:pt idx="2288">
                  <c:v>42983.46</c:v>
                </c:pt>
                <c:pt idx="2289">
                  <c:v>43073.760000000002</c:v>
                </c:pt>
                <c:pt idx="2290">
                  <c:v>43254.42</c:v>
                </c:pt>
                <c:pt idx="2291">
                  <c:v>43578.94</c:v>
                </c:pt>
                <c:pt idx="2292">
                  <c:v>43753.34</c:v>
                </c:pt>
                <c:pt idx="2293">
                  <c:v>43813.87</c:v>
                </c:pt>
                <c:pt idx="2294">
                  <c:v>43817.45</c:v>
                </c:pt>
                <c:pt idx="2295">
                  <c:v>43896.38</c:v>
                </c:pt>
                <c:pt idx="2296">
                  <c:v>43921.18</c:v>
                </c:pt>
                <c:pt idx="2297">
                  <c:v>43943.88</c:v>
                </c:pt>
                <c:pt idx="2298">
                  <c:v>44202.65</c:v>
                </c:pt>
                <c:pt idx="2299">
                  <c:v>44260.75</c:v>
                </c:pt>
                <c:pt idx="2300">
                  <c:v>44400.41</c:v>
                </c:pt>
                <c:pt idx="2301">
                  <c:v>44423.8</c:v>
                </c:pt>
                <c:pt idx="2302">
                  <c:v>44501.4</c:v>
                </c:pt>
                <c:pt idx="2303">
                  <c:v>44585.46</c:v>
                </c:pt>
                <c:pt idx="2304">
                  <c:v>44641.2</c:v>
                </c:pt>
                <c:pt idx="2305">
                  <c:v>45008.959999999999</c:v>
                </c:pt>
                <c:pt idx="2306">
                  <c:v>45702.02</c:v>
                </c:pt>
                <c:pt idx="2307">
                  <c:v>45710.21</c:v>
                </c:pt>
                <c:pt idx="2308">
                  <c:v>45863.21</c:v>
                </c:pt>
                <c:pt idx="2309">
                  <c:v>46113.51</c:v>
                </c:pt>
                <c:pt idx="2310">
                  <c:v>46130.53</c:v>
                </c:pt>
                <c:pt idx="2311">
                  <c:v>46151.12</c:v>
                </c:pt>
                <c:pt idx="2312">
                  <c:v>46200.99</c:v>
                </c:pt>
                <c:pt idx="2313">
                  <c:v>46255.11</c:v>
                </c:pt>
                <c:pt idx="2314">
                  <c:v>46599.11</c:v>
                </c:pt>
                <c:pt idx="2315">
                  <c:v>46661.440000000002</c:v>
                </c:pt>
                <c:pt idx="2316">
                  <c:v>46718.16</c:v>
                </c:pt>
                <c:pt idx="2317">
                  <c:v>46889.26</c:v>
                </c:pt>
                <c:pt idx="2318">
                  <c:v>47055.53</c:v>
                </c:pt>
                <c:pt idx="2319">
                  <c:v>47269.85</c:v>
                </c:pt>
                <c:pt idx="2320">
                  <c:v>47291.06</c:v>
                </c:pt>
                <c:pt idx="2321">
                  <c:v>47305.31</c:v>
                </c:pt>
                <c:pt idx="2322">
                  <c:v>47403.88</c:v>
                </c:pt>
                <c:pt idx="2323">
                  <c:v>47462.89</c:v>
                </c:pt>
                <c:pt idx="2324">
                  <c:v>47496.49</c:v>
                </c:pt>
                <c:pt idx="2325">
                  <c:v>47896.79</c:v>
                </c:pt>
                <c:pt idx="2326">
                  <c:v>47928.03</c:v>
                </c:pt>
                <c:pt idx="2327">
                  <c:v>48173.36</c:v>
                </c:pt>
                <c:pt idx="2328">
                  <c:v>48517.56</c:v>
                </c:pt>
                <c:pt idx="2329">
                  <c:v>48549.18</c:v>
                </c:pt>
                <c:pt idx="2330">
                  <c:v>48673.56</c:v>
                </c:pt>
                <c:pt idx="2331">
                  <c:v>48675.519999999997</c:v>
                </c:pt>
                <c:pt idx="2332">
                  <c:v>48824.45</c:v>
                </c:pt>
                <c:pt idx="2333">
                  <c:v>48885.14</c:v>
                </c:pt>
                <c:pt idx="2334">
                  <c:v>48970.25</c:v>
                </c:pt>
              </c:numCache>
            </c:numRef>
          </c:val>
          <c:smooth val="0"/>
          <c:extLst>
            <c:ext xmlns:c16="http://schemas.microsoft.com/office/drawing/2014/chart" uri="{C3380CC4-5D6E-409C-BE32-E72D297353CC}">
              <c16:uniqueId val="{00000000-DCB4-4A3D-8071-BC9D39529181}"/>
            </c:ext>
          </c:extLst>
        </c:ser>
        <c:dLbls>
          <c:showLegendKey val="0"/>
          <c:showVal val="0"/>
          <c:showCatName val="0"/>
          <c:showSerName val="0"/>
          <c:showPercent val="0"/>
          <c:showBubbleSize val="0"/>
        </c:dLbls>
        <c:smooth val="0"/>
        <c:axId val="395581391"/>
        <c:axId val="395581871"/>
      </c:lineChart>
      <c:catAx>
        <c:axId val="39558139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581871"/>
        <c:crosses val="autoZero"/>
        <c:auto val="1"/>
        <c:lblAlgn val="ctr"/>
        <c:lblOffset val="100"/>
        <c:noMultiLvlLbl val="0"/>
      </c:catAx>
      <c:valAx>
        <c:axId val="3955818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58139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PROJECT-FIRST.xlsx]pivot 2!PivotTable8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solidFill>
                  <a:srgbClr val="FFC000"/>
                </a:solidFill>
              </a:rPr>
              <a:t>CORRELATION</a:t>
            </a:r>
            <a:r>
              <a:rPr lang="en-IN"/>
              <a:t> </a:t>
            </a:r>
          </a:p>
        </c:rich>
      </c:tx>
      <c:overlay val="0"/>
      <c:spPr>
        <a:solidFill>
          <a:srgbClr val="0070C0"/>
        </a:solid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2'!$N$12</c:f>
              <c:strCache>
                <c:ptCount val="1"/>
                <c:pt idx="0">
                  <c:v>Sum of HBA1C</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2'!$M$13:$M$61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2'!$N$13:$N$61</c:f>
              <c:numCache>
                <c:formatCode>General</c:formatCode>
                <c:ptCount val="48"/>
                <c:pt idx="0">
                  <c:v>665.4699999999998</c:v>
                </c:pt>
                <c:pt idx="1">
                  <c:v>562.69999999999993</c:v>
                </c:pt>
                <c:pt idx="2">
                  <c:v>381.67000000000007</c:v>
                </c:pt>
                <c:pt idx="3">
                  <c:v>296.7700000000001</c:v>
                </c:pt>
                <c:pt idx="4">
                  <c:v>344.16000000000008</c:v>
                </c:pt>
                <c:pt idx="5">
                  <c:v>315.78000000000014</c:v>
                </c:pt>
                <c:pt idx="6">
                  <c:v>294.54999999999995</c:v>
                </c:pt>
                <c:pt idx="7">
                  <c:v>418.59000000000003</c:v>
                </c:pt>
                <c:pt idx="8">
                  <c:v>304.74</c:v>
                </c:pt>
                <c:pt idx="9">
                  <c:v>313.32</c:v>
                </c:pt>
                <c:pt idx="10">
                  <c:v>373.48999999999995</c:v>
                </c:pt>
                <c:pt idx="11">
                  <c:v>366.3</c:v>
                </c:pt>
                <c:pt idx="12">
                  <c:v>371.92999999999995</c:v>
                </c:pt>
                <c:pt idx="13">
                  <c:v>303.39000000000004</c:v>
                </c:pt>
                <c:pt idx="14">
                  <c:v>293.40999999999991</c:v>
                </c:pt>
                <c:pt idx="15">
                  <c:v>309.28999999999996</c:v>
                </c:pt>
                <c:pt idx="16">
                  <c:v>401.42999999999995</c:v>
                </c:pt>
                <c:pt idx="17">
                  <c:v>268.23</c:v>
                </c:pt>
                <c:pt idx="18">
                  <c:v>248.13000000000002</c:v>
                </c:pt>
                <c:pt idx="19">
                  <c:v>341.42000000000007</c:v>
                </c:pt>
                <c:pt idx="20">
                  <c:v>310.25</c:v>
                </c:pt>
                <c:pt idx="21">
                  <c:v>311.14</c:v>
                </c:pt>
                <c:pt idx="22">
                  <c:v>376.58999999999986</c:v>
                </c:pt>
                <c:pt idx="23">
                  <c:v>332.25</c:v>
                </c:pt>
                <c:pt idx="24">
                  <c:v>301.61</c:v>
                </c:pt>
                <c:pt idx="25">
                  <c:v>303.81</c:v>
                </c:pt>
                <c:pt idx="26">
                  <c:v>338.96</c:v>
                </c:pt>
                <c:pt idx="27">
                  <c:v>276.31000000000006</c:v>
                </c:pt>
                <c:pt idx="28">
                  <c:v>356.9799999999999</c:v>
                </c:pt>
                <c:pt idx="29">
                  <c:v>316.87999999999988</c:v>
                </c:pt>
                <c:pt idx="30">
                  <c:v>367.54000000000008</c:v>
                </c:pt>
                <c:pt idx="31">
                  <c:v>321.11</c:v>
                </c:pt>
                <c:pt idx="32">
                  <c:v>416.40999999999991</c:v>
                </c:pt>
                <c:pt idx="33">
                  <c:v>386.11000000000018</c:v>
                </c:pt>
                <c:pt idx="34">
                  <c:v>375.65999999999991</c:v>
                </c:pt>
                <c:pt idx="35">
                  <c:v>346.7700000000001</c:v>
                </c:pt>
                <c:pt idx="36">
                  <c:v>335.38</c:v>
                </c:pt>
                <c:pt idx="37">
                  <c:v>278.87999999999994</c:v>
                </c:pt>
                <c:pt idx="38">
                  <c:v>322.50999999999993</c:v>
                </c:pt>
                <c:pt idx="39">
                  <c:v>335.78000000000009</c:v>
                </c:pt>
                <c:pt idx="40">
                  <c:v>286.40000000000009</c:v>
                </c:pt>
                <c:pt idx="41">
                  <c:v>318.92999999999995</c:v>
                </c:pt>
                <c:pt idx="42">
                  <c:v>313.77999999999997</c:v>
                </c:pt>
                <c:pt idx="43">
                  <c:v>148.63</c:v>
                </c:pt>
                <c:pt idx="44">
                  <c:v>135.01000000000005</c:v>
                </c:pt>
                <c:pt idx="45">
                  <c:v>141.22999999999996</c:v>
                </c:pt>
                <c:pt idx="46">
                  <c:v>128.02999999999997</c:v>
                </c:pt>
                <c:pt idx="47">
                  <c:v>4.25</c:v>
                </c:pt>
              </c:numCache>
            </c:numRef>
          </c:val>
          <c:smooth val="0"/>
          <c:extLst>
            <c:ext xmlns:c16="http://schemas.microsoft.com/office/drawing/2014/chart" uri="{C3380CC4-5D6E-409C-BE32-E72D297353CC}">
              <c16:uniqueId val="{00000000-9919-4FAC-80E9-313B57B1272B}"/>
            </c:ext>
          </c:extLst>
        </c:ser>
        <c:ser>
          <c:idx val="1"/>
          <c:order val="1"/>
          <c:tx>
            <c:strRef>
              <c:f>'pivot 2'!$O$12</c:f>
              <c:strCache>
                <c:ptCount val="1"/>
                <c:pt idx="0">
                  <c:v>Sum of BMI</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2'!$M$13:$M$61</c:f>
              <c:strCache>
                <c:ptCount val="48"/>
                <c:pt idx="0">
                  <c:v>18</c:v>
                </c:pt>
                <c:pt idx="1">
                  <c:v>19</c:v>
                </c:pt>
                <c:pt idx="2">
                  <c:v>20</c:v>
                </c:pt>
                <c:pt idx="3">
                  <c:v>21</c:v>
                </c:pt>
                <c:pt idx="4">
                  <c:v>22</c:v>
                </c:pt>
                <c:pt idx="5">
                  <c:v>23</c:v>
                </c:pt>
                <c:pt idx="6">
                  <c:v>24</c:v>
                </c:pt>
                <c:pt idx="7">
                  <c:v>25</c:v>
                </c:pt>
                <c:pt idx="8">
                  <c:v>26</c:v>
                </c:pt>
                <c:pt idx="9">
                  <c:v>27</c:v>
                </c:pt>
                <c:pt idx="10">
                  <c:v>28</c:v>
                </c:pt>
                <c:pt idx="11">
                  <c:v>29</c:v>
                </c:pt>
                <c:pt idx="12">
                  <c:v>30</c:v>
                </c:pt>
                <c:pt idx="13">
                  <c:v>31</c:v>
                </c:pt>
                <c:pt idx="14">
                  <c:v>32</c:v>
                </c:pt>
                <c:pt idx="15">
                  <c:v>33</c:v>
                </c:pt>
                <c:pt idx="16">
                  <c:v>34</c:v>
                </c:pt>
                <c:pt idx="17">
                  <c:v>35</c:v>
                </c:pt>
                <c:pt idx="18">
                  <c:v>36</c:v>
                </c:pt>
                <c:pt idx="19">
                  <c:v>37</c:v>
                </c:pt>
                <c:pt idx="20">
                  <c:v>38</c:v>
                </c:pt>
                <c:pt idx="21">
                  <c:v>39</c:v>
                </c:pt>
                <c:pt idx="22">
                  <c:v>40</c:v>
                </c:pt>
                <c:pt idx="23">
                  <c:v>41</c:v>
                </c:pt>
                <c:pt idx="24">
                  <c:v>42</c:v>
                </c:pt>
                <c:pt idx="25">
                  <c:v>43</c:v>
                </c:pt>
                <c:pt idx="26">
                  <c:v>44</c:v>
                </c:pt>
                <c:pt idx="27">
                  <c:v>45</c:v>
                </c:pt>
                <c:pt idx="28">
                  <c:v>46</c:v>
                </c:pt>
                <c:pt idx="29">
                  <c:v>47</c:v>
                </c:pt>
                <c:pt idx="30">
                  <c:v>48</c:v>
                </c:pt>
                <c:pt idx="31">
                  <c:v>49</c:v>
                </c:pt>
                <c:pt idx="32">
                  <c:v>50</c:v>
                </c:pt>
                <c:pt idx="33">
                  <c:v>51</c:v>
                </c:pt>
                <c:pt idx="34">
                  <c:v>52</c:v>
                </c:pt>
                <c:pt idx="35">
                  <c:v>53</c:v>
                </c:pt>
                <c:pt idx="36">
                  <c:v>54</c:v>
                </c:pt>
                <c:pt idx="37">
                  <c:v>55</c:v>
                </c:pt>
                <c:pt idx="38">
                  <c:v>56</c:v>
                </c:pt>
                <c:pt idx="39">
                  <c:v>57</c:v>
                </c:pt>
                <c:pt idx="40">
                  <c:v>58</c:v>
                </c:pt>
                <c:pt idx="41">
                  <c:v>59</c:v>
                </c:pt>
                <c:pt idx="42">
                  <c:v>60</c:v>
                </c:pt>
                <c:pt idx="43">
                  <c:v>61</c:v>
                </c:pt>
                <c:pt idx="44">
                  <c:v>62</c:v>
                </c:pt>
                <c:pt idx="45">
                  <c:v>63</c:v>
                </c:pt>
                <c:pt idx="46">
                  <c:v>64</c:v>
                </c:pt>
                <c:pt idx="47">
                  <c:v>65</c:v>
                </c:pt>
              </c:strCache>
            </c:strRef>
          </c:cat>
          <c:val>
            <c:numRef>
              <c:f>'pivot 2'!$O$13:$O$61</c:f>
              <c:numCache>
                <c:formatCode>General</c:formatCode>
                <c:ptCount val="48"/>
                <c:pt idx="0">
                  <c:v>3311.2800000000011</c:v>
                </c:pt>
                <c:pt idx="1">
                  <c:v>2929.184999999999</c:v>
                </c:pt>
                <c:pt idx="2">
                  <c:v>1940.7299999999996</c:v>
                </c:pt>
                <c:pt idx="3">
                  <c:v>1345.63</c:v>
                </c:pt>
                <c:pt idx="4">
                  <c:v>1782.4549999999995</c:v>
                </c:pt>
                <c:pt idx="5">
                  <c:v>1710.1499999999996</c:v>
                </c:pt>
                <c:pt idx="6">
                  <c:v>1477.8050000000001</c:v>
                </c:pt>
                <c:pt idx="7">
                  <c:v>1859.82</c:v>
                </c:pt>
                <c:pt idx="8">
                  <c:v>1379.9850000000001</c:v>
                </c:pt>
                <c:pt idx="9">
                  <c:v>1599.9799999999998</c:v>
                </c:pt>
                <c:pt idx="10">
                  <c:v>1742.395</c:v>
                </c:pt>
                <c:pt idx="11">
                  <c:v>1692.0049999999999</c:v>
                </c:pt>
                <c:pt idx="12">
                  <c:v>1853.3000000000002</c:v>
                </c:pt>
                <c:pt idx="13">
                  <c:v>1494.7650000000003</c:v>
                </c:pt>
                <c:pt idx="14">
                  <c:v>1452.5949999999996</c:v>
                </c:pt>
                <c:pt idx="15">
                  <c:v>1403.38</c:v>
                </c:pt>
                <c:pt idx="16">
                  <c:v>1923.7699999999998</c:v>
                </c:pt>
                <c:pt idx="17">
                  <c:v>1333.0649999999998</c:v>
                </c:pt>
                <c:pt idx="18">
                  <c:v>1396.3449999999998</c:v>
                </c:pt>
                <c:pt idx="19">
                  <c:v>1676.7750000000003</c:v>
                </c:pt>
                <c:pt idx="20">
                  <c:v>1416.585</c:v>
                </c:pt>
                <c:pt idx="21">
                  <c:v>1440.1350000000007</c:v>
                </c:pt>
                <c:pt idx="22">
                  <c:v>1662.6000000000004</c:v>
                </c:pt>
                <c:pt idx="23">
                  <c:v>1561.3399999999995</c:v>
                </c:pt>
                <c:pt idx="24">
                  <c:v>1451.2650000000003</c:v>
                </c:pt>
                <c:pt idx="25">
                  <c:v>1486.6950000000004</c:v>
                </c:pt>
                <c:pt idx="26">
                  <c:v>1562.5650000000003</c:v>
                </c:pt>
                <c:pt idx="27">
                  <c:v>1377.9800000000002</c:v>
                </c:pt>
                <c:pt idx="28">
                  <c:v>1761.4800000000002</c:v>
                </c:pt>
                <c:pt idx="29">
                  <c:v>1502.6250000000002</c:v>
                </c:pt>
                <c:pt idx="30">
                  <c:v>1725.4099999999994</c:v>
                </c:pt>
                <c:pt idx="31">
                  <c:v>1515.1300000000003</c:v>
                </c:pt>
                <c:pt idx="32">
                  <c:v>1743.5600000000004</c:v>
                </c:pt>
                <c:pt idx="33">
                  <c:v>1709.3749999999998</c:v>
                </c:pt>
                <c:pt idx="34">
                  <c:v>1650.2299999999993</c:v>
                </c:pt>
                <c:pt idx="35">
                  <c:v>1536.2249999999997</c:v>
                </c:pt>
                <c:pt idx="36">
                  <c:v>1394.8450000000003</c:v>
                </c:pt>
                <c:pt idx="37">
                  <c:v>1316.0949999999996</c:v>
                </c:pt>
                <c:pt idx="38">
                  <c:v>1403.3149999999998</c:v>
                </c:pt>
                <c:pt idx="39">
                  <c:v>1419.5750000000003</c:v>
                </c:pt>
                <c:pt idx="40">
                  <c:v>1251.2950000000001</c:v>
                </c:pt>
                <c:pt idx="41">
                  <c:v>1322.7499999999998</c:v>
                </c:pt>
                <c:pt idx="42">
                  <c:v>1380.0649999999998</c:v>
                </c:pt>
                <c:pt idx="43">
                  <c:v>614.51499999999999</c:v>
                </c:pt>
                <c:pt idx="44">
                  <c:v>625.65</c:v>
                </c:pt>
                <c:pt idx="45">
                  <c:v>630.79999999999995</c:v>
                </c:pt>
                <c:pt idx="46">
                  <c:v>531.005</c:v>
                </c:pt>
                <c:pt idx="47">
                  <c:v>22.61</c:v>
                </c:pt>
              </c:numCache>
            </c:numRef>
          </c:val>
          <c:smooth val="0"/>
          <c:extLst>
            <c:ext xmlns:c16="http://schemas.microsoft.com/office/drawing/2014/chart" uri="{C3380CC4-5D6E-409C-BE32-E72D297353CC}">
              <c16:uniqueId val="{00000001-9919-4FAC-80E9-313B57B1272B}"/>
            </c:ext>
          </c:extLst>
        </c:ser>
        <c:dLbls>
          <c:showLegendKey val="0"/>
          <c:showVal val="0"/>
          <c:showCatName val="0"/>
          <c:showSerName val="0"/>
          <c:showPercent val="0"/>
          <c:showBubbleSize val="0"/>
        </c:dLbls>
        <c:marker val="1"/>
        <c:smooth val="0"/>
        <c:axId val="1718344064"/>
        <c:axId val="1718345984"/>
      </c:lineChart>
      <c:catAx>
        <c:axId val="17183440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345984"/>
        <c:crosses val="autoZero"/>
        <c:auto val="1"/>
        <c:lblAlgn val="ctr"/>
        <c:lblOffset val="100"/>
        <c:noMultiLvlLbl val="0"/>
      </c:catAx>
      <c:valAx>
        <c:axId val="17183459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8344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14</xdr:col>
      <xdr:colOff>403860</xdr:colOff>
      <xdr:row>0</xdr:row>
      <xdr:rowOff>0</xdr:rowOff>
    </xdr:from>
    <xdr:to>
      <xdr:col>15</xdr:col>
      <xdr:colOff>1943100</xdr:colOff>
      <xdr:row>12</xdr:row>
      <xdr:rowOff>167640</xdr:rowOff>
    </xdr:to>
    <xdr:graphicFrame macro="">
      <xdr:nvGraphicFramePr>
        <xdr:cNvPr id="2" name="Chart 1">
          <a:extLst>
            <a:ext uri="{FF2B5EF4-FFF2-40B4-BE49-F238E27FC236}">
              <a16:creationId xmlns:a16="http://schemas.microsoft.com/office/drawing/2014/main" id="{15C37FD7-9E65-2D05-BAE1-702371FE2D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1249680</xdr:colOff>
      <xdr:row>26</xdr:row>
      <xdr:rowOff>160020</xdr:rowOff>
    </xdr:from>
    <xdr:to>
      <xdr:col>15</xdr:col>
      <xdr:colOff>144780</xdr:colOff>
      <xdr:row>41</xdr:row>
      <xdr:rowOff>110490</xdr:rowOff>
    </xdr:to>
    <xdr:graphicFrame macro="">
      <xdr:nvGraphicFramePr>
        <xdr:cNvPr id="3" name="Chart 2">
          <a:extLst>
            <a:ext uri="{FF2B5EF4-FFF2-40B4-BE49-F238E27FC236}">
              <a16:creationId xmlns:a16="http://schemas.microsoft.com/office/drawing/2014/main" id="{6F15E50F-70A6-28E1-77EE-D217B990A8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15240</xdr:colOff>
      <xdr:row>20</xdr:row>
      <xdr:rowOff>64770</xdr:rowOff>
    </xdr:from>
    <xdr:to>
      <xdr:col>12</xdr:col>
      <xdr:colOff>281940</xdr:colOff>
      <xdr:row>35</xdr:row>
      <xdr:rowOff>64770</xdr:rowOff>
    </xdr:to>
    <xdr:graphicFrame macro="">
      <xdr:nvGraphicFramePr>
        <xdr:cNvPr id="3" name="Chart 2">
          <a:extLst>
            <a:ext uri="{FF2B5EF4-FFF2-40B4-BE49-F238E27FC236}">
              <a16:creationId xmlns:a16="http://schemas.microsoft.com/office/drawing/2014/main" id="{C762E6EC-124B-7225-D0CE-7448E1419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99060</xdr:colOff>
      <xdr:row>47</xdr:row>
      <xdr:rowOff>68580</xdr:rowOff>
    </xdr:from>
    <xdr:to>
      <xdr:col>11</xdr:col>
      <xdr:colOff>762000</xdr:colOff>
      <xdr:row>62</xdr:row>
      <xdr:rowOff>68580</xdr:rowOff>
    </xdr:to>
    <xdr:graphicFrame macro="">
      <xdr:nvGraphicFramePr>
        <xdr:cNvPr id="4" name="Chart 3">
          <a:extLst>
            <a:ext uri="{FF2B5EF4-FFF2-40B4-BE49-F238E27FC236}">
              <a16:creationId xmlns:a16="http://schemas.microsoft.com/office/drawing/2014/main" id="{9C811C87-628C-78FC-FCD8-D99427A60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15</xdr:col>
      <xdr:colOff>205740</xdr:colOff>
      <xdr:row>11</xdr:row>
      <xdr:rowOff>137160</xdr:rowOff>
    </xdr:from>
    <xdr:to>
      <xdr:col>22</xdr:col>
      <xdr:colOff>510540</xdr:colOff>
      <xdr:row>26</xdr:row>
      <xdr:rowOff>137160</xdr:rowOff>
    </xdr:to>
    <xdr:graphicFrame macro="">
      <xdr:nvGraphicFramePr>
        <xdr:cNvPr id="2" name="Chart 1">
          <a:extLst>
            <a:ext uri="{FF2B5EF4-FFF2-40B4-BE49-F238E27FC236}">
              <a16:creationId xmlns:a16="http://schemas.microsoft.com/office/drawing/2014/main" id="{4F6749FB-0D27-03DB-ED37-0AB3EEEC25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998220</xdr:colOff>
      <xdr:row>10</xdr:row>
      <xdr:rowOff>64770</xdr:rowOff>
    </xdr:from>
    <xdr:to>
      <xdr:col>11</xdr:col>
      <xdr:colOff>7620</xdr:colOff>
      <xdr:row>25</xdr:row>
      <xdr:rowOff>64770</xdr:rowOff>
    </xdr:to>
    <xdr:graphicFrame macro="">
      <xdr:nvGraphicFramePr>
        <xdr:cNvPr id="4" name="Chart 3">
          <a:extLst>
            <a:ext uri="{FF2B5EF4-FFF2-40B4-BE49-F238E27FC236}">
              <a16:creationId xmlns:a16="http://schemas.microsoft.com/office/drawing/2014/main" id="{C8FAD125-3A88-209A-A88F-0B1AF4B70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502920</xdr:colOff>
      <xdr:row>0</xdr:row>
      <xdr:rowOff>220980</xdr:rowOff>
    </xdr:from>
    <xdr:to>
      <xdr:col>7</xdr:col>
      <xdr:colOff>213360</xdr:colOff>
      <xdr:row>14</xdr:row>
      <xdr:rowOff>38100</xdr:rowOff>
    </xdr:to>
    <xdr:graphicFrame macro="">
      <xdr:nvGraphicFramePr>
        <xdr:cNvPr id="2" name="Chart 1">
          <a:extLst>
            <a:ext uri="{FF2B5EF4-FFF2-40B4-BE49-F238E27FC236}">
              <a16:creationId xmlns:a16="http://schemas.microsoft.com/office/drawing/2014/main" id="{AA109919-257B-469B-8382-0CBF7AF22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198120</xdr:colOff>
      <xdr:row>1</xdr:row>
      <xdr:rowOff>0</xdr:rowOff>
    </xdr:from>
    <xdr:to>
      <xdr:col>14</xdr:col>
      <xdr:colOff>76200</xdr:colOff>
      <xdr:row>13</xdr:row>
      <xdr:rowOff>167640</xdr:rowOff>
    </xdr:to>
    <xdr:graphicFrame macro="">
      <xdr:nvGraphicFramePr>
        <xdr:cNvPr id="3" name="Chart 2">
          <a:extLst>
            <a:ext uri="{FF2B5EF4-FFF2-40B4-BE49-F238E27FC236}">
              <a16:creationId xmlns:a16="http://schemas.microsoft.com/office/drawing/2014/main" id="{83083F13-5700-49E6-A08E-CFDBCB456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396240</xdr:colOff>
      <xdr:row>15</xdr:row>
      <xdr:rowOff>0</xdr:rowOff>
    </xdr:from>
    <xdr:to>
      <xdr:col>9</xdr:col>
      <xdr:colOff>121920</xdr:colOff>
      <xdr:row>29</xdr:row>
      <xdr:rowOff>160020</xdr:rowOff>
    </xdr:to>
    <xdr:graphicFrame macro="">
      <xdr:nvGraphicFramePr>
        <xdr:cNvPr id="4" name="Chart 3">
          <a:extLst>
            <a:ext uri="{FF2B5EF4-FFF2-40B4-BE49-F238E27FC236}">
              <a16:creationId xmlns:a16="http://schemas.microsoft.com/office/drawing/2014/main" id="{67326E11-D94F-409A-85B1-D1F650CC1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53340</xdr:colOff>
      <xdr:row>15</xdr:row>
      <xdr:rowOff>0</xdr:rowOff>
    </xdr:from>
    <xdr:to>
      <xdr:col>17</xdr:col>
      <xdr:colOff>365760</xdr:colOff>
      <xdr:row>29</xdr:row>
      <xdr:rowOff>106680</xdr:rowOff>
    </xdr:to>
    <xdr:graphicFrame macro="">
      <xdr:nvGraphicFramePr>
        <xdr:cNvPr id="7" name="Chart 6">
          <a:extLst>
            <a:ext uri="{FF2B5EF4-FFF2-40B4-BE49-F238E27FC236}">
              <a16:creationId xmlns:a16="http://schemas.microsoft.com/office/drawing/2014/main" id="{652930B0-CDFA-426A-939F-77667BC9D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53340</xdr:colOff>
      <xdr:row>1</xdr:row>
      <xdr:rowOff>0</xdr:rowOff>
    </xdr:from>
    <xdr:to>
      <xdr:col>23</xdr:col>
      <xdr:colOff>220980</xdr:colOff>
      <xdr:row>13</xdr:row>
      <xdr:rowOff>175260</xdr:rowOff>
    </xdr:to>
    <xdr:graphicFrame macro="">
      <xdr:nvGraphicFramePr>
        <xdr:cNvPr id="8" name="Chart 7">
          <a:extLst>
            <a:ext uri="{FF2B5EF4-FFF2-40B4-BE49-F238E27FC236}">
              <a16:creationId xmlns:a16="http://schemas.microsoft.com/office/drawing/2014/main" id="{6121D5C1-5D1F-48F6-B395-7D5652FBEC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0</xdr:colOff>
      <xdr:row>15</xdr:row>
      <xdr:rowOff>0</xdr:rowOff>
    </xdr:from>
    <xdr:to>
      <xdr:col>23</xdr:col>
      <xdr:colOff>327660</xdr:colOff>
      <xdr:row>29</xdr:row>
      <xdr:rowOff>121920</xdr:rowOff>
    </xdr:to>
    <xdr:graphicFrame macro="">
      <xdr:nvGraphicFramePr>
        <xdr:cNvPr id="9" name="Chart 8">
          <a:extLst>
            <a:ext uri="{FF2B5EF4-FFF2-40B4-BE49-F238E27FC236}">
              <a16:creationId xmlns:a16="http://schemas.microsoft.com/office/drawing/2014/main" id="{A9C4056E-4E24-40CA-85F8-93415BFBD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22</xdr:row>
      <xdr:rowOff>45720</xdr:rowOff>
    </xdr:from>
    <xdr:to>
      <xdr:col>2</xdr:col>
      <xdr:colOff>121920</xdr:colOff>
      <xdr:row>35</xdr:row>
      <xdr:rowOff>28575</xdr:rowOff>
    </xdr:to>
    <mc:AlternateContent xmlns:mc="http://schemas.openxmlformats.org/markup-compatibility/2006" xmlns:a14="http://schemas.microsoft.com/office/drawing/2010/main">
      <mc:Choice Requires="a14">
        <xdr:graphicFrame macro="">
          <xdr:nvGraphicFramePr>
            <xdr:cNvPr id="5" name="Charges">
              <a:extLst>
                <a:ext uri="{FF2B5EF4-FFF2-40B4-BE49-F238E27FC236}">
                  <a16:creationId xmlns:a16="http://schemas.microsoft.com/office/drawing/2014/main" id="{CAA6BBB3-6CF2-87CF-F6C9-08610C003ECD}"/>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mlns="">
        <xdr:sp macro="" textlink="">
          <xdr:nvSpPr>
            <xdr:cNvPr id="0" name=""/>
            <xdr:cNvSpPr>
              <a:spLocks noTextEdit="1"/>
            </xdr:cNvSpPr>
          </xdr:nvSpPr>
          <xdr:spPr>
            <a:xfrm>
              <a:off x="0" y="4114800"/>
              <a:ext cx="1341120" cy="23602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160021</xdr:rowOff>
    </xdr:from>
    <xdr:to>
      <xdr:col>1</xdr:col>
      <xdr:colOff>472440</xdr:colOff>
      <xdr:row>11</xdr:row>
      <xdr:rowOff>91441</xdr:rowOff>
    </xdr:to>
    <mc:AlternateContent xmlns:mc="http://schemas.openxmlformats.org/markup-compatibility/2006" xmlns:a14="http://schemas.microsoft.com/office/drawing/2010/main">
      <mc:Choice Requires="a14">
        <xdr:graphicFrame macro="">
          <xdr:nvGraphicFramePr>
            <xdr:cNvPr id="6" name="Weight Status">
              <a:extLst>
                <a:ext uri="{FF2B5EF4-FFF2-40B4-BE49-F238E27FC236}">
                  <a16:creationId xmlns:a16="http://schemas.microsoft.com/office/drawing/2014/main" id="{3F474BFB-AAE7-D227-7C64-0D8C29E6511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mlns="">
        <xdr:sp macro="" textlink="">
          <xdr:nvSpPr>
            <xdr:cNvPr id="0" name=""/>
            <xdr:cNvSpPr>
              <a:spLocks noTextEdit="1"/>
            </xdr:cNvSpPr>
          </xdr:nvSpPr>
          <xdr:spPr>
            <a:xfrm>
              <a:off x="0" y="160021"/>
              <a:ext cx="108204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114300</xdr:rowOff>
    </xdr:from>
    <xdr:to>
      <xdr:col>1</xdr:col>
      <xdr:colOff>419100</xdr:colOff>
      <xdr:row>22</xdr:row>
      <xdr:rowOff>68580</xdr:rowOff>
    </xdr:to>
    <mc:AlternateContent xmlns:mc="http://schemas.openxmlformats.org/markup-compatibility/2006" xmlns:a14="http://schemas.microsoft.com/office/drawing/2010/main">
      <mc:Choice Requires="a14">
        <xdr:graphicFrame macro="">
          <xdr:nvGraphicFramePr>
            <xdr:cNvPr id="10" name="Diabetes Status">
              <a:extLst>
                <a:ext uri="{FF2B5EF4-FFF2-40B4-BE49-F238E27FC236}">
                  <a16:creationId xmlns:a16="http://schemas.microsoft.com/office/drawing/2014/main" id="{E0F900A8-0DE5-1C2B-69B6-3AE1BF13C625}"/>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0" y="2171700"/>
              <a:ext cx="10287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7.007156597225" createdVersion="8" refreshedVersion="8" minRefreshableVersion="3" recordCount="2335" xr:uid="{B017C50F-FCAD-483D-A5AE-CEDF7FF37BB0}">
  <cacheSource type="worksheet">
    <worksheetSource ref="A1:L2336" sheet="Medical Examinations"/>
  </cacheSource>
  <cacheFields count="12">
    <cacheField name="Customer ID" numFmtId="0">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most frequent value" numFmtId="0">
      <sharedItems containsString="0" containsBlank="1" containsNumber="1" containsInteger="1" minValue="0" maxValue="1847"/>
    </cacheField>
    <cacheField name="Most frequent value2"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7.018425115741" createdVersion="8" refreshedVersion="8" minRefreshableVersion="3" recordCount="2335" xr:uid="{93BA1B6E-F369-4829-BF21-92259A3CD9E7}">
  <cacheSource type="worksheet">
    <worksheetSource ref="A1:J2336" sheet="Medical Examinations"/>
  </cacheSource>
  <cacheFields count="10">
    <cacheField name="Customer ID" numFmtId="0">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2"/>
        <n v="3"/>
        <n v="1"/>
      </sharedItems>
    </cacheField>
    <cacheField name="smoker"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7.037208912036" createdVersion="8" refreshedVersion="8" minRefreshableVersion="3" recordCount="2335" xr:uid="{75AA983E-228B-47E1-91ED-7CB67DEBE8A1}">
  <cacheSource type="worksheet">
    <worksheetSource ref="C1:F2336" sheet="Medical Examinations"/>
  </cacheSource>
  <cacheFields count="4">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7.04423240741" createdVersion="8" refreshedVersion="8" minRefreshableVersion="3" recordCount="2343" xr:uid="{19CEABD8-5504-4F02-8129-73E9F64B2CC6}">
  <cacheSource type="worksheet">
    <worksheetSource ref="A1:E2344" sheet="pivot "/>
  </cacheSource>
  <cacheFields count="5">
    <cacheField name="Charges" numFmtId="0">
      <sharedItems containsSemiMixedTypes="0" containsString="0" containsNumber="1" minValue="563.84" maxValue="63770.43" count="2333">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2"/>
        <n v="1135"/>
        <n v="1135.94"/>
        <n v="1136.4000000000001"/>
        <n v="1137"/>
        <n v="1137.01"/>
        <n v="1137.47"/>
        <n v="1141"/>
        <n v="1141.45"/>
        <n v="1142"/>
        <n v="1146.8"/>
        <n v="1149"/>
        <n v="1149.4000000000001"/>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n v="49577.66"/>
        <n v="51194.559999999998"/>
        <n v="52590.83"/>
        <n v="55135.4"/>
        <n v="58571.07"/>
        <n v="60021.4"/>
        <n v="62592.87"/>
        <n v="63770.43"/>
      </sharedItems>
    </cacheField>
    <cacheField name="Weight Status" numFmtId="0">
      <sharedItems containsBlank="1" count="5">
        <s v="Obesity"/>
        <s v="Over weight"/>
        <s v="Normal weight"/>
        <s v="Underweight"/>
        <m/>
      </sharedItems>
    </cacheField>
    <cacheField name="Diabetes Status" numFmtId="0">
      <sharedItems containsBlank="1" count="4">
        <s v="Diabetes"/>
        <s v="Prediabetes"/>
        <s v="Normal"/>
        <m/>
      </sharedItems>
    </cacheField>
    <cacheField name="Hospital tier" numFmtId="0">
      <sharedItems count="3">
        <s v="tier - 2"/>
        <s v="tier - 3"/>
        <s v="tier - 1"/>
      </sharedItems>
    </cacheField>
    <cacheField name="State" numFmtId="0">
      <sharedItems count="17">
        <s v="R1013"/>
        <s v="R1012"/>
        <s v="R1011"/>
        <s v="R1015"/>
        <s v="R1019"/>
        <s v="R1016"/>
        <s v="R1018"/>
        <s v="R1025"/>
        <s v="R1024"/>
        <s v="R1023"/>
        <s v="R1014"/>
        <s v="R1021"/>
        <s v="R1017"/>
        <s v="R1020"/>
        <s v="R1026"/>
        <s v="Nothing"/>
        <s v="R1022"/>
      </sharedItems>
    </cacheField>
  </cacheFields>
  <extLst>
    <ext xmlns:x14="http://schemas.microsoft.com/office/spreadsheetml/2009/9/main" uri="{725AE2AE-9491-48be-B2B4-4EB974FC3084}">
      <x14:pivotCacheDefinition pivotCacheId="93787709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777.094515856479" createdVersion="8" refreshedVersion="8" minRefreshableVersion="3" recordCount="2335" xr:uid="{A349A599-64B2-48B1-AEDB-37F63613F9DC}">
  <cacheSource type="worksheet">
    <worksheetSource ref="A1:D2336" sheet="pivot 2"/>
  </cacheSource>
  <cacheFields count="4">
    <cacheField name="AGE" numFmtId="0">
      <sharedItems containsSemiMixedTypes="0" containsString="0" containsNumber="1" containsInteger="1" minValue="18" maxValue="65" count="48">
        <n v="30"/>
        <n v="29"/>
        <n v="24"/>
        <n v="21"/>
        <n v="27"/>
        <n v="20"/>
        <n v="25"/>
        <n v="23"/>
        <n v="26"/>
        <n v="18"/>
        <n v="22"/>
        <n v="28"/>
        <n v="19"/>
        <n v="33"/>
        <n v="31"/>
        <n v="34"/>
        <n v="32"/>
        <n v="35"/>
        <n v="36"/>
        <n v="41"/>
        <n v="37"/>
        <n v="38"/>
        <n v="39"/>
        <n v="40"/>
        <n v="42"/>
        <n v="43"/>
        <n v="45"/>
        <n v="44"/>
        <n v="48"/>
        <n v="49"/>
        <n v="50"/>
        <n v="47"/>
        <n v="51"/>
        <n v="52"/>
        <n v="53"/>
        <n v="46"/>
        <n v="54"/>
        <n v="56"/>
        <n v="58"/>
        <n v="57"/>
        <n v="55"/>
        <n v="60"/>
        <n v="59"/>
        <n v="61"/>
        <n v="62"/>
        <n v="63"/>
        <n v="64"/>
        <n v="65"/>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charges" numFmtId="0">
      <sharedItems containsSemiMixedTypes="0" containsString="0" containsNumber="1" minValue="563.84" maxValue="48970.25" count="2325">
        <n v="563.84"/>
        <n v="570.62"/>
        <n v="600"/>
        <n v="604.54"/>
        <n v="637.26"/>
        <n v="646.14"/>
        <n v="650"/>
        <n v="668"/>
        <n v="670"/>
        <n v="687.54"/>
        <n v="700"/>
        <n v="722.99"/>
        <n v="750"/>
        <n v="760"/>
        <n v="770"/>
        <n v="770.38"/>
        <n v="773.54"/>
        <n v="830.52"/>
        <n v="865.41"/>
        <n v="896.21"/>
        <n v="915.07"/>
        <n v="928.59"/>
        <n v="964.71"/>
        <n v="1006.65"/>
        <n v="1012"/>
        <n v="1019"/>
        <n v="1033.74"/>
        <n v="1044"/>
        <n v="1047"/>
        <n v="1049"/>
        <n v="1056"/>
        <n v="1068"/>
        <n v="1070"/>
        <n v="1071"/>
        <n v="1082"/>
        <n v="1086"/>
        <n v="1121.8699999999999"/>
        <n v="1131.51"/>
        <n v="1132"/>
        <n v="1135"/>
        <n v="1135.94"/>
        <n v="1136.4000000000001"/>
        <n v="1137"/>
        <n v="1137.01"/>
        <n v="1137.47"/>
        <n v="1141"/>
        <n v="1141.45"/>
        <n v="1142"/>
        <n v="1146.8"/>
        <n v="1149"/>
        <n v="1149.4000000000001"/>
        <n v="1158.32"/>
        <n v="1163.46"/>
        <n v="1165"/>
        <n v="1167"/>
        <n v="1178"/>
        <n v="1178.07"/>
        <n v="1191"/>
        <n v="1200"/>
        <n v="1200.55"/>
        <n v="1210"/>
        <n v="1220"/>
        <n v="1224"/>
        <n v="1228"/>
        <n v="1234"/>
        <n v="1237"/>
        <n v="1240"/>
        <n v="1241"/>
        <n v="1241.57"/>
        <n v="1242.26"/>
        <n v="1242.82"/>
        <n v="1252.4100000000001"/>
        <n v="1253"/>
        <n v="1253.94"/>
        <n v="1256.3"/>
        <n v="1261.44"/>
        <n v="1261.8599999999999"/>
        <n v="1263.25"/>
        <n v="1267"/>
        <n v="1276"/>
        <n v="1283"/>
        <n v="1285"/>
        <n v="1286"/>
        <n v="1290.93"/>
        <n v="1293"/>
        <n v="1304"/>
        <n v="1315"/>
        <n v="1329.17"/>
        <n v="1332.61"/>
        <n v="1338"/>
        <n v="1341.16"/>
        <n v="1359"/>
        <n v="1382"/>
        <n v="1389"/>
        <n v="1390"/>
        <n v="1391.53"/>
        <n v="1400.44"/>
        <n v="1402"/>
        <n v="1417"/>
        <n v="1421"/>
        <n v="1422"/>
        <n v="1438"/>
        <n v="1445"/>
        <n v="1467"/>
        <n v="1477"/>
        <n v="1481"/>
        <n v="1493"/>
        <n v="1497"/>
        <n v="1515.34"/>
        <n v="1526.31"/>
        <n v="1532.47"/>
        <n v="1534.3"/>
        <n v="1566.88"/>
        <n v="1607.51"/>
        <n v="1615.77"/>
        <n v="1617.16"/>
        <n v="1621.34"/>
        <n v="1621.88"/>
        <n v="1622.19"/>
        <n v="1625.43"/>
        <n v="1627.28"/>
        <n v="1628.47"/>
        <n v="1629.83"/>
        <n v="1631.67"/>
        <n v="1631.82"/>
        <n v="1632.04"/>
        <n v="1632.56"/>
        <n v="1633.04"/>
        <n v="1633.96"/>
        <n v="1634.57"/>
        <n v="1635.73"/>
        <n v="1639.56"/>
        <n v="1646.43"/>
        <n v="1665"/>
        <n v="1674.63"/>
        <n v="1682.6"/>
        <n v="1694.8"/>
        <n v="1702.46"/>
        <n v="1704.57"/>
        <n v="1704.7"/>
        <n v="1705.62"/>
        <n v="1708"/>
        <n v="1708.93"/>
        <n v="1711.03"/>
        <n v="1712.23"/>
        <n v="1719.44"/>
        <n v="1720.35"/>
        <n v="1725.55"/>
        <n v="1727.54"/>
        <n v="1727.79"/>
        <n v="1728.9"/>
        <n v="1731.68"/>
        <n v="1737.38"/>
        <n v="1743.21"/>
        <n v="1744.47"/>
        <n v="1748.77"/>
        <n v="1756.6"/>
        <n v="1759.34"/>
        <n v="1769.53"/>
        <n v="1815.88"/>
        <n v="1822.54"/>
        <n v="1824.29"/>
        <n v="1826.84"/>
        <n v="1832.09"/>
        <n v="1837.24"/>
        <n v="1837.28"/>
        <n v="1842.52"/>
        <n v="1850.55"/>
        <n v="1863.45"/>
        <n v="1865.98"/>
        <n v="1875.34"/>
        <n v="1877.93"/>
        <n v="1880.07"/>
        <n v="1880.49"/>
        <n v="1906.36"/>
        <n v="1908.9"/>
        <n v="1909.53"/>
        <n v="1917.32"/>
        <n v="1964.78"/>
        <n v="1967.02"/>
        <n v="1969.61"/>
        <n v="1972.95"/>
        <n v="1977.82"/>
        <n v="1980.07"/>
        <n v="1981.58"/>
        <n v="1984.45"/>
        <n v="1986.93"/>
        <n v="2007.95"/>
        <n v="2020.18"/>
        <n v="2020.55"/>
        <n v="2026.97"/>
        <n v="2045.69"/>
        <n v="2055.3200000000002"/>
        <n v="2094.1"/>
        <n v="2102.2600000000002"/>
        <n v="2103.08"/>
        <n v="2104.11"/>
        <n v="2106.2600000000002"/>
        <n v="2117.34"/>
        <n v="2118.61"/>
        <n v="2128.4299999999998"/>
        <n v="2130.6799999999998"/>
        <n v="2134.9"/>
        <n v="2136.88"/>
        <n v="2137.65"/>
        <n v="2138.0700000000002"/>
        <n v="2144.85"/>
        <n v="2150.4699999999998"/>
        <n v="2154.36"/>
        <n v="2155.6799999999998"/>
        <n v="2156.75"/>
        <n v="2166.73"/>
        <n v="2170.08"/>
        <n v="2193.1999999999998"/>
        <n v="2196.4699999999998"/>
        <n v="2198.19"/>
        <n v="2200.83"/>
        <n v="2201.1"/>
        <n v="2203.4699999999998"/>
        <n v="2203.7399999999998"/>
        <n v="2205.98"/>
        <n v="2207.6999999999998"/>
        <n v="2211.13"/>
        <n v="2213.21"/>
        <n v="2217.4699999999998"/>
        <n v="2217.6"/>
        <n v="2219.4499999999998"/>
        <n v="2221.56"/>
        <n v="2250.84"/>
        <n v="2254.8000000000002"/>
        <n v="2257.48"/>
        <n v="2261.5700000000002"/>
        <n v="2277.7199999999998"/>
        <n v="2295.2399999999998"/>
        <n v="2302.3000000000002"/>
        <n v="2304"/>
        <n v="2322.62"/>
        <n v="2331.52"/>
        <n v="2352.9699999999998"/>
        <n v="2362.23"/>
        <n v="2373.3000000000002"/>
        <n v="2395.17"/>
        <n v="2396.1"/>
        <n v="2404.73"/>
        <n v="2416.96"/>
        <n v="2438.06"/>
        <n v="2457.21"/>
        <n v="2457.5"/>
        <n v="2459.7199999999998"/>
        <n v="2464.62"/>
        <n v="2473.33"/>
        <n v="2480.98"/>
        <n v="2483.7399999999998"/>
        <n v="2494.02"/>
        <n v="2497.04"/>
        <n v="2498.41"/>
        <n v="2500.9299999999998"/>
        <n v="2510.79"/>
        <n v="2523.17"/>
        <n v="2527.8200000000002"/>
        <n v="2534.39"/>
        <n v="2540.39"/>
        <n v="2545.6799999999998"/>
        <n v="2566.4699999999998"/>
        <n v="2585.04"/>
        <n v="2585.27"/>
        <n v="2585.85"/>
        <n v="2597.7800000000002"/>
        <n v="2632.99"/>
        <n v="2639.04"/>
        <n v="2643.27"/>
        <n v="2680.95"/>
        <n v="2684.69"/>
        <n v="2689.5"/>
        <n v="2690.11"/>
        <n v="2699.57"/>
        <n v="2709.11"/>
        <n v="2709.24"/>
        <n v="2710.83"/>
        <n v="2719.28"/>
        <n v="2721.32"/>
        <n v="2726.06"/>
        <n v="2727.4"/>
        <n v="2730.11"/>
        <n v="2731.91"/>
        <n v="2741.95"/>
        <n v="2755.02"/>
        <n v="2758.99"/>
        <n v="2773.46"/>
        <n v="2775.19"/>
        <n v="2789.06"/>
        <n v="2801.26"/>
        <n v="2803.7"/>
        <n v="2819.51"/>
        <n v="2842.76"/>
        <n v="2850.68"/>
        <n v="2855.44"/>
        <n v="2866.09"/>
        <n v="2867.12"/>
        <n v="2897.32"/>
        <n v="2897.46"/>
        <n v="2899.49"/>
        <n v="2902.91"/>
        <n v="2904.09"/>
        <n v="2913.57"/>
        <n v="2927.06"/>
        <n v="2943.41"/>
        <n v="2974.13"/>
        <n v="2979.52"/>
        <n v="2985.67"/>
        <n v="3012.22"/>
        <n v="3018.04"/>
        <n v="3021.81"/>
        <n v="3044.21"/>
        <n v="3046.06"/>
        <n v="3051.73"/>
        <n v="3056.39"/>
        <n v="3062.51"/>
        <n v="3065.49"/>
        <n v="3070.81"/>
        <n v="3077.1"/>
        <n v="3088.06"/>
        <n v="3128.35"/>
        <n v="3161.45"/>
        <n v="3162.02"/>
        <n v="3167.46"/>
        <n v="3171.61"/>
        <n v="3172.02"/>
        <n v="3176.29"/>
        <n v="3176.82"/>
        <n v="3179.96"/>
        <n v="3180.51"/>
        <n v="3201.25"/>
        <n v="3206.49"/>
        <n v="3208.79"/>
        <n v="3213.62"/>
        <n v="3227.12"/>
        <n v="3238.44"/>
        <n v="3260.2"/>
        <n v="3268.85"/>
        <n v="3277.16"/>
        <n v="3279.87"/>
        <n v="3280.22"/>
        <n v="3292.53"/>
        <n v="3300.7"/>
        <n v="3308.46"/>
        <n v="3309.79"/>
        <n v="3342.79"/>
        <n v="3353.28"/>
        <n v="3353.47"/>
        <n v="3366.67"/>
        <n v="3378.91"/>
        <n v="3385.4"/>
        <n v="3392.37"/>
        <n v="3392.98"/>
        <n v="3393.36"/>
        <n v="3410.32"/>
        <n v="3434.38"/>
        <n v="3436.5"/>
        <n v="3443.06"/>
        <n v="3453.77"/>
        <n v="3463.51"/>
        <n v="3471.41"/>
        <n v="3481.87"/>
        <n v="3484.33"/>
        <n v="3490.55"/>
        <n v="3500.61"/>
        <n v="3537.7"/>
        <n v="3538.9"/>
        <n v="3540.12"/>
        <n v="3554.2"/>
        <n v="3556.92"/>
        <n v="3558.62"/>
        <n v="3561.89"/>
        <n v="3562.87"/>
        <n v="3569.96"/>
        <n v="3578"/>
        <n v="3579.83"/>
        <n v="3589.14"/>
        <n v="3591.48"/>
        <n v="3594.17"/>
        <n v="3597.6"/>
        <n v="3603.6"/>
        <n v="3606.43"/>
        <n v="3622.13"/>
        <n v="3645.09"/>
        <n v="3653.29"/>
        <n v="3659.35"/>
        <n v="3678.86"/>
        <n v="3688.35"/>
        <n v="3688.38"/>
        <n v="3693.43"/>
        <n v="3699.54"/>
        <n v="3704.35"/>
        <n v="3722.23"/>
        <n v="3731.6"/>
        <n v="3732.63"/>
        <n v="3736.46"/>
        <n v="3748.56"/>
        <n v="3756.62"/>
        <n v="3757.84"/>
        <n v="3761.29"/>
        <n v="3766.88"/>
        <n v="3773.23"/>
        <n v="3785.77"/>
        <n v="3793.55"/>
        <n v="3796.36"/>
        <n v="3797.2"/>
        <n v="3847.67"/>
        <n v="3857.76"/>
        <n v="3858.51"/>
        <n v="3861.21"/>
        <n v="3866.86"/>
        <n v="3875.73"/>
        <n v="3877.3"/>
        <n v="3889.2"/>
        <n v="3898.35"/>
        <n v="3902.07"/>
        <n v="3906.13"/>
        <n v="3910.44"/>
        <n v="3925.76"/>
        <n v="3931.51"/>
        <n v="3935.18"/>
        <n v="3943.6"/>
        <n v="3947.41"/>
        <n v="3955.98"/>
        <n v="3956.07"/>
        <n v="3972.92"/>
        <n v="3981.98"/>
        <n v="3987.93"/>
        <n v="3989.84"/>
        <n v="3994.18"/>
        <n v="4002.36"/>
        <n v="4005.42"/>
        <n v="4032.24"/>
        <n v="4038.41"/>
        <n v="4039.9"/>
        <n v="4040.56"/>
        <n v="4047.94"/>
        <n v="4058.12"/>
        <n v="4058.71"/>
        <n v="4070.42"/>
        <n v="4070.51"/>
        <n v="4074.45"/>
        <n v="4076.5"/>
        <n v="4133.6400000000003"/>
        <n v="4134.08"/>
        <n v="4137.5200000000004"/>
        <n v="4149.74"/>
        <n v="4151.03"/>
        <n v="4154.97"/>
        <n v="4163.21"/>
        <n v="4185.1000000000004"/>
        <n v="4188.7299999999996"/>
        <n v="4189.1099999999997"/>
        <n v="4234.93"/>
        <n v="4237.13"/>
        <n v="4239.8900000000003"/>
        <n v="4243.59"/>
        <n v="4250.24"/>
        <n v="4260.74"/>
        <n v="4265.01"/>
        <n v="4266.17"/>
        <n v="4278.55"/>
        <n v="4296.2700000000004"/>
        <n v="4320.41"/>
        <n v="4337.74"/>
        <n v="4340.4399999999996"/>
        <n v="4347.0200000000004"/>
        <n v="4349.46"/>
        <n v="4350.51"/>
        <n v="4357.04"/>
        <n v="4391.6499999999996"/>
        <n v="4392.7"/>
        <n v="4397.3100000000004"/>
        <n v="4399.7299999999996"/>
        <n v="4402.2299999999996"/>
        <n v="4415.16"/>
        <n v="4420.95"/>
        <n v="4428.8900000000003"/>
        <n v="4433.3900000000003"/>
        <n v="4433.92"/>
        <n v="4435.09"/>
        <n v="4438.26"/>
        <n v="4441.21"/>
        <n v="4449.46"/>
        <n v="4454.3999999999996"/>
        <n v="4462.72"/>
        <n v="4463.21"/>
        <n v="4466.62"/>
        <n v="4468.25"/>
        <n v="4488.58"/>
        <n v="4500.34"/>
        <n v="4504.66"/>
        <n v="4511.41"/>
        <n v="4515.71"/>
        <n v="4518.3999999999996"/>
        <n v="4518.7700000000004"/>
        <n v="4518.83"/>
        <n v="4527.18"/>
        <n v="4529.4799999999996"/>
        <n v="4536.26"/>
        <n v="4544.2299999999996"/>
        <n v="4561.1899999999996"/>
        <n v="4562.84"/>
        <n v="4564.1899999999996"/>
        <n v="4571.41"/>
        <n v="4608.03"/>
        <n v="4618.08"/>
        <n v="4646.76"/>
        <n v="4661.29"/>
        <n v="4667.6099999999997"/>
        <n v="4670.6400000000003"/>
        <n v="4673.3900000000003"/>
        <n v="4674.2"/>
        <n v="4678.8"/>
        <n v="4686.3900000000003"/>
        <n v="4687.8"/>
        <n v="4699.47"/>
        <n v="4712.12"/>
        <n v="4718.2"/>
        <n v="4719.5200000000004"/>
        <n v="4719.74"/>
        <n v="4728.71"/>
        <n v="4734.6400000000003"/>
        <n v="4738.2700000000004"/>
        <n v="4740.78"/>
        <n v="4746.34"/>
        <n v="4747.05"/>
        <n v="4751.07"/>
        <n v="4753.6400000000003"/>
        <n v="4762.33"/>
        <n v="4766.0200000000004"/>
        <n v="4779.6000000000004"/>
        <n v="4787.42"/>
        <n v="4795.66"/>
        <n v="4812.34"/>
        <n v="4827.1000000000004"/>
        <n v="4827.8999999999996"/>
        <n v="4830.63"/>
        <n v="4835.43"/>
        <n v="4837.58"/>
        <n v="4839.18"/>
        <n v="4840.95"/>
        <n v="4843.79"/>
        <n v="4844.67"/>
        <n v="4846.53"/>
        <n v="4846.92"/>
        <n v="4859.8900000000003"/>
        <n v="4877.9799999999996"/>
        <n v="4883.87"/>
        <n v="4889.04"/>
        <n v="4890"/>
        <n v="4894.3900000000003"/>
        <n v="4894.75"/>
        <n v="4906.41"/>
        <n v="4911.8900000000003"/>
        <n v="4915.0600000000004"/>
        <n v="4922.92"/>
        <n v="4931.6499999999996"/>
        <n v="4934.71"/>
        <n v="4942.0600000000004"/>
        <n v="4949.76"/>
        <n v="4985.22"/>
        <n v="4992.38"/>
        <n v="4999.04"/>
        <n v="5002.78"/>
        <n v="5003.7700000000004"/>
        <n v="5003.8500000000004"/>
        <n v="5012.47"/>
        <n v="5028.1499999999996"/>
        <n v="5031.2700000000004"/>
        <n v="5034.1000000000004"/>
        <n v="5038.57"/>
        <n v="5043.13"/>
        <n v="5045.1499999999996"/>
        <n v="5054.05"/>
        <n v="5059.5600000000004"/>
        <n v="5077.1899999999996"/>
        <n v="5080.1000000000004"/>
        <n v="5087.92"/>
        <n v="5116.5"/>
        <n v="5124.1899999999996"/>
        <n v="5125.22"/>
        <n v="5136.75"/>
        <n v="5138.26"/>
        <n v="5144.18"/>
        <n v="5148.55"/>
        <n v="5152.13"/>
        <n v="5166.96"/>
        <n v="5177.12"/>
        <n v="5195.58"/>
        <n v="5198.6899999999996"/>
        <n v="5207.97"/>
        <n v="5209.58"/>
        <n v="5213.22"/>
        <n v="5216.4799999999996"/>
        <n v="5227.99"/>
        <n v="5240.7700000000004"/>
        <n v="5245.23"/>
        <n v="5246.05"/>
        <n v="5253.52"/>
        <n v="5257.51"/>
        <n v="5261.47"/>
        <n v="5266.37"/>
        <n v="5267.82"/>
        <n v="5272.18"/>
        <n v="5275.86"/>
        <n v="5291.71"/>
        <n v="5293.67"/>
        <n v="5306.7"/>
        <n v="5312.17"/>
        <n v="5322.24"/>
        <n v="5325.65"/>
        <n v="5327.4"/>
        <n v="5344.81"/>
        <n v="5354.07"/>
        <n v="5364.66"/>
        <n v="5373.36"/>
        <n v="5375.04"/>
        <n v="5377.46"/>
        <n v="5383.54"/>
        <n v="5385.34"/>
        <n v="5396.44"/>
        <n v="5397.62"/>
        <n v="5400.98"/>
        <n v="5402.89"/>
        <n v="5411.99"/>
        <n v="5415.66"/>
        <n v="5425.02"/>
        <n v="5428.73"/>
        <n v="5428.98"/>
        <n v="5438.75"/>
        <n v="5458.05"/>
        <n v="5466.88"/>
        <n v="5469.01"/>
        <n v="5472.45"/>
        <n v="5478.04"/>
        <n v="5484.47"/>
        <n v="5488.26"/>
        <n v="5503.36"/>
        <n v="5539.4"/>
        <n v="5540.35"/>
        <n v="5552.61"/>
        <n v="5576.35"/>
        <n v="5582.95"/>
        <n v="5584.31"/>
        <n v="5587.59"/>
        <n v="5594.85"/>
        <n v="5612.83"/>
        <n v="5615.37"/>
        <n v="5630.46"/>
        <n v="5649.72"/>
        <n v="5650.14"/>
        <n v="5662.23"/>
        <n v="5679.13"/>
        <n v="5690.79"/>
        <n v="5693.43"/>
        <n v="5698.74"/>
        <n v="5699.84"/>
        <n v="5708.87"/>
        <n v="5709.16"/>
        <n v="5720.38"/>
        <n v="5729.01"/>
        <n v="5741.67"/>
        <n v="5748.13"/>
        <n v="5757.41"/>
        <n v="5778.71"/>
        <n v="5807.06"/>
        <n v="5812.9"/>
        <n v="5816.58"/>
        <n v="5832.6"/>
        <n v="5836.52"/>
        <n v="5843.99"/>
        <n v="5846.92"/>
        <n v="5847.24"/>
        <n v="5855.9"/>
        <n v="5877.02"/>
        <n v="5910.94"/>
        <n v="5920.1"/>
        <n v="5926.85"/>
        <n v="5926.93"/>
        <n v="5927.65"/>
        <n v="5934.38"/>
        <n v="5957.35"/>
        <n v="5960.91"/>
        <n v="5966.89"/>
        <n v="5969.72"/>
        <n v="5972.38"/>
        <n v="5974.38"/>
        <n v="5976.83"/>
        <n v="5979.66"/>
        <n v="5979.73"/>
        <n v="5979.99"/>
        <n v="5989.52"/>
        <n v="5990.17"/>
        <n v="5993.62"/>
        <n v="6059.17"/>
        <n v="6061.8"/>
        <n v="6064.37"/>
        <n v="6067.13"/>
        <n v="6074.37"/>
        <n v="6079.67"/>
        <n v="6082.41"/>
        <n v="6098.38"/>
        <n v="6111.95"/>
        <n v="6112.35"/>
        <n v="6113.23"/>
        <n v="6117.49"/>
        <n v="6123.57"/>
        <n v="6128.8"/>
        <n v="6138.5"/>
        <n v="6138.58"/>
        <n v="6139.14"/>
        <n v="6147.12"/>
        <n v="6152.05"/>
        <n v="6159.57"/>
        <n v="6170.96"/>
        <n v="6183.32"/>
        <n v="6183.46"/>
        <n v="6184.3"/>
        <n v="6185.32"/>
        <n v="6186.13"/>
        <n v="6196.45"/>
        <n v="6198.75"/>
        <n v="6203.9"/>
        <n v="6207.26"/>
        <n v="6208.5"/>
        <n v="6219.93"/>
        <n v="6236.95"/>
        <n v="6238.3"/>
        <n v="6250.44"/>
        <n v="6253.85"/>
        <n v="6254.13"/>
        <n v="6255.38"/>
        <n v="6261.2"/>
        <n v="6269.33"/>
        <n v="6272.48"/>
        <n v="6276.3"/>
        <n v="6282.24"/>
        <n v="6289.75"/>
        <n v="6293.63"/>
        <n v="6302.23"/>
        <n v="6305.61"/>
        <n v="6311.11"/>
        <n v="6311.95"/>
        <n v="6313.76"/>
        <n v="6334.34"/>
        <n v="6335.64"/>
        <n v="6338.08"/>
        <n v="6356.27"/>
        <n v="6358.78"/>
        <n v="6360.99"/>
        <n v="6361.47"/>
        <n v="6367.31"/>
        <n v="6373.56"/>
        <n v="6374.16"/>
        <n v="6389.38"/>
        <n v="6389.53"/>
        <n v="6393.6"/>
        <n v="6402.29"/>
        <n v="6406.41"/>
        <n v="6407.05"/>
        <n v="6412.34"/>
        <n v="6414.18"/>
        <n v="6417.28"/>
        <n v="6423.48"/>
        <n v="6435.62"/>
        <n v="6455.86"/>
        <n v="6457.84"/>
        <n v="6473.15"/>
        <n v="6474.01"/>
        <n v="6481.67"/>
        <n v="6496.89"/>
        <n v="6500.24"/>
        <n v="6512.24"/>
        <n v="6529.21"/>
        <n v="6532.04"/>
        <n v="6536.68"/>
        <n v="6546.16"/>
        <n v="6548.2"/>
        <n v="6551.75"/>
        <n v="6552.01"/>
        <n v="6555.07"/>
        <n v="6571.02"/>
        <n v="6571.54"/>
        <n v="6593.51"/>
        <n v="6600.21"/>
        <n v="6600.36"/>
        <n v="6610.11"/>
        <n v="6630.31"/>
        <n v="6638.16"/>
        <n v="6639.3"/>
        <n v="6640.54"/>
        <n v="6651.26"/>
        <n v="6652.53"/>
        <n v="6653.79"/>
        <n v="6664.32"/>
        <n v="6664.69"/>
        <n v="6666.24"/>
        <n v="6686.43"/>
        <n v="6700.56"/>
        <n v="6706.47"/>
        <n v="6710.19"/>
        <n v="6721.37"/>
        <n v="6737.98"/>
        <n v="6738.84"/>
        <n v="6746.74"/>
        <n v="6748.59"/>
        <n v="6749.63"/>
        <n v="6750.27"/>
        <n v="6753.04"/>
        <n v="6770.19"/>
        <n v="6775.96"/>
        <n v="6781.35"/>
        <n v="6781.52"/>
        <n v="6796.86"/>
        <n v="6799.46"/>
        <n v="6809.46"/>
        <n v="6827.69"/>
        <n v="6837.37"/>
        <n v="6842.28"/>
        <n v="6843.17"/>
        <n v="6849.03"/>
        <n v="6858.48"/>
        <n v="6863.49"/>
        <n v="6868.39"/>
        <n v="6875.96"/>
        <n v="6876.53"/>
        <n v="6877.98"/>
        <n v="6895.19"/>
        <n v="6933.24"/>
        <n v="6938.11"/>
        <n v="6940.91"/>
        <n v="6940.94"/>
        <n v="6948.7"/>
        <n v="6951.12"/>
        <n v="6965.21"/>
        <n v="6985.51"/>
        <n v="6986.7"/>
        <n v="6989.95"/>
        <n v="7003.1"/>
        <n v="7033.08"/>
        <n v="7042.11"/>
        <n v="7045.5"/>
        <n v="7046.72"/>
        <n v="7050.02"/>
        <n v="7050.64"/>
        <n v="7054.41"/>
        <n v="7077.19"/>
        <n v="7096.98"/>
        <n v="7106.81"/>
        <n v="7125.25"/>
        <n v="7128.64"/>
        <n v="7133.9"/>
        <n v="7144.4"/>
        <n v="7144.86"/>
        <n v="7147.11"/>
        <n v="7147.47"/>
        <n v="7151.09"/>
        <n v="7152.67"/>
        <n v="7153.55"/>
        <n v="7160.09"/>
        <n v="7160.33"/>
        <n v="7162.01"/>
        <n v="7173.36"/>
        <n v="7175.51"/>
        <n v="7179.52"/>
        <n v="7196.87"/>
        <n v="7201.7"/>
        <n v="7209.49"/>
        <n v="7220.25"/>
        <n v="7222.79"/>
        <n v="7228.22"/>
        <n v="7243.81"/>
        <n v="7248.71"/>
        <n v="7256.72"/>
        <n v="7261.74"/>
        <n v="7265.58"/>
        <n v="7265.7"/>
        <n v="7273.02"/>
        <n v="7281.51"/>
        <n v="7302.46"/>
        <n v="7304.65"/>
        <n v="7318.21"/>
        <n v="7318.22"/>
        <n v="7322.86"/>
        <n v="7323.73"/>
        <n v="7325.05"/>
        <n v="7325.47"/>
        <n v="7337.75"/>
        <n v="7339.93"/>
        <n v="7345.08"/>
        <n v="7345.73"/>
        <n v="7348.14"/>
        <n v="7349.12"/>
        <n v="7357.49"/>
        <n v="7358.18"/>
        <n v="7362.31"/>
        <n v="7371.77"/>
        <n v="7388.85"/>
        <n v="7403.98"/>
        <n v="7418.52"/>
        <n v="7419.48"/>
        <n v="7421.19"/>
        <n v="7441.05"/>
        <n v="7441.5"/>
        <n v="7443.64"/>
        <n v="7445.92"/>
        <n v="7448.4"/>
        <n v="7450.36"/>
        <n v="7463.51"/>
        <n v="7487.38"/>
        <n v="7494.63"/>
        <n v="7504.3"/>
        <n v="7512.27"/>
        <n v="7518.03"/>
        <n v="7526.71"/>
        <n v="7531.7"/>
        <n v="7537.16"/>
        <n v="7538.52"/>
        <n v="7567.13"/>
        <n v="7585.62"/>
        <n v="7607.03"/>
        <n v="7609.6"/>
        <n v="7623.13"/>
        <n v="7623.52"/>
        <n v="7624.63"/>
        <n v="7626.99"/>
        <n v="7633.72"/>
        <n v="7636.92"/>
        <n v="7639.42"/>
        <n v="7640.31"/>
        <n v="7642.05"/>
        <n v="7650.77"/>
        <n v="7650.8"/>
        <n v="7652.26"/>
        <n v="7657.69"/>
        <n v="7662.47"/>
        <n v="7670.75"/>
        <n v="7676.4"/>
        <n v="7680.92"/>
        <n v="7681.17"/>
        <n v="7682.67"/>
        <n v="7684.62"/>
        <n v="7726.85"/>
        <n v="7727.25"/>
        <n v="7729.65"/>
        <n v="7731.43"/>
        <n v="7731.86"/>
        <n v="7736.39"/>
        <n v="7740.34"/>
        <n v="7742.11"/>
        <n v="7749.16"/>
        <n v="7763.06"/>
        <n v="7789.64"/>
        <n v="7794.68"/>
        <n v="7803.77"/>
        <n v="7804.16"/>
        <n v="7812.67"/>
        <n v="7824.37"/>
        <n v="7844.8"/>
        <n v="7851.85"/>
        <n v="7896.41"/>
        <n v="7935.29"/>
        <n v="7948.22"/>
        <n v="7953.72"/>
        <n v="7954.52"/>
        <n v="7958.13"/>
        <n v="7966.81"/>
        <n v="7980.34"/>
        <n v="7985.82"/>
        <n v="7986.48"/>
        <n v="8004.96"/>
        <n v="8014.62"/>
        <n v="8017.06"/>
        <n v="8021.11"/>
        <n v="8023.14"/>
        <n v="8026.67"/>
        <n v="8027.97"/>
        <n v="8035.64"/>
        <n v="8059.06"/>
        <n v="8059.68"/>
        <n v="8062.31"/>
        <n v="8062.76"/>
        <n v="8067.83"/>
        <n v="8068.19"/>
        <n v="8071.57"/>
        <n v="8077.41"/>
        <n v="8081.26"/>
        <n v="8081.74"/>
        <n v="8083.92"/>
        <n v="8091.3"/>
        <n v="8112.59"/>
        <n v="8116.27"/>
        <n v="8116.68"/>
        <n v="8124.41"/>
        <n v="8125.78"/>
        <n v="8157.92"/>
        <n v="8162.72"/>
        <n v="8177.9"/>
        <n v="8179.51"/>
        <n v="8182.89"/>
        <n v="8188.12"/>
        <n v="8211.1"/>
        <n v="8219.2000000000007"/>
        <n v="8232.64"/>
        <n v="8233.1"/>
        <n v="8240.59"/>
        <n v="8252.2800000000007"/>
        <n v="8268"/>
        <n v="8269.0400000000009"/>
        <n v="8271.4599999999991"/>
        <n v="8277.52"/>
        <n v="8280.6200000000008"/>
        <n v="8283.68"/>
        <n v="8302.5400000000009"/>
        <n v="8310.84"/>
        <n v="8314.65"/>
        <n v="8334.4599999999991"/>
        <n v="8334.59"/>
        <n v="8342.91"/>
        <n v="8347.16"/>
        <n v="8355.5400000000009"/>
        <n v="8396.6200000000008"/>
        <n v="8400.01"/>
        <n v="8410.0499999999993"/>
        <n v="8413.4599999999991"/>
        <n v="8428.07"/>
        <n v="8440.0499999999993"/>
        <n v="8442.67"/>
        <n v="8444.4699999999993"/>
        <n v="8448.66"/>
        <n v="8450.82"/>
        <n v="8457.82"/>
        <n v="8466.35"/>
        <n v="8471.65"/>
        <n v="8515.76"/>
        <n v="8516.83"/>
        <n v="8520.0300000000007"/>
        <n v="8522"/>
        <n v="8527.5300000000007"/>
        <n v="8534.67"/>
        <n v="8538.2900000000009"/>
        <n v="8539.67"/>
        <n v="8547.69"/>
        <n v="8551.35"/>
        <n v="8556.91"/>
        <n v="8567.25"/>
        <n v="8569.86"/>
        <n v="8572.0400000000009"/>
        <n v="8573.2999999999993"/>
        <n v="8582.2999999999993"/>
        <n v="8596.83"/>
        <n v="8601.33"/>
        <n v="8603.82"/>
        <n v="8604.48"/>
        <n v="8605.36"/>
        <n v="8606.2199999999993"/>
        <n v="8615.2999999999993"/>
        <n v="8627.5400000000009"/>
        <n v="8665.09"/>
        <n v="8665.14"/>
        <n v="8671.19"/>
        <n v="8688.86"/>
        <n v="8701.84"/>
        <n v="8703.4599999999991"/>
        <n v="8733.23"/>
        <n v="8747.68"/>
        <n v="8760.1200000000008"/>
        <n v="8765.25"/>
        <n v="8782.4699999999993"/>
        <n v="8798.59"/>
        <n v="8800.49"/>
        <n v="8821.8799999999992"/>
        <n v="8823.2800000000007"/>
        <n v="8823.99"/>
        <n v="8824.27"/>
        <n v="8825.09"/>
        <n v="8827.2099999999991"/>
        <n v="8835.26"/>
        <n v="8871.15"/>
        <n v="8890.59"/>
        <n v="8891.14"/>
        <n v="8906.14"/>
        <n v="8908.4699999999993"/>
        <n v="8930.93"/>
        <n v="8932.08"/>
        <n v="8944.1200000000008"/>
        <n v="8954.99"/>
        <n v="8964.06"/>
        <n v="8965.7999999999993"/>
        <n v="8968.33"/>
        <n v="8978.19"/>
        <n v="8988.16"/>
        <n v="8998.43"/>
        <n v="9010.2000000000007"/>
        <n v="9048.0300000000007"/>
        <n v="9058.73"/>
        <n v="9095.07"/>
        <n v="9095.94"/>
        <n v="9101.7999999999993"/>
        <n v="9140.9500000000007"/>
        <n v="9144.57"/>
        <n v="9147.5"/>
        <n v="9159.51"/>
        <n v="9171.75"/>
        <n v="9174.14"/>
        <n v="9182.17"/>
        <n v="9193.84"/>
        <n v="9210.06"/>
        <n v="9222.4"/>
        <n v="9225.26"/>
        <n v="9247.94"/>
        <n v="9249.5"/>
        <n v="9264.7999999999993"/>
        <n v="9282.48"/>
        <n v="9283.56"/>
        <n v="9285.8700000000008"/>
        <n v="9288.0300000000007"/>
        <n v="9290.14"/>
        <n v="9301.89"/>
        <n v="9304.7000000000007"/>
        <n v="9310.81"/>
        <n v="9315.41"/>
        <n v="9320.26"/>
        <n v="9338.61"/>
        <n v="9344.2000000000007"/>
        <n v="9361.33"/>
        <n v="9377.4500000000007"/>
        <n v="9377.9"/>
        <n v="9380.75"/>
        <n v="9386.16"/>
        <n v="9391.35"/>
        <n v="9411.01"/>
        <n v="9414.92"/>
        <n v="9432.93"/>
        <n v="9447.25"/>
        <n v="9447.3799999999992"/>
        <n v="9448.42"/>
        <n v="9453.92"/>
        <n v="9487.64"/>
        <n v="9500.57"/>
        <n v="9504.31"/>
        <n v="9507.68"/>
        <n v="9528.9"/>
        <n v="9538.65"/>
        <n v="9540.17"/>
        <n v="9541.7000000000007"/>
        <n v="9549.57"/>
        <n v="9563.0300000000007"/>
        <n v="9566.99"/>
        <n v="9582.5400000000009"/>
        <n v="9583.89"/>
        <n v="9584.0400000000009"/>
        <n v="9597.6299999999992"/>
        <n v="9617.66"/>
        <n v="9619.18"/>
        <n v="9620.33"/>
        <n v="9625.92"/>
        <n v="9628.7900000000009"/>
        <n v="9630.2999999999993"/>
        <n v="9630.4"/>
        <n v="9630.91"/>
        <n v="9634.5400000000009"/>
        <n v="9644.25"/>
        <n v="9653.81"/>
        <n v="9664.34"/>
        <n v="9684.2900000000009"/>
        <n v="9698.42"/>
        <n v="9704.67"/>
        <n v="9710.7099999999991"/>
        <n v="9715.84"/>
        <n v="9722.77"/>
        <n v="9724.5300000000007"/>
        <n v="9748.91"/>
        <n v="9753.49"/>
        <n v="9764.08"/>
        <n v="9778.35"/>
        <n v="9787.32"/>
        <n v="9788.8700000000008"/>
        <n v="9800.89"/>
        <n v="9819.25"/>
        <n v="9836.2099999999991"/>
        <n v="9844.4500000000007"/>
        <n v="9850.43"/>
        <n v="9855.1299999999992"/>
        <n v="9861.0300000000007"/>
        <n v="9863.4699999999993"/>
        <n v="9866.2999999999993"/>
        <n v="9869.81"/>
        <n v="9870.59"/>
        <n v="9872.7000000000007"/>
        <n v="9875.68"/>
        <n v="9877.61"/>
        <n v="9880.07"/>
        <n v="9890.23"/>
        <n v="9894.69"/>
        <n v="9907.83"/>
        <n v="9910.36"/>
        <n v="9930.64"/>
        <n v="9931.9599999999991"/>
        <n v="9933.44"/>
        <n v="9957.7199999999993"/>
        <n v="9964.06"/>
        <n v="9991.0400000000009"/>
        <n v="10011.44"/>
        <n v="10027.15"/>
        <n v="10043.25"/>
        <n v="10065.41"/>
        <n v="10072.06"/>
        <n v="10085.85"/>
        <n v="10096.969999999999"/>
        <n v="10106.129999999999"/>
        <n v="10107.219999999999"/>
        <n v="10115.01"/>
        <n v="10118.42"/>
        <n v="10139.84"/>
        <n v="10141.14"/>
        <n v="10146.129999999999"/>
        <n v="10156.780000000001"/>
        <n v="10160.870000000001"/>
        <n v="10191.82"/>
        <n v="10197.77"/>
        <n v="10214.64"/>
        <n v="10226.280000000001"/>
        <n v="10231.5"/>
        <n v="10259.129999999999"/>
        <n v="10264.44"/>
        <n v="10269.459999999999"/>
        <n v="10274.33"/>
        <n v="10276.99"/>
        <n v="10308.040000000001"/>
        <n v="10310.780000000001"/>
        <n v="10315.91"/>
        <n v="10322.9"/>
        <n v="10325.209999999999"/>
        <n v="10329.06"/>
        <n v="10338.93"/>
        <n v="10345.93"/>
        <n v="10352.48"/>
        <n v="10355.64"/>
        <n v="10356.67"/>
        <n v="10370.91"/>
        <n v="10381.48"/>
        <n v="10403.27"/>
        <n v="10407.09"/>
        <n v="10407.98"/>
        <n v="10419.59"/>
        <n v="10419.65"/>
        <n v="10422.92"/>
        <n v="10435.07"/>
        <n v="10436.1"/>
        <n v="10450.549999999999"/>
        <n v="10455.1"/>
        <n v="10455.14"/>
        <n v="10459.19"/>
        <n v="10461.98"/>
        <n v="10464.83"/>
        <n v="10486.55"/>
        <n v="10493.95"/>
        <n v="10495.6"/>
        <n v="10546.48"/>
        <n v="10560.49"/>
        <n v="10564.88"/>
        <n v="10577.09"/>
        <n v="10579.71"/>
        <n v="10594.23"/>
        <n v="10594.5"/>
        <n v="10600.55"/>
        <n v="10601.41"/>
        <n v="10601.63"/>
        <n v="10602.39"/>
        <n v="10608.67"/>
        <n v="10617.04"/>
        <n v="10620.26"/>
        <n v="10627.81"/>
        <n v="10665.44"/>
        <n v="10676.83"/>
        <n v="10690.11"/>
        <n v="10698.38"/>
        <n v="10702.64"/>
        <n v="10704.47"/>
        <n v="10713.64"/>
        <n v="10719.57"/>
        <n v="10736.87"/>
        <n v="10749.02"/>
        <n v="10769.75"/>
        <n v="10791.96"/>
        <n v="10795.94"/>
        <n v="10796.35"/>
        <n v="10797.34"/>
        <n v="10806.84"/>
        <n v="10807.49"/>
        <n v="10825.25"/>
        <n v="10848.13"/>
        <n v="10886.66"/>
        <n v="10923.93"/>
        <n v="10928.85"/>
        <n v="10942.13"/>
        <n v="10959.33"/>
        <n v="10959.69"/>
        <n v="10965.45"/>
        <n v="10976.25"/>
        <n v="10977.21"/>
        <n v="10982.5"/>
        <n v="10991.58"/>
        <n v="11013.71"/>
        <n v="11015.17"/>
        <n v="11018.05"/>
        <n v="11028.56"/>
        <n v="11033.66"/>
        <n v="11037.51"/>
        <n v="11037.85"/>
        <n v="11046.02"/>
        <n v="11068.7"/>
        <n v="11068.77"/>
        <n v="11070.54"/>
        <n v="11073.18"/>
        <n v="11082.58"/>
        <n v="11085.59"/>
        <n v="11090.72"/>
        <n v="11093.62"/>
        <n v="11103.33"/>
        <n v="11150.78"/>
        <n v="11163.57"/>
        <n v="11165.42"/>
        <n v="11186.2"/>
        <n v="11187.66"/>
        <n v="11217.35"/>
        <n v="11244.38"/>
        <n v="11250.43"/>
        <n v="11253.42"/>
        <n v="11255.29"/>
        <n v="11264.54"/>
        <n v="11265.71"/>
        <n v="11272.33"/>
        <n v="11286.54"/>
        <n v="11289.11"/>
        <n v="11294.57"/>
        <n v="11299.34"/>
        <n v="11305.93"/>
        <n v="11312.33"/>
        <n v="11318.57"/>
        <n v="11319.12"/>
        <n v="11321.49"/>
        <n v="11326.71"/>
        <n v="11344.32"/>
        <n v="11345.52"/>
        <n v="11353.23"/>
        <n v="11356.66"/>
        <n v="11362.76"/>
        <n v="11363.28"/>
        <n v="11365.95"/>
        <n v="11369.39"/>
        <n v="11378.57"/>
        <n v="11381.33"/>
        <n v="11388.27"/>
        <n v="11394.07"/>
        <n v="11396.9"/>
        <n v="11411.69"/>
        <n v="11412.02"/>
        <n v="11419.49"/>
        <n v="11435.74"/>
        <n v="11436.74"/>
        <n v="11454.02"/>
        <n v="11455.28"/>
        <n v="11478.14"/>
        <n v="11482.63"/>
        <n v="11488.32"/>
        <n v="11492.46"/>
        <n v="11497.69"/>
        <n v="11511.61"/>
        <n v="11512.41"/>
        <n v="11520.1"/>
        <n v="11524.25"/>
        <n v="11530.12"/>
        <n v="11534.87"/>
        <n v="11538.42"/>
        <n v="11540.25"/>
        <n v="11552.9"/>
        <n v="11554.22"/>
        <n v="11566.3"/>
        <n v="11576.13"/>
        <n v="11602.75"/>
        <n v="11625.11"/>
        <n v="11657.72"/>
        <n v="11657.81"/>
        <n v="11658.12"/>
        <n v="11658.38"/>
        <n v="11674.13"/>
        <n v="11696.52"/>
        <n v="11712.97"/>
        <n v="11729.68"/>
        <n v="11730.82"/>
        <n v="11735.88"/>
        <n v="11737.85"/>
        <n v="11741.73"/>
        <n v="11743.3"/>
        <n v="11743.93"/>
        <n v="11752.68"/>
        <n v="11763"/>
        <n v="11773.06"/>
        <n v="11830.61"/>
        <n v="11833.78"/>
        <n v="11837.16"/>
        <n v="11840.78"/>
        <n v="11842.44"/>
        <n v="11842.62"/>
        <n v="11848.14"/>
        <n v="11856.41"/>
        <n v="11858.56"/>
        <n v="11879.1"/>
        <n v="11881.36"/>
        <n v="11881.97"/>
        <n v="11884.05"/>
        <n v="11918.2"/>
        <n v="11931.13"/>
        <n v="11938.26"/>
        <n v="11941.83"/>
        <n v="11944.59"/>
        <n v="11945.13"/>
        <n v="11946.63"/>
        <n v="11987.17"/>
        <n v="11987.68"/>
        <n v="11994.89"/>
        <n v="12001.29"/>
        <n v="12029.29"/>
        <n v="12032.33"/>
        <n v="12035.18"/>
        <n v="12044.34"/>
        <n v="12048.13"/>
        <n v="12091.34"/>
        <n v="12094.48"/>
        <n v="12096.65"/>
        <n v="12105.32"/>
        <n v="12124.99"/>
        <n v="12129.61"/>
        <n v="12130.8"/>
        <n v="12137.6"/>
        <n v="12142.58"/>
        <n v="12146.97"/>
        <n v="12148.2"/>
        <n v="12198.64"/>
        <n v="12218.7"/>
        <n v="12222.9"/>
        <n v="12224.35"/>
        <n v="12231.61"/>
        <n v="12233.83"/>
        <n v="12235.84"/>
        <n v="12237.73"/>
        <n v="12244.53"/>
        <n v="12245.17"/>
        <n v="12254.44"/>
        <n v="12255.04"/>
        <n v="12265.51"/>
        <n v="12268.63"/>
        <n v="12269.69"/>
        <n v="12282.03"/>
        <n v="12282.38"/>
        <n v="12299.59"/>
        <n v="12323.94"/>
        <n v="12333.83"/>
        <n v="12347.17"/>
        <n v="12363.55"/>
        <n v="12369.89"/>
        <n v="12404.88"/>
        <n v="12407.3"/>
        <n v="12408.29"/>
        <n v="12430.95"/>
        <n v="12452.25"/>
        <n v="12475.35"/>
        <n v="12479.71"/>
        <n v="12485.8"/>
        <n v="12495.29"/>
        <n v="12499.88"/>
        <n v="12523.6"/>
        <n v="12557.61"/>
        <n v="12574.05"/>
        <n v="12579.92"/>
        <n v="12592.53"/>
        <n v="12600.46"/>
        <n v="12609.89"/>
        <n v="12622.18"/>
        <n v="12624.74"/>
        <n v="12629.17"/>
        <n v="12629.9"/>
        <n v="12638.2"/>
        <n v="12640.24"/>
        <n v="12643.38"/>
        <n v="12644.59"/>
        <n v="12646.21"/>
        <n v="12648.7"/>
        <n v="12697.48"/>
        <n v="12699.56"/>
        <n v="12700.63"/>
        <n v="12713"/>
        <n v="12718.21"/>
        <n v="12731"/>
        <n v="12741.17"/>
        <n v="12770.27"/>
        <n v="12776.05"/>
        <n v="12788.03"/>
        <n v="12788.18"/>
        <n v="12797.21"/>
        <n v="12815.44"/>
        <n v="12823.25"/>
        <n v="12829.46"/>
        <n v="12847.24"/>
        <n v="12852.37"/>
        <n v="12856.84"/>
        <n v="12870.31"/>
        <n v="12890.06"/>
        <n v="12913.99"/>
        <n v="12925.89"/>
        <n v="12928.79"/>
        <n v="12949.16"/>
        <n v="12950.07"/>
        <n v="12957.12"/>
        <n v="12979.36"/>
        <n v="12981.35"/>
        <n v="12982.87"/>
        <n v="12994.12"/>
        <n v="13002.91"/>
        <n v="13004.95"/>
        <n v="13008.07"/>
        <n v="13010.86"/>
        <n v="13012.21"/>
        <n v="13019.16"/>
        <n v="13023.93"/>
        <n v="13041.92"/>
        <n v="13044.41"/>
        <n v="13047.33"/>
        <n v="13051.22"/>
        <n v="13063.88"/>
        <n v="13101.74"/>
        <n v="13110.79"/>
        <n v="13112.6"/>
        <n v="13113.51"/>
        <n v="13116.84"/>
        <n v="13126.68"/>
        <n v="13129.6"/>
        <n v="13143.34"/>
        <n v="13143.86"/>
        <n v="13204.29"/>
        <n v="13214.43"/>
        <n v="13217.09"/>
        <n v="13224.06"/>
        <n v="13224.69"/>
        <n v="13228.85"/>
        <n v="13292.52"/>
        <n v="13333.71"/>
        <n v="13352.1"/>
        <n v="13360.94"/>
        <n v="13375.76"/>
        <n v="13377.41"/>
        <n v="13383.67"/>
        <n v="13390.56"/>
        <n v="13393.76"/>
        <n v="13405.39"/>
        <n v="13412.97"/>
        <n v="13415.04"/>
        <n v="13417.05"/>
        <n v="13429.04"/>
        <n v="13430.27"/>
        <n v="13440.7"/>
        <n v="13451.12"/>
        <n v="13457.96"/>
        <n v="13462.52"/>
        <n v="13465.8"/>
        <n v="13470.8"/>
        <n v="13470.86"/>
        <n v="13472.19"/>
        <n v="13480.83"/>
        <n v="13511.28"/>
        <n v="13555"/>
        <n v="13566.04"/>
        <n v="13588.17"/>
        <n v="13607.37"/>
        <n v="13616.36"/>
        <n v="13622.01"/>
        <n v="13635.64"/>
        <n v="13638.06"/>
        <n v="13677.68"/>
        <n v="13685.51"/>
        <n v="13714.55"/>
        <n v="13725.47"/>
        <n v="13726.21"/>
        <n v="13746.74"/>
        <n v="13747.87"/>
        <n v="13770.1"/>
        <n v="13801.61"/>
        <n v="13819.49"/>
        <n v="13822.8"/>
        <n v="13831.12"/>
        <n v="13844.51"/>
        <n v="13844.8"/>
        <n v="13874.89"/>
        <n v="13880.95"/>
        <n v="13886.4"/>
        <n v="13887.2"/>
        <n v="13887.97"/>
        <n v="13919.82"/>
        <n v="13937.67"/>
        <n v="13974.46"/>
        <n v="13979.45"/>
        <n v="13981.85"/>
        <n v="14001.13"/>
        <n v="14001.29"/>
        <n v="14007.22"/>
        <n v="14043.48"/>
        <n v="14081.93"/>
        <n v="14098.07"/>
        <n v="14119.62"/>
        <n v="14133.04"/>
        <n v="14152.46"/>
        <n v="14193.55"/>
        <n v="14209.4"/>
        <n v="14210.54"/>
        <n v="14235.07"/>
        <n v="14254.61"/>
        <n v="14256.19"/>
        <n v="14256.79"/>
        <n v="14258.33"/>
        <n v="14283.46"/>
        <n v="14285.9"/>
        <n v="14313.85"/>
        <n v="14319.03"/>
        <n v="14337.91"/>
        <n v="14349.85"/>
        <n v="14355.43"/>
        <n v="14358.36"/>
        <n v="14382.71"/>
        <n v="14394.4"/>
        <n v="14394.56"/>
        <n v="14410.93"/>
        <n v="14418.28"/>
        <n v="14426.07"/>
        <n v="14426.66"/>
        <n v="14427.63"/>
        <n v="14449.85"/>
        <n v="14451.84"/>
        <n v="14455.64"/>
        <n v="14470.01"/>
        <n v="14474.68"/>
        <n v="14478.33"/>
        <n v="14507.46"/>
        <n v="14547.26"/>
        <n v="14571.89"/>
        <n v="14574.64"/>
        <n v="14590.63"/>
        <n v="14600.62"/>
        <n v="14612.33"/>
        <n v="14630.52"/>
        <n v="14640.35"/>
        <n v="14657.2"/>
        <n v="14665.75"/>
        <n v="14692.67"/>
        <n v="14696.77"/>
        <n v="14711.74"/>
        <n v="14738.43"/>
        <n v="14750.42"/>
        <n v="14819"/>
        <n v="14839.34"/>
        <n v="14843.96"/>
        <n v="14847.63"/>
        <n v="14901.52"/>
        <n v="14908.27"/>
        <n v="14926.97"/>
        <n v="14945.34"/>
        <n v="14988.43"/>
        <n v="15006.58"/>
        <n v="15019.76"/>
        <n v="15025.76"/>
        <n v="15026.3"/>
        <n v="15038.51"/>
        <n v="15052.68"/>
        <n v="15090.35"/>
        <n v="15103.69"/>
        <n v="15123.19"/>
        <n v="15150.44"/>
        <n v="15161.25"/>
        <n v="15161.53"/>
        <n v="15170.07"/>
        <n v="15174.81"/>
        <n v="15207.92"/>
        <n v="15230.32"/>
        <n v="15260.52"/>
        <n v="15322.77"/>
        <n v="15359.1"/>
        <n v="15361.5"/>
        <n v="15363.77"/>
        <n v="15368.22"/>
        <n v="15377.77"/>
        <n v="15440.2"/>
        <n v="15450.48"/>
        <n v="15518.18"/>
        <n v="15532.16"/>
        <n v="15555.19"/>
        <n v="15556.67"/>
        <n v="15608.58"/>
        <n v="15612.19"/>
        <n v="15646.28"/>
        <n v="15670.3"/>
        <n v="15698.86"/>
        <n v="15746.62"/>
        <n v="15817.99"/>
        <n v="15820.7"/>
        <n v="15828.82"/>
        <n v="15840.81"/>
        <n v="15922.29"/>
        <n v="15965.29"/>
        <n v="15966.19"/>
        <n v="16059.06"/>
        <n v="16062.89"/>
        <n v="16069.08"/>
        <n v="16085.13"/>
        <n v="16097.94"/>
        <n v="16115.3"/>
        <n v="16122.65"/>
        <n v="16138.76"/>
        <n v="16152.04"/>
        <n v="16190.97"/>
        <n v="16199.1"/>
        <n v="16205.88"/>
        <n v="16232.85"/>
        <n v="16267.32"/>
        <n v="16297.85"/>
        <n v="16311.05"/>
        <n v="16351.42"/>
        <n v="16420.490000000002"/>
        <n v="16450.89"/>
        <n v="16455.71"/>
        <n v="16577.78"/>
        <n v="16586.5"/>
        <n v="16587.96"/>
        <n v="16600.16"/>
        <n v="16602.18"/>
        <n v="16631.61"/>
        <n v="16657.72"/>
        <n v="16770.990000000002"/>
        <n v="16776.3"/>
        <n v="16779.400000000001"/>
        <n v="16796.41"/>
        <n v="16841.32"/>
        <n v="16884.919999999998"/>
        <n v="16903.5"/>
        <n v="16921.09"/>
        <n v="16990.55"/>
        <n v="17016.009999999998"/>
        <n v="17043.34"/>
        <n v="17081.080000000002"/>
        <n v="17085.27"/>
        <n v="17128.43"/>
        <n v="17172.27"/>
        <n v="17174.52"/>
        <n v="17178.68"/>
        <n v="17179.52"/>
        <n v="17253.43"/>
        <n v="17337.580000000002"/>
        <n v="17352.68"/>
        <n v="17361.77"/>
        <n v="17468.98"/>
        <n v="17479.53"/>
        <n v="17496.310000000001"/>
        <n v="17505.650000000001"/>
        <n v="17507.47"/>
        <n v="17556.88"/>
        <n v="17560.38"/>
        <n v="17584.72"/>
        <n v="17626.240000000002"/>
        <n v="17663.14"/>
        <n v="17748.509999999998"/>
        <n v="17777.73"/>
        <n v="17779.939999999999"/>
        <n v="17832.599999999999"/>
        <n v="17862.919999999998"/>
        <n v="17878.900000000001"/>
        <n v="17882.669999999998"/>
        <n v="17904.53"/>
        <n v="17929.3"/>
        <n v="17942.11"/>
        <n v="18031.16"/>
        <n v="18031.189999999999"/>
        <n v="18033.97"/>
        <n v="18157.88"/>
        <n v="18208.34"/>
        <n v="18218.16"/>
        <n v="18223.45"/>
        <n v="18246.5"/>
        <n v="18259.22"/>
        <n v="18310.740000000002"/>
        <n v="18328.240000000002"/>
        <n v="18443.11"/>
        <n v="18608.259999999998"/>
        <n v="18648.419999999998"/>
        <n v="18682.740000000002"/>
        <n v="18694.689999999999"/>
        <n v="18765.88"/>
        <n v="18767.740000000002"/>
        <n v="18804.75"/>
        <n v="18806.150000000001"/>
        <n v="18815.53"/>
        <n v="18838.7"/>
        <n v="18883.330000000002"/>
        <n v="18903.490000000002"/>
        <n v="18932.810000000001"/>
        <n v="18954.560000000001"/>
        <n v="18955.22"/>
        <n v="18963.169999999998"/>
        <n v="18972.5"/>
        <n v="19023.259999999998"/>
        <n v="19040.88"/>
        <n v="19107.78"/>
        <n v="19144.580000000002"/>
        <n v="19199.939999999999"/>
        <n v="19214.71"/>
        <n v="19259.96"/>
        <n v="19321.060000000001"/>
        <n v="19350.37"/>
        <n v="19362"/>
        <n v="19442.349999999999"/>
        <n v="19444.27"/>
        <n v="19496.72"/>
        <n v="19515.54"/>
        <n v="19521.97"/>
        <n v="19539.240000000002"/>
        <n v="19551.34"/>
        <n v="19594.810000000001"/>
        <n v="19673.34"/>
        <n v="19719.689999999999"/>
        <n v="19749.38"/>
        <n v="19798.05"/>
        <n v="19933.46"/>
        <n v="19964.75"/>
        <n v="19995.29"/>
        <n v="20009.63"/>
        <n v="20149.32"/>
        <n v="20167.34"/>
        <n v="20177.669999999998"/>
        <n v="20234.849999999999"/>
        <n v="20253.84"/>
        <n v="20277.810000000001"/>
        <n v="20296.86"/>
        <n v="20354.5"/>
        <n v="20420.599999999999"/>
        <n v="20446.849999999999"/>
        <n v="20463"/>
        <n v="20568.32"/>
        <n v="20630.28"/>
        <n v="20709.02"/>
        <n v="20745.990000000002"/>
        <n v="20773.63"/>
        <n v="20781.490000000002"/>
        <n v="20878.78"/>
        <n v="20893.060000000001"/>
        <n v="20984.09"/>
        <n v="21082.16"/>
        <n v="21098.55"/>
        <n v="21195.82"/>
        <n v="21223.68"/>
        <n v="21232.18"/>
        <n v="21259.38"/>
        <n v="21344.85"/>
        <n v="21348.71"/>
        <n v="21472.48"/>
        <n v="21595.38"/>
        <n v="21659.93"/>
        <n v="21661.16"/>
        <n v="21677.279999999999"/>
        <n v="21771.34"/>
        <n v="21774.32"/>
        <n v="21797"/>
        <n v="21880.82"/>
        <n v="21882.400000000001"/>
        <n v="21978.68"/>
        <n v="21984.47"/>
        <n v="22097.62"/>
        <n v="22144.03"/>
        <n v="22192.44"/>
        <n v="22218.11"/>
        <n v="22331.57"/>
        <n v="22395.74"/>
        <n v="22412.65"/>
        <n v="22462.04"/>
        <n v="22478.6"/>
        <n v="22493.66"/>
        <n v="23045.57"/>
        <n v="23065.42"/>
        <n v="23082.959999999999"/>
        <n v="23241.47"/>
        <n v="23244.79"/>
        <n v="23288.93"/>
        <n v="23306.55"/>
        <n v="23401.31"/>
        <n v="23563.02"/>
        <n v="23568.27"/>
        <n v="23807.24"/>
        <n v="23887.66"/>
        <n v="23967.38"/>
        <n v="24059.68"/>
        <n v="24106.91"/>
        <n v="24180.93"/>
        <n v="24227.34"/>
        <n v="24294.02"/>
        <n v="24387.74"/>
        <n v="24393.62"/>
        <n v="24476.48"/>
        <n v="24513.09"/>
        <n v="24520.26"/>
        <n v="24535.7"/>
        <n v="24603.05"/>
        <n v="24667.42"/>
        <n v="24671.66"/>
        <n v="24795.040000000001"/>
        <n v="24817.25"/>
        <n v="24863.25"/>
        <n v="24869.84"/>
        <n v="24873.38"/>
        <n v="24915.05"/>
        <n v="24915.22"/>
        <n v="25075.97"/>
        <n v="25081.77"/>
        <n v="25127.22"/>
        <n v="25309.49"/>
        <n v="25333.33"/>
        <n v="25382.3"/>
        <n v="25517.11"/>
        <n v="25648.98"/>
        <n v="25656.58"/>
        <n v="25678.78"/>
        <n v="25992.82"/>
        <n v="26018.95"/>
        <n v="26026.97"/>
        <n v="26109.33"/>
        <n v="26125.67"/>
        <n v="26140.36"/>
        <n v="26236.58"/>
        <n v="26316.59"/>
        <n v="26392.26"/>
        <n v="26467.1"/>
        <n v="26479.4"/>
        <n v="26607.89"/>
        <n v="26912.560000000001"/>
        <n v="26926.51"/>
        <n v="26927.69"/>
        <n v="26936.98"/>
        <n v="27000.98"/>
        <n v="27037.91"/>
        <n v="27080.639999999999"/>
        <n v="27092.38"/>
        <n v="27117.99"/>
        <n v="27218.44"/>
        <n v="27236.959999999999"/>
        <n v="27322.73"/>
        <n v="27346.04"/>
        <n v="27375.9"/>
        <n v="27432.73"/>
        <n v="27495.59"/>
        <n v="27533.91"/>
        <n v="27534.53"/>
        <n v="27598.93"/>
        <n v="27614.71"/>
        <n v="27619.360000000001"/>
        <n v="27625.17"/>
        <n v="27696.11"/>
        <n v="27724.29"/>
        <n v="27808.73"/>
        <n v="27849.94"/>
        <n v="27925.86"/>
        <n v="27931.11"/>
        <n v="27941.29"/>
        <n v="27980.77"/>
        <n v="28006.94"/>
        <n v="28101.33"/>
        <n v="28245.34"/>
        <n v="28287.9"/>
        <n v="28302.33"/>
        <n v="28340.19"/>
        <n v="28468.92"/>
        <n v="28476.73"/>
        <n v="28542.86"/>
        <n v="28716.14"/>
        <n v="28868.66"/>
        <n v="28923.14"/>
        <n v="28950.47"/>
        <n v="28998.68"/>
        <n v="29007.82"/>
        <n v="29114.21"/>
        <n v="29114.77"/>
        <n v="29141.360000000001"/>
        <n v="29160.39"/>
        <n v="29186.48"/>
        <n v="29227.599999999999"/>
        <n v="29330.98"/>
        <n v="29352.560000000001"/>
        <n v="29443.59"/>
        <n v="29523.17"/>
        <n v="29583.8"/>
        <n v="29622.69"/>
        <n v="29757.69"/>
        <n v="29760.6"/>
        <n v="29816.639999999999"/>
        <n v="29818.76"/>
        <n v="29852.48"/>
        <n v="29899.25"/>
        <n v="29929.56"/>
        <n v="29933.75"/>
        <n v="29969.67"/>
        <n v="30026.87"/>
        <n v="30063.58"/>
        <n v="30095.97"/>
        <n v="30134.75"/>
        <n v="30166.62"/>
        <n v="30184.94"/>
        <n v="30260"/>
        <n v="30284.639999999999"/>
        <n v="30328.27"/>
        <n v="30366.93"/>
        <n v="30409.53"/>
        <n v="30422.03"/>
        <n v="30457.37"/>
        <n v="30530.5"/>
        <n v="30625.65"/>
        <n v="30697.71"/>
        <n v="30724.44"/>
        <n v="30763.01"/>
        <n v="30942.19"/>
        <n v="31196.61"/>
        <n v="31234.560000000001"/>
        <n v="31322.53"/>
        <n v="31328.27"/>
        <n v="31368.81"/>
        <n v="31591.82"/>
        <n v="31620"/>
        <n v="31736.7"/>
        <n v="31743.919999999998"/>
        <n v="31897.1"/>
        <n v="31980.89"/>
        <n v="32086.21"/>
        <n v="32108.66"/>
        <n v="32192.76"/>
        <n v="32222.81"/>
        <n v="32259.96"/>
        <n v="32288.49"/>
        <n v="32428.63"/>
        <n v="32430.22"/>
        <n v="32462.35"/>
        <n v="32485.46"/>
        <n v="32548.34"/>
        <n v="32672.11"/>
        <n v="32686.080000000002"/>
        <n v="32716.2"/>
        <n v="32734.19"/>
        <n v="32760.48"/>
        <n v="32765.33"/>
        <n v="32787.46"/>
        <n v="32827.51"/>
        <n v="32906.69"/>
        <n v="32947.629999999997"/>
        <n v="33017.46"/>
        <n v="33025.32"/>
        <n v="33057.230000000003"/>
        <n v="33074.94"/>
        <n v="33090.660000000003"/>
        <n v="33121"/>
        <n v="33292.83"/>
        <n v="33307.550000000003"/>
        <n v="33344.449999999997"/>
        <n v="33450.99"/>
        <n v="33471.97"/>
        <n v="33475.82"/>
        <n v="33527.1"/>
        <n v="33611.71"/>
        <n v="33707.550000000003"/>
        <n v="33732.69"/>
        <n v="33750.29"/>
        <n v="33753.32"/>
        <n v="33829.39"/>
        <n v="33900.65"/>
        <n v="33907.550000000003"/>
        <n v="33975.47"/>
        <n v="34053.360000000001"/>
        <n v="34084.68"/>
        <n v="34166.269999999997"/>
        <n v="34205.07"/>
        <n v="34210.33"/>
        <n v="34218.019999999997"/>
        <n v="34254.050000000003"/>
        <n v="34289.43"/>
        <n v="34293.120000000003"/>
        <n v="34303.17"/>
        <n v="34307.22"/>
        <n v="34402.22"/>
        <n v="34439.86"/>
        <n v="34456.269999999997"/>
        <n v="34472.839999999997"/>
        <n v="34543.39"/>
        <n v="34617.839999999997"/>
        <n v="34672.15"/>
        <n v="34779.620000000003"/>
        <n v="34806.47"/>
        <n v="34828.65"/>
        <n v="34838.870000000003"/>
        <n v="34940.61"/>
        <n v="34975.68"/>
        <n v="34976.42"/>
        <n v="34979.86"/>
        <n v="35000.730000000003"/>
        <n v="35050.620000000003"/>
        <n v="35069.370000000003"/>
        <n v="35147.53"/>
        <n v="35160.129999999997"/>
        <n v="35302.089999999997"/>
        <n v="35315.96"/>
        <n v="35345.730000000003"/>
        <n v="35491.64"/>
        <n v="35517.19"/>
        <n v="35547.47"/>
        <n v="35547.72"/>
        <n v="35573.26"/>
        <n v="35583.17"/>
        <n v="35585.58"/>
        <n v="35595.589999999997"/>
        <n v="35701.9"/>
        <n v="35711.39"/>
        <n v="35733.96"/>
        <n v="35883.269999999997"/>
        <n v="35952.65"/>
        <n v="36021.01"/>
        <n v="36074.339999999997"/>
        <n v="36085.22"/>
        <n v="36090.49"/>
        <n v="36124.57"/>
        <n v="36149.480000000003"/>
        <n v="36182.870000000003"/>
        <n v="36189.1"/>
        <n v="36197.699999999997"/>
        <n v="36219.410000000003"/>
        <n v="36307.800000000003"/>
        <n v="36314.050000000003"/>
        <n v="36332.449999999997"/>
        <n v="36350.71"/>
        <n v="36397.58"/>
        <n v="36445.550000000003"/>
        <n v="36541.550000000003"/>
        <n v="36572.800000000003"/>
        <n v="36580.28"/>
        <n v="36786.370000000003"/>
        <n v="36795.29"/>
        <n v="36837.47"/>
        <n v="36889.99"/>
        <n v="36898.730000000003"/>
        <n v="36910.61"/>
        <n v="36911.99"/>
        <n v="36922.61"/>
        <n v="36935.64"/>
        <n v="36950.26"/>
        <n v="36976.449999999997"/>
        <n v="37040.879999999997"/>
        <n v="37076.370000000003"/>
        <n v="37079.370000000003"/>
        <n v="37133.9"/>
        <n v="37165.160000000003"/>
        <n v="37251.22"/>
        <n v="37270.15"/>
        <n v="37272.339999999997"/>
        <n v="37277.269999999997"/>
        <n v="37425.94"/>
        <n v="37465.339999999997"/>
        <n v="37484.449999999997"/>
        <n v="37607.53"/>
        <n v="37650.74"/>
        <n v="37675.06"/>
        <n v="37701.879999999997"/>
        <n v="37735.199999999997"/>
        <n v="37742.58"/>
        <n v="37800.980000000003"/>
        <n v="37829.72"/>
        <n v="38126.25"/>
        <n v="38189.1"/>
        <n v="38237.339999999997"/>
        <n v="38241.74"/>
        <n v="38245.589999999997"/>
        <n v="38282.75"/>
        <n v="38313.129999999997"/>
        <n v="38344.57"/>
        <n v="38389.79"/>
        <n v="38405.26"/>
        <n v="38415.47"/>
        <n v="38511.629999999997"/>
        <n v="38652.089999999997"/>
        <n v="38709.18"/>
        <n v="38711"/>
        <n v="38740.120000000003"/>
        <n v="38746.36"/>
        <n v="38792.69"/>
        <n v="38836.980000000003"/>
        <n v="38869.25"/>
        <n v="38893.360000000001"/>
        <n v="38924.04"/>
        <n v="38932.559999999998"/>
        <n v="38947.43"/>
        <n v="38998.550000000003"/>
        <n v="39047.29"/>
        <n v="39125.33"/>
        <n v="39221.120000000003"/>
        <n v="39241.440000000002"/>
        <n v="39315.279999999999"/>
        <n v="39352.6"/>
        <n v="39396.86"/>
        <n v="39556.49"/>
        <n v="39597.410000000003"/>
        <n v="39611.760000000002"/>
        <n v="39670.44"/>
        <n v="39721.93"/>
        <n v="39722.75"/>
        <n v="39725.519999999997"/>
        <n v="39727.61"/>
        <n v="39774.28"/>
        <n v="39836.519999999997"/>
        <n v="39865.699999999997"/>
        <n v="39871.699999999997"/>
        <n v="39963.120000000003"/>
        <n v="39983.43"/>
        <n v="40003.33"/>
        <n v="40054.730000000003"/>
        <n v="40069.440000000002"/>
        <n v="40103.89"/>
        <n v="40182.25"/>
        <n v="40204.83"/>
        <n v="40208.559999999998"/>
        <n v="40273.65"/>
        <n v="40284.379999999997"/>
        <n v="40309.93"/>
        <n v="40373.74"/>
        <n v="40419.019999999997"/>
        <n v="40590.550000000003"/>
        <n v="40692.910000000003"/>
        <n v="40720.550000000003"/>
        <n v="40817.85"/>
        <n v="40904.199999999997"/>
        <n v="40932.43"/>
        <n v="40941.29"/>
        <n v="40961.29"/>
        <n v="40974.160000000003"/>
        <n v="41034.22"/>
        <n v="41055.29"/>
        <n v="41097.160000000003"/>
        <n v="41191.57"/>
        <n v="41250.39"/>
        <n v="41271.5"/>
        <n v="41331.79"/>
        <n v="41351.879999999997"/>
        <n v="41505.15"/>
        <n v="41636.199999999997"/>
        <n v="41661.599999999999"/>
        <n v="41676.080000000002"/>
        <n v="41681.86"/>
        <n v="41794.629999999997"/>
        <n v="41886.54"/>
        <n v="41919.1"/>
        <n v="41949.24"/>
        <n v="41999.519999999997"/>
        <n v="42111.66"/>
        <n v="42112.24"/>
        <n v="42124.52"/>
        <n v="42188.15"/>
        <n v="42211.14"/>
        <n v="42303.69"/>
        <n v="42478.6"/>
        <n v="42538.720000000001"/>
        <n v="42560.43"/>
        <n v="42644.2"/>
        <n v="42760.5"/>
        <n v="42764.12"/>
        <n v="42856.84"/>
        <n v="42969.85"/>
        <n v="42983.46"/>
        <n v="43073.760000000002"/>
        <n v="43254.42"/>
        <n v="43578.94"/>
        <n v="43753.34"/>
        <n v="43813.87"/>
        <n v="43817.45"/>
        <n v="43896.38"/>
        <n v="43921.18"/>
        <n v="43943.88"/>
        <n v="44202.65"/>
        <n v="44260.75"/>
        <n v="44400.41"/>
        <n v="44423.8"/>
        <n v="44501.4"/>
        <n v="44585.46"/>
        <n v="44641.2"/>
        <n v="45008.959999999999"/>
        <n v="45702.02"/>
        <n v="45710.21"/>
        <n v="45863.21"/>
        <n v="46113.51"/>
        <n v="46130.53"/>
        <n v="46151.12"/>
        <n v="46200.99"/>
        <n v="46255.11"/>
        <n v="46599.11"/>
        <n v="46661.440000000002"/>
        <n v="46718.16"/>
        <n v="46889.26"/>
        <n v="47055.53"/>
        <n v="47269.85"/>
        <n v="47291.06"/>
        <n v="47305.31"/>
        <n v="47403.88"/>
        <n v="47462.89"/>
        <n v="47496.49"/>
        <n v="47896.79"/>
        <n v="47928.03"/>
        <n v="48173.36"/>
        <n v="48517.56"/>
        <n v="48549.18"/>
        <n v="48673.56"/>
        <n v="48675.519999999997"/>
        <n v="48824.45"/>
        <n v="48885.14"/>
        <n v="48970.2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s v="Obesity"/>
    <n v="7.47"/>
    <s v="Diabetes"/>
    <s v="No"/>
    <s v="No"/>
    <x v="0"/>
    <n v="0"/>
    <x v="0"/>
    <n v="488"/>
    <s v="Smoker-Yes"/>
  </r>
  <r>
    <s v="Id2"/>
    <n v="30.36"/>
    <s v="Obesity"/>
    <n v="5.77"/>
    <s v="Prediabetes"/>
    <s v="No"/>
    <s v="No"/>
    <x v="0"/>
    <n v="0"/>
    <x v="0"/>
    <n v="1847"/>
    <s v="Smoker-No"/>
  </r>
  <r>
    <s v="Id3"/>
    <n v="34.484999999999999"/>
    <s v="Obesity"/>
    <n v="11.87"/>
    <s v="Diabetes"/>
    <s v="Yes"/>
    <s v="No"/>
    <x v="0"/>
    <n v="2"/>
    <x v="0"/>
    <n v="0"/>
    <s v="Smoker-?"/>
  </r>
  <r>
    <s v="Id4"/>
    <n v="38.094999999999999"/>
    <s v="Obesity"/>
    <n v="6.05"/>
    <s v="Prediabetes"/>
    <s v="No"/>
    <s v="No"/>
    <x v="0"/>
    <n v="0"/>
    <x v="0"/>
    <m/>
    <m/>
  </r>
  <r>
    <s v="Id5"/>
    <n v="35.53"/>
    <s v="Obesity"/>
    <n v="5.45"/>
    <s v="Normal"/>
    <s v="No"/>
    <s v="No"/>
    <x v="0"/>
    <n v="0"/>
    <x v="0"/>
    <m/>
    <m/>
  </r>
  <r>
    <s v="Id6"/>
    <n v="32.799999999999997"/>
    <s v="Obesity"/>
    <n v="6.59"/>
    <s v="Diabetes"/>
    <s v="No"/>
    <s v="No"/>
    <x v="0"/>
    <n v="0"/>
    <x v="0"/>
    <m/>
    <m/>
  </r>
  <r>
    <s v="Id7"/>
    <n v="36.4"/>
    <s v="Obesity"/>
    <n v="6.07"/>
    <s v="Prediabetes"/>
    <s v="No"/>
    <s v="No"/>
    <x v="0"/>
    <n v="0"/>
    <x v="0"/>
    <m/>
    <m/>
  </r>
  <r>
    <s v="Id8"/>
    <n v="36.96"/>
    <s v="Obesity"/>
    <n v="7.93"/>
    <s v="Diabetes"/>
    <s v="No"/>
    <s v="No"/>
    <x v="0"/>
    <n v="3"/>
    <x v="0"/>
    <m/>
    <m/>
  </r>
  <r>
    <s v="Id9"/>
    <n v="41.14"/>
    <s v="Obesity"/>
    <n v="9.58"/>
    <s v="Diabetes"/>
    <s v="Yes"/>
    <s v="No"/>
    <x v="1"/>
    <n v="1"/>
    <x v="0"/>
    <m/>
    <m/>
  </r>
  <r>
    <s v="Id10"/>
    <n v="38.06"/>
    <s v="Obesity"/>
    <n v="10.79"/>
    <s v="Diabetes"/>
    <s v="No"/>
    <s v="No"/>
    <x v="0"/>
    <n v="0"/>
    <x v="0"/>
    <m/>
    <m/>
  </r>
  <r>
    <s v="Id11"/>
    <n v="37.700000000000003"/>
    <s v="Obesity"/>
    <n v="5.96"/>
    <s v="Prediabetes"/>
    <s v="Yes"/>
    <s v="No"/>
    <x v="0"/>
    <n v="2"/>
    <x v="0"/>
    <m/>
    <m/>
  </r>
  <r>
    <s v="Id12"/>
    <n v="42.13"/>
    <s v="Obesity"/>
    <n v="11.9"/>
    <s v="Diabetes"/>
    <s v="No"/>
    <s v="No"/>
    <x v="0"/>
    <n v="0"/>
    <x v="0"/>
    <m/>
    <m/>
  </r>
  <r>
    <s v="Id13"/>
    <n v="40.92"/>
    <s v="Obesity"/>
    <n v="8.41"/>
    <s v="Diabetes"/>
    <s v="No"/>
    <s v="No"/>
    <x v="0"/>
    <n v="0"/>
    <x v="0"/>
    <m/>
    <m/>
  </r>
  <r>
    <s v="Id14"/>
    <n v="40.564999999999998"/>
    <s v="Obesity"/>
    <n v="7.02"/>
    <s v="Diabetes"/>
    <s v="No"/>
    <s v="No"/>
    <x v="0"/>
    <n v="0"/>
    <x v="0"/>
    <m/>
    <m/>
  </r>
  <r>
    <s v="Id15"/>
    <n v="36.384999999999998"/>
    <s v="Obesity"/>
    <n v="7.59"/>
    <s v="Diabetes"/>
    <s v="Yes"/>
    <s v="No"/>
    <x v="0"/>
    <n v="2"/>
    <x v="0"/>
    <m/>
    <m/>
  </r>
  <r>
    <s v="Id16"/>
    <n v="39.9"/>
    <s v="Obesity"/>
    <n v="11.32"/>
    <s v="Diabetes"/>
    <s v="No"/>
    <s v="No"/>
    <x v="0"/>
    <n v="0"/>
    <x v="0"/>
    <m/>
    <m/>
  </r>
  <r>
    <s v="Id17"/>
    <n v="33.799999999999997"/>
    <s v="Obesity"/>
    <n v="7.67"/>
    <s v="Diabetes"/>
    <s v="No"/>
    <s v="No"/>
    <x v="0"/>
    <n v="3"/>
    <x v="0"/>
    <m/>
    <m/>
  </r>
  <r>
    <s v="Id18"/>
    <n v="36.765000000000001"/>
    <s v="Obesity"/>
    <n v="7.29"/>
    <s v="Diabetes"/>
    <s v="Yes"/>
    <s v="No"/>
    <x v="1"/>
    <n v="1"/>
    <x v="0"/>
    <m/>
    <m/>
  </r>
  <r>
    <s v="Id19"/>
    <n v="36.954999999999998"/>
    <s v="Obesity"/>
    <n v="4.72"/>
    <s v="Normal"/>
    <s v="Yes"/>
    <s v="No"/>
    <x v="0"/>
    <n v="1"/>
    <x v="0"/>
    <m/>
    <m/>
  </r>
  <r>
    <s v="Id20"/>
    <n v="42.9"/>
    <s v="Obesity"/>
    <n v="11.41"/>
    <s v="Diabetes"/>
    <s v="No"/>
    <s v="No"/>
    <x v="0"/>
    <n v="0"/>
    <x v="0"/>
    <m/>
    <m/>
  </r>
  <r>
    <s v="Id21"/>
    <n v="36.299999999999997"/>
    <s v="Obesity"/>
    <n v="11.5"/>
    <s v="Diabetes"/>
    <s v="Yes"/>
    <s v="No"/>
    <x v="0"/>
    <n v="2"/>
    <x v="0"/>
    <m/>
    <m/>
  </r>
  <r>
    <s v="Id22"/>
    <n v="32.200000000000003"/>
    <s v="Obesity"/>
    <n v="6.22"/>
    <s v="Prediabetes"/>
    <s v="Yes"/>
    <s v="No"/>
    <x v="0"/>
    <n v="2"/>
    <x v="0"/>
    <m/>
    <m/>
  </r>
  <r>
    <s v="Id23"/>
    <n v="31.3"/>
    <s v="Obesity"/>
    <n v="11.38"/>
    <s v="Diabetes"/>
    <s v="No"/>
    <s v="No"/>
    <x v="0"/>
    <n v="3"/>
    <x v="0"/>
    <m/>
    <m/>
  </r>
  <r>
    <s v="Id24"/>
    <n v="41.8"/>
    <s v="Obesity"/>
    <n v="7.89"/>
    <s v="Diabetes"/>
    <s v="Yes"/>
    <s v="No"/>
    <x v="0"/>
    <n v="2"/>
    <x v="0"/>
    <m/>
    <m/>
  </r>
  <r>
    <s v="Id25"/>
    <n v="35.090000000000003"/>
    <s v="Obesity"/>
    <n v="4.38"/>
    <s v="Normal"/>
    <s v="Yes"/>
    <s v="No"/>
    <x v="0"/>
    <n v="2"/>
    <x v="0"/>
    <m/>
    <m/>
  </r>
  <r>
    <s v="Id26"/>
    <n v="33.880000000000003"/>
    <s v="Obesity"/>
    <n v="7.01"/>
    <s v="Diabetes"/>
    <s v="No"/>
    <s v="No"/>
    <x v="0"/>
    <n v="3"/>
    <x v="0"/>
    <m/>
    <m/>
  </r>
  <r>
    <s v="Id27"/>
    <n v="30.875"/>
    <s v="Obesity"/>
    <n v="11.88"/>
    <s v="Diabetes"/>
    <s v="No"/>
    <s v="No"/>
    <x v="0"/>
    <n v="0"/>
    <x v="0"/>
    <m/>
    <m/>
  </r>
  <r>
    <s v="Id28"/>
    <n v="36.86"/>
    <s v="Obesity"/>
    <n v="5.19"/>
    <s v="Normal"/>
    <s v="Yes"/>
    <s v="No"/>
    <x v="1"/>
    <n v="1"/>
    <x v="0"/>
    <m/>
    <m/>
  </r>
  <r>
    <s v="Id29"/>
    <n v="35.86"/>
    <s v="Obesity"/>
    <n v="6.74"/>
    <s v="Diabetes"/>
    <s v="Yes"/>
    <s v="No"/>
    <x v="0"/>
    <n v="2"/>
    <x v="0"/>
    <m/>
    <m/>
  </r>
  <r>
    <s v="Id30"/>
    <n v="37.049999999999997"/>
    <s v="Obesity"/>
    <n v="8.44"/>
    <s v="Diabetes"/>
    <s v="No"/>
    <s v="No"/>
    <x v="0"/>
    <n v="0"/>
    <x v="0"/>
    <m/>
    <m/>
  </r>
  <r>
    <s v="Id31"/>
    <n v="43.89"/>
    <s v="Obesity"/>
    <n v="8.7100000000000009"/>
    <s v="Diabetes"/>
    <s v="No"/>
    <s v="No"/>
    <x v="0"/>
    <n v="0"/>
    <x v="0"/>
    <m/>
    <m/>
  </r>
  <r>
    <s v="Id32"/>
    <n v="42.35"/>
    <s v="Obesity"/>
    <n v="5.08"/>
    <s v="Normal"/>
    <s v="Yes"/>
    <s v="No"/>
    <x v="0"/>
    <n v="0"/>
    <x v="0"/>
    <m/>
    <m/>
  </r>
  <r>
    <s v="Id33"/>
    <n v="31.35"/>
    <s v="Obesity"/>
    <n v="6.86"/>
    <s v="Diabetes"/>
    <s v="No"/>
    <s v="No"/>
    <x v="0"/>
    <n v="0"/>
    <x v="0"/>
    <m/>
    <m/>
  </r>
  <r>
    <s v="Id34"/>
    <n v="47.6"/>
    <s v="Obesity"/>
    <n v="5.95"/>
    <s v="Prediabetes"/>
    <s v="Yes"/>
    <s v="No"/>
    <x v="0"/>
    <n v="0"/>
    <x v="0"/>
    <m/>
    <m/>
  </r>
  <r>
    <s v="Id35"/>
    <n v="46.2"/>
    <s v="Obesity"/>
    <n v="6.09"/>
    <s v="Prediabetes"/>
    <s v="No"/>
    <s v="No"/>
    <x v="1"/>
    <n v="1"/>
    <x v="0"/>
    <m/>
    <m/>
  </r>
  <r>
    <s v="Id36"/>
    <n v="32.015000000000001"/>
    <s v="Obesity"/>
    <n v="11.75"/>
    <s v="Diabetes"/>
    <s v="No"/>
    <s v="No"/>
    <x v="0"/>
    <n v="0"/>
    <x v="0"/>
    <m/>
    <m/>
  </r>
  <r>
    <s v="Id37"/>
    <n v="40.564999999999998"/>
    <s v="Obesity"/>
    <n v="7.37"/>
    <s v="Diabetes"/>
    <s v="No"/>
    <s v="No"/>
    <x v="0"/>
    <n v="0"/>
    <x v="0"/>
    <m/>
    <m/>
  </r>
  <r>
    <s v="Id38"/>
    <n v="32.450000000000003"/>
    <s v="Obesity"/>
    <n v="11.91"/>
    <s v="Diabetes"/>
    <s v="No"/>
    <s v="No"/>
    <x v="0"/>
    <n v="0"/>
    <x v="0"/>
    <m/>
    <m/>
  </r>
  <r>
    <s v="Id39"/>
    <n v="34.96"/>
    <s v="Obesity"/>
    <n v="6.52"/>
    <s v="Diabetes"/>
    <s v="No"/>
    <s v="No"/>
    <x v="0"/>
    <n v="0"/>
    <x v="0"/>
    <m/>
    <m/>
  </r>
  <r>
    <s v="Id40"/>
    <n v="35.5"/>
    <s v="Obesity"/>
    <n v="5.14"/>
    <s v="Normal"/>
    <s v="No"/>
    <s v="No"/>
    <x v="1"/>
    <n v="1"/>
    <x v="0"/>
    <m/>
    <m/>
  </r>
  <r>
    <s v="Id41"/>
    <n v="52.58"/>
    <s v="Obesity"/>
    <n v="4.1900000000000004"/>
    <s v="Normal"/>
    <s v="No"/>
    <s v="Yes"/>
    <x v="0"/>
    <n v="1"/>
    <x v="0"/>
    <m/>
    <m/>
  </r>
  <r>
    <s v="Id42"/>
    <n v="35.200000000000003"/>
    <s v="Obesity"/>
    <n v="11.68"/>
    <s v="Diabetes"/>
    <s v="Yes"/>
    <s v="No"/>
    <x v="0"/>
    <n v="0"/>
    <x v="0"/>
    <m/>
    <m/>
  </r>
  <r>
    <s v="Id43"/>
    <n v="38.06"/>
    <s v="Obesity"/>
    <n v="6.98"/>
    <s v="Diabetes"/>
    <s v="No"/>
    <s v="No"/>
    <x v="0"/>
    <n v="0"/>
    <x v="0"/>
    <m/>
    <m/>
  </r>
  <r>
    <s v="Id44"/>
    <n v="34.21"/>
    <s v="Obesity"/>
    <n v="8.34"/>
    <s v="Diabetes"/>
    <s v="No"/>
    <s v="No"/>
    <x v="0"/>
    <n v="0"/>
    <x v="0"/>
    <m/>
    <m/>
  </r>
  <r>
    <s v="Id45"/>
    <n v="38.94"/>
    <s v="Obesity"/>
    <n v="8.49"/>
    <s v="Diabetes"/>
    <s v="Yes"/>
    <s v="No"/>
    <x v="0"/>
    <n v="1"/>
    <x v="0"/>
    <m/>
    <m/>
  </r>
  <r>
    <s v="Id46"/>
    <n v="30.21"/>
    <s v="Obesity"/>
    <n v="5.34"/>
    <s v="Normal"/>
    <s v="Yes"/>
    <s v="No"/>
    <x v="0"/>
    <n v="1"/>
    <x v="0"/>
    <m/>
    <m/>
  </r>
  <r>
    <s v="Id47"/>
    <n v="33.630000000000003"/>
    <s v="Obesity"/>
    <n v="4.43"/>
    <s v="Normal"/>
    <s v="Yes"/>
    <s v="No"/>
    <x v="0"/>
    <n v="2"/>
    <x v="0"/>
    <m/>
    <m/>
  </r>
  <r>
    <s v="Id48"/>
    <n v="40.369999999999997"/>
    <s v="Obesity"/>
    <n v="4.47"/>
    <s v="Normal"/>
    <s v="No"/>
    <s v="No"/>
    <x v="0"/>
    <n v="0"/>
    <x v="0"/>
    <m/>
    <m/>
  </r>
  <r>
    <s v="Id49"/>
    <n v="53.09"/>
    <s v="Obesity"/>
    <n v="4.82"/>
    <s v="Normal"/>
    <s v="Yes"/>
    <s v="No"/>
    <x v="0"/>
    <n v="2"/>
    <x v="0"/>
    <m/>
    <m/>
  </r>
  <r>
    <s v="Id50"/>
    <n v="31.79"/>
    <s v="Obesity"/>
    <n v="5.51"/>
    <s v="Normal"/>
    <s v="Yes"/>
    <s v="No"/>
    <x v="0"/>
    <n v="2"/>
    <x v="0"/>
    <m/>
    <m/>
  </r>
  <r>
    <s v="Id51"/>
    <n v="41.895000000000003"/>
    <s v="Obesity"/>
    <n v="10.87"/>
    <s v="Diabetes"/>
    <s v="Yes"/>
    <s v="No"/>
    <x v="0"/>
    <n v="1"/>
    <x v="0"/>
    <m/>
    <m/>
  </r>
  <r>
    <s v="Id52"/>
    <n v="31.16"/>
    <s v="Obesity"/>
    <n v="9.34"/>
    <s v="Diabetes"/>
    <s v="No"/>
    <s v="No"/>
    <x v="0"/>
    <n v="0"/>
    <x v="0"/>
    <m/>
    <m/>
  </r>
  <r>
    <s v="Id53"/>
    <n v="34.104999999999997"/>
    <s v="Obesity"/>
    <n v="5.03"/>
    <s v="Normal"/>
    <s v="Yes"/>
    <s v="No"/>
    <x v="1"/>
    <n v="1"/>
    <x v="0"/>
    <m/>
    <m/>
  </r>
  <r>
    <s v="Id54"/>
    <n v="51.93"/>
    <s v="Obesity"/>
    <n v="11.05"/>
    <s v="Diabetes"/>
    <s v="No"/>
    <s v="No"/>
    <x v="0"/>
    <n v="0"/>
    <x v="0"/>
    <m/>
    <m/>
  </r>
  <r>
    <s v="Id55"/>
    <n v="38.950000000000003"/>
    <s v="Obesity"/>
    <n v="11.95"/>
    <s v="Diabetes"/>
    <s v="No"/>
    <s v="No"/>
    <x v="0"/>
    <n v="0"/>
    <x v="0"/>
    <m/>
    <m/>
  </r>
  <r>
    <s v="Id56"/>
    <n v="36.630000000000003"/>
    <s v="Obesity"/>
    <n v="7.72"/>
    <s v="Diabetes"/>
    <s v="Yes"/>
    <s v="No"/>
    <x v="0"/>
    <n v="1"/>
    <x v="0"/>
    <m/>
    <m/>
  </r>
  <r>
    <s v="Id57"/>
    <n v="34.200000000000003"/>
    <s v="Obesity"/>
    <n v="5.75"/>
    <s v="Prediabetes"/>
    <s v="No"/>
    <s v="No"/>
    <x v="0"/>
    <n v="2"/>
    <x v="0"/>
    <m/>
    <m/>
  </r>
  <r>
    <s v="Id58"/>
    <n v="50.63"/>
    <s v="Obesity"/>
    <n v="11.89"/>
    <s v="Diabetes"/>
    <s v="No"/>
    <s v="No"/>
    <x v="0"/>
    <n v="0"/>
    <x v="0"/>
    <m/>
    <m/>
  </r>
  <r>
    <s v="Id59"/>
    <n v="36.479999999999997"/>
    <s v="Obesity"/>
    <n v="6.2"/>
    <s v="Prediabetes"/>
    <s v="No"/>
    <s v="No"/>
    <x v="0"/>
    <n v="0"/>
    <x v="0"/>
    <m/>
    <m/>
  </r>
  <r>
    <s v="Id60"/>
    <n v="54.82"/>
    <s v="Obesity"/>
    <n v="10.61"/>
    <s v="Diabetes"/>
    <s v="No"/>
    <s v="No"/>
    <x v="0"/>
    <n v="0"/>
    <x v="0"/>
    <m/>
    <m/>
  </r>
  <r>
    <s v="Id61"/>
    <n v="38.06"/>
    <s v="Obesity"/>
    <n v="6.04"/>
    <s v="Prediabetes"/>
    <s v="No"/>
    <s v="No"/>
    <x v="1"/>
    <n v="1"/>
    <x v="0"/>
    <m/>
    <m/>
  </r>
  <r>
    <s v="Id62"/>
    <n v="51.48"/>
    <s v="Obesity"/>
    <n v="9.33"/>
    <s v="Diabetes"/>
    <s v="Yes"/>
    <s v="No"/>
    <x v="0"/>
    <n v="0"/>
    <x v="0"/>
    <m/>
    <m/>
  </r>
  <r>
    <s v="Id63"/>
    <n v="52.06"/>
    <s v="Obesity"/>
    <n v="11.47"/>
    <s v="Diabetes"/>
    <s v="No"/>
    <s v="No"/>
    <x v="0"/>
    <n v="0"/>
    <x v="0"/>
    <m/>
    <m/>
  </r>
  <r>
    <s v="Id64"/>
    <n v="30.684999999999999"/>
    <s v="Obesity"/>
    <n v="7.02"/>
    <s v="Diabetes"/>
    <s v="Yes"/>
    <s v="No"/>
    <x v="0"/>
    <n v="0"/>
    <x v="0"/>
    <m/>
    <m/>
  </r>
  <r>
    <s v="Id65"/>
    <n v="36.08"/>
    <s v="Obesity"/>
    <n v="8.8000000000000007"/>
    <s v="Diabetes"/>
    <s v="Yes"/>
    <s v="No"/>
    <x v="0"/>
    <n v="1"/>
    <x v="0"/>
    <m/>
    <m/>
  </r>
  <r>
    <s v="Id66"/>
    <n v="54.99"/>
    <s v="Obesity"/>
    <n v="8.68"/>
    <s v="Diabetes"/>
    <s v="No"/>
    <s v="No"/>
    <x v="0"/>
    <n v="2"/>
    <x v="0"/>
    <m/>
    <m/>
  </r>
  <r>
    <s v="Id67"/>
    <n v="35.97"/>
    <s v="Obesity"/>
    <n v="6.12"/>
    <s v="Prediabetes"/>
    <s v="No"/>
    <s v="No"/>
    <x v="1"/>
    <n v="1"/>
    <x v="0"/>
    <m/>
    <m/>
  </r>
  <r>
    <s v="Id68"/>
    <n v="45.54"/>
    <s v="Obesity"/>
    <n v="5.4"/>
    <s v="Normal"/>
    <s v="Yes"/>
    <s v="No"/>
    <x v="1"/>
    <n v="1"/>
    <x v="0"/>
    <m/>
    <m/>
  </r>
  <r>
    <s v="Id69"/>
    <n v="35.53"/>
    <s v="Obesity"/>
    <n v="4.3600000000000003"/>
    <s v="Normal"/>
    <s v="Yes"/>
    <s v="No"/>
    <x v="0"/>
    <n v="0"/>
    <x v="0"/>
    <m/>
    <m/>
  </r>
  <r>
    <s v="Id70"/>
    <n v="30.8"/>
    <s v="Obesity"/>
    <n v="9.77"/>
    <s v="Diabetes"/>
    <s v="No"/>
    <s v="No"/>
    <x v="0"/>
    <n v="0"/>
    <x v="0"/>
    <m/>
    <m/>
  </r>
  <r>
    <s v="Id71"/>
    <n v="38.39"/>
    <s v="Obesity"/>
    <n v="4.25"/>
    <s v="Normal"/>
    <s v="No"/>
    <s v="No"/>
    <x v="0"/>
    <n v="1"/>
    <x v="0"/>
    <m/>
    <m/>
  </r>
  <r>
    <s v="Id72"/>
    <n v="32.299999999999997"/>
    <s v="Obesity"/>
    <n v="4.76"/>
    <s v="Normal"/>
    <s v="No"/>
    <s v="No"/>
    <x v="0"/>
    <n v="2"/>
    <x v="0"/>
    <m/>
    <m/>
  </r>
  <r>
    <s v="Id73"/>
    <n v="48.8"/>
    <s v="Obesity"/>
    <n v="6.22"/>
    <s v="Prediabetes"/>
    <s v="Yes"/>
    <s v="No"/>
    <x v="0"/>
    <n v="2"/>
    <x v="0"/>
    <m/>
    <m/>
  </r>
  <r>
    <s v="Id74"/>
    <n v="45.5"/>
    <s v="Obesity"/>
    <n v="7.96"/>
    <s v="Diabetes"/>
    <s v="No"/>
    <s v="No"/>
    <x v="0"/>
    <n v="0"/>
    <x v="0"/>
    <m/>
    <m/>
  </r>
  <r>
    <s v="Id75"/>
    <n v="53.61"/>
    <s v="Obesity"/>
    <n v="10.92"/>
    <s v="Diabetes"/>
    <s v="Yes"/>
    <s v="No"/>
    <x v="0"/>
    <n v="1"/>
    <x v="0"/>
    <m/>
    <m/>
  </r>
  <r>
    <s v="Id76"/>
    <n v="36.19"/>
    <s v="Obesity"/>
    <n v="11.51"/>
    <s v="Diabetes"/>
    <s v="Yes"/>
    <s v="No"/>
    <x v="0"/>
    <n v="1"/>
    <x v="0"/>
    <m/>
    <m/>
  </r>
  <r>
    <s v="Id77"/>
    <n v="34.6"/>
    <s v="Obesity"/>
    <n v="5.99"/>
    <s v="Prediabetes"/>
    <s v="Yes"/>
    <s v="No"/>
    <x v="0"/>
    <n v="0"/>
    <x v="0"/>
    <m/>
    <m/>
  </r>
  <r>
    <s v="Id78"/>
    <n v="54.12"/>
    <s v="Obesity"/>
    <n v="11.57"/>
    <s v="Diabetes"/>
    <s v="No"/>
    <s v="No"/>
    <x v="0"/>
    <n v="0"/>
    <x v="0"/>
    <m/>
    <m/>
  </r>
  <r>
    <s v="Id79"/>
    <n v="48.82"/>
    <s v="Obesity"/>
    <n v="6.67"/>
    <s v="Diabetes"/>
    <s v="Yes"/>
    <s v="No"/>
    <x v="0"/>
    <n v="0"/>
    <x v="0"/>
    <m/>
    <m/>
  </r>
  <r>
    <s v="Id80"/>
    <n v="51.01"/>
    <s v="Obesity"/>
    <n v="9.1999999999999993"/>
    <s v="Diabetes"/>
    <s v="No"/>
    <s v="No"/>
    <x v="0"/>
    <n v="0"/>
    <x v="0"/>
    <m/>
    <m/>
  </r>
  <r>
    <s v="Id81"/>
    <n v="45.65"/>
    <s v="Obesity"/>
    <n v="5.1100000000000003"/>
    <s v="Normal"/>
    <s v="Yes"/>
    <s v="No"/>
    <x v="0"/>
    <n v="1"/>
    <x v="0"/>
    <m/>
    <m/>
  </r>
  <r>
    <s v="Id82"/>
    <n v="52.9"/>
    <s v="Obesity"/>
    <n v="5.34"/>
    <s v="Normal"/>
    <s v="No"/>
    <s v="No"/>
    <x v="0"/>
    <n v="0"/>
    <x v="0"/>
    <m/>
    <m/>
  </r>
  <r>
    <s v="Id83"/>
    <n v="45.41"/>
    <s v="Obesity"/>
    <n v="4.03"/>
    <s v="Normal"/>
    <s v="Yes"/>
    <s v="No"/>
    <x v="0"/>
    <n v="1"/>
    <x v="0"/>
    <m/>
    <m/>
  </r>
  <r>
    <s v="Id84"/>
    <n v="49.41"/>
    <s v="Obesity"/>
    <n v="4.2300000000000004"/>
    <s v="Normal"/>
    <s v="Yes"/>
    <s v="No"/>
    <x v="1"/>
    <n v="1"/>
    <x v="0"/>
    <m/>
    <m/>
  </r>
  <r>
    <s v="Id85"/>
    <n v="31.824999999999999"/>
    <s v="Obesity"/>
    <n v="4.0599999999999996"/>
    <s v="Normal"/>
    <s v="No"/>
    <s v="No"/>
    <x v="0"/>
    <n v="2"/>
    <x v="0"/>
    <m/>
    <m/>
  </r>
  <r>
    <s v="Id86"/>
    <n v="51.28"/>
    <s v="Obesity"/>
    <n v="4.68"/>
    <s v="Normal"/>
    <s v="No"/>
    <s v="No"/>
    <x v="0"/>
    <n v="2"/>
    <x v="0"/>
    <m/>
    <m/>
  </r>
  <r>
    <s v="Id87"/>
    <n v="34.96"/>
    <s v="Obesity"/>
    <n v="4.34"/>
    <s v="Normal"/>
    <s v="No"/>
    <s v="No"/>
    <x v="1"/>
    <n v="1"/>
    <x v="0"/>
    <m/>
    <m/>
  </r>
  <r>
    <s v="Id88"/>
    <n v="33.11"/>
    <s v="Obesity"/>
    <n v="10.51"/>
    <s v="Diabetes"/>
    <s v="No"/>
    <s v="No"/>
    <x v="0"/>
    <n v="0"/>
    <x v="0"/>
    <m/>
    <m/>
  </r>
  <r>
    <s v="Id89"/>
    <n v="54.74"/>
    <s v="Obesity"/>
    <n v="5.84"/>
    <s v="Prediabetes"/>
    <s v="Yes"/>
    <s v="No"/>
    <x v="1"/>
    <n v="1"/>
    <x v="0"/>
    <m/>
    <m/>
  </r>
  <r>
    <s v="Id90"/>
    <n v="32.56"/>
    <s v="Obesity"/>
    <n v="5.41"/>
    <s v="Normal"/>
    <s v="No"/>
    <s v="No"/>
    <x v="1"/>
    <n v="1"/>
    <x v="0"/>
    <m/>
    <m/>
  </r>
  <r>
    <s v="Id91"/>
    <n v="39.049999999999997"/>
    <s v="Obesity"/>
    <n v="6.06"/>
    <s v="Prediabetes"/>
    <s v="No"/>
    <s v="No"/>
    <x v="0"/>
    <n v="1"/>
    <x v="0"/>
    <m/>
    <m/>
  </r>
  <r>
    <s v="Id92"/>
    <n v="42.75"/>
    <s v="Obesity"/>
    <n v="4.22"/>
    <s v="Normal"/>
    <s v="No"/>
    <s v="No"/>
    <x v="0"/>
    <n v="0"/>
    <x v="0"/>
    <m/>
    <m/>
  </r>
  <r>
    <s v="Id93"/>
    <n v="50.58"/>
    <s v="Obesity"/>
    <n v="5.12"/>
    <s v="Normal"/>
    <s v="No"/>
    <s v="No"/>
    <x v="0"/>
    <n v="2"/>
    <x v="0"/>
    <m/>
    <m/>
  </r>
  <r>
    <s v="Id94"/>
    <n v="30.495000000000001"/>
    <s v="Obesity"/>
    <n v="4.57"/>
    <s v="Normal"/>
    <s v="Yes"/>
    <s v="No"/>
    <x v="0"/>
    <n v="0"/>
    <x v="0"/>
    <m/>
    <m/>
  </r>
  <r>
    <s v="Id95"/>
    <n v="48.31"/>
    <s v="Obesity"/>
    <n v="9.58"/>
    <s v="Diabetes"/>
    <s v="Yes"/>
    <s v="No"/>
    <x v="0"/>
    <n v="2"/>
    <x v="0"/>
    <m/>
    <m/>
  </r>
  <r>
    <s v="Id96"/>
    <n v="48.99"/>
    <s v="Obesity"/>
    <n v="9.7799999999999994"/>
    <s v="Diabetes"/>
    <s v="Yes"/>
    <s v="No"/>
    <x v="0"/>
    <n v="1"/>
    <x v="0"/>
    <m/>
    <m/>
  </r>
  <r>
    <s v="Id97"/>
    <n v="38.39"/>
    <s v="Obesity"/>
    <n v="4.1100000000000003"/>
    <s v="Normal"/>
    <s v="Yes"/>
    <s v="No"/>
    <x v="0"/>
    <n v="0"/>
    <x v="0"/>
    <m/>
    <m/>
  </r>
  <r>
    <s v="Id98"/>
    <n v="44.34"/>
    <s v="Obesity"/>
    <n v="4.0199999999999996"/>
    <s v="Normal"/>
    <s v="Yes"/>
    <s v="No"/>
    <x v="0"/>
    <n v="2"/>
    <x v="0"/>
    <m/>
    <m/>
  </r>
  <r>
    <s v="Id99"/>
    <n v="41.51"/>
    <s v="Obesity"/>
    <n v="6.92"/>
    <s v="Diabetes"/>
    <s v="No"/>
    <s v="No"/>
    <x v="0"/>
    <n v="0"/>
    <x v="0"/>
    <m/>
    <m/>
  </r>
  <r>
    <s v="Id100"/>
    <n v="48.2"/>
    <s v="Obesity"/>
    <n v="4.84"/>
    <s v="Normal"/>
    <s v="No"/>
    <s v="No"/>
    <x v="0"/>
    <n v="0"/>
    <x v="0"/>
    <m/>
    <m/>
  </r>
  <r>
    <s v="Id101"/>
    <n v="35.75"/>
    <s v="Obesity"/>
    <n v="8"/>
    <s v="Diabetes"/>
    <s v="Yes"/>
    <s v="No"/>
    <x v="0"/>
    <n v="0"/>
    <x v="0"/>
    <m/>
    <m/>
  </r>
  <r>
    <s v="Id102"/>
    <n v="53.81"/>
    <s v="Obesity"/>
    <n v="8.77"/>
    <s v="Diabetes"/>
    <s v="Yes"/>
    <s v="No"/>
    <x v="0"/>
    <n v="0"/>
    <x v="0"/>
    <m/>
    <m/>
  </r>
  <r>
    <s v="Id103"/>
    <n v="49.48"/>
    <s v="Obesity"/>
    <n v="4.96"/>
    <s v="Normal"/>
    <s v="No"/>
    <s v="No"/>
    <x v="1"/>
    <n v="1"/>
    <x v="0"/>
    <m/>
    <m/>
  </r>
  <r>
    <s v="Id104"/>
    <n v="34.1"/>
    <s v="Obesity"/>
    <n v="4.43"/>
    <s v="Normal"/>
    <s v="Yes"/>
    <s v="No"/>
    <x v="0"/>
    <n v="0"/>
    <x v="0"/>
    <m/>
    <m/>
  </r>
  <r>
    <s v="Id105"/>
    <n v="35.299999999999997"/>
    <s v="Obesity"/>
    <n v="5.82"/>
    <s v="Prediabetes"/>
    <s v="Yes"/>
    <s v="No"/>
    <x v="1"/>
    <n v="1"/>
    <x v="0"/>
    <m/>
    <m/>
  </r>
  <r>
    <s v="Id106"/>
    <n v="43.83"/>
    <s v="Obesity"/>
    <n v="6.03"/>
    <s v="Prediabetes"/>
    <s v="Yes"/>
    <s v="No"/>
    <x v="0"/>
    <n v="2"/>
    <x v="0"/>
    <m/>
    <m/>
  </r>
  <r>
    <s v="Id107"/>
    <n v="50.07"/>
    <s v="Obesity"/>
    <n v="9.27"/>
    <s v="Diabetes"/>
    <s v="No"/>
    <s v="No"/>
    <x v="0"/>
    <n v="0"/>
    <x v="0"/>
    <m/>
    <m/>
  </r>
  <r>
    <s v="Id108"/>
    <n v="32.774999999999999"/>
    <s v="Obesity"/>
    <n v="5.53"/>
    <s v="Normal"/>
    <s v="No"/>
    <s v="No"/>
    <x v="0"/>
    <n v="0"/>
    <x v="0"/>
    <m/>
    <m/>
  </r>
  <r>
    <s v="Id109"/>
    <n v="34.104999999999997"/>
    <s v="Obesity"/>
    <n v="5.07"/>
    <s v="Normal"/>
    <s v="No"/>
    <s v="No"/>
    <x v="0"/>
    <n v="1"/>
    <x v="0"/>
    <m/>
    <m/>
  </r>
  <r>
    <s v="Id110"/>
    <n v="48.93"/>
    <s v="Obesity"/>
    <n v="11.17"/>
    <s v="Diabetes"/>
    <s v="Yes"/>
    <s v="No"/>
    <x v="0"/>
    <n v="1"/>
    <x v="0"/>
    <m/>
    <m/>
  </r>
  <r>
    <s v="Id111"/>
    <n v="37.07"/>
    <s v="Obesity"/>
    <n v="6.14"/>
    <s v="Prediabetes"/>
    <s v="Yes"/>
    <s v="No"/>
    <x v="0"/>
    <n v="0"/>
    <x v="0"/>
    <m/>
    <m/>
  </r>
  <r>
    <s v="Id112"/>
    <n v="51.51"/>
    <s v="Obesity"/>
    <n v="6.26"/>
    <s v="Prediabetes"/>
    <s v="Yes"/>
    <s v="No"/>
    <x v="1"/>
    <n v="1"/>
    <x v="0"/>
    <m/>
    <m/>
  </r>
  <r>
    <s v="Id113"/>
    <n v="34.799999999999997"/>
    <s v="Obesity"/>
    <n v="4.72"/>
    <s v="Normal"/>
    <s v="Yes"/>
    <s v="No"/>
    <x v="0"/>
    <n v="0"/>
    <x v="0"/>
    <m/>
    <m/>
  </r>
  <r>
    <s v="Id114"/>
    <n v="36.67"/>
    <s v="Obesity"/>
    <n v="5.18"/>
    <s v="Normal"/>
    <s v="No"/>
    <s v="No"/>
    <x v="0"/>
    <n v="1"/>
    <x v="0"/>
    <m/>
    <m/>
  </r>
  <r>
    <s v="Id115"/>
    <n v="30.9"/>
    <s v="Obesity"/>
    <n v="9.4"/>
    <s v="Diabetes"/>
    <s v="No"/>
    <s v="No"/>
    <x v="0"/>
    <n v="2"/>
    <x v="0"/>
    <m/>
    <m/>
  </r>
  <r>
    <s v="Id116"/>
    <n v="30.495000000000001"/>
    <s v="Obesity"/>
    <n v="6.29"/>
    <s v="Prediabetes"/>
    <s v="No"/>
    <s v="No"/>
    <x v="0"/>
    <n v="0"/>
    <x v="0"/>
    <m/>
    <m/>
  </r>
  <r>
    <s v="Id117"/>
    <n v="44.88"/>
    <s v="Obesity"/>
    <n v="6.04"/>
    <s v="Prediabetes"/>
    <s v="No"/>
    <s v="No"/>
    <x v="1"/>
    <n v="1"/>
    <x v="0"/>
    <m/>
    <m/>
  </r>
  <r>
    <s v="Id118"/>
    <n v="44.32"/>
    <s v="Obesity"/>
    <n v="10.55"/>
    <s v="Diabetes"/>
    <s v="No"/>
    <s v="No"/>
    <x v="0"/>
    <n v="0"/>
    <x v="0"/>
    <m/>
    <m/>
  </r>
  <r>
    <s v="Id119"/>
    <n v="46.39"/>
    <s v="Obesity"/>
    <n v="5.09"/>
    <s v="Normal"/>
    <s v="No"/>
    <s v="No"/>
    <x v="0"/>
    <n v="0"/>
    <x v="0"/>
    <m/>
    <m/>
  </r>
  <r>
    <s v="Id120"/>
    <n v="42.13"/>
    <s v="Obesity"/>
    <n v="5.2"/>
    <s v="Normal"/>
    <s v="Yes"/>
    <s v="No"/>
    <x v="0"/>
    <n v="1"/>
    <x v="0"/>
    <m/>
    <m/>
  </r>
  <r>
    <s v="Id121"/>
    <n v="30.78"/>
    <s v="Obesity"/>
    <n v="8.4499999999999993"/>
    <s v="Diabetes"/>
    <s v="Yes"/>
    <s v="No"/>
    <x v="0"/>
    <n v="0"/>
    <x v="0"/>
    <m/>
    <m/>
  </r>
  <r>
    <s v="Id122"/>
    <n v="31.35"/>
    <s v="Obesity"/>
    <n v="9.5399999999999991"/>
    <s v="Diabetes"/>
    <s v="No"/>
    <s v="No"/>
    <x v="0"/>
    <n v="0"/>
    <x v="0"/>
    <m/>
    <m/>
  </r>
  <r>
    <s v="Id123"/>
    <n v="41.46"/>
    <s v="Obesity"/>
    <n v="4.99"/>
    <s v="Normal"/>
    <s v="Yes"/>
    <s v="No"/>
    <x v="0"/>
    <n v="2"/>
    <x v="0"/>
    <m/>
    <m/>
  </r>
  <r>
    <s v="Id124"/>
    <n v="48"/>
    <s v="Obesity"/>
    <n v="10.54"/>
    <s v="Diabetes"/>
    <s v="No"/>
    <s v="No"/>
    <x v="0"/>
    <n v="0"/>
    <x v="0"/>
    <m/>
    <m/>
  </r>
  <r>
    <s v="Id125"/>
    <n v="49.13"/>
    <s v="Obesity"/>
    <n v="4.54"/>
    <s v="Normal"/>
    <s v="No"/>
    <s v="No"/>
    <x v="0"/>
    <n v="0"/>
    <x v="0"/>
    <m/>
    <m/>
  </r>
  <r>
    <s v="Id126"/>
    <n v="37.799999999999997"/>
    <s v="Obesity"/>
    <n v="6.29"/>
    <s v="Prediabetes"/>
    <s v="No"/>
    <s v="No"/>
    <x v="0"/>
    <n v="1"/>
    <x v="0"/>
    <m/>
    <m/>
  </r>
  <r>
    <s v="Id127"/>
    <n v="38.299999999999997"/>
    <s v="Obesity"/>
    <n v="9.51"/>
    <s v="Diabetes"/>
    <s v="No"/>
    <s v="No"/>
    <x v="0"/>
    <n v="0"/>
    <x v="0"/>
    <m/>
    <m/>
  </r>
  <r>
    <s v="Id128"/>
    <n v="32.774999999999999"/>
    <s v="Obesity"/>
    <n v="4.72"/>
    <s v="Normal"/>
    <s v="No"/>
    <s v="No"/>
    <x v="0"/>
    <n v="0"/>
    <x v="0"/>
    <m/>
    <m/>
  </r>
  <r>
    <s v="Id129"/>
    <n v="34.200000000000003"/>
    <s v="Obesity"/>
    <n v="5.91"/>
    <s v="Prediabetes"/>
    <s v="Yes"/>
    <s v="No"/>
    <x v="0"/>
    <n v="0"/>
    <x v="0"/>
    <m/>
    <m/>
  </r>
  <r>
    <s v="Id130"/>
    <n v="30.2"/>
    <s v="Obesity"/>
    <n v="9.58"/>
    <s v="Diabetes"/>
    <s v="No"/>
    <s v="No"/>
    <x v="0"/>
    <n v="0"/>
    <x v="0"/>
    <m/>
    <m/>
  </r>
  <r>
    <s v="Id131"/>
    <n v="48.32"/>
    <s v="Obesity"/>
    <n v="5.77"/>
    <s v="Prediabetes"/>
    <s v="No"/>
    <s v="No"/>
    <x v="0"/>
    <n v="0"/>
    <x v="0"/>
    <m/>
    <m/>
  </r>
  <r>
    <s v="Id132"/>
    <n v="44.86"/>
    <s v="Obesity"/>
    <n v="4.38"/>
    <s v="Normal"/>
    <s v="Yes"/>
    <s v="No"/>
    <x v="0"/>
    <n v="0"/>
    <x v="0"/>
    <m/>
    <m/>
  </r>
  <r>
    <s v="Id133"/>
    <n v="52.15"/>
    <s v="Obesity"/>
    <n v="5.65"/>
    <s v="Normal"/>
    <s v="No"/>
    <s v="No"/>
    <x v="0"/>
    <n v="1"/>
    <x v="0"/>
    <m/>
    <m/>
  </r>
  <r>
    <s v="Id134"/>
    <n v="41.12"/>
    <s v="Obesity"/>
    <n v="7.54"/>
    <s v="Diabetes"/>
    <s v="Yes"/>
    <s v="No"/>
    <x v="0"/>
    <n v="0"/>
    <x v="0"/>
    <m/>
    <m/>
  </r>
  <r>
    <s v="Id135"/>
    <n v="38.39"/>
    <s v="Obesity"/>
    <n v="5.1100000000000003"/>
    <s v="Normal"/>
    <s v="Yes"/>
    <s v="No"/>
    <x v="0"/>
    <n v="1"/>
    <x v="0"/>
    <m/>
    <m/>
  </r>
  <r>
    <s v="Id136"/>
    <n v="46.85"/>
    <s v="Obesity"/>
    <n v="4.25"/>
    <s v="Normal"/>
    <s v="No"/>
    <s v="No"/>
    <x v="1"/>
    <n v="1"/>
    <x v="0"/>
    <m/>
    <m/>
  </r>
  <r>
    <s v="Id137"/>
    <n v="42.24"/>
    <s v="Obesity"/>
    <n v="5.55"/>
    <s v="Normal"/>
    <s v="No"/>
    <s v="Yes"/>
    <x v="0"/>
    <n v="1"/>
    <x v="0"/>
    <m/>
    <m/>
  </r>
  <r>
    <s v="Id138"/>
    <n v="34.39"/>
    <s v="Obesity"/>
    <n v="5.78"/>
    <s v="Prediabetes"/>
    <s v="No"/>
    <s v="No"/>
    <x v="0"/>
    <n v="0"/>
    <x v="0"/>
    <m/>
    <m/>
  </r>
  <r>
    <s v="Id139"/>
    <n v="42.89"/>
    <s v="Obesity"/>
    <n v="5.28"/>
    <s v="Normal"/>
    <s v="Yes"/>
    <s v="No"/>
    <x v="0"/>
    <n v="0"/>
    <x v="0"/>
    <m/>
    <m/>
  </r>
  <r>
    <s v="Id140"/>
    <n v="36.299999999999997"/>
    <s v="Obesity"/>
    <n v="5.39"/>
    <s v="Normal"/>
    <s v="No"/>
    <s v="No"/>
    <x v="0"/>
    <n v="0"/>
    <x v="0"/>
    <m/>
    <m/>
  </r>
  <r>
    <s v="Id141"/>
    <n v="35.200000000000003"/>
    <s v="Obesity"/>
    <n v="8.01"/>
    <s v="Diabetes"/>
    <s v="Yes"/>
    <s v="No"/>
    <x v="0"/>
    <n v="1"/>
    <x v="0"/>
    <m/>
    <m/>
  </r>
  <r>
    <s v="Id142"/>
    <n v="53.62"/>
    <s v="Obesity"/>
    <n v="5.21"/>
    <s v="Normal"/>
    <s v="No"/>
    <s v="No"/>
    <x v="0"/>
    <n v="0"/>
    <x v="0"/>
    <m/>
    <m/>
  </r>
  <r>
    <s v="Id143"/>
    <n v="36.67"/>
    <s v="Obesity"/>
    <n v="6.27"/>
    <s v="Prediabetes"/>
    <s v="No"/>
    <s v="No"/>
    <x v="0"/>
    <n v="0"/>
    <x v="0"/>
    <m/>
    <m/>
  </r>
  <r>
    <s v="Id144"/>
    <n v="33.4"/>
    <s v="Obesity"/>
    <n v="10.73"/>
    <s v="Diabetes"/>
    <s v="Yes"/>
    <s v="No"/>
    <x v="0"/>
    <n v="1"/>
    <x v="0"/>
    <m/>
    <m/>
  </r>
  <r>
    <s v="Id145"/>
    <n v="42.71"/>
    <s v="Obesity"/>
    <n v="10.52"/>
    <s v="Diabetes"/>
    <s v="No"/>
    <s v="No"/>
    <x v="0"/>
    <n v="0"/>
    <x v="0"/>
    <m/>
    <m/>
  </r>
  <r>
    <s v="Id146"/>
    <n v="41.52"/>
    <s v="Obesity"/>
    <n v="11.82"/>
    <s v="Diabetes"/>
    <s v="Yes"/>
    <s v="No"/>
    <x v="0"/>
    <n v="2"/>
    <x v="0"/>
    <m/>
    <m/>
  </r>
  <r>
    <s v="Id147"/>
    <n v="39.4"/>
    <s v="Obesity"/>
    <n v="6.76"/>
    <s v="Diabetes"/>
    <s v="No"/>
    <s v="No"/>
    <x v="0"/>
    <n v="0"/>
    <x v="0"/>
    <m/>
    <m/>
  </r>
  <r>
    <s v="Id148"/>
    <n v="46.45"/>
    <s v="Obesity"/>
    <n v="5.62"/>
    <s v="Normal"/>
    <s v="No"/>
    <s v="No"/>
    <x v="0"/>
    <n v="0"/>
    <x v="0"/>
    <m/>
    <m/>
  </r>
  <r>
    <s v="Id149"/>
    <n v="35.75"/>
    <s v="Obesity"/>
    <n v="4.1900000000000004"/>
    <s v="Normal"/>
    <s v="No"/>
    <s v="No"/>
    <x v="0"/>
    <n v="0"/>
    <x v="0"/>
    <m/>
    <m/>
  </r>
  <r>
    <s v="Id150"/>
    <n v="26.07"/>
    <s v="Over weight"/>
    <n v="5.32"/>
    <s v="Normal"/>
    <s v="No"/>
    <s v="No"/>
    <x v="0"/>
    <n v="0"/>
    <x v="0"/>
    <m/>
    <m/>
  </r>
  <r>
    <s v="Id151"/>
    <n v="36.54"/>
    <s v="Obesity"/>
    <n v="4.46"/>
    <s v="Normal"/>
    <s v="Yes"/>
    <s v="No"/>
    <x v="0"/>
    <n v="1"/>
    <x v="0"/>
    <m/>
    <m/>
  </r>
  <r>
    <s v="Id152"/>
    <n v="51.64"/>
    <s v="Obesity"/>
    <n v="5.65"/>
    <s v="Normal"/>
    <s v="No"/>
    <s v="No"/>
    <x v="0"/>
    <n v="0"/>
    <x v="0"/>
    <m/>
    <m/>
  </r>
  <r>
    <s v="Id153"/>
    <n v="42.83"/>
    <s v="Obesity"/>
    <n v="6.04"/>
    <s v="Prediabetes"/>
    <s v="No"/>
    <s v="No"/>
    <x v="0"/>
    <n v="2"/>
    <x v="0"/>
    <m/>
    <m/>
  </r>
  <r>
    <s v="Id154"/>
    <n v="40.15"/>
    <s v="Obesity"/>
    <n v="5.76"/>
    <s v="Prediabetes"/>
    <s v="No"/>
    <s v="No"/>
    <x v="0"/>
    <n v="1"/>
    <x v="0"/>
    <m/>
    <m/>
  </r>
  <r>
    <s v="Id155"/>
    <n v="27.8"/>
    <s v="Over weight"/>
    <n v="4.3600000000000003"/>
    <s v="Normal"/>
    <s v="No"/>
    <s v="No"/>
    <x v="1"/>
    <n v="1"/>
    <x v="0"/>
    <m/>
    <m/>
  </r>
  <r>
    <s v="Id156"/>
    <n v="45.81"/>
    <s v="Obesity"/>
    <n v="4.76"/>
    <s v="Normal"/>
    <s v="Yes"/>
    <s v="No"/>
    <x v="1"/>
    <n v="1"/>
    <x v="0"/>
    <m/>
    <m/>
  </r>
  <r>
    <s v="Id157"/>
    <n v="34.43"/>
    <s v="Obesity"/>
    <n v="10.82"/>
    <s v="Diabetes"/>
    <s v="Yes"/>
    <s v="No"/>
    <x v="0"/>
    <n v="1"/>
    <x v="0"/>
    <m/>
    <m/>
  </r>
  <r>
    <s v="Id158"/>
    <n v="41.33"/>
    <s v="Obesity"/>
    <n v="4.01"/>
    <s v="Normal"/>
    <s v="Yes"/>
    <s v="No"/>
    <x v="0"/>
    <n v="0"/>
    <x v="0"/>
    <m/>
    <m/>
  </r>
  <r>
    <s v="Id159"/>
    <n v="31.92"/>
    <s v="Obesity"/>
    <n v="5.12"/>
    <s v="Normal"/>
    <s v="Yes"/>
    <s v="No"/>
    <x v="0"/>
    <n v="1"/>
    <x v="0"/>
    <m/>
    <m/>
  </r>
  <r>
    <s v="Id160"/>
    <n v="39.799999999999997"/>
    <s v="Obesity"/>
    <n v="10.54"/>
    <s v="Diabetes"/>
    <s v="Yes"/>
    <s v="No"/>
    <x v="0"/>
    <n v="2"/>
    <x v="0"/>
    <m/>
    <m/>
  </r>
  <r>
    <s v="Id161"/>
    <n v="42.82"/>
    <s v="Obesity"/>
    <n v="4.21"/>
    <s v="Normal"/>
    <s v="No"/>
    <s v="No"/>
    <x v="0"/>
    <n v="0"/>
    <x v="0"/>
    <m/>
    <m/>
  </r>
  <r>
    <s v="Id162"/>
    <n v="33.630000000000003"/>
    <s v="Obesity"/>
    <n v="5.42"/>
    <s v="Normal"/>
    <s v="No"/>
    <s v="No"/>
    <x v="0"/>
    <n v="0"/>
    <x v="0"/>
    <m/>
    <m/>
  </r>
  <r>
    <s v="Id163"/>
    <n v="37.07"/>
    <s v="Obesity"/>
    <n v="4.28"/>
    <s v="Normal"/>
    <s v="No"/>
    <s v="Yes"/>
    <x v="0"/>
    <n v="1"/>
    <x v="0"/>
    <m/>
    <m/>
  </r>
  <r>
    <s v="Id164"/>
    <n v="35.625"/>
    <s v="Obesity"/>
    <n v="8.9"/>
    <s v="Diabetes"/>
    <s v="No"/>
    <s v="No"/>
    <x v="0"/>
    <n v="0"/>
    <x v="0"/>
    <m/>
    <m/>
  </r>
  <r>
    <s v="Id165"/>
    <n v="42.69"/>
    <s v="Obesity"/>
    <n v="4.8899999999999997"/>
    <s v="Normal"/>
    <s v="No"/>
    <s v="No"/>
    <x v="1"/>
    <n v="1"/>
    <x v="0"/>
    <m/>
    <m/>
  </r>
  <r>
    <s v="Id166"/>
    <n v="37.869999999999997"/>
    <s v="Obesity"/>
    <n v="4.29"/>
    <s v="Normal"/>
    <s v="Yes"/>
    <s v="No"/>
    <x v="1"/>
    <n v="1"/>
    <x v="0"/>
    <m/>
    <m/>
  </r>
  <r>
    <s v="Id167"/>
    <n v="40.61"/>
    <s v="Obesity"/>
    <n v="8"/>
    <s v="Diabetes"/>
    <s v="Yes"/>
    <s v="No"/>
    <x v="0"/>
    <n v="1"/>
    <x v="0"/>
    <m/>
    <m/>
  </r>
  <r>
    <s v="Id168"/>
    <n v="30.78"/>
    <s v="Obesity"/>
    <n v="4.67"/>
    <s v="Normal"/>
    <s v="Yes"/>
    <s v="No"/>
    <x v="0"/>
    <n v="0"/>
    <x v="0"/>
    <m/>
    <m/>
  </r>
  <r>
    <s v="Id169"/>
    <n v="49.49"/>
    <s v="Obesity"/>
    <n v="4.5"/>
    <s v="Normal"/>
    <s v="No"/>
    <s v="No"/>
    <x v="0"/>
    <n v="0"/>
    <x v="0"/>
    <m/>
    <m/>
  </r>
  <r>
    <s v="Id170"/>
    <n v="37.619999999999997"/>
    <s v="Obesity"/>
    <n v="6.32"/>
    <s v="Prediabetes"/>
    <s v="Yes"/>
    <s v="Yes"/>
    <x v="0"/>
    <n v="2"/>
    <x v="0"/>
    <m/>
    <m/>
  </r>
  <r>
    <s v="Id171"/>
    <n v="36.08"/>
    <s v="Obesity"/>
    <n v="6.1"/>
    <s v="Prediabetes"/>
    <s v="Yes"/>
    <s v="No"/>
    <x v="0"/>
    <n v="1"/>
    <x v="0"/>
    <m/>
    <m/>
  </r>
  <r>
    <s v="Id172"/>
    <n v="33.5"/>
    <s v="Obesity"/>
    <n v="5.4"/>
    <s v="Normal"/>
    <s v="No"/>
    <s v="No"/>
    <x v="0"/>
    <n v="0"/>
    <x v="0"/>
    <m/>
    <m/>
  </r>
  <r>
    <s v="Id173"/>
    <n v="47.46"/>
    <s v="Obesity"/>
    <n v="6.24"/>
    <s v="Prediabetes"/>
    <s v="Yes"/>
    <s v="No"/>
    <x v="0"/>
    <n v="1"/>
    <x v="0"/>
    <m/>
    <m/>
  </r>
  <r>
    <s v="Id174"/>
    <n v="49.24"/>
    <s v="Obesity"/>
    <n v="4.45"/>
    <s v="Normal"/>
    <s v="No"/>
    <s v="No"/>
    <x v="0"/>
    <n v="0"/>
    <x v="0"/>
    <m/>
    <m/>
  </r>
  <r>
    <s v="Id175"/>
    <n v="54.4"/>
    <s v="Obesity"/>
    <n v="5.22"/>
    <s v="Normal"/>
    <s v="No"/>
    <s v="No"/>
    <x v="0"/>
    <n v="1"/>
    <x v="0"/>
    <m/>
    <m/>
  </r>
  <r>
    <s v="Id176"/>
    <n v="35.53"/>
    <s v="Obesity"/>
    <n v="4.6100000000000003"/>
    <s v="Normal"/>
    <s v="No"/>
    <s v="No"/>
    <x v="0"/>
    <n v="1"/>
    <x v="0"/>
    <m/>
    <m/>
  </r>
  <r>
    <s v="Id177"/>
    <n v="39.729999999999997"/>
    <s v="Obesity"/>
    <n v="6.24"/>
    <s v="Prediabetes"/>
    <s v="No"/>
    <s v="No"/>
    <x v="0"/>
    <n v="0"/>
    <x v="0"/>
    <m/>
    <m/>
  </r>
  <r>
    <s v="Id178"/>
    <n v="35.68"/>
    <s v="Obesity"/>
    <n v="10.039999999999999"/>
    <s v="Diabetes"/>
    <s v="No"/>
    <s v="No"/>
    <x v="0"/>
    <n v="0"/>
    <x v="0"/>
    <m/>
    <m/>
  </r>
  <r>
    <s v="Id179"/>
    <n v="48.86"/>
    <s v="Obesity"/>
    <n v="6.09"/>
    <s v="Prediabetes"/>
    <s v="No"/>
    <s v="No"/>
    <x v="0"/>
    <n v="0"/>
    <x v="0"/>
    <m/>
    <m/>
  </r>
  <r>
    <s v="Id180"/>
    <n v="34.799999999999997"/>
    <s v="Obesity"/>
    <n v="11.4"/>
    <s v="Diabetes"/>
    <s v="Yes"/>
    <s v="No"/>
    <x v="1"/>
    <n v="1"/>
    <x v="1"/>
    <m/>
    <m/>
  </r>
  <r>
    <s v="Id181"/>
    <n v="32.49"/>
    <s v="Obesity"/>
    <n v="4.29"/>
    <s v="Normal"/>
    <s v="No"/>
    <s v="No"/>
    <x v="1"/>
    <n v="1"/>
    <x v="0"/>
    <m/>
    <m/>
  </r>
  <r>
    <s v="Id182"/>
    <n v="39"/>
    <s v="Obesity"/>
    <n v="5.7"/>
    <s v="Prediabetes"/>
    <s v="No"/>
    <s v="No"/>
    <x v="0"/>
    <n v="2"/>
    <x v="0"/>
    <m/>
    <m/>
  </r>
  <r>
    <s v="Id183"/>
    <n v="35.299999999999997"/>
    <s v="Obesity"/>
    <n v="6.09"/>
    <s v="Prediabetes"/>
    <s v="No"/>
    <s v="No"/>
    <x v="0"/>
    <n v="1"/>
    <x v="0"/>
    <m/>
    <m/>
  </r>
  <r>
    <s v="Id184"/>
    <n v="33.42"/>
    <s v="Obesity"/>
    <n v="10.67"/>
    <s v="Diabetes"/>
    <s v="No"/>
    <s v="No"/>
    <x v="0"/>
    <n v="0"/>
    <x v="0"/>
    <m/>
    <m/>
  </r>
  <r>
    <s v="Id185"/>
    <n v="37.18"/>
    <s v="Obesity"/>
    <n v="6.75"/>
    <s v="Diabetes"/>
    <s v="Yes"/>
    <s v="No"/>
    <x v="0"/>
    <n v="2"/>
    <x v="0"/>
    <m/>
    <m/>
  </r>
  <r>
    <s v="Id186"/>
    <n v="33.33"/>
    <s v="Obesity"/>
    <n v="9.26"/>
    <s v="Diabetes"/>
    <s v="Yes"/>
    <s v="No"/>
    <x v="0"/>
    <n v="2"/>
    <x v="1"/>
    <m/>
    <m/>
  </r>
  <r>
    <s v="Id187"/>
    <n v="53.21"/>
    <s v="Obesity"/>
    <n v="4.2699999999999996"/>
    <s v="Normal"/>
    <s v="No"/>
    <s v="No"/>
    <x v="0"/>
    <n v="1"/>
    <x v="0"/>
    <m/>
    <m/>
  </r>
  <r>
    <s v="Id188"/>
    <n v="38.729999999999997"/>
    <s v="Obesity"/>
    <n v="11.51"/>
    <s v="Diabetes"/>
    <s v="No"/>
    <s v="No"/>
    <x v="0"/>
    <n v="2"/>
    <x v="0"/>
    <m/>
    <m/>
  </r>
  <r>
    <s v="Id189"/>
    <n v="29.73"/>
    <s v="Over weight"/>
    <n v="7.22"/>
    <s v="Diabetes"/>
    <s v="No"/>
    <s v="No"/>
    <x v="0"/>
    <n v="0"/>
    <x v="0"/>
    <m/>
    <m/>
  </r>
  <r>
    <s v="Id190"/>
    <n v="34.700000000000003"/>
    <s v="Obesity"/>
    <n v="4.37"/>
    <s v="Normal"/>
    <s v="No"/>
    <s v="No"/>
    <x v="1"/>
    <n v="1"/>
    <x v="0"/>
    <m/>
    <m/>
  </r>
  <r>
    <s v="Id191"/>
    <n v="38.28"/>
    <s v="Obesity"/>
    <n v="11.56"/>
    <s v="Diabetes"/>
    <s v="Yes"/>
    <s v="No"/>
    <x v="0"/>
    <n v="1"/>
    <x v="0"/>
    <m/>
    <m/>
  </r>
  <r>
    <s v="Id192"/>
    <n v="33.57"/>
    <s v="Obesity"/>
    <n v="8.82"/>
    <s v="Diabetes"/>
    <s v="Yes"/>
    <s v="No"/>
    <x v="0"/>
    <n v="0"/>
    <x v="0"/>
    <m/>
    <m/>
  </r>
  <r>
    <s v="Id193"/>
    <n v="52.06"/>
    <s v="Obesity"/>
    <n v="4.6900000000000004"/>
    <s v="Normal"/>
    <s v="No"/>
    <s v="No"/>
    <x v="0"/>
    <n v="1"/>
    <x v="0"/>
    <m/>
    <m/>
  </r>
  <r>
    <s v="Id194"/>
    <n v="38.17"/>
    <s v="Obesity"/>
    <n v="4.53"/>
    <s v="Normal"/>
    <s v="No"/>
    <s v="Yes"/>
    <x v="0"/>
    <n v="1"/>
    <x v="0"/>
    <m/>
    <m/>
  </r>
  <r>
    <s v="Id195"/>
    <n v="36.954999999999998"/>
    <s v="Obesity"/>
    <n v="5.84"/>
    <s v="Prediabetes"/>
    <s v="No"/>
    <s v="No"/>
    <x v="1"/>
    <n v="1"/>
    <x v="0"/>
    <m/>
    <m/>
  </r>
  <r>
    <s v="Id196"/>
    <n v="34.4"/>
    <s v="Obesity"/>
    <n v="4.9000000000000004"/>
    <s v="Normal"/>
    <s v="No"/>
    <s v="No"/>
    <x v="1"/>
    <n v="1"/>
    <x v="0"/>
    <m/>
    <m/>
  </r>
  <r>
    <s v="Id197"/>
    <n v="31.73"/>
    <s v="Obesity"/>
    <n v="4.3"/>
    <s v="Normal"/>
    <s v="No"/>
    <s v="No"/>
    <x v="0"/>
    <n v="0"/>
    <x v="0"/>
    <m/>
    <m/>
  </r>
  <r>
    <s v="Id198"/>
    <n v="36.64"/>
    <s v="Obesity"/>
    <n v="11.34"/>
    <s v="Diabetes"/>
    <s v="No"/>
    <s v="No"/>
    <x v="0"/>
    <n v="0"/>
    <x v="0"/>
    <m/>
    <m/>
  </r>
  <r>
    <s v="Id199"/>
    <n v="36.85"/>
    <s v="Obesity"/>
    <n v="5.88"/>
    <s v="Prediabetes"/>
    <s v="No"/>
    <s v="Yes"/>
    <x v="0"/>
    <n v="1"/>
    <x v="0"/>
    <m/>
    <m/>
  </r>
  <r>
    <s v="Id200"/>
    <n v="33.33"/>
    <s v="Obesity"/>
    <n v="5.01"/>
    <s v="Normal"/>
    <s v="Yes"/>
    <s v="No"/>
    <x v="1"/>
    <n v="1"/>
    <x v="0"/>
    <m/>
    <m/>
  </r>
  <r>
    <s v="Id201"/>
    <n v="39.14"/>
    <s v="Obesity"/>
    <n v="4.4000000000000004"/>
    <s v="Normal"/>
    <s v="No"/>
    <s v="No"/>
    <x v="1"/>
    <n v="1"/>
    <x v="0"/>
    <m/>
    <m/>
  </r>
  <r>
    <s v="Id202"/>
    <n v="32.9"/>
    <s v="Obesity"/>
    <n v="6.26"/>
    <s v="Prediabetes"/>
    <s v="Yes"/>
    <s v="No"/>
    <x v="0"/>
    <n v="0"/>
    <x v="0"/>
    <m/>
    <m/>
  </r>
  <r>
    <s v="Id203"/>
    <n v="29.78"/>
    <s v="Over weight"/>
    <n v="10.27"/>
    <s v="Diabetes"/>
    <s v="Yes"/>
    <s v="No"/>
    <x v="1"/>
    <n v="1"/>
    <x v="0"/>
    <m/>
    <m/>
  </r>
  <r>
    <s v="Id204"/>
    <n v="32.78"/>
    <s v="Obesity"/>
    <n v="5.27"/>
    <s v="Normal"/>
    <s v="No"/>
    <s v="No"/>
    <x v="0"/>
    <n v="0"/>
    <x v="0"/>
    <m/>
    <m/>
  </r>
  <r>
    <s v="Id205"/>
    <n v="41.65"/>
    <s v="Obesity"/>
    <n v="10.73"/>
    <s v="Diabetes"/>
    <s v="Yes"/>
    <s v="No"/>
    <x v="0"/>
    <n v="0"/>
    <x v="0"/>
    <m/>
    <m/>
  </r>
  <r>
    <s v="Id206"/>
    <n v="50.79"/>
    <s v="Obesity"/>
    <n v="4.45"/>
    <s v="Normal"/>
    <s v="No"/>
    <s v="No"/>
    <x v="0"/>
    <n v="1"/>
    <x v="0"/>
    <m/>
    <m/>
  </r>
  <r>
    <s v="Id207"/>
    <n v="35.43"/>
    <s v="Obesity"/>
    <n v="5.25"/>
    <s v="Normal"/>
    <s v="Yes"/>
    <s v="No"/>
    <x v="0"/>
    <n v="0"/>
    <x v="0"/>
    <m/>
    <m/>
  </r>
  <r>
    <s v="Id208"/>
    <n v="35.25"/>
    <s v="Obesity"/>
    <n v="9.51"/>
    <s v="Diabetes"/>
    <s v="No"/>
    <s v="No"/>
    <x v="0"/>
    <n v="0"/>
    <x v="0"/>
    <m/>
    <m/>
  </r>
  <r>
    <s v="Id209"/>
    <n v="36.85"/>
    <s v="Obesity"/>
    <n v="11.12"/>
    <s v="Diabetes"/>
    <s v="No"/>
    <s v="No"/>
    <x v="0"/>
    <n v="0"/>
    <x v="0"/>
    <m/>
    <m/>
  </r>
  <r>
    <s v="Id210"/>
    <n v="31.02"/>
    <s v="Obesity"/>
    <n v="4.5599999999999996"/>
    <s v="Normal"/>
    <s v="No"/>
    <s v="Yes"/>
    <x v="0"/>
    <n v="1"/>
    <x v="0"/>
    <m/>
    <m/>
  </r>
  <r>
    <s v="Id211"/>
    <n v="35.6"/>
    <s v="Obesity"/>
    <n v="4.0199999999999996"/>
    <s v="Normal"/>
    <s v="Yes"/>
    <s v="Yes"/>
    <x v="0"/>
    <n v="2"/>
    <x v="0"/>
    <m/>
    <m/>
  </r>
  <r>
    <s v="Id212"/>
    <n v="34.39"/>
    <s v="Obesity"/>
    <n v="8.7200000000000006"/>
    <s v="Diabetes"/>
    <s v="No"/>
    <s v="No"/>
    <x v="0"/>
    <n v="0"/>
    <x v="0"/>
    <m/>
    <m/>
  </r>
  <r>
    <s v="Id213"/>
    <n v="29.06"/>
    <s v="Over weight"/>
    <n v="6.25"/>
    <s v="Prediabetes"/>
    <s v="Yes"/>
    <s v="No"/>
    <x v="0"/>
    <n v="1"/>
    <x v="0"/>
    <m/>
    <m/>
  </r>
  <r>
    <s v="Id214"/>
    <n v="35.799999999999997"/>
    <s v="Obesity"/>
    <n v="7.32"/>
    <s v="Diabetes"/>
    <s v="No"/>
    <s v="No"/>
    <x v="0"/>
    <n v="2"/>
    <x v="0"/>
    <m/>
    <m/>
  </r>
  <r>
    <s v="Id215"/>
    <n v="49.8"/>
    <s v="Obesity"/>
    <n v="4.24"/>
    <s v="Normal"/>
    <s v="No"/>
    <s v="No"/>
    <x v="0"/>
    <n v="1"/>
    <x v="0"/>
    <m/>
    <m/>
  </r>
  <r>
    <s v="Id216"/>
    <n v="35.71"/>
    <s v="Obesity"/>
    <n v="6.84"/>
    <s v="Diabetes"/>
    <s v="No"/>
    <s v="No"/>
    <x v="0"/>
    <n v="2"/>
    <x v="0"/>
    <m/>
    <m/>
  </r>
  <r>
    <s v="Id217"/>
    <n v="30.8"/>
    <s v="Obesity"/>
    <n v="5.23"/>
    <s v="Normal"/>
    <s v="Yes"/>
    <s v="No"/>
    <x v="0"/>
    <n v="1"/>
    <x v="0"/>
    <m/>
    <m/>
  </r>
  <r>
    <s v="Id218"/>
    <n v="33.69"/>
    <s v="Obesity"/>
    <n v="9.68"/>
    <s v="Diabetes"/>
    <s v="No"/>
    <s v="No"/>
    <x v="0"/>
    <n v="0"/>
    <x v="0"/>
    <m/>
    <m/>
  </r>
  <r>
    <s v="Id219"/>
    <n v="42.27"/>
    <s v="Obesity"/>
    <n v="6.05"/>
    <s v="Prediabetes"/>
    <s v="Yes"/>
    <s v="No"/>
    <x v="0"/>
    <n v="1"/>
    <x v="0"/>
    <m/>
    <m/>
  </r>
  <r>
    <s v="Id220"/>
    <n v="53.25"/>
    <s v="Obesity"/>
    <n v="6.11"/>
    <s v="Prediabetes"/>
    <s v="Yes"/>
    <s v="No"/>
    <x v="1"/>
    <n v="1"/>
    <x v="0"/>
    <m/>
    <m/>
  </r>
  <r>
    <s v="Id221"/>
    <n v="26.8"/>
    <s v="Over weight"/>
    <n v="10.93"/>
    <s v="Diabetes"/>
    <s v="Yes"/>
    <s v="No"/>
    <x v="0"/>
    <n v="0"/>
    <x v="1"/>
    <m/>
    <m/>
  </r>
  <r>
    <s v="Id222"/>
    <n v="28.5"/>
    <s v="Over weight"/>
    <n v="5.12"/>
    <s v="Normal"/>
    <s v="No"/>
    <s v="No"/>
    <x v="0"/>
    <n v="1"/>
    <x v="0"/>
    <m/>
    <m/>
  </r>
  <r>
    <s v="Id223"/>
    <n v="22.895"/>
    <s v="Normal weight"/>
    <n v="5.72"/>
    <s v="Prediabetes"/>
    <s v="No"/>
    <s v="No"/>
    <x v="0"/>
    <n v="0"/>
    <x v="0"/>
    <m/>
    <m/>
  </r>
  <r>
    <s v="Id224"/>
    <n v="34.06"/>
    <s v="Obesity"/>
    <n v="11.83"/>
    <s v="Diabetes"/>
    <s v="Yes"/>
    <s v="No"/>
    <x v="0"/>
    <n v="1"/>
    <x v="0"/>
    <m/>
    <m/>
  </r>
  <r>
    <s v="Id225"/>
    <n v="36.409999999999997"/>
    <s v="Obesity"/>
    <n v="4.55"/>
    <s v="Normal"/>
    <s v="No"/>
    <s v="No"/>
    <x v="0"/>
    <n v="0"/>
    <x v="0"/>
    <m/>
    <m/>
  </r>
  <r>
    <s v="Id226"/>
    <n v="52.3"/>
    <s v="Obesity"/>
    <n v="4.87"/>
    <s v="Normal"/>
    <s v="Yes"/>
    <s v="No"/>
    <x v="1"/>
    <n v="1"/>
    <x v="0"/>
    <m/>
    <m/>
  </r>
  <r>
    <s v="Id227"/>
    <n v="52.66"/>
    <s v="Obesity"/>
    <n v="4.45"/>
    <s v="Normal"/>
    <s v="No"/>
    <s v="No"/>
    <x v="0"/>
    <n v="1"/>
    <x v="0"/>
    <m/>
    <m/>
  </r>
  <r>
    <s v="Id228"/>
    <n v="29.57"/>
    <s v="Over weight"/>
    <n v="9.42"/>
    <s v="Diabetes"/>
    <s v="Yes"/>
    <s v="No"/>
    <x v="0"/>
    <n v="0"/>
    <x v="0"/>
    <m/>
    <m/>
  </r>
  <r>
    <s v="Id229"/>
    <n v="36.99"/>
    <s v="Obesity"/>
    <n v="5.37"/>
    <s v="Normal"/>
    <s v="Yes"/>
    <s v="No"/>
    <x v="1"/>
    <n v="1"/>
    <x v="0"/>
    <m/>
    <m/>
  </r>
  <r>
    <s v="Id230"/>
    <n v="31.4"/>
    <s v="Obesity"/>
    <n v="4.5999999999999996"/>
    <s v="Normal"/>
    <s v="Yes"/>
    <s v="No"/>
    <x v="0"/>
    <n v="1"/>
    <x v="0"/>
    <m/>
    <m/>
  </r>
  <r>
    <s v="Id231"/>
    <n v="34.9"/>
    <s v="Obesity"/>
    <n v="6.22"/>
    <s v="Prediabetes"/>
    <s v="No"/>
    <s v="No"/>
    <x v="1"/>
    <n v="1"/>
    <x v="0"/>
    <m/>
    <m/>
  </r>
  <r>
    <s v="Id232"/>
    <n v="31.13"/>
    <s v="Obesity"/>
    <n v="4.5199999999999996"/>
    <s v="Normal"/>
    <s v="Yes"/>
    <s v="No"/>
    <x v="0"/>
    <n v="1"/>
    <x v="0"/>
    <m/>
    <m/>
  </r>
  <r>
    <s v="Id233"/>
    <n v="34.799999999999997"/>
    <s v="Obesity"/>
    <n v="6.18"/>
    <s v="Prediabetes"/>
    <s v="No"/>
    <s v="No"/>
    <x v="1"/>
    <n v="1"/>
    <x v="0"/>
    <m/>
    <m/>
  </r>
  <r>
    <s v="Id234"/>
    <n v="31.68"/>
    <s v="Obesity"/>
    <n v="4.4000000000000004"/>
    <s v="Normal"/>
    <s v="No"/>
    <s v="No"/>
    <x v="0"/>
    <n v="0"/>
    <x v="0"/>
    <m/>
    <m/>
  </r>
  <r>
    <s v="Id235"/>
    <n v="33.534999999999997"/>
    <s v="Obesity"/>
    <n v="6.23"/>
    <s v="Prediabetes"/>
    <s v="No"/>
    <s v="Yes"/>
    <x v="0"/>
    <n v="1"/>
    <x v="0"/>
    <m/>
    <m/>
  </r>
  <r>
    <s v="Id236"/>
    <n v="31.92"/>
    <s v="Obesity"/>
    <n v="5.33"/>
    <s v="Normal"/>
    <s v="Yes"/>
    <s v="No"/>
    <x v="0"/>
    <n v="0"/>
    <x v="0"/>
    <m/>
    <m/>
  </r>
  <r>
    <s v="Id237"/>
    <n v="32.700000000000003"/>
    <s v="Obesity"/>
    <n v="4.09"/>
    <s v="Normal"/>
    <s v="No"/>
    <s v="No"/>
    <x v="0"/>
    <n v="1"/>
    <x v="0"/>
    <m/>
    <m/>
  </r>
  <r>
    <s v="Id238"/>
    <n v="41.25"/>
    <s v="Obesity"/>
    <n v="5.19"/>
    <s v="Normal"/>
    <s v="No"/>
    <s v="No"/>
    <x v="0"/>
    <n v="0"/>
    <x v="0"/>
    <m/>
    <m/>
  </r>
  <r>
    <s v="Id239"/>
    <n v="33.11"/>
    <s v="Obesity"/>
    <n v="4.12"/>
    <s v="Normal"/>
    <s v="No"/>
    <s v="No"/>
    <x v="1"/>
    <n v="1"/>
    <x v="0"/>
    <m/>
    <m/>
  </r>
  <r>
    <s v="Id240"/>
    <n v="36.159999999999997"/>
    <s v="Obesity"/>
    <n v="5.0999999999999996"/>
    <s v="Normal"/>
    <s v="No"/>
    <s v="No"/>
    <x v="0"/>
    <n v="1"/>
    <x v="0"/>
    <m/>
    <m/>
  </r>
  <r>
    <s v="Id241"/>
    <n v="33.72"/>
    <s v="Obesity"/>
    <n v="6.21"/>
    <s v="Prediabetes"/>
    <s v="Yes"/>
    <s v="No"/>
    <x v="1"/>
    <n v="1"/>
    <x v="0"/>
    <m/>
    <m/>
  </r>
  <r>
    <s v="Id242"/>
    <n v="37.74"/>
    <s v="Obesity"/>
    <n v="9.5299999999999994"/>
    <s v="Diabetes"/>
    <s v="Yes"/>
    <s v="No"/>
    <x v="0"/>
    <n v="1"/>
    <x v="0"/>
    <m/>
    <m/>
  </r>
  <r>
    <s v="Id243"/>
    <n v="48.75"/>
    <s v="Obesity"/>
    <n v="4.6399999999999997"/>
    <s v="Normal"/>
    <s v="Yes"/>
    <s v="No"/>
    <x v="0"/>
    <n v="1"/>
    <x v="0"/>
    <m/>
    <m/>
  </r>
  <r>
    <s v="Id244"/>
    <n v="31.065000000000001"/>
    <s v="Obesity"/>
    <n v="5.05"/>
    <s v="Normal"/>
    <s v="No"/>
    <s v="No"/>
    <x v="0"/>
    <n v="1"/>
    <x v="0"/>
    <m/>
    <m/>
  </r>
  <r>
    <s v="Id245"/>
    <n v="23.55"/>
    <s v="Normal weight"/>
    <n v="10.38"/>
    <s v="Diabetes"/>
    <s v="No"/>
    <s v="No"/>
    <x v="0"/>
    <n v="0"/>
    <x v="0"/>
    <m/>
    <m/>
  </r>
  <r>
    <s v="Id246"/>
    <n v="30.18"/>
    <s v="Obesity"/>
    <n v="8.31"/>
    <s v="Diabetes"/>
    <s v="Yes"/>
    <s v="No"/>
    <x v="0"/>
    <n v="1"/>
    <x v="0"/>
    <m/>
    <m/>
  </r>
  <r>
    <s v="Id247"/>
    <n v="29.94"/>
    <s v="Obesity"/>
    <n v="7.59"/>
    <s v="Diabetes"/>
    <s v="No"/>
    <s v="No"/>
    <x v="0"/>
    <n v="0"/>
    <x v="0"/>
    <m/>
    <m/>
  </r>
  <r>
    <s v="Id248"/>
    <n v="31.4"/>
    <s v="Obesity"/>
    <n v="5.49"/>
    <s v="Normal"/>
    <s v="No"/>
    <s v="No"/>
    <x v="0"/>
    <n v="0"/>
    <x v="0"/>
    <m/>
    <m/>
  </r>
  <r>
    <s v="Id249"/>
    <n v="53.06"/>
    <s v="Obesity"/>
    <n v="11.68"/>
    <s v="Diabetes"/>
    <s v="No"/>
    <s v="No"/>
    <x v="0"/>
    <n v="0"/>
    <x v="0"/>
    <m/>
    <m/>
  </r>
  <r>
    <s v="Id250"/>
    <n v="30.25"/>
    <s v="Obesity"/>
    <n v="4.1900000000000004"/>
    <s v="Normal"/>
    <s v="No"/>
    <s v="No"/>
    <x v="0"/>
    <n v="2"/>
    <x v="0"/>
    <m/>
    <m/>
  </r>
  <r>
    <s v="Id251"/>
    <n v="46.68"/>
    <s v="Obesity"/>
    <n v="4.01"/>
    <s v="Normal"/>
    <s v="No"/>
    <s v="No"/>
    <x v="0"/>
    <n v="0"/>
    <x v="0"/>
    <m/>
    <m/>
  </r>
  <r>
    <s v="Id252"/>
    <n v="30.4"/>
    <s v="Obesity"/>
    <n v="5.91"/>
    <s v="Prediabetes"/>
    <s v="No"/>
    <s v="Yes"/>
    <x v="0"/>
    <n v="2"/>
    <x v="0"/>
    <m/>
    <m/>
  </r>
  <r>
    <s v="Id253"/>
    <n v="30.2"/>
    <s v="Obesity"/>
    <n v="4.47"/>
    <s v="Normal"/>
    <s v="Yes"/>
    <s v="No"/>
    <x v="1"/>
    <n v="1"/>
    <x v="0"/>
    <m/>
    <m/>
  </r>
  <r>
    <s v="Id254"/>
    <n v="51.18"/>
    <s v="Obesity"/>
    <n v="4.5599999999999996"/>
    <s v="Normal"/>
    <s v="Yes"/>
    <s v="Yes"/>
    <x v="0"/>
    <n v="2"/>
    <x v="0"/>
    <m/>
    <m/>
  </r>
  <r>
    <s v="Id255"/>
    <n v="22.18"/>
    <s v="Normal weight"/>
    <n v="9.9"/>
    <s v="Diabetes"/>
    <s v="No"/>
    <s v="No"/>
    <x v="0"/>
    <n v="0"/>
    <x v="0"/>
    <m/>
    <m/>
  </r>
  <r>
    <s v="Id256"/>
    <n v="31.92"/>
    <s v="Obesity"/>
    <n v="5.1100000000000003"/>
    <s v="Normal"/>
    <s v="No"/>
    <s v="No"/>
    <x v="1"/>
    <n v="1"/>
    <x v="0"/>
    <m/>
    <m/>
  </r>
  <r>
    <s v="Id257"/>
    <n v="31.73"/>
    <s v="Obesity"/>
    <n v="5.73"/>
    <s v="Prediabetes"/>
    <s v="No"/>
    <s v="Yes"/>
    <x v="0"/>
    <n v="1"/>
    <x v="0"/>
    <m/>
    <m/>
  </r>
  <r>
    <s v="Id258"/>
    <n v="45.52"/>
    <s v="Obesity"/>
    <n v="6.04"/>
    <s v="Prediabetes"/>
    <s v="No"/>
    <s v="No"/>
    <x v="1"/>
    <n v="1"/>
    <x v="0"/>
    <m/>
    <m/>
  </r>
  <r>
    <s v="Id259"/>
    <n v="52.81"/>
    <s v="Obesity"/>
    <n v="5.19"/>
    <s v="Normal"/>
    <s v="No"/>
    <s v="No"/>
    <x v="1"/>
    <n v="1"/>
    <x v="0"/>
    <m/>
    <m/>
  </r>
  <r>
    <s v="Id260"/>
    <n v="33.58"/>
    <s v="Obesity"/>
    <n v="5.56"/>
    <s v="Normal"/>
    <s v="No"/>
    <s v="No"/>
    <x v="0"/>
    <n v="1"/>
    <x v="0"/>
    <m/>
    <m/>
  </r>
  <r>
    <s v="Id261"/>
    <n v="30.684999999999999"/>
    <s v="Obesity"/>
    <n v="8.23"/>
    <s v="Diabetes"/>
    <s v="No"/>
    <s v="No"/>
    <x v="0"/>
    <n v="0"/>
    <x v="0"/>
    <m/>
    <m/>
  </r>
  <r>
    <s v="Id262"/>
    <n v="37.524999999999999"/>
    <s v="Obesity"/>
    <n v="9.0299999999999994"/>
    <s v="Diabetes"/>
    <s v="Yes"/>
    <s v="No"/>
    <x v="0"/>
    <n v="2"/>
    <x v="1"/>
    <m/>
    <m/>
  </r>
  <r>
    <s v="Id263"/>
    <n v="34.5"/>
    <s v="Obesity"/>
    <n v="4.07"/>
    <s v="Normal"/>
    <s v="Yes"/>
    <s v="No"/>
    <x v="0"/>
    <n v="0"/>
    <x v="0"/>
    <m/>
    <m/>
  </r>
  <r>
    <s v="Id264"/>
    <n v="28.16"/>
    <s v="Over weight"/>
    <n v="5.77"/>
    <s v="Prediabetes"/>
    <s v="No"/>
    <s v="No"/>
    <x v="0"/>
    <n v="2"/>
    <x v="0"/>
    <m/>
    <m/>
  </r>
  <r>
    <s v="Id265"/>
    <n v="30.02"/>
    <s v="Obesity"/>
    <n v="5.98"/>
    <s v="Prediabetes"/>
    <s v="No"/>
    <s v="No"/>
    <x v="1"/>
    <n v="1"/>
    <x v="0"/>
    <m/>
    <m/>
  </r>
  <r>
    <s v="Id266"/>
    <n v="37.82"/>
    <s v="Obesity"/>
    <n v="6.01"/>
    <s v="Prediabetes"/>
    <s v="No"/>
    <s v="No"/>
    <x v="0"/>
    <n v="0"/>
    <x v="0"/>
    <m/>
    <m/>
  </r>
  <r>
    <s v="Id267"/>
    <n v="33.14"/>
    <s v="Obesity"/>
    <n v="5.67"/>
    <s v="Normal"/>
    <s v="Yes"/>
    <s v="No"/>
    <x v="0"/>
    <n v="0"/>
    <x v="0"/>
    <m/>
    <m/>
  </r>
  <r>
    <s v="Id268"/>
    <n v="25.14"/>
    <s v="Over weight"/>
    <n v="6.02"/>
    <s v="Prediabetes"/>
    <s v="Yes"/>
    <s v="No"/>
    <x v="1"/>
    <n v="1"/>
    <x v="0"/>
    <m/>
    <m/>
  </r>
  <r>
    <s v="Id269"/>
    <n v="20.18"/>
    <s v="Normal weight"/>
    <n v="11.19"/>
    <s v="Diabetes"/>
    <s v="No"/>
    <s v="No"/>
    <x v="0"/>
    <n v="0"/>
    <x v="0"/>
    <m/>
    <m/>
  </r>
  <r>
    <s v="Id270"/>
    <n v="44.36"/>
    <s v="Obesity"/>
    <n v="5.1100000000000003"/>
    <s v="Normal"/>
    <s v="No"/>
    <s v="No"/>
    <x v="0"/>
    <n v="0"/>
    <x v="0"/>
    <m/>
    <m/>
  </r>
  <r>
    <s v="Id271"/>
    <n v="23.82"/>
    <s v="Normal weight"/>
    <n v="10.85"/>
    <s v="Diabetes"/>
    <s v="Yes"/>
    <s v="No"/>
    <x v="0"/>
    <n v="0"/>
    <x v="0"/>
    <m/>
    <m/>
  </r>
  <r>
    <s v="Id272"/>
    <n v="45"/>
    <s v="Obesity"/>
    <n v="5.24"/>
    <s v="Normal"/>
    <s v="Yes"/>
    <s v="No"/>
    <x v="0"/>
    <n v="1"/>
    <x v="0"/>
    <m/>
    <m/>
  </r>
  <r>
    <s v="Id273"/>
    <n v="26.62"/>
    <s v="Over weight"/>
    <n v="10.08"/>
    <s v="Diabetes"/>
    <s v="No"/>
    <s v="No"/>
    <x v="0"/>
    <n v="0"/>
    <x v="0"/>
    <m/>
    <m/>
  </r>
  <r>
    <s v="Id274"/>
    <n v="32.67"/>
    <s v="Obesity"/>
    <n v="10.97"/>
    <s v="Diabetes"/>
    <s v="Yes"/>
    <s v="No"/>
    <x v="0"/>
    <n v="0"/>
    <x v="0"/>
    <m/>
    <m/>
  </r>
  <r>
    <s v="Id275"/>
    <n v="44.44"/>
    <s v="Obesity"/>
    <n v="4.9000000000000004"/>
    <s v="Normal"/>
    <s v="Yes"/>
    <s v="No"/>
    <x v="0"/>
    <n v="1"/>
    <x v="0"/>
    <m/>
    <m/>
  </r>
  <r>
    <s v="Id276"/>
    <n v="28.31"/>
    <s v="Over weight"/>
    <n v="5.33"/>
    <s v="Normal"/>
    <s v="No"/>
    <s v="No"/>
    <x v="0"/>
    <n v="0"/>
    <x v="0"/>
    <m/>
    <m/>
  </r>
  <r>
    <s v="Id277"/>
    <n v="25.05"/>
    <s v="Over weight"/>
    <n v="4.6100000000000003"/>
    <s v="Normal"/>
    <s v="No"/>
    <s v="No"/>
    <x v="0"/>
    <n v="2"/>
    <x v="0"/>
    <m/>
    <m/>
  </r>
  <r>
    <s v="Id278"/>
    <n v="28.34"/>
    <s v="Over weight"/>
    <n v="8.18"/>
    <s v="Diabetes"/>
    <s v="No"/>
    <s v="No"/>
    <x v="0"/>
    <n v="0"/>
    <x v="0"/>
    <m/>
    <m/>
  </r>
  <r>
    <s v="Id279"/>
    <n v="17.765000000000001"/>
    <s v="Underweight"/>
    <n v="5.62"/>
    <s v="Normal"/>
    <s v="No"/>
    <s v="No"/>
    <x v="0"/>
    <n v="0"/>
    <x v="0"/>
    <m/>
    <m/>
  </r>
  <r>
    <s v="Id280"/>
    <n v="36.119999999999997"/>
    <s v="Obesity"/>
    <n v="5.82"/>
    <s v="Prediabetes"/>
    <s v="No"/>
    <s v="No"/>
    <x v="0"/>
    <n v="0"/>
    <x v="0"/>
    <m/>
    <m/>
  </r>
  <r>
    <s v="Id281"/>
    <n v="23.19"/>
    <s v="Normal weight"/>
    <n v="7.66"/>
    <s v="Diabetes"/>
    <s v="No"/>
    <s v="No"/>
    <x v="0"/>
    <n v="0"/>
    <x v="0"/>
    <m/>
    <m/>
  </r>
  <r>
    <s v="Id282"/>
    <n v="35.99"/>
    <s v="Obesity"/>
    <n v="4.2300000000000004"/>
    <s v="Normal"/>
    <s v="No"/>
    <s v="No"/>
    <x v="0"/>
    <n v="0"/>
    <x v="0"/>
    <m/>
    <m/>
  </r>
  <r>
    <s v="Id283"/>
    <n v="30.25"/>
    <s v="Obesity"/>
    <n v="5.58"/>
    <s v="Normal"/>
    <s v="No"/>
    <s v="No"/>
    <x v="1"/>
    <n v="1"/>
    <x v="0"/>
    <m/>
    <m/>
  </r>
  <r>
    <s v="Id284"/>
    <n v="26.24"/>
    <s v="Over weight"/>
    <n v="6.26"/>
    <s v="Prediabetes"/>
    <s v="Yes"/>
    <s v="No"/>
    <x v="0"/>
    <n v="0"/>
    <x v="0"/>
    <m/>
    <m/>
  </r>
  <r>
    <s v="Id285"/>
    <n v="31.36"/>
    <s v="Obesity"/>
    <n v="10.6"/>
    <s v="Diabetes"/>
    <s v="Yes"/>
    <s v="No"/>
    <x v="0"/>
    <n v="0"/>
    <x v="0"/>
    <m/>
    <m/>
  </r>
  <r>
    <s v="Id286"/>
    <n v="25.69"/>
    <s v="Over weight"/>
    <n v="4.78"/>
    <s v="Normal"/>
    <s v="Yes"/>
    <s v="No"/>
    <x v="0"/>
    <n v="0"/>
    <x v="0"/>
    <m/>
    <m/>
  </r>
  <r>
    <s v="Id287"/>
    <n v="25.46"/>
    <s v="Over weight"/>
    <n v="6.03"/>
    <s v="Prediabetes"/>
    <s v="No"/>
    <s v="No"/>
    <x v="0"/>
    <n v="2"/>
    <x v="0"/>
    <m/>
    <m/>
  </r>
  <r>
    <s v="Id288"/>
    <n v="31.83"/>
    <s v="Obesity"/>
    <n v="11.55"/>
    <s v="Diabetes"/>
    <s v="Yes"/>
    <s v="No"/>
    <x v="0"/>
    <n v="1"/>
    <x v="0"/>
    <m/>
    <m/>
  </r>
  <r>
    <s v="Id289"/>
    <n v="24.43"/>
    <s v="Normal weight"/>
    <n v="7.59"/>
    <s v="Diabetes"/>
    <s v="Yes"/>
    <s v="No"/>
    <x v="0"/>
    <n v="1"/>
    <x v="0"/>
    <m/>
    <m/>
  </r>
  <r>
    <s v="Id290"/>
    <n v="41.9"/>
    <s v="Obesity"/>
    <n v="4.26"/>
    <s v="Normal"/>
    <s v="No"/>
    <s v="No"/>
    <x v="0"/>
    <n v="0"/>
    <x v="0"/>
    <m/>
    <m/>
  </r>
  <r>
    <s v="Id291"/>
    <n v="22.88"/>
    <s v="Normal weight"/>
    <n v="5.9"/>
    <s v="Prediabetes"/>
    <s v="Yes"/>
    <s v="No"/>
    <x v="1"/>
    <n v="1"/>
    <x v="0"/>
    <m/>
    <m/>
  </r>
  <r>
    <s v="Id292"/>
    <n v="29.734999999999999"/>
    <s v="Over weight"/>
    <n v="7.79"/>
    <s v="Diabetes"/>
    <s v="No"/>
    <s v="No"/>
    <x v="0"/>
    <n v="0"/>
    <x v="1"/>
    <m/>
    <m/>
  </r>
  <r>
    <s v="Id293"/>
    <n v="40.74"/>
    <s v="Obesity"/>
    <n v="5.28"/>
    <s v="Normal"/>
    <s v="No"/>
    <s v="No"/>
    <x v="1"/>
    <n v="1"/>
    <x v="0"/>
    <m/>
    <m/>
  </r>
  <r>
    <s v="Id294"/>
    <n v="24.14"/>
    <s v="Normal weight"/>
    <n v="5.87"/>
    <s v="Prediabetes"/>
    <s v="No"/>
    <s v="No"/>
    <x v="0"/>
    <n v="2"/>
    <x v="0"/>
    <m/>
    <m/>
  </r>
  <r>
    <s v="Id295"/>
    <n v="25.15"/>
    <s v="Over weight"/>
    <n v="9.08"/>
    <s v="Diabetes"/>
    <s v="Yes"/>
    <s v="No"/>
    <x v="0"/>
    <n v="1"/>
    <x v="0"/>
    <m/>
    <m/>
  </r>
  <r>
    <s v="Id296"/>
    <n v="28.71"/>
    <s v="Over weight"/>
    <n v="5.2"/>
    <s v="Normal"/>
    <s v="No"/>
    <s v="No"/>
    <x v="0"/>
    <n v="1"/>
    <x v="0"/>
    <m/>
    <m/>
  </r>
  <r>
    <s v="Id297"/>
    <n v="23"/>
    <s v="Normal weight"/>
    <n v="5.48"/>
    <s v="Normal"/>
    <s v="No"/>
    <s v="No"/>
    <x v="0"/>
    <n v="0"/>
    <x v="0"/>
    <m/>
    <m/>
  </r>
  <r>
    <s v="Id298"/>
    <n v="36.86"/>
    <s v="Obesity"/>
    <n v="11.95"/>
    <s v="Diabetes"/>
    <s v="No"/>
    <s v="No"/>
    <x v="0"/>
    <n v="0"/>
    <x v="1"/>
    <m/>
    <m/>
  </r>
  <r>
    <s v="Id299"/>
    <n v="24.25"/>
    <s v="Normal weight"/>
    <n v="8.6999999999999993"/>
    <s v="Diabetes"/>
    <s v="Yes"/>
    <s v="No"/>
    <x v="0"/>
    <n v="1"/>
    <x v="0"/>
    <m/>
    <m/>
  </r>
  <r>
    <s v="Id300"/>
    <n v="23.85"/>
    <s v="Normal weight"/>
    <n v="7.84"/>
    <s v="Diabetes"/>
    <s v="No"/>
    <s v="No"/>
    <x v="0"/>
    <n v="0"/>
    <x v="0"/>
    <m/>
    <m/>
  </r>
  <r>
    <s v="Id301"/>
    <n v="40.020000000000003"/>
    <s v="Obesity"/>
    <n v="5.19"/>
    <s v="Normal"/>
    <s v="Yes"/>
    <s v="No"/>
    <x v="0"/>
    <n v="1"/>
    <x v="0"/>
    <m/>
    <m/>
  </r>
  <r>
    <s v="Id302"/>
    <n v="19.170000000000002"/>
    <s v="Normal weight"/>
    <n v="8.41"/>
    <s v="Diabetes"/>
    <s v="No"/>
    <s v="No"/>
    <x v="0"/>
    <n v="0"/>
    <x v="0"/>
    <m/>
    <m/>
  </r>
  <r>
    <s v="Id303"/>
    <n v="43.53"/>
    <s v="Obesity"/>
    <n v="5.86"/>
    <s v="Prediabetes"/>
    <s v="Yes"/>
    <s v="Yes"/>
    <x v="0"/>
    <n v="2"/>
    <x v="0"/>
    <m/>
    <m/>
  </r>
  <r>
    <s v="Id304"/>
    <n v="46.06"/>
    <s v="Obesity"/>
    <n v="4.18"/>
    <s v="Normal"/>
    <s v="No"/>
    <s v="Yes"/>
    <x v="0"/>
    <n v="1"/>
    <x v="0"/>
    <m/>
    <m/>
  </r>
  <r>
    <s v="Id305"/>
    <n v="29.92"/>
    <s v="Obesity"/>
    <n v="11.99"/>
    <s v="Diabetes"/>
    <s v="Yes"/>
    <s v="No"/>
    <x v="0"/>
    <n v="2"/>
    <x v="0"/>
    <m/>
    <m/>
  </r>
  <r>
    <s v="Id306"/>
    <n v="28.46"/>
    <s v="Over weight"/>
    <n v="4.8499999999999996"/>
    <s v="Normal"/>
    <s v="Yes"/>
    <s v="No"/>
    <x v="0"/>
    <n v="1"/>
    <x v="0"/>
    <m/>
    <m/>
  </r>
  <r>
    <s v="Id307"/>
    <n v="24.56"/>
    <s v="Normal weight"/>
    <n v="6.18"/>
    <s v="Prediabetes"/>
    <s v="Yes"/>
    <s v="No"/>
    <x v="1"/>
    <n v="1"/>
    <x v="0"/>
    <m/>
    <m/>
  </r>
  <r>
    <s v="Id308"/>
    <n v="41.19"/>
    <s v="Obesity"/>
    <n v="6.37"/>
    <s v="Prediabetes"/>
    <s v="No"/>
    <s v="No"/>
    <x v="0"/>
    <n v="0"/>
    <x v="0"/>
    <m/>
    <m/>
  </r>
  <r>
    <s v="Id309"/>
    <n v="18.63"/>
    <s v="Normal weight"/>
    <n v="9.81"/>
    <s v="Diabetes"/>
    <s v="Yes"/>
    <s v="No"/>
    <x v="0"/>
    <n v="2"/>
    <x v="0"/>
    <m/>
    <m/>
  </r>
  <r>
    <s v="Id310"/>
    <n v="26.26"/>
    <s v="Over weight"/>
    <n v="11.8"/>
    <s v="Diabetes"/>
    <s v="Yes"/>
    <s v="No"/>
    <x v="0"/>
    <n v="1"/>
    <x v="0"/>
    <m/>
    <m/>
  </r>
  <r>
    <s v="Id311"/>
    <n v="22.37"/>
    <s v="Normal weight"/>
    <n v="5.86"/>
    <s v="Prediabetes"/>
    <s v="Yes"/>
    <s v="No"/>
    <x v="1"/>
    <n v="1"/>
    <x v="0"/>
    <m/>
    <m/>
  </r>
  <r>
    <s v="Id312"/>
    <n v="39.619999999999997"/>
    <s v="Obesity"/>
    <n v="4.28"/>
    <s v="Normal"/>
    <s v="No"/>
    <s v="No"/>
    <x v="0"/>
    <n v="1"/>
    <x v="0"/>
    <m/>
    <m/>
  </r>
  <r>
    <s v="Id313"/>
    <n v="18.329999999999998"/>
    <s v="Underweight"/>
    <n v="4.16"/>
    <s v="Normal"/>
    <s v="Yes"/>
    <s v="No"/>
    <x v="0"/>
    <n v="0"/>
    <x v="0"/>
    <m/>
    <m/>
  </r>
  <r>
    <s v="Id314"/>
    <n v="17.11"/>
    <s v="Underweight"/>
    <n v="4.9800000000000004"/>
    <s v="Normal"/>
    <s v="Yes"/>
    <s v="No"/>
    <x v="1"/>
    <n v="1"/>
    <x v="0"/>
    <m/>
    <m/>
  </r>
  <r>
    <s v="Id315"/>
    <n v="43.5"/>
    <s v="Obesity"/>
    <n v="6.38"/>
    <s v="Prediabetes"/>
    <s v="No"/>
    <s v="Yes"/>
    <x v="0"/>
    <n v="1"/>
    <x v="0"/>
    <m/>
    <m/>
  </r>
  <r>
    <s v="Id316"/>
    <n v="25.364999999999998"/>
    <s v="Over weight"/>
    <n v="5.19"/>
    <s v="Normal"/>
    <s v="No"/>
    <s v="No"/>
    <x v="0"/>
    <n v="2"/>
    <x v="1"/>
    <m/>
    <m/>
  </r>
  <r>
    <s v="Id317"/>
    <n v="28.594999999999999"/>
    <s v="Over weight"/>
    <n v="10.210000000000001"/>
    <s v="Diabetes"/>
    <s v="No"/>
    <s v="No"/>
    <x v="0"/>
    <n v="0"/>
    <x v="1"/>
    <m/>
    <m/>
  </r>
  <r>
    <s v="Id318"/>
    <n v="29.83"/>
    <s v="Over weight"/>
    <n v="9.6999999999999993"/>
    <s v="Diabetes"/>
    <s v="Yes"/>
    <s v="No"/>
    <x v="1"/>
    <n v="1"/>
    <x v="0"/>
    <m/>
    <m/>
  </r>
  <r>
    <s v="Id319"/>
    <n v="24.7"/>
    <s v="Normal weight"/>
    <n v="10.25"/>
    <s v="Diabetes"/>
    <s v="No"/>
    <s v="No"/>
    <x v="0"/>
    <n v="3"/>
    <x v="1"/>
    <m/>
    <m/>
  </r>
  <r>
    <s v="Id320"/>
    <n v="17.940000000000001"/>
    <s v="Underweight"/>
    <n v="9.77"/>
    <s v="Diabetes"/>
    <s v="No"/>
    <s v="No"/>
    <x v="0"/>
    <n v="0"/>
    <x v="0"/>
    <m/>
    <m/>
  </r>
  <r>
    <s v="Id321"/>
    <n v="21.08"/>
    <s v="Normal weight"/>
    <n v="4.83"/>
    <s v="Normal"/>
    <s v="No"/>
    <s v="No"/>
    <x v="1"/>
    <n v="1"/>
    <x v="0"/>
    <m/>
    <m/>
  </r>
  <r>
    <s v="Id322"/>
    <n v="37.715000000000003"/>
    <s v="Obesity"/>
    <n v="10.86"/>
    <s v="Diabetes"/>
    <s v="Yes"/>
    <s v="No"/>
    <x v="0"/>
    <n v="0"/>
    <x v="1"/>
    <m/>
    <m/>
  </r>
  <r>
    <s v="Id323"/>
    <n v="22.39"/>
    <s v="Normal weight"/>
    <n v="9.5299999999999994"/>
    <s v="Diabetes"/>
    <s v="Yes"/>
    <s v="No"/>
    <x v="0"/>
    <n v="0"/>
    <x v="0"/>
    <m/>
    <m/>
  </r>
  <r>
    <s v="Id324"/>
    <n v="28.78"/>
    <s v="Over weight"/>
    <n v="5.68"/>
    <s v="Normal"/>
    <s v="No"/>
    <s v="No"/>
    <x v="0"/>
    <n v="0"/>
    <x v="0"/>
    <m/>
    <m/>
  </r>
  <r>
    <s v="Id325"/>
    <n v="18.329999999999998"/>
    <s v="Underweight"/>
    <n v="5.57"/>
    <s v="Normal"/>
    <s v="Yes"/>
    <s v="No"/>
    <x v="0"/>
    <n v="0"/>
    <x v="0"/>
    <m/>
    <m/>
  </r>
  <r>
    <s v="Id326"/>
    <n v="26.39"/>
    <s v="Over weight"/>
    <n v="4.58"/>
    <s v="Normal"/>
    <s v="Yes"/>
    <s v="No"/>
    <x v="0"/>
    <n v="1"/>
    <x v="0"/>
    <m/>
    <m/>
  </r>
  <r>
    <s v="Id327"/>
    <n v="19.260000000000002"/>
    <s v="Normal weight"/>
    <n v="8.9600000000000009"/>
    <s v="Diabetes"/>
    <s v="Yes"/>
    <s v="No"/>
    <x v="0"/>
    <n v="1"/>
    <x v="0"/>
    <m/>
    <m/>
  </r>
  <r>
    <s v="Id328"/>
    <n v="26.92"/>
    <s v="Over weight"/>
    <n v="6.09"/>
    <s v="Prediabetes"/>
    <s v="No"/>
    <s v="No"/>
    <x v="0"/>
    <n v="0"/>
    <x v="0"/>
    <m/>
    <m/>
  </r>
  <r>
    <s v="Id329"/>
    <n v="19.73"/>
    <s v="Normal weight"/>
    <n v="4.3600000000000003"/>
    <s v="Normal"/>
    <s v="No"/>
    <s v="No"/>
    <x v="0"/>
    <n v="0"/>
    <x v="0"/>
    <m/>
    <m/>
  </r>
  <r>
    <s v="Id330"/>
    <n v="23.56"/>
    <s v="Normal weight"/>
    <n v="11.74"/>
    <s v="Diabetes"/>
    <s v="Yes"/>
    <s v="No"/>
    <x v="0"/>
    <n v="0"/>
    <x v="0"/>
    <m/>
    <m/>
  </r>
  <r>
    <s v="Id331"/>
    <n v="37.67"/>
    <s v="Obesity"/>
    <n v="5.89"/>
    <s v="Prediabetes"/>
    <s v="No"/>
    <s v="No"/>
    <x v="0"/>
    <n v="1"/>
    <x v="0"/>
    <m/>
    <m/>
  </r>
  <r>
    <s v="Id332"/>
    <n v="18.73"/>
    <s v="Normal weight"/>
    <n v="10.64"/>
    <s v="Diabetes"/>
    <s v="No"/>
    <s v="No"/>
    <x v="0"/>
    <n v="2"/>
    <x v="0"/>
    <m/>
    <m/>
  </r>
  <r>
    <s v="Id333"/>
    <n v="33.090000000000003"/>
    <s v="Obesity"/>
    <n v="6.06"/>
    <s v="Prediabetes"/>
    <s v="No"/>
    <s v="No"/>
    <x v="1"/>
    <n v="1"/>
    <x v="0"/>
    <m/>
    <m/>
  </r>
  <r>
    <s v="Id334"/>
    <n v="18.329999999999998"/>
    <s v="Underweight"/>
    <n v="7.46"/>
    <s v="Diabetes"/>
    <s v="Yes"/>
    <s v="No"/>
    <x v="0"/>
    <n v="1"/>
    <x v="0"/>
    <m/>
    <m/>
  </r>
  <r>
    <s v="Id335"/>
    <n v="27.74"/>
    <s v="Over weight"/>
    <n v="4.68"/>
    <s v="Normal"/>
    <s v="Yes"/>
    <s v="No"/>
    <x v="0"/>
    <n v="2"/>
    <x v="0"/>
    <m/>
    <m/>
  </r>
  <r>
    <s v="Id336"/>
    <n v="24.2"/>
    <s v="Normal weight"/>
    <n v="6.15"/>
    <s v="Prediabetes"/>
    <s v="No"/>
    <s v="No"/>
    <x v="0"/>
    <n v="1"/>
    <x v="0"/>
    <m/>
    <m/>
  </r>
  <r>
    <s v="Id337"/>
    <n v="22.03"/>
    <s v="Normal weight"/>
    <n v="4.28"/>
    <s v="Normal"/>
    <s v="Yes"/>
    <s v="No"/>
    <x v="0"/>
    <n v="0"/>
    <x v="0"/>
    <m/>
    <m/>
  </r>
  <r>
    <s v="Id338"/>
    <n v="26.885000000000002"/>
    <s v="Over weight"/>
    <n v="9.86"/>
    <s v="Diabetes"/>
    <s v="No"/>
    <s v="No"/>
    <x v="0"/>
    <n v="3"/>
    <x v="0"/>
    <m/>
    <m/>
  </r>
  <r>
    <s v="Id339"/>
    <n v="16.36"/>
    <s v="Underweight"/>
    <n v="11.19"/>
    <s v="Diabetes"/>
    <s v="No"/>
    <s v="No"/>
    <x v="0"/>
    <n v="0"/>
    <x v="0"/>
    <m/>
    <m/>
  </r>
  <r>
    <s v="Id340"/>
    <n v="32.299999999999997"/>
    <s v="Obesity"/>
    <n v="4.8899999999999997"/>
    <s v="Normal"/>
    <s v="Yes"/>
    <s v="No"/>
    <x v="1"/>
    <n v="1"/>
    <x v="1"/>
    <m/>
    <m/>
  </r>
  <r>
    <s v="Id341"/>
    <n v="16.05"/>
    <s v="Underweight"/>
    <n v="4.3499999999999996"/>
    <s v="Normal"/>
    <s v="Yes"/>
    <s v="No"/>
    <x v="0"/>
    <n v="0"/>
    <x v="0"/>
    <m/>
    <m/>
  </r>
  <r>
    <s v="Id342"/>
    <n v="29.07"/>
    <s v="Over weight"/>
    <n v="8.66"/>
    <s v="Diabetes"/>
    <s v="Yes"/>
    <s v="No"/>
    <x v="0"/>
    <n v="2"/>
    <x v="0"/>
    <m/>
    <m/>
  </r>
  <r>
    <s v="Id343"/>
    <n v="17.43"/>
    <s v="Underweight"/>
    <n v="8.64"/>
    <s v="Diabetes"/>
    <s v="No"/>
    <s v="No"/>
    <x v="0"/>
    <n v="0"/>
    <x v="0"/>
    <m/>
    <m/>
  </r>
  <r>
    <s v="Id344"/>
    <n v="19.329999999999998"/>
    <s v="Normal weight"/>
    <n v="4.2699999999999996"/>
    <s v="Normal"/>
    <s v="No"/>
    <s v="No"/>
    <x v="0"/>
    <n v="0"/>
    <x v="0"/>
    <m/>
    <m/>
  </r>
  <r>
    <s v="Id345"/>
    <n v="30.52"/>
    <s v="Obesity"/>
    <n v="4.21"/>
    <s v="Normal"/>
    <s v="No"/>
    <s v="No"/>
    <x v="0"/>
    <n v="1"/>
    <x v="0"/>
    <m/>
    <m/>
  </r>
  <r>
    <s v="Id346"/>
    <n v="39.21"/>
    <s v="Obesity"/>
    <n v="5.04"/>
    <s v="Normal"/>
    <s v="No"/>
    <s v="No"/>
    <x v="1"/>
    <n v="1"/>
    <x v="0"/>
    <m/>
    <m/>
  </r>
  <r>
    <s v="Id347"/>
    <n v="26.98"/>
    <s v="Over weight"/>
    <n v="5.21"/>
    <s v="Normal"/>
    <s v="Yes"/>
    <s v="No"/>
    <x v="0"/>
    <n v="2"/>
    <x v="0"/>
    <m/>
    <m/>
  </r>
  <r>
    <s v="Id348"/>
    <n v="25.84"/>
    <s v="Over weight"/>
    <n v="8.83"/>
    <s v="Diabetes"/>
    <s v="No"/>
    <s v="No"/>
    <x v="0"/>
    <n v="0"/>
    <x v="1"/>
    <m/>
    <m/>
  </r>
  <r>
    <s v="Id349"/>
    <n v="28.31"/>
    <s v="Over weight"/>
    <n v="8.4700000000000006"/>
    <s v="Diabetes"/>
    <s v="Yes"/>
    <s v="No"/>
    <x v="0"/>
    <n v="2"/>
    <x v="0"/>
    <m/>
    <m/>
  </r>
  <r>
    <s v="Id350"/>
    <n v="23.94"/>
    <s v="Normal weight"/>
    <n v="4.2"/>
    <s v="Normal"/>
    <s v="No"/>
    <s v="No"/>
    <x v="0"/>
    <n v="0"/>
    <x v="0"/>
    <m/>
    <m/>
  </r>
  <r>
    <s v="Id351"/>
    <n v="20.03"/>
    <s v="Normal weight"/>
    <n v="6.14"/>
    <s v="Prediabetes"/>
    <s v="Yes"/>
    <s v="No"/>
    <x v="0"/>
    <n v="0"/>
    <x v="0"/>
    <m/>
    <m/>
  </r>
  <r>
    <s v="Id352"/>
    <n v="41.42"/>
    <s v="Obesity"/>
    <n v="6.07"/>
    <s v="Prediabetes"/>
    <s v="No"/>
    <s v="No"/>
    <x v="0"/>
    <n v="0"/>
    <x v="1"/>
    <m/>
    <m/>
  </r>
  <r>
    <s v="Id353"/>
    <n v="36.67"/>
    <s v="Obesity"/>
    <n v="10.210000000000001"/>
    <s v="Diabetes"/>
    <s v="No"/>
    <s v="No"/>
    <x v="0"/>
    <n v="0"/>
    <x v="1"/>
    <m/>
    <m/>
  </r>
  <r>
    <s v="Id354"/>
    <n v="27.645"/>
    <s v="Over weight"/>
    <n v="4.6900000000000004"/>
    <s v="Normal"/>
    <s v="No"/>
    <s v="No"/>
    <x v="0"/>
    <n v="0"/>
    <x v="1"/>
    <m/>
    <m/>
  </r>
  <r>
    <s v="Id355"/>
    <n v="22.72"/>
    <s v="Normal weight"/>
    <n v="5.71"/>
    <s v="Prediabetes"/>
    <s v="No"/>
    <s v="No"/>
    <x v="0"/>
    <n v="0"/>
    <x v="0"/>
    <m/>
    <m/>
  </r>
  <r>
    <s v="Id356"/>
    <n v="36.520000000000003"/>
    <s v="Obesity"/>
    <n v="9.07"/>
    <s v="Diabetes"/>
    <s v="Yes"/>
    <s v="No"/>
    <x v="1"/>
    <n v="1"/>
    <x v="1"/>
    <m/>
    <m/>
  </r>
  <r>
    <s v="Id357"/>
    <n v="33.96"/>
    <s v="Obesity"/>
    <n v="4.99"/>
    <s v="Normal"/>
    <s v="No"/>
    <s v="No"/>
    <x v="0"/>
    <n v="0"/>
    <x v="0"/>
    <m/>
    <m/>
  </r>
  <r>
    <s v="Id358"/>
    <n v="26.695"/>
    <s v="Over weight"/>
    <n v="8.31"/>
    <s v="Diabetes"/>
    <s v="No"/>
    <s v="No"/>
    <x v="0"/>
    <n v="0"/>
    <x v="0"/>
    <m/>
    <m/>
  </r>
  <r>
    <s v="Id359"/>
    <n v="18.45"/>
    <s v="Underweight"/>
    <n v="5.07"/>
    <s v="Normal"/>
    <s v="Yes"/>
    <s v="No"/>
    <x v="0"/>
    <n v="0"/>
    <x v="0"/>
    <m/>
    <m/>
  </r>
  <r>
    <s v="Id360"/>
    <n v="33.18"/>
    <s v="Obesity"/>
    <n v="4.79"/>
    <s v="Normal"/>
    <s v="No"/>
    <s v="No"/>
    <x v="0"/>
    <n v="0"/>
    <x v="0"/>
    <m/>
    <m/>
  </r>
  <r>
    <s v="Id361"/>
    <n v="36.1"/>
    <s v="Obesity"/>
    <n v="11.39"/>
    <s v="Diabetes"/>
    <s v="Yes"/>
    <s v="No"/>
    <x v="0"/>
    <n v="2"/>
    <x v="1"/>
    <m/>
    <m/>
  </r>
  <r>
    <s v="Id362"/>
    <n v="22.77"/>
    <s v="Normal weight"/>
    <n v="6"/>
    <s v="Prediabetes"/>
    <s v="No"/>
    <s v="No"/>
    <x v="0"/>
    <n v="0"/>
    <x v="0"/>
    <m/>
    <m/>
  </r>
  <r>
    <s v="Id363"/>
    <n v="21.24"/>
    <s v="Normal weight"/>
    <n v="5.13"/>
    <s v="Normal"/>
    <s v="No"/>
    <s v="No"/>
    <x v="0"/>
    <n v="0"/>
    <x v="0"/>
    <m/>
    <m/>
  </r>
  <r>
    <s v="Id364"/>
    <n v="17.600000000000001"/>
    <s v="Underweight"/>
    <n v="5.26"/>
    <s v="Normal"/>
    <s v="Yes"/>
    <s v="No"/>
    <x v="0"/>
    <n v="0"/>
    <x v="0"/>
    <m/>
    <m/>
  </r>
  <r>
    <s v="Id365"/>
    <n v="26.29"/>
    <s v="Over weight"/>
    <n v="6.84"/>
    <s v="Diabetes"/>
    <s v="No"/>
    <s v="No"/>
    <x v="0"/>
    <n v="0"/>
    <x v="0"/>
    <m/>
    <m/>
  </r>
  <r>
    <s v="Id366"/>
    <n v="35.31"/>
    <s v="Obesity"/>
    <n v="9.0399999999999991"/>
    <s v="Diabetes"/>
    <s v="No"/>
    <s v="No"/>
    <x v="0"/>
    <n v="0"/>
    <x v="1"/>
    <m/>
    <m/>
  </r>
  <r>
    <s v="Id367"/>
    <n v="27.04"/>
    <s v="Over weight"/>
    <n v="4.0999999999999996"/>
    <s v="Normal"/>
    <s v="No"/>
    <s v="No"/>
    <x v="0"/>
    <n v="1"/>
    <x v="0"/>
    <m/>
    <m/>
  </r>
  <r>
    <s v="Id368"/>
    <n v="30.23"/>
    <s v="Obesity"/>
    <n v="4.2300000000000004"/>
    <s v="Normal"/>
    <s v="Yes"/>
    <s v="No"/>
    <x v="1"/>
    <n v="1"/>
    <x v="0"/>
    <m/>
    <m/>
  </r>
  <r>
    <s v="Id369"/>
    <n v="30.6"/>
    <s v="Obesity"/>
    <n v="6.48"/>
    <s v="Diabetes"/>
    <s v="Yes"/>
    <s v="No"/>
    <x v="1"/>
    <n v="1"/>
    <x v="0"/>
    <m/>
    <m/>
  </r>
  <r>
    <s v="Id370"/>
    <n v="26.8"/>
    <s v="Over weight"/>
    <n v="5.53"/>
    <s v="Normal"/>
    <s v="No"/>
    <s v="No"/>
    <x v="0"/>
    <n v="1"/>
    <x v="0"/>
    <m/>
    <m/>
  </r>
  <r>
    <s v="Id371"/>
    <n v="16.86"/>
    <s v="Underweight"/>
    <n v="4.07"/>
    <s v="Normal"/>
    <s v="Yes"/>
    <s v="No"/>
    <x v="0"/>
    <n v="0"/>
    <x v="0"/>
    <m/>
    <m/>
  </r>
  <r>
    <s v="Id372"/>
    <n v="16.3"/>
    <s v="Underweight"/>
    <n v="5.51"/>
    <s v="Normal"/>
    <s v="No"/>
    <s v="No"/>
    <x v="0"/>
    <n v="1"/>
    <x v="0"/>
    <m/>
    <m/>
  </r>
  <r>
    <s v="Id373"/>
    <n v="29.81"/>
    <s v="Over weight"/>
    <n v="11.66"/>
    <s v="Diabetes"/>
    <s v="No"/>
    <s v="No"/>
    <x v="0"/>
    <n v="0"/>
    <x v="0"/>
    <m/>
    <m/>
  </r>
  <r>
    <s v="Id374"/>
    <n v="16.329999999999998"/>
    <s v="Underweight"/>
    <n v="7.26"/>
    <s v="Diabetes"/>
    <s v="Yes"/>
    <s v="No"/>
    <x v="0"/>
    <n v="0"/>
    <x v="0"/>
    <m/>
    <m/>
  </r>
  <r>
    <s v="Id375"/>
    <n v="16.37"/>
    <s v="Underweight"/>
    <n v="4.79"/>
    <s v="Normal"/>
    <s v="Yes"/>
    <s v="No"/>
    <x v="0"/>
    <n v="0"/>
    <x v="0"/>
    <m/>
    <m/>
  </r>
  <r>
    <s v="Id376"/>
    <n v="22.42"/>
    <s v="Normal weight"/>
    <n v="4.68"/>
    <s v="Normal"/>
    <s v="Yes"/>
    <s v="No"/>
    <x v="0"/>
    <n v="1"/>
    <x v="1"/>
    <m/>
    <m/>
  </r>
  <r>
    <s v="Id377"/>
    <n v="31.35"/>
    <s v="Obesity"/>
    <n v="4.33"/>
    <s v="Normal"/>
    <s v="Yes"/>
    <s v="No"/>
    <x v="1"/>
    <n v="1"/>
    <x v="1"/>
    <m/>
    <m/>
  </r>
  <r>
    <s v="Id378"/>
    <n v="31.9"/>
    <s v="Obesity"/>
    <n v="11.89"/>
    <s v="Diabetes"/>
    <s v="No"/>
    <s v="No"/>
    <x v="0"/>
    <n v="0"/>
    <x v="1"/>
    <m/>
    <m/>
  </r>
  <r>
    <s v="Id379"/>
    <n v="30.6"/>
    <s v="Obesity"/>
    <n v="5.24"/>
    <s v="Normal"/>
    <s v="No"/>
    <s v="No"/>
    <x v="0"/>
    <n v="0"/>
    <x v="0"/>
    <m/>
    <m/>
  </r>
  <r>
    <s v="Id380"/>
    <n v="28.975000000000001"/>
    <s v="Over weight"/>
    <n v="7.63"/>
    <s v="Diabetes"/>
    <s v="No"/>
    <s v="No"/>
    <x v="0"/>
    <n v="0"/>
    <x v="0"/>
    <m/>
    <m/>
  </r>
  <r>
    <s v="Id381"/>
    <n v="24.86"/>
    <s v="Normal weight"/>
    <n v="8.92"/>
    <s v="Diabetes"/>
    <s v="Yes"/>
    <s v="No"/>
    <x v="0"/>
    <n v="2"/>
    <x v="1"/>
    <m/>
    <m/>
  </r>
  <r>
    <s v="Id382"/>
    <n v="19.54"/>
    <s v="Normal weight"/>
    <n v="5.37"/>
    <s v="Normal"/>
    <s v="No"/>
    <s v="No"/>
    <x v="0"/>
    <n v="0"/>
    <x v="0"/>
    <m/>
    <m/>
  </r>
  <r>
    <s v="Id383"/>
    <n v="26.74"/>
    <s v="Over weight"/>
    <n v="4.3099999999999996"/>
    <s v="Normal"/>
    <s v="No"/>
    <s v="No"/>
    <x v="0"/>
    <n v="0"/>
    <x v="0"/>
    <m/>
    <m/>
  </r>
  <r>
    <s v="Id384"/>
    <n v="22.99"/>
    <s v="Normal weight"/>
    <n v="10.46"/>
    <s v="Diabetes"/>
    <s v="No"/>
    <s v="No"/>
    <x v="0"/>
    <n v="3"/>
    <x v="0"/>
    <m/>
    <m/>
  </r>
  <r>
    <s v="Id385"/>
    <n v="31.46"/>
    <s v="Obesity"/>
    <n v="7.39"/>
    <s v="Diabetes"/>
    <s v="No"/>
    <s v="No"/>
    <x v="0"/>
    <n v="0"/>
    <x v="1"/>
    <m/>
    <m/>
  </r>
  <r>
    <s v="Id386"/>
    <n v="30.86"/>
    <s v="Obesity"/>
    <n v="6.18"/>
    <s v="Prediabetes"/>
    <s v="No"/>
    <s v="Yes"/>
    <x v="0"/>
    <n v="2"/>
    <x v="0"/>
    <m/>
    <m/>
  </r>
  <r>
    <s v="Id387"/>
    <n v="31.96"/>
    <s v="Obesity"/>
    <n v="8.86"/>
    <s v="Diabetes"/>
    <s v="No"/>
    <s v="No"/>
    <x v="0"/>
    <n v="0"/>
    <x v="0"/>
    <m/>
    <m/>
  </r>
  <r>
    <s v="Id388"/>
    <n v="23.76"/>
    <s v="Normal weight"/>
    <n v="10.96"/>
    <s v="Diabetes"/>
    <s v="No"/>
    <s v="No"/>
    <x v="0"/>
    <n v="3"/>
    <x v="0"/>
    <m/>
    <m/>
  </r>
  <r>
    <s v="Id389"/>
    <n v="19.38"/>
    <s v="Normal weight"/>
    <n v="6.28"/>
    <s v="Prediabetes"/>
    <s v="No"/>
    <s v="No"/>
    <x v="0"/>
    <n v="0"/>
    <x v="0"/>
    <m/>
    <m/>
  </r>
  <r>
    <s v="Id390"/>
    <n v="16.21"/>
    <s v="Underweight"/>
    <n v="6.29"/>
    <s v="Prediabetes"/>
    <s v="Yes"/>
    <s v="No"/>
    <x v="0"/>
    <n v="1"/>
    <x v="0"/>
    <m/>
    <m/>
  </r>
  <r>
    <s v="Id391"/>
    <n v="32.54"/>
    <s v="Obesity"/>
    <n v="4.0199999999999996"/>
    <s v="Normal"/>
    <s v="No"/>
    <s v="Yes"/>
    <x v="0"/>
    <n v="1"/>
    <x v="0"/>
    <m/>
    <m/>
  </r>
  <r>
    <s v="Id392"/>
    <n v="36.765000000000001"/>
    <s v="Obesity"/>
    <n v="11.95"/>
    <s v="Diabetes"/>
    <s v="Yes"/>
    <s v="No"/>
    <x v="0"/>
    <n v="2"/>
    <x v="1"/>
    <m/>
    <m/>
  </r>
  <r>
    <s v="Id393"/>
    <n v="35.909999999999997"/>
    <s v="Obesity"/>
    <n v="8.7100000000000009"/>
    <s v="Diabetes"/>
    <s v="No"/>
    <s v="No"/>
    <x v="0"/>
    <n v="0"/>
    <x v="1"/>
    <m/>
    <m/>
  </r>
  <r>
    <s v="Id394"/>
    <n v="32.06"/>
    <s v="Obesity"/>
    <n v="4.67"/>
    <s v="Normal"/>
    <s v="No"/>
    <s v="Yes"/>
    <x v="0"/>
    <n v="1"/>
    <x v="0"/>
    <m/>
    <m/>
  </r>
  <r>
    <s v="Id395"/>
    <n v="24.1"/>
    <s v="Normal weight"/>
    <n v="11.14"/>
    <s v="Diabetes"/>
    <s v="Yes"/>
    <s v="No"/>
    <x v="0"/>
    <n v="1"/>
    <x v="1"/>
    <m/>
    <m/>
  </r>
  <r>
    <s v="Id396"/>
    <n v="27.1"/>
    <s v="Over weight"/>
    <n v="9.0500000000000007"/>
    <s v="Diabetes"/>
    <s v="No"/>
    <s v="No"/>
    <x v="0"/>
    <n v="2"/>
    <x v="1"/>
    <m/>
    <m/>
  </r>
  <r>
    <s v="Id397"/>
    <n v="24.42"/>
    <s v="Normal weight"/>
    <n v="11.31"/>
    <s v="Diabetes"/>
    <s v="No"/>
    <s v="No"/>
    <x v="0"/>
    <n v="0"/>
    <x v="0"/>
    <m/>
    <m/>
  </r>
  <r>
    <s v="Id398"/>
    <n v="26.695"/>
    <s v="Over weight"/>
    <n v="4.68"/>
    <s v="Normal"/>
    <s v="Yes"/>
    <s v="No"/>
    <x v="0"/>
    <n v="2"/>
    <x v="0"/>
    <m/>
    <m/>
  </r>
  <r>
    <s v="Id399"/>
    <n v="27.79"/>
    <s v="Over weight"/>
    <n v="6.05"/>
    <s v="Prediabetes"/>
    <s v="Yes"/>
    <s v="Yes"/>
    <x v="0"/>
    <n v="1"/>
    <x v="0"/>
    <m/>
    <m/>
  </r>
  <r>
    <s v="Id400"/>
    <n v="32.68"/>
    <s v="Obesity"/>
    <n v="4.68"/>
    <s v="Normal"/>
    <s v="Yes"/>
    <s v="No"/>
    <x v="0"/>
    <n v="0"/>
    <x v="1"/>
    <m/>
    <m/>
  </r>
  <r>
    <s v="Id401"/>
    <n v="26.4"/>
    <s v="Over weight"/>
    <n v="9.5"/>
    <s v="Diabetes"/>
    <s v="Yes"/>
    <s v="No"/>
    <x v="0"/>
    <n v="2"/>
    <x v="1"/>
    <m/>
    <m/>
  </r>
  <r>
    <s v="Id402"/>
    <n v="23.655000000000001"/>
    <s v="Normal weight"/>
    <n v="10.84"/>
    <s v="Diabetes"/>
    <s v="Yes"/>
    <s v="No"/>
    <x v="1"/>
    <n v="1"/>
    <x v="0"/>
    <m/>
    <m/>
  </r>
  <r>
    <s v="Id403"/>
    <n v="27.36"/>
    <s v="Over weight"/>
    <n v="5.88"/>
    <s v="Prediabetes"/>
    <s v="No"/>
    <s v="No"/>
    <x v="0"/>
    <n v="2"/>
    <x v="1"/>
    <m/>
    <m/>
  </r>
  <r>
    <s v="Id404"/>
    <n v="27.82"/>
    <s v="Over weight"/>
    <n v="5.24"/>
    <s v="Normal"/>
    <s v="Yes"/>
    <s v="No"/>
    <x v="0"/>
    <n v="0"/>
    <x v="0"/>
    <m/>
    <m/>
  </r>
  <r>
    <s v="Id405"/>
    <n v="25.46"/>
    <s v="Over weight"/>
    <n v="11.75"/>
    <s v="Diabetes"/>
    <s v="No"/>
    <s v="No"/>
    <x v="0"/>
    <n v="0"/>
    <x v="1"/>
    <m/>
    <m/>
  </r>
  <r>
    <s v="Id406"/>
    <n v="25.1"/>
    <s v="Over weight"/>
    <n v="6.97"/>
    <s v="Diabetes"/>
    <s v="No"/>
    <s v="No"/>
    <x v="0"/>
    <n v="0"/>
    <x v="0"/>
    <m/>
    <m/>
  </r>
  <r>
    <s v="Id407"/>
    <n v="32.11"/>
    <s v="Obesity"/>
    <n v="4.76"/>
    <s v="Normal"/>
    <s v="No"/>
    <s v="No"/>
    <x v="0"/>
    <n v="2"/>
    <x v="1"/>
    <m/>
    <m/>
  </r>
  <r>
    <s v="Id408"/>
    <n v="29.8"/>
    <s v="Over weight"/>
    <n v="8.24"/>
    <s v="Diabetes"/>
    <s v="Yes"/>
    <s v="No"/>
    <x v="0"/>
    <n v="1"/>
    <x v="0"/>
    <m/>
    <m/>
  </r>
  <r>
    <s v="Id409"/>
    <n v="24.01"/>
    <s v="Normal weight"/>
    <n v="4.76"/>
    <s v="Normal"/>
    <s v="No"/>
    <s v="No"/>
    <x v="0"/>
    <n v="1"/>
    <x v="0"/>
    <m/>
    <m/>
  </r>
  <r>
    <s v="Id410"/>
    <n v="23.21"/>
    <s v="Normal weight"/>
    <n v="6.03"/>
    <s v="Prediabetes"/>
    <s v="No"/>
    <s v="No"/>
    <x v="0"/>
    <n v="1"/>
    <x v="1"/>
    <m/>
    <m/>
  </r>
  <r>
    <s v="Id411"/>
    <n v="21.2"/>
    <s v="Normal weight"/>
    <n v="4.07"/>
    <s v="Normal"/>
    <s v="Yes"/>
    <s v="No"/>
    <x v="0"/>
    <n v="1"/>
    <x v="0"/>
    <m/>
    <m/>
  </r>
  <r>
    <s v="Id412"/>
    <n v="28.215"/>
    <s v="Over weight"/>
    <n v="8.26"/>
    <s v="Diabetes"/>
    <s v="Yes"/>
    <s v="No"/>
    <x v="0"/>
    <n v="1"/>
    <x v="0"/>
    <m/>
    <m/>
  </r>
  <r>
    <s v="Id413"/>
    <n v="38.094999999999999"/>
    <s v="Obesity"/>
    <n v="4.76"/>
    <s v="Normal"/>
    <s v="No"/>
    <s v="No"/>
    <x v="0"/>
    <n v="1"/>
    <x v="1"/>
    <m/>
    <m/>
  </r>
  <r>
    <s v="Id414"/>
    <n v="22.61"/>
    <s v="Normal weight"/>
    <n v="6.13"/>
    <s v="Prediabetes"/>
    <s v="Yes"/>
    <s v="No"/>
    <x v="1"/>
    <n v="1"/>
    <x v="0"/>
    <m/>
    <m/>
  </r>
  <r>
    <s v="Id415"/>
    <n v="24.32"/>
    <s v="Normal weight"/>
    <n v="10.47"/>
    <s v="Diabetes"/>
    <s v="Yes"/>
    <s v="No"/>
    <x v="0"/>
    <n v="2"/>
    <x v="0"/>
    <m/>
    <m/>
  </r>
  <r>
    <s v="Id416"/>
    <n v="20.96"/>
    <s v="Normal weight"/>
    <n v="4.04"/>
    <s v="Normal"/>
    <s v="Yes"/>
    <s v="No"/>
    <x v="0"/>
    <n v="1"/>
    <x v="0"/>
    <m/>
    <m/>
  </r>
  <r>
    <s v="Id417"/>
    <n v="19.68"/>
    <s v="Normal weight"/>
    <n v="5.74"/>
    <s v="Prediabetes"/>
    <s v="No"/>
    <s v="No"/>
    <x v="0"/>
    <n v="0"/>
    <x v="0"/>
    <m/>
    <m/>
  </r>
  <r>
    <s v="Id418"/>
    <n v="18.100000000000001"/>
    <s v="Underweight"/>
    <n v="6.33"/>
    <s v="Prediabetes"/>
    <s v="No"/>
    <s v="No"/>
    <x v="0"/>
    <n v="1"/>
    <x v="0"/>
    <m/>
    <m/>
  </r>
  <r>
    <s v="Id419"/>
    <n v="29.64"/>
    <s v="Over weight"/>
    <n v="4.28"/>
    <s v="Normal"/>
    <s v="Yes"/>
    <s v="No"/>
    <x v="0"/>
    <n v="0"/>
    <x v="1"/>
    <m/>
    <m/>
  </r>
  <r>
    <s v="Id420"/>
    <n v="25.3"/>
    <s v="Over weight"/>
    <n v="9.4700000000000006"/>
    <s v="Diabetes"/>
    <s v="Yes"/>
    <s v="No"/>
    <x v="0"/>
    <n v="2"/>
    <x v="0"/>
    <m/>
    <m/>
  </r>
  <r>
    <s v="Id421"/>
    <n v="27.6"/>
    <s v="Over weight"/>
    <n v="4.8499999999999996"/>
    <s v="Normal"/>
    <s v="Yes"/>
    <s v="No"/>
    <x v="0"/>
    <n v="0"/>
    <x v="1"/>
    <m/>
    <m/>
  </r>
  <r>
    <s v="Id422"/>
    <n v="27.645"/>
    <s v="Over weight"/>
    <n v="11.03"/>
    <s v="Diabetes"/>
    <s v="Yes"/>
    <s v="No"/>
    <x v="0"/>
    <n v="1"/>
    <x v="0"/>
    <m/>
    <m/>
  </r>
  <r>
    <s v="Id423"/>
    <n v="27.6"/>
    <s v="Over weight"/>
    <n v="5.22"/>
    <s v="Normal"/>
    <s v="No"/>
    <s v="No"/>
    <x v="0"/>
    <n v="2"/>
    <x v="0"/>
    <m/>
    <m/>
  </r>
  <r>
    <s v="Id424"/>
    <n v="25.08"/>
    <s v="Over weight"/>
    <n v="9.52"/>
    <s v="Diabetes"/>
    <s v="Yes"/>
    <s v="No"/>
    <x v="0"/>
    <n v="2"/>
    <x v="1"/>
    <m/>
    <m/>
  </r>
  <r>
    <s v="Id425"/>
    <n v="30.02"/>
    <s v="Obesity"/>
    <n v="11.09"/>
    <s v="Diabetes"/>
    <s v="No"/>
    <s v="No"/>
    <x v="0"/>
    <n v="0"/>
    <x v="1"/>
    <m/>
    <m/>
  </r>
  <r>
    <s v="Id426"/>
    <n v="27.36"/>
    <s v="Over weight"/>
    <n v="9.4499999999999993"/>
    <s v="Diabetes"/>
    <s v="Yes"/>
    <s v="No"/>
    <x v="0"/>
    <n v="2"/>
    <x v="0"/>
    <m/>
    <m/>
  </r>
  <r>
    <s v="Id427"/>
    <n v="22.2"/>
    <s v="Normal weight"/>
    <n v="5.51"/>
    <s v="Normal"/>
    <s v="No"/>
    <s v="No"/>
    <x v="0"/>
    <n v="0"/>
    <x v="0"/>
    <m/>
    <m/>
  </r>
  <r>
    <s v="Id428"/>
    <n v="25.71"/>
    <s v="Over weight"/>
    <n v="4.18"/>
    <s v="Normal"/>
    <s v="No"/>
    <s v="Yes"/>
    <x v="0"/>
    <n v="1"/>
    <x v="0"/>
    <m/>
    <m/>
  </r>
  <r>
    <s v="Id429"/>
    <n v="41.91"/>
    <s v="Obesity"/>
    <n v="5.98"/>
    <s v="Prediabetes"/>
    <s v="Yes"/>
    <s v="No"/>
    <x v="0"/>
    <n v="1"/>
    <x v="1"/>
    <m/>
    <m/>
  </r>
  <r>
    <s v="Id430"/>
    <n v="25.85"/>
    <s v="Over weight"/>
    <n v="10.16"/>
    <s v="Diabetes"/>
    <s v="No"/>
    <s v="No"/>
    <x v="0"/>
    <n v="0"/>
    <x v="0"/>
    <m/>
    <m/>
  </r>
  <r>
    <s v="Id431"/>
    <n v="23.844999999999999"/>
    <s v="Normal weight"/>
    <n v="11.71"/>
    <s v="Diabetes"/>
    <s v="No"/>
    <s v="No"/>
    <x v="0"/>
    <n v="2"/>
    <x v="0"/>
    <m/>
    <m/>
  </r>
  <r>
    <s v="Id432"/>
    <n v="30.59"/>
    <s v="Obesity"/>
    <n v="5.23"/>
    <s v="Normal"/>
    <s v="No"/>
    <s v="No"/>
    <x v="1"/>
    <n v="1"/>
    <x v="1"/>
    <m/>
    <m/>
  </r>
  <r>
    <s v="Id433"/>
    <n v="24.795000000000002"/>
    <s v="Normal weight"/>
    <n v="6.85"/>
    <s v="Diabetes"/>
    <s v="No"/>
    <s v="No"/>
    <x v="0"/>
    <n v="0"/>
    <x v="0"/>
    <m/>
    <m/>
  </r>
  <r>
    <s v="Id434"/>
    <n v="24.13"/>
    <s v="Normal weight"/>
    <n v="7.05"/>
    <s v="Diabetes"/>
    <s v="Yes"/>
    <s v="No"/>
    <x v="0"/>
    <n v="2"/>
    <x v="0"/>
    <m/>
    <m/>
  </r>
  <r>
    <s v="Id435"/>
    <n v="25.84"/>
    <s v="Over weight"/>
    <n v="11.64"/>
    <s v="Diabetes"/>
    <s v="No"/>
    <s v="No"/>
    <x v="0"/>
    <n v="2"/>
    <x v="0"/>
    <m/>
    <m/>
  </r>
  <r>
    <s v="Id436"/>
    <n v="28"/>
    <s v="Over weight"/>
    <n v="10.52"/>
    <s v="Diabetes"/>
    <s v="No"/>
    <s v="No"/>
    <x v="0"/>
    <n v="0"/>
    <x v="0"/>
    <m/>
    <m/>
  </r>
  <r>
    <s v="Id437"/>
    <n v="34.1"/>
    <s v="Obesity"/>
    <n v="4.01"/>
    <s v="Normal"/>
    <s v="Yes"/>
    <s v="No"/>
    <x v="1"/>
    <n v="1"/>
    <x v="1"/>
    <m/>
    <m/>
  </r>
  <r>
    <s v="Id438"/>
    <n v="26.125"/>
    <s v="Over weight"/>
    <n v="8.56"/>
    <s v="Diabetes"/>
    <s v="Yes"/>
    <s v="No"/>
    <x v="0"/>
    <n v="1"/>
    <x v="0"/>
    <m/>
    <m/>
  </r>
  <r>
    <s v="Id439"/>
    <n v="25.6"/>
    <s v="Over weight"/>
    <n v="10.5"/>
    <s v="Diabetes"/>
    <s v="No"/>
    <s v="No"/>
    <x v="0"/>
    <n v="2"/>
    <x v="0"/>
    <m/>
    <m/>
  </r>
  <r>
    <s v="Id440"/>
    <n v="24.32"/>
    <s v="Normal weight"/>
    <n v="6.39"/>
    <s v="Prediabetes"/>
    <s v="No"/>
    <s v="No"/>
    <x v="0"/>
    <n v="0"/>
    <x v="1"/>
    <m/>
    <m/>
  </r>
  <r>
    <s v="Id441"/>
    <n v="22.88"/>
    <s v="Normal weight"/>
    <n v="5.71"/>
    <s v="Prediabetes"/>
    <s v="Yes"/>
    <s v="No"/>
    <x v="1"/>
    <n v="1"/>
    <x v="0"/>
    <m/>
    <m/>
  </r>
  <r>
    <s v="Id442"/>
    <n v="24.984999999999999"/>
    <s v="Over weight"/>
    <n v="4.43"/>
    <s v="Normal"/>
    <s v="Yes"/>
    <s v="No"/>
    <x v="1"/>
    <n v="1"/>
    <x v="1"/>
    <m/>
    <m/>
  </r>
  <r>
    <s v="Id443"/>
    <n v="33.1"/>
    <s v="Obesity"/>
    <n v="5.52"/>
    <s v="Normal"/>
    <s v="No"/>
    <s v="No"/>
    <x v="1"/>
    <n v="1"/>
    <x v="1"/>
    <m/>
    <m/>
  </r>
  <r>
    <s v="Id444"/>
    <n v="27.83"/>
    <s v="Over weight"/>
    <n v="9.1999999999999993"/>
    <s v="Diabetes"/>
    <s v="Yes"/>
    <s v="No"/>
    <x v="0"/>
    <n v="1"/>
    <x v="0"/>
    <m/>
    <m/>
  </r>
  <r>
    <s v="Id445"/>
    <n v="30.875"/>
    <s v="Obesity"/>
    <n v="10.97"/>
    <s v="Diabetes"/>
    <s v="Yes"/>
    <s v="No"/>
    <x v="0"/>
    <n v="2"/>
    <x v="1"/>
    <m/>
    <m/>
  </r>
  <r>
    <s v="Id446"/>
    <n v="27.265000000000001"/>
    <s v="Over weight"/>
    <n v="4.25"/>
    <s v="Normal"/>
    <s v="No"/>
    <s v="No"/>
    <x v="1"/>
    <n v="1"/>
    <x v="1"/>
    <m/>
    <m/>
  </r>
  <r>
    <s v="Id447"/>
    <n v="26.7"/>
    <s v="Over weight"/>
    <n v="5.23"/>
    <s v="Normal"/>
    <s v="No"/>
    <s v="No"/>
    <x v="1"/>
    <n v="1"/>
    <x v="0"/>
    <m/>
    <m/>
  </r>
  <r>
    <s v="Id448"/>
    <n v="29.925000000000001"/>
    <s v="Obesity"/>
    <n v="5.96"/>
    <s v="Prediabetes"/>
    <s v="Yes"/>
    <s v="No"/>
    <x v="1"/>
    <n v="1"/>
    <x v="0"/>
    <m/>
    <m/>
  </r>
  <r>
    <s v="Id449"/>
    <n v="19.95"/>
    <s v="Normal weight"/>
    <n v="4.29"/>
    <s v="Normal"/>
    <s v="Yes"/>
    <s v="No"/>
    <x v="0"/>
    <n v="2"/>
    <x v="0"/>
    <m/>
    <m/>
  </r>
  <r>
    <s v="Id450"/>
    <n v="24.225000000000001"/>
    <s v="Normal weight"/>
    <n v="4.09"/>
    <s v="Normal"/>
    <s v="No"/>
    <s v="No"/>
    <x v="0"/>
    <n v="0"/>
    <x v="1"/>
    <m/>
    <m/>
  </r>
  <r>
    <s v="Id451"/>
    <n v="28.12"/>
    <s v="Over weight"/>
    <n v="4.88"/>
    <s v="Normal"/>
    <s v="No"/>
    <s v="No"/>
    <x v="0"/>
    <n v="0"/>
    <x v="0"/>
    <m/>
    <m/>
  </r>
  <r>
    <s v="Id452"/>
    <n v="23.21"/>
    <s v="Normal weight"/>
    <n v="6.76"/>
    <s v="Diabetes"/>
    <s v="No"/>
    <s v="No"/>
    <x v="0"/>
    <n v="0"/>
    <x v="0"/>
    <m/>
    <m/>
  </r>
  <r>
    <s v="Id453"/>
    <n v="23.98"/>
    <s v="Normal weight"/>
    <n v="10.67"/>
    <s v="Diabetes"/>
    <s v="No"/>
    <s v="No"/>
    <x v="0"/>
    <n v="0"/>
    <x v="1"/>
    <m/>
    <m/>
  </r>
  <r>
    <s v="Id454"/>
    <n v="30"/>
    <s v="Obesity"/>
    <n v="6.21"/>
    <s v="Prediabetes"/>
    <s v="No"/>
    <s v="No"/>
    <x v="0"/>
    <n v="0"/>
    <x v="0"/>
    <m/>
    <m/>
  </r>
  <r>
    <s v="Id455"/>
    <n v="17.350000000000001"/>
    <s v="Underweight"/>
    <n v="5.03"/>
    <s v="Normal"/>
    <s v="Yes"/>
    <s v="No"/>
    <x v="0"/>
    <n v="0"/>
    <x v="0"/>
    <m/>
    <m/>
  </r>
  <r>
    <s v="Id456"/>
    <n v="22.704999999999998"/>
    <s v="Normal weight"/>
    <n v="5.27"/>
    <s v="Normal"/>
    <s v="No"/>
    <s v="No"/>
    <x v="0"/>
    <n v="0"/>
    <x v="1"/>
    <m/>
    <m/>
  </r>
  <r>
    <s v="Id457"/>
    <n v="25.41"/>
    <s v="Over weight"/>
    <n v="10.53"/>
    <s v="Diabetes"/>
    <s v="Yes"/>
    <s v="No"/>
    <x v="0"/>
    <n v="1"/>
    <x v="0"/>
    <m/>
    <m/>
  </r>
  <r>
    <s v="Id458"/>
    <n v="18.23"/>
    <s v="Underweight"/>
    <n v="5.78"/>
    <s v="Prediabetes"/>
    <s v="No"/>
    <s v="No"/>
    <x v="1"/>
    <n v="1"/>
    <x v="0"/>
    <m/>
    <m/>
  </r>
  <r>
    <s v="Id459"/>
    <n v="24.7"/>
    <s v="Normal weight"/>
    <n v="4.3600000000000003"/>
    <s v="Normal"/>
    <s v="No"/>
    <s v="No"/>
    <x v="1"/>
    <n v="1"/>
    <x v="0"/>
    <m/>
    <m/>
  </r>
  <r>
    <s v="Id460"/>
    <n v="37.4"/>
    <s v="Obesity"/>
    <n v="9.7200000000000006"/>
    <s v="Diabetes"/>
    <s v="Yes"/>
    <s v="No"/>
    <x v="1"/>
    <n v="1"/>
    <x v="1"/>
    <m/>
    <m/>
  </r>
  <r>
    <s v="Id461"/>
    <n v="26.885000000000002"/>
    <s v="Over weight"/>
    <n v="5.18"/>
    <s v="Normal"/>
    <s v="No"/>
    <s v="No"/>
    <x v="1"/>
    <n v="1"/>
    <x v="0"/>
    <m/>
    <m/>
  </r>
  <r>
    <s v="Id462"/>
    <n v="25.27"/>
    <s v="Over weight"/>
    <n v="5.29"/>
    <s v="Normal"/>
    <s v="No"/>
    <s v="No"/>
    <x v="1"/>
    <n v="1"/>
    <x v="0"/>
    <m/>
    <m/>
  </r>
  <r>
    <s v="Id463"/>
    <n v="23.655000000000001"/>
    <s v="Normal weight"/>
    <n v="4.8600000000000003"/>
    <s v="Normal"/>
    <s v="Yes"/>
    <s v="No"/>
    <x v="0"/>
    <n v="0"/>
    <x v="0"/>
    <m/>
    <m/>
  </r>
  <r>
    <s v="Id464"/>
    <n v="55.05"/>
    <s v="Obesity"/>
    <n v="7.66"/>
    <s v="Diabetes"/>
    <s v="No"/>
    <s v="No"/>
    <x v="0"/>
    <n v="0"/>
    <x v="1"/>
    <m/>
    <m/>
  </r>
  <r>
    <s v="Id465"/>
    <n v="24.89"/>
    <s v="Normal weight"/>
    <n v="6.1"/>
    <s v="Prediabetes"/>
    <s v="Yes"/>
    <s v="No"/>
    <x v="1"/>
    <n v="1"/>
    <x v="0"/>
    <m/>
    <m/>
  </r>
  <r>
    <s v="Id466"/>
    <n v="18.715"/>
    <s v="Normal weight"/>
    <n v="4.4400000000000004"/>
    <s v="Normal"/>
    <s v="No"/>
    <s v="No"/>
    <x v="0"/>
    <n v="0"/>
    <x v="1"/>
    <m/>
    <m/>
  </r>
  <r>
    <s v="Id467"/>
    <n v="28.12"/>
    <s v="Over weight"/>
    <n v="6.15"/>
    <s v="Prediabetes"/>
    <s v="No"/>
    <s v="No"/>
    <x v="0"/>
    <n v="0"/>
    <x v="0"/>
    <m/>
    <m/>
  </r>
  <r>
    <s v="Id468"/>
    <n v="26.6"/>
    <s v="Over weight"/>
    <n v="4.53"/>
    <s v="Normal"/>
    <s v="No"/>
    <s v="No"/>
    <x v="0"/>
    <n v="0"/>
    <x v="0"/>
    <m/>
    <m/>
  </r>
  <r>
    <s v="Id469"/>
    <n v="30.114999999999998"/>
    <s v="Obesity"/>
    <n v="5.48"/>
    <s v="Normal"/>
    <s v="No"/>
    <s v="Yes"/>
    <x v="0"/>
    <n v="1"/>
    <x v="1"/>
    <m/>
    <m/>
  </r>
  <r>
    <s v="Id470"/>
    <n v="24.605"/>
    <s v="Normal weight"/>
    <n v="5.48"/>
    <s v="Normal"/>
    <s v="No"/>
    <s v="No"/>
    <x v="0"/>
    <n v="0"/>
    <x v="0"/>
    <m/>
    <m/>
  </r>
  <r>
    <s v="Id471"/>
    <n v="29.6"/>
    <s v="Over weight"/>
    <n v="8.1"/>
    <s v="Diabetes"/>
    <s v="No"/>
    <s v="No"/>
    <x v="0"/>
    <n v="0"/>
    <x v="1"/>
    <m/>
    <m/>
  </r>
  <r>
    <s v="Id472"/>
    <n v="24.42"/>
    <s v="Normal weight"/>
    <n v="7.16"/>
    <s v="Diabetes"/>
    <s v="No"/>
    <s v="No"/>
    <x v="0"/>
    <n v="0"/>
    <x v="0"/>
    <m/>
    <m/>
  </r>
  <r>
    <s v="Id473"/>
    <n v="20.9"/>
    <s v="Normal weight"/>
    <n v="4.55"/>
    <s v="Normal"/>
    <s v="Yes"/>
    <s v="No"/>
    <x v="1"/>
    <n v="1"/>
    <x v="0"/>
    <m/>
    <m/>
  </r>
  <r>
    <s v="Id474"/>
    <n v="22.895"/>
    <s v="Normal weight"/>
    <n v="6.03"/>
    <s v="Prediabetes"/>
    <s v="No"/>
    <s v="No"/>
    <x v="0"/>
    <n v="0"/>
    <x v="0"/>
    <m/>
    <m/>
  </r>
  <r>
    <s v="Id475"/>
    <n v="28.3"/>
    <s v="Over weight"/>
    <n v="5.47"/>
    <s v="Normal"/>
    <s v="Yes"/>
    <s v="No"/>
    <x v="1"/>
    <n v="1"/>
    <x v="0"/>
    <m/>
    <m/>
  </r>
  <r>
    <s v="Id476"/>
    <n v="54.3"/>
    <s v="Obesity"/>
    <n v="4.1500000000000004"/>
    <s v="Normal"/>
    <s v="Yes"/>
    <s v="No"/>
    <x v="0"/>
    <n v="1"/>
    <x v="1"/>
    <m/>
    <m/>
  </r>
  <r>
    <s v="Id477"/>
    <n v="33.344999999999999"/>
    <s v="Obesity"/>
    <n v="11.32"/>
    <s v="Diabetes"/>
    <s v="Yes"/>
    <s v="No"/>
    <x v="0"/>
    <n v="1"/>
    <x v="1"/>
    <m/>
    <m/>
  </r>
  <r>
    <s v="Id478"/>
    <n v="33"/>
    <s v="Obesity"/>
    <n v="9.51"/>
    <s v="Diabetes"/>
    <s v="Yes"/>
    <s v="No"/>
    <x v="0"/>
    <n v="0"/>
    <x v="1"/>
    <m/>
    <m/>
  </r>
  <r>
    <s v="Id479"/>
    <n v="28.024999999999999"/>
    <s v="Over weight"/>
    <n v="7.67"/>
    <s v="Diabetes"/>
    <s v="Yes"/>
    <s v="No"/>
    <x v="0"/>
    <n v="1"/>
    <x v="0"/>
    <m/>
    <m/>
  </r>
  <r>
    <s v="Id480"/>
    <n v="28.69"/>
    <s v="Over weight"/>
    <n v="6.23"/>
    <s v="Prediabetes"/>
    <s v="No"/>
    <s v="No"/>
    <x v="0"/>
    <n v="1"/>
    <x v="0"/>
    <m/>
    <m/>
  </r>
  <r>
    <s v="Id481"/>
    <n v="40.28"/>
    <s v="Obesity"/>
    <n v="8.9"/>
    <s v="Diabetes"/>
    <s v="No"/>
    <s v="No"/>
    <x v="0"/>
    <n v="0"/>
    <x v="1"/>
    <m/>
    <m/>
  </r>
  <r>
    <s v="Id482"/>
    <n v="37.299999999999997"/>
    <s v="Obesity"/>
    <n v="7.79"/>
    <s v="Diabetes"/>
    <s v="Yes"/>
    <s v="No"/>
    <x v="0"/>
    <n v="0"/>
    <x v="1"/>
    <m/>
    <m/>
  </r>
  <r>
    <s v="Id483"/>
    <n v="54.47"/>
    <s v="Obesity"/>
    <n v="4.49"/>
    <s v="Normal"/>
    <s v="Yes"/>
    <s v="No"/>
    <x v="0"/>
    <n v="2"/>
    <x v="1"/>
    <m/>
    <m/>
  </r>
  <r>
    <s v="Id484"/>
    <n v="38.06"/>
    <s v="Obesity"/>
    <n v="5.24"/>
    <s v="Normal"/>
    <s v="Yes"/>
    <s v="No"/>
    <x v="1"/>
    <n v="1"/>
    <x v="1"/>
    <m/>
    <m/>
  </r>
  <r>
    <s v="Id485"/>
    <n v="51.47"/>
    <s v="Obesity"/>
    <n v="9.6"/>
    <s v="Diabetes"/>
    <s v="No"/>
    <s v="No"/>
    <x v="0"/>
    <n v="0"/>
    <x v="1"/>
    <m/>
    <m/>
  </r>
  <r>
    <s v="Id486"/>
    <n v="29.8"/>
    <s v="Over weight"/>
    <n v="5.78"/>
    <s v="Prediabetes"/>
    <s v="Yes"/>
    <s v="No"/>
    <x v="0"/>
    <n v="0"/>
    <x v="1"/>
    <m/>
    <m/>
  </r>
  <r>
    <s v="Id487"/>
    <n v="49.77"/>
    <s v="Obesity"/>
    <n v="7.02"/>
    <s v="Diabetes"/>
    <s v="No"/>
    <s v="No"/>
    <x v="0"/>
    <n v="0"/>
    <x v="1"/>
    <m/>
    <m/>
  </r>
  <r>
    <s v="Id488"/>
    <n v="25.555"/>
    <s v="Over weight"/>
    <n v="4.09"/>
    <s v="Normal"/>
    <s v="Yes"/>
    <s v="No"/>
    <x v="0"/>
    <n v="0"/>
    <x v="0"/>
    <m/>
    <m/>
  </r>
  <r>
    <s v="Id489"/>
    <n v="29.64"/>
    <s v="Over weight"/>
    <n v="4.93"/>
    <s v="Normal"/>
    <s v="No"/>
    <s v="No"/>
    <x v="1"/>
    <n v="1"/>
    <x v="1"/>
    <m/>
    <m/>
  </r>
  <r>
    <s v="Id490"/>
    <n v="53.93"/>
    <s v="Obesity"/>
    <n v="5.34"/>
    <s v="Normal"/>
    <s v="Yes"/>
    <s v="No"/>
    <x v="0"/>
    <n v="2"/>
    <x v="1"/>
    <m/>
    <m/>
  </r>
  <r>
    <s v="Id491"/>
    <n v="28.024999999999999"/>
    <s v="Over weight"/>
    <n v="5.65"/>
    <s v="Normal"/>
    <s v="No"/>
    <s v="No"/>
    <x v="0"/>
    <n v="1"/>
    <x v="0"/>
    <m/>
    <m/>
  </r>
  <r>
    <s v="Id492"/>
    <n v="27.5"/>
    <s v="Over weight"/>
    <n v="4.49"/>
    <s v="Normal"/>
    <s v="No"/>
    <s v="No"/>
    <x v="0"/>
    <n v="0"/>
    <x v="1"/>
    <m/>
    <m/>
  </r>
  <r>
    <s v="Id493"/>
    <n v="21.8"/>
    <s v="Normal weight"/>
    <n v="10.55"/>
    <s v="Diabetes"/>
    <s v="No"/>
    <s v="No"/>
    <x v="0"/>
    <n v="0"/>
    <x v="0"/>
    <m/>
    <m/>
  </r>
  <r>
    <s v="Id494"/>
    <n v="26.41"/>
    <s v="Over weight"/>
    <n v="4.92"/>
    <s v="Normal"/>
    <s v="Yes"/>
    <s v="No"/>
    <x v="1"/>
    <n v="1"/>
    <x v="0"/>
    <m/>
    <m/>
  </r>
  <r>
    <s v="Id495"/>
    <n v="27.835000000000001"/>
    <s v="Over weight"/>
    <n v="5.9"/>
    <s v="Prediabetes"/>
    <s v="Yes"/>
    <s v="No"/>
    <x v="0"/>
    <n v="1"/>
    <x v="0"/>
    <m/>
    <m/>
  </r>
  <r>
    <s v="Id496"/>
    <n v="51.74"/>
    <s v="Obesity"/>
    <n v="4.9800000000000004"/>
    <s v="Normal"/>
    <s v="Yes"/>
    <s v="No"/>
    <x v="0"/>
    <n v="2"/>
    <x v="1"/>
    <m/>
    <m/>
  </r>
  <r>
    <s v="Id497"/>
    <n v="23.37"/>
    <s v="Normal weight"/>
    <n v="5.8"/>
    <s v="Prediabetes"/>
    <s v="No"/>
    <s v="No"/>
    <x v="0"/>
    <n v="0"/>
    <x v="0"/>
    <m/>
    <m/>
  </r>
  <r>
    <s v="Id498"/>
    <n v="29.7"/>
    <s v="Over weight"/>
    <n v="6.21"/>
    <s v="Prediabetes"/>
    <s v="Yes"/>
    <s v="No"/>
    <x v="1"/>
    <n v="1"/>
    <x v="0"/>
    <m/>
    <m/>
  </r>
  <r>
    <s v="Id499"/>
    <n v="20.045000000000002"/>
    <s v="Normal weight"/>
    <n v="6.17"/>
    <s v="Prediabetes"/>
    <s v="No"/>
    <s v="No"/>
    <x v="1"/>
    <n v="1"/>
    <x v="0"/>
    <m/>
    <m/>
  </r>
  <r>
    <s v="Id500"/>
    <n v="27.83"/>
    <s v="Over weight"/>
    <n v="5.36"/>
    <s v="Normal"/>
    <s v="No"/>
    <s v="No"/>
    <x v="0"/>
    <n v="2"/>
    <x v="1"/>
    <m/>
    <m/>
  </r>
  <r>
    <s v="Id501"/>
    <n v="28.93"/>
    <s v="Over weight"/>
    <n v="5.2"/>
    <s v="Normal"/>
    <s v="No"/>
    <s v="No"/>
    <x v="0"/>
    <n v="0"/>
    <x v="0"/>
    <m/>
    <m/>
  </r>
  <r>
    <s v="Id502"/>
    <n v="33.82"/>
    <s v="Obesity"/>
    <n v="5.42"/>
    <s v="Normal"/>
    <s v="No"/>
    <s v="No"/>
    <x v="0"/>
    <n v="0"/>
    <x v="1"/>
    <m/>
    <m/>
  </r>
  <r>
    <s v="Id503"/>
    <n v="20.234999999999999"/>
    <s v="Normal weight"/>
    <n v="6.84"/>
    <s v="Diabetes"/>
    <s v="No"/>
    <s v="No"/>
    <x v="0"/>
    <n v="0"/>
    <x v="0"/>
    <m/>
    <m/>
  </r>
  <r>
    <s v="Id504"/>
    <n v="49.2"/>
    <s v="Obesity"/>
    <n v="10.9"/>
    <s v="Diabetes"/>
    <s v="Yes"/>
    <s v="No"/>
    <x v="1"/>
    <n v="1"/>
    <x v="1"/>
    <m/>
    <m/>
  </r>
  <r>
    <s v="Id505"/>
    <n v="26.4"/>
    <s v="Over weight"/>
    <n v="4.87"/>
    <s v="Normal"/>
    <s v="Yes"/>
    <s v="No"/>
    <x v="0"/>
    <n v="0"/>
    <x v="0"/>
    <m/>
    <m/>
  </r>
  <r>
    <s v="Id506"/>
    <n v="28.38"/>
    <s v="Over weight"/>
    <n v="6.07"/>
    <s v="Prediabetes"/>
    <s v="No"/>
    <s v="No"/>
    <x v="0"/>
    <n v="1"/>
    <x v="0"/>
    <m/>
    <m/>
  </r>
  <r>
    <s v="Id507"/>
    <n v="24.64"/>
    <s v="Normal weight"/>
    <n v="4.33"/>
    <s v="Normal"/>
    <s v="No"/>
    <s v="No"/>
    <x v="0"/>
    <n v="0"/>
    <x v="0"/>
    <m/>
    <m/>
  </r>
  <r>
    <s v="Id508"/>
    <n v="39.71"/>
    <s v="Obesity"/>
    <n v="5.83"/>
    <s v="Prediabetes"/>
    <s v="No"/>
    <s v="No"/>
    <x v="0"/>
    <n v="1"/>
    <x v="1"/>
    <m/>
    <m/>
  </r>
  <r>
    <s v="Id509"/>
    <n v="22.22"/>
    <s v="Normal weight"/>
    <n v="5.5"/>
    <s v="Normal"/>
    <s v="No"/>
    <s v="No"/>
    <x v="0"/>
    <n v="0"/>
    <x v="0"/>
    <m/>
    <m/>
  </r>
  <r>
    <s v="Id510"/>
    <n v="33.344999999999999"/>
    <s v="Obesity"/>
    <n v="4.79"/>
    <s v="Normal"/>
    <s v="No"/>
    <s v="No"/>
    <x v="1"/>
    <n v="1"/>
    <x v="1"/>
    <m/>
    <m/>
  </r>
  <r>
    <s v="Id511"/>
    <n v="24.42"/>
    <s v="Normal weight"/>
    <n v="5.81"/>
    <s v="Prediabetes"/>
    <s v="No"/>
    <s v="No"/>
    <x v="0"/>
    <n v="1"/>
    <x v="0"/>
    <m/>
    <m/>
  </r>
  <r>
    <s v="Id512"/>
    <n v="29.81"/>
    <s v="Over weight"/>
    <n v="5.58"/>
    <s v="Normal"/>
    <s v="No"/>
    <s v="No"/>
    <x v="0"/>
    <n v="0"/>
    <x v="0"/>
    <m/>
    <m/>
  </r>
  <r>
    <s v="Id513"/>
    <n v="51.18"/>
    <s v="Obesity"/>
    <n v="4.4000000000000004"/>
    <s v="Normal"/>
    <s v="Yes"/>
    <s v="No"/>
    <x v="0"/>
    <n v="2"/>
    <x v="1"/>
    <m/>
    <m/>
  </r>
  <r>
    <s v="Id514"/>
    <n v="51.37"/>
    <s v="Obesity"/>
    <n v="8.18"/>
    <s v="Diabetes"/>
    <s v="Yes"/>
    <s v="No"/>
    <x v="0"/>
    <n v="0"/>
    <x v="1"/>
    <m/>
    <m/>
  </r>
  <r>
    <s v="Id515"/>
    <n v="36.19"/>
    <s v="Obesity"/>
    <n v="5.52"/>
    <s v="Normal"/>
    <s v="Yes"/>
    <s v="No"/>
    <x v="0"/>
    <n v="0"/>
    <x v="1"/>
    <m/>
    <m/>
  </r>
  <r>
    <s v="Id516"/>
    <n v="25.9"/>
    <s v="Over weight"/>
    <n v="4.84"/>
    <s v="Normal"/>
    <s v="No"/>
    <s v="No"/>
    <x v="0"/>
    <n v="0"/>
    <x v="0"/>
    <m/>
    <m/>
  </r>
  <r>
    <s v="Id517"/>
    <n v="35.72"/>
    <s v="Obesity"/>
    <n v="4.08"/>
    <s v="Normal"/>
    <s v="No"/>
    <s v="No"/>
    <x v="1"/>
    <n v="1"/>
    <x v="1"/>
    <m/>
    <m/>
  </r>
  <r>
    <s v="Id518"/>
    <n v="27.94"/>
    <s v="Over weight"/>
    <n v="4.4800000000000004"/>
    <s v="Normal"/>
    <s v="No"/>
    <s v="No"/>
    <x v="1"/>
    <n v="1"/>
    <x v="0"/>
    <m/>
    <m/>
  </r>
  <r>
    <s v="Id519"/>
    <n v="27.1"/>
    <s v="Over weight"/>
    <n v="5.73"/>
    <s v="Prediabetes"/>
    <s v="No"/>
    <s v="No"/>
    <x v="0"/>
    <n v="0"/>
    <x v="0"/>
    <m/>
    <m/>
  </r>
  <r>
    <s v="Id520"/>
    <n v="18.3"/>
    <s v="Underweight"/>
    <n v="5.46"/>
    <s v="Normal"/>
    <s v="Yes"/>
    <s v="No"/>
    <x v="1"/>
    <n v="1"/>
    <x v="0"/>
    <m/>
    <m/>
  </r>
  <r>
    <s v="Id521"/>
    <n v="25.3"/>
    <s v="Over weight"/>
    <n v="5.0199999999999996"/>
    <s v="Normal"/>
    <s v="Yes"/>
    <s v="No"/>
    <x v="0"/>
    <n v="1"/>
    <x v="0"/>
    <m/>
    <m/>
  </r>
  <r>
    <s v="Id522"/>
    <n v="38.83"/>
    <s v="Obesity"/>
    <n v="6.36"/>
    <s v="Prediabetes"/>
    <s v="No"/>
    <s v="No"/>
    <x v="0"/>
    <n v="1"/>
    <x v="1"/>
    <m/>
    <m/>
  </r>
  <r>
    <s v="Id523"/>
    <n v="27.6"/>
    <s v="Over weight"/>
    <n v="5.36"/>
    <s v="Normal"/>
    <s v="No"/>
    <s v="No"/>
    <x v="0"/>
    <n v="1"/>
    <x v="1"/>
    <m/>
    <m/>
  </r>
  <r>
    <s v="Id524"/>
    <n v="46.4"/>
    <s v="Obesity"/>
    <n v="8.3699999999999992"/>
    <s v="Diabetes"/>
    <s v="Yes"/>
    <s v="No"/>
    <x v="1"/>
    <n v="1"/>
    <x v="1"/>
    <m/>
    <m/>
  </r>
  <r>
    <s v="Id525"/>
    <n v="51.92"/>
    <s v="Obesity"/>
    <n v="5.18"/>
    <s v="Normal"/>
    <s v="Yes"/>
    <s v="No"/>
    <x v="1"/>
    <n v="1"/>
    <x v="1"/>
    <m/>
    <m/>
  </r>
  <r>
    <s v="Id526"/>
    <n v="32.395000000000003"/>
    <s v="Obesity"/>
    <n v="5.68"/>
    <s v="Normal"/>
    <s v="Yes"/>
    <s v="No"/>
    <x v="0"/>
    <n v="1"/>
    <x v="1"/>
    <m/>
    <m/>
  </r>
  <r>
    <s v="Id527"/>
    <n v="46.19"/>
    <s v="Obesity"/>
    <n v="7.31"/>
    <s v="Diabetes"/>
    <s v="Yes"/>
    <s v="No"/>
    <x v="1"/>
    <n v="1"/>
    <x v="1"/>
    <m/>
    <m/>
  </r>
  <r>
    <s v="Id528"/>
    <n v="27.93"/>
    <s v="Over weight"/>
    <n v="4.67"/>
    <s v="Normal"/>
    <s v="No"/>
    <s v="No"/>
    <x v="1"/>
    <n v="1"/>
    <x v="1"/>
    <m/>
    <m/>
  </r>
  <r>
    <s v="Id529"/>
    <n v="45.62"/>
    <s v="Obesity"/>
    <n v="6.87"/>
    <s v="Diabetes"/>
    <s v="No"/>
    <s v="No"/>
    <x v="0"/>
    <n v="0"/>
    <x v="1"/>
    <m/>
    <m/>
  </r>
  <r>
    <s v="Id530"/>
    <n v="35.31"/>
    <s v="Obesity"/>
    <n v="5.87"/>
    <s v="Prediabetes"/>
    <s v="No"/>
    <s v="No"/>
    <x v="1"/>
    <n v="1"/>
    <x v="1"/>
    <m/>
    <m/>
  </r>
  <r>
    <s v="Id531"/>
    <n v="30.4"/>
    <s v="Obesity"/>
    <n v="4.07"/>
    <s v="Normal"/>
    <s v="Yes"/>
    <s v="No"/>
    <x v="0"/>
    <n v="1"/>
    <x v="1"/>
    <m/>
    <m/>
  </r>
  <r>
    <s v="Id532"/>
    <n v="20.13"/>
    <s v="Normal weight"/>
    <n v="6.47"/>
    <s v="Diabetes"/>
    <s v="No"/>
    <s v="No"/>
    <x v="1"/>
    <n v="1"/>
    <x v="0"/>
    <m/>
    <m/>
  </r>
  <r>
    <s v="Id533"/>
    <n v="23.655000000000001"/>
    <s v="Normal weight"/>
    <n v="5.14"/>
    <s v="Normal"/>
    <s v="No"/>
    <s v="No"/>
    <x v="0"/>
    <n v="1"/>
    <x v="0"/>
    <m/>
    <m/>
  </r>
  <r>
    <s v="Id534"/>
    <n v="49.05"/>
    <s v="Obesity"/>
    <n v="9.77"/>
    <s v="Diabetes"/>
    <s v="Yes"/>
    <s v="No"/>
    <x v="0"/>
    <n v="0"/>
    <x v="1"/>
    <m/>
    <m/>
  </r>
  <r>
    <s v="Id535"/>
    <n v="51.94"/>
    <s v="Obesity"/>
    <n v="8.8000000000000007"/>
    <s v="Diabetes"/>
    <s v="Yes"/>
    <s v="No"/>
    <x v="0"/>
    <n v="2"/>
    <x v="1"/>
    <m/>
    <m/>
  </r>
  <r>
    <s v="Id536"/>
    <n v="29.83"/>
    <s v="Over weight"/>
    <n v="5.84"/>
    <s v="Prediabetes"/>
    <s v="No"/>
    <s v="No"/>
    <x v="0"/>
    <n v="1"/>
    <x v="0"/>
    <m/>
    <m/>
  </r>
  <r>
    <s v="Id537"/>
    <n v="22.6"/>
    <s v="Normal weight"/>
    <n v="10.43"/>
    <s v="Diabetes"/>
    <s v="Yes"/>
    <s v="No"/>
    <x v="0"/>
    <n v="1"/>
    <x v="0"/>
    <m/>
    <m/>
  </r>
  <r>
    <s v="Id538"/>
    <n v="46.69"/>
    <s v="Obesity"/>
    <n v="4.25"/>
    <s v="Normal"/>
    <s v="Yes"/>
    <s v="No"/>
    <x v="0"/>
    <n v="1"/>
    <x v="1"/>
    <m/>
    <m/>
  </r>
  <r>
    <s v="Id539"/>
    <n v="28.49"/>
    <s v="Over weight"/>
    <n v="4.8899999999999997"/>
    <s v="Normal"/>
    <s v="No"/>
    <s v="No"/>
    <x v="0"/>
    <n v="0"/>
    <x v="0"/>
    <m/>
    <m/>
  </r>
  <r>
    <s v="Id540"/>
    <n v="28.5"/>
    <s v="Over weight"/>
    <n v="5.55"/>
    <s v="Normal"/>
    <s v="Yes"/>
    <s v="No"/>
    <x v="0"/>
    <n v="1"/>
    <x v="0"/>
    <m/>
    <m/>
  </r>
  <r>
    <s v="Id541"/>
    <n v="24.4"/>
    <s v="Normal weight"/>
    <n v="4.5199999999999996"/>
    <s v="Normal"/>
    <s v="No"/>
    <s v="No"/>
    <x v="0"/>
    <n v="1"/>
    <x v="0"/>
    <m/>
    <m/>
  </r>
  <r>
    <s v="Id542"/>
    <n v="29.15"/>
    <s v="Over weight"/>
    <n v="4.45"/>
    <s v="Normal"/>
    <s v="Yes"/>
    <s v="No"/>
    <x v="0"/>
    <n v="1"/>
    <x v="0"/>
    <m/>
    <m/>
  </r>
  <r>
    <s v="Id543"/>
    <n v="27.28"/>
    <s v="Over weight"/>
    <n v="4.72"/>
    <s v="Normal"/>
    <s v="No"/>
    <s v="Yes"/>
    <x v="0"/>
    <n v="1"/>
    <x v="0"/>
    <m/>
    <m/>
  </r>
  <r>
    <s v="Id544"/>
    <n v="32.229999999999997"/>
    <s v="Obesity"/>
    <n v="4.6500000000000004"/>
    <s v="Normal"/>
    <s v="Yes"/>
    <s v="No"/>
    <x v="1"/>
    <n v="1"/>
    <x v="1"/>
    <m/>
    <m/>
  </r>
  <r>
    <s v="Id545"/>
    <n v="44.2"/>
    <s v="Obesity"/>
    <n v="11.34"/>
    <s v="Diabetes"/>
    <s v="Yes"/>
    <s v="No"/>
    <x v="1"/>
    <n v="1"/>
    <x v="1"/>
    <m/>
    <m/>
  </r>
  <r>
    <s v="Id546"/>
    <n v="29.734999999999999"/>
    <s v="Over weight"/>
    <n v="4.53"/>
    <s v="Normal"/>
    <s v="No"/>
    <s v="No"/>
    <x v="1"/>
    <n v="1"/>
    <x v="1"/>
    <m/>
    <m/>
  </r>
  <r>
    <s v="Id547"/>
    <n v="28.31"/>
    <s v="Over weight"/>
    <n v="6.35"/>
    <s v="Prediabetes"/>
    <s v="No"/>
    <s v="No"/>
    <x v="0"/>
    <n v="0"/>
    <x v="0"/>
    <m/>
    <m/>
  </r>
  <r>
    <s v="Id548"/>
    <n v="46.62"/>
    <s v="Obesity"/>
    <n v="8.51"/>
    <s v="Diabetes"/>
    <s v="No"/>
    <s v="No"/>
    <x v="0"/>
    <n v="0"/>
    <x v="1"/>
    <m/>
    <m/>
  </r>
  <r>
    <s v="Id549"/>
    <n v="51.75"/>
    <s v="Obesity"/>
    <n v="8.59"/>
    <s v="Diabetes"/>
    <s v="Yes"/>
    <s v="No"/>
    <x v="0"/>
    <n v="1"/>
    <x v="1"/>
    <m/>
    <m/>
  </r>
  <r>
    <s v="Id550"/>
    <n v="25.7"/>
    <s v="Over weight"/>
    <n v="4.13"/>
    <s v="Normal"/>
    <s v="Yes"/>
    <s v="No"/>
    <x v="0"/>
    <n v="0"/>
    <x v="0"/>
    <m/>
    <m/>
  </r>
  <r>
    <s v="Id551"/>
    <n v="31.79"/>
    <s v="Obesity"/>
    <n v="4.55"/>
    <s v="Normal"/>
    <s v="No"/>
    <s v="No"/>
    <x v="0"/>
    <n v="0"/>
    <x v="1"/>
    <m/>
    <m/>
  </r>
  <r>
    <s v="Id552"/>
    <n v="24.795000000000002"/>
    <s v="Normal weight"/>
    <n v="4.5199999999999996"/>
    <s v="Normal"/>
    <s v="No"/>
    <s v="No"/>
    <x v="0"/>
    <n v="0"/>
    <x v="0"/>
    <m/>
    <m/>
  </r>
  <r>
    <s v="Id553"/>
    <n v="53.98"/>
    <s v="Obesity"/>
    <n v="5.07"/>
    <s v="Normal"/>
    <s v="No"/>
    <s v="No"/>
    <x v="1"/>
    <n v="1"/>
    <x v="1"/>
    <m/>
    <m/>
  </r>
  <r>
    <s v="Id554"/>
    <n v="41.325000000000003"/>
    <s v="Obesity"/>
    <n v="4.04"/>
    <s v="Normal"/>
    <s v="Yes"/>
    <s v="No"/>
    <x v="1"/>
    <n v="1"/>
    <x v="1"/>
    <m/>
    <m/>
  </r>
  <r>
    <s v="Id555"/>
    <n v="51.65"/>
    <s v="Obesity"/>
    <n v="5.3"/>
    <s v="Normal"/>
    <s v="Yes"/>
    <s v="No"/>
    <x v="0"/>
    <n v="0"/>
    <x v="1"/>
    <m/>
    <m/>
  </r>
  <r>
    <s v="Id556"/>
    <n v="44.52"/>
    <s v="Obesity"/>
    <n v="8.64"/>
    <s v="Diabetes"/>
    <s v="Yes"/>
    <s v="No"/>
    <x v="1"/>
    <n v="1"/>
    <x v="1"/>
    <m/>
    <m/>
  </r>
  <r>
    <s v="Id557"/>
    <n v="53.29"/>
    <s v="Obesity"/>
    <n v="4.03"/>
    <s v="Normal"/>
    <s v="No"/>
    <s v="No"/>
    <x v="1"/>
    <n v="1"/>
    <x v="1"/>
    <m/>
    <m/>
  </r>
  <r>
    <s v="Id558"/>
    <n v="46.63"/>
    <s v="Obesity"/>
    <n v="4.26"/>
    <s v="Normal"/>
    <s v="Yes"/>
    <s v="No"/>
    <x v="0"/>
    <n v="2"/>
    <x v="1"/>
    <m/>
    <m/>
  </r>
  <r>
    <s v="Id559"/>
    <n v="28.88"/>
    <s v="Over weight"/>
    <n v="5.35"/>
    <s v="Normal"/>
    <s v="No"/>
    <s v="No"/>
    <x v="1"/>
    <n v="1"/>
    <x v="0"/>
    <m/>
    <m/>
  </r>
  <r>
    <s v="Id560"/>
    <n v="23.98"/>
    <s v="Normal weight"/>
    <n v="4.9000000000000004"/>
    <s v="Normal"/>
    <s v="No"/>
    <s v="No"/>
    <x v="0"/>
    <n v="0"/>
    <x v="1"/>
    <m/>
    <m/>
  </r>
  <r>
    <s v="Id561"/>
    <n v="23.65"/>
    <s v="Normal weight"/>
    <n v="4.5"/>
    <s v="Normal"/>
    <s v="No"/>
    <s v="No"/>
    <x v="0"/>
    <n v="0"/>
    <x v="1"/>
    <m/>
    <m/>
  </r>
  <r>
    <s v="Id562"/>
    <n v="49.09"/>
    <s v="Obesity"/>
    <n v="8.3800000000000008"/>
    <s v="Diabetes"/>
    <s v="Yes"/>
    <s v="No"/>
    <x v="0"/>
    <n v="2"/>
    <x v="1"/>
    <m/>
    <m/>
  </r>
  <r>
    <s v="Id563"/>
    <n v="28.024999999999999"/>
    <s v="Over weight"/>
    <n v="7.03"/>
    <s v="Diabetes"/>
    <s v="No"/>
    <s v="No"/>
    <x v="0"/>
    <n v="0"/>
    <x v="0"/>
    <m/>
    <m/>
  </r>
  <r>
    <s v="Id564"/>
    <n v="43.32"/>
    <s v="Obesity"/>
    <n v="8.75"/>
    <s v="Diabetes"/>
    <s v="Yes"/>
    <s v="No"/>
    <x v="1"/>
    <n v="1"/>
    <x v="1"/>
    <m/>
    <m/>
  </r>
  <r>
    <s v="Id565"/>
    <n v="45.92"/>
    <s v="Obesity"/>
    <n v="9.51"/>
    <s v="Diabetes"/>
    <s v="No"/>
    <s v="No"/>
    <x v="0"/>
    <n v="0"/>
    <x v="1"/>
    <m/>
    <m/>
  </r>
  <r>
    <s v="Id566"/>
    <n v="44.03"/>
    <s v="Obesity"/>
    <n v="9.36"/>
    <s v="Diabetes"/>
    <s v="No"/>
    <s v="No"/>
    <x v="0"/>
    <n v="0"/>
    <x v="1"/>
    <m/>
    <m/>
  </r>
  <r>
    <s v="Id567"/>
    <n v="24.6"/>
    <s v="Normal weight"/>
    <n v="4.8099999999999996"/>
    <s v="Normal"/>
    <s v="No"/>
    <s v="No"/>
    <x v="0"/>
    <n v="0"/>
    <x v="0"/>
    <m/>
    <m/>
  </r>
  <r>
    <s v="Id568"/>
    <n v="49.15"/>
    <s v="Obesity"/>
    <n v="8.08"/>
    <s v="Diabetes"/>
    <s v="No"/>
    <s v="No"/>
    <x v="0"/>
    <n v="0"/>
    <x v="1"/>
    <m/>
    <m/>
  </r>
  <r>
    <s v="Id569"/>
    <n v="28.31"/>
    <s v="Over weight"/>
    <n v="6.29"/>
    <s v="Prediabetes"/>
    <s v="No"/>
    <s v="No"/>
    <x v="1"/>
    <n v="1"/>
    <x v="0"/>
    <m/>
    <m/>
  </r>
  <r>
    <s v="Id570"/>
    <n v="22.99"/>
    <s v="Normal weight"/>
    <n v="6.29"/>
    <s v="Prediabetes"/>
    <s v="No"/>
    <s v="No"/>
    <x v="0"/>
    <n v="1"/>
    <x v="0"/>
    <m/>
    <m/>
  </r>
  <r>
    <s v="Id571"/>
    <n v="29.07"/>
    <s v="Over weight"/>
    <n v="5.12"/>
    <s v="Normal"/>
    <s v="No"/>
    <s v="No"/>
    <x v="1"/>
    <n v="1"/>
    <x v="0"/>
    <m/>
    <m/>
  </r>
  <r>
    <s v="Id572"/>
    <n v="42.02"/>
    <s v="Obesity"/>
    <n v="9.9499999999999993"/>
    <s v="Diabetes"/>
    <s v="Yes"/>
    <s v="No"/>
    <x v="1"/>
    <n v="1"/>
    <x v="1"/>
    <m/>
    <m/>
  </r>
  <r>
    <s v="Id573"/>
    <n v="49.07"/>
    <s v="Obesity"/>
    <n v="9.08"/>
    <s v="Diabetes"/>
    <s v="Yes"/>
    <s v="No"/>
    <x v="0"/>
    <n v="1"/>
    <x v="1"/>
    <m/>
    <m/>
  </r>
  <r>
    <s v="Id574"/>
    <n v="19.8"/>
    <s v="Normal weight"/>
    <n v="4.82"/>
    <s v="Normal"/>
    <s v="No"/>
    <s v="No"/>
    <x v="0"/>
    <n v="0"/>
    <x v="0"/>
    <m/>
    <m/>
  </r>
  <r>
    <s v="Id575"/>
    <n v="27.36"/>
    <s v="Over weight"/>
    <n v="4.6500000000000004"/>
    <s v="Normal"/>
    <s v="No"/>
    <s v="Yes"/>
    <x v="0"/>
    <n v="1"/>
    <x v="0"/>
    <m/>
    <m/>
  </r>
  <r>
    <s v="Id576"/>
    <n v="42.95"/>
    <s v="Obesity"/>
    <n v="5.16"/>
    <s v="Normal"/>
    <s v="Yes"/>
    <s v="No"/>
    <x v="0"/>
    <n v="1"/>
    <x v="1"/>
    <m/>
    <m/>
  </r>
  <r>
    <s v="Id577"/>
    <n v="42.66"/>
    <s v="Obesity"/>
    <n v="10.44"/>
    <s v="Diabetes"/>
    <s v="No"/>
    <s v="No"/>
    <x v="0"/>
    <n v="0"/>
    <x v="1"/>
    <m/>
    <m/>
  </r>
  <r>
    <s v="Id578"/>
    <n v="33.630000000000003"/>
    <s v="Obesity"/>
    <n v="5.69"/>
    <s v="Normal"/>
    <s v="No"/>
    <s v="No"/>
    <x v="0"/>
    <n v="1"/>
    <x v="1"/>
    <m/>
    <m/>
  </r>
  <r>
    <s v="Id579"/>
    <n v="26.84"/>
    <s v="Over weight"/>
    <n v="6.5"/>
    <s v="Diabetes"/>
    <s v="No"/>
    <s v="No"/>
    <x v="0"/>
    <n v="0"/>
    <x v="0"/>
    <m/>
    <m/>
  </r>
  <r>
    <s v="Id580"/>
    <n v="28.3"/>
    <s v="Over weight"/>
    <n v="5.73"/>
    <s v="Prediabetes"/>
    <s v="No"/>
    <s v="No"/>
    <x v="1"/>
    <n v="1"/>
    <x v="0"/>
    <m/>
    <m/>
  </r>
  <r>
    <s v="Id581"/>
    <n v="27.06"/>
    <s v="Over weight"/>
    <n v="5.74"/>
    <s v="Prediabetes"/>
    <s v="Yes"/>
    <s v="No"/>
    <x v="0"/>
    <n v="0"/>
    <x v="0"/>
    <m/>
    <m/>
  </r>
  <r>
    <s v="Id582"/>
    <n v="47.13"/>
    <s v="Obesity"/>
    <n v="8.6999999999999993"/>
    <s v="Diabetes"/>
    <s v="No"/>
    <s v="No"/>
    <x v="0"/>
    <n v="0"/>
    <x v="1"/>
    <m/>
    <m/>
  </r>
  <r>
    <s v="Id583"/>
    <n v="51.72"/>
    <s v="Obesity"/>
    <n v="5.09"/>
    <s v="Normal"/>
    <s v="No"/>
    <s v="No"/>
    <x v="0"/>
    <n v="0"/>
    <x v="1"/>
    <m/>
    <m/>
  </r>
  <r>
    <s v="Id584"/>
    <n v="48.59"/>
    <s v="Obesity"/>
    <n v="5.57"/>
    <s v="Normal"/>
    <s v="No"/>
    <s v="No"/>
    <x v="0"/>
    <n v="0"/>
    <x v="1"/>
    <m/>
    <m/>
  </r>
  <r>
    <s v="Id585"/>
    <n v="45.18"/>
    <s v="Obesity"/>
    <n v="10.87"/>
    <s v="Diabetes"/>
    <s v="No"/>
    <s v="No"/>
    <x v="0"/>
    <n v="0"/>
    <x v="1"/>
    <m/>
    <m/>
  </r>
  <r>
    <s v="Id586"/>
    <n v="27.9"/>
    <s v="Over weight"/>
    <n v="6.02"/>
    <s v="Prediabetes"/>
    <s v="No"/>
    <s v="No"/>
    <x v="1"/>
    <n v="1"/>
    <x v="0"/>
    <m/>
    <m/>
  </r>
  <r>
    <s v="Id587"/>
    <n v="51.33"/>
    <s v="Obesity"/>
    <n v="7"/>
    <s v="Diabetes"/>
    <s v="No"/>
    <s v="No"/>
    <x v="0"/>
    <n v="0"/>
    <x v="1"/>
    <m/>
    <m/>
  </r>
  <r>
    <s v="Id588"/>
    <n v="30.59"/>
    <s v="Obesity"/>
    <n v="5.56"/>
    <s v="Normal"/>
    <s v="Yes"/>
    <s v="No"/>
    <x v="0"/>
    <n v="1"/>
    <x v="1"/>
    <m/>
    <m/>
  </r>
  <r>
    <s v="Id589"/>
    <n v="39.229999999999997"/>
    <s v="Obesity"/>
    <n v="8.4499999999999993"/>
    <s v="Diabetes"/>
    <s v="No"/>
    <s v="No"/>
    <x v="0"/>
    <n v="0"/>
    <x v="1"/>
    <m/>
    <m/>
  </r>
  <r>
    <s v="Id590"/>
    <n v="19.094999999999999"/>
    <s v="Normal weight"/>
    <n v="6.19"/>
    <s v="Prediabetes"/>
    <s v="No"/>
    <s v="No"/>
    <x v="0"/>
    <n v="0"/>
    <x v="0"/>
    <m/>
    <m/>
  </r>
  <r>
    <s v="Id591"/>
    <n v="49.72"/>
    <s v="Obesity"/>
    <n v="7.71"/>
    <s v="Diabetes"/>
    <s v="No"/>
    <s v="No"/>
    <x v="0"/>
    <n v="0"/>
    <x v="1"/>
    <m/>
    <m/>
  </r>
  <r>
    <s v="Id592"/>
    <n v="21.754999999999999"/>
    <s v="Normal weight"/>
    <n v="4.63"/>
    <s v="Normal"/>
    <s v="No"/>
    <s v="No"/>
    <x v="1"/>
    <n v="1"/>
    <x v="0"/>
    <m/>
    <m/>
  </r>
  <r>
    <s v="Id593"/>
    <n v="48.39"/>
    <s v="Obesity"/>
    <n v="4.6100000000000003"/>
    <s v="Normal"/>
    <s v="No"/>
    <s v="No"/>
    <x v="0"/>
    <n v="0"/>
    <x v="1"/>
    <m/>
    <m/>
  </r>
  <r>
    <s v="Id594"/>
    <n v="47.15"/>
    <s v="Obesity"/>
    <n v="9.5299999999999994"/>
    <s v="Diabetes"/>
    <s v="Yes"/>
    <s v="No"/>
    <x v="0"/>
    <n v="1"/>
    <x v="1"/>
    <m/>
    <m/>
  </r>
  <r>
    <s v="Id595"/>
    <n v="47.59"/>
    <s v="Obesity"/>
    <n v="11.43"/>
    <s v="Diabetes"/>
    <s v="Yes"/>
    <s v="No"/>
    <x v="0"/>
    <n v="2"/>
    <x v="1"/>
    <m/>
    <m/>
  </r>
  <r>
    <s v="Id596"/>
    <n v="39.81"/>
    <s v="Obesity"/>
    <n v="7.65"/>
    <s v="Diabetes"/>
    <s v="Yes"/>
    <s v="No"/>
    <x v="1"/>
    <n v="1"/>
    <x v="1"/>
    <m/>
    <m/>
  </r>
  <r>
    <s v="Id597"/>
    <n v="31.02"/>
    <s v="Obesity"/>
    <n v="5.87"/>
    <s v="Prediabetes"/>
    <s v="Yes"/>
    <s v="No"/>
    <x v="0"/>
    <n v="0"/>
    <x v="1"/>
    <m/>
    <m/>
  </r>
  <r>
    <s v="Id598"/>
    <n v="24.75"/>
    <s v="Normal weight"/>
    <n v="4.3600000000000003"/>
    <s v="Normal"/>
    <s v="Yes"/>
    <s v="No"/>
    <x v="0"/>
    <n v="1"/>
    <x v="0"/>
    <m/>
    <m/>
  </r>
  <r>
    <s v="Id599"/>
    <n v="30.114999999999998"/>
    <s v="Obesity"/>
    <n v="10.119999999999999"/>
    <s v="Diabetes"/>
    <s v="No"/>
    <s v="No"/>
    <x v="0"/>
    <n v="3"/>
    <x v="1"/>
    <m/>
    <m/>
  </r>
  <r>
    <s v="Id600"/>
    <n v="26.03"/>
    <s v="Over weight"/>
    <n v="4.01"/>
    <s v="Normal"/>
    <s v="No"/>
    <s v="No"/>
    <x v="1"/>
    <n v="1"/>
    <x v="0"/>
    <m/>
    <m/>
  </r>
  <r>
    <s v="Id601"/>
    <n v="20.045000000000002"/>
    <s v="Normal weight"/>
    <n v="4.7699999999999996"/>
    <s v="Normal"/>
    <s v="Yes"/>
    <s v="No"/>
    <x v="0"/>
    <n v="1"/>
    <x v="0"/>
    <m/>
    <m/>
  </r>
  <r>
    <s v="Id602"/>
    <n v="40.24"/>
    <s v="Obesity"/>
    <n v="6.83"/>
    <s v="Diabetes"/>
    <s v="No"/>
    <s v="No"/>
    <x v="0"/>
    <n v="0"/>
    <x v="1"/>
    <m/>
    <m/>
  </r>
  <r>
    <s v="Id603"/>
    <n v="43.15"/>
    <s v="Obesity"/>
    <n v="6.14"/>
    <s v="Prediabetes"/>
    <s v="Yes"/>
    <s v="No"/>
    <x v="1"/>
    <n v="1"/>
    <x v="1"/>
    <m/>
    <m/>
  </r>
  <r>
    <s v="Id604"/>
    <n v="27.7"/>
    <s v="Over weight"/>
    <n v="5.6"/>
    <s v="Normal"/>
    <s v="No"/>
    <s v="No"/>
    <x v="1"/>
    <n v="1"/>
    <x v="0"/>
    <m/>
    <m/>
  </r>
  <r>
    <s v="Id605"/>
    <n v="45.68"/>
    <s v="Obesity"/>
    <n v="4.8"/>
    <s v="Normal"/>
    <s v="No"/>
    <s v="No"/>
    <x v="0"/>
    <n v="2"/>
    <x v="1"/>
    <m/>
    <m/>
  </r>
  <r>
    <s v="Id606"/>
    <n v="27.3"/>
    <s v="Over weight"/>
    <n v="11.89"/>
    <s v="Diabetes"/>
    <s v="No"/>
    <s v="No"/>
    <x v="0"/>
    <n v="0"/>
    <x v="0"/>
    <m/>
    <m/>
  </r>
  <r>
    <s v="Id607"/>
    <n v="54.45"/>
    <s v="Obesity"/>
    <n v="4.7300000000000004"/>
    <s v="Normal"/>
    <s v="Yes"/>
    <s v="No"/>
    <x v="0"/>
    <n v="1"/>
    <x v="1"/>
    <m/>
    <m/>
  </r>
  <r>
    <s v="Id608"/>
    <n v="54.43"/>
    <s v="Obesity"/>
    <n v="4.6100000000000003"/>
    <s v="Normal"/>
    <s v="Yes"/>
    <s v="No"/>
    <x v="0"/>
    <n v="1"/>
    <x v="1"/>
    <m/>
    <m/>
  </r>
  <r>
    <s v="Id609"/>
    <n v="48.01"/>
    <s v="Obesity"/>
    <n v="7.3"/>
    <s v="Diabetes"/>
    <s v="No"/>
    <s v="No"/>
    <x v="0"/>
    <n v="0"/>
    <x v="1"/>
    <m/>
    <m/>
  </r>
  <r>
    <s v="Id610"/>
    <n v="48.32"/>
    <s v="Obesity"/>
    <n v="5.88"/>
    <s v="Prediabetes"/>
    <s v="No"/>
    <s v="No"/>
    <x v="0"/>
    <n v="0"/>
    <x v="1"/>
    <m/>
    <m/>
  </r>
  <r>
    <s v="Id611"/>
    <n v="22.895"/>
    <s v="Normal weight"/>
    <n v="4.0599999999999996"/>
    <s v="Normal"/>
    <s v="No"/>
    <s v="No"/>
    <x v="1"/>
    <n v="1"/>
    <x v="0"/>
    <m/>
    <m/>
  </r>
  <r>
    <s v="Id612"/>
    <n v="54.85"/>
    <s v="Obesity"/>
    <n v="4.9000000000000004"/>
    <s v="Normal"/>
    <s v="No"/>
    <s v="No"/>
    <x v="0"/>
    <n v="1"/>
    <x v="1"/>
    <m/>
    <m/>
  </r>
  <r>
    <s v="Id613"/>
    <n v="21.85"/>
    <s v="Normal weight"/>
    <n v="5.52"/>
    <s v="Normal"/>
    <s v="No"/>
    <s v="No"/>
    <x v="1"/>
    <n v="1"/>
    <x v="0"/>
    <m/>
    <m/>
  </r>
  <r>
    <s v="Id614"/>
    <n v="51.86"/>
    <s v="Obesity"/>
    <n v="5.2"/>
    <s v="Normal"/>
    <s v="Yes"/>
    <s v="No"/>
    <x v="0"/>
    <n v="0"/>
    <x v="1"/>
    <m/>
    <m/>
  </r>
  <r>
    <s v="Id615"/>
    <n v="39.049999999999997"/>
    <s v="Obesity"/>
    <n v="7.59"/>
    <s v="Diabetes"/>
    <s v="No"/>
    <s v="No"/>
    <x v="0"/>
    <n v="3"/>
    <x v="1"/>
    <m/>
    <m/>
  </r>
  <r>
    <s v="Id616"/>
    <n v="31.824999999999999"/>
    <s v="Obesity"/>
    <n v="8.2799999999999994"/>
    <s v="Diabetes"/>
    <s v="No"/>
    <s v="No"/>
    <x v="0"/>
    <n v="3"/>
    <x v="1"/>
    <m/>
    <m/>
  </r>
  <r>
    <s v="Id617"/>
    <n v="46.43"/>
    <s v="Obesity"/>
    <n v="6.72"/>
    <s v="Diabetes"/>
    <s v="No"/>
    <s v="No"/>
    <x v="0"/>
    <n v="0"/>
    <x v="1"/>
    <m/>
    <m/>
  </r>
  <r>
    <s v="Id618"/>
    <n v="53.63"/>
    <s v="Obesity"/>
    <n v="5.47"/>
    <s v="Normal"/>
    <s v="Yes"/>
    <s v="No"/>
    <x v="0"/>
    <n v="1"/>
    <x v="1"/>
    <m/>
    <m/>
  </r>
  <r>
    <s v="Id619"/>
    <n v="48.7"/>
    <s v="Obesity"/>
    <n v="4.71"/>
    <s v="Normal"/>
    <s v="No"/>
    <s v="No"/>
    <x v="0"/>
    <n v="0"/>
    <x v="1"/>
    <m/>
    <m/>
  </r>
  <r>
    <s v="Id620"/>
    <n v="48.81"/>
    <s v="Obesity"/>
    <n v="5.49"/>
    <s v="Normal"/>
    <s v="No"/>
    <s v="No"/>
    <x v="0"/>
    <n v="0"/>
    <x v="1"/>
    <m/>
    <m/>
  </r>
  <r>
    <s v="Id621"/>
    <n v="47.53"/>
    <s v="Obesity"/>
    <n v="4.72"/>
    <s v="Normal"/>
    <s v="No"/>
    <s v="No"/>
    <x v="0"/>
    <n v="0"/>
    <x v="1"/>
    <m/>
    <m/>
  </r>
  <r>
    <s v="Id622"/>
    <n v="36.85"/>
    <s v="Obesity"/>
    <n v="6.7"/>
    <s v="Diabetes"/>
    <s v="No"/>
    <s v="No"/>
    <x v="0"/>
    <n v="0"/>
    <x v="1"/>
    <m/>
    <m/>
  </r>
  <r>
    <s v="Id623"/>
    <n v="29.3"/>
    <s v="Over weight"/>
    <n v="5.5"/>
    <s v="Normal"/>
    <s v="No"/>
    <s v="No"/>
    <x v="0"/>
    <n v="0"/>
    <x v="1"/>
    <m/>
    <m/>
  </r>
  <r>
    <s v="Id624"/>
    <n v="19.3"/>
    <s v="Normal weight"/>
    <n v="4.46"/>
    <s v="Normal"/>
    <s v="No"/>
    <s v="No"/>
    <x v="0"/>
    <n v="1"/>
    <x v="0"/>
    <m/>
    <m/>
  </r>
  <r>
    <s v="Id625"/>
    <n v="24.13"/>
    <s v="Normal weight"/>
    <n v="5.29"/>
    <s v="Normal"/>
    <s v="Yes"/>
    <s v="No"/>
    <x v="1"/>
    <n v="1"/>
    <x v="0"/>
    <m/>
    <m/>
  </r>
  <r>
    <s v="Id626"/>
    <n v="46.7"/>
    <s v="Obesity"/>
    <n v="10.99"/>
    <s v="Diabetes"/>
    <s v="No"/>
    <s v="No"/>
    <x v="0"/>
    <n v="0"/>
    <x v="1"/>
    <m/>
    <m/>
  </r>
  <r>
    <s v="Id627"/>
    <n v="45.27"/>
    <s v="Obesity"/>
    <n v="5.2"/>
    <s v="Normal"/>
    <s v="Yes"/>
    <s v="No"/>
    <x v="0"/>
    <n v="0"/>
    <x v="1"/>
    <m/>
    <m/>
  </r>
  <r>
    <s v="Id628"/>
    <n v="44.29"/>
    <s v="Obesity"/>
    <n v="9.66"/>
    <s v="Diabetes"/>
    <s v="No"/>
    <s v="No"/>
    <x v="0"/>
    <n v="2"/>
    <x v="1"/>
    <m/>
    <m/>
  </r>
  <r>
    <s v="Id629"/>
    <n v="54.59"/>
    <s v="Obesity"/>
    <n v="4.22"/>
    <s v="Normal"/>
    <s v="Yes"/>
    <s v="No"/>
    <x v="0"/>
    <n v="1"/>
    <x v="1"/>
    <m/>
    <m/>
  </r>
  <r>
    <s v="Id630"/>
    <n v="32.965000000000003"/>
    <s v="Obesity"/>
    <n v="11.78"/>
    <s v="Diabetes"/>
    <s v="No"/>
    <s v="No"/>
    <x v="0"/>
    <n v="0"/>
    <x v="1"/>
    <m/>
    <m/>
  </r>
  <r>
    <s v="Id631"/>
    <n v="38.049999999999997"/>
    <s v="Obesity"/>
    <n v="9.6199999999999992"/>
    <s v="Diabetes"/>
    <s v="No"/>
    <s v="No"/>
    <x v="0"/>
    <n v="0"/>
    <x v="1"/>
    <m/>
    <m/>
  </r>
  <r>
    <s v="Id632"/>
    <n v="46.14"/>
    <s v="Obesity"/>
    <n v="10.78"/>
    <s v="Diabetes"/>
    <s v="No"/>
    <s v="No"/>
    <x v="0"/>
    <n v="0"/>
    <x v="1"/>
    <m/>
    <m/>
  </r>
  <r>
    <s v="Id633"/>
    <n v="41.325000000000003"/>
    <s v="Obesity"/>
    <n v="5.1100000000000003"/>
    <s v="Normal"/>
    <s v="Yes"/>
    <s v="No"/>
    <x v="0"/>
    <n v="2"/>
    <x v="1"/>
    <m/>
    <m/>
  </r>
  <r>
    <s v="Id634"/>
    <n v="44.64"/>
    <s v="Obesity"/>
    <n v="7.18"/>
    <s v="Diabetes"/>
    <s v="No"/>
    <s v="No"/>
    <x v="0"/>
    <n v="0"/>
    <x v="1"/>
    <m/>
    <m/>
  </r>
  <r>
    <s v="Id635"/>
    <n v="25.175000000000001"/>
    <s v="Over weight"/>
    <n v="4.96"/>
    <s v="Normal"/>
    <s v="No"/>
    <s v="Yes"/>
    <x v="0"/>
    <n v="1"/>
    <x v="1"/>
    <m/>
    <m/>
  </r>
  <r>
    <s v="Id636"/>
    <n v="43.11"/>
    <s v="Obesity"/>
    <n v="4.67"/>
    <s v="Normal"/>
    <s v="Yes"/>
    <s v="No"/>
    <x v="0"/>
    <n v="0"/>
    <x v="1"/>
    <m/>
    <m/>
  </r>
  <r>
    <s v="Id637"/>
    <n v="53.32"/>
    <s v="Obesity"/>
    <n v="5.0599999999999996"/>
    <s v="Normal"/>
    <s v="No"/>
    <s v="No"/>
    <x v="0"/>
    <n v="0"/>
    <x v="1"/>
    <m/>
    <m/>
  </r>
  <r>
    <s v="Id638"/>
    <n v="38.04"/>
    <s v="Obesity"/>
    <n v="5.0199999999999996"/>
    <s v="Normal"/>
    <s v="Yes"/>
    <s v="No"/>
    <x v="0"/>
    <n v="1"/>
    <x v="1"/>
    <m/>
    <m/>
  </r>
  <r>
    <s v="Id639"/>
    <n v="37.9"/>
    <s v="Obesity"/>
    <n v="7.76"/>
    <s v="Diabetes"/>
    <s v="No"/>
    <s v="No"/>
    <x v="0"/>
    <n v="0"/>
    <x v="1"/>
    <m/>
    <m/>
  </r>
  <r>
    <s v="Id640"/>
    <n v="39.6"/>
    <s v="Obesity"/>
    <n v="9.32"/>
    <s v="Diabetes"/>
    <s v="No"/>
    <s v="No"/>
    <x v="0"/>
    <n v="0"/>
    <x v="1"/>
    <m/>
    <m/>
  </r>
  <r>
    <s v="Id641"/>
    <n v="50.92"/>
    <s v="Obesity"/>
    <n v="5.31"/>
    <s v="Normal"/>
    <s v="Yes"/>
    <s v="No"/>
    <x v="0"/>
    <n v="1"/>
    <x v="1"/>
    <m/>
    <m/>
  </r>
  <r>
    <s v="Id642"/>
    <n v="21.85"/>
    <s v="Normal weight"/>
    <n v="5.56"/>
    <s v="Normal"/>
    <s v="Yes"/>
    <s v="No"/>
    <x v="0"/>
    <n v="0"/>
    <x v="0"/>
    <m/>
    <m/>
  </r>
  <r>
    <s v="Id643"/>
    <n v="36.08"/>
    <s v="Obesity"/>
    <n v="7.11"/>
    <s v="Diabetes"/>
    <s v="Yes"/>
    <s v="No"/>
    <x v="1"/>
    <n v="1"/>
    <x v="1"/>
    <m/>
    <m/>
  </r>
  <r>
    <s v="Id644"/>
    <n v="40.44"/>
    <s v="Obesity"/>
    <n v="5.13"/>
    <s v="Normal"/>
    <s v="Yes"/>
    <s v="No"/>
    <x v="1"/>
    <n v="1"/>
    <x v="1"/>
    <m/>
    <m/>
  </r>
  <r>
    <s v="Id645"/>
    <n v="38.094999999999999"/>
    <s v="Obesity"/>
    <n v="10.199999999999999"/>
    <s v="Diabetes"/>
    <s v="No"/>
    <s v="No"/>
    <x v="0"/>
    <n v="0"/>
    <x v="1"/>
    <m/>
    <m/>
  </r>
  <r>
    <s v="Id646"/>
    <n v="44.95"/>
    <s v="Obesity"/>
    <n v="10.4"/>
    <s v="Diabetes"/>
    <s v="No"/>
    <s v="No"/>
    <x v="0"/>
    <n v="0"/>
    <x v="1"/>
    <m/>
    <m/>
  </r>
  <r>
    <s v="Id647"/>
    <n v="35.54"/>
    <s v="Obesity"/>
    <n v="10.67"/>
    <s v="Diabetes"/>
    <s v="No"/>
    <s v="No"/>
    <x v="0"/>
    <n v="0"/>
    <x v="1"/>
    <m/>
    <m/>
  </r>
  <r>
    <s v="Id648"/>
    <n v="39.799999999999997"/>
    <s v="Obesity"/>
    <n v="4.6500000000000004"/>
    <s v="Normal"/>
    <s v="Yes"/>
    <s v="No"/>
    <x v="0"/>
    <n v="2"/>
    <x v="1"/>
    <m/>
    <m/>
  </r>
  <r>
    <s v="Id649"/>
    <n v="33.659999999999997"/>
    <s v="Obesity"/>
    <n v="5.65"/>
    <s v="Normal"/>
    <s v="Yes"/>
    <s v="No"/>
    <x v="0"/>
    <n v="2"/>
    <x v="1"/>
    <m/>
    <m/>
  </r>
  <r>
    <s v="Id650"/>
    <n v="35.5"/>
    <s v="Obesity"/>
    <n v="11.97"/>
    <s v="Diabetes"/>
    <s v="No"/>
    <s v="No"/>
    <x v="0"/>
    <n v="0"/>
    <x v="1"/>
    <m/>
    <m/>
  </r>
  <r>
    <s v="Id651"/>
    <n v="41.63"/>
    <s v="Obesity"/>
    <n v="6.71"/>
    <s v="Diabetes"/>
    <s v="No"/>
    <s v="No"/>
    <x v="0"/>
    <n v="0"/>
    <x v="1"/>
    <m/>
    <m/>
  </r>
  <r>
    <s v="Id652"/>
    <n v="46.49"/>
    <s v="Obesity"/>
    <n v="11.92"/>
    <s v="Diabetes"/>
    <s v="No"/>
    <s v="No"/>
    <x v="0"/>
    <n v="0"/>
    <x v="1"/>
    <m/>
    <m/>
  </r>
  <r>
    <s v="Id653"/>
    <n v="43.29"/>
    <s v="Obesity"/>
    <n v="5.35"/>
    <s v="Normal"/>
    <s v="No"/>
    <s v="No"/>
    <x v="0"/>
    <n v="2"/>
    <x v="1"/>
    <m/>
    <m/>
  </r>
  <r>
    <s v="Id654"/>
    <n v="43.08"/>
    <s v="Obesity"/>
    <n v="8.9600000000000009"/>
    <s v="Diabetes"/>
    <s v="Yes"/>
    <s v="No"/>
    <x v="0"/>
    <n v="1"/>
    <x v="1"/>
    <m/>
    <m/>
  </r>
  <r>
    <s v="Id655"/>
    <n v="39.07"/>
    <s v="Obesity"/>
    <n v="11.93"/>
    <s v="Diabetes"/>
    <s v="No"/>
    <s v="No"/>
    <x v="0"/>
    <n v="0"/>
    <x v="1"/>
    <m/>
    <m/>
  </r>
  <r>
    <s v="Id656"/>
    <n v="41.3"/>
    <s v="Obesity"/>
    <n v="9.59"/>
    <s v="Diabetes"/>
    <s v="No"/>
    <s v="No"/>
    <x v="0"/>
    <n v="0"/>
    <x v="1"/>
    <m/>
    <m/>
  </r>
  <r>
    <s v="Id657"/>
    <n v="42.95"/>
    <s v="Obesity"/>
    <n v="11.88"/>
    <s v="Diabetes"/>
    <s v="Yes"/>
    <s v="No"/>
    <x v="0"/>
    <n v="2"/>
    <x v="1"/>
    <m/>
    <m/>
  </r>
  <r>
    <s v="Id658"/>
    <n v="46.96"/>
    <s v="Obesity"/>
    <n v="4.6399999999999997"/>
    <s v="Normal"/>
    <s v="No"/>
    <s v="No"/>
    <x v="1"/>
    <n v="1"/>
    <x v="1"/>
    <m/>
    <m/>
  </r>
  <r>
    <s v="Id659"/>
    <n v="30.495000000000001"/>
    <s v="Obesity"/>
    <n v="9.5299999999999994"/>
    <s v="Diabetes"/>
    <s v="No"/>
    <s v="No"/>
    <x v="0"/>
    <n v="0"/>
    <x v="1"/>
    <m/>
    <m/>
  </r>
  <r>
    <s v="Id660"/>
    <n v="17.954999999999998"/>
    <s v="Underweight"/>
    <n v="5.29"/>
    <s v="Normal"/>
    <s v="Yes"/>
    <s v="No"/>
    <x v="0"/>
    <n v="1"/>
    <x v="0"/>
    <m/>
    <m/>
  </r>
  <r>
    <s v="Id661"/>
    <n v="25.6"/>
    <s v="Over weight"/>
    <n v="10.95"/>
    <s v="Diabetes"/>
    <s v="No"/>
    <s v="No"/>
    <x v="0"/>
    <n v="3"/>
    <x v="1"/>
    <m/>
    <m/>
  </r>
  <r>
    <s v="Id662"/>
    <n v="34.21"/>
    <s v="Obesity"/>
    <n v="9.17"/>
    <s v="Diabetes"/>
    <s v="No"/>
    <s v="No"/>
    <x v="0"/>
    <n v="0"/>
    <x v="1"/>
    <m/>
    <m/>
  </r>
  <r>
    <s v="Id663"/>
    <n v="39.74"/>
    <s v="Obesity"/>
    <n v="7.39"/>
    <s v="Diabetes"/>
    <s v="No"/>
    <s v="No"/>
    <x v="0"/>
    <n v="0"/>
    <x v="1"/>
    <m/>
    <m/>
  </r>
  <r>
    <s v="Id664"/>
    <n v="49.53"/>
    <s v="Obesity"/>
    <n v="9.1300000000000008"/>
    <s v="Diabetes"/>
    <s v="Yes"/>
    <s v="No"/>
    <x v="0"/>
    <n v="0"/>
    <x v="1"/>
    <m/>
    <m/>
  </r>
  <r>
    <s v="Id665"/>
    <n v="39.33"/>
    <s v="Obesity"/>
    <n v="10.4"/>
    <s v="Diabetes"/>
    <s v="No"/>
    <s v="No"/>
    <x v="0"/>
    <n v="3"/>
    <x v="1"/>
    <m/>
    <m/>
  </r>
  <r>
    <s v="Id666"/>
    <n v="39.979999999999997"/>
    <s v="Obesity"/>
    <n v="9.4600000000000009"/>
    <s v="Diabetes"/>
    <s v="Yes"/>
    <s v="No"/>
    <x v="0"/>
    <n v="2"/>
    <x v="1"/>
    <m/>
    <m/>
  </r>
  <r>
    <s v="Id667"/>
    <n v="46.51"/>
    <s v="Obesity"/>
    <n v="8.69"/>
    <s v="Diabetes"/>
    <s v="Yes"/>
    <s v="No"/>
    <x v="0"/>
    <n v="0"/>
    <x v="1"/>
    <m/>
    <m/>
  </r>
  <r>
    <s v="Id668"/>
    <n v="43.58"/>
    <s v="Obesity"/>
    <n v="4.2300000000000004"/>
    <s v="Normal"/>
    <s v="No"/>
    <s v="No"/>
    <x v="1"/>
    <n v="1"/>
    <x v="1"/>
    <m/>
    <m/>
  </r>
  <r>
    <s v="Id669"/>
    <n v="42.28"/>
    <s v="Obesity"/>
    <n v="9.16"/>
    <s v="Diabetes"/>
    <s v="Yes"/>
    <s v="No"/>
    <x v="0"/>
    <n v="1"/>
    <x v="1"/>
    <m/>
    <m/>
  </r>
  <r>
    <s v="Id670"/>
    <n v="35.520000000000003"/>
    <s v="Obesity"/>
    <n v="8.26"/>
    <s v="Diabetes"/>
    <s v="No"/>
    <s v="No"/>
    <x v="0"/>
    <n v="0"/>
    <x v="1"/>
    <m/>
    <m/>
  </r>
  <r>
    <s v="Id671"/>
    <n v="33.6"/>
    <s v="Obesity"/>
    <n v="11.25"/>
    <s v="Diabetes"/>
    <s v="No"/>
    <s v="No"/>
    <x v="0"/>
    <n v="0"/>
    <x v="1"/>
    <m/>
    <m/>
  </r>
  <r>
    <s v="Id672"/>
    <n v="22.42"/>
    <s v="Normal weight"/>
    <n v="6.74"/>
    <s v="Diabetes"/>
    <s v="No"/>
    <s v="No"/>
    <x v="0"/>
    <n v="0"/>
    <x v="0"/>
    <m/>
    <m/>
  </r>
  <r>
    <s v="Id673"/>
    <n v="46.86"/>
    <s v="Obesity"/>
    <n v="4.87"/>
    <s v="Normal"/>
    <s v="No"/>
    <s v="No"/>
    <x v="0"/>
    <n v="0"/>
    <x v="1"/>
    <m/>
    <m/>
  </r>
  <r>
    <s v="Id674"/>
    <n v="32.965000000000003"/>
    <s v="Obesity"/>
    <n v="6.68"/>
    <s v="Diabetes"/>
    <s v="No"/>
    <s v="No"/>
    <x v="0"/>
    <n v="3"/>
    <x v="1"/>
    <m/>
    <m/>
  </r>
  <r>
    <s v="Id675"/>
    <n v="39.340000000000003"/>
    <s v="Obesity"/>
    <n v="5.0199999999999996"/>
    <s v="Normal"/>
    <s v="Yes"/>
    <s v="No"/>
    <x v="1"/>
    <n v="1"/>
    <x v="1"/>
    <m/>
    <m/>
  </r>
  <r>
    <s v="Id676"/>
    <n v="47"/>
    <s v="Obesity"/>
    <n v="10.64"/>
    <s v="Diabetes"/>
    <s v="Yes"/>
    <s v="No"/>
    <x v="0"/>
    <n v="0"/>
    <x v="1"/>
    <m/>
    <m/>
  </r>
  <r>
    <s v="Id677"/>
    <n v="36.71"/>
    <s v="Obesity"/>
    <n v="8.74"/>
    <s v="Diabetes"/>
    <s v="Yes"/>
    <s v="No"/>
    <x v="0"/>
    <n v="0"/>
    <x v="1"/>
    <m/>
    <m/>
  </r>
  <r>
    <s v="Id678"/>
    <n v="53.48"/>
    <s v="Obesity"/>
    <n v="5.64"/>
    <s v="Normal"/>
    <s v="No"/>
    <s v="No"/>
    <x v="0"/>
    <n v="0"/>
    <x v="1"/>
    <m/>
    <m/>
  </r>
  <r>
    <s v="Id679"/>
    <n v="35.5"/>
    <s v="Obesity"/>
    <n v="10.37"/>
    <s v="Diabetes"/>
    <s v="No"/>
    <s v="No"/>
    <x v="0"/>
    <n v="0"/>
    <x v="1"/>
    <m/>
    <m/>
  </r>
  <r>
    <s v="Id680"/>
    <n v="36.979999999999997"/>
    <s v="Obesity"/>
    <n v="9.56"/>
    <s v="Diabetes"/>
    <s v="Yes"/>
    <s v="No"/>
    <x v="0"/>
    <n v="0"/>
    <x v="1"/>
    <m/>
    <m/>
  </r>
  <r>
    <s v="Id681"/>
    <n v="32.395000000000003"/>
    <s v="Obesity"/>
    <n v="8.23"/>
    <s v="Diabetes"/>
    <s v="Yes"/>
    <s v="No"/>
    <x v="1"/>
    <n v="1"/>
    <x v="1"/>
    <m/>
    <m/>
  </r>
  <r>
    <s v="Id682"/>
    <n v="32.729999999999997"/>
    <s v="Obesity"/>
    <n v="7.03"/>
    <s v="Diabetes"/>
    <s v="No"/>
    <s v="No"/>
    <x v="0"/>
    <n v="0"/>
    <x v="1"/>
    <m/>
    <m/>
  </r>
  <r>
    <s v="Id683"/>
    <n v="20.52"/>
    <s v="Normal weight"/>
    <n v="5.45"/>
    <s v="Normal"/>
    <s v="No"/>
    <s v="No"/>
    <x v="0"/>
    <n v="1"/>
    <x v="0"/>
    <m/>
    <m/>
  </r>
  <r>
    <s v="Id684"/>
    <n v="51.72"/>
    <s v="Obesity"/>
    <n v="5.76"/>
    <s v="Prediabetes"/>
    <s v="No"/>
    <s v="No"/>
    <x v="0"/>
    <n v="0"/>
    <x v="1"/>
    <m/>
    <m/>
  </r>
  <r>
    <s v="Id685"/>
    <n v="50.2"/>
    <s v="Obesity"/>
    <n v="5.4"/>
    <s v="Normal"/>
    <s v="No"/>
    <s v="No"/>
    <x v="0"/>
    <n v="0"/>
    <x v="1"/>
    <m/>
    <m/>
  </r>
  <r>
    <s v="Id686"/>
    <n v="25.52"/>
    <s v="Over weight"/>
    <n v="6.35"/>
    <s v="Prediabetes"/>
    <s v="No"/>
    <s v="No"/>
    <x v="1"/>
    <n v="1"/>
    <x v="1"/>
    <m/>
    <m/>
  </r>
  <r>
    <s v="Id687"/>
    <n v="35.200000000000003"/>
    <s v="Obesity"/>
    <n v="6.26"/>
    <s v="Prediabetes"/>
    <s v="Yes"/>
    <s v="No"/>
    <x v="0"/>
    <n v="2"/>
    <x v="1"/>
    <m/>
    <m/>
  </r>
  <r>
    <s v="Id688"/>
    <n v="41.26"/>
    <s v="Obesity"/>
    <n v="5.97"/>
    <s v="Prediabetes"/>
    <s v="Yes"/>
    <s v="No"/>
    <x v="0"/>
    <n v="0"/>
    <x v="1"/>
    <m/>
    <m/>
  </r>
  <r>
    <s v="Id689"/>
    <n v="17.195"/>
    <s v="Underweight"/>
    <n v="5.29"/>
    <s v="Normal"/>
    <s v="Yes"/>
    <s v="No"/>
    <x v="0"/>
    <n v="0"/>
    <x v="0"/>
    <m/>
    <m/>
  </r>
  <r>
    <s v="Id690"/>
    <n v="23.085000000000001"/>
    <s v="Normal weight"/>
    <n v="4.2699999999999996"/>
    <s v="Normal"/>
    <s v="Yes"/>
    <s v="No"/>
    <x v="0"/>
    <n v="2"/>
    <x v="1"/>
    <m/>
    <m/>
  </r>
  <r>
    <s v="Id691"/>
    <n v="21.66"/>
    <s v="Normal weight"/>
    <n v="5.2"/>
    <s v="Normal"/>
    <s v="Yes"/>
    <s v="No"/>
    <x v="0"/>
    <n v="2"/>
    <x v="1"/>
    <m/>
    <m/>
  </r>
  <r>
    <s v="Id692"/>
    <n v="36.47"/>
    <s v="Obesity"/>
    <n v="8.23"/>
    <s v="Diabetes"/>
    <s v="Yes"/>
    <s v="No"/>
    <x v="0"/>
    <n v="0"/>
    <x v="1"/>
    <m/>
    <m/>
  </r>
  <r>
    <s v="Id693"/>
    <n v="36.08"/>
    <s v="Obesity"/>
    <n v="10.33"/>
    <s v="Diabetes"/>
    <s v="Yes"/>
    <s v="No"/>
    <x v="0"/>
    <n v="0"/>
    <x v="1"/>
    <m/>
    <m/>
  </r>
  <r>
    <s v="Id694"/>
    <n v="23.18"/>
    <s v="Normal weight"/>
    <n v="6.13"/>
    <s v="Prediabetes"/>
    <s v="No"/>
    <s v="No"/>
    <x v="0"/>
    <n v="0"/>
    <x v="1"/>
    <m/>
    <m/>
  </r>
  <r>
    <s v="Id695"/>
    <n v="39.159999999999997"/>
    <s v="Obesity"/>
    <n v="8.08"/>
    <s v="Diabetes"/>
    <s v="No"/>
    <s v="No"/>
    <x v="0"/>
    <n v="3"/>
    <x v="1"/>
    <m/>
    <m/>
  </r>
  <r>
    <s v="Id696"/>
    <n v="38.19"/>
    <s v="Obesity"/>
    <n v="10.49"/>
    <s v="Diabetes"/>
    <s v="No"/>
    <s v="No"/>
    <x v="0"/>
    <n v="3"/>
    <x v="1"/>
    <m/>
    <m/>
  </r>
  <r>
    <s v="Id697"/>
    <n v="26.41"/>
    <s v="Over weight"/>
    <n v="8.11"/>
    <s v="Diabetes"/>
    <s v="No"/>
    <s v="No"/>
    <x v="0"/>
    <n v="3"/>
    <x v="1"/>
    <m/>
    <m/>
  </r>
  <r>
    <s v="Id698"/>
    <n v="28.785"/>
    <s v="Over weight"/>
    <n v="6.6"/>
    <s v="Diabetes"/>
    <s v="No"/>
    <s v="No"/>
    <x v="0"/>
    <n v="0"/>
    <x v="1"/>
    <m/>
    <m/>
  </r>
  <r>
    <s v="Id699"/>
    <n v="26.695"/>
    <s v="Over weight"/>
    <n v="10.14"/>
    <s v="Diabetes"/>
    <s v="Yes"/>
    <s v="No"/>
    <x v="1"/>
    <n v="1"/>
    <x v="1"/>
    <m/>
    <m/>
  </r>
  <r>
    <s v="Id700"/>
    <n v="32.799999999999997"/>
    <s v="Obesity"/>
    <n v="6.06"/>
    <s v="Prediabetes"/>
    <s v="Yes"/>
    <s v="No"/>
    <x v="0"/>
    <n v="1"/>
    <x v="1"/>
    <m/>
    <m/>
  </r>
  <r>
    <s v="Id701"/>
    <n v="35.869999999999997"/>
    <s v="Obesity"/>
    <n v="9.91"/>
    <s v="Diabetes"/>
    <s v="Yes"/>
    <s v="No"/>
    <x v="0"/>
    <n v="0"/>
    <x v="1"/>
    <m/>
    <m/>
  </r>
  <r>
    <s v="Id702"/>
    <n v="21.66"/>
    <s v="Normal weight"/>
    <n v="4.1399999999999997"/>
    <s v="Normal"/>
    <s v="Yes"/>
    <s v="No"/>
    <x v="0"/>
    <n v="2"/>
    <x v="1"/>
    <m/>
    <m/>
  </r>
  <r>
    <s v="Id703"/>
    <n v="37.72"/>
    <s v="Obesity"/>
    <n v="4.38"/>
    <s v="Normal"/>
    <s v="Yes"/>
    <s v="No"/>
    <x v="1"/>
    <n v="1"/>
    <x v="1"/>
    <m/>
    <m/>
  </r>
  <r>
    <s v="Id704"/>
    <n v="39.700000000000003"/>
    <s v="Obesity"/>
    <n v="9.83"/>
    <s v="Diabetes"/>
    <s v="No"/>
    <s v="No"/>
    <x v="0"/>
    <n v="3"/>
    <x v="1"/>
    <m/>
    <m/>
  </r>
  <r>
    <s v="Id705"/>
    <n v="35.97"/>
    <s v="Obesity"/>
    <n v="11.08"/>
    <s v="Diabetes"/>
    <s v="No"/>
    <s v="No"/>
    <x v="0"/>
    <n v="3"/>
    <x v="1"/>
    <m/>
    <m/>
  </r>
  <r>
    <s v="Id706"/>
    <n v="37.85"/>
    <s v="Obesity"/>
    <n v="11.01"/>
    <s v="Diabetes"/>
    <s v="No"/>
    <s v="No"/>
    <x v="0"/>
    <n v="0"/>
    <x v="1"/>
    <m/>
    <m/>
  </r>
  <r>
    <s v="Id707"/>
    <n v="21.66"/>
    <s v="Normal weight"/>
    <n v="4.37"/>
    <s v="Normal"/>
    <s v="No"/>
    <s v="Yes"/>
    <x v="0"/>
    <n v="1"/>
    <x v="0"/>
    <m/>
    <m/>
  </r>
  <r>
    <s v="Id708"/>
    <n v="39.369999999999997"/>
    <s v="Obesity"/>
    <n v="5.91"/>
    <s v="Prediabetes"/>
    <s v="No"/>
    <s v="No"/>
    <x v="0"/>
    <n v="2"/>
    <x v="1"/>
    <m/>
    <m/>
  </r>
  <r>
    <s v="Id709"/>
    <n v="40.880000000000003"/>
    <s v="Obesity"/>
    <n v="7.65"/>
    <s v="Diabetes"/>
    <s v="No"/>
    <s v="No"/>
    <x v="0"/>
    <n v="0"/>
    <x v="1"/>
    <m/>
    <m/>
  </r>
  <r>
    <s v="Id710"/>
    <n v="26.22"/>
    <s v="Over weight"/>
    <n v="5.37"/>
    <s v="Normal"/>
    <s v="Yes"/>
    <s v="No"/>
    <x v="0"/>
    <n v="2"/>
    <x v="1"/>
    <m/>
    <m/>
  </r>
  <r>
    <s v="Id711"/>
    <n v="25.08"/>
    <s v="Over weight"/>
    <n v="5.75"/>
    <s v="Prediabetes"/>
    <s v="Yes"/>
    <s v="No"/>
    <x v="0"/>
    <n v="2"/>
    <x v="1"/>
    <m/>
    <m/>
  </r>
  <r>
    <s v="Id712"/>
    <n v="39.1"/>
    <s v="Obesity"/>
    <n v="6.79"/>
    <s v="Diabetes"/>
    <s v="Yes"/>
    <s v="No"/>
    <x v="0"/>
    <n v="2"/>
    <x v="1"/>
    <m/>
    <m/>
  </r>
  <r>
    <s v="Id713"/>
    <n v="37.905000000000001"/>
    <s v="Obesity"/>
    <n v="7.03"/>
    <s v="Diabetes"/>
    <s v="No"/>
    <s v="No"/>
    <x v="0"/>
    <n v="3"/>
    <x v="1"/>
    <m/>
    <m/>
  </r>
  <r>
    <s v="Id714"/>
    <n v="43.35"/>
    <s v="Obesity"/>
    <n v="5.41"/>
    <s v="Normal"/>
    <s v="Yes"/>
    <s v="No"/>
    <x v="1"/>
    <n v="1"/>
    <x v="1"/>
    <m/>
    <m/>
  </r>
  <r>
    <s v="Id715"/>
    <n v="36.15"/>
    <s v="Obesity"/>
    <n v="8.0500000000000007"/>
    <s v="Diabetes"/>
    <s v="No"/>
    <s v="No"/>
    <x v="0"/>
    <n v="0"/>
    <x v="1"/>
    <m/>
    <m/>
  </r>
  <r>
    <s v="Id716"/>
    <n v="44.98"/>
    <s v="Obesity"/>
    <n v="5.94"/>
    <s v="Prediabetes"/>
    <s v="No"/>
    <s v="No"/>
    <x v="0"/>
    <n v="1"/>
    <x v="1"/>
    <m/>
    <m/>
  </r>
  <r>
    <s v="Id717"/>
    <n v="38.28"/>
    <s v="Obesity"/>
    <n v="5.51"/>
    <s v="Normal"/>
    <s v="No"/>
    <s v="Yes"/>
    <x v="0"/>
    <n v="1"/>
    <x v="1"/>
    <m/>
    <m/>
  </r>
  <r>
    <s v="Id718"/>
    <n v="32.299999999999997"/>
    <s v="Obesity"/>
    <n v="6.55"/>
    <s v="Diabetes"/>
    <s v="Yes"/>
    <s v="No"/>
    <x v="0"/>
    <n v="2"/>
    <x v="1"/>
    <m/>
    <m/>
  </r>
  <r>
    <s v="Id719"/>
    <n v="39.51"/>
    <s v="Obesity"/>
    <n v="5.79"/>
    <s v="Prediabetes"/>
    <s v="Yes"/>
    <s v="No"/>
    <x v="0"/>
    <n v="0"/>
    <x v="1"/>
    <m/>
    <m/>
  </r>
  <r>
    <s v="Id720"/>
    <n v="50.46"/>
    <s v="Obesity"/>
    <n v="4.5599999999999996"/>
    <s v="Normal"/>
    <s v="No"/>
    <s v="No"/>
    <x v="0"/>
    <n v="0"/>
    <x v="1"/>
    <m/>
    <m/>
  </r>
  <r>
    <s v="Id721"/>
    <n v="31.73"/>
    <s v="Obesity"/>
    <n v="7"/>
    <s v="Diabetes"/>
    <s v="No"/>
    <s v="No"/>
    <x v="0"/>
    <n v="0"/>
    <x v="1"/>
    <m/>
    <m/>
  </r>
  <r>
    <s v="Id722"/>
    <n v="32.1"/>
    <s v="Obesity"/>
    <n v="6.57"/>
    <s v="Diabetes"/>
    <s v="Yes"/>
    <s v="No"/>
    <x v="1"/>
    <n v="1"/>
    <x v="1"/>
    <m/>
    <m/>
  </r>
  <r>
    <s v="Id723"/>
    <n v="27.83"/>
    <s v="Over weight"/>
    <n v="11.61"/>
    <s v="Diabetes"/>
    <s v="Yes"/>
    <s v="No"/>
    <x v="1"/>
    <n v="1"/>
    <x v="1"/>
    <m/>
    <m/>
  </r>
  <r>
    <s v="Id724"/>
    <n v="27.72"/>
    <s v="Over weight"/>
    <n v="8.16"/>
    <s v="Diabetes"/>
    <s v="Yes"/>
    <s v="No"/>
    <x v="1"/>
    <n v="1"/>
    <x v="1"/>
    <m/>
    <m/>
  </r>
  <r>
    <s v="Id725"/>
    <n v="36.765000000000001"/>
    <s v="Obesity"/>
    <n v="4.4800000000000004"/>
    <s v="Normal"/>
    <s v="Yes"/>
    <s v="No"/>
    <x v="0"/>
    <n v="2"/>
    <x v="1"/>
    <m/>
    <m/>
  </r>
  <r>
    <s v="Id726"/>
    <n v="48.36"/>
    <s v="Obesity"/>
    <n v="4.08"/>
    <s v="Normal"/>
    <s v="No"/>
    <s v="No"/>
    <x v="0"/>
    <n v="0"/>
    <x v="1"/>
    <m/>
    <m/>
  </r>
  <r>
    <s v="Id727"/>
    <n v="31.445"/>
    <s v="Obesity"/>
    <n v="4.4000000000000004"/>
    <s v="Normal"/>
    <s v="Yes"/>
    <s v="No"/>
    <x v="0"/>
    <n v="2"/>
    <x v="1"/>
    <m/>
    <m/>
  </r>
  <r>
    <s v="Id728"/>
    <n v="27.55"/>
    <s v="Over weight"/>
    <n v="9.02"/>
    <s v="Diabetes"/>
    <s v="No"/>
    <s v="No"/>
    <x v="0"/>
    <n v="0"/>
    <x v="1"/>
    <m/>
    <m/>
  </r>
  <r>
    <s v="Id729"/>
    <n v="33.11"/>
    <s v="Obesity"/>
    <n v="8.06"/>
    <s v="Diabetes"/>
    <s v="No"/>
    <s v="No"/>
    <x v="0"/>
    <n v="0"/>
    <x v="1"/>
    <m/>
    <m/>
  </r>
  <r>
    <s v="Id730"/>
    <n v="36.85"/>
    <s v="Obesity"/>
    <n v="6.21"/>
    <s v="Prediabetes"/>
    <s v="Yes"/>
    <s v="No"/>
    <x v="0"/>
    <n v="2"/>
    <x v="1"/>
    <m/>
    <m/>
  </r>
  <r>
    <s v="Id731"/>
    <n v="36.299999999999997"/>
    <s v="Obesity"/>
    <n v="5.79"/>
    <s v="Prediabetes"/>
    <s v="Yes"/>
    <s v="No"/>
    <x v="0"/>
    <n v="2"/>
    <x v="1"/>
    <m/>
    <m/>
  </r>
  <r>
    <s v="Id732"/>
    <n v="45.34"/>
    <s v="Obesity"/>
    <n v="5.69"/>
    <s v="Normal"/>
    <s v="Yes"/>
    <s v="No"/>
    <x v="0"/>
    <n v="0"/>
    <x v="1"/>
    <m/>
    <m/>
  </r>
  <r>
    <s v="Id733"/>
    <n v="31.8"/>
    <s v="Obesity"/>
    <n v="5.36"/>
    <s v="Normal"/>
    <s v="Yes"/>
    <s v="No"/>
    <x v="0"/>
    <n v="2"/>
    <x v="1"/>
    <m/>
    <m/>
  </r>
  <r>
    <s v="Id734"/>
    <n v="41.02"/>
    <s v="Obesity"/>
    <n v="11.37"/>
    <s v="Diabetes"/>
    <s v="No"/>
    <s v="No"/>
    <x v="0"/>
    <n v="0"/>
    <x v="1"/>
    <m/>
    <m/>
  </r>
  <r>
    <s v="Id735"/>
    <n v="32.68"/>
    <s v="Obesity"/>
    <n v="11.87"/>
    <s v="Diabetes"/>
    <s v="No"/>
    <s v="No"/>
    <x v="0"/>
    <n v="0"/>
    <x v="1"/>
    <m/>
    <m/>
  </r>
  <r>
    <s v="Id736"/>
    <n v="21.7"/>
    <s v="Normal weight"/>
    <n v="4.9000000000000004"/>
    <s v="Normal"/>
    <s v="No"/>
    <s v="No"/>
    <x v="1"/>
    <n v="1"/>
    <x v="0"/>
    <m/>
    <m/>
  </r>
  <r>
    <s v="Id737"/>
    <n v="40.479999999999997"/>
    <s v="Obesity"/>
    <n v="6.7"/>
    <s v="Diabetes"/>
    <s v="No"/>
    <s v="No"/>
    <x v="0"/>
    <n v="3"/>
    <x v="1"/>
    <m/>
    <m/>
  </r>
  <r>
    <s v="Id738"/>
    <n v="34.5"/>
    <s v="Obesity"/>
    <n v="10.3"/>
    <s v="Diabetes"/>
    <s v="No"/>
    <s v="No"/>
    <x v="0"/>
    <n v="3"/>
    <x v="1"/>
    <m/>
    <m/>
  </r>
  <r>
    <s v="Id739"/>
    <n v="45.9"/>
    <s v="Obesity"/>
    <n v="11.14"/>
    <s v="Diabetes"/>
    <s v="Yes"/>
    <s v="No"/>
    <x v="0"/>
    <n v="1"/>
    <x v="1"/>
    <m/>
    <m/>
  </r>
  <r>
    <s v="Id740"/>
    <n v="33.479999999999997"/>
    <s v="Obesity"/>
    <n v="4.74"/>
    <s v="Normal"/>
    <s v="Yes"/>
    <s v="No"/>
    <x v="0"/>
    <n v="2"/>
    <x v="1"/>
    <m/>
    <m/>
  </r>
  <r>
    <s v="Id741"/>
    <n v="28.31"/>
    <s v="Over weight"/>
    <n v="5.96"/>
    <s v="Prediabetes"/>
    <s v="Yes"/>
    <s v="No"/>
    <x v="0"/>
    <n v="2"/>
    <x v="1"/>
    <m/>
    <m/>
  </r>
  <r>
    <s v="Id742"/>
    <n v="21.565000000000001"/>
    <s v="Normal weight"/>
    <n v="4.95"/>
    <s v="Normal"/>
    <s v="No"/>
    <s v="Yes"/>
    <x v="0"/>
    <n v="1"/>
    <x v="0"/>
    <m/>
    <m/>
  </r>
  <r>
    <s v="Id743"/>
    <n v="35.590000000000003"/>
    <s v="Obesity"/>
    <n v="5.21"/>
    <s v="Normal"/>
    <s v="Yes"/>
    <s v="No"/>
    <x v="1"/>
    <n v="1"/>
    <x v="1"/>
    <m/>
    <m/>
  </r>
  <r>
    <s v="Id744"/>
    <n v="43.44"/>
    <s v="Obesity"/>
    <n v="4.8600000000000003"/>
    <s v="Normal"/>
    <s v="Yes"/>
    <s v="No"/>
    <x v="0"/>
    <n v="0"/>
    <x v="1"/>
    <m/>
    <m/>
  </r>
  <r>
    <s v="Id745"/>
    <n v="21.754999999999999"/>
    <s v="Normal weight"/>
    <n v="7.79"/>
    <s v="Diabetes"/>
    <s v="Yes"/>
    <s v="No"/>
    <x v="0"/>
    <n v="0"/>
    <x v="1"/>
    <m/>
    <m/>
  </r>
  <r>
    <s v="Id746"/>
    <n v="44.55"/>
    <s v="Obesity"/>
    <n v="7.12"/>
    <s v="Diabetes"/>
    <s v="Yes"/>
    <s v="No"/>
    <x v="0"/>
    <n v="1"/>
    <x v="1"/>
    <m/>
    <m/>
  </r>
  <r>
    <s v="Id747"/>
    <n v="43.32"/>
    <s v="Obesity"/>
    <n v="4.67"/>
    <s v="Normal"/>
    <s v="Yes"/>
    <s v="No"/>
    <x v="0"/>
    <n v="0"/>
    <x v="1"/>
    <m/>
    <m/>
  </r>
  <r>
    <s v="Id748"/>
    <n v="31.23"/>
    <s v="Obesity"/>
    <n v="9.1199999999999992"/>
    <s v="Diabetes"/>
    <s v="Yes"/>
    <s v="No"/>
    <x v="1"/>
    <n v="1"/>
    <x v="1"/>
    <m/>
    <m/>
  </r>
  <r>
    <s v="Id749"/>
    <n v="42.81"/>
    <s v="Obesity"/>
    <n v="4.1500000000000004"/>
    <s v="Normal"/>
    <s v="No"/>
    <s v="No"/>
    <x v="0"/>
    <n v="1"/>
    <x v="1"/>
    <m/>
    <m/>
  </r>
  <r>
    <s v="Id750"/>
    <n v="35.909999999999997"/>
    <s v="Obesity"/>
    <n v="6.72"/>
    <s v="Diabetes"/>
    <s v="Yes"/>
    <s v="No"/>
    <x v="0"/>
    <n v="2"/>
    <x v="1"/>
    <m/>
    <m/>
  </r>
  <r>
    <s v="Id751"/>
    <n v="36.65"/>
    <s v="Obesity"/>
    <n v="5.01"/>
    <s v="Normal"/>
    <s v="Yes"/>
    <s v="No"/>
    <x v="1"/>
    <n v="1"/>
    <x v="1"/>
    <m/>
    <m/>
  </r>
  <r>
    <s v="Id752"/>
    <n v="22.04"/>
    <s v="Normal weight"/>
    <n v="10.9"/>
    <s v="Diabetes"/>
    <s v="Yes"/>
    <s v="No"/>
    <x v="0"/>
    <n v="2"/>
    <x v="1"/>
    <m/>
    <m/>
  </r>
  <r>
    <s v="Id753"/>
    <n v="31.824999999999999"/>
    <s v="Obesity"/>
    <n v="5.52"/>
    <s v="Normal"/>
    <s v="Yes"/>
    <s v="No"/>
    <x v="0"/>
    <n v="1"/>
    <x v="1"/>
    <m/>
    <m/>
  </r>
  <r>
    <s v="Id754"/>
    <n v="53.58"/>
    <s v="Obesity"/>
    <n v="4.55"/>
    <s v="Normal"/>
    <s v="No"/>
    <s v="No"/>
    <x v="0"/>
    <n v="1"/>
    <x v="1"/>
    <m/>
    <m/>
  </r>
  <r>
    <s v="Id755"/>
    <n v="34.299999999999997"/>
    <s v="Obesity"/>
    <n v="11.76"/>
    <s v="Diabetes"/>
    <s v="No"/>
    <s v="No"/>
    <x v="0"/>
    <n v="0"/>
    <x v="1"/>
    <m/>
    <m/>
  </r>
  <r>
    <s v="Id756"/>
    <n v="32.11"/>
    <s v="Obesity"/>
    <n v="7.06"/>
    <s v="Diabetes"/>
    <s v="No"/>
    <s v="No"/>
    <x v="0"/>
    <n v="0"/>
    <x v="1"/>
    <m/>
    <m/>
  </r>
  <r>
    <s v="Id757"/>
    <n v="31.78"/>
    <s v="Obesity"/>
    <n v="11.35"/>
    <s v="Diabetes"/>
    <s v="Yes"/>
    <s v="No"/>
    <x v="1"/>
    <n v="1"/>
    <x v="1"/>
    <m/>
    <m/>
  </r>
  <r>
    <s v="Id758"/>
    <n v="46.89"/>
    <s v="Obesity"/>
    <n v="5.52"/>
    <s v="Normal"/>
    <s v="No"/>
    <s v="No"/>
    <x v="0"/>
    <n v="0"/>
    <x v="1"/>
    <m/>
    <m/>
  </r>
  <r>
    <s v="Id759"/>
    <n v="39.35"/>
    <s v="Obesity"/>
    <n v="7.86"/>
    <s v="Diabetes"/>
    <s v="Yes"/>
    <s v="No"/>
    <x v="0"/>
    <n v="1"/>
    <x v="1"/>
    <m/>
    <m/>
  </r>
  <r>
    <s v="Id760"/>
    <n v="39.200000000000003"/>
    <s v="Obesity"/>
    <n v="11.38"/>
    <s v="Diabetes"/>
    <s v="No"/>
    <s v="No"/>
    <x v="0"/>
    <n v="0"/>
    <x v="1"/>
    <m/>
    <m/>
  </r>
  <r>
    <s v="Id761"/>
    <n v="39.159999999999997"/>
    <s v="Obesity"/>
    <n v="10.48"/>
    <s v="Diabetes"/>
    <s v="No"/>
    <s v="No"/>
    <x v="0"/>
    <n v="0"/>
    <x v="1"/>
    <m/>
    <m/>
  </r>
  <r>
    <s v="Id762"/>
    <n v="44.1"/>
    <s v="Obesity"/>
    <n v="5.04"/>
    <s v="Normal"/>
    <s v="Yes"/>
    <s v="No"/>
    <x v="0"/>
    <n v="0"/>
    <x v="1"/>
    <m/>
    <m/>
  </r>
  <r>
    <s v="Id763"/>
    <n v="33.200000000000003"/>
    <s v="Obesity"/>
    <n v="9.06"/>
    <s v="Diabetes"/>
    <s v="No"/>
    <s v="No"/>
    <x v="0"/>
    <n v="0"/>
    <x v="1"/>
    <m/>
    <m/>
  </r>
  <r>
    <s v="Id764"/>
    <n v="29.92"/>
    <s v="Obesity"/>
    <n v="11.07"/>
    <s v="Diabetes"/>
    <s v="No"/>
    <s v="No"/>
    <x v="0"/>
    <n v="0"/>
    <x v="1"/>
    <m/>
    <m/>
  </r>
  <r>
    <s v="Id765"/>
    <n v="25"/>
    <s v="Over weight"/>
    <n v="10.45"/>
    <s v="Diabetes"/>
    <s v="No"/>
    <s v="No"/>
    <x v="0"/>
    <n v="0"/>
    <x v="1"/>
    <m/>
    <m/>
  </r>
  <r>
    <s v="Id766"/>
    <n v="38.869999999999997"/>
    <s v="Obesity"/>
    <n v="8.6300000000000008"/>
    <s v="Diabetes"/>
    <s v="Yes"/>
    <s v="No"/>
    <x v="0"/>
    <n v="1"/>
    <x v="1"/>
    <m/>
    <m/>
  </r>
  <r>
    <s v="Id767"/>
    <n v="32.299999999999997"/>
    <s v="Obesity"/>
    <n v="5.28"/>
    <s v="Normal"/>
    <s v="Yes"/>
    <s v="No"/>
    <x v="0"/>
    <n v="2"/>
    <x v="1"/>
    <m/>
    <m/>
  </r>
  <r>
    <s v="Id768"/>
    <n v="31.16"/>
    <s v="Obesity"/>
    <n v="7.49"/>
    <s v="Diabetes"/>
    <s v="Yes"/>
    <s v="No"/>
    <x v="0"/>
    <n v="2"/>
    <x v="1"/>
    <m/>
    <m/>
  </r>
  <r>
    <s v="Id769"/>
    <n v="54.59"/>
    <s v="Obesity"/>
    <n v="4.2699999999999996"/>
    <s v="Normal"/>
    <s v="No"/>
    <s v="No"/>
    <x v="0"/>
    <n v="0"/>
    <x v="1"/>
    <m/>
    <m/>
  </r>
  <r>
    <s v="Id770"/>
    <n v="21.09"/>
    <s v="Normal weight"/>
    <n v="9.2200000000000006"/>
    <s v="Diabetes"/>
    <s v="Yes"/>
    <s v="No"/>
    <x v="0"/>
    <n v="2"/>
    <x v="1"/>
    <m/>
    <m/>
  </r>
  <r>
    <s v="Id771"/>
    <n v="52.41"/>
    <s v="Obesity"/>
    <n v="5.99"/>
    <s v="Prediabetes"/>
    <s v="No"/>
    <s v="No"/>
    <x v="0"/>
    <n v="1"/>
    <x v="1"/>
    <m/>
    <m/>
  </r>
  <r>
    <s v="Id772"/>
    <n v="41.47"/>
    <s v="Obesity"/>
    <n v="5.86"/>
    <s v="Prediabetes"/>
    <s v="Yes"/>
    <s v="No"/>
    <x v="0"/>
    <n v="2"/>
    <x v="1"/>
    <m/>
    <m/>
  </r>
  <r>
    <s v="Id773"/>
    <n v="33.1"/>
    <s v="Obesity"/>
    <n v="5.19"/>
    <s v="Normal"/>
    <s v="Yes"/>
    <s v="No"/>
    <x v="0"/>
    <n v="2"/>
    <x v="1"/>
    <m/>
    <m/>
  </r>
  <r>
    <s v="Id774"/>
    <n v="30.8"/>
    <s v="Obesity"/>
    <n v="4.37"/>
    <s v="Normal"/>
    <s v="Yes"/>
    <s v="No"/>
    <x v="0"/>
    <n v="2"/>
    <x v="1"/>
    <m/>
    <m/>
  </r>
  <r>
    <s v="Id775"/>
    <n v="42.06"/>
    <s v="Obesity"/>
    <n v="5.32"/>
    <s v="Normal"/>
    <s v="No"/>
    <s v="No"/>
    <x v="0"/>
    <n v="1"/>
    <x v="1"/>
    <m/>
    <m/>
  </r>
  <r>
    <s v="Id776"/>
    <n v="39.270000000000003"/>
    <s v="Obesity"/>
    <n v="5.64"/>
    <s v="Normal"/>
    <s v="No"/>
    <s v="No"/>
    <x v="1"/>
    <n v="1"/>
    <x v="1"/>
    <m/>
    <m/>
  </r>
  <r>
    <s v="Id777"/>
    <n v="30.71"/>
    <s v="Obesity"/>
    <n v="5.59"/>
    <s v="Normal"/>
    <s v="Yes"/>
    <s v="No"/>
    <x v="0"/>
    <n v="1"/>
    <x v="1"/>
    <m/>
    <m/>
  </r>
  <r>
    <s v="Id778"/>
    <n v="47.19"/>
    <s v="Obesity"/>
    <n v="5.29"/>
    <s v="Normal"/>
    <s v="No"/>
    <s v="No"/>
    <x v="0"/>
    <n v="0"/>
    <x v="1"/>
    <m/>
    <m/>
  </r>
  <r>
    <s v="Id779"/>
    <n v="30.02"/>
    <s v="Obesity"/>
    <n v="6.65"/>
    <s v="Diabetes"/>
    <s v="No"/>
    <s v="No"/>
    <x v="0"/>
    <n v="0"/>
    <x v="1"/>
    <m/>
    <m/>
  </r>
  <r>
    <s v="Id780"/>
    <n v="37.909999999999997"/>
    <s v="Obesity"/>
    <n v="5.68"/>
    <s v="Normal"/>
    <s v="Yes"/>
    <s v="No"/>
    <x v="0"/>
    <n v="0"/>
    <x v="1"/>
    <m/>
    <m/>
  </r>
  <r>
    <s v="Id781"/>
    <n v="54.61"/>
    <s v="Obesity"/>
    <n v="4.49"/>
    <s v="Normal"/>
    <s v="No"/>
    <s v="No"/>
    <x v="0"/>
    <n v="0"/>
    <x v="1"/>
    <m/>
    <m/>
  </r>
  <r>
    <s v="Id782"/>
    <n v="36.005000000000003"/>
    <s v="Obesity"/>
    <n v="6.9"/>
    <s v="Diabetes"/>
    <s v="No"/>
    <s v="No"/>
    <x v="0"/>
    <n v="0"/>
    <x v="1"/>
    <m/>
    <m/>
  </r>
  <r>
    <s v="Id783"/>
    <n v="28.7"/>
    <s v="Over weight"/>
    <n v="11.52"/>
    <s v="Diabetes"/>
    <s v="No"/>
    <s v="No"/>
    <x v="0"/>
    <n v="0"/>
    <x v="1"/>
    <m/>
    <m/>
  </r>
  <r>
    <s v="Id784"/>
    <n v="34.295000000000002"/>
    <s v="Obesity"/>
    <n v="11.24"/>
    <s v="Diabetes"/>
    <s v="No"/>
    <s v="No"/>
    <x v="0"/>
    <n v="0"/>
    <x v="1"/>
    <m/>
    <m/>
  </r>
  <r>
    <s v="Id785"/>
    <n v="27.55"/>
    <s v="Over weight"/>
    <n v="10.98"/>
    <s v="Diabetes"/>
    <s v="No"/>
    <s v="No"/>
    <x v="0"/>
    <n v="0"/>
    <x v="1"/>
    <m/>
    <m/>
  </r>
  <r>
    <s v="Id786"/>
    <n v="40.700000000000003"/>
    <s v="Obesity"/>
    <n v="5.42"/>
    <s v="Normal"/>
    <s v="No"/>
    <s v="No"/>
    <x v="0"/>
    <n v="0"/>
    <x v="1"/>
    <m/>
    <m/>
  </r>
  <r>
    <s v="Id787"/>
    <n v="18.335000000000001"/>
    <s v="Underweight"/>
    <n v="10.97"/>
    <s v="Diabetes"/>
    <s v="No"/>
    <s v="No"/>
    <x v="0"/>
    <n v="0"/>
    <x v="1"/>
    <m/>
    <m/>
  </r>
  <r>
    <s v="Id788"/>
    <n v="33.914999999999999"/>
    <s v="Obesity"/>
    <n v="9.56"/>
    <s v="Diabetes"/>
    <s v="Yes"/>
    <s v="No"/>
    <x v="0"/>
    <n v="2"/>
    <x v="1"/>
    <m/>
    <m/>
  </r>
  <r>
    <s v="Id789"/>
    <n v="33.534999999999997"/>
    <s v="Obesity"/>
    <n v="9.4"/>
    <s v="Diabetes"/>
    <s v="Yes"/>
    <s v="No"/>
    <x v="0"/>
    <n v="2"/>
    <x v="1"/>
    <m/>
    <m/>
  </r>
  <r>
    <s v="Id790"/>
    <n v="23.655000000000001"/>
    <s v="Normal weight"/>
    <n v="8.48"/>
    <s v="Diabetes"/>
    <s v="Yes"/>
    <s v="No"/>
    <x v="0"/>
    <n v="2"/>
    <x v="1"/>
    <m/>
    <m/>
  </r>
  <r>
    <s v="Id791"/>
    <n v="28"/>
    <s v="Over weight"/>
    <n v="5.57"/>
    <s v="Normal"/>
    <s v="No"/>
    <s v="No"/>
    <x v="0"/>
    <n v="0"/>
    <x v="1"/>
    <m/>
    <m/>
  </r>
  <r>
    <s v="Id792"/>
    <n v="30.23"/>
    <s v="Obesity"/>
    <n v="6.94"/>
    <s v="Diabetes"/>
    <s v="Yes"/>
    <s v="No"/>
    <x v="1"/>
    <n v="1"/>
    <x v="1"/>
    <m/>
    <m/>
  </r>
  <r>
    <s v="Id793"/>
    <n v="51.14"/>
    <s v="Obesity"/>
    <n v="4.05"/>
    <s v="Normal"/>
    <s v="No"/>
    <s v="No"/>
    <x v="0"/>
    <n v="1"/>
    <x v="1"/>
    <m/>
    <m/>
  </r>
  <r>
    <s v="Id794"/>
    <n v="24.32"/>
    <s v="Normal weight"/>
    <n v="10.220000000000001"/>
    <s v="Diabetes"/>
    <s v="No"/>
    <s v="No"/>
    <x v="0"/>
    <n v="0"/>
    <x v="1"/>
    <m/>
    <m/>
  </r>
  <r>
    <s v="Id795"/>
    <n v="38.06"/>
    <s v="Obesity"/>
    <n v="9.24"/>
    <s v="Diabetes"/>
    <s v="No"/>
    <s v="No"/>
    <x v="0"/>
    <n v="0"/>
    <x v="1"/>
    <m/>
    <m/>
  </r>
  <r>
    <s v="Id796"/>
    <n v="37.700000000000003"/>
    <s v="Obesity"/>
    <n v="8.6"/>
    <s v="Diabetes"/>
    <s v="No"/>
    <s v="No"/>
    <x v="0"/>
    <n v="0"/>
    <x v="1"/>
    <m/>
    <m/>
  </r>
  <r>
    <s v="Id797"/>
    <n v="44"/>
    <s v="Obesity"/>
    <n v="9.32"/>
    <s v="Diabetes"/>
    <s v="Yes"/>
    <s v="No"/>
    <x v="0"/>
    <n v="2"/>
    <x v="1"/>
    <m/>
    <m/>
  </r>
  <r>
    <s v="Id798"/>
    <n v="41.45"/>
    <s v="Obesity"/>
    <n v="6.12"/>
    <s v="Prediabetes"/>
    <s v="Yes"/>
    <s v="No"/>
    <x v="0"/>
    <n v="0"/>
    <x v="1"/>
    <m/>
    <m/>
  </r>
  <r>
    <s v="Id799"/>
    <n v="25.364999999999998"/>
    <s v="Over weight"/>
    <n v="9.19"/>
    <s v="Diabetes"/>
    <s v="Yes"/>
    <s v="No"/>
    <x v="0"/>
    <n v="0"/>
    <x v="1"/>
    <m/>
    <m/>
  </r>
  <r>
    <s v="Id800"/>
    <n v="34.56"/>
    <s v="Obesity"/>
    <n v="5.84"/>
    <s v="Prediabetes"/>
    <s v="Yes"/>
    <s v="No"/>
    <x v="1"/>
    <n v="1"/>
    <x v="1"/>
    <m/>
    <m/>
  </r>
  <r>
    <s v="Id801"/>
    <n v="28.2"/>
    <s v="Over weight"/>
    <n v="7.19"/>
    <s v="Diabetes"/>
    <s v="Yes"/>
    <s v="No"/>
    <x v="0"/>
    <n v="2"/>
    <x v="1"/>
    <m/>
    <m/>
  </r>
  <r>
    <s v="Id802"/>
    <n v="30.43"/>
    <s v="Obesity"/>
    <n v="9.39"/>
    <s v="Diabetes"/>
    <s v="No"/>
    <s v="No"/>
    <x v="0"/>
    <n v="0"/>
    <x v="1"/>
    <m/>
    <m/>
  </r>
  <r>
    <s v="Id803"/>
    <n v="32.395000000000003"/>
    <s v="Obesity"/>
    <n v="4.2699999999999996"/>
    <s v="Normal"/>
    <s v="Yes"/>
    <s v="No"/>
    <x v="0"/>
    <n v="1"/>
    <x v="1"/>
    <m/>
    <m/>
  </r>
  <r>
    <s v="Id804"/>
    <n v="24.035"/>
    <s v="Normal weight"/>
    <n v="11.71"/>
    <s v="Diabetes"/>
    <s v="No"/>
    <s v="No"/>
    <x v="0"/>
    <n v="0"/>
    <x v="1"/>
    <m/>
    <m/>
  </r>
  <r>
    <s v="Id805"/>
    <n v="37.119999999999997"/>
    <s v="Obesity"/>
    <n v="5.29"/>
    <s v="Normal"/>
    <s v="No"/>
    <s v="No"/>
    <x v="0"/>
    <n v="2"/>
    <x v="1"/>
    <m/>
    <m/>
  </r>
  <r>
    <s v="Id806"/>
    <n v="34.840000000000003"/>
    <s v="Obesity"/>
    <n v="6"/>
    <s v="Prediabetes"/>
    <s v="Yes"/>
    <s v="No"/>
    <x v="1"/>
    <n v="1"/>
    <x v="1"/>
    <m/>
    <m/>
  </r>
  <r>
    <s v="Id807"/>
    <n v="29.53"/>
    <s v="Over weight"/>
    <n v="10.64"/>
    <s v="Diabetes"/>
    <s v="No"/>
    <s v="No"/>
    <x v="0"/>
    <n v="0"/>
    <x v="1"/>
    <m/>
    <m/>
  </r>
  <r>
    <s v="Id808"/>
    <n v="42.51"/>
    <s v="Obesity"/>
    <n v="8.2100000000000009"/>
    <s v="Diabetes"/>
    <s v="Yes"/>
    <s v="No"/>
    <x v="0"/>
    <n v="0"/>
    <x v="1"/>
    <m/>
    <m/>
  </r>
  <r>
    <s v="Id809"/>
    <n v="38.14"/>
    <s v="Obesity"/>
    <n v="5.58"/>
    <s v="Normal"/>
    <s v="No"/>
    <s v="No"/>
    <x v="1"/>
    <n v="1"/>
    <x v="1"/>
    <m/>
    <m/>
  </r>
  <r>
    <s v="Id810"/>
    <n v="39.93"/>
    <s v="Obesity"/>
    <n v="8.75"/>
    <s v="Diabetes"/>
    <s v="No"/>
    <s v="No"/>
    <x v="0"/>
    <n v="0"/>
    <x v="1"/>
    <m/>
    <m/>
  </r>
  <r>
    <s v="Id811"/>
    <n v="38.83"/>
    <s v="Obesity"/>
    <n v="11.86"/>
    <s v="Diabetes"/>
    <s v="No"/>
    <s v="No"/>
    <x v="0"/>
    <n v="0"/>
    <x v="1"/>
    <m/>
    <m/>
  </r>
  <r>
    <s v="Id812"/>
    <n v="37.4"/>
    <s v="Obesity"/>
    <n v="11.46"/>
    <s v="Diabetes"/>
    <s v="No"/>
    <s v="No"/>
    <x v="0"/>
    <n v="0"/>
    <x v="1"/>
    <m/>
    <m/>
  </r>
  <r>
    <s v="Id813"/>
    <n v="21.4"/>
    <s v="Normal weight"/>
    <n v="9.0299999999999994"/>
    <s v="Diabetes"/>
    <s v="No"/>
    <s v="No"/>
    <x v="0"/>
    <n v="0"/>
    <x v="1"/>
    <m/>
    <m/>
  </r>
  <r>
    <s v="Id814"/>
    <n v="38.380000000000003"/>
    <s v="Obesity"/>
    <n v="8.26"/>
    <s v="Diabetes"/>
    <s v="Yes"/>
    <s v="No"/>
    <x v="0"/>
    <n v="2"/>
    <x v="1"/>
    <m/>
    <m/>
  </r>
  <r>
    <s v="Id815"/>
    <n v="33.659999999999997"/>
    <s v="Obesity"/>
    <n v="5.42"/>
    <s v="Normal"/>
    <s v="Yes"/>
    <s v="No"/>
    <x v="0"/>
    <n v="2"/>
    <x v="1"/>
    <m/>
    <m/>
  </r>
  <r>
    <s v="Id816"/>
    <n v="31.79"/>
    <s v="Obesity"/>
    <n v="11.33"/>
    <s v="Diabetes"/>
    <s v="Yes"/>
    <s v="No"/>
    <x v="1"/>
    <n v="1"/>
    <x v="1"/>
    <m/>
    <m/>
  </r>
  <r>
    <s v="Id817"/>
    <n v="29.7"/>
    <s v="Over weight"/>
    <n v="7.69"/>
    <s v="Diabetes"/>
    <s v="Yes"/>
    <s v="No"/>
    <x v="1"/>
    <n v="1"/>
    <x v="1"/>
    <m/>
    <m/>
  </r>
  <r>
    <s v="Id818"/>
    <n v="25.46"/>
    <s v="Over weight"/>
    <n v="8.77"/>
    <s v="Diabetes"/>
    <s v="Yes"/>
    <s v="No"/>
    <x v="1"/>
    <n v="1"/>
    <x v="1"/>
    <m/>
    <m/>
  </r>
  <r>
    <s v="Id819"/>
    <n v="39.14"/>
    <s v="Obesity"/>
    <n v="4.91"/>
    <s v="Normal"/>
    <s v="No"/>
    <s v="Yes"/>
    <x v="0"/>
    <n v="1"/>
    <x v="1"/>
    <m/>
    <m/>
  </r>
  <r>
    <s v="Id820"/>
    <n v="41.2"/>
    <s v="Obesity"/>
    <n v="4.95"/>
    <s v="Normal"/>
    <s v="No"/>
    <s v="No"/>
    <x v="0"/>
    <n v="1"/>
    <x v="1"/>
    <m/>
    <m/>
  </r>
  <r>
    <s v="Id821"/>
    <n v="28.81"/>
    <s v="Over weight"/>
    <n v="10.8"/>
    <s v="Diabetes"/>
    <s v="Yes"/>
    <s v="No"/>
    <x v="1"/>
    <n v="1"/>
    <x v="1"/>
    <m/>
    <m/>
  </r>
  <r>
    <s v="Id822"/>
    <n v="37.409999999999997"/>
    <s v="Obesity"/>
    <n v="7.21"/>
    <s v="Diabetes"/>
    <s v="No"/>
    <s v="No"/>
    <x v="0"/>
    <n v="2"/>
    <x v="1"/>
    <m/>
    <m/>
  </r>
  <r>
    <s v="Id823"/>
    <n v="52.54"/>
    <s v="Obesity"/>
    <n v="5.12"/>
    <s v="Normal"/>
    <s v="No"/>
    <s v="No"/>
    <x v="1"/>
    <n v="1"/>
    <x v="1"/>
    <m/>
    <m/>
  </r>
  <r>
    <s v="Id824"/>
    <n v="17.29"/>
    <s v="Underweight"/>
    <n v="4.62"/>
    <s v="Normal"/>
    <s v="No"/>
    <s v="Yes"/>
    <x v="0"/>
    <n v="1"/>
    <x v="0"/>
    <m/>
    <m/>
  </r>
  <r>
    <s v="Id825"/>
    <n v="31.74"/>
    <s v="Obesity"/>
    <n v="7.68"/>
    <s v="Diabetes"/>
    <s v="Yes"/>
    <s v="No"/>
    <x v="0"/>
    <n v="0"/>
    <x v="1"/>
    <m/>
    <m/>
  </r>
  <r>
    <s v="Id826"/>
    <n v="26.504999999999999"/>
    <s v="Over weight"/>
    <n v="6.79"/>
    <s v="Diabetes"/>
    <s v="Yes"/>
    <s v="No"/>
    <x v="1"/>
    <n v="1"/>
    <x v="1"/>
    <m/>
    <m/>
  </r>
  <r>
    <s v="Id827"/>
    <n v="36.479999999999997"/>
    <s v="Obesity"/>
    <n v="11.09"/>
    <s v="Diabetes"/>
    <s v="No"/>
    <s v="No"/>
    <x v="0"/>
    <n v="0"/>
    <x v="1"/>
    <m/>
    <m/>
  </r>
  <r>
    <s v="Id828"/>
    <n v="39.159999999999997"/>
    <s v="Obesity"/>
    <n v="5.24"/>
    <s v="Normal"/>
    <s v="Yes"/>
    <s v="No"/>
    <x v="1"/>
    <n v="1"/>
    <x v="1"/>
    <m/>
    <m/>
  </r>
  <r>
    <s v="Id829"/>
    <n v="28.22"/>
    <s v="Over weight"/>
    <n v="7.51"/>
    <s v="Diabetes"/>
    <s v="Yes"/>
    <s v="No"/>
    <x v="1"/>
    <n v="1"/>
    <x v="1"/>
    <m/>
    <m/>
  </r>
  <r>
    <s v="Id830"/>
    <n v="35"/>
    <s v="Obesity"/>
    <n v="4.13"/>
    <s v="Normal"/>
    <s v="No"/>
    <s v="No"/>
    <x v="0"/>
    <n v="2"/>
    <x v="1"/>
    <m/>
    <m/>
  </r>
  <r>
    <s v="Id831"/>
    <n v="36.24"/>
    <s v="Obesity"/>
    <n v="8.3800000000000008"/>
    <s v="Diabetes"/>
    <s v="Yes"/>
    <s v="No"/>
    <x v="0"/>
    <n v="1"/>
    <x v="1"/>
    <m/>
    <m/>
  </r>
  <r>
    <s v="Id832"/>
    <n v="36.954999999999998"/>
    <s v="Obesity"/>
    <n v="8.07"/>
    <s v="Diabetes"/>
    <s v="No"/>
    <s v="No"/>
    <x v="0"/>
    <n v="0"/>
    <x v="1"/>
    <m/>
    <m/>
  </r>
  <r>
    <s v="Id833"/>
    <n v="29.64"/>
    <s v="Over weight"/>
    <n v="8.9499999999999993"/>
    <s v="Diabetes"/>
    <s v="No"/>
    <s v="No"/>
    <x v="0"/>
    <n v="0"/>
    <x v="1"/>
    <m/>
    <m/>
  </r>
  <r>
    <s v="Id834"/>
    <n v="42.74"/>
    <s v="Obesity"/>
    <n v="6.31"/>
    <s v="Prediabetes"/>
    <s v="Yes"/>
    <s v="No"/>
    <x v="0"/>
    <n v="1"/>
    <x v="1"/>
    <m/>
    <m/>
  </r>
  <r>
    <s v="Id835"/>
    <n v="36.130000000000003"/>
    <s v="Obesity"/>
    <n v="7.19"/>
    <s v="Diabetes"/>
    <s v="Yes"/>
    <s v="No"/>
    <x v="0"/>
    <n v="2"/>
    <x v="1"/>
    <m/>
    <m/>
  </r>
  <r>
    <s v="Id836"/>
    <n v="31.55"/>
    <s v="Obesity"/>
    <n v="6.11"/>
    <s v="Prediabetes"/>
    <s v="Yes"/>
    <s v="No"/>
    <x v="0"/>
    <n v="1"/>
    <x v="1"/>
    <m/>
    <m/>
  </r>
  <r>
    <s v="Id837"/>
    <n v="52.75"/>
    <s v="Obesity"/>
    <n v="6.02"/>
    <s v="Prediabetes"/>
    <s v="No"/>
    <s v="No"/>
    <x v="0"/>
    <n v="1"/>
    <x v="1"/>
    <m/>
    <m/>
  </r>
  <r>
    <s v="Id838"/>
    <n v="36.67"/>
    <s v="Obesity"/>
    <n v="11.86"/>
    <s v="Diabetes"/>
    <s v="No"/>
    <s v="No"/>
    <x v="0"/>
    <n v="0"/>
    <x v="1"/>
    <m/>
    <m/>
  </r>
  <r>
    <s v="Id839"/>
    <n v="38.06"/>
    <s v="Obesity"/>
    <n v="8.25"/>
    <s v="Diabetes"/>
    <s v="No"/>
    <s v="No"/>
    <x v="0"/>
    <n v="0"/>
    <x v="1"/>
    <m/>
    <m/>
  </r>
  <r>
    <s v="Id840"/>
    <n v="38"/>
    <s v="Obesity"/>
    <n v="8.1300000000000008"/>
    <s v="Diabetes"/>
    <s v="No"/>
    <s v="No"/>
    <x v="0"/>
    <n v="0"/>
    <x v="1"/>
    <m/>
    <m/>
  </r>
  <r>
    <s v="Id841"/>
    <n v="35.1"/>
    <s v="Obesity"/>
    <n v="10.1"/>
    <s v="Diabetes"/>
    <s v="No"/>
    <s v="No"/>
    <x v="0"/>
    <n v="0"/>
    <x v="1"/>
    <m/>
    <m/>
  </r>
  <r>
    <s v="Id842"/>
    <n v="33.82"/>
    <s v="Obesity"/>
    <n v="5.89"/>
    <s v="Prediabetes"/>
    <s v="Yes"/>
    <s v="No"/>
    <x v="0"/>
    <n v="2"/>
    <x v="1"/>
    <m/>
    <m/>
  </r>
  <r>
    <s v="Id843"/>
    <n v="37.43"/>
    <s v="Obesity"/>
    <n v="4.97"/>
    <s v="Normal"/>
    <s v="No"/>
    <s v="No"/>
    <x v="0"/>
    <n v="2"/>
    <x v="1"/>
    <m/>
    <m/>
  </r>
  <r>
    <s v="Id844"/>
    <n v="30.5"/>
    <s v="Obesity"/>
    <n v="9.9"/>
    <s v="Diabetes"/>
    <s v="No"/>
    <s v="No"/>
    <x v="0"/>
    <n v="0"/>
    <x v="1"/>
    <m/>
    <m/>
  </r>
  <r>
    <s v="Id845"/>
    <n v="24.53"/>
    <s v="Normal weight"/>
    <n v="9.0500000000000007"/>
    <s v="Diabetes"/>
    <s v="No"/>
    <s v="No"/>
    <x v="0"/>
    <n v="0"/>
    <x v="1"/>
    <m/>
    <m/>
  </r>
  <r>
    <s v="Id846"/>
    <n v="25.74"/>
    <s v="Over weight"/>
    <n v="10.93"/>
    <s v="Diabetes"/>
    <s v="No"/>
    <s v="No"/>
    <x v="0"/>
    <n v="0"/>
    <x v="1"/>
    <m/>
    <m/>
  </r>
  <r>
    <s v="Id847"/>
    <n v="34.08"/>
    <s v="Obesity"/>
    <n v="7.58"/>
    <s v="Diabetes"/>
    <s v="Yes"/>
    <s v="No"/>
    <x v="0"/>
    <n v="2"/>
    <x v="1"/>
    <m/>
    <m/>
  </r>
  <r>
    <s v="Id848"/>
    <n v="31.35"/>
    <s v="Obesity"/>
    <n v="11"/>
    <s v="Diabetes"/>
    <s v="Yes"/>
    <s v="No"/>
    <x v="1"/>
    <n v="1"/>
    <x v="1"/>
    <m/>
    <m/>
  </r>
  <r>
    <s v="Id849"/>
    <n v="26.79"/>
    <s v="Over weight"/>
    <n v="5.0599999999999996"/>
    <s v="Normal"/>
    <s v="No"/>
    <s v="No"/>
    <x v="0"/>
    <n v="1"/>
    <x v="1"/>
    <m/>
    <m/>
  </r>
  <r>
    <s v="Id850"/>
    <n v="42.78"/>
    <s v="Obesity"/>
    <n v="6.11"/>
    <s v="Prediabetes"/>
    <s v="Yes"/>
    <s v="No"/>
    <x v="0"/>
    <n v="1"/>
    <x v="1"/>
    <m/>
    <m/>
  </r>
  <r>
    <s v="Id851"/>
    <n v="46.75"/>
    <s v="Obesity"/>
    <n v="6.66"/>
    <s v="Diabetes"/>
    <s v="Yes"/>
    <s v="No"/>
    <x v="0"/>
    <n v="2"/>
    <x v="1"/>
    <m/>
    <m/>
  </r>
  <r>
    <s v="Id852"/>
    <n v="32.15"/>
    <s v="Obesity"/>
    <n v="4.0199999999999996"/>
    <s v="Normal"/>
    <s v="Yes"/>
    <s v="No"/>
    <x v="1"/>
    <n v="1"/>
    <x v="1"/>
    <m/>
    <m/>
  </r>
  <r>
    <s v="Id853"/>
    <n v="43.4"/>
    <s v="Obesity"/>
    <n v="8.81"/>
    <s v="Diabetes"/>
    <s v="Yes"/>
    <s v="No"/>
    <x v="0"/>
    <n v="2"/>
    <x v="1"/>
    <m/>
    <m/>
  </r>
  <r>
    <s v="Id854"/>
    <n v="31.57"/>
    <s v="Obesity"/>
    <n v="7.92"/>
    <s v="Diabetes"/>
    <s v="Yes"/>
    <s v="No"/>
    <x v="0"/>
    <n v="2"/>
    <x v="1"/>
    <m/>
    <m/>
  </r>
  <r>
    <s v="Id855"/>
    <n v="24.32"/>
    <s v="Normal weight"/>
    <n v="7.48"/>
    <s v="Diabetes"/>
    <s v="No"/>
    <s v="No"/>
    <x v="0"/>
    <n v="0"/>
    <x v="1"/>
    <m/>
    <m/>
  </r>
  <r>
    <s v="Id856"/>
    <n v="31.07"/>
    <s v="Obesity"/>
    <n v="4.62"/>
    <s v="Normal"/>
    <s v="Yes"/>
    <s v="No"/>
    <x v="0"/>
    <n v="2"/>
    <x v="1"/>
    <m/>
    <m/>
  </r>
  <r>
    <s v="Id857"/>
    <n v="35.814999999999998"/>
    <s v="Obesity"/>
    <n v="8.4700000000000006"/>
    <s v="Diabetes"/>
    <s v="No"/>
    <s v="No"/>
    <x v="0"/>
    <n v="0"/>
    <x v="1"/>
    <m/>
    <m/>
  </r>
  <r>
    <s v="Id858"/>
    <n v="40.81"/>
    <s v="Obesity"/>
    <n v="10.58"/>
    <s v="Diabetes"/>
    <s v="Yes"/>
    <s v="No"/>
    <x v="0"/>
    <n v="0"/>
    <x v="1"/>
    <m/>
    <m/>
  </r>
  <r>
    <s v="Id859"/>
    <n v="24.605"/>
    <s v="Normal weight"/>
    <n v="7.48"/>
    <s v="Diabetes"/>
    <s v="No"/>
    <s v="No"/>
    <x v="0"/>
    <n v="0"/>
    <x v="1"/>
    <m/>
    <m/>
  </r>
  <r>
    <s v="Id860"/>
    <n v="21.47"/>
    <s v="Normal weight"/>
    <n v="7.82"/>
    <s v="Diabetes"/>
    <s v="No"/>
    <s v="No"/>
    <x v="0"/>
    <n v="0"/>
    <x v="1"/>
    <m/>
    <m/>
  </r>
  <r>
    <s v="Id861"/>
    <n v="52.89"/>
    <s v="Obesity"/>
    <n v="4.96"/>
    <s v="Normal"/>
    <s v="Yes"/>
    <s v="No"/>
    <x v="0"/>
    <n v="1"/>
    <x v="1"/>
    <m/>
    <m/>
  </r>
  <r>
    <s v="Id862"/>
    <n v="32.965000000000003"/>
    <s v="Obesity"/>
    <n v="6.15"/>
    <s v="Prediabetes"/>
    <s v="Yes"/>
    <s v="No"/>
    <x v="0"/>
    <n v="1"/>
    <x v="1"/>
    <m/>
    <m/>
  </r>
  <r>
    <s v="Id863"/>
    <n v="36.799999999999997"/>
    <s v="Obesity"/>
    <n v="4.62"/>
    <s v="Normal"/>
    <s v="No"/>
    <s v="No"/>
    <x v="1"/>
    <n v="1"/>
    <x v="1"/>
    <m/>
    <m/>
  </r>
  <r>
    <s v="Id864"/>
    <n v="34.299999999999997"/>
    <s v="Obesity"/>
    <n v="4.87"/>
    <s v="Normal"/>
    <s v="No"/>
    <s v="No"/>
    <x v="0"/>
    <n v="2"/>
    <x v="1"/>
    <m/>
    <m/>
  </r>
  <r>
    <s v="Id865"/>
    <n v="35.244999999999997"/>
    <s v="Obesity"/>
    <n v="4.63"/>
    <s v="Normal"/>
    <s v="No"/>
    <s v="No"/>
    <x v="0"/>
    <n v="0"/>
    <x v="1"/>
    <m/>
    <m/>
  </r>
  <r>
    <s v="Id866"/>
    <n v="26.23"/>
    <s v="Over weight"/>
    <n v="11.93"/>
    <s v="Diabetes"/>
    <s v="No"/>
    <s v="No"/>
    <x v="0"/>
    <n v="0"/>
    <x v="1"/>
    <m/>
    <m/>
  </r>
  <r>
    <s v="Id867"/>
    <n v="36.1"/>
    <s v="Obesity"/>
    <n v="5.65"/>
    <s v="Normal"/>
    <s v="Yes"/>
    <s v="No"/>
    <x v="0"/>
    <n v="2"/>
    <x v="1"/>
    <m/>
    <m/>
  </r>
  <r>
    <s v="Id868"/>
    <n v="37.1"/>
    <s v="Obesity"/>
    <n v="11.21"/>
    <s v="Diabetes"/>
    <s v="Yes"/>
    <s v="No"/>
    <x v="1"/>
    <n v="1"/>
    <x v="1"/>
    <m/>
    <m/>
  </r>
  <r>
    <s v="Id869"/>
    <n v="27.5"/>
    <s v="Over weight"/>
    <n v="10.62"/>
    <s v="Diabetes"/>
    <s v="Yes"/>
    <s v="No"/>
    <x v="1"/>
    <n v="1"/>
    <x v="1"/>
    <m/>
    <m/>
  </r>
  <r>
    <s v="Id870"/>
    <n v="24.7"/>
    <s v="Normal weight"/>
    <n v="10.7"/>
    <s v="Diabetes"/>
    <s v="Yes"/>
    <s v="No"/>
    <x v="1"/>
    <n v="1"/>
    <x v="1"/>
    <m/>
    <m/>
  </r>
  <r>
    <s v="Id871"/>
    <n v="26.78"/>
    <s v="Over weight"/>
    <n v="10.02"/>
    <s v="Diabetes"/>
    <s v="Yes"/>
    <s v="No"/>
    <x v="1"/>
    <n v="1"/>
    <x v="1"/>
    <m/>
    <m/>
  </r>
  <r>
    <s v="Id872"/>
    <n v="45.8"/>
    <s v="Obesity"/>
    <n v="4.8499999999999996"/>
    <s v="Normal"/>
    <s v="No"/>
    <s v="No"/>
    <x v="0"/>
    <n v="0"/>
    <x v="1"/>
    <m/>
    <m/>
  </r>
  <r>
    <s v="Id873"/>
    <n v="29"/>
    <s v="Over weight"/>
    <n v="4.3899999999999997"/>
    <s v="Normal"/>
    <s v="Yes"/>
    <s v="No"/>
    <x v="0"/>
    <n v="2"/>
    <x v="1"/>
    <m/>
    <m/>
  </r>
  <r>
    <s v="Id874"/>
    <n v="33.534999999999997"/>
    <s v="Obesity"/>
    <n v="8.24"/>
    <s v="Diabetes"/>
    <s v="Yes"/>
    <s v="No"/>
    <x v="0"/>
    <n v="0"/>
    <x v="1"/>
    <m/>
    <m/>
  </r>
  <r>
    <s v="Id875"/>
    <n v="32.774999999999999"/>
    <s v="Obesity"/>
    <n v="9.77"/>
    <s v="Diabetes"/>
    <s v="Yes"/>
    <s v="No"/>
    <x v="0"/>
    <n v="0"/>
    <x v="1"/>
    <m/>
    <m/>
  </r>
  <r>
    <s v="Id876"/>
    <n v="37.51"/>
    <s v="Obesity"/>
    <n v="5.5"/>
    <s v="Normal"/>
    <s v="Yes"/>
    <s v="No"/>
    <x v="0"/>
    <n v="2"/>
    <x v="1"/>
    <m/>
    <m/>
  </r>
  <r>
    <s v="Id877"/>
    <n v="39.86"/>
    <s v="Obesity"/>
    <n v="11.84"/>
    <s v="Diabetes"/>
    <s v="Yes"/>
    <s v="No"/>
    <x v="0"/>
    <n v="1"/>
    <x v="1"/>
    <m/>
    <m/>
  </r>
  <r>
    <s v="Id878"/>
    <n v="42.13"/>
    <s v="Obesity"/>
    <n v="4.66"/>
    <s v="Normal"/>
    <s v="No"/>
    <s v="No"/>
    <x v="0"/>
    <n v="0"/>
    <x v="1"/>
    <m/>
    <m/>
  </r>
  <r>
    <s v="Id879"/>
    <n v="35.99"/>
    <s v="Obesity"/>
    <n v="11.11"/>
    <s v="Diabetes"/>
    <s v="No"/>
    <s v="No"/>
    <x v="0"/>
    <n v="0"/>
    <x v="1"/>
    <m/>
    <m/>
  </r>
  <r>
    <s v="Id880"/>
    <n v="35.200000000000003"/>
    <s v="Obesity"/>
    <n v="7.72"/>
    <s v="Diabetes"/>
    <s v="Yes"/>
    <s v="No"/>
    <x v="1"/>
    <n v="1"/>
    <x v="1"/>
    <m/>
    <m/>
  </r>
  <r>
    <s v="Id881"/>
    <n v="29.91"/>
    <s v="Obesity"/>
    <n v="5.55"/>
    <s v="Normal"/>
    <s v="Yes"/>
    <s v="No"/>
    <x v="0"/>
    <n v="2"/>
    <x v="1"/>
    <m/>
    <m/>
  </r>
  <r>
    <s v="Id882"/>
    <n v="36.479999999999997"/>
    <s v="Obesity"/>
    <n v="5.05"/>
    <s v="Normal"/>
    <s v="Yes"/>
    <s v="No"/>
    <x v="0"/>
    <n v="1"/>
    <x v="1"/>
    <m/>
    <m/>
  </r>
  <r>
    <s v="Id883"/>
    <n v="27.5"/>
    <s v="Over weight"/>
    <n v="8.69"/>
    <s v="Diabetes"/>
    <s v="Yes"/>
    <s v="No"/>
    <x v="1"/>
    <n v="1"/>
    <x v="1"/>
    <m/>
    <m/>
  </r>
  <r>
    <s v="Id884"/>
    <n v="33.44"/>
    <s v="Obesity"/>
    <n v="5.9"/>
    <s v="Prediabetes"/>
    <s v="Yes"/>
    <s v="No"/>
    <x v="0"/>
    <n v="1"/>
    <x v="1"/>
    <m/>
    <m/>
  </r>
  <r>
    <s v="Id885"/>
    <n v="28.215"/>
    <s v="Over weight"/>
    <n v="6.29"/>
    <s v="Prediabetes"/>
    <s v="Yes"/>
    <s v="No"/>
    <x v="0"/>
    <n v="1"/>
    <x v="1"/>
    <m/>
    <m/>
  </r>
  <r>
    <s v="Id886"/>
    <n v="27.17"/>
    <s v="Over weight"/>
    <n v="5.84"/>
    <s v="Prediabetes"/>
    <s v="Yes"/>
    <s v="No"/>
    <x v="0"/>
    <n v="1"/>
    <x v="1"/>
    <m/>
    <m/>
  </r>
  <r>
    <s v="Id887"/>
    <n v="35.380000000000003"/>
    <s v="Obesity"/>
    <n v="6.12"/>
    <s v="Prediabetes"/>
    <s v="No"/>
    <s v="No"/>
    <x v="0"/>
    <n v="0"/>
    <x v="1"/>
    <m/>
    <m/>
  </r>
  <r>
    <s v="Id888"/>
    <n v="43.48"/>
    <s v="Obesity"/>
    <n v="6.24"/>
    <s v="Prediabetes"/>
    <s v="No"/>
    <s v="No"/>
    <x v="0"/>
    <n v="0"/>
    <x v="1"/>
    <m/>
    <m/>
  </r>
  <r>
    <s v="Id889"/>
    <n v="41.73"/>
    <s v="Obesity"/>
    <n v="6.25"/>
    <s v="Prediabetes"/>
    <s v="No"/>
    <s v="No"/>
    <x v="0"/>
    <n v="1"/>
    <x v="1"/>
    <m/>
    <m/>
  </r>
  <r>
    <s v="Id890"/>
    <n v="28.9"/>
    <s v="Over weight"/>
    <n v="11.96"/>
    <s v="Diabetes"/>
    <s v="No"/>
    <s v="No"/>
    <x v="0"/>
    <n v="0"/>
    <x v="1"/>
    <m/>
    <m/>
  </r>
  <r>
    <s v="Id891"/>
    <n v="25.74"/>
    <s v="Over weight"/>
    <n v="7.69"/>
    <s v="Diabetes"/>
    <s v="No"/>
    <s v="No"/>
    <x v="0"/>
    <n v="0"/>
    <x v="1"/>
    <m/>
    <m/>
  </r>
  <r>
    <s v="Id892"/>
    <n v="36.06"/>
    <s v="Obesity"/>
    <n v="8.83"/>
    <s v="Diabetes"/>
    <s v="No"/>
    <s v="No"/>
    <x v="0"/>
    <n v="0"/>
    <x v="1"/>
    <m/>
    <m/>
  </r>
  <r>
    <s v="Id893"/>
    <n v="43.28"/>
    <s v="Obesity"/>
    <n v="4.41"/>
    <s v="Normal"/>
    <s v="No"/>
    <s v="No"/>
    <x v="0"/>
    <n v="0"/>
    <x v="1"/>
    <m/>
    <m/>
  </r>
  <r>
    <s v="Id894"/>
    <n v="28.785"/>
    <s v="Over weight"/>
    <n v="9.1"/>
    <s v="Diabetes"/>
    <s v="Yes"/>
    <s v="No"/>
    <x v="1"/>
    <n v="1"/>
    <x v="1"/>
    <m/>
    <m/>
  </r>
  <r>
    <s v="Id895"/>
    <n v="25.46"/>
    <s v="Over weight"/>
    <n v="11.52"/>
    <s v="Diabetes"/>
    <s v="Yes"/>
    <s v="No"/>
    <x v="1"/>
    <n v="1"/>
    <x v="1"/>
    <m/>
    <m/>
  </r>
  <r>
    <s v="Id896"/>
    <n v="30.8"/>
    <s v="Obesity"/>
    <n v="10.95"/>
    <s v="Diabetes"/>
    <s v="No"/>
    <s v="No"/>
    <x v="0"/>
    <n v="0"/>
    <x v="1"/>
    <m/>
    <m/>
  </r>
  <r>
    <s v="Id897"/>
    <n v="28.88"/>
    <s v="Over weight"/>
    <n v="11.5"/>
    <s v="Diabetes"/>
    <s v="No"/>
    <s v="No"/>
    <x v="0"/>
    <n v="0"/>
    <x v="1"/>
    <m/>
    <m/>
  </r>
  <r>
    <s v="Id898"/>
    <n v="23"/>
    <s v="Normal weight"/>
    <n v="9.8800000000000008"/>
    <s v="Diabetes"/>
    <s v="No"/>
    <s v="No"/>
    <x v="0"/>
    <n v="0"/>
    <x v="1"/>
    <m/>
    <m/>
  </r>
  <r>
    <s v="Id899"/>
    <n v="38.25"/>
    <s v="Obesity"/>
    <n v="6.2"/>
    <s v="Prediabetes"/>
    <s v="No"/>
    <s v="No"/>
    <x v="0"/>
    <n v="1"/>
    <x v="1"/>
    <m/>
    <m/>
  </r>
  <r>
    <s v="Id900"/>
    <n v="39.25"/>
    <s v="Obesity"/>
    <n v="8.41"/>
    <s v="Diabetes"/>
    <s v="Yes"/>
    <s v="No"/>
    <x v="0"/>
    <n v="1"/>
    <x v="1"/>
    <m/>
    <m/>
  </r>
  <r>
    <s v="Id901"/>
    <n v="26.6"/>
    <s v="Over weight"/>
    <n v="5.07"/>
    <s v="Normal"/>
    <s v="Yes"/>
    <s v="No"/>
    <x v="0"/>
    <n v="2"/>
    <x v="1"/>
    <m/>
    <m/>
  </r>
  <r>
    <s v="Id902"/>
    <n v="35.700000000000003"/>
    <s v="Obesity"/>
    <n v="4.0599999999999996"/>
    <s v="Normal"/>
    <s v="No"/>
    <s v="No"/>
    <x v="1"/>
    <n v="1"/>
    <x v="1"/>
    <m/>
    <m/>
  </r>
  <r>
    <s v="Id903"/>
    <n v="20.100000000000001"/>
    <s v="Normal weight"/>
    <n v="10.52"/>
    <s v="Diabetes"/>
    <s v="No"/>
    <s v="No"/>
    <x v="0"/>
    <n v="0"/>
    <x v="1"/>
    <m/>
    <m/>
  </r>
  <r>
    <s v="Id904"/>
    <n v="22.23"/>
    <s v="Normal weight"/>
    <n v="9.65"/>
    <s v="Diabetes"/>
    <s v="No"/>
    <s v="No"/>
    <x v="0"/>
    <n v="0"/>
    <x v="1"/>
    <m/>
    <m/>
  </r>
  <r>
    <s v="Id905"/>
    <n v="36.47"/>
    <s v="Obesity"/>
    <n v="6.21"/>
    <s v="Prediabetes"/>
    <s v="No"/>
    <s v="No"/>
    <x v="0"/>
    <n v="0"/>
    <x v="1"/>
    <m/>
    <m/>
  </r>
  <r>
    <s v="Id906"/>
    <n v="49.64"/>
    <s v="Obesity"/>
    <n v="4.76"/>
    <s v="Normal"/>
    <s v="No"/>
    <s v="No"/>
    <x v="1"/>
    <n v="1"/>
    <x v="1"/>
    <m/>
    <m/>
  </r>
  <r>
    <s v="Id907"/>
    <n v="36.799999999999997"/>
    <s v="Obesity"/>
    <n v="5.73"/>
    <s v="Prediabetes"/>
    <s v="Yes"/>
    <s v="No"/>
    <x v="1"/>
    <n v="1"/>
    <x v="1"/>
    <m/>
    <m/>
  </r>
  <r>
    <s v="Id908"/>
    <n v="33.880000000000003"/>
    <s v="Obesity"/>
    <n v="10.78"/>
    <s v="Diabetes"/>
    <s v="Yes"/>
    <s v="No"/>
    <x v="0"/>
    <n v="0"/>
    <x v="1"/>
    <m/>
    <m/>
  </r>
  <r>
    <s v="Id909"/>
    <n v="32.01"/>
    <s v="Obesity"/>
    <n v="5.08"/>
    <s v="Normal"/>
    <s v="Yes"/>
    <s v="No"/>
    <x v="0"/>
    <n v="1"/>
    <x v="1"/>
    <m/>
    <m/>
  </r>
  <r>
    <s v="Id910"/>
    <n v="33.630000000000003"/>
    <s v="Obesity"/>
    <n v="11.39"/>
    <s v="Diabetes"/>
    <s v="No"/>
    <s v="No"/>
    <x v="0"/>
    <n v="0"/>
    <x v="1"/>
    <m/>
    <m/>
  </r>
  <r>
    <s v="Id911"/>
    <n v="34.865000000000002"/>
    <s v="Obesity"/>
    <n v="5.35"/>
    <s v="Normal"/>
    <s v="Yes"/>
    <s v="No"/>
    <x v="0"/>
    <n v="1"/>
    <x v="1"/>
    <m/>
    <m/>
  </r>
  <r>
    <s v="Id912"/>
    <n v="43.11"/>
    <s v="Obesity"/>
    <n v="5.6"/>
    <s v="Normal"/>
    <s v="No"/>
    <s v="No"/>
    <x v="0"/>
    <n v="0"/>
    <x v="1"/>
    <m/>
    <m/>
  </r>
  <r>
    <s v="Id913"/>
    <n v="30.305"/>
    <s v="Obesity"/>
    <n v="4.2699999999999996"/>
    <s v="Normal"/>
    <s v="Yes"/>
    <s v="No"/>
    <x v="0"/>
    <n v="1"/>
    <x v="1"/>
    <m/>
    <m/>
  </r>
  <r>
    <s v="Id914"/>
    <n v="25.175000000000001"/>
    <s v="Over weight"/>
    <n v="5.57"/>
    <s v="Normal"/>
    <s v="Yes"/>
    <s v="No"/>
    <x v="0"/>
    <n v="1"/>
    <x v="1"/>
    <m/>
    <m/>
  </r>
  <r>
    <s v="Id915"/>
    <n v="26.8"/>
    <s v="Over weight"/>
    <n v="5.68"/>
    <s v="Normal"/>
    <s v="Yes"/>
    <s v="No"/>
    <x v="0"/>
    <n v="1"/>
    <x v="1"/>
    <m/>
    <m/>
  </r>
  <r>
    <s v="Id916"/>
    <n v="21.78"/>
    <s v="Normal weight"/>
    <n v="5.3"/>
    <s v="Normal"/>
    <s v="No"/>
    <s v="Yes"/>
    <x v="0"/>
    <n v="1"/>
    <x v="1"/>
    <m/>
    <m/>
  </r>
  <r>
    <s v="Id917"/>
    <n v="30.14"/>
    <s v="Obesity"/>
    <n v="9.4499999999999993"/>
    <s v="Diabetes"/>
    <s v="Yes"/>
    <s v="No"/>
    <x v="0"/>
    <n v="0"/>
    <x v="1"/>
    <m/>
    <m/>
  </r>
  <r>
    <s v="Id918"/>
    <n v="29.7"/>
    <s v="Over weight"/>
    <n v="6.79"/>
    <s v="Diabetes"/>
    <s v="Yes"/>
    <s v="No"/>
    <x v="0"/>
    <n v="0"/>
    <x v="1"/>
    <m/>
    <m/>
  </r>
  <r>
    <s v="Id919"/>
    <n v="32.395000000000003"/>
    <s v="Obesity"/>
    <n v="11.1"/>
    <s v="Diabetes"/>
    <s v="Yes"/>
    <s v="No"/>
    <x v="0"/>
    <n v="0"/>
    <x v="1"/>
    <m/>
    <m/>
  </r>
  <r>
    <s v="Id920"/>
    <n v="36.64"/>
    <s v="Obesity"/>
    <n v="7.26"/>
    <s v="Diabetes"/>
    <s v="No"/>
    <s v="No"/>
    <x v="0"/>
    <n v="0"/>
    <x v="1"/>
    <m/>
    <m/>
  </r>
  <r>
    <s v="Id921"/>
    <n v="39.049999999999997"/>
    <s v="Obesity"/>
    <n v="5.27"/>
    <s v="Normal"/>
    <s v="Yes"/>
    <s v="No"/>
    <x v="0"/>
    <n v="1"/>
    <x v="1"/>
    <m/>
    <m/>
  </r>
  <r>
    <s v="Id922"/>
    <n v="33.1"/>
    <s v="Obesity"/>
    <n v="5.46"/>
    <s v="Normal"/>
    <s v="Yes"/>
    <s v="No"/>
    <x v="0"/>
    <n v="1"/>
    <x v="1"/>
    <m/>
    <m/>
  </r>
  <r>
    <s v="Id923"/>
    <n v="31.824999999999999"/>
    <s v="Obesity"/>
    <n v="8.1300000000000008"/>
    <s v="Diabetes"/>
    <s v="No"/>
    <s v="No"/>
    <x v="0"/>
    <n v="0"/>
    <x v="1"/>
    <m/>
    <m/>
  </r>
  <r>
    <s v="Id924"/>
    <n v="29"/>
    <s v="Over weight"/>
    <n v="4.25"/>
    <s v="Normal"/>
    <s v="Yes"/>
    <s v="No"/>
    <x v="0"/>
    <n v="1"/>
    <x v="1"/>
    <m/>
    <m/>
  </r>
  <r>
    <s v="Id925"/>
    <n v="30.495000000000001"/>
    <s v="Obesity"/>
    <n v="8.68"/>
    <s v="Diabetes"/>
    <s v="No"/>
    <s v="No"/>
    <x v="0"/>
    <n v="0"/>
    <x v="1"/>
    <m/>
    <m/>
  </r>
  <r>
    <s v="Id926"/>
    <n v="25.2"/>
    <s v="Over weight"/>
    <n v="6.25"/>
    <s v="Prediabetes"/>
    <s v="Yes"/>
    <s v="No"/>
    <x v="0"/>
    <n v="1"/>
    <x v="1"/>
    <m/>
    <m/>
  </r>
  <r>
    <s v="Id927"/>
    <n v="22.77"/>
    <s v="Normal weight"/>
    <n v="4.47"/>
    <s v="Normal"/>
    <s v="Yes"/>
    <s v="No"/>
    <x v="0"/>
    <n v="1"/>
    <x v="1"/>
    <m/>
    <m/>
  </r>
  <r>
    <s v="Id928"/>
    <n v="23.18"/>
    <s v="Normal weight"/>
    <n v="8.31"/>
    <s v="Diabetes"/>
    <s v="No"/>
    <s v="No"/>
    <x v="0"/>
    <n v="0"/>
    <x v="1"/>
    <m/>
    <m/>
  </r>
  <r>
    <s v="Id929"/>
    <n v="35.409999999999997"/>
    <s v="Obesity"/>
    <n v="5.68"/>
    <s v="Normal"/>
    <s v="No"/>
    <s v="No"/>
    <x v="0"/>
    <n v="0"/>
    <x v="1"/>
    <m/>
    <m/>
  </r>
  <r>
    <s v="Id930"/>
    <n v="32.11"/>
    <s v="Obesity"/>
    <n v="4.75"/>
    <s v="Normal"/>
    <s v="Yes"/>
    <s v="No"/>
    <x v="0"/>
    <n v="2"/>
    <x v="1"/>
    <m/>
    <m/>
  </r>
  <r>
    <s v="Id931"/>
    <n v="34.479999999999997"/>
    <s v="Obesity"/>
    <n v="6.31"/>
    <s v="Prediabetes"/>
    <s v="No"/>
    <s v="No"/>
    <x v="1"/>
    <n v="1"/>
    <x v="1"/>
    <m/>
    <m/>
  </r>
  <r>
    <s v="Id932"/>
    <n v="34.39"/>
    <s v="Obesity"/>
    <n v="6.28"/>
    <s v="Prediabetes"/>
    <s v="Yes"/>
    <s v="No"/>
    <x v="0"/>
    <n v="1"/>
    <x v="1"/>
    <m/>
    <m/>
  </r>
  <r>
    <s v="Id933"/>
    <n v="26.4"/>
    <s v="Over weight"/>
    <n v="9.2899999999999991"/>
    <s v="Diabetes"/>
    <s v="Yes"/>
    <s v="No"/>
    <x v="1"/>
    <n v="1"/>
    <x v="1"/>
    <m/>
    <m/>
  </r>
  <r>
    <s v="Id934"/>
    <n v="28.1"/>
    <s v="Over weight"/>
    <n v="5.79"/>
    <s v="Prediabetes"/>
    <s v="Yes"/>
    <s v="No"/>
    <x v="1"/>
    <n v="1"/>
    <x v="1"/>
    <m/>
    <m/>
  </r>
  <r>
    <s v="Id935"/>
    <n v="27"/>
    <s v="Over weight"/>
    <n v="4.54"/>
    <s v="Normal"/>
    <s v="Yes"/>
    <s v="No"/>
    <x v="0"/>
    <n v="1"/>
    <x v="1"/>
    <m/>
    <m/>
  </r>
  <r>
    <s v="Id936"/>
    <n v="28.594999999999999"/>
    <s v="Over weight"/>
    <n v="4.68"/>
    <s v="Normal"/>
    <s v="Yes"/>
    <s v="No"/>
    <x v="0"/>
    <n v="1"/>
    <x v="1"/>
    <m/>
    <m/>
  </r>
  <r>
    <s v="Id937"/>
    <n v="36.799999999999997"/>
    <s v="Obesity"/>
    <n v="5.88"/>
    <s v="Prediabetes"/>
    <s v="No"/>
    <s v="No"/>
    <x v="0"/>
    <n v="1"/>
    <x v="1"/>
    <m/>
    <m/>
  </r>
  <r>
    <s v="Id938"/>
    <n v="23.75"/>
    <s v="Normal weight"/>
    <n v="5.42"/>
    <s v="Normal"/>
    <s v="Yes"/>
    <s v="No"/>
    <x v="1"/>
    <n v="1"/>
    <x v="1"/>
    <m/>
    <m/>
  </r>
  <r>
    <s v="Id939"/>
    <n v="35.619999999999997"/>
    <s v="Obesity"/>
    <n v="4.16"/>
    <s v="Normal"/>
    <s v="No"/>
    <s v="No"/>
    <x v="0"/>
    <n v="0"/>
    <x v="1"/>
    <m/>
    <m/>
  </r>
  <r>
    <s v="Id940"/>
    <n v="30.69"/>
    <s v="Obesity"/>
    <n v="7.05"/>
    <s v="Diabetes"/>
    <s v="Yes"/>
    <s v="No"/>
    <x v="0"/>
    <n v="2"/>
    <x v="1"/>
    <m/>
    <m/>
  </r>
  <r>
    <s v="Id941"/>
    <n v="35.799999999999997"/>
    <s v="Obesity"/>
    <n v="5.63"/>
    <s v="Normal"/>
    <s v="Yes"/>
    <s v="No"/>
    <x v="0"/>
    <n v="2"/>
    <x v="1"/>
    <m/>
    <m/>
  </r>
  <r>
    <s v="Id942"/>
    <n v="28.785"/>
    <s v="Over weight"/>
    <n v="4.24"/>
    <s v="Normal"/>
    <s v="Yes"/>
    <s v="No"/>
    <x v="0"/>
    <n v="2"/>
    <x v="1"/>
    <m/>
    <m/>
  </r>
  <r>
    <s v="Id943"/>
    <n v="28.594999999999999"/>
    <s v="Over weight"/>
    <n v="4.96"/>
    <s v="Normal"/>
    <s v="Yes"/>
    <s v="No"/>
    <x v="0"/>
    <n v="2"/>
    <x v="1"/>
    <m/>
    <m/>
  </r>
  <r>
    <s v="Id944"/>
    <n v="48.75"/>
    <s v="Obesity"/>
    <n v="4.34"/>
    <s v="Normal"/>
    <s v="No"/>
    <s v="No"/>
    <x v="0"/>
    <n v="0"/>
    <x v="1"/>
    <m/>
    <m/>
  </r>
  <r>
    <s v="Id945"/>
    <n v="28.31"/>
    <s v="Over weight"/>
    <n v="5.43"/>
    <s v="Normal"/>
    <s v="Yes"/>
    <s v="No"/>
    <x v="0"/>
    <n v="2"/>
    <x v="1"/>
    <m/>
    <m/>
  </r>
  <r>
    <s v="Id946"/>
    <n v="38.39"/>
    <s v="Obesity"/>
    <n v="8.33"/>
    <s v="Diabetes"/>
    <s v="Yes"/>
    <s v="No"/>
    <x v="0"/>
    <n v="1"/>
    <x v="1"/>
    <m/>
    <m/>
  </r>
  <r>
    <s v="Id947"/>
    <n v="25.87"/>
    <s v="Over weight"/>
    <n v="5.63"/>
    <s v="Normal"/>
    <s v="Yes"/>
    <s v="No"/>
    <x v="0"/>
    <n v="1"/>
    <x v="1"/>
    <m/>
    <m/>
  </r>
  <r>
    <s v="Id948"/>
    <n v="43.7"/>
    <s v="Obesity"/>
    <n v="7.23"/>
    <s v="Diabetes"/>
    <s v="No"/>
    <s v="No"/>
    <x v="0"/>
    <n v="0"/>
    <x v="1"/>
    <m/>
    <m/>
  </r>
  <r>
    <s v="Id949"/>
    <n v="40.945"/>
    <s v="Obesity"/>
    <n v="10.57"/>
    <s v="Diabetes"/>
    <s v="No"/>
    <s v="No"/>
    <x v="0"/>
    <n v="0"/>
    <x v="1"/>
    <m/>
    <m/>
  </r>
  <r>
    <s v="Id950"/>
    <n v="27.94"/>
    <s v="Over weight"/>
    <n v="7.92"/>
    <s v="Diabetes"/>
    <s v="No"/>
    <s v="No"/>
    <x v="0"/>
    <n v="0"/>
    <x v="1"/>
    <m/>
    <m/>
  </r>
  <r>
    <s v="Id951"/>
    <n v="31.9"/>
    <s v="Obesity"/>
    <n v="10.119999999999999"/>
    <s v="Diabetes"/>
    <s v="No"/>
    <s v="No"/>
    <x v="0"/>
    <n v="2"/>
    <x v="1"/>
    <m/>
    <m/>
  </r>
  <r>
    <s v="Id952"/>
    <n v="31.64"/>
    <s v="Obesity"/>
    <n v="7.91"/>
    <s v="Diabetes"/>
    <s v="No"/>
    <s v="No"/>
    <x v="0"/>
    <n v="0"/>
    <x v="1"/>
    <m/>
    <m/>
  </r>
  <r>
    <s v="Id953"/>
    <n v="46.7"/>
    <s v="Obesity"/>
    <n v="10.9"/>
    <s v="Diabetes"/>
    <s v="No"/>
    <s v="No"/>
    <x v="0"/>
    <n v="0"/>
    <x v="1"/>
    <m/>
    <m/>
  </r>
  <r>
    <s v="Id954"/>
    <n v="18.335000000000001"/>
    <s v="Underweight"/>
    <n v="11.83"/>
    <s v="Diabetes"/>
    <s v="No"/>
    <s v="No"/>
    <x v="0"/>
    <n v="0"/>
    <x v="1"/>
    <m/>
    <m/>
  </r>
  <r>
    <s v="Id955"/>
    <n v="31.24"/>
    <s v="Obesity"/>
    <n v="7.42"/>
    <s v="Diabetes"/>
    <s v="Yes"/>
    <s v="No"/>
    <x v="0"/>
    <n v="2"/>
    <x v="1"/>
    <m/>
    <m/>
  </r>
  <r>
    <s v="Id956"/>
    <n v="39.22"/>
    <s v="Obesity"/>
    <n v="5.62"/>
    <s v="Normal"/>
    <s v="Yes"/>
    <s v="No"/>
    <x v="0"/>
    <n v="1"/>
    <x v="1"/>
    <m/>
    <m/>
  </r>
  <r>
    <s v="Id957"/>
    <n v="24.414999999999999"/>
    <s v="Normal weight"/>
    <n v="7.16"/>
    <s v="Diabetes"/>
    <s v="No"/>
    <s v="No"/>
    <x v="0"/>
    <n v="0"/>
    <x v="1"/>
    <m/>
    <m/>
  </r>
  <r>
    <s v="Id958"/>
    <n v="32.299999999999997"/>
    <s v="Obesity"/>
    <n v="9.89"/>
    <s v="Diabetes"/>
    <s v="No"/>
    <s v="No"/>
    <x v="0"/>
    <n v="0"/>
    <x v="1"/>
    <m/>
    <m/>
  </r>
  <r>
    <s v="Id959"/>
    <n v="39.94"/>
    <s v="Obesity"/>
    <n v="5.14"/>
    <s v="Normal"/>
    <s v="No"/>
    <s v="No"/>
    <x v="0"/>
    <n v="0"/>
    <x v="1"/>
    <m/>
    <m/>
  </r>
  <r>
    <s v="Id960"/>
    <n v="30"/>
    <s v="Obesity"/>
    <n v="5.61"/>
    <s v="Normal"/>
    <s v="Yes"/>
    <s v="No"/>
    <x v="1"/>
    <n v="1"/>
    <x v="1"/>
    <m/>
    <m/>
  </r>
  <r>
    <s v="Id961"/>
    <n v="35.340000000000003"/>
    <s v="Obesity"/>
    <n v="5.51"/>
    <s v="Normal"/>
    <s v="Yes"/>
    <s v="No"/>
    <x v="1"/>
    <n v="1"/>
    <x v="1"/>
    <m/>
    <m/>
  </r>
  <r>
    <s v="Id962"/>
    <n v="32.204999999999998"/>
    <s v="Obesity"/>
    <n v="8.3800000000000008"/>
    <s v="Diabetes"/>
    <s v="Yes"/>
    <s v="No"/>
    <x v="0"/>
    <n v="2"/>
    <x v="1"/>
    <m/>
    <m/>
  </r>
  <r>
    <s v="Id963"/>
    <n v="33.880000000000003"/>
    <s v="Obesity"/>
    <n v="4.68"/>
    <s v="Normal"/>
    <s v="No"/>
    <s v="Yes"/>
    <x v="0"/>
    <n v="1"/>
    <x v="1"/>
    <m/>
    <m/>
  </r>
  <r>
    <s v="Id964"/>
    <n v="26.63"/>
    <s v="Over weight"/>
    <n v="4.3600000000000003"/>
    <s v="Normal"/>
    <s v="Yes"/>
    <s v="No"/>
    <x v="0"/>
    <n v="2"/>
    <x v="1"/>
    <m/>
    <m/>
  </r>
  <r>
    <s v="Id965"/>
    <n v="28.7"/>
    <s v="Over weight"/>
    <n v="7.74"/>
    <s v="Diabetes"/>
    <s v="No"/>
    <s v="No"/>
    <x v="0"/>
    <n v="0"/>
    <x v="1"/>
    <m/>
    <m/>
  </r>
  <r>
    <s v="Id966"/>
    <n v="25.65"/>
    <s v="Over weight"/>
    <n v="4.05"/>
    <s v="Normal"/>
    <s v="Yes"/>
    <s v="No"/>
    <x v="0"/>
    <n v="2"/>
    <x v="1"/>
    <m/>
    <m/>
  </r>
  <r>
    <s v="Id967"/>
    <n v="36.384999999999998"/>
    <s v="Obesity"/>
    <n v="11.49"/>
    <s v="Diabetes"/>
    <s v="No"/>
    <s v="No"/>
    <x v="0"/>
    <n v="0"/>
    <x v="1"/>
    <m/>
    <m/>
  </r>
  <r>
    <s v="Id968"/>
    <n v="34.69"/>
    <s v="Obesity"/>
    <n v="5.65"/>
    <s v="Normal"/>
    <s v="No"/>
    <s v="No"/>
    <x v="0"/>
    <n v="0"/>
    <x v="1"/>
    <m/>
    <m/>
  </r>
  <r>
    <s v="Id969"/>
    <n v="37.68"/>
    <s v="Obesity"/>
    <n v="4.29"/>
    <s v="Normal"/>
    <s v="Yes"/>
    <s v="No"/>
    <x v="0"/>
    <n v="0"/>
    <x v="1"/>
    <m/>
    <m/>
  </r>
  <r>
    <s v="Id970"/>
    <n v="35.49"/>
    <s v="Obesity"/>
    <n v="4.74"/>
    <s v="Normal"/>
    <s v="Yes"/>
    <s v="No"/>
    <x v="1"/>
    <n v="1"/>
    <x v="1"/>
    <m/>
    <m/>
  </r>
  <r>
    <s v="Id971"/>
    <n v="44.7"/>
    <s v="Obesity"/>
    <n v="7.6"/>
    <s v="Diabetes"/>
    <s v="Yes"/>
    <s v="No"/>
    <x v="0"/>
    <n v="2"/>
    <x v="1"/>
    <m/>
    <m/>
  </r>
  <r>
    <s v="Id972"/>
    <n v="38.380000000000003"/>
    <s v="Obesity"/>
    <n v="8.5"/>
    <s v="Diabetes"/>
    <s v="Yes"/>
    <s v="No"/>
    <x v="0"/>
    <n v="2"/>
    <x v="1"/>
    <m/>
    <m/>
  </r>
  <r>
    <s v="Id973"/>
    <n v="35.244999999999997"/>
    <s v="Obesity"/>
    <n v="11.22"/>
    <s v="Diabetes"/>
    <s v="Yes"/>
    <s v="No"/>
    <x v="0"/>
    <n v="0"/>
    <x v="1"/>
    <m/>
    <m/>
  </r>
  <r>
    <s v="Id974"/>
    <n v="49.84"/>
    <s v="Obesity"/>
    <n v="5.0999999999999996"/>
    <s v="Normal"/>
    <s v="Yes"/>
    <s v="No"/>
    <x v="1"/>
    <n v="1"/>
    <x v="1"/>
    <m/>
    <m/>
  </r>
  <r>
    <s v="Id975"/>
    <n v="49.06"/>
    <s v="Obesity"/>
    <n v="5.43"/>
    <s v="Normal"/>
    <s v="Yes"/>
    <s v="No"/>
    <x v="0"/>
    <n v="1"/>
    <x v="1"/>
    <m/>
    <m/>
  </r>
  <r>
    <s v="Id976"/>
    <n v="30.88"/>
    <s v="Obesity"/>
    <n v="5.82"/>
    <s v="Prediabetes"/>
    <s v="No"/>
    <s v="No"/>
    <x v="0"/>
    <n v="2"/>
    <x v="1"/>
    <m/>
    <m/>
  </r>
  <r>
    <s v="Id977"/>
    <n v="33.35"/>
    <s v="Obesity"/>
    <n v="6.05"/>
    <s v="Prediabetes"/>
    <s v="No"/>
    <s v="No"/>
    <x v="1"/>
    <n v="1"/>
    <x v="1"/>
    <m/>
    <m/>
  </r>
  <r>
    <s v="Id978"/>
    <n v="38"/>
    <s v="Obesity"/>
    <n v="6.38"/>
    <s v="Prediabetes"/>
    <s v="Yes"/>
    <s v="No"/>
    <x v="0"/>
    <n v="1"/>
    <x v="1"/>
    <m/>
    <m/>
  </r>
  <r>
    <s v="Id979"/>
    <n v="36.08"/>
    <s v="Obesity"/>
    <n v="5.73"/>
    <s v="Prediabetes"/>
    <s v="Yes"/>
    <s v="No"/>
    <x v="0"/>
    <n v="1"/>
    <x v="1"/>
    <m/>
    <m/>
  </r>
  <r>
    <s v="Id980"/>
    <n v="35.700000000000003"/>
    <s v="Obesity"/>
    <n v="5.47"/>
    <s v="Normal"/>
    <s v="Yes"/>
    <s v="No"/>
    <x v="0"/>
    <n v="1"/>
    <x v="1"/>
    <m/>
    <m/>
  </r>
  <r>
    <s v="Id981"/>
    <n v="34.01"/>
    <s v="Obesity"/>
    <n v="11.3"/>
    <s v="Diabetes"/>
    <s v="No"/>
    <s v="No"/>
    <x v="0"/>
    <n v="0"/>
    <x v="1"/>
    <m/>
    <m/>
  </r>
  <r>
    <s v="Id982"/>
    <n v="31.54"/>
    <s v="Obesity"/>
    <n v="6.72"/>
    <s v="Diabetes"/>
    <s v="No"/>
    <s v="No"/>
    <x v="0"/>
    <n v="0"/>
    <x v="1"/>
    <m/>
    <m/>
  </r>
  <r>
    <s v="Id983"/>
    <n v="23.3"/>
    <s v="Normal weight"/>
    <n v="5.36"/>
    <s v="Normal"/>
    <s v="Yes"/>
    <s v="No"/>
    <x v="0"/>
    <n v="1"/>
    <x v="1"/>
    <m/>
    <m/>
  </r>
  <r>
    <s v="Id984"/>
    <n v="27.75"/>
    <s v="Over weight"/>
    <n v="9.8800000000000008"/>
    <s v="Diabetes"/>
    <s v="No"/>
    <s v="No"/>
    <x v="0"/>
    <n v="0"/>
    <x v="1"/>
    <m/>
    <m/>
  </r>
  <r>
    <s v="Id985"/>
    <n v="42.46"/>
    <s v="Obesity"/>
    <n v="4.1100000000000003"/>
    <s v="Normal"/>
    <s v="No"/>
    <s v="No"/>
    <x v="0"/>
    <n v="0"/>
    <x v="1"/>
    <m/>
    <m/>
  </r>
  <r>
    <s v="Id986"/>
    <n v="54.47"/>
    <s v="Obesity"/>
    <n v="7.48"/>
    <s v="Diabetes"/>
    <s v="No"/>
    <s v="No"/>
    <x v="0"/>
    <n v="0"/>
    <x v="1"/>
    <m/>
    <m/>
  </r>
  <r>
    <s v="Id987"/>
    <n v="24.93"/>
    <s v="Over weight"/>
    <n v="9.18"/>
    <s v="Diabetes"/>
    <s v="Yes"/>
    <s v="No"/>
    <x v="1"/>
    <n v="1"/>
    <x v="1"/>
    <m/>
    <m/>
  </r>
  <r>
    <s v="Id988"/>
    <n v="48.12"/>
    <s v="Obesity"/>
    <n v="4.51"/>
    <s v="Normal"/>
    <s v="Yes"/>
    <s v="No"/>
    <x v="0"/>
    <n v="1"/>
    <x v="1"/>
    <m/>
    <m/>
  </r>
  <r>
    <s v="Id989"/>
    <n v="24.91"/>
    <s v="Over weight"/>
    <n v="7.33"/>
    <s v="Diabetes"/>
    <s v="Yes"/>
    <s v="No"/>
    <x v="1"/>
    <n v="1"/>
    <x v="1"/>
    <m/>
    <m/>
  </r>
  <r>
    <s v="Id990"/>
    <n v="27.645"/>
    <s v="Over weight"/>
    <n v="10.56"/>
    <s v="Diabetes"/>
    <s v="No"/>
    <s v="No"/>
    <x v="0"/>
    <n v="0"/>
    <x v="1"/>
    <m/>
    <m/>
  </r>
  <r>
    <s v="Id991"/>
    <n v="33.700000000000003"/>
    <s v="Obesity"/>
    <n v="4.01"/>
    <s v="Normal"/>
    <s v="No"/>
    <s v="No"/>
    <x v="0"/>
    <n v="2"/>
    <x v="1"/>
    <m/>
    <m/>
  </r>
  <r>
    <s v="Id992"/>
    <n v="38.93"/>
    <s v="Obesity"/>
    <n v="5.64"/>
    <s v="Normal"/>
    <s v="Yes"/>
    <s v="No"/>
    <x v="0"/>
    <n v="1"/>
    <x v="1"/>
    <m/>
    <m/>
  </r>
  <r>
    <s v="Id993"/>
    <n v="32.774999999999999"/>
    <s v="Obesity"/>
    <n v="8.02"/>
    <s v="Diabetes"/>
    <s v="Yes"/>
    <s v="No"/>
    <x v="0"/>
    <n v="2"/>
    <x v="1"/>
    <m/>
    <m/>
  </r>
  <r>
    <s v="Id994"/>
    <n v="29.83"/>
    <s v="Over weight"/>
    <n v="7.2"/>
    <s v="Diabetes"/>
    <s v="Yes"/>
    <s v="No"/>
    <x v="0"/>
    <n v="0"/>
    <x v="1"/>
    <m/>
    <m/>
  </r>
  <r>
    <s v="Id995"/>
    <n v="28.31"/>
    <s v="Over weight"/>
    <n v="4.55"/>
    <s v="Normal"/>
    <s v="No"/>
    <s v="Yes"/>
    <x v="0"/>
    <n v="1"/>
    <x v="1"/>
    <m/>
    <m/>
  </r>
  <r>
    <s v="Id996"/>
    <n v="29.79"/>
    <s v="Over weight"/>
    <n v="9.0299999999999994"/>
    <s v="Diabetes"/>
    <s v="No"/>
    <s v="No"/>
    <x v="0"/>
    <n v="0"/>
    <x v="1"/>
    <m/>
    <m/>
  </r>
  <r>
    <s v="Id997"/>
    <n v="36.6"/>
    <s v="Obesity"/>
    <n v="5.2"/>
    <s v="Normal"/>
    <s v="Yes"/>
    <s v="No"/>
    <x v="1"/>
    <n v="1"/>
    <x v="1"/>
    <m/>
    <m/>
  </r>
  <r>
    <s v="Id998"/>
    <n v="35.93"/>
    <s v="Obesity"/>
    <n v="8.3000000000000007"/>
    <s v="Diabetes"/>
    <s v="Yes"/>
    <s v="No"/>
    <x v="0"/>
    <n v="0"/>
    <x v="1"/>
    <m/>
    <m/>
  </r>
  <r>
    <s v="Id999"/>
    <n v="28.6"/>
    <s v="Over weight"/>
    <n v="5.56"/>
    <s v="Normal"/>
    <s v="Yes"/>
    <s v="No"/>
    <x v="1"/>
    <n v="1"/>
    <x v="1"/>
    <m/>
    <m/>
  </r>
  <r>
    <s v="Id1000"/>
    <n v="39.17"/>
    <s v="Obesity"/>
    <n v="4.1500000000000004"/>
    <s v="Normal"/>
    <s v="No"/>
    <s v="No"/>
    <x v="0"/>
    <n v="0"/>
    <x v="1"/>
    <m/>
    <m/>
  </r>
  <r>
    <s v="Id1001"/>
    <n v="26.41"/>
    <s v="Over weight"/>
    <n v="5.99"/>
    <s v="Prediabetes"/>
    <s v="Yes"/>
    <s v="No"/>
    <x v="1"/>
    <n v="1"/>
    <x v="1"/>
    <m/>
    <m/>
  </r>
  <r>
    <s v="Id1002"/>
    <n v="30.63"/>
    <s v="Obesity"/>
    <n v="5.8"/>
    <s v="Prediabetes"/>
    <s v="Yes"/>
    <s v="No"/>
    <x v="0"/>
    <n v="0"/>
    <x v="1"/>
    <m/>
    <m/>
  </r>
  <r>
    <s v="Id1003"/>
    <n v="31.73"/>
    <s v="Obesity"/>
    <n v="7.32"/>
    <s v="Diabetes"/>
    <s v="Yes"/>
    <s v="No"/>
    <x v="0"/>
    <n v="2"/>
    <x v="1"/>
    <m/>
    <m/>
  </r>
  <r>
    <s v="Id1004"/>
    <n v="30.7"/>
    <s v="Obesity"/>
    <n v="5.16"/>
    <s v="Normal"/>
    <s v="No"/>
    <s v="No"/>
    <x v="0"/>
    <n v="2"/>
    <x v="1"/>
    <m/>
    <m/>
  </r>
  <r>
    <s v="Id1005"/>
    <n v="25.934999999999999"/>
    <s v="Over weight"/>
    <n v="5.96"/>
    <s v="Prediabetes"/>
    <s v="Yes"/>
    <s v="No"/>
    <x v="0"/>
    <n v="2"/>
    <x v="1"/>
    <m/>
    <m/>
  </r>
  <r>
    <s v="Id1006"/>
    <n v="35.9"/>
    <s v="Obesity"/>
    <n v="4.8499999999999996"/>
    <s v="Normal"/>
    <s v="Yes"/>
    <s v="No"/>
    <x v="1"/>
    <n v="1"/>
    <x v="1"/>
    <m/>
    <m/>
  </r>
  <r>
    <s v="Id1007"/>
    <n v="26.7"/>
    <s v="Over weight"/>
    <n v="5.09"/>
    <s v="Normal"/>
    <s v="Yes"/>
    <s v="No"/>
    <x v="1"/>
    <n v="1"/>
    <x v="1"/>
    <m/>
    <m/>
  </r>
  <r>
    <s v="Id1008"/>
    <n v="33.71"/>
    <s v="Obesity"/>
    <n v="4.9400000000000004"/>
    <s v="Normal"/>
    <s v="No"/>
    <s v="No"/>
    <x v="0"/>
    <n v="0"/>
    <x v="1"/>
    <m/>
    <m/>
  </r>
  <r>
    <s v="Id1009"/>
    <n v="41.91"/>
    <s v="Obesity"/>
    <n v="4.92"/>
    <s v="Normal"/>
    <s v="Yes"/>
    <s v="No"/>
    <x v="0"/>
    <n v="2"/>
    <x v="1"/>
    <m/>
    <m/>
  </r>
  <r>
    <s v="Id1010"/>
    <n v="39.82"/>
    <s v="Obesity"/>
    <n v="6.05"/>
    <s v="Prediabetes"/>
    <s v="Yes"/>
    <s v="No"/>
    <x v="0"/>
    <n v="2"/>
    <x v="1"/>
    <m/>
    <m/>
  </r>
  <r>
    <s v="Id1011"/>
    <n v="28.12"/>
    <s v="Over weight"/>
    <n v="4.67"/>
    <s v="Normal"/>
    <s v="No"/>
    <s v="No"/>
    <x v="0"/>
    <n v="2"/>
    <x v="1"/>
    <m/>
    <m/>
  </r>
  <r>
    <s v="Id1012"/>
    <n v="26.98"/>
    <s v="Over weight"/>
    <n v="9.81"/>
    <s v="Diabetes"/>
    <s v="Yes"/>
    <s v="No"/>
    <x v="0"/>
    <n v="0"/>
    <x v="1"/>
    <m/>
    <m/>
  </r>
  <r>
    <s v="Id1013"/>
    <n v="27.2"/>
    <s v="Over weight"/>
    <n v="6.06"/>
    <s v="Prediabetes"/>
    <s v="Yes"/>
    <s v="No"/>
    <x v="0"/>
    <n v="2"/>
    <x v="1"/>
    <m/>
    <m/>
  </r>
  <r>
    <s v="Id1014"/>
    <n v="25.3"/>
    <s v="Over weight"/>
    <n v="5.19"/>
    <s v="Normal"/>
    <s v="Yes"/>
    <s v="No"/>
    <x v="0"/>
    <n v="2"/>
    <x v="1"/>
    <m/>
    <m/>
  </r>
  <r>
    <s v="Id1015"/>
    <n v="30.25"/>
    <s v="Obesity"/>
    <n v="10.16"/>
    <s v="Diabetes"/>
    <s v="No"/>
    <s v="No"/>
    <x v="0"/>
    <n v="0"/>
    <x v="1"/>
    <m/>
    <m/>
  </r>
  <r>
    <s v="Id1016"/>
    <n v="54"/>
    <s v="Obesity"/>
    <n v="4.68"/>
    <s v="Normal"/>
    <s v="Yes"/>
    <s v="Yes"/>
    <x v="0"/>
    <n v="2"/>
    <x v="1"/>
    <m/>
    <m/>
  </r>
  <r>
    <s v="Id1017"/>
    <n v="51.86"/>
    <s v="Obesity"/>
    <n v="5.32"/>
    <s v="Normal"/>
    <s v="Yes"/>
    <s v="No"/>
    <x v="0"/>
    <n v="0"/>
    <x v="1"/>
    <m/>
    <m/>
  </r>
  <r>
    <s v="Id1018"/>
    <n v="31.39"/>
    <s v="Obesity"/>
    <n v="6.99"/>
    <s v="Diabetes"/>
    <s v="No"/>
    <s v="No"/>
    <x v="0"/>
    <n v="0"/>
    <x v="1"/>
    <m/>
    <m/>
  </r>
  <r>
    <s v="Id1019"/>
    <n v="39.97"/>
    <s v="Obesity"/>
    <n v="5.55"/>
    <s v="Normal"/>
    <s v="No"/>
    <s v="No"/>
    <x v="0"/>
    <n v="0"/>
    <x v="1"/>
    <m/>
    <m/>
  </r>
  <r>
    <s v="Id1020"/>
    <n v="41.23"/>
    <s v="Obesity"/>
    <n v="6.94"/>
    <s v="Diabetes"/>
    <s v="No"/>
    <s v="No"/>
    <x v="0"/>
    <n v="0"/>
    <x v="1"/>
    <m/>
    <m/>
  </r>
  <r>
    <s v="Id1021"/>
    <n v="49.45"/>
    <s v="Obesity"/>
    <n v="4.2"/>
    <s v="Normal"/>
    <s v="Yes"/>
    <s v="No"/>
    <x v="0"/>
    <n v="0"/>
    <x v="1"/>
    <m/>
    <m/>
  </r>
  <r>
    <s v="Id1022"/>
    <n v="41.04"/>
    <s v="Obesity"/>
    <n v="5.59"/>
    <s v="Normal"/>
    <s v="No"/>
    <s v="No"/>
    <x v="0"/>
    <n v="0"/>
    <x v="1"/>
    <m/>
    <m/>
  </r>
  <r>
    <s v="Id1023"/>
    <n v="27.93"/>
    <s v="Over weight"/>
    <n v="9.9600000000000009"/>
    <s v="Diabetes"/>
    <s v="No"/>
    <s v="No"/>
    <x v="0"/>
    <n v="0"/>
    <x v="1"/>
    <m/>
    <m/>
  </r>
  <r>
    <s v="Id1024"/>
    <n v="21.01"/>
    <s v="Normal weight"/>
    <n v="7.37"/>
    <s v="Diabetes"/>
    <s v="No"/>
    <s v="No"/>
    <x v="0"/>
    <n v="0"/>
    <x v="1"/>
    <m/>
    <m/>
  </r>
  <r>
    <s v="Id1025"/>
    <n v="52.37"/>
    <s v="Obesity"/>
    <n v="5.0599999999999996"/>
    <s v="Normal"/>
    <s v="Yes"/>
    <s v="Yes"/>
    <x v="0"/>
    <n v="2"/>
    <x v="1"/>
    <m/>
    <m/>
  </r>
  <r>
    <s v="Id1026"/>
    <n v="40.369999999999997"/>
    <s v="Obesity"/>
    <n v="8.2100000000000009"/>
    <s v="Diabetes"/>
    <s v="No"/>
    <s v="No"/>
    <x v="0"/>
    <n v="0"/>
    <x v="1"/>
    <m/>
    <m/>
  </r>
  <r>
    <s v="Id1027"/>
    <n v="41.47"/>
    <s v="Obesity"/>
    <n v="10.34"/>
    <s v="Diabetes"/>
    <s v="No"/>
    <s v="No"/>
    <x v="0"/>
    <n v="2"/>
    <x v="1"/>
    <m/>
    <m/>
  </r>
  <r>
    <s v="Id1028"/>
    <n v="33.725000000000001"/>
    <s v="Obesity"/>
    <n v="5.51"/>
    <s v="Normal"/>
    <s v="Yes"/>
    <s v="No"/>
    <x v="0"/>
    <n v="2"/>
    <x v="1"/>
    <m/>
    <m/>
  </r>
  <r>
    <s v="Id1029"/>
    <n v="28.1"/>
    <s v="Over weight"/>
    <n v="11.2"/>
    <s v="Diabetes"/>
    <s v="No"/>
    <s v="No"/>
    <x v="0"/>
    <n v="0"/>
    <x v="1"/>
    <m/>
    <m/>
  </r>
  <r>
    <s v="Id1030"/>
    <n v="37.43"/>
    <s v="Obesity"/>
    <n v="4.3499999999999996"/>
    <s v="Normal"/>
    <s v="Yes"/>
    <s v="No"/>
    <x v="1"/>
    <n v="1"/>
    <x v="1"/>
    <m/>
    <m/>
  </r>
  <r>
    <s v="Id1031"/>
    <n v="23.7"/>
    <s v="Normal weight"/>
    <n v="10.45"/>
    <s v="Diabetes"/>
    <s v="No"/>
    <s v="No"/>
    <x v="0"/>
    <n v="0"/>
    <x v="1"/>
    <m/>
    <m/>
  </r>
  <r>
    <s v="Id1032"/>
    <n v="24.795000000000002"/>
    <s v="Normal weight"/>
    <n v="4.07"/>
    <s v="Normal"/>
    <s v="Yes"/>
    <s v="No"/>
    <x v="1"/>
    <n v="1"/>
    <x v="1"/>
    <m/>
    <m/>
  </r>
  <r>
    <s v="Id1033"/>
    <n v="31.9"/>
    <s v="Obesity"/>
    <n v="8.34"/>
    <s v="Diabetes"/>
    <s v="No"/>
    <s v="No"/>
    <x v="0"/>
    <n v="0"/>
    <x v="1"/>
    <m/>
    <m/>
  </r>
  <r>
    <s v="Id1034"/>
    <n v="32.68"/>
    <s v="Obesity"/>
    <n v="7.41"/>
    <s v="Diabetes"/>
    <s v="No"/>
    <s v="No"/>
    <x v="0"/>
    <n v="0"/>
    <x v="1"/>
    <m/>
    <m/>
  </r>
  <r>
    <s v="Id1035"/>
    <n v="47.13"/>
    <s v="Obesity"/>
    <n v="4.3099999999999996"/>
    <s v="Normal"/>
    <s v="No"/>
    <s v="No"/>
    <x v="0"/>
    <n v="0"/>
    <x v="1"/>
    <m/>
    <m/>
  </r>
  <r>
    <s v="Id1036"/>
    <n v="36.67"/>
    <s v="Obesity"/>
    <n v="10.83"/>
    <s v="Diabetes"/>
    <s v="No"/>
    <s v="No"/>
    <x v="0"/>
    <n v="0"/>
    <x v="1"/>
    <m/>
    <m/>
  </r>
  <r>
    <s v="Id1037"/>
    <n v="33.630000000000003"/>
    <s v="Obesity"/>
    <n v="11.31"/>
    <s v="Diabetes"/>
    <s v="No"/>
    <s v="No"/>
    <x v="0"/>
    <n v="0"/>
    <x v="1"/>
    <m/>
    <m/>
  </r>
  <r>
    <s v="Id1038"/>
    <n v="32.67"/>
    <s v="Obesity"/>
    <n v="11.81"/>
    <s v="Diabetes"/>
    <s v="Yes"/>
    <s v="No"/>
    <x v="0"/>
    <n v="0"/>
    <x v="1"/>
    <m/>
    <m/>
  </r>
  <r>
    <s v="Id1039"/>
    <n v="33.299999999999997"/>
    <s v="Obesity"/>
    <n v="8.26"/>
    <s v="Diabetes"/>
    <s v="Yes"/>
    <s v="No"/>
    <x v="0"/>
    <n v="2"/>
    <x v="1"/>
    <m/>
    <m/>
  </r>
  <r>
    <s v="Id1040"/>
    <n v="30.78"/>
    <s v="Obesity"/>
    <n v="10.74"/>
    <s v="Diabetes"/>
    <s v="Yes"/>
    <s v="No"/>
    <x v="0"/>
    <n v="2"/>
    <x v="1"/>
    <m/>
    <m/>
  </r>
  <r>
    <s v="Id1041"/>
    <n v="28.975000000000001"/>
    <s v="Over weight"/>
    <n v="7.69"/>
    <s v="Diabetes"/>
    <s v="Yes"/>
    <s v="No"/>
    <x v="0"/>
    <n v="0"/>
    <x v="1"/>
    <m/>
    <m/>
  </r>
  <r>
    <s v="Id1042"/>
    <n v="33.4"/>
    <s v="Obesity"/>
    <n v="4.84"/>
    <s v="Normal"/>
    <s v="No"/>
    <s v="No"/>
    <x v="0"/>
    <n v="0"/>
    <x v="1"/>
    <m/>
    <m/>
  </r>
  <r>
    <s v="Id1043"/>
    <n v="21.5"/>
    <s v="Normal weight"/>
    <n v="9.77"/>
    <s v="Diabetes"/>
    <s v="Yes"/>
    <s v="No"/>
    <x v="0"/>
    <n v="0"/>
    <x v="1"/>
    <m/>
    <m/>
  </r>
  <r>
    <s v="Id1044"/>
    <n v="38.14"/>
    <s v="Obesity"/>
    <n v="5.84"/>
    <s v="Prediabetes"/>
    <s v="No"/>
    <s v="No"/>
    <x v="0"/>
    <n v="0"/>
    <x v="1"/>
    <m/>
    <m/>
  </r>
  <r>
    <s v="Id1045"/>
    <n v="35.42"/>
    <s v="Obesity"/>
    <n v="8.6999999999999993"/>
    <s v="Diabetes"/>
    <s v="Yes"/>
    <s v="No"/>
    <x v="0"/>
    <n v="1"/>
    <x v="1"/>
    <m/>
    <m/>
  </r>
  <r>
    <s v="Id1046"/>
    <n v="35.625"/>
    <s v="Obesity"/>
    <n v="10.79"/>
    <s v="Diabetes"/>
    <s v="No"/>
    <s v="No"/>
    <x v="0"/>
    <n v="0"/>
    <x v="1"/>
    <m/>
    <m/>
  </r>
  <r>
    <s v="Id1047"/>
    <n v="45.51"/>
    <s v="Obesity"/>
    <n v="4.32"/>
    <s v="Normal"/>
    <s v="No"/>
    <s v="No"/>
    <x v="0"/>
    <n v="1"/>
    <x v="1"/>
    <m/>
    <m/>
  </r>
  <r>
    <s v="Id1048"/>
    <n v="37.1"/>
    <s v="Obesity"/>
    <n v="7.19"/>
    <s v="Diabetes"/>
    <s v="Yes"/>
    <s v="No"/>
    <x v="0"/>
    <n v="0"/>
    <x v="1"/>
    <m/>
    <m/>
  </r>
  <r>
    <s v="Id1049"/>
    <n v="30.5"/>
    <s v="Obesity"/>
    <n v="11.94"/>
    <s v="Diabetes"/>
    <s v="Yes"/>
    <s v="No"/>
    <x v="0"/>
    <n v="0"/>
    <x v="1"/>
    <m/>
    <m/>
  </r>
  <r>
    <s v="Id1050"/>
    <n v="28.16"/>
    <s v="Over weight"/>
    <n v="5.56"/>
    <s v="Normal"/>
    <s v="No"/>
    <s v="No"/>
    <x v="0"/>
    <n v="2"/>
    <x v="1"/>
    <m/>
    <m/>
  </r>
  <r>
    <s v="Id1051"/>
    <n v="29.1"/>
    <s v="Over weight"/>
    <n v="5.64"/>
    <s v="Normal"/>
    <s v="Yes"/>
    <s v="No"/>
    <x v="0"/>
    <n v="0"/>
    <x v="1"/>
    <m/>
    <m/>
  </r>
  <r>
    <s v="Id1052"/>
    <n v="30.22"/>
    <s v="Obesity"/>
    <n v="4.6500000000000004"/>
    <s v="Normal"/>
    <s v="No"/>
    <s v="No"/>
    <x v="0"/>
    <n v="0"/>
    <x v="1"/>
    <m/>
    <m/>
  </r>
  <r>
    <s v="Id1053"/>
    <n v="24.29"/>
    <s v="Normal weight"/>
    <n v="9.0500000000000007"/>
    <s v="Diabetes"/>
    <s v="No"/>
    <s v="No"/>
    <x v="0"/>
    <n v="0"/>
    <x v="1"/>
    <m/>
    <m/>
  </r>
  <r>
    <s v="Id1054"/>
    <n v="29.39"/>
    <s v="Over weight"/>
    <n v="4.5199999999999996"/>
    <s v="Normal"/>
    <s v="Yes"/>
    <s v="No"/>
    <x v="0"/>
    <n v="0"/>
    <x v="1"/>
    <m/>
    <m/>
  </r>
  <r>
    <s v="Id1055"/>
    <n v="25.66"/>
    <s v="Over weight"/>
    <n v="4.62"/>
    <s v="Normal"/>
    <s v="Yes"/>
    <s v="No"/>
    <x v="0"/>
    <n v="1"/>
    <x v="1"/>
    <m/>
    <m/>
  </r>
  <r>
    <s v="Id1056"/>
    <n v="39.11"/>
    <s v="Obesity"/>
    <n v="5.87"/>
    <s v="Prediabetes"/>
    <s v="No"/>
    <s v="No"/>
    <x v="0"/>
    <n v="0"/>
    <x v="1"/>
    <m/>
    <m/>
  </r>
  <r>
    <s v="Id1057"/>
    <n v="43.78"/>
    <s v="Obesity"/>
    <n v="5.71"/>
    <s v="Prediabetes"/>
    <s v="No"/>
    <s v="No"/>
    <x v="0"/>
    <n v="1"/>
    <x v="1"/>
    <m/>
    <m/>
  </r>
  <r>
    <s v="Id1058"/>
    <n v="24.35"/>
    <s v="Normal weight"/>
    <n v="9.08"/>
    <s v="Diabetes"/>
    <s v="No"/>
    <s v="No"/>
    <x v="0"/>
    <n v="0"/>
    <x v="1"/>
    <m/>
    <m/>
  </r>
  <r>
    <s v="Id1059"/>
    <n v="40.299999999999997"/>
    <s v="Obesity"/>
    <n v="5.3"/>
    <s v="Normal"/>
    <s v="Yes"/>
    <s v="No"/>
    <x v="0"/>
    <n v="2"/>
    <x v="1"/>
    <m/>
    <m/>
  </r>
  <r>
    <s v="Id1060"/>
    <n v="32.774999999999999"/>
    <s v="Obesity"/>
    <n v="11.76"/>
    <s v="Diabetes"/>
    <s v="Yes"/>
    <s v="No"/>
    <x v="0"/>
    <n v="0"/>
    <x v="1"/>
    <m/>
    <m/>
  </r>
  <r>
    <s v="Id1061"/>
    <n v="39.6"/>
    <s v="Obesity"/>
    <n v="5.1100000000000003"/>
    <s v="Normal"/>
    <s v="Yes"/>
    <s v="No"/>
    <x v="0"/>
    <n v="2"/>
    <x v="1"/>
    <m/>
    <m/>
  </r>
  <r>
    <s v="Id1062"/>
    <n v="30.97"/>
    <s v="Obesity"/>
    <n v="5.54"/>
    <s v="Normal"/>
    <s v="No"/>
    <s v="No"/>
    <x v="0"/>
    <n v="2"/>
    <x v="1"/>
    <m/>
    <m/>
  </r>
  <r>
    <s v="Id1063"/>
    <n v="27.645"/>
    <s v="Over weight"/>
    <n v="8.8699999999999992"/>
    <s v="Diabetes"/>
    <s v="Yes"/>
    <s v="No"/>
    <x v="0"/>
    <n v="0"/>
    <x v="1"/>
    <m/>
    <m/>
  </r>
  <r>
    <s v="Id1064"/>
    <n v="34.43"/>
    <s v="Obesity"/>
    <n v="5.96"/>
    <s v="Prediabetes"/>
    <s v="Yes"/>
    <s v="No"/>
    <x v="0"/>
    <n v="2"/>
    <x v="1"/>
    <m/>
    <m/>
  </r>
  <r>
    <s v="Id1065"/>
    <n v="39.6"/>
    <s v="Obesity"/>
    <n v="4.4400000000000004"/>
    <s v="Normal"/>
    <s v="Yes"/>
    <s v="No"/>
    <x v="1"/>
    <n v="1"/>
    <x v="1"/>
    <m/>
    <m/>
  </r>
  <r>
    <s v="Id1066"/>
    <n v="22.1"/>
    <s v="Normal weight"/>
    <n v="4.6500000000000004"/>
    <s v="Normal"/>
    <s v="Yes"/>
    <s v="No"/>
    <x v="0"/>
    <n v="2"/>
    <x v="1"/>
    <m/>
    <m/>
  </r>
  <r>
    <s v="Id1067"/>
    <n v="33.25"/>
    <s v="Obesity"/>
    <n v="5.64"/>
    <s v="Normal"/>
    <s v="Yes"/>
    <s v="No"/>
    <x v="1"/>
    <n v="1"/>
    <x v="1"/>
    <m/>
    <m/>
  </r>
  <r>
    <s v="Id1068"/>
    <n v="33.33"/>
    <s v="Obesity"/>
    <n v="10.19"/>
    <s v="Diabetes"/>
    <s v="No"/>
    <s v="No"/>
    <x v="0"/>
    <n v="0"/>
    <x v="1"/>
    <m/>
    <m/>
  </r>
  <r>
    <s v="Id1069"/>
    <n v="30.5"/>
    <s v="Obesity"/>
    <n v="10.79"/>
    <s v="Diabetes"/>
    <s v="No"/>
    <s v="No"/>
    <x v="0"/>
    <n v="0"/>
    <x v="1"/>
    <m/>
    <m/>
  </r>
  <r>
    <s v="Id1070"/>
    <n v="30.3"/>
    <s v="Obesity"/>
    <n v="4.24"/>
    <s v="Normal"/>
    <s v="No"/>
    <s v="No"/>
    <x v="0"/>
    <n v="0"/>
    <x v="1"/>
    <m/>
    <m/>
  </r>
  <r>
    <s v="Id1071"/>
    <n v="26.22"/>
    <s v="Over weight"/>
    <n v="5.83"/>
    <s v="Prediabetes"/>
    <s v="No"/>
    <s v="No"/>
    <x v="0"/>
    <n v="2"/>
    <x v="1"/>
    <m/>
    <m/>
  </r>
  <r>
    <s v="Id1072"/>
    <n v="29.99"/>
    <s v="Obesity"/>
    <n v="11.85"/>
    <s v="Diabetes"/>
    <s v="No"/>
    <s v="No"/>
    <x v="0"/>
    <n v="0"/>
    <x v="1"/>
    <m/>
    <m/>
  </r>
  <r>
    <s v="Id1073"/>
    <n v="36.380000000000003"/>
    <s v="Obesity"/>
    <n v="5.98"/>
    <s v="Prediabetes"/>
    <s v="No"/>
    <s v="No"/>
    <x v="0"/>
    <n v="1"/>
    <x v="1"/>
    <m/>
    <m/>
  </r>
  <r>
    <s v="Id1074"/>
    <n v="31.16"/>
    <s v="Obesity"/>
    <n v="4.26"/>
    <s v="Normal"/>
    <s v="Yes"/>
    <s v="No"/>
    <x v="1"/>
    <n v="1"/>
    <x v="1"/>
    <m/>
    <m/>
  </r>
  <r>
    <s v="Id1075"/>
    <n v="25.55"/>
    <s v="Over weight"/>
    <n v="4.96"/>
    <s v="Normal"/>
    <s v="Yes"/>
    <s v="No"/>
    <x v="0"/>
    <n v="1"/>
    <x v="1"/>
    <m/>
    <m/>
  </r>
  <r>
    <s v="Id1076"/>
    <n v="28.77"/>
    <s v="Over weight"/>
    <n v="4"/>
    <s v="Normal"/>
    <s v="Yes"/>
    <s v="No"/>
    <x v="0"/>
    <n v="0"/>
    <x v="1"/>
    <m/>
    <m/>
  </r>
  <r>
    <s v="Id1077"/>
    <n v="23.14"/>
    <s v="Normal weight"/>
    <n v="4.1500000000000004"/>
    <s v="Normal"/>
    <s v="Yes"/>
    <s v="No"/>
    <x v="0"/>
    <n v="1"/>
    <x v="1"/>
    <m/>
    <m/>
  </r>
  <r>
    <s v="Id1078"/>
    <n v="39.6"/>
    <s v="Obesity"/>
    <n v="11.36"/>
    <s v="Diabetes"/>
    <s v="No"/>
    <s v="No"/>
    <x v="0"/>
    <n v="0"/>
    <x v="1"/>
    <m/>
    <m/>
  </r>
  <r>
    <s v="Id1079"/>
    <n v="29.2"/>
    <s v="Over weight"/>
    <n v="7.53"/>
    <s v="Diabetes"/>
    <s v="No"/>
    <s v="No"/>
    <x v="0"/>
    <n v="0"/>
    <x v="1"/>
    <m/>
    <m/>
  </r>
  <r>
    <s v="Id1080"/>
    <n v="32.774999999999999"/>
    <s v="Obesity"/>
    <n v="7.95"/>
    <s v="Diabetes"/>
    <s v="No"/>
    <s v="No"/>
    <x v="0"/>
    <n v="0"/>
    <x v="1"/>
    <m/>
    <m/>
  </r>
  <r>
    <s v="Id1081"/>
    <n v="24.035"/>
    <s v="Normal weight"/>
    <n v="8.5"/>
    <s v="Diabetes"/>
    <s v="No"/>
    <s v="No"/>
    <x v="0"/>
    <n v="0"/>
    <x v="1"/>
    <m/>
    <m/>
  </r>
  <r>
    <s v="Id1082"/>
    <n v="30.55"/>
    <s v="Obesity"/>
    <n v="5.89"/>
    <s v="Prediabetes"/>
    <s v="No"/>
    <s v="No"/>
    <x v="1"/>
    <n v="1"/>
    <x v="1"/>
    <m/>
    <m/>
  </r>
  <r>
    <s v="Id1083"/>
    <n v="28.81"/>
    <s v="Over weight"/>
    <n v="8.76"/>
    <s v="Diabetes"/>
    <s v="No"/>
    <s v="No"/>
    <x v="0"/>
    <n v="2"/>
    <x v="1"/>
    <m/>
    <m/>
  </r>
  <r>
    <s v="Id1084"/>
    <n v="31.66"/>
    <s v="Obesity"/>
    <n v="4.1100000000000003"/>
    <s v="Normal"/>
    <s v="No"/>
    <s v="No"/>
    <x v="0"/>
    <n v="0"/>
    <x v="1"/>
    <m/>
    <m/>
  </r>
  <r>
    <s v="Id1085"/>
    <n v="28.215"/>
    <s v="Over weight"/>
    <n v="7.56"/>
    <s v="Diabetes"/>
    <s v="Yes"/>
    <s v="No"/>
    <x v="0"/>
    <n v="1"/>
    <x v="1"/>
    <m/>
    <m/>
  </r>
  <r>
    <s v="Id1086"/>
    <n v="26.12"/>
    <s v="Over weight"/>
    <n v="4.17"/>
    <s v="Normal"/>
    <s v="Yes"/>
    <s v="No"/>
    <x v="1"/>
    <n v="1"/>
    <x v="1"/>
    <m/>
    <m/>
  </r>
  <r>
    <s v="Id1087"/>
    <n v="36.630000000000003"/>
    <s v="Obesity"/>
    <n v="11.42"/>
    <s v="Diabetes"/>
    <s v="No"/>
    <s v="No"/>
    <x v="0"/>
    <n v="2"/>
    <x v="1"/>
    <m/>
    <m/>
  </r>
  <r>
    <s v="Id1088"/>
    <n v="33.344999999999999"/>
    <s v="Obesity"/>
    <n v="7.33"/>
    <s v="Diabetes"/>
    <s v="No"/>
    <s v="No"/>
    <x v="0"/>
    <n v="2"/>
    <x v="1"/>
    <m/>
    <m/>
  </r>
  <r>
    <s v="Id1089"/>
    <n v="27.11"/>
    <s v="Over weight"/>
    <n v="6.7"/>
    <s v="Diabetes"/>
    <s v="No"/>
    <s v="No"/>
    <x v="0"/>
    <n v="0"/>
    <x v="1"/>
    <m/>
    <m/>
  </r>
  <r>
    <s v="Id1090"/>
    <n v="26.6"/>
    <s v="Over weight"/>
    <n v="5.27"/>
    <s v="Normal"/>
    <s v="Yes"/>
    <s v="No"/>
    <x v="1"/>
    <n v="1"/>
    <x v="1"/>
    <m/>
    <m/>
  </r>
  <r>
    <s v="Id1091"/>
    <n v="30.41"/>
    <s v="Obesity"/>
    <n v="7.72"/>
    <s v="Diabetes"/>
    <s v="No"/>
    <s v="No"/>
    <x v="0"/>
    <n v="0"/>
    <x v="1"/>
    <m/>
    <m/>
  </r>
  <r>
    <s v="Id1092"/>
    <n v="28.98"/>
    <s v="Over weight"/>
    <n v="8.68"/>
    <s v="Diabetes"/>
    <s v="No"/>
    <s v="No"/>
    <x v="0"/>
    <n v="2"/>
    <x v="1"/>
    <m/>
    <m/>
  </r>
  <r>
    <s v="Id1093"/>
    <n v="31.24"/>
    <s v="Obesity"/>
    <n v="9.8000000000000007"/>
    <s v="Diabetes"/>
    <s v="No"/>
    <s v="No"/>
    <x v="0"/>
    <n v="0"/>
    <x v="1"/>
    <m/>
    <m/>
  </r>
  <r>
    <s v="Id1094"/>
    <n v="31.54"/>
    <s v="Obesity"/>
    <n v="4.4400000000000004"/>
    <s v="Normal"/>
    <s v="No"/>
    <s v="No"/>
    <x v="0"/>
    <n v="0"/>
    <x v="1"/>
    <m/>
    <m/>
  </r>
  <r>
    <s v="Id1095"/>
    <n v="38.6"/>
    <s v="Obesity"/>
    <n v="7.19"/>
    <s v="Diabetes"/>
    <s v="Yes"/>
    <s v="No"/>
    <x v="0"/>
    <n v="2"/>
    <x v="1"/>
    <m/>
    <m/>
  </r>
  <r>
    <s v="Id1096"/>
    <n v="37.950000000000003"/>
    <s v="Obesity"/>
    <n v="6.06"/>
    <s v="Prediabetes"/>
    <s v="No"/>
    <s v="No"/>
    <x v="0"/>
    <n v="0"/>
    <x v="1"/>
    <m/>
    <m/>
  </r>
  <r>
    <s v="Id1097"/>
    <n v="38.97"/>
    <s v="Obesity"/>
    <n v="5.12"/>
    <s v="Normal"/>
    <s v="No"/>
    <s v="No"/>
    <x v="0"/>
    <n v="0"/>
    <x v="1"/>
    <m/>
    <m/>
  </r>
  <r>
    <s v="Id1098"/>
    <n v="21.2"/>
    <s v="Normal weight"/>
    <n v="10.72"/>
    <s v="Diabetes"/>
    <s v="No"/>
    <s v="No"/>
    <x v="0"/>
    <n v="0"/>
    <x v="1"/>
    <m/>
    <m/>
  </r>
  <r>
    <s v="Id1099"/>
    <n v="23.96"/>
    <s v="Normal weight"/>
    <n v="9.58"/>
    <s v="Diabetes"/>
    <s v="Yes"/>
    <s v="No"/>
    <x v="1"/>
    <n v="1"/>
    <x v="1"/>
    <m/>
    <m/>
  </r>
  <r>
    <s v="Id1100"/>
    <n v="35.93"/>
    <s v="Obesity"/>
    <n v="6.4"/>
    <s v="Prediabetes"/>
    <s v="Yes"/>
    <s v="No"/>
    <x v="0"/>
    <n v="1"/>
    <x v="1"/>
    <m/>
    <m/>
  </r>
  <r>
    <s v="Id1101"/>
    <n v="26.11"/>
    <s v="Over weight"/>
    <n v="6.8"/>
    <s v="Diabetes"/>
    <s v="Yes"/>
    <s v="No"/>
    <x v="0"/>
    <n v="2"/>
    <x v="1"/>
    <m/>
    <m/>
  </r>
  <r>
    <s v="Id1102"/>
    <n v="32.299999999999997"/>
    <s v="Obesity"/>
    <n v="9.48"/>
    <s v="Diabetes"/>
    <s v="No"/>
    <s v="No"/>
    <x v="0"/>
    <n v="2"/>
    <x v="1"/>
    <m/>
    <m/>
  </r>
  <r>
    <s v="Id1103"/>
    <n v="28.69"/>
    <s v="Over weight"/>
    <n v="7.45"/>
    <s v="Diabetes"/>
    <s v="No"/>
    <s v="No"/>
    <x v="0"/>
    <n v="2"/>
    <x v="1"/>
    <m/>
    <m/>
  </r>
  <r>
    <s v="Id1104"/>
    <n v="31.28"/>
    <s v="Obesity"/>
    <n v="6.94"/>
    <s v="Diabetes"/>
    <s v="Yes"/>
    <s v="No"/>
    <x v="0"/>
    <n v="1"/>
    <x v="1"/>
    <m/>
    <m/>
  </r>
  <r>
    <s v="Id1105"/>
    <n v="30.21"/>
    <s v="Obesity"/>
    <n v="7.83"/>
    <s v="Diabetes"/>
    <s v="No"/>
    <s v="No"/>
    <x v="0"/>
    <n v="0"/>
    <x v="1"/>
    <m/>
    <m/>
  </r>
  <r>
    <s v="Id1106"/>
    <n v="38.28"/>
    <s v="Obesity"/>
    <n v="10.17"/>
    <s v="Diabetes"/>
    <s v="Yes"/>
    <s v="No"/>
    <x v="0"/>
    <n v="0"/>
    <x v="1"/>
    <m/>
    <m/>
  </r>
  <r>
    <s v="Id1107"/>
    <n v="29.9"/>
    <s v="Obesity"/>
    <n v="8.9600000000000009"/>
    <s v="Diabetes"/>
    <s v="Yes"/>
    <s v="No"/>
    <x v="0"/>
    <n v="0"/>
    <x v="1"/>
    <m/>
    <m/>
  </r>
  <r>
    <s v="Id1108"/>
    <n v="23.18"/>
    <s v="Normal weight"/>
    <n v="6.96"/>
    <s v="Diabetes"/>
    <s v="Yes"/>
    <s v="No"/>
    <x v="0"/>
    <n v="2"/>
    <x v="1"/>
    <m/>
    <m/>
  </r>
  <r>
    <s v="Id1109"/>
    <n v="33.020000000000003"/>
    <s v="Obesity"/>
    <n v="5.07"/>
    <s v="Normal"/>
    <s v="Yes"/>
    <s v="No"/>
    <x v="0"/>
    <n v="0"/>
    <x v="1"/>
    <m/>
    <m/>
  </r>
  <r>
    <s v="Id1110"/>
    <n v="27.29"/>
    <s v="Over weight"/>
    <n v="5.85"/>
    <s v="Prediabetes"/>
    <s v="No"/>
    <s v="No"/>
    <x v="0"/>
    <n v="2"/>
    <x v="1"/>
    <m/>
    <m/>
  </r>
  <r>
    <s v="Id1111"/>
    <n v="23.18"/>
    <s v="Normal weight"/>
    <n v="10.56"/>
    <s v="Diabetes"/>
    <s v="No"/>
    <s v="No"/>
    <x v="0"/>
    <n v="2"/>
    <x v="1"/>
    <m/>
    <m/>
  </r>
  <r>
    <s v="Id1112"/>
    <n v="32.659999999999997"/>
    <s v="Obesity"/>
    <n v="8.92"/>
    <s v="Diabetes"/>
    <s v="Yes"/>
    <s v="No"/>
    <x v="0"/>
    <n v="0"/>
    <x v="1"/>
    <m/>
    <m/>
  </r>
  <r>
    <s v="Id1113"/>
    <n v="30.78"/>
    <s v="Obesity"/>
    <n v="8.6300000000000008"/>
    <s v="Diabetes"/>
    <s v="No"/>
    <s v="No"/>
    <x v="0"/>
    <n v="0"/>
    <x v="1"/>
    <m/>
    <m/>
  </r>
  <r>
    <s v="Id1114"/>
    <n v="47.2"/>
    <s v="Obesity"/>
    <n v="6.29"/>
    <s v="Prediabetes"/>
    <s v="Yes"/>
    <s v="No"/>
    <x v="1"/>
    <n v="1"/>
    <x v="1"/>
    <m/>
    <m/>
  </r>
  <r>
    <s v="Id1115"/>
    <n v="31.6"/>
    <s v="Obesity"/>
    <n v="5.75"/>
    <s v="Prediabetes"/>
    <s v="No"/>
    <s v="No"/>
    <x v="0"/>
    <n v="2"/>
    <x v="1"/>
    <m/>
    <m/>
  </r>
  <r>
    <s v="Id1116"/>
    <n v="33.914999999999999"/>
    <s v="Obesity"/>
    <n v="6.66"/>
    <s v="Diabetes"/>
    <s v="Yes"/>
    <s v="No"/>
    <x v="0"/>
    <n v="1"/>
    <x v="1"/>
    <m/>
    <m/>
  </r>
  <r>
    <s v="Id1117"/>
    <n v="23.54"/>
    <s v="Normal weight"/>
    <n v="5.0999999999999996"/>
    <s v="Normal"/>
    <s v="No"/>
    <s v="No"/>
    <x v="0"/>
    <n v="2"/>
    <x v="1"/>
    <m/>
    <m/>
  </r>
  <r>
    <s v="Id1118"/>
    <n v="27.074999999999999"/>
    <s v="Over weight"/>
    <n v="4.41"/>
    <s v="Normal"/>
    <s v="No"/>
    <s v="No"/>
    <x v="0"/>
    <n v="2"/>
    <x v="1"/>
    <m/>
    <m/>
  </r>
  <r>
    <s v="Id1119"/>
    <n v="25.8"/>
    <s v="Over weight"/>
    <n v="5.52"/>
    <s v="Normal"/>
    <s v="Yes"/>
    <s v="No"/>
    <x v="0"/>
    <n v="0"/>
    <x v="1"/>
    <m/>
    <m/>
  </r>
  <r>
    <s v="Id1120"/>
    <n v="36.1"/>
    <s v="Obesity"/>
    <n v="4.62"/>
    <s v="Normal"/>
    <s v="Yes"/>
    <s v="No"/>
    <x v="1"/>
    <n v="1"/>
    <x v="1"/>
    <m/>
    <m/>
  </r>
  <r>
    <s v="Id1121"/>
    <n v="30.495000000000001"/>
    <s v="Obesity"/>
    <n v="5.74"/>
    <s v="Prediabetes"/>
    <s v="Yes"/>
    <s v="No"/>
    <x v="1"/>
    <n v="1"/>
    <x v="1"/>
    <m/>
    <m/>
  </r>
  <r>
    <s v="Id1122"/>
    <n v="21.4"/>
    <s v="Normal weight"/>
    <n v="6.3"/>
    <s v="Prediabetes"/>
    <s v="Yes"/>
    <s v="No"/>
    <x v="1"/>
    <n v="1"/>
    <x v="1"/>
    <m/>
    <m/>
  </r>
  <r>
    <s v="Id1123"/>
    <n v="32.299999999999997"/>
    <s v="Obesity"/>
    <n v="10.27"/>
    <s v="Diabetes"/>
    <s v="No"/>
    <s v="No"/>
    <x v="0"/>
    <n v="0"/>
    <x v="1"/>
    <m/>
    <m/>
  </r>
  <r>
    <s v="Id1124"/>
    <n v="29.78"/>
    <s v="Over weight"/>
    <n v="5.85"/>
    <s v="Prediabetes"/>
    <s v="No"/>
    <s v="No"/>
    <x v="1"/>
    <n v="1"/>
    <x v="1"/>
    <m/>
    <m/>
  </r>
  <r>
    <s v="Id1125"/>
    <n v="34.76"/>
    <s v="Obesity"/>
    <n v="5.92"/>
    <s v="Prediabetes"/>
    <s v="Yes"/>
    <s v="No"/>
    <x v="0"/>
    <n v="1"/>
    <x v="1"/>
    <m/>
    <m/>
  </r>
  <r>
    <s v="Id1126"/>
    <n v="18.335000000000001"/>
    <s v="Underweight"/>
    <n v="10.01"/>
    <s v="Diabetes"/>
    <s v="Yes"/>
    <s v="No"/>
    <x v="0"/>
    <n v="2"/>
    <x v="1"/>
    <m/>
    <m/>
  </r>
  <r>
    <s v="Id1127"/>
    <n v="32.299999999999997"/>
    <s v="Obesity"/>
    <n v="9.59"/>
    <s v="Diabetes"/>
    <s v="No"/>
    <s v="No"/>
    <x v="0"/>
    <n v="0"/>
    <x v="1"/>
    <m/>
    <m/>
  </r>
  <r>
    <s v="Id1128"/>
    <n v="27.74"/>
    <s v="Over weight"/>
    <n v="10.37"/>
    <s v="Diabetes"/>
    <s v="No"/>
    <s v="No"/>
    <x v="0"/>
    <n v="0"/>
    <x v="1"/>
    <m/>
    <m/>
  </r>
  <r>
    <s v="Id1129"/>
    <n v="24"/>
    <s v="Normal weight"/>
    <n v="4.01"/>
    <s v="Normal"/>
    <s v="Yes"/>
    <s v="No"/>
    <x v="0"/>
    <n v="1"/>
    <x v="1"/>
    <m/>
    <m/>
  </r>
  <r>
    <s v="Id1130"/>
    <n v="31.78"/>
    <s v="Obesity"/>
    <n v="4.24"/>
    <s v="Normal"/>
    <s v="Yes"/>
    <s v="No"/>
    <x v="1"/>
    <n v="1"/>
    <x v="1"/>
    <m/>
    <m/>
  </r>
  <r>
    <s v="Id1131"/>
    <n v="32.25"/>
    <s v="Obesity"/>
    <n v="5.36"/>
    <s v="Normal"/>
    <s v="Yes"/>
    <s v="No"/>
    <x v="0"/>
    <n v="0"/>
    <x v="1"/>
    <m/>
    <m/>
  </r>
  <r>
    <s v="Id1132"/>
    <n v="30.114999999999998"/>
    <s v="Obesity"/>
    <n v="4.99"/>
    <s v="Normal"/>
    <s v="No"/>
    <s v="No"/>
    <x v="0"/>
    <n v="2"/>
    <x v="1"/>
    <m/>
    <m/>
  </r>
  <r>
    <s v="Id1133"/>
    <n v="22.41"/>
    <s v="Normal weight"/>
    <n v="8.68"/>
    <s v="Diabetes"/>
    <s v="No"/>
    <s v="No"/>
    <x v="0"/>
    <n v="0"/>
    <x v="1"/>
    <m/>
    <m/>
  </r>
  <r>
    <s v="Id1134"/>
    <n v="45.72"/>
    <s v="Obesity"/>
    <n v="4.2300000000000004"/>
    <s v="Normal"/>
    <s v="Yes"/>
    <s v="No"/>
    <x v="0"/>
    <n v="0"/>
    <x v="1"/>
    <m/>
    <m/>
  </r>
  <r>
    <s v="Id1135"/>
    <n v="25"/>
    <s v="Over weight"/>
    <n v="5.32"/>
    <s v="Normal"/>
    <s v="Yes"/>
    <s v="No"/>
    <x v="0"/>
    <n v="2"/>
    <x v="1"/>
    <m/>
    <m/>
  </r>
  <r>
    <s v="Id1136"/>
    <n v="39.5"/>
    <s v="Obesity"/>
    <n v="6.66"/>
    <s v="Diabetes"/>
    <s v="No"/>
    <s v="No"/>
    <x v="0"/>
    <n v="0"/>
    <x v="1"/>
    <m/>
    <m/>
  </r>
  <r>
    <s v="Id1137"/>
    <n v="37.729999999999997"/>
    <s v="Obesity"/>
    <n v="7.4"/>
    <s v="Diabetes"/>
    <s v="No"/>
    <s v="No"/>
    <x v="0"/>
    <n v="0"/>
    <x v="1"/>
    <m/>
    <m/>
  </r>
  <r>
    <s v="Id1138"/>
    <n v="40.659999999999997"/>
    <s v="Obesity"/>
    <n v="10.08"/>
    <s v="Diabetes"/>
    <s v="No"/>
    <s v="No"/>
    <x v="0"/>
    <n v="0"/>
    <x v="1"/>
    <m/>
    <m/>
  </r>
  <r>
    <s v="Id1139"/>
    <n v="34.200000000000003"/>
    <s v="Obesity"/>
    <n v="8.58"/>
    <s v="Diabetes"/>
    <s v="No"/>
    <s v="No"/>
    <x v="0"/>
    <n v="0"/>
    <x v="1"/>
    <m/>
    <m/>
  </r>
  <r>
    <s v="Id1140"/>
    <n v="46.51"/>
    <s v="Obesity"/>
    <n v="5.84"/>
    <s v="Prediabetes"/>
    <s v="No"/>
    <s v="No"/>
    <x v="0"/>
    <n v="1"/>
    <x v="1"/>
    <m/>
    <m/>
  </r>
  <r>
    <s v="Id1141"/>
    <n v="28.88"/>
    <s v="Over weight"/>
    <n v="4.8600000000000003"/>
    <s v="Normal"/>
    <s v="Yes"/>
    <s v="No"/>
    <x v="1"/>
    <n v="1"/>
    <x v="1"/>
    <m/>
    <m/>
  </r>
  <r>
    <s v="Id1142"/>
    <n v="33.914999999999999"/>
    <s v="Obesity"/>
    <n v="11.52"/>
    <s v="Diabetes"/>
    <s v="No"/>
    <s v="No"/>
    <x v="0"/>
    <n v="0"/>
    <x v="1"/>
    <m/>
    <m/>
  </r>
  <r>
    <s v="Id1143"/>
    <n v="24.32"/>
    <s v="Normal weight"/>
    <n v="6.15"/>
    <s v="Prediabetes"/>
    <s v="Yes"/>
    <s v="No"/>
    <x v="1"/>
    <n v="1"/>
    <x v="1"/>
    <m/>
    <m/>
  </r>
  <r>
    <s v="Id1144"/>
    <n v="25.8"/>
    <s v="Over weight"/>
    <n v="9.94"/>
    <s v="Diabetes"/>
    <s v="No"/>
    <s v="No"/>
    <x v="0"/>
    <n v="0"/>
    <x v="1"/>
    <m/>
    <m/>
  </r>
  <r>
    <s v="Id1145"/>
    <n v="21.56"/>
    <s v="Normal weight"/>
    <n v="10.56"/>
    <s v="Diabetes"/>
    <s v="No"/>
    <s v="No"/>
    <x v="0"/>
    <n v="0"/>
    <x v="1"/>
    <m/>
    <m/>
  </r>
  <r>
    <s v="Id1146"/>
    <n v="31.6"/>
    <s v="Obesity"/>
    <n v="6.79"/>
    <s v="Diabetes"/>
    <s v="No"/>
    <s v="No"/>
    <x v="0"/>
    <n v="0"/>
    <x v="1"/>
    <m/>
    <m/>
  </r>
  <r>
    <s v="Id1147"/>
    <n v="42.93"/>
    <s v="Obesity"/>
    <n v="4.8"/>
    <s v="Normal"/>
    <s v="No"/>
    <s v="No"/>
    <x v="0"/>
    <n v="1"/>
    <x v="1"/>
    <m/>
    <m/>
  </r>
  <r>
    <s v="Id1148"/>
    <n v="26.72"/>
    <s v="Over weight"/>
    <n v="5.75"/>
    <s v="Prediabetes"/>
    <s v="No"/>
    <s v="No"/>
    <x v="0"/>
    <n v="2"/>
    <x v="1"/>
    <m/>
    <m/>
  </r>
  <r>
    <s v="Id1149"/>
    <n v="26.67"/>
    <s v="Over weight"/>
    <n v="5.81"/>
    <s v="Prediabetes"/>
    <s v="No"/>
    <s v="No"/>
    <x v="0"/>
    <n v="2"/>
    <x v="1"/>
    <m/>
    <m/>
  </r>
  <r>
    <s v="Id1150"/>
    <n v="42.68"/>
    <s v="Obesity"/>
    <n v="9.2799999999999994"/>
    <s v="Diabetes"/>
    <s v="No"/>
    <s v="No"/>
    <x v="0"/>
    <n v="2"/>
    <x v="1"/>
    <m/>
    <m/>
  </r>
  <r>
    <s v="Id1151"/>
    <n v="24.31"/>
    <s v="Normal weight"/>
    <n v="6.37"/>
    <s v="Prediabetes"/>
    <s v="No"/>
    <s v="No"/>
    <x v="0"/>
    <n v="0"/>
    <x v="1"/>
    <m/>
    <m/>
  </r>
  <r>
    <s v="Id1152"/>
    <n v="44.75"/>
    <s v="Obesity"/>
    <n v="5.09"/>
    <s v="Normal"/>
    <s v="Yes"/>
    <s v="No"/>
    <x v="0"/>
    <n v="0"/>
    <x v="1"/>
    <m/>
    <m/>
  </r>
  <r>
    <s v="Id1153"/>
    <n v="30.78"/>
    <s v="Obesity"/>
    <n v="7.94"/>
    <s v="Diabetes"/>
    <s v="No"/>
    <s v="No"/>
    <x v="0"/>
    <n v="2"/>
    <x v="1"/>
    <m/>
    <m/>
  </r>
  <r>
    <s v="Id1154"/>
    <n v="21.86"/>
    <s v="Normal weight"/>
    <n v="10.95"/>
    <s v="Diabetes"/>
    <s v="No"/>
    <s v="No"/>
    <x v="0"/>
    <n v="0"/>
    <x v="1"/>
    <m/>
    <m/>
  </r>
  <r>
    <s v="Id1155"/>
    <n v="49.09"/>
    <s v="Obesity"/>
    <n v="6.3"/>
    <s v="Prediabetes"/>
    <s v="Yes"/>
    <s v="No"/>
    <x v="0"/>
    <n v="0"/>
    <x v="1"/>
    <m/>
    <m/>
  </r>
  <r>
    <s v="Id1156"/>
    <n v="47.74"/>
    <s v="Obesity"/>
    <n v="8.0500000000000007"/>
    <s v="Diabetes"/>
    <s v="Yes"/>
    <s v="No"/>
    <x v="0"/>
    <n v="2"/>
    <x v="1"/>
    <m/>
    <m/>
  </r>
  <r>
    <s v="Id1157"/>
    <n v="30.2"/>
    <s v="Obesity"/>
    <n v="9.8800000000000008"/>
    <s v="Diabetes"/>
    <s v="Yes"/>
    <s v="No"/>
    <x v="0"/>
    <n v="2"/>
    <x v="1"/>
    <m/>
    <m/>
  </r>
  <r>
    <s v="Id1158"/>
    <n v="33.25"/>
    <s v="Obesity"/>
    <n v="7.42"/>
    <s v="Diabetes"/>
    <s v="Yes"/>
    <s v="No"/>
    <x v="0"/>
    <n v="2"/>
    <x v="1"/>
    <m/>
    <m/>
  </r>
  <r>
    <s v="Id1159"/>
    <n v="26.6"/>
    <s v="Over weight"/>
    <n v="8.4499999999999993"/>
    <s v="Diabetes"/>
    <s v="Yes"/>
    <s v="No"/>
    <x v="0"/>
    <n v="1"/>
    <x v="1"/>
    <m/>
    <m/>
  </r>
  <r>
    <s v="Id1160"/>
    <n v="26.35"/>
    <s v="Over weight"/>
    <n v="6.21"/>
    <s v="Prediabetes"/>
    <s v="No"/>
    <s v="No"/>
    <x v="0"/>
    <n v="2"/>
    <x v="1"/>
    <m/>
    <m/>
  </r>
  <r>
    <s v="Id1161"/>
    <n v="39.994999999999997"/>
    <s v="Obesity"/>
    <n v="4.6500000000000004"/>
    <s v="Normal"/>
    <s v="No"/>
    <s v="No"/>
    <x v="0"/>
    <n v="0"/>
    <x v="1"/>
    <m/>
    <m/>
  </r>
  <r>
    <s v="Id1162"/>
    <n v="22.92"/>
    <s v="Normal weight"/>
    <n v="5.87"/>
    <s v="Prediabetes"/>
    <s v="Yes"/>
    <s v="No"/>
    <x v="0"/>
    <n v="1"/>
    <x v="1"/>
    <m/>
    <m/>
  </r>
  <r>
    <s v="Id1163"/>
    <n v="24.78"/>
    <s v="Normal weight"/>
    <n v="4.24"/>
    <s v="Normal"/>
    <s v="Yes"/>
    <s v="No"/>
    <x v="0"/>
    <n v="2"/>
    <x v="1"/>
    <m/>
    <m/>
  </r>
  <r>
    <s v="Id1164"/>
    <n v="34.07"/>
    <s v="Obesity"/>
    <n v="7.81"/>
    <s v="Diabetes"/>
    <s v="Yes"/>
    <s v="No"/>
    <x v="0"/>
    <n v="0"/>
    <x v="1"/>
    <m/>
    <m/>
  </r>
  <r>
    <s v="Id1165"/>
    <n v="30.14"/>
    <s v="Obesity"/>
    <n v="9.85"/>
    <s v="Diabetes"/>
    <s v="No"/>
    <s v="No"/>
    <x v="0"/>
    <n v="0"/>
    <x v="1"/>
    <m/>
    <m/>
  </r>
  <r>
    <s v="Id1166"/>
    <n v="18.05"/>
    <s v="Underweight"/>
    <n v="6.94"/>
    <s v="Diabetes"/>
    <s v="No"/>
    <s v="No"/>
    <x v="0"/>
    <n v="0"/>
    <x v="1"/>
    <m/>
    <m/>
  </r>
  <r>
    <s v="Id1167"/>
    <n v="37.4"/>
    <s v="Obesity"/>
    <n v="11.3"/>
    <s v="Diabetes"/>
    <s v="Yes"/>
    <s v="No"/>
    <x v="0"/>
    <n v="2"/>
    <x v="1"/>
    <m/>
    <m/>
  </r>
  <r>
    <s v="Id1168"/>
    <n v="25.75"/>
    <s v="Over weight"/>
    <n v="9.23"/>
    <s v="Diabetes"/>
    <s v="No"/>
    <s v="No"/>
    <x v="0"/>
    <n v="0"/>
    <x v="1"/>
    <m/>
    <m/>
  </r>
  <r>
    <s v="Id1169"/>
    <n v="32.299999999999997"/>
    <s v="Obesity"/>
    <n v="4.37"/>
    <s v="Normal"/>
    <s v="No"/>
    <s v="No"/>
    <x v="0"/>
    <n v="2"/>
    <x v="1"/>
    <m/>
    <m/>
  </r>
  <r>
    <s v="Id1170"/>
    <n v="28.61"/>
    <s v="Over weight"/>
    <n v="5.76"/>
    <s v="Prediabetes"/>
    <s v="No"/>
    <s v="No"/>
    <x v="1"/>
    <n v="1"/>
    <x v="1"/>
    <m/>
    <m/>
  </r>
  <r>
    <s v="Id1171"/>
    <n v="45.41"/>
    <s v="Obesity"/>
    <n v="4.96"/>
    <s v="Normal"/>
    <s v="No"/>
    <s v="No"/>
    <x v="0"/>
    <n v="1"/>
    <x v="1"/>
    <m/>
    <m/>
  </r>
  <r>
    <s v="Id1172"/>
    <n v="31.2"/>
    <s v="Obesity"/>
    <n v="11.04"/>
    <s v="Diabetes"/>
    <s v="Yes"/>
    <s v="No"/>
    <x v="0"/>
    <n v="2"/>
    <x v="1"/>
    <m/>
    <m/>
  </r>
  <r>
    <s v="Id1173"/>
    <n v="29.83"/>
    <s v="Over weight"/>
    <n v="7.81"/>
    <s v="Diabetes"/>
    <s v="Yes"/>
    <s v="No"/>
    <x v="0"/>
    <n v="1"/>
    <x v="1"/>
    <m/>
    <m/>
  </r>
  <r>
    <s v="Id1174"/>
    <n v="29.06"/>
    <s v="Over weight"/>
    <n v="4.55"/>
    <s v="Normal"/>
    <s v="No"/>
    <s v="No"/>
    <x v="0"/>
    <n v="0"/>
    <x v="1"/>
    <m/>
    <m/>
  </r>
  <r>
    <s v="Id1175"/>
    <n v="27.454999999999998"/>
    <s v="Over weight"/>
    <n v="6.13"/>
    <s v="Prediabetes"/>
    <s v="No"/>
    <s v="No"/>
    <x v="0"/>
    <n v="2"/>
    <x v="1"/>
    <m/>
    <m/>
  </r>
  <r>
    <s v="Id1176"/>
    <n v="23.01"/>
    <s v="Normal weight"/>
    <n v="6.04"/>
    <s v="Prediabetes"/>
    <s v="Yes"/>
    <s v="No"/>
    <x v="0"/>
    <n v="1"/>
    <x v="1"/>
    <m/>
    <m/>
  </r>
  <r>
    <s v="Id1177"/>
    <n v="31.39"/>
    <s v="Obesity"/>
    <n v="8.85"/>
    <s v="Diabetes"/>
    <s v="Yes"/>
    <s v="No"/>
    <x v="0"/>
    <n v="0"/>
    <x v="1"/>
    <m/>
    <m/>
  </r>
  <r>
    <s v="Id1178"/>
    <n v="34.770000000000003"/>
    <s v="Obesity"/>
    <n v="10.54"/>
    <s v="Diabetes"/>
    <s v="No"/>
    <s v="No"/>
    <x v="0"/>
    <n v="2"/>
    <x v="1"/>
    <m/>
    <m/>
  </r>
  <r>
    <s v="Id1179"/>
    <n v="24.48"/>
    <s v="Normal weight"/>
    <n v="4.37"/>
    <s v="Normal"/>
    <s v="Yes"/>
    <s v="No"/>
    <x v="0"/>
    <n v="2"/>
    <x v="1"/>
    <m/>
    <m/>
  </r>
  <r>
    <s v="Id1180"/>
    <n v="22.61"/>
    <s v="Normal weight"/>
    <n v="9.6300000000000008"/>
    <s v="Diabetes"/>
    <s v="No"/>
    <s v="No"/>
    <x v="0"/>
    <n v="2"/>
    <x v="1"/>
    <m/>
    <m/>
  </r>
  <r>
    <s v="Id1181"/>
    <n v="34.299999999999997"/>
    <s v="Obesity"/>
    <n v="10.37"/>
    <s v="Diabetes"/>
    <s v="No"/>
    <s v="No"/>
    <x v="0"/>
    <n v="0"/>
    <x v="1"/>
    <m/>
    <m/>
  </r>
  <r>
    <s v="Id1182"/>
    <n v="46.09"/>
    <s v="Obesity"/>
    <n v="5.44"/>
    <s v="Normal"/>
    <s v="No"/>
    <s v="No"/>
    <x v="0"/>
    <n v="2"/>
    <x v="1"/>
    <m/>
    <m/>
  </r>
  <r>
    <s v="Id1183"/>
    <n v="44.744999999999997"/>
    <s v="Obesity"/>
    <n v="5.19"/>
    <s v="Normal"/>
    <s v="No"/>
    <s v="No"/>
    <x v="0"/>
    <n v="2"/>
    <x v="1"/>
    <m/>
    <m/>
  </r>
  <r>
    <s v="Id1184"/>
    <n v="26.33"/>
    <s v="Over weight"/>
    <n v="11.8"/>
    <s v="Diabetes"/>
    <s v="Yes"/>
    <s v="No"/>
    <x v="0"/>
    <n v="1"/>
    <x v="1"/>
    <m/>
    <m/>
  </r>
  <r>
    <s v="Id1185"/>
    <n v="26.6"/>
    <s v="Over weight"/>
    <n v="8.3800000000000008"/>
    <s v="Diabetes"/>
    <s v="No"/>
    <s v="No"/>
    <x v="0"/>
    <n v="2"/>
    <x v="1"/>
    <m/>
    <m/>
  </r>
  <r>
    <s v="Id1186"/>
    <n v="27.5"/>
    <s v="Over weight"/>
    <n v="7.58"/>
    <s v="Diabetes"/>
    <s v="No"/>
    <s v="No"/>
    <x v="0"/>
    <n v="0"/>
    <x v="1"/>
    <m/>
    <m/>
  </r>
  <r>
    <s v="Id1187"/>
    <n v="41.55"/>
    <s v="Obesity"/>
    <n v="4.6100000000000003"/>
    <s v="Normal"/>
    <s v="No"/>
    <s v="No"/>
    <x v="0"/>
    <n v="1"/>
    <x v="1"/>
    <m/>
    <m/>
  </r>
  <r>
    <s v="Id1188"/>
    <n v="41.47"/>
    <s v="Obesity"/>
    <n v="4.7"/>
    <s v="Normal"/>
    <s v="Yes"/>
    <s v="No"/>
    <x v="1"/>
    <n v="1"/>
    <x v="1"/>
    <m/>
    <m/>
  </r>
  <r>
    <s v="Id1189"/>
    <n v="24.795000000000002"/>
    <s v="Normal weight"/>
    <n v="6.05"/>
    <s v="Prediabetes"/>
    <s v="Yes"/>
    <s v="No"/>
    <x v="0"/>
    <n v="0"/>
    <x v="1"/>
    <m/>
    <m/>
  </r>
  <r>
    <s v="Id1190"/>
    <n v="29.48"/>
    <s v="Over weight"/>
    <n v="5.63"/>
    <s v="Normal"/>
    <s v="Yes"/>
    <s v="No"/>
    <x v="1"/>
    <n v="1"/>
    <x v="1"/>
    <m/>
    <m/>
  </r>
  <r>
    <s v="Id1191"/>
    <n v="28.09"/>
    <s v="Over weight"/>
    <n v="6.06"/>
    <s v="Prediabetes"/>
    <s v="No"/>
    <s v="No"/>
    <x v="1"/>
    <n v="1"/>
    <x v="1"/>
    <m/>
    <m/>
  </r>
  <r>
    <s v="Id1192"/>
    <n v="32.729999999999997"/>
    <s v="Obesity"/>
    <n v="5.19"/>
    <s v="Normal"/>
    <s v="No"/>
    <s v="No"/>
    <x v="0"/>
    <n v="1"/>
    <x v="1"/>
    <m/>
    <m/>
  </r>
  <r>
    <s v="Id1193"/>
    <n v="27.36"/>
    <s v="Over weight"/>
    <n v="8.9600000000000009"/>
    <s v="Diabetes"/>
    <s v="No"/>
    <s v="No"/>
    <x v="0"/>
    <n v="0"/>
    <x v="1"/>
    <m/>
    <m/>
  </r>
  <r>
    <s v="Id1194"/>
    <n v="27.265000000000001"/>
    <s v="Over weight"/>
    <n v="11.39"/>
    <s v="Diabetes"/>
    <s v="No"/>
    <s v="No"/>
    <x v="0"/>
    <n v="0"/>
    <x v="1"/>
    <m/>
    <m/>
  </r>
  <r>
    <s v="Id1195"/>
    <n v="48.07"/>
    <s v="Obesity"/>
    <n v="4.0599999999999996"/>
    <s v="Normal"/>
    <s v="Yes"/>
    <s v="No"/>
    <x v="0"/>
    <n v="0"/>
    <x v="1"/>
    <m/>
    <m/>
  </r>
  <r>
    <s v="Id1196"/>
    <n v="30.8"/>
    <s v="Obesity"/>
    <n v="5.23"/>
    <s v="Normal"/>
    <s v="Yes"/>
    <s v="No"/>
    <x v="0"/>
    <n v="0"/>
    <x v="1"/>
    <m/>
    <m/>
  </r>
  <r>
    <s v="Id1197"/>
    <n v="32.299999999999997"/>
    <s v="Obesity"/>
    <n v="5.05"/>
    <s v="Normal"/>
    <s v="Yes"/>
    <s v="No"/>
    <x v="0"/>
    <n v="0"/>
    <x v="1"/>
    <m/>
    <m/>
  </r>
  <r>
    <s v="Id1198"/>
    <n v="39.700000000000003"/>
    <s v="Obesity"/>
    <n v="7.34"/>
    <s v="Diabetes"/>
    <s v="No"/>
    <s v="No"/>
    <x v="0"/>
    <n v="0"/>
    <x v="1"/>
    <m/>
    <m/>
  </r>
  <r>
    <s v="Id1199"/>
    <n v="35.97"/>
    <s v="Obesity"/>
    <n v="8.1300000000000008"/>
    <s v="Diabetes"/>
    <s v="No"/>
    <s v="No"/>
    <x v="0"/>
    <n v="0"/>
    <x v="1"/>
    <m/>
    <m/>
  </r>
  <r>
    <s v="Id1200"/>
    <n v="25.86"/>
    <s v="Over weight"/>
    <n v="6.68"/>
    <s v="Diabetes"/>
    <s v="Yes"/>
    <s v="No"/>
    <x v="0"/>
    <n v="1"/>
    <x v="1"/>
    <m/>
    <m/>
  </r>
  <r>
    <s v="Id1201"/>
    <n v="30.03"/>
    <s v="Obesity"/>
    <n v="11.51"/>
    <s v="Diabetes"/>
    <s v="No"/>
    <s v="No"/>
    <x v="0"/>
    <n v="0"/>
    <x v="1"/>
    <m/>
    <m/>
  </r>
  <r>
    <s v="Id1202"/>
    <n v="25.76"/>
    <s v="Over weight"/>
    <n v="6.02"/>
    <s v="Prediabetes"/>
    <s v="Yes"/>
    <s v="No"/>
    <x v="1"/>
    <n v="1"/>
    <x v="1"/>
    <m/>
    <m/>
  </r>
  <r>
    <s v="Id1203"/>
    <n v="22.42"/>
    <s v="Normal weight"/>
    <n v="7.96"/>
    <s v="Diabetes"/>
    <s v="No"/>
    <s v="No"/>
    <x v="0"/>
    <n v="0"/>
    <x v="1"/>
    <m/>
    <m/>
  </r>
  <r>
    <s v="Id1204"/>
    <n v="33.18"/>
    <s v="Obesity"/>
    <n v="6.01"/>
    <s v="Prediabetes"/>
    <s v="Yes"/>
    <s v="No"/>
    <x v="0"/>
    <n v="1"/>
    <x v="1"/>
    <m/>
    <m/>
  </r>
  <r>
    <s v="Id1205"/>
    <n v="43.04"/>
    <s v="Obesity"/>
    <n v="5.9"/>
    <s v="Prediabetes"/>
    <s v="Yes"/>
    <s v="No"/>
    <x v="0"/>
    <n v="0"/>
    <x v="1"/>
    <m/>
    <m/>
  </r>
  <r>
    <s v="Id1206"/>
    <n v="34.15"/>
    <s v="Obesity"/>
    <n v="4.49"/>
    <s v="Normal"/>
    <s v="Yes"/>
    <s v="No"/>
    <x v="0"/>
    <n v="1"/>
    <x v="1"/>
    <m/>
    <m/>
  </r>
  <r>
    <s v="Id1207"/>
    <n v="25.78"/>
    <s v="Over weight"/>
    <n v="6.25"/>
    <s v="Prediabetes"/>
    <s v="No"/>
    <s v="No"/>
    <x v="0"/>
    <n v="0"/>
    <x v="1"/>
    <m/>
    <m/>
  </r>
  <r>
    <s v="Id1208"/>
    <n v="21.02"/>
    <s v="Normal weight"/>
    <n v="9.6199999999999992"/>
    <s v="Diabetes"/>
    <s v="Yes"/>
    <s v="No"/>
    <x v="1"/>
    <n v="1"/>
    <x v="1"/>
    <m/>
    <m/>
  </r>
  <r>
    <s v="Id1209"/>
    <n v="37.51"/>
    <s v="Obesity"/>
    <n v="11.06"/>
    <s v="Diabetes"/>
    <s v="No"/>
    <s v="No"/>
    <x v="0"/>
    <n v="2"/>
    <x v="1"/>
    <m/>
    <m/>
  </r>
  <r>
    <s v="Id1210"/>
    <n v="25.745000000000001"/>
    <s v="Over weight"/>
    <n v="6.11"/>
    <s v="Prediabetes"/>
    <s v="Yes"/>
    <s v="No"/>
    <x v="0"/>
    <n v="0"/>
    <x v="1"/>
    <m/>
    <m/>
  </r>
  <r>
    <s v="Id1211"/>
    <n v="31.35"/>
    <s v="Obesity"/>
    <n v="11.49"/>
    <s v="Diabetes"/>
    <s v="No"/>
    <s v="No"/>
    <x v="0"/>
    <n v="2"/>
    <x v="1"/>
    <m/>
    <m/>
  </r>
  <r>
    <s v="Id1212"/>
    <n v="29.83"/>
    <s v="Over weight"/>
    <n v="8.68"/>
    <s v="Diabetes"/>
    <s v="No"/>
    <s v="No"/>
    <x v="0"/>
    <n v="2"/>
    <x v="1"/>
    <m/>
    <m/>
  </r>
  <r>
    <s v="Id1213"/>
    <n v="25.49"/>
    <s v="Over weight"/>
    <n v="5.68"/>
    <s v="Normal"/>
    <s v="Yes"/>
    <s v="No"/>
    <x v="1"/>
    <n v="1"/>
    <x v="1"/>
    <m/>
    <m/>
  </r>
  <r>
    <s v="Id1214"/>
    <n v="34.1"/>
    <s v="Obesity"/>
    <n v="8.4499999999999993"/>
    <s v="Diabetes"/>
    <s v="No"/>
    <s v="No"/>
    <x v="0"/>
    <n v="0"/>
    <x v="1"/>
    <m/>
    <m/>
  </r>
  <r>
    <s v="Id1215"/>
    <n v="25.84"/>
    <s v="Over weight"/>
    <n v="8.51"/>
    <s v="Diabetes"/>
    <s v="No"/>
    <s v="No"/>
    <x v="0"/>
    <n v="2"/>
    <x v="1"/>
    <m/>
    <m/>
  </r>
  <r>
    <s v="Id1216"/>
    <n v="20.6"/>
    <s v="Normal weight"/>
    <n v="7.62"/>
    <s v="Diabetes"/>
    <s v="No"/>
    <s v="No"/>
    <x v="0"/>
    <n v="0"/>
    <x v="1"/>
    <m/>
    <m/>
  </r>
  <r>
    <s v="Id1217"/>
    <n v="28.88"/>
    <s v="Over weight"/>
    <n v="10.18"/>
    <s v="Diabetes"/>
    <s v="No"/>
    <s v="No"/>
    <x v="0"/>
    <n v="0"/>
    <x v="1"/>
    <m/>
    <m/>
  </r>
  <r>
    <s v="Id1218"/>
    <n v="28.24"/>
    <s v="Over weight"/>
    <n v="5.36"/>
    <s v="Normal"/>
    <s v="No"/>
    <s v="No"/>
    <x v="0"/>
    <n v="0"/>
    <x v="1"/>
    <m/>
    <m/>
  </r>
  <r>
    <s v="Id1219"/>
    <n v="25.46"/>
    <s v="Over weight"/>
    <n v="11.78"/>
    <s v="Diabetes"/>
    <s v="Yes"/>
    <s v="No"/>
    <x v="0"/>
    <n v="1"/>
    <x v="1"/>
    <m/>
    <m/>
  </r>
  <r>
    <s v="Id1220"/>
    <n v="29.64"/>
    <s v="Over weight"/>
    <n v="10.82"/>
    <s v="Diabetes"/>
    <s v="Yes"/>
    <s v="No"/>
    <x v="0"/>
    <n v="0"/>
    <x v="1"/>
    <m/>
    <m/>
  </r>
  <r>
    <s v="Id1221"/>
    <n v="31.27"/>
    <s v="Obesity"/>
    <n v="7.73"/>
    <s v="Diabetes"/>
    <s v="Yes"/>
    <s v="No"/>
    <x v="0"/>
    <n v="1"/>
    <x v="1"/>
    <m/>
    <m/>
  </r>
  <r>
    <s v="Id1222"/>
    <n v="19.95"/>
    <s v="Normal weight"/>
    <n v="6.24"/>
    <s v="Prediabetes"/>
    <s v="Yes"/>
    <s v="No"/>
    <x v="0"/>
    <n v="0"/>
    <x v="1"/>
    <m/>
    <m/>
  </r>
  <r>
    <s v="Id1223"/>
    <n v="21.3"/>
    <s v="Normal weight"/>
    <n v="10.42"/>
    <s v="Diabetes"/>
    <s v="No"/>
    <s v="No"/>
    <x v="0"/>
    <n v="2"/>
    <x v="1"/>
    <m/>
    <m/>
  </r>
  <r>
    <s v="Id1224"/>
    <n v="31.635000000000002"/>
    <s v="Obesity"/>
    <n v="11.11"/>
    <s v="Diabetes"/>
    <s v="No"/>
    <s v="No"/>
    <x v="0"/>
    <n v="0"/>
    <x v="1"/>
    <m/>
    <m/>
  </r>
  <r>
    <s v="Id1225"/>
    <n v="23.9"/>
    <s v="Normal weight"/>
    <n v="7.67"/>
    <s v="Diabetes"/>
    <s v="Yes"/>
    <s v="No"/>
    <x v="0"/>
    <n v="2"/>
    <x v="1"/>
    <m/>
    <m/>
  </r>
  <r>
    <s v="Id1226"/>
    <n v="34.15"/>
    <s v="Obesity"/>
    <n v="6.15"/>
    <s v="Prediabetes"/>
    <s v="No"/>
    <s v="No"/>
    <x v="0"/>
    <n v="0"/>
    <x v="1"/>
    <m/>
    <m/>
  </r>
  <r>
    <s v="Id1227"/>
    <n v="28.71"/>
    <s v="Over weight"/>
    <n v="5.71"/>
    <s v="Prediabetes"/>
    <s v="No"/>
    <s v="No"/>
    <x v="0"/>
    <n v="0"/>
    <x v="1"/>
    <m/>
    <m/>
  </r>
  <r>
    <s v="Id1228"/>
    <n v="36.700000000000003"/>
    <s v="Obesity"/>
    <n v="8.6999999999999993"/>
    <s v="Diabetes"/>
    <s v="Yes"/>
    <s v="No"/>
    <x v="0"/>
    <n v="2"/>
    <x v="1"/>
    <m/>
    <m/>
  </r>
  <r>
    <s v="Id1229"/>
    <n v="34.1"/>
    <s v="Obesity"/>
    <n v="9.0399999999999991"/>
    <s v="Diabetes"/>
    <s v="Yes"/>
    <s v="No"/>
    <x v="0"/>
    <n v="2"/>
    <x v="1"/>
    <m/>
    <m/>
  </r>
  <r>
    <s v="Id1230"/>
    <n v="25.7"/>
    <s v="Over weight"/>
    <n v="5.61"/>
    <s v="Normal"/>
    <s v="No"/>
    <s v="No"/>
    <x v="0"/>
    <n v="0"/>
    <x v="1"/>
    <m/>
    <m/>
  </r>
  <r>
    <s v="Id1231"/>
    <n v="21.68"/>
    <s v="Normal weight"/>
    <n v="8.1199999999999992"/>
    <s v="Diabetes"/>
    <s v="No"/>
    <s v="No"/>
    <x v="0"/>
    <n v="0"/>
    <x v="1"/>
    <m/>
    <m/>
  </r>
  <r>
    <s v="Id1232"/>
    <n v="25.175000000000001"/>
    <s v="Over weight"/>
    <n v="4.74"/>
    <s v="Normal"/>
    <s v="No"/>
    <s v="No"/>
    <x v="0"/>
    <n v="0"/>
    <x v="1"/>
    <m/>
    <m/>
  </r>
  <r>
    <s v="Id1233"/>
    <n v="44.77"/>
    <s v="Obesity"/>
    <n v="4.0599999999999996"/>
    <s v="Normal"/>
    <s v="No"/>
    <s v="No"/>
    <x v="0"/>
    <n v="2"/>
    <x v="1"/>
    <m/>
    <m/>
  </r>
  <r>
    <s v="Id1234"/>
    <n v="37.07"/>
    <s v="Obesity"/>
    <n v="5.69"/>
    <s v="Normal"/>
    <s v="No"/>
    <s v="No"/>
    <x v="0"/>
    <n v="2"/>
    <x v="1"/>
    <m/>
    <m/>
  </r>
  <r>
    <s v="Id1235"/>
    <n v="39.799999999999997"/>
    <s v="Obesity"/>
    <n v="5.66"/>
    <s v="Normal"/>
    <s v="No"/>
    <s v="No"/>
    <x v="1"/>
    <n v="1"/>
    <x v="1"/>
    <m/>
    <m/>
  </r>
  <r>
    <s v="Id1236"/>
    <n v="26.36"/>
    <s v="Over weight"/>
    <n v="4.32"/>
    <s v="Normal"/>
    <s v="No"/>
    <s v="No"/>
    <x v="1"/>
    <n v="1"/>
    <x v="1"/>
    <m/>
    <m/>
  </r>
  <r>
    <s v="Id1237"/>
    <n v="29.925000000000001"/>
    <s v="Obesity"/>
    <n v="8.2899999999999991"/>
    <s v="Diabetes"/>
    <s v="No"/>
    <s v="No"/>
    <x v="0"/>
    <n v="2"/>
    <x v="1"/>
    <m/>
    <m/>
  </r>
  <r>
    <s v="Id1238"/>
    <n v="37.29"/>
    <s v="Obesity"/>
    <n v="10.46"/>
    <s v="Diabetes"/>
    <s v="No"/>
    <s v="No"/>
    <x v="0"/>
    <n v="0"/>
    <x v="1"/>
    <m/>
    <m/>
  </r>
  <r>
    <s v="Id1239"/>
    <n v="30.2"/>
    <s v="Obesity"/>
    <n v="11.96"/>
    <s v="Diabetes"/>
    <s v="No"/>
    <s v="No"/>
    <x v="0"/>
    <n v="0"/>
    <x v="1"/>
    <m/>
    <m/>
  </r>
  <r>
    <s v="Id1240"/>
    <n v="24.225000000000001"/>
    <s v="Normal weight"/>
    <n v="4.25"/>
    <s v="Normal"/>
    <s v="Yes"/>
    <s v="No"/>
    <x v="1"/>
    <n v="1"/>
    <x v="1"/>
    <m/>
    <m/>
  </r>
  <r>
    <s v="Id1241"/>
    <n v="31.445"/>
    <s v="Obesity"/>
    <n v="8.33"/>
    <s v="Diabetes"/>
    <s v="No"/>
    <s v="No"/>
    <x v="0"/>
    <n v="0"/>
    <x v="1"/>
    <m/>
    <m/>
  </r>
  <r>
    <s v="Id1242"/>
    <n v="38.880000000000003"/>
    <s v="Obesity"/>
    <n v="4.29"/>
    <s v="Normal"/>
    <s v="No"/>
    <s v="No"/>
    <x v="0"/>
    <n v="1"/>
    <x v="1"/>
    <m/>
    <m/>
  </r>
  <r>
    <s v="Id1243"/>
    <n v="43.89"/>
    <s v="Obesity"/>
    <n v="6.32"/>
    <s v="Prediabetes"/>
    <s v="Yes"/>
    <s v="No"/>
    <x v="0"/>
    <n v="0"/>
    <x v="1"/>
    <m/>
    <m/>
  </r>
  <r>
    <s v="Id1244"/>
    <n v="25.6"/>
    <s v="Over weight"/>
    <n v="5.65"/>
    <s v="Normal"/>
    <s v="No"/>
    <s v="No"/>
    <x v="0"/>
    <n v="2"/>
    <x v="1"/>
    <m/>
    <m/>
  </r>
  <r>
    <s v="Id1245"/>
    <n v="29.545000000000002"/>
    <s v="Over weight"/>
    <n v="8.41"/>
    <s v="Diabetes"/>
    <s v="Yes"/>
    <s v="No"/>
    <x v="0"/>
    <n v="1"/>
    <x v="1"/>
    <m/>
    <m/>
  </r>
  <r>
    <s v="Id1246"/>
    <n v="23.25"/>
    <s v="Normal weight"/>
    <n v="11.96"/>
    <s v="Diabetes"/>
    <s v="Yes"/>
    <s v="No"/>
    <x v="0"/>
    <n v="0"/>
    <x v="1"/>
    <m/>
    <m/>
  </r>
  <r>
    <s v="Id1247"/>
    <n v="43.95"/>
    <s v="Obesity"/>
    <n v="5.17"/>
    <s v="Normal"/>
    <s v="Yes"/>
    <s v="No"/>
    <x v="1"/>
    <n v="1"/>
    <x v="1"/>
    <m/>
    <m/>
  </r>
  <r>
    <s v="Id1248"/>
    <n v="21.85"/>
    <s v="Normal weight"/>
    <n v="8.76"/>
    <s v="Diabetes"/>
    <s v="No"/>
    <s v="No"/>
    <x v="0"/>
    <n v="0"/>
    <x v="1"/>
    <m/>
    <m/>
  </r>
  <r>
    <s v="Id1249"/>
    <n v="25.73"/>
    <s v="Over weight"/>
    <n v="7.99"/>
    <s v="Diabetes"/>
    <s v="No"/>
    <s v="No"/>
    <x v="0"/>
    <n v="2"/>
    <x v="1"/>
    <m/>
    <m/>
  </r>
  <r>
    <s v="Id1250"/>
    <n v="32.229999999999997"/>
    <s v="Obesity"/>
    <n v="8.59"/>
    <s v="Diabetes"/>
    <s v="No"/>
    <s v="No"/>
    <x v="0"/>
    <n v="0"/>
    <x v="1"/>
    <m/>
    <m/>
  </r>
  <r>
    <s v="Id1251"/>
    <n v="32.204999999999998"/>
    <s v="Obesity"/>
    <n v="6.14"/>
    <s v="Prediabetes"/>
    <s v="No"/>
    <s v="No"/>
    <x v="0"/>
    <n v="2"/>
    <x v="1"/>
    <m/>
    <m/>
  </r>
  <r>
    <s v="Id1252"/>
    <n v="26.41"/>
    <s v="Over weight"/>
    <n v="4.08"/>
    <s v="Normal"/>
    <s v="No"/>
    <s v="No"/>
    <x v="0"/>
    <n v="2"/>
    <x v="1"/>
    <m/>
    <m/>
  </r>
  <r>
    <s v="Id1253"/>
    <n v="30.2"/>
    <s v="Obesity"/>
    <n v="6.25"/>
    <s v="Prediabetes"/>
    <s v="Yes"/>
    <s v="No"/>
    <x v="0"/>
    <n v="0"/>
    <x v="1"/>
    <m/>
    <m/>
  </r>
  <r>
    <s v="Id1254"/>
    <n v="31.26"/>
    <s v="Obesity"/>
    <n v="5.94"/>
    <s v="Prediabetes"/>
    <s v="Yes"/>
    <s v="No"/>
    <x v="0"/>
    <n v="1"/>
    <x v="1"/>
    <m/>
    <m/>
  </r>
  <r>
    <s v="Id1255"/>
    <n v="33.725000000000001"/>
    <s v="Obesity"/>
    <n v="6.45"/>
    <s v="Diabetes"/>
    <s v="Yes"/>
    <s v="No"/>
    <x v="0"/>
    <n v="0"/>
    <x v="1"/>
    <m/>
    <m/>
  </r>
  <r>
    <s v="Id1256"/>
    <n v="28.9"/>
    <s v="Over weight"/>
    <n v="5.74"/>
    <s v="Prediabetes"/>
    <s v="Yes"/>
    <s v="No"/>
    <x v="0"/>
    <n v="0"/>
    <x v="1"/>
    <m/>
    <m/>
  </r>
  <r>
    <s v="Id1257"/>
    <n v="45.69"/>
    <s v="Obesity"/>
    <n v="4.43"/>
    <s v="Normal"/>
    <s v="Yes"/>
    <s v="No"/>
    <x v="0"/>
    <n v="0"/>
    <x v="1"/>
    <m/>
    <m/>
  </r>
  <r>
    <s v="Id1258"/>
    <n v="21.03"/>
    <s v="Normal weight"/>
    <n v="6.5"/>
    <s v="Diabetes"/>
    <s v="No"/>
    <s v="No"/>
    <x v="0"/>
    <n v="0"/>
    <x v="1"/>
    <m/>
    <m/>
  </r>
  <r>
    <s v="Id1259"/>
    <n v="37"/>
    <s v="Obesity"/>
    <n v="8.75"/>
    <s v="Diabetes"/>
    <s v="No"/>
    <s v="No"/>
    <x v="0"/>
    <n v="0"/>
    <x v="1"/>
    <m/>
    <m/>
  </r>
  <r>
    <s v="Id1260"/>
    <n v="25.4"/>
    <s v="Over weight"/>
    <n v="11.96"/>
    <s v="Diabetes"/>
    <s v="No"/>
    <s v="No"/>
    <x v="0"/>
    <n v="0"/>
    <x v="1"/>
    <m/>
    <m/>
  </r>
  <r>
    <s v="Id1261"/>
    <n v="32.299999999999997"/>
    <s v="Obesity"/>
    <n v="10.54"/>
    <s v="Diabetes"/>
    <s v="No"/>
    <s v="No"/>
    <x v="0"/>
    <n v="0"/>
    <x v="1"/>
    <m/>
    <m/>
  </r>
  <r>
    <s v="Id1262"/>
    <n v="23.94"/>
    <s v="Normal weight"/>
    <n v="4.54"/>
    <s v="Normal"/>
    <s v="Yes"/>
    <s v="No"/>
    <x v="1"/>
    <n v="1"/>
    <x v="1"/>
    <m/>
    <m/>
  </r>
  <r>
    <s v="Id1263"/>
    <n v="46.4"/>
    <s v="Obesity"/>
    <n v="5.71"/>
    <s v="Prediabetes"/>
    <s v="No"/>
    <s v="No"/>
    <x v="0"/>
    <n v="0"/>
    <x v="1"/>
    <m/>
    <m/>
  </r>
  <r>
    <s v="Id1264"/>
    <n v="40.375"/>
    <s v="Obesity"/>
    <n v="6.25"/>
    <s v="Prediabetes"/>
    <s v="Yes"/>
    <s v="No"/>
    <x v="0"/>
    <n v="0"/>
    <x v="1"/>
    <m/>
    <m/>
  </r>
  <r>
    <s v="Id1265"/>
    <n v="28.7"/>
    <s v="Over weight"/>
    <n v="9.4700000000000006"/>
    <s v="Diabetes"/>
    <s v="No"/>
    <s v="No"/>
    <x v="0"/>
    <n v="2"/>
    <x v="1"/>
    <m/>
    <m/>
  </r>
  <r>
    <s v="Id1266"/>
    <n v="26.63"/>
    <s v="Over weight"/>
    <n v="5.7"/>
    <s v="Prediabetes"/>
    <s v="No"/>
    <s v="No"/>
    <x v="0"/>
    <n v="0"/>
    <x v="1"/>
    <m/>
    <m/>
  </r>
  <r>
    <s v="Id1267"/>
    <n v="22.515000000000001"/>
    <s v="Normal weight"/>
    <n v="11.18"/>
    <s v="Diabetes"/>
    <s v="No"/>
    <s v="No"/>
    <x v="0"/>
    <n v="2"/>
    <x v="1"/>
    <m/>
    <m/>
  </r>
  <r>
    <s v="Id1268"/>
    <n v="36.575000000000003"/>
    <s v="Obesity"/>
    <n v="10.98"/>
    <s v="Diabetes"/>
    <s v="No"/>
    <s v="No"/>
    <x v="0"/>
    <n v="0"/>
    <x v="1"/>
    <m/>
    <m/>
  </r>
  <r>
    <s v="Id1269"/>
    <n v="23.66"/>
    <s v="Normal weight"/>
    <n v="5.1100000000000003"/>
    <s v="Normal"/>
    <s v="Yes"/>
    <s v="No"/>
    <x v="1"/>
    <n v="1"/>
    <x v="1"/>
    <m/>
    <m/>
  </r>
  <r>
    <s v="Id1270"/>
    <n v="18.62"/>
    <s v="Normal weight"/>
    <n v="10.24"/>
    <s v="Diabetes"/>
    <s v="No"/>
    <s v="No"/>
    <x v="0"/>
    <n v="0"/>
    <x v="1"/>
    <m/>
    <m/>
  </r>
  <r>
    <s v="Id1271"/>
    <n v="19.190000000000001"/>
    <s v="Normal weight"/>
    <n v="7.71"/>
    <s v="Diabetes"/>
    <s v="Yes"/>
    <s v="No"/>
    <x v="0"/>
    <n v="1"/>
    <x v="1"/>
    <m/>
    <m/>
  </r>
  <r>
    <s v="Id1272"/>
    <n v="27.5"/>
    <s v="Over weight"/>
    <n v="6.03"/>
    <s v="Prediabetes"/>
    <s v="No"/>
    <s v="No"/>
    <x v="0"/>
    <n v="0"/>
    <x v="1"/>
    <m/>
    <m/>
  </r>
  <r>
    <s v="Id1273"/>
    <n v="27.36"/>
    <s v="Over weight"/>
    <n v="5.96"/>
    <s v="Prediabetes"/>
    <s v="No"/>
    <s v="No"/>
    <x v="1"/>
    <n v="1"/>
    <x v="1"/>
    <m/>
    <m/>
  </r>
  <r>
    <s v="Id1274"/>
    <n v="20.350000000000001"/>
    <s v="Normal weight"/>
    <n v="4.16"/>
    <s v="Normal"/>
    <s v="No"/>
    <s v="No"/>
    <x v="0"/>
    <n v="0"/>
    <x v="1"/>
    <m/>
    <m/>
  </r>
  <r>
    <s v="Id1275"/>
    <n v="24.035"/>
    <s v="Normal weight"/>
    <n v="6.11"/>
    <s v="Prediabetes"/>
    <s v="No"/>
    <s v="No"/>
    <x v="0"/>
    <n v="0"/>
    <x v="1"/>
    <m/>
    <m/>
  </r>
  <r>
    <s v="Id1276"/>
    <n v="23.56"/>
    <s v="Normal weight"/>
    <n v="5.97"/>
    <s v="Prediabetes"/>
    <s v="No"/>
    <s v="No"/>
    <x v="0"/>
    <n v="0"/>
    <x v="1"/>
    <m/>
    <m/>
  </r>
  <r>
    <s v="Id1277"/>
    <n v="27.17"/>
    <s v="Over weight"/>
    <n v="10.81"/>
    <s v="Diabetes"/>
    <s v="No"/>
    <s v="No"/>
    <x v="0"/>
    <n v="2"/>
    <x v="1"/>
    <m/>
    <m/>
  </r>
  <r>
    <s v="Id1278"/>
    <n v="34.32"/>
    <s v="Obesity"/>
    <n v="5.7"/>
    <s v="Prediabetes"/>
    <s v="Yes"/>
    <s v="No"/>
    <x v="1"/>
    <n v="1"/>
    <x v="1"/>
    <m/>
    <m/>
  </r>
  <r>
    <s v="Id1279"/>
    <n v="23.87"/>
    <s v="Normal weight"/>
    <n v="4.7699999999999996"/>
    <s v="Normal"/>
    <s v="Yes"/>
    <s v="No"/>
    <x v="1"/>
    <n v="1"/>
    <x v="1"/>
    <m/>
    <m/>
  </r>
  <r>
    <s v="Id1280"/>
    <n v="30.15"/>
    <s v="Obesity"/>
    <n v="4.25"/>
    <s v="Normal"/>
    <s v="No"/>
    <s v="No"/>
    <x v="0"/>
    <n v="1"/>
    <x v="1"/>
    <m/>
    <m/>
  </r>
  <r>
    <s v="Id1281"/>
    <n v="26.36"/>
    <s v="Over weight"/>
    <n v="5.52"/>
    <s v="Normal"/>
    <s v="No"/>
    <s v="No"/>
    <x v="0"/>
    <n v="0"/>
    <x v="1"/>
    <m/>
    <m/>
  </r>
  <r>
    <s v="Id1282"/>
    <n v="45.32"/>
    <s v="Obesity"/>
    <n v="6.53"/>
    <s v="Diabetes"/>
    <s v="Yes"/>
    <s v="No"/>
    <x v="0"/>
    <n v="1"/>
    <x v="1"/>
    <m/>
    <m/>
  </r>
  <r>
    <s v="Id1283"/>
    <n v="31.93"/>
    <s v="Obesity"/>
    <n v="4.82"/>
    <s v="Normal"/>
    <s v="Yes"/>
    <s v="No"/>
    <x v="0"/>
    <n v="1"/>
    <x v="1"/>
    <m/>
    <m/>
  </r>
  <r>
    <s v="Id1284"/>
    <n v="36"/>
    <s v="Obesity"/>
    <n v="11.94"/>
    <s v="Diabetes"/>
    <s v="Yes"/>
    <s v="No"/>
    <x v="0"/>
    <n v="1"/>
    <x v="1"/>
    <m/>
    <m/>
  </r>
  <r>
    <s v="Id1285"/>
    <n v="32"/>
    <s v="Obesity"/>
    <n v="7.85"/>
    <s v="Diabetes"/>
    <s v="Yes"/>
    <s v="No"/>
    <x v="0"/>
    <n v="1"/>
    <x v="1"/>
    <m/>
    <m/>
  </r>
  <r>
    <s v="Id1286"/>
    <n v="29.37"/>
    <s v="Over weight"/>
    <n v="8.01"/>
    <s v="Diabetes"/>
    <s v="Yes"/>
    <s v="No"/>
    <x v="0"/>
    <n v="1"/>
    <x v="1"/>
    <m/>
    <m/>
  </r>
  <r>
    <s v="Id1287"/>
    <n v="23.6"/>
    <s v="Normal weight"/>
    <n v="7.4"/>
    <s v="Diabetes"/>
    <s v="Yes"/>
    <s v="No"/>
    <x v="0"/>
    <n v="1"/>
    <x v="1"/>
    <m/>
    <m/>
  </r>
  <r>
    <s v="Id1288"/>
    <n v="33.155000000000001"/>
    <s v="Obesity"/>
    <n v="8.3800000000000008"/>
    <s v="Diabetes"/>
    <s v="Yes"/>
    <s v="No"/>
    <x v="0"/>
    <n v="0"/>
    <x v="1"/>
    <m/>
    <m/>
  </r>
  <r>
    <s v="Id1289"/>
    <n v="24.32"/>
    <s v="Normal weight"/>
    <n v="11.56"/>
    <s v="Diabetes"/>
    <s v="Yes"/>
    <s v="No"/>
    <x v="0"/>
    <n v="1"/>
    <x v="1"/>
    <m/>
    <m/>
  </r>
  <r>
    <s v="Id1290"/>
    <n v="36.299999999999997"/>
    <s v="Obesity"/>
    <n v="4.6100000000000003"/>
    <s v="Normal"/>
    <s v="No"/>
    <s v="No"/>
    <x v="0"/>
    <n v="0"/>
    <x v="1"/>
    <m/>
    <m/>
  </r>
  <r>
    <s v="Id1291"/>
    <n v="34.4"/>
    <s v="Obesity"/>
    <n v="4.95"/>
    <s v="Normal"/>
    <s v="No"/>
    <s v="No"/>
    <x v="1"/>
    <n v="1"/>
    <x v="1"/>
    <m/>
    <m/>
  </r>
  <r>
    <s v="Id1292"/>
    <n v="30.9"/>
    <s v="Obesity"/>
    <n v="5.04"/>
    <s v="Normal"/>
    <s v="No"/>
    <s v="No"/>
    <x v="0"/>
    <n v="0"/>
    <x v="1"/>
    <m/>
    <m/>
  </r>
  <r>
    <s v="Id1293"/>
    <n v="28.6"/>
    <s v="Over weight"/>
    <n v="5.42"/>
    <s v="Normal"/>
    <s v="No"/>
    <s v="No"/>
    <x v="0"/>
    <n v="0"/>
    <x v="1"/>
    <m/>
    <m/>
  </r>
  <r>
    <s v="Id1294"/>
    <n v="27.83"/>
    <s v="Over weight"/>
    <n v="5.39"/>
    <s v="Normal"/>
    <s v="No"/>
    <s v="No"/>
    <x v="0"/>
    <n v="0"/>
    <x v="1"/>
    <m/>
    <m/>
  </r>
  <r>
    <s v="Id1295"/>
    <n v="39.64"/>
    <s v="Obesity"/>
    <n v="6"/>
    <s v="Prediabetes"/>
    <s v="No"/>
    <s v="No"/>
    <x v="1"/>
    <n v="1"/>
    <x v="1"/>
    <m/>
    <m/>
  </r>
  <r>
    <s v="Id1296"/>
    <n v="38.479999999999997"/>
    <s v="Obesity"/>
    <n v="6.02"/>
    <s v="Prediabetes"/>
    <s v="No"/>
    <s v="No"/>
    <x v="0"/>
    <n v="1"/>
    <x v="1"/>
    <m/>
    <m/>
  </r>
  <r>
    <s v="Id1297"/>
    <n v="36.200000000000003"/>
    <s v="Obesity"/>
    <n v="4.62"/>
    <s v="Normal"/>
    <s v="No"/>
    <s v="No"/>
    <x v="0"/>
    <n v="2"/>
    <x v="1"/>
    <m/>
    <m/>
  </r>
  <r>
    <s v="Id1298"/>
    <n v="27.13"/>
    <s v="Over weight"/>
    <n v="5.59"/>
    <s v="Normal"/>
    <s v="No"/>
    <s v="No"/>
    <x v="0"/>
    <n v="1"/>
    <x v="1"/>
    <m/>
    <m/>
  </r>
  <r>
    <s v="Id1299"/>
    <n v="20.75"/>
    <s v="Normal weight"/>
    <n v="5.18"/>
    <s v="Normal"/>
    <s v="Yes"/>
    <s v="No"/>
    <x v="0"/>
    <n v="2"/>
    <x v="1"/>
    <m/>
    <m/>
  </r>
  <r>
    <s v="Id1300"/>
    <n v="26.6"/>
    <s v="Over weight"/>
    <n v="6.29"/>
    <s v="Prediabetes"/>
    <s v="No"/>
    <s v="No"/>
    <x v="0"/>
    <n v="2"/>
    <x v="1"/>
    <m/>
    <m/>
  </r>
  <r>
    <s v="Id1301"/>
    <n v="25.3"/>
    <s v="Over weight"/>
    <n v="4.49"/>
    <s v="Normal"/>
    <s v="No"/>
    <s v="No"/>
    <x v="0"/>
    <n v="2"/>
    <x v="1"/>
    <m/>
    <m/>
  </r>
  <r>
    <s v="Id1302"/>
    <n v="18.84"/>
    <s v="Normal weight"/>
    <n v="11.82"/>
    <s v="Diabetes"/>
    <s v="Yes"/>
    <s v="No"/>
    <x v="1"/>
    <n v="1"/>
    <x v="1"/>
    <m/>
    <m/>
  </r>
  <r>
    <s v="Id1303"/>
    <n v="19.57"/>
    <s v="Normal weight"/>
    <n v="7.41"/>
    <s v="Diabetes"/>
    <s v="Yes"/>
    <s v="No"/>
    <x v="0"/>
    <n v="1"/>
    <x v="1"/>
    <m/>
    <m/>
  </r>
  <r>
    <s v="Id1304"/>
    <n v="30.495000000000001"/>
    <s v="Obesity"/>
    <n v="5.97"/>
    <s v="Prediabetes"/>
    <s v="No"/>
    <s v="No"/>
    <x v="0"/>
    <n v="0"/>
    <x v="1"/>
    <m/>
    <m/>
  </r>
  <r>
    <s v="Id1305"/>
    <n v="30.114999999999998"/>
    <s v="Obesity"/>
    <n v="5.74"/>
    <s v="Prediabetes"/>
    <s v="No"/>
    <s v="No"/>
    <x v="1"/>
    <n v="1"/>
    <x v="1"/>
    <m/>
    <m/>
  </r>
  <r>
    <s v="Id1306"/>
    <n v="24.78"/>
    <s v="Normal weight"/>
    <n v="9.85"/>
    <s v="Diabetes"/>
    <s v="No"/>
    <s v="No"/>
    <x v="0"/>
    <n v="0"/>
    <x v="1"/>
    <m/>
    <m/>
  </r>
  <r>
    <s v="Id1307"/>
    <n v="24.77"/>
    <s v="Normal weight"/>
    <n v="7.59"/>
    <s v="Diabetes"/>
    <s v="No"/>
    <s v="No"/>
    <x v="0"/>
    <n v="0"/>
    <x v="1"/>
    <m/>
    <m/>
  </r>
  <r>
    <s v="Id1308"/>
    <n v="16.579999999999998"/>
    <s v="Underweight"/>
    <n v="6.98"/>
    <s v="Diabetes"/>
    <s v="Yes"/>
    <s v="No"/>
    <x v="1"/>
    <n v="1"/>
    <x v="1"/>
    <m/>
    <m/>
  </r>
  <r>
    <s v="Id1309"/>
    <n v="38.17"/>
    <s v="Obesity"/>
    <n v="4.7300000000000004"/>
    <s v="Normal"/>
    <s v="Yes"/>
    <s v="No"/>
    <x v="0"/>
    <n v="0"/>
    <x v="1"/>
    <m/>
    <m/>
  </r>
  <r>
    <s v="Id1310"/>
    <n v="39.424999999999997"/>
    <s v="Obesity"/>
    <n v="4.76"/>
    <s v="Normal"/>
    <s v="Yes"/>
    <s v="No"/>
    <x v="0"/>
    <n v="0"/>
    <x v="1"/>
    <m/>
    <m/>
  </r>
  <r>
    <s v="Id1311"/>
    <n v="33.44"/>
    <s v="Obesity"/>
    <n v="6.24"/>
    <s v="Prediabetes"/>
    <s v="Yes"/>
    <s v="No"/>
    <x v="0"/>
    <n v="0"/>
    <x v="1"/>
    <m/>
    <m/>
  </r>
  <r>
    <s v="Id1312"/>
    <n v="33.344999999999999"/>
    <s v="Obesity"/>
    <n v="5.44"/>
    <s v="Normal"/>
    <s v="Yes"/>
    <s v="No"/>
    <x v="0"/>
    <n v="0"/>
    <x v="1"/>
    <m/>
    <m/>
  </r>
  <r>
    <s v="Id1313"/>
    <n v="38.79"/>
    <s v="Obesity"/>
    <n v="5.08"/>
    <s v="Normal"/>
    <s v="No"/>
    <s v="No"/>
    <x v="1"/>
    <n v="1"/>
    <x v="1"/>
    <m/>
    <m/>
  </r>
  <r>
    <s v="Id1314"/>
    <n v="30.684999999999999"/>
    <s v="Obesity"/>
    <n v="4.87"/>
    <s v="Normal"/>
    <s v="No"/>
    <s v="No"/>
    <x v="1"/>
    <n v="1"/>
    <x v="1"/>
    <m/>
    <m/>
  </r>
  <r>
    <s v="Id1315"/>
    <n v="22.135000000000002"/>
    <s v="Normal weight"/>
    <n v="8.17"/>
    <s v="Diabetes"/>
    <s v="No"/>
    <s v="No"/>
    <x v="0"/>
    <n v="0"/>
    <x v="1"/>
    <m/>
    <m/>
  </r>
  <r>
    <s v="Id1316"/>
    <n v="33.33"/>
    <s v="Obesity"/>
    <n v="7.61"/>
    <s v="Diabetes"/>
    <s v="No"/>
    <s v="No"/>
    <x v="0"/>
    <n v="0"/>
    <x v="1"/>
    <m/>
    <m/>
  </r>
  <r>
    <s v="Id1317"/>
    <n v="31.13"/>
    <s v="Obesity"/>
    <n v="10.1"/>
    <s v="Diabetes"/>
    <s v="No"/>
    <s v="No"/>
    <x v="0"/>
    <n v="0"/>
    <x v="1"/>
    <m/>
    <m/>
  </r>
  <r>
    <s v="Id1318"/>
    <n v="28.9"/>
    <s v="Over weight"/>
    <n v="11.24"/>
    <s v="Diabetes"/>
    <s v="No"/>
    <s v="No"/>
    <x v="0"/>
    <n v="0"/>
    <x v="1"/>
    <m/>
    <m/>
  </r>
  <r>
    <s v="Id1319"/>
    <n v="43.31"/>
    <s v="Obesity"/>
    <n v="6.1"/>
    <s v="Prediabetes"/>
    <s v="Yes"/>
    <s v="Yes"/>
    <x v="0"/>
    <n v="1"/>
    <x v="1"/>
    <m/>
    <m/>
  </r>
  <r>
    <s v="Id1320"/>
    <n v="22.8"/>
    <s v="Normal weight"/>
    <n v="6.98"/>
    <s v="Diabetes"/>
    <s v="No"/>
    <s v="No"/>
    <x v="0"/>
    <n v="0"/>
    <x v="1"/>
    <m/>
    <m/>
  </r>
  <r>
    <s v="Id1321"/>
    <n v="19.09"/>
    <s v="Normal weight"/>
    <n v="4"/>
    <s v="Normal"/>
    <s v="Yes"/>
    <s v="No"/>
    <x v="0"/>
    <n v="1"/>
    <x v="1"/>
    <m/>
    <m/>
  </r>
  <r>
    <s v="Id1322"/>
    <n v="23.37"/>
    <s v="Normal weight"/>
    <n v="4.2300000000000004"/>
    <s v="Normal"/>
    <s v="No"/>
    <s v="No"/>
    <x v="0"/>
    <n v="0"/>
    <x v="1"/>
    <m/>
    <m/>
  </r>
  <r>
    <s v="Id1323"/>
    <n v="33.44"/>
    <s v="Obesity"/>
    <n v="4.72"/>
    <s v="Normal"/>
    <s v="Yes"/>
    <s v="No"/>
    <x v="0"/>
    <n v="0"/>
    <x v="1"/>
    <m/>
    <m/>
  </r>
  <r>
    <s v="Id1324"/>
    <n v="28.05"/>
    <s v="Over weight"/>
    <n v="5.63"/>
    <s v="Normal"/>
    <s v="Yes"/>
    <s v="No"/>
    <x v="0"/>
    <n v="0"/>
    <x v="1"/>
    <m/>
    <m/>
  </r>
  <r>
    <s v="Id1325"/>
    <n v="27.72"/>
    <s v="Over weight"/>
    <n v="5.83"/>
    <s v="Prediabetes"/>
    <s v="Yes"/>
    <s v="No"/>
    <x v="0"/>
    <n v="0"/>
    <x v="1"/>
    <m/>
    <m/>
  </r>
  <r>
    <s v="Id1326"/>
    <n v="29.81"/>
    <s v="Over weight"/>
    <n v="9.23"/>
    <s v="Diabetes"/>
    <s v="No"/>
    <s v="No"/>
    <x v="0"/>
    <n v="0"/>
    <x v="1"/>
    <m/>
    <m/>
  </r>
  <r>
    <s v="Id1327"/>
    <n v="23.98"/>
    <s v="Normal weight"/>
    <n v="9.89"/>
    <s v="Diabetes"/>
    <s v="No"/>
    <s v="No"/>
    <x v="0"/>
    <n v="0"/>
    <x v="1"/>
    <m/>
    <m/>
  </r>
  <r>
    <s v="Id1328"/>
    <n v="17.34"/>
    <s v="Underweight"/>
    <n v="12"/>
    <s v="Diabetes"/>
    <s v="No"/>
    <s v="No"/>
    <x v="0"/>
    <n v="0"/>
    <x v="1"/>
    <m/>
    <m/>
  </r>
  <r>
    <s v="Id1329"/>
    <n v="40.39"/>
    <s v="Obesity"/>
    <n v="4.24"/>
    <s v="Normal"/>
    <s v="Yes"/>
    <s v="No"/>
    <x v="1"/>
    <n v="1"/>
    <x v="1"/>
    <m/>
    <m/>
  </r>
  <r>
    <s v="Id1330"/>
    <n v="25.96"/>
    <s v="Over weight"/>
    <n v="4.68"/>
    <s v="Normal"/>
    <s v="Yes"/>
    <s v="No"/>
    <x v="1"/>
    <n v="1"/>
    <x v="1"/>
    <m/>
    <m/>
  </r>
  <r>
    <s v="Id1331"/>
    <n v="17.68"/>
    <s v="Underweight"/>
    <n v="8.57"/>
    <s v="Diabetes"/>
    <s v="Yes"/>
    <s v="No"/>
    <x v="1"/>
    <n v="1"/>
    <x v="1"/>
    <m/>
    <m/>
  </r>
  <r>
    <s v="Id1332"/>
    <n v="30.875"/>
    <s v="Obesity"/>
    <n v="4.0999999999999996"/>
    <s v="Normal"/>
    <s v="No"/>
    <s v="No"/>
    <x v="0"/>
    <n v="0"/>
    <x v="1"/>
    <m/>
    <m/>
  </r>
  <r>
    <s v="Id1333"/>
    <n v="30.81"/>
    <s v="Obesity"/>
    <n v="4.49"/>
    <s v="Normal"/>
    <s v="No"/>
    <s v="No"/>
    <x v="0"/>
    <n v="0"/>
    <x v="1"/>
    <m/>
    <m/>
  </r>
  <r>
    <s v="Id1334"/>
    <n v="36.85"/>
    <s v="Obesity"/>
    <n v="8.8000000000000007"/>
    <s v="Diabetes"/>
    <s v="No"/>
    <s v="No"/>
    <x v="0"/>
    <n v="2"/>
    <x v="1"/>
    <m/>
    <m/>
  </r>
  <r>
    <s v="Id1335"/>
    <n v="35.86"/>
    <s v="Obesity"/>
    <n v="7.93"/>
    <s v="Diabetes"/>
    <s v="No"/>
    <s v="No"/>
    <x v="0"/>
    <n v="2"/>
    <x v="1"/>
    <m/>
    <m/>
  </r>
  <r>
    <s v="Id1336"/>
    <n v="30.3"/>
    <s v="Obesity"/>
    <n v="9.4499999999999993"/>
    <s v="Diabetes"/>
    <s v="No"/>
    <s v="No"/>
    <x v="0"/>
    <n v="2"/>
    <x v="1"/>
    <m/>
    <m/>
  </r>
  <r>
    <s v="Id1337"/>
    <n v="32.015000000000001"/>
    <s v="Obesity"/>
    <n v="7.67"/>
    <s v="Diabetes"/>
    <s v="No"/>
    <s v="No"/>
    <x v="0"/>
    <n v="0"/>
    <x v="1"/>
    <m/>
    <m/>
  </r>
  <r>
    <s v="Id1338"/>
    <n v="25.06"/>
    <s v="Over weight"/>
    <n v="10.53"/>
    <s v="Diabetes"/>
    <s v="No"/>
    <s v="No"/>
    <x v="0"/>
    <n v="2"/>
    <x v="1"/>
    <m/>
    <m/>
  </r>
  <r>
    <s v="Id1339"/>
    <n v="18.829999999999998"/>
    <s v="Normal weight"/>
    <n v="10.08"/>
    <s v="Diabetes"/>
    <s v="Yes"/>
    <s v="No"/>
    <x v="0"/>
    <n v="0"/>
    <x v="1"/>
    <m/>
    <m/>
  </r>
  <r>
    <s v="Id1340"/>
    <n v="47.52"/>
    <s v="Obesity"/>
    <n v="11.39"/>
    <s v="Diabetes"/>
    <s v="Yes"/>
    <s v="No"/>
    <x v="0"/>
    <n v="1"/>
    <x v="1"/>
    <m/>
    <m/>
  </r>
  <r>
    <s v="Id1341"/>
    <n v="37.82"/>
    <s v="Obesity"/>
    <n v="6.36"/>
    <s v="Prediabetes"/>
    <s v="No"/>
    <s v="No"/>
    <x v="0"/>
    <n v="0"/>
    <x v="1"/>
    <m/>
    <m/>
  </r>
  <r>
    <s v="Id1342"/>
    <n v="44.16"/>
    <s v="Obesity"/>
    <n v="5.31"/>
    <s v="Normal"/>
    <s v="Yes"/>
    <s v="No"/>
    <x v="0"/>
    <n v="0"/>
    <x v="1"/>
    <m/>
    <m/>
  </r>
  <r>
    <s v="Id1343"/>
    <n v="37.049999999999997"/>
    <s v="Obesity"/>
    <n v="4.74"/>
    <s v="Normal"/>
    <s v="No"/>
    <s v="No"/>
    <x v="1"/>
    <n v="1"/>
    <x v="1"/>
    <m/>
    <m/>
  </r>
  <r>
    <s v="Id1344"/>
    <n v="18.66"/>
    <s v="Normal weight"/>
    <n v="11.35"/>
    <s v="Diabetes"/>
    <s v="No"/>
    <s v="No"/>
    <x v="0"/>
    <n v="0"/>
    <x v="1"/>
    <m/>
    <m/>
  </r>
  <r>
    <s v="Id1345"/>
    <n v="36.200000000000003"/>
    <s v="Obesity"/>
    <n v="6.81"/>
    <s v="Diabetes"/>
    <s v="Yes"/>
    <s v="No"/>
    <x v="0"/>
    <n v="1"/>
    <x v="1"/>
    <m/>
    <m/>
  </r>
  <r>
    <s v="Id1346"/>
    <n v="18.87"/>
    <s v="Normal weight"/>
    <n v="8.06"/>
    <s v="Diabetes"/>
    <s v="No"/>
    <s v="No"/>
    <x v="0"/>
    <n v="0"/>
    <x v="1"/>
    <m/>
    <m/>
  </r>
  <r>
    <s v="Id1347"/>
    <n v="32.299999999999997"/>
    <s v="Obesity"/>
    <n v="6.74"/>
    <s v="Diabetes"/>
    <s v="Yes"/>
    <s v="No"/>
    <x v="0"/>
    <n v="1"/>
    <x v="1"/>
    <m/>
    <m/>
  </r>
  <r>
    <s v="Id1348"/>
    <n v="22.64"/>
    <s v="Normal weight"/>
    <n v="6.54"/>
    <s v="Diabetes"/>
    <s v="Yes"/>
    <s v="No"/>
    <x v="0"/>
    <n v="2"/>
    <x v="1"/>
    <m/>
    <m/>
  </r>
  <r>
    <s v="Id1349"/>
    <n v="28.69"/>
    <s v="Over weight"/>
    <n v="5.4"/>
    <s v="Normal"/>
    <s v="No"/>
    <s v="No"/>
    <x v="0"/>
    <n v="0"/>
    <x v="1"/>
    <m/>
    <m/>
  </r>
  <r>
    <s v="Id1350"/>
    <n v="28.16"/>
    <s v="Over weight"/>
    <n v="5.58"/>
    <s v="Normal"/>
    <s v="Yes"/>
    <s v="No"/>
    <x v="0"/>
    <n v="0"/>
    <x v="1"/>
    <m/>
    <m/>
  </r>
  <r>
    <s v="Id1351"/>
    <n v="45.54"/>
    <s v="Obesity"/>
    <n v="5.84"/>
    <s v="Prediabetes"/>
    <s v="No"/>
    <s v="No"/>
    <x v="1"/>
    <n v="1"/>
    <x v="1"/>
    <m/>
    <m/>
  </r>
  <r>
    <s v="Id1352"/>
    <n v="28.7"/>
    <s v="Over weight"/>
    <n v="4.2"/>
    <s v="Normal"/>
    <s v="No"/>
    <s v="No"/>
    <x v="0"/>
    <n v="0"/>
    <x v="1"/>
    <m/>
    <m/>
  </r>
  <r>
    <s v="Id1353"/>
    <n v="27.74"/>
    <s v="Over weight"/>
    <n v="6.06"/>
    <s v="Prediabetes"/>
    <s v="Yes"/>
    <s v="No"/>
    <x v="0"/>
    <n v="0"/>
    <x v="1"/>
    <m/>
    <m/>
  </r>
  <r>
    <s v="Id1354"/>
    <n v="36.954999999999998"/>
    <s v="Obesity"/>
    <n v="7.57"/>
    <s v="Diabetes"/>
    <s v="No"/>
    <s v="No"/>
    <x v="0"/>
    <n v="0"/>
    <x v="1"/>
    <m/>
    <m/>
  </r>
  <r>
    <s v="Id1355"/>
    <n v="30.69"/>
    <s v="Obesity"/>
    <n v="6.15"/>
    <s v="Prediabetes"/>
    <s v="No"/>
    <s v="No"/>
    <x v="0"/>
    <n v="0"/>
    <x v="1"/>
    <m/>
    <m/>
  </r>
  <r>
    <s v="Id1356"/>
    <n v="24.984999999999999"/>
    <s v="Over weight"/>
    <n v="4.5599999999999996"/>
    <s v="Normal"/>
    <s v="No"/>
    <s v="No"/>
    <x v="0"/>
    <n v="0"/>
    <x v="1"/>
    <m/>
    <m/>
  </r>
  <r>
    <s v="Id1357"/>
    <n v="39.42"/>
    <s v="Obesity"/>
    <n v="4.72"/>
    <s v="Normal"/>
    <s v="Yes"/>
    <s v="No"/>
    <x v="0"/>
    <n v="1"/>
    <x v="1"/>
    <m/>
    <m/>
  </r>
  <r>
    <s v="Id1358"/>
    <n v="16.8"/>
    <s v="Underweight"/>
    <n v="7.98"/>
    <s v="Diabetes"/>
    <s v="No"/>
    <s v="No"/>
    <x v="0"/>
    <n v="0"/>
    <x v="1"/>
    <m/>
    <m/>
  </r>
  <r>
    <s v="Id1359"/>
    <n v="23.274999999999999"/>
    <s v="Normal weight"/>
    <n v="6.26"/>
    <s v="Prediabetes"/>
    <s v="Yes"/>
    <s v="No"/>
    <x v="1"/>
    <n v="1"/>
    <x v="1"/>
    <m/>
    <m/>
  </r>
  <r>
    <s v="Id1360"/>
    <n v="22.8"/>
    <s v="Normal weight"/>
    <n v="4.29"/>
    <s v="Normal"/>
    <s v="Yes"/>
    <s v="No"/>
    <x v="1"/>
    <n v="1"/>
    <x v="1"/>
    <m/>
    <m/>
  </r>
  <r>
    <s v="Id1361"/>
    <n v="24.3"/>
    <s v="Normal weight"/>
    <n v="5.43"/>
    <s v="Normal"/>
    <s v="No"/>
    <s v="No"/>
    <x v="0"/>
    <n v="2"/>
    <x v="1"/>
    <m/>
    <m/>
  </r>
  <r>
    <s v="Id1362"/>
    <n v="25.13"/>
    <s v="Over weight"/>
    <n v="8"/>
    <s v="Diabetes"/>
    <s v="Yes"/>
    <s v="No"/>
    <x v="0"/>
    <n v="1"/>
    <x v="1"/>
    <m/>
    <m/>
  </r>
  <r>
    <s v="Id1363"/>
    <n v="22.72"/>
    <s v="Normal weight"/>
    <n v="9.9600000000000009"/>
    <s v="Diabetes"/>
    <s v="Yes"/>
    <s v="No"/>
    <x v="0"/>
    <n v="2"/>
    <x v="1"/>
    <m/>
    <m/>
  </r>
  <r>
    <s v="Id1364"/>
    <n v="32.6"/>
    <s v="Obesity"/>
    <n v="6.8"/>
    <s v="Diabetes"/>
    <s v="Yes"/>
    <s v="No"/>
    <x v="0"/>
    <n v="0"/>
    <x v="1"/>
    <m/>
    <m/>
  </r>
  <r>
    <s v="Id1365"/>
    <n v="17.28"/>
    <s v="Underweight"/>
    <n v="6.22"/>
    <s v="Prediabetes"/>
    <s v="Yes"/>
    <s v="No"/>
    <x v="0"/>
    <n v="2"/>
    <x v="1"/>
    <m/>
    <m/>
  </r>
  <r>
    <s v="Id1366"/>
    <n v="27.92"/>
    <s v="Over weight"/>
    <n v="5.79"/>
    <s v="Prediabetes"/>
    <s v="No"/>
    <s v="No"/>
    <x v="0"/>
    <n v="1"/>
    <x v="1"/>
    <m/>
    <m/>
  </r>
  <r>
    <s v="Id1367"/>
    <n v="38.284999999999997"/>
    <s v="Obesity"/>
    <n v="5.41"/>
    <s v="Normal"/>
    <s v="No"/>
    <s v="No"/>
    <x v="0"/>
    <n v="0"/>
    <x v="1"/>
    <m/>
    <m/>
  </r>
  <r>
    <s v="Id1368"/>
    <n v="16.48"/>
    <s v="Underweight"/>
    <n v="11.05"/>
    <s v="Diabetes"/>
    <s v="No"/>
    <s v="No"/>
    <x v="0"/>
    <n v="0"/>
    <x v="1"/>
    <m/>
    <m/>
  </r>
  <r>
    <s v="Id1369"/>
    <n v="38.57"/>
    <s v="Obesity"/>
    <n v="6.27"/>
    <s v="Prediabetes"/>
    <s v="No"/>
    <s v="No"/>
    <x v="0"/>
    <n v="0"/>
    <x v="1"/>
    <m/>
    <m/>
  </r>
  <r>
    <s v="Id1370"/>
    <n v="43.85"/>
    <s v="Obesity"/>
    <n v="4.7699999999999996"/>
    <s v="Normal"/>
    <s v="Yes"/>
    <s v="No"/>
    <x v="0"/>
    <n v="0"/>
    <x v="1"/>
    <m/>
    <m/>
  </r>
  <r>
    <s v="Id1371"/>
    <n v="30.11"/>
    <s v="Obesity"/>
    <n v="4.08"/>
    <s v="Normal"/>
    <s v="No"/>
    <s v="No"/>
    <x v="0"/>
    <n v="0"/>
    <x v="1"/>
    <m/>
    <m/>
  </r>
  <r>
    <s v="Id1372"/>
    <n v="31.59"/>
    <s v="Obesity"/>
    <n v="6.01"/>
    <s v="Prediabetes"/>
    <s v="No"/>
    <s v="No"/>
    <x v="0"/>
    <n v="0"/>
    <x v="1"/>
    <m/>
    <m/>
  </r>
  <r>
    <s v="Id1373"/>
    <n v="40.15"/>
    <s v="Obesity"/>
    <n v="11.84"/>
    <s v="Diabetes"/>
    <s v="No"/>
    <s v="No"/>
    <x v="0"/>
    <n v="0"/>
    <x v="1"/>
    <m/>
    <m/>
  </r>
  <r>
    <s v="Id1374"/>
    <n v="40.700000000000003"/>
    <s v="Obesity"/>
    <n v="6.27"/>
    <s v="Prediabetes"/>
    <s v="Yes"/>
    <s v="No"/>
    <x v="1"/>
    <n v="1"/>
    <x v="1"/>
    <m/>
    <m/>
  </r>
  <r>
    <s v="Id1375"/>
    <n v="40.76"/>
    <s v="Obesity"/>
    <n v="5.28"/>
    <s v="Normal"/>
    <s v="No"/>
    <s v="No"/>
    <x v="0"/>
    <n v="0"/>
    <x v="1"/>
    <m/>
    <m/>
  </r>
  <r>
    <s v="Id1376"/>
    <n v="29.7"/>
    <s v="Over weight"/>
    <n v="7.03"/>
    <s v="Diabetes"/>
    <s v="No"/>
    <s v="No"/>
    <x v="0"/>
    <n v="0"/>
    <x v="1"/>
    <m/>
    <m/>
  </r>
  <r>
    <s v="Id1377"/>
    <n v="40.58"/>
    <s v="Obesity"/>
    <n v="5.32"/>
    <s v="Normal"/>
    <s v="Yes"/>
    <s v="No"/>
    <x v="1"/>
    <n v="1"/>
    <x v="1"/>
    <m/>
    <m/>
  </r>
  <r>
    <s v="Id1378"/>
    <n v="33.06"/>
    <s v="Obesity"/>
    <n v="9.59"/>
    <s v="Diabetes"/>
    <s v="Yes"/>
    <s v="No"/>
    <x v="0"/>
    <n v="0"/>
    <x v="1"/>
    <m/>
    <m/>
  </r>
  <r>
    <s v="Id1379"/>
    <n v="26.62"/>
    <s v="Over weight"/>
    <n v="6.15"/>
    <s v="Prediabetes"/>
    <s v="Yes"/>
    <s v="No"/>
    <x v="0"/>
    <n v="0"/>
    <x v="1"/>
    <m/>
    <m/>
  </r>
  <r>
    <s v="Id1380"/>
    <n v="37.1"/>
    <s v="Obesity"/>
    <n v="11.08"/>
    <s v="Diabetes"/>
    <s v="No"/>
    <s v="No"/>
    <x v="0"/>
    <n v="0"/>
    <x v="1"/>
    <m/>
    <m/>
  </r>
  <r>
    <s v="Id1381"/>
    <n v="18.28"/>
    <s v="Underweight"/>
    <n v="7.95"/>
    <s v="Diabetes"/>
    <s v="No"/>
    <s v="No"/>
    <x v="0"/>
    <n v="0"/>
    <x v="1"/>
    <m/>
    <m/>
  </r>
  <r>
    <s v="Id1382"/>
    <n v="35.814999999999998"/>
    <s v="Obesity"/>
    <n v="6.23"/>
    <s v="Prediabetes"/>
    <s v="No"/>
    <s v="No"/>
    <x v="0"/>
    <n v="0"/>
    <x v="1"/>
    <m/>
    <m/>
  </r>
  <r>
    <s v="Id1383"/>
    <n v="30.69"/>
    <s v="Obesity"/>
    <n v="6.5"/>
    <s v="Diabetes"/>
    <s v="No"/>
    <s v="No"/>
    <x v="0"/>
    <n v="0"/>
    <x v="1"/>
    <m/>
    <m/>
  </r>
  <r>
    <s v="Id1384"/>
    <n v="26.125"/>
    <s v="Over weight"/>
    <n v="5.22"/>
    <s v="Normal"/>
    <s v="No"/>
    <s v="No"/>
    <x v="0"/>
    <n v="0"/>
    <x v="1"/>
    <m/>
    <m/>
  </r>
  <r>
    <s v="Id1385"/>
    <n v="34.58"/>
    <s v="Obesity"/>
    <n v="6.3"/>
    <s v="Prediabetes"/>
    <s v="No"/>
    <s v="No"/>
    <x v="1"/>
    <n v="1"/>
    <x v="1"/>
    <m/>
    <m/>
  </r>
  <r>
    <s v="Id1386"/>
    <n v="27.4"/>
    <s v="Over weight"/>
    <n v="8.84"/>
    <s v="Diabetes"/>
    <s v="No"/>
    <s v="No"/>
    <x v="0"/>
    <n v="0"/>
    <x v="1"/>
    <m/>
    <m/>
  </r>
  <r>
    <s v="Id1387"/>
    <n v="27.53"/>
    <s v="Over weight"/>
    <n v="4.1100000000000003"/>
    <s v="Normal"/>
    <s v="No"/>
    <s v="No"/>
    <x v="0"/>
    <n v="1"/>
    <x v="1"/>
    <m/>
    <m/>
  </r>
  <r>
    <s v="Id1388"/>
    <n v="33"/>
    <s v="Obesity"/>
    <n v="4.57"/>
    <s v="Normal"/>
    <s v="No"/>
    <s v="No"/>
    <x v="0"/>
    <n v="0"/>
    <x v="1"/>
    <m/>
    <m/>
  </r>
  <r>
    <s v="Id1389"/>
    <n v="25.78"/>
    <s v="Over weight"/>
    <n v="11.06"/>
    <s v="Diabetes"/>
    <s v="Yes"/>
    <s v="No"/>
    <x v="0"/>
    <n v="0"/>
    <x v="1"/>
    <m/>
    <m/>
  </r>
  <r>
    <s v="Id1390"/>
    <n v="22.66"/>
    <s v="Normal weight"/>
    <n v="10.68"/>
    <s v="Diabetes"/>
    <s v="No"/>
    <s v="No"/>
    <x v="0"/>
    <n v="0"/>
    <x v="1"/>
    <m/>
    <m/>
  </r>
  <r>
    <s v="Id1391"/>
    <n v="38.81"/>
    <s v="Obesity"/>
    <n v="6.14"/>
    <s v="Prediabetes"/>
    <s v="Yes"/>
    <s v="No"/>
    <x v="0"/>
    <n v="1"/>
    <x v="1"/>
    <m/>
    <m/>
  </r>
  <r>
    <s v="Id1392"/>
    <n v="38.51"/>
    <s v="Obesity"/>
    <n v="5.45"/>
    <s v="Normal"/>
    <s v="Yes"/>
    <s v="No"/>
    <x v="0"/>
    <n v="0"/>
    <x v="1"/>
    <m/>
    <m/>
  </r>
  <r>
    <s v="Id1393"/>
    <n v="22.98"/>
    <s v="Normal weight"/>
    <n v="6.14"/>
    <s v="Prediabetes"/>
    <s v="Yes"/>
    <s v="No"/>
    <x v="0"/>
    <n v="0"/>
    <x v="1"/>
    <m/>
    <m/>
  </r>
  <r>
    <s v="Id1394"/>
    <n v="15.65"/>
    <s v="Underweight"/>
    <n v="7.85"/>
    <s v="Diabetes"/>
    <s v="No"/>
    <s v="No"/>
    <x v="0"/>
    <n v="0"/>
    <x v="1"/>
    <m/>
    <m/>
  </r>
  <r>
    <s v="Id1395"/>
    <n v="39.97"/>
    <s v="Obesity"/>
    <n v="4.09"/>
    <s v="Normal"/>
    <s v="No"/>
    <s v="No"/>
    <x v="0"/>
    <n v="1"/>
    <x v="1"/>
    <m/>
    <m/>
  </r>
  <r>
    <s v="Id1396"/>
    <n v="37.22"/>
    <s v="Obesity"/>
    <n v="4.62"/>
    <s v="Normal"/>
    <s v="No"/>
    <s v="No"/>
    <x v="1"/>
    <n v="1"/>
    <x v="1"/>
    <m/>
    <m/>
  </r>
  <r>
    <s v="Id1397"/>
    <n v="41.325000000000003"/>
    <s v="Obesity"/>
    <n v="5.77"/>
    <s v="Prediabetes"/>
    <s v="No"/>
    <s v="No"/>
    <x v="0"/>
    <n v="0"/>
    <x v="1"/>
    <m/>
    <m/>
  </r>
  <r>
    <s v="Id1398"/>
    <n v="40.31"/>
    <s v="Obesity"/>
    <n v="5.84"/>
    <s v="Prediabetes"/>
    <s v="No"/>
    <s v="No"/>
    <x v="0"/>
    <n v="0"/>
    <x v="1"/>
    <m/>
    <m/>
  </r>
  <r>
    <s v="Id1399"/>
    <n v="29.48"/>
    <s v="Over weight"/>
    <n v="4.91"/>
    <s v="Normal"/>
    <s v="No"/>
    <s v="No"/>
    <x v="0"/>
    <n v="0"/>
    <x v="1"/>
    <m/>
    <m/>
  </r>
  <r>
    <s v="Id1400"/>
    <n v="33.155000000000001"/>
    <s v="Obesity"/>
    <n v="5.07"/>
    <s v="Normal"/>
    <s v="No"/>
    <s v="No"/>
    <x v="0"/>
    <n v="0"/>
    <x v="1"/>
    <m/>
    <m/>
  </r>
  <r>
    <s v="Id1401"/>
    <n v="42.85"/>
    <s v="Obesity"/>
    <n v="5.81"/>
    <s v="Prediabetes"/>
    <s v="Yes"/>
    <s v="No"/>
    <x v="0"/>
    <n v="0"/>
    <x v="1"/>
    <m/>
    <m/>
  </r>
  <r>
    <s v="Id1402"/>
    <n v="32.340000000000003"/>
    <s v="Obesity"/>
    <n v="11.2"/>
    <s v="Diabetes"/>
    <s v="No"/>
    <s v="No"/>
    <x v="0"/>
    <n v="0"/>
    <x v="1"/>
    <m/>
    <m/>
  </r>
  <r>
    <s v="Id1403"/>
    <n v="27.5"/>
    <s v="Over weight"/>
    <n v="10.75"/>
    <s v="Diabetes"/>
    <s v="No"/>
    <s v="No"/>
    <x v="0"/>
    <n v="0"/>
    <x v="1"/>
    <m/>
    <m/>
  </r>
  <r>
    <s v="Id1404"/>
    <n v="25.8"/>
    <s v="Over weight"/>
    <n v="7.8"/>
    <s v="Diabetes"/>
    <s v="No"/>
    <s v="No"/>
    <x v="0"/>
    <n v="0"/>
    <x v="1"/>
    <m/>
    <m/>
  </r>
  <r>
    <s v="Id1405"/>
    <n v="25"/>
    <s v="Over weight"/>
    <n v="7.04"/>
    <s v="Diabetes"/>
    <s v="No"/>
    <s v="No"/>
    <x v="0"/>
    <n v="0"/>
    <x v="1"/>
    <m/>
    <m/>
  </r>
  <r>
    <s v="Id1406"/>
    <n v="41.2"/>
    <s v="Obesity"/>
    <n v="4.18"/>
    <s v="Normal"/>
    <s v="Yes"/>
    <s v="No"/>
    <x v="0"/>
    <n v="0"/>
    <x v="1"/>
    <m/>
    <m/>
  </r>
  <r>
    <s v="Id1407"/>
    <n v="17.78"/>
    <s v="Underweight"/>
    <n v="8.19"/>
    <s v="Diabetes"/>
    <s v="No"/>
    <s v="No"/>
    <x v="0"/>
    <n v="0"/>
    <x v="1"/>
    <m/>
    <m/>
  </r>
  <r>
    <s v="Id1408"/>
    <n v="40.119999999999997"/>
    <s v="Obesity"/>
    <n v="6.22"/>
    <s v="Prediabetes"/>
    <s v="Yes"/>
    <s v="No"/>
    <x v="1"/>
    <n v="1"/>
    <x v="1"/>
    <m/>
    <m/>
  </r>
  <r>
    <s v="Id1409"/>
    <n v="19.350000000000001"/>
    <s v="Normal weight"/>
    <n v="8.2200000000000006"/>
    <s v="Diabetes"/>
    <s v="Yes"/>
    <s v="No"/>
    <x v="0"/>
    <n v="0"/>
    <x v="1"/>
    <m/>
    <m/>
  </r>
  <r>
    <s v="Id1410"/>
    <n v="36.69"/>
    <s v="Obesity"/>
    <n v="6.15"/>
    <s v="Prediabetes"/>
    <s v="No"/>
    <s v="No"/>
    <x v="0"/>
    <n v="0"/>
    <x v="1"/>
    <m/>
    <m/>
  </r>
  <r>
    <s v="Id1411"/>
    <n v="28.51"/>
    <s v="Over weight"/>
    <n v="5.65"/>
    <s v="Normal"/>
    <s v="Yes"/>
    <s v="No"/>
    <x v="0"/>
    <n v="1"/>
    <x v="1"/>
    <m/>
    <m/>
  </r>
  <r>
    <s v="Id1412"/>
    <n v="30.21"/>
    <s v="Obesity"/>
    <n v="5.5"/>
    <s v="Normal"/>
    <s v="No"/>
    <s v="No"/>
    <x v="0"/>
    <n v="1"/>
    <x v="1"/>
    <m/>
    <m/>
  </r>
  <r>
    <s v="Id1413"/>
    <n v="24.33"/>
    <s v="Normal weight"/>
    <n v="8"/>
    <s v="Diabetes"/>
    <s v="No"/>
    <s v="No"/>
    <x v="0"/>
    <n v="0"/>
    <x v="1"/>
    <m/>
    <m/>
  </r>
  <r>
    <s v="Id1414"/>
    <n v="19.855"/>
    <s v="Normal weight"/>
    <n v="5.71"/>
    <s v="Prediabetes"/>
    <s v="Yes"/>
    <s v="No"/>
    <x v="0"/>
    <n v="0"/>
    <x v="1"/>
    <m/>
    <m/>
  </r>
  <r>
    <s v="Id1415"/>
    <n v="25.364999999999998"/>
    <s v="Over weight"/>
    <n v="11.71"/>
    <s v="Diabetes"/>
    <s v="No"/>
    <s v="No"/>
    <x v="0"/>
    <n v="0"/>
    <x v="1"/>
    <m/>
    <m/>
  </r>
  <r>
    <s v="Id1416"/>
    <n v="29.6"/>
    <s v="Over weight"/>
    <n v="6.17"/>
    <s v="Prediabetes"/>
    <s v="Yes"/>
    <s v="No"/>
    <x v="1"/>
    <n v="1"/>
    <x v="1"/>
    <m/>
    <m/>
  </r>
  <r>
    <s v="Id1417"/>
    <n v="39.43"/>
    <s v="Obesity"/>
    <n v="6.1"/>
    <s v="Prediabetes"/>
    <s v="Yes"/>
    <s v="No"/>
    <x v="1"/>
    <n v="1"/>
    <x v="1"/>
    <m/>
    <m/>
  </r>
  <r>
    <s v="Id1418"/>
    <n v="27.34"/>
    <s v="Over weight"/>
    <n v="5.19"/>
    <s v="Normal"/>
    <s v="Yes"/>
    <s v="No"/>
    <x v="0"/>
    <n v="1"/>
    <x v="1"/>
    <m/>
    <m/>
  </r>
  <r>
    <s v="Id1419"/>
    <n v="39.01"/>
    <s v="Obesity"/>
    <n v="5.37"/>
    <s v="Normal"/>
    <s v="Yes"/>
    <s v="No"/>
    <x v="0"/>
    <n v="0"/>
    <x v="1"/>
    <m/>
    <m/>
  </r>
  <r>
    <s v="Id1420"/>
    <n v="18.989999999999998"/>
    <s v="Normal weight"/>
    <n v="10.82"/>
    <s v="Diabetes"/>
    <s v="Yes"/>
    <s v="No"/>
    <x v="0"/>
    <n v="0"/>
    <x v="1"/>
    <m/>
    <m/>
  </r>
  <r>
    <s v="Id1421"/>
    <n v="42.3"/>
    <s v="Obesity"/>
    <n v="6.06"/>
    <s v="Prediabetes"/>
    <s v="Yes"/>
    <s v="No"/>
    <x v="0"/>
    <n v="0"/>
    <x v="1"/>
    <m/>
    <m/>
  </r>
  <r>
    <s v="Id1422"/>
    <n v="39.805"/>
    <s v="Obesity"/>
    <n v="5.91"/>
    <s v="Prediabetes"/>
    <s v="No"/>
    <s v="No"/>
    <x v="0"/>
    <n v="0"/>
    <x v="1"/>
    <m/>
    <m/>
  </r>
  <r>
    <s v="Id1423"/>
    <n v="33.700000000000003"/>
    <s v="Obesity"/>
    <n v="5.87"/>
    <s v="Prediabetes"/>
    <s v="No"/>
    <s v="No"/>
    <x v="0"/>
    <n v="0"/>
    <x v="1"/>
    <m/>
    <m/>
  </r>
  <r>
    <s v="Id1424"/>
    <n v="36.195"/>
    <s v="Obesity"/>
    <n v="6.22"/>
    <s v="Prediabetes"/>
    <s v="No"/>
    <s v="No"/>
    <x v="0"/>
    <n v="0"/>
    <x v="1"/>
    <m/>
    <m/>
  </r>
  <r>
    <s v="Id1425"/>
    <n v="32.6"/>
    <s v="Obesity"/>
    <n v="5.73"/>
    <s v="Prediabetes"/>
    <s v="No"/>
    <s v="No"/>
    <x v="1"/>
    <n v="1"/>
    <x v="1"/>
    <m/>
    <m/>
  </r>
  <r>
    <s v="Id1426"/>
    <n v="30.2"/>
    <s v="Obesity"/>
    <n v="5.7"/>
    <s v="Prediabetes"/>
    <s v="No"/>
    <s v="No"/>
    <x v="0"/>
    <n v="0"/>
    <x v="1"/>
    <m/>
    <m/>
  </r>
  <r>
    <s v="Id1427"/>
    <n v="27.645"/>
    <s v="Over weight"/>
    <n v="9.91"/>
    <s v="Diabetes"/>
    <s v="No"/>
    <s v="No"/>
    <x v="0"/>
    <n v="0"/>
    <x v="1"/>
    <m/>
    <m/>
  </r>
  <r>
    <s v="Id1428"/>
    <n v="26.41"/>
    <s v="Over weight"/>
    <n v="11.4"/>
    <s v="Diabetes"/>
    <s v="No"/>
    <s v="No"/>
    <x v="0"/>
    <n v="0"/>
    <x v="1"/>
    <m/>
    <m/>
  </r>
  <r>
    <s v="Id1429"/>
    <n v="34.1"/>
    <s v="Obesity"/>
    <n v="6.29"/>
    <s v="Prediabetes"/>
    <s v="Yes"/>
    <s v="No"/>
    <x v="1"/>
    <n v="1"/>
    <x v="1"/>
    <m/>
    <m/>
  </r>
  <r>
    <s v="Id1430"/>
    <n v="17.3"/>
    <s v="Underweight"/>
    <n v="9.2799999999999994"/>
    <s v="Diabetes"/>
    <s v="No"/>
    <s v="No"/>
    <x v="0"/>
    <n v="0"/>
    <x v="1"/>
    <m/>
    <m/>
  </r>
  <r>
    <s v="Id1431"/>
    <n v="35.020000000000003"/>
    <s v="Obesity"/>
    <n v="4.78"/>
    <s v="Normal"/>
    <s v="No"/>
    <s v="No"/>
    <x v="1"/>
    <n v="1"/>
    <x v="1"/>
    <m/>
    <m/>
  </r>
  <r>
    <s v="Id1432"/>
    <n v="37.1"/>
    <s v="Obesity"/>
    <n v="8.8699999999999992"/>
    <s v="Diabetes"/>
    <s v="Yes"/>
    <s v="No"/>
    <x v="0"/>
    <n v="0"/>
    <x v="1"/>
    <m/>
    <m/>
  </r>
  <r>
    <s v="Id1433"/>
    <n v="16.79"/>
    <s v="Underweight"/>
    <n v="11.4"/>
    <s v="Diabetes"/>
    <s v="No"/>
    <s v="No"/>
    <x v="0"/>
    <n v="0"/>
    <x v="1"/>
    <m/>
    <m/>
  </r>
  <r>
    <s v="Id1434"/>
    <n v="31.635000000000002"/>
    <s v="Obesity"/>
    <n v="9.1300000000000008"/>
    <s v="Diabetes"/>
    <s v="Yes"/>
    <s v="No"/>
    <x v="0"/>
    <n v="0"/>
    <x v="1"/>
    <m/>
    <m/>
  </r>
  <r>
    <s v="Id1435"/>
    <n v="24.19"/>
    <s v="Normal weight"/>
    <n v="6.22"/>
    <s v="Prediabetes"/>
    <s v="Yes"/>
    <s v="No"/>
    <x v="1"/>
    <n v="1"/>
    <x v="1"/>
    <m/>
    <m/>
  </r>
  <r>
    <s v="Id1436"/>
    <n v="35.29"/>
    <s v="Obesity"/>
    <n v="5.9"/>
    <s v="Prediabetes"/>
    <s v="No"/>
    <s v="No"/>
    <x v="1"/>
    <n v="1"/>
    <x v="1"/>
    <m/>
    <m/>
  </r>
  <r>
    <s v="Id1437"/>
    <n v="35.299999999999997"/>
    <s v="Obesity"/>
    <n v="4.45"/>
    <s v="Normal"/>
    <s v="No"/>
    <s v="No"/>
    <x v="0"/>
    <n v="0"/>
    <x v="1"/>
    <m/>
    <m/>
  </r>
  <r>
    <s v="Id1438"/>
    <n v="35.64"/>
    <s v="Obesity"/>
    <n v="6.17"/>
    <s v="Prediabetes"/>
    <s v="No"/>
    <s v="No"/>
    <x v="1"/>
    <n v="1"/>
    <x v="1"/>
    <m/>
    <m/>
  </r>
  <r>
    <s v="Id1439"/>
    <n v="33.1"/>
    <s v="Obesity"/>
    <n v="4.93"/>
    <s v="Normal"/>
    <s v="No"/>
    <s v="No"/>
    <x v="0"/>
    <n v="0"/>
    <x v="1"/>
    <m/>
    <m/>
  </r>
  <r>
    <s v="Id1440"/>
    <n v="26.41"/>
    <s v="Over weight"/>
    <n v="7.32"/>
    <s v="Diabetes"/>
    <s v="Yes"/>
    <s v="No"/>
    <x v="0"/>
    <n v="1"/>
    <x v="1"/>
    <m/>
    <m/>
  </r>
  <r>
    <s v="Id1441"/>
    <n v="29.9"/>
    <s v="Obesity"/>
    <n v="5.27"/>
    <s v="Normal"/>
    <s v="No"/>
    <s v="No"/>
    <x v="1"/>
    <n v="1"/>
    <x v="1"/>
    <m/>
    <m/>
  </r>
  <r>
    <s v="Id1442"/>
    <n v="25.24"/>
    <s v="Over weight"/>
    <n v="5.82"/>
    <s v="Prediabetes"/>
    <s v="No"/>
    <s v="No"/>
    <x v="0"/>
    <n v="1"/>
    <x v="1"/>
    <m/>
    <m/>
  </r>
  <r>
    <s v="Id1443"/>
    <n v="25.08"/>
    <s v="Over weight"/>
    <n v="5.8"/>
    <s v="Prediabetes"/>
    <s v="No"/>
    <s v="No"/>
    <x v="1"/>
    <n v="1"/>
    <x v="1"/>
    <m/>
    <m/>
  </r>
  <r>
    <s v="Id1444"/>
    <n v="29.164999999999999"/>
    <s v="Over weight"/>
    <n v="4.87"/>
    <s v="Normal"/>
    <s v="No"/>
    <s v="Yes"/>
    <x v="0"/>
    <n v="1"/>
    <x v="1"/>
    <m/>
    <m/>
  </r>
  <r>
    <s v="Id1445"/>
    <n v="15.05"/>
    <s v="Underweight"/>
    <n v="8.1199999999999992"/>
    <s v="Diabetes"/>
    <s v="No"/>
    <s v="No"/>
    <x v="0"/>
    <n v="0"/>
    <x v="1"/>
    <m/>
    <m/>
  </r>
  <r>
    <s v="Id1446"/>
    <n v="19.95"/>
    <s v="Normal weight"/>
    <n v="4.3600000000000003"/>
    <s v="Normal"/>
    <s v="No"/>
    <s v="No"/>
    <x v="0"/>
    <n v="2"/>
    <x v="1"/>
    <m/>
    <m/>
  </r>
  <r>
    <s v="Id1447"/>
    <n v="16.66"/>
    <s v="Underweight"/>
    <n v="9.16"/>
    <s v="Diabetes"/>
    <s v="No"/>
    <s v="No"/>
    <x v="0"/>
    <n v="0"/>
    <x v="1"/>
    <m/>
    <m/>
  </r>
  <r>
    <s v="Id1448"/>
    <n v="16.62"/>
    <s v="Underweight"/>
    <n v="9.14"/>
    <s v="Diabetes"/>
    <s v="No"/>
    <s v="No"/>
    <x v="0"/>
    <n v="0"/>
    <x v="1"/>
    <m/>
    <m/>
  </r>
  <r>
    <s v="Id1449"/>
    <n v="15.36"/>
    <s v="Underweight"/>
    <n v="5.49"/>
    <s v="Normal"/>
    <s v="Yes"/>
    <s v="No"/>
    <x v="0"/>
    <n v="2"/>
    <x v="1"/>
    <m/>
    <m/>
  </r>
  <r>
    <s v="Id1450"/>
    <n v="27.74"/>
    <s v="Over weight"/>
    <n v="5.96"/>
    <s v="Prediabetes"/>
    <s v="Yes"/>
    <s v="No"/>
    <x v="0"/>
    <n v="0"/>
    <x v="1"/>
    <m/>
    <m/>
  </r>
  <r>
    <s v="Id1451"/>
    <n v="22.44"/>
    <s v="Normal weight"/>
    <n v="4.62"/>
    <s v="Normal"/>
    <s v="Yes"/>
    <s v="No"/>
    <x v="0"/>
    <n v="0"/>
    <x v="1"/>
    <m/>
    <m/>
  </r>
  <r>
    <s v="Id1452"/>
    <n v="37.049999999999997"/>
    <s v="Obesity"/>
    <n v="9.9600000000000009"/>
    <s v="Diabetes"/>
    <s v="Yes"/>
    <s v="No"/>
    <x v="0"/>
    <n v="0"/>
    <x v="1"/>
    <m/>
    <m/>
  </r>
  <r>
    <s v="Id1453"/>
    <n v="22.95"/>
    <s v="Normal weight"/>
    <n v="10.53"/>
    <s v="Diabetes"/>
    <s v="No"/>
    <s v="No"/>
    <x v="0"/>
    <n v="2"/>
    <x v="1"/>
    <m/>
    <m/>
  </r>
  <r>
    <s v="Id1454"/>
    <n v="34.200000000000003"/>
    <s v="Obesity"/>
    <n v="6.69"/>
    <s v="Diabetes"/>
    <s v="Yes"/>
    <s v="No"/>
    <x v="0"/>
    <n v="0"/>
    <x v="1"/>
    <m/>
    <m/>
  </r>
  <r>
    <s v="Id1455"/>
    <n v="30.59"/>
    <s v="Obesity"/>
    <n v="9.5500000000000007"/>
    <s v="Diabetes"/>
    <s v="Yes"/>
    <s v="No"/>
    <x v="0"/>
    <n v="0"/>
    <x v="1"/>
    <m/>
    <m/>
  </r>
  <r>
    <s v="Id1456"/>
    <n v="25.51"/>
    <s v="Over weight"/>
    <n v="6.05"/>
    <s v="Prediabetes"/>
    <s v="No"/>
    <s v="No"/>
    <x v="0"/>
    <n v="0"/>
    <x v="1"/>
    <m/>
    <m/>
  </r>
  <r>
    <s v="Id1457"/>
    <n v="29.04"/>
    <s v="Over weight"/>
    <n v="10.56"/>
    <s v="Diabetes"/>
    <s v="Yes"/>
    <s v="No"/>
    <x v="0"/>
    <n v="1"/>
    <x v="1"/>
    <m/>
    <m/>
  </r>
  <r>
    <s v="Id1458"/>
    <n v="22.135000000000002"/>
    <s v="Normal weight"/>
    <n v="10.81"/>
    <s v="Diabetes"/>
    <s v="Yes"/>
    <s v="No"/>
    <x v="0"/>
    <n v="1"/>
    <x v="1"/>
    <m/>
    <m/>
  </r>
  <r>
    <s v="Id1459"/>
    <n v="21.375"/>
    <s v="Normal weight"/>
    <n v="4.32"/>
    <s v="Normal"/>
    <s v="No"/>
    <s v="No"/>
    <x v="0"/>
    <n v="0"/>
    <x v="1"/>
    <m/>
    <m/>
  </r>
  <r>
    <s v="Id1460"/>
    <n v="29.19"/>
    <s v="Over weight"/>
    <n v="4.37"/>
    <s v="Normal"/>
    <s v="No"/>
    <s v="No"/>
    <x v="0"/>
    <n v="0"/>
    <x v="1"/>
    <m/>
    <m/>
  </r>
  <r>
    <s v="Id1461"/>
    <n v="31.92"/>
    <s v="Obesity"/>
    <n v="4.8099999999999996"/>
    <s v="Normal"/>
    <s v="Yes"/>
    <s v="No"/>
    <x v="1"/>
    <n v="1"/>
    <x v="1"/>
    <m/>
    <m/>
  </r>
  <r>
    <s v="Id1462"/>
    <n v="26.315000000000001"/>
    <s v="Over weight"/>
    <n v="4.5599999999999996"/>
    <s v="Normal"/>
    <s v="Yes"/>
    <s v="No"/>
    <x v="1"/>
    <n v="1"/>
    <x v="1"/>
    <m/>
    <m/>
  </r>
  <r>
    <s v="Id1463"/>
    <n v="35.299999999999997"/>
    <s v="Obesity"/>
    <n v="4.3899999999999997"/>
    <s v="Normal"/>
    <s v="No"/>
    <s v="No"/>
    <x v="0"/>
    <n v="0"/>
    <x v="1"/>
    <m/>
    <m/>
  </r>
  <r>
    <s v="Id1464"/>
    <n v="18.91"/>
    <s v="Normal weight"/>
    <n v="11.44"/>
    <s v="Diabetes"/>
    <s v="No"/>
    <s v="No"/>
    <x v="0"/>
    <n v="0"/>
    <x v="1"/>
    <m/>
    <m/>
  </r>
  <r>
    <s v="Id1465"/>
    <n v="22.41"/>
    <s v="Normal weight"/>
    <n v="11.37"/>
    <s v="Diabetes"/>
    <s v="Yes"/>
    <s v="No"/>
    <x v="0"/>
    <n v="1"/>
    <x v="1"/>
    <m/>
    <m/>
  </r>
  <r>
    <s v="Id1466"/>
    <n v="22.704999999999998"/>
    <s v="Normal weight"/>
    <n v="6.14"/>
    <s v="Prediabetes"/>
    <s v="No"/>
    <s v="No"/>
    <x v="0"/>
    <n v="0"/>
    <x v="1"/>
    <m/>
    <m/>
  </r>
  <r>
    <s v="Id1467"/>
    <n v="37.18"/>
    <s v="Obesity"/>
    <n v="4.8899999999999997"/>
    <s v="Normal"/>
    <s v="No"/>
    <s v="No"/>
    <x v="0"/>
    <n v="0"/>
    <x v="1"/>
    <m/>
    <m/>
  </r>
  <r>
    <s v="Id1468"/>
    <n v="35.97"/>
    <s v="Obesity"/>
    <n v="4.5999999999999996"/>
    <s v="Normal"/>
    <s v="No"/>
    <s v="No"/>
    <x v="0"/>
    <n v="0"/>
    <x v="1"/>
    <m/>
    <m/>
  </r>
  <r>
    <s v="Id1469"/>
    <n v="35.799999999999997"/>
    <s v="Obesity"/>
    <n v="4.42"/>
    <s v="Normal"/>
    <s v="No"/>
    <s v="No"/>
    <x v="0"/>
    <n v="0"/>
    <x v="1"/>
    <m/>
    <m/>
  </r>
  <r>
    <s v="Id1470"/>
    <n v="28.31"/>
    <s v="Over weight"/>
    <n v="7.48"/>
    <s v="Diabetes"/>
    <s v="Yes"/>
    <s v="No"/>
    <x v="0"/>
    <n v="0"/>
    <x v="1"/>
    <m/>
    <m/>
  </r>
  <r>
    <s v="Id1471"/>
    <n v="38.06"/>
    <s v="Obesity"/>
    <n v="10.74"/>
    <s v="Diabetes"/>
    <s v="No"/>
    <s v="No"/>
    <x v="0"/>
    <n v="0"/>
    <x v="1"/>
    <m/>
    <m/>
  </r>
  <r>
    <s v="Id1472"/>
    <n v="28"/>
    <s v="Over weight"/>
    <n v="5.19"/>
    <s v="Normal"/>
    <s v="No"/>
    <s v="No"/>
    <x v="0"/>
    <n v="1"/>
    <x v="1"/>
    <m/>
    <m/>
  </r>
  <r>
    <s v="Id1473"/>
    <n v="34.32"/>
    <s v="Obesity"/>
    <n v="9.17"/>
    <s v="Diabetes"/>
    <s v="No"/>
    <s v="No"/>
    <x v="0"/>
    <n v="0"/>
    <x v="1"/>
    <m/>
    <m/>
  </r>
  <r>
    <s v="Id1474"/>
    <n v="22.3"/>
    <s v="Normal weight"/>
    <n v="4.95"/>
    <s v="Normal"/>
    <s v="Yes"/>
    <s v="No"/>
    <x v="0"/>
    <n v="0"/>
    <x v="1"/>
    <m/>
    <m/>
  </r>
  <r>
    <s v="Id1475"/>
    <n v="27.835000000000001"/>
    <s v="Over weight"/>
    <n v="6.03"/>
    <s v="Prediabetes"/>
    <s v="No"/>
    <s v="No"/>
    <x v="0"/>
    <n v="1"/>
    <x v="1"/>
    <m/>
    <m/>
  </r>
  <r>
    <s v="Id1476"/>
    <n v="39.229999999999997"/>
    <s v="Obesity"/>
    <n v="5.36"/>
    <s v="Normal"/>
    <s v="No"/>
    <s v="No"/>
    <x v="0"/>
    <n v="0"/>
    <x v="1"/>
    <m/>
    <m/>
  </r>
  <r>
    <s v="Id1477"/>
    <n v="19.95"/>
    <s v="Normal weight"/>
    <n v="6.11"/>
    <s v="Prediabetes"/>
    <s v="No"/>
    <s v="No"/>
    <x v="0"/>
    <n v="1"/>
    <x v="1"/>
    <m/>
    <m/>
  </r>
  <r>
    <s v="Id1478"/>
    <n v="34.64"/>
    <s v="Obesity"/>
    <n v="4.88"/>
    <s v="Normal"/>
    <s v="No"/>
    <s v="No"/>
    <x v="1"/>
    <n v="1"/>
    <x v="1"/>
    <m/>
    <m/>
  </r>
  <r>
    <s v="Id1479"/>
    <n v="18.75"/>
    <s v="Normal weight"/>
    <n v="6.72"/>
    <s v="Diabetes"/>
    <s v="No"/>
    <s v="No"/>
    <x v="0"/>
    <n v="0"/>
    <x v="1"/>
    <m/>
    <m/>
  </r>
  <r>
    <s v="Id1480"/>
    <n v="26.48"/>
    <s v="Over weight"/>
    <n v="4.2"/>
    <s v="Normal"/>
    <s v="No"/>
    <s v="No"/>
    <x v="0"/>
    <n v="1"/>
    <x v="1"/>
    <m/>
    <m/>
  </r>
  <r>
    <s v="Id1481"/>
    <n v="34.83"/>
    <s v="Obesity"/>
    <n v="5.79"/>
    <s v="Prediabetes"/>
    <s v="No"/>
    <s v="No"/>
    <x v="0"/>
    <n v="1"/>
    <x v="1"/>
    <m/>
    <m/>
  </r>
  <r>
    <s v="Id1482"/>
    <n v="25.46"/>
    <s v="Over weight"/>
    <n v="4.29"/>
    <s v="Normal"/>
    <s v="No"/>
    <s v="No"/>
    <x v="0"/>
    <n v="0"/>
    <x v="1"/>
    <m/>
    <m/>
  </r>
  <r>
    <s v="Id1483"/>
    <n v="23.31"/>
    <s v="Normal weight"/>
    <n v="8.27"/>
    <s v="Diabetes"/>
    <s v="No"/>
    <s v="No"/>
    <x v="0"/>
    <n v="0"/>
    <x v="1"/>
    <m/>
    <m/>
  </r>
  <r>
    <s v="Id1484"/>
    <n v="29"/>
    <s v="Over weight"/>
    <n v="4.5599999999999996"/>
    <s v="Normal"/>
    <s v="No"/>
    <s v="No"/>
    <x v="0"/>
    <n v="0"/>
    <x v="1"/>
    <m/>
    <m/>
  </r>
  <r>
    <s v="Id1485"/>
    <n v="32.869999999999997"/>
    <s v="Obesity"/>
    <n v="5.33"/>
    <s v="Normal"/>
    <s v="No"/>
    <s v="No"/>
    <x v="0"/>
    <n v="0"/>
    <x v="1"/>
    <m/>
    <m/>
  </r>
  <r>
    <s v="Id1486"/>
    <n v="26.18"/>
    <s v="Over weight"/>
    <n v="5.63"/>
    <s v="Normal"/>
    <s v="No"/>
    <s v="No"/>
    <x v="0"/>
    <n v="0"/>
    <x v="1"/>
    <m/>
    <m/>
  </r>
  <r>
    <s v="Id1487"/>
    <n v="25.3"/>
    <s v="Over weight"/>
    <n v="5.12"/>
    <s v="Normal"/>
    <s v="No"/>
    <s v="No"/>
    <x v="0"/>
    <n v="0"/>
    <x v="1"/>
    <m/>
    <m/>
  </r>
  <r>
    <s v="Id1488"/>
    <n v="36.94"/>
    <s v="Obesity"/>
    <n v="5.15"/>
    <s v="Normal"/>
    <s v="Yes"/>
    <s v="No"/>
    <x v="0"/>
    <n v="1"/>
    <x v="1"/>
    <m/>
    <m/>
  </r>
  <r>
    <s v="Id1489"/>
    <n v="22.86"/>
    <s v="Normal weight"/>
    <n v="7.5"/>
    <s v="Diabetes"/>
    <s v="No"/>
    <s v="No"/>
    <x v="0"/>
    <n v="0"/>
    <x v="1"/>
    <m/>
    <m/>
  </r>
  <r>
    <s v="Id1490"/>
    <n v="18.760000000000002"/>
    <s v="Normal weight"/>
    <n v="4.88"/>
    <s v="Normal"/>
    <s v="Yes"/>
    <s v="No"/>
    <x v="1"/>
    <n v="1"/>
    <x v="1"/>
    <m/>
    <m/>
  </r>
  <r>
    <s v="Id1491"/>
    <n v="24.36"/>
    <s v="Normal weight"/>
    <n v="5.57"/>
    <s v="Normal"/>
    <s v="No"/>
    <s v="No"/>
    <x v="0"/>
    <n v="0"/>
    <x v="1"/>
    <m/>
    <m/>
  </r>
  <r>
    <s v="Id1492"/>
    <n v="32.299999999999997"/>
    <s v="Obesity"/>
    <n v="5.31"/>
    <s v="Normal"/>
    <s v="No"/>
    <s v="No"/>
    <x v="0"/>
    <n v="0"/>
    <x v="1"/>
    <m/>
    <m/>
  </r>
  <r>
    <s v="Id1493"/>
    <n v="22.704999999999998"/>
    <s v="Normal weight"/>
    <n v="4.57"/>
    <s v="Normal"/>
    <s v="Yes"/>
    <s v="No"/>
    <x v="0"/>
    <n v="0"/>
    <x v="1"/>
    <m/>
    <m/>
  </r>
  <r>
    <s v="Id1494"/>
    <n v="21.79"/>
    <s v="Normal weight"/>
    <n v="8.6999999999999993"/>
    <s v="Diabetes"/>
    <s v="Yes"/>
    <s v="No"/>
    <x v="0"/>
    <n v="1"/>
    <x v="1"/>
    <m/>
    <m/>
  </r>
  <r>
    <s v="Id1495"/>
    <n v="24.52"/>
    <s v="Normal weight"/>
    <n v="4.76"/>
    <s v="Normal"/>
    <s v="No"/>
    <s v="No"/>
    <x v="0"/>
    <n v="0"/>
    <x v="1"/>
    <m/>
    <m/>
  </r>
  <r>
    <s v="Id1496"/>
    <n v="39.520000000000003"/>
    <s v="Obesity"/>
    <n v="11.81"/>
    <s v="Diabetes"/>
    <s v="No"/>
    <s v="No"/>
    <x v="0"/>
    <n v="0"/>
    <x v="1"/>
    <m/>
    <m/>
  </r>
  <r>
    <s v="Id1497"/>
    <n v="24.49"/>
    <s v="Normal weight"/>
    <n v="4.67"/>
    <s v="Normal"/>
    <s v="No"/>
    <s v="No"/>
    <x v="0"/>
    <n v="0"/>
    <x v="1"/>
    <m/>
    <m/>
  </r>
  <r>
    <s v="Id1498"/>
    <n v="26.315000000000001"/>
    <s v="Over weight"/>
    <n v="6.02"/>
    <s v="Prediabetes"/>
    <s v="No"/>
    <s v="No"/>
    <x v="0"/>
    <n v="0"/>
    <x v="1"/>
    <m/>
    <m/>
  </r>
  <r>
    <s v="Id1499"/>
    <n v="22.58"/>
    <s v="Normal weight"/>
    <n v="7.46"/>
    <s v="Diabetes"/>
    <s v="No"/>
    <s v="No"/>
    <x v="0"/>
    <n v="0"/>
    <x v="1"/>
    <m/>
    <m/>
  </r>
  <r>
    <s v="Id1500"/>
    <n v="19.475000000000001"/>
    <s v="Normal weight"/>
    <n v="4.74"/>
    <s v="Normal"/>
    <s v="No"/>
    <s v="No"/>
    <x v="0"/>
    <n v="1"/>
    <x v="1"/>
    <m/>
    <m/>
  </r>
  <r>
    <s v="Id1501"/>
    <n v="26.33"/>
    <s v="Over weight"/>
    <n v="4.79"/>
    <s v="Normal"/>
    <s v="No"/>
    <s v="No"/>
    <x v="0"/>
    <n v="0"/>
    <x v="1"/>
    <m/>
    <m/>
  </r>
  <r>
    <s v="Id1502"/>
    <n v="17.29"/>
    <s v="Underweight"/>
    <n v="5.35"/>
    <s v="Normal"/>
    <s v="Yes"/>
    <s v="No"/>
    <x v="0"/>
    <n v="0"/>
    <x v="1"/>
    <m/>
    <m/>
  </r>
  <r>
    <s v="Id1503"/>
    <n v="42.88"/>
    <s v="Obesity"/>
    <n v="4.87"/>
    <s v="Normal"/>
    <s v="No"/>
    <s v="Yes"/>
    <x v="0"/>
    <n v="1"/>
    <x v="1"/>
    <m/>
    <m/>
  </r>
  <r>
    <s v="Id1504"/>
    <n v="32.200000000000003"/>
    <s v="Obesity"/>
    <n v="10.09"/>
    <s v="Diabetes"/>
    <s v="Yes"/>
    <s v="No"/>
    <x v="0"/>
    <n v="0"/>
    <x v="1"/>
    <m/>
    <m/>
  </r>
  <r>
    <s v="Id1505"/>
    <n v="18.75"/>
    <s v="Normal weight"/>
    <n v="5.47"/>
    <s v="Normal"/>
    <s v="Yes"/>
    <s v="No"/>
    <x v="1"/>
    <n v="1"/>
    <x v="1"/>
    <m/>
    <m/>
  </r>
  <r>
    <s v="Id1506"/>
    <n v="22.36"/>
    <s v="Normal weight"/>
    <n v="8.6"/>
    <s v="Diabetes"/>
    <s v="No"/>
    <s v="No"/>
    <x v="0"/>
    <n v="0"/>
    <x v="1"/>
    <m/>
    <m/>
  </r>
  <r>
    <s v="Id1507"/>
    <n v="23.94"/>
    <s v="Normal weight"/>
    <n v="10.74"/>
    <s v="Diabetes"/>
    <s v="Yes"/>
    <s v="No"/>
    <x v="0"/>
    <n v="0"/>
    <x v="1"/>
    <m/>
    <m/>
  </r>
  <r>
    <s v="Id1508"/>
    <n v="30.1"/>
    <s v="Obesity"/>
    <n v="4.3899999999999997"/>
    <s v="Normal"/>
    <s v="No"/>
    <s v="No"/>
    <x v="1"/>
    <n v="1"/>
    <x v="1"/>
    <m/>
    <m/>
  </r>
  <r>
    <s v="Id1509"/>
    <n v="21.93"/>
    <s v="Normal weight"/>
    <n v="6.3"/>
    <s v="Prediabetes"/>
    <s v="No"/>
    <s v="No"/>
    <x v="0"/>
    <n v="0"/>
    <x v="1"/>
    <m/>
    <m/>
  </r>
  <r>
    <s v="Id1510"/>
    <n v="39.75"/>
    <s v="Obesity"/>
    <n v="5.41"/>
    <s v="Normal"/>
    <s v="No"/>
    <s v="Yes"/>
    <x v="0"/>
    <n v="1"/>
    <x v="1"/>
    <m/>
    <m/>
  </r>
  <r>
    <s v="Id1511"/>
    <n v="26.03"/>
    <s v="Over weight"/>
    <n v="4.47"/>
    <s v="Normal"/>
    <s v="No"/>
    <s v="No"/>
    <x v="1"/>
    <n v="1"/>
    <x v="1"/>
    <m/>
    <m/>
  </r>
  <r>
    <s v="Id1512"/>
    <n v="34.51"/>
    <s v="Obesity"/>
    <n v="6.26"/>
    <s v="Prediabetes"/>
    <s v="No"/>
    <s v="No"/>
    <x v="0"/>
    <n v="0"/>
    <x v="1"/>
    <m/>
    <m/>
  </r>
  <r>
    <s v="Id1513"/>
    <n v="19.32"/>
    <s v="Normal weight"/>
    <n v="11.58"/>
    <s v="Diabetes"/>
    <s v="Yes"/>
    <s v="No"/>
    <x v="0"/>
    <n v="1"/>
    <x v="1"/>
    <m/>
    <m/>
  </r>
  <r>
    <s v="Id1514"/>
    <n v="28.5"/>
    <s v="Over weight"/>
    <n v="4.3600000000000003"/>
    <s v="Normal"/>
    <s v="No"/>
    <s v="No"/>
    <x v="0"/>
    <n v="0"/>
    <x v="1"/>
    <m/>
    <m/>
  </r>
  <r>
    <s v="Id1515"/>
    <n v="30.875"/>
    <s v="Obesity"/>
    <n v="4.1399999999999997"/>
    <s v="Normal"/>
    <s v="Yes"/>
    <s v="No"/>
    <x v="0"/>
    <n v="0"/>
    <x v="1"/>
    <m/>
    <m/>
  </r>
  <r>
    <s v="Id1516"/>
    <n v="24.02"/>
    <s v="Normal weight"/>
    <n v="4.38"/>
    <s v="Normal"/>
    <s v="No"/>
    <s v="No"/>
    <x v="0"/>
    <n v="0"/>
    <x v="1"/>
    <m/>
    <m/>
  </r>
  <r>
    <s v="Id1517"/>
    <n v="36.08"/>
    <s v="Obesity"/>
    <n v="11.61"/>
    <s v="Diabetes"/>
    <s v="Yes"/>
    <s v="No"/>
    <x v="0"/>
    <n v="0"/>
    <x v="1"/>
    <m/>
    <m/>
  </r>
  <r>
    <s v="Id1518"/>
    <n v="32.200000000000003"/>
    <s v="Obesity"/>
    <n v="10.59"/>
    <s v="Diabetes"/>
    <s v="Yes"/>
    <s v="No"/>
    <x v="0"/>
    <n v="0"/>
    <x v="1"/>
    <m/>
    <m/>
  </r>
  <r>
    <s v="Id1519"/>
    <n v="28.05"/>
    <s v="Over weight"/>
    <n v="11.85"/>
    <s v="Diabetes"/>
    <s v="Yes"/>
    <s v="No"/>
    <x v="0"/>
    <n v="0"/>
    <x v="1"/>
    <m/>
    <m/>
  </r>
  <r>
    <s v="Id1520"/>
    <n v="19"/>
    <s v="Normal weight"/>
    <n v="5.46"/>
    <s v="Normal"/>
    <s v="Yes"/>
    <s v="No"/>
    <x v="0"/>
    <n v="1"/>
    <x v="1"/>
    <m/>
    <m/>
  </r>
  <r>
    <s v="Id1521"/>
    <n v="16.13"/>
    <s v="Underweight"/>
    <n v="4.54"/>
    <s v="Normal"/>
    <s v="Yes"/>
    <s v="No"/>
    <x v="0"/>
    <n v="2"/>
    <x v="1"/>
    <m/>
    <m/>
  </r>
  <r>
    <s v="Id1522"/>
    <n v="18.77"/>
    <s v="Normal weight"/>
    <n v="11.98"/>
    <s v="Diabetes"/>
    <s v="Yes"/>
    <s v="No"/>
    <x v="0"/>
    <n v="2"/>
    <x v="1"/>
    <m/>
    <m/>
  </r>
  <r>
    <s v="Id1523"/>
    <n v="28.88"/>
    <s v="Over weight"/>
    <n v="6.59"/>
    <s v="Diabetes"/>
    <s v="Yes"/>
    <s v="No"/>
    <x v="0"/>
    <n v="1"/>
    <x v="1"/>
    <m/>
    <m/>
  </r>
  <r>
    <s v="Id1524"/>
    <n v="27.55"/>
    <s v="Over weight"/>
    <n v="10.83"/>
    <s v="Diabetes"/>
    <s v="Yes"/>
    <s v="No"/>
    <x v="0"/>
    <n v="1"/>
    <x v="1"/>
    <m/>
    <m/>
  </r>
  <r>
    <s v="Id1525"/>
    <n v="15.6"/>
    <s v="Underweight"/>
    <n v="8.6"/>
    <s v="Diabetes"/>
    <s v="No"/>
    <s v="No"/>
    <x v="0"/>
    <n v="0"/>
    <x v="1"/>
    <m/>
    <m/>
  </r>
  <r>
    <s v="Id1526"/>
    <n v="21.99"/>
    <s v="Normal weight"/>
    <n v="11.17"/>
    <s v="Diabetes"/>
    <s v="No"/>
    <s v="No"/>
    <x v="0"/>
    <n v="0"/>
    <x v="1"/>
    <m/>
    <m/>
  </r>
  <r>
    <s v="Id1527"/>
    <n v="34.85"/>
    <s v="Obesity"/>
    <n v="5.75"/>
    <s v="Prediabetes"/>
    <s v="No"/>
    <s v="No"/>
    <x v="0"/>
    <n v="0"/>
    <x v="1"/>
    <m/>
    <m/>
  </r>
  <r>
    <s v="Id1528"/>
    <n v="24.51"/>
    <s v="Normal weight"/>
    <n v="4.83"/>
    <s v="Normal"/>
    <s v="Yes"/>
    <s v="No"/>
    <x v="1"/>
    <n v="1"/>
    <x v="1"/>
    <m/>
    <m/>
  </r>
  <r>
    <s v="Id1529"/>
    <n v="19.399999999999999"/>
    <s v="Normal weight"/>
    <n v="11.93"/>
    <s v="Diabetes"/>
    <s v="No"/>
    <s v="No"/>
    <x v="0"/>
    <n v="0"/>
    <x v="1"/>
    <m/>
    <m/>
  </r>
  <r>
    <s v="Id1530"/>
    <n v="15.1"/>
    <s v="Underweight"/>
    <n v="8.41"/>
    <s v="Diabetes"/>
    <s v="No"/>
    <s v="No"/>
    <x v="0"/>
    <n v="0"/>
    <x v="1"/>
    <m/>
    <m/>
  </r>
  <r>
    <s v="Id1531"/>
    <n v="23.37"/>
    <s v="Normal weight"/>
    <n v="5.59"/>
    <s v="Normal"/>
    <s v="Yes"/>
    <s v="No"/>
    <x v="0"/>
    <n v="0"/>
    <x v="1"/>
    <m/>
    <m/>
  </r>
  <r>
    <s v="Id1532"/>
    <n v="42.4"/>
    <s v="Obesity"/>
    <n v="4.0599999999999996"/>
    <s v="Normal"/>
    <s v="No"/>
    <s v="No"/>
    <x v="0"/>
    <n v="0"/>
    <x v="1"/>
    <m/>
    <m/>
  </r>
  <r>
    <s v="Id1533"/>
    <n v="28.405000000000001"/>
    <s v="Over weight"/>
    <n v="7.02"/>
    <s v="Diabetes"/>
    <s v="Yes"/>
    <s v="No"/>
    <x v="0"/>
    <n v="0"/>
    <x v="1"/>
    <m/>
    <m/>
  </r>
  <r>
    <s v="Id1534"/>
    <n v="23.4"/>
    <s v="Normal weight"/>
    <n v="4.47"/>
    <s v="Normal"/>
    <s v="No"/>
    <s v="No"/>
    <x v="0"/>
    <n v="0"/>
    <x v="1"/>
    <m/>
    <m/>
  </r>
  <r>
    <s v="Id1535"/>
    <n v="33.44"/>
    <s v="Obesity"/>
    <n v="4.54"/>
    <s v="Normal"/>
    <s v="No"/>
    <s v="No"/>
    <x v="0"/>
    <n v="0"/>
    <x v="1"/>
    <m/>
    <m/>
  </r>
  <r>
    <s v="Id1536"/>
    <n v="21.12"/>
    <s v="Normal weight"/>
    <n v="4.99"/>
    <s v="Normal"/>
    <s v="No"/>
    <s v="No"/>
    <x v="0"/>
    <n v="1"/>
    <x v="1"/>
    <m/>
    <m/>
  </r>
  <r>
    <s v="Id1537"/>
    <n v="18.48"/>
    <s v="Underweight"/>
    <n v="10.84"/>
    <s v="Diabetes"/>
    <s v="Yes"/>
    <s v="No"/>
    <x v="0"/>
    <n v="2"/>
    <x v="1"/>
    <m/>
    <m/>
  </r>
  <r>
    <s v="Id1538"/>
    <n v="16.815000000000001"/>
    <s v="Underweight"/>
    <n v="5.63"/>
    <s v="Normal"/>
    <s v="No"/>
    <s v="No"/>
    <x v="0"/>
    <n v="1"/>
    <x v="1"/>
    <m/>
    <m/>
  </r>
  <r>
    <s v="Id1539"/>
    <n v="26.72"/>
    <s v="Over weight"/>
    <n v="4.1399999999999997"/>
    <s v="Normal"/>
    <s v="No"/>
    <s v="No"/>
    <x v="0"/>
    <n v="0"/>
    <x v="1"/>
    <m/>
    <m/>
  </r>
  <r>
    <s v="Id1540"/>
    <n v="41.42"/>
    <s v="Obesity"/>
    <n v="5.17"/>
    <s v="Normal"/>
    <s v="No"/>
    <s v="No"/>
    <x v="1"/>
    <n v="1"/>
    <x v="1"/>
    <m/>
    <m/>
  </r>
  <r>
    <s v="Id1541"/>
    <n v="20.69"/>
    <s v="Normal weight"/>
    <n v="6.93"/>
    <s v="Diabetes"/>
    <s v="No"/>
    <s v="No"/>
    <x v="0"/>
    <n v="2"/>
    <x v="1"/>
    <m/>
    <m/>
  </r>
  <r>
    <s v="Id1542"/>
    <n v="41.23"/>
    <s v="Obesity"/>
    <n v="4.24"/>
    <s v="Normal"/>
    <s v="No"/>
    <s v="No"/>
    <x v="0"/>
    <n v="0"/>
    <x v="1"/>
    <m/>
    <m/>
  </r>
  <r>
    <s v="Id1543"/>
    <n v="29.9"/>
    <s v="Obesity"/>
    <n v="5.91"/>
    <s v="Prediabetes"/>
    <s v="No"/>
    <s v="No"/>
    <x v="0"/>
    <n v="0"/>
    <x v="1"/>
    <m/>
    <m/>
  </r>
  <r>
    <s v="Id1544"/>
    <n v="34.104999999999997"/>
    <s v="Obesity"/>
    <n v="5.93"/>
    <s v="Prediabetes"/>
    <s v="No"/>
    <s v="No"/>
    <x v="0"/>
    <n v="0"/>
    <x v="1"/>
    <m/>
    <m/>
  </r>
  <r>
    <s v="Id1545"/>
    <n v="24.97"/>
    <s v="Over weight"/>
    <n v="5.66"/>
    <s v="Normal"/>
    <s v="No"/>
    <s v="No"/>
    <x v="0"/>
    <n v="0"/>
    <x v="1"/>
    <m/>
    <m/>
  </r>
  <r>
    <s v="Id1546"/>
    <n v="34.799999999999997"/>
    <s v="Obesity"/>
    <n v="4.1900000000000004"/>
    <s v="Normal"/>
    <s v="No"/>
    <s v="No"/>
    <x v="0"/>
    <n v="1"/>
    <x v="1"/>
    <m/>
    <m/>
  </r>
  <r>
    <s v="Id1547"/>
    <n v="32.965000000000003"/>
    <s v="Obesity"/>
    <n v="9.2100000000000009"/>
    <s v="Diabetes"/>
    <s v="Yes"/>
    <s v="No"/>
    <x v="0"/>
    <n v="0"/>
    <x v="1"/>
    <m/>
    <m/>
  </r>
  <r>
    <s v="Id1548"/>
    <n v="27.265000000000001"/>
    <s v="Over weight"/>
    <n v="5.51"/>
    <s v="Normal"/>
    <s v="No"/>
    <s v="No"/>
    <x v="0"/>
    <n v="1"/>
    <x v="1"/>
    <m/>
    <m/>
  </r>
  <r>
    <s v="Id1549"/>
    <n v="17.059999999999999"/>
    <s v="Underweight"/>
    <n v="8.5"/>
    <s v="Diabetes"/>
    <s v="No"/>
    <s v="No"/>
    <x v="0"/>
    <n v="0"/>
    <x v="1"/>
    <m/>
    <m/>
  </r>
  <r>
    <s v="Id1550"/>
    <n v="36.29"/>
    <s v="Obesity"/>
    <n v="6.23"/>
    <s v="Prediabetes"/>
    <s v="No"/>
    <s v="No"/>
    <x v="0"/>
    <n v="0"/>
    <x v="1"/>
    <m/>
    <m/>
  </r>
  <r>
    <s v="Id1551"/>
    <n v="28.594999999999999"/>
    <s v="Over weight"/>
    <n v="8.5299999999999994"/>
    <s v="Diabetes"/>
    <s v="Yes"/>
    <s v="No"/>
    <x v="0"/>
    <n v="1"/>
    <x v="1"/>
    <m/>
    <m/>
  </r>
  <r>
    <s v="Id1552"/>
    <n v="17.8"/>
    <s v="Underweight"/>
    <n v="5.75"/>
    <s v="Prediabetes"/>
    <s v="Yes"/>
    <s v="No"/>
    <x v="1"/>
    <n v="1"/>
    <x v="1"/>
    <m/>
    <m/>
  </r>
  <r>
    <s v="Id1553"/>
    <n v="21.4"/>
    <s v="Normal weight"/>
    <n v="5.6"/>
    <s v="Normal"/>
    <s v="No"/>
    <s v="No"/>
    <x v="0"/>
    <n v="0"/>
    <x v="1"/>
    <m/>
    <m/>
  </r>
  <r>
    <s v="Id1554"/>
    <n v="23.01"/>
    <s v="Normal weight"/>
    <n v="4.68"/>
    <s v="Normal"/>
    <s v="No"/>
    <s v="No"/>
    <x v="0"/>
    <n v="0"/>
    <x v="1"/>
    <m/>
    <m/>
  </r>
  <r>
    <s v="Id1555"/>
    <n v="19.86"/>
    <s v="Normal weight"/>
    <n v="5.62"/>
    <s v="Normal"/>
    <s v="Yes"/>
    <s v="No"/>
    <x v="0"/>
    <n v="0"/>
    <x v="1"/>
    <m/>
    <m/>
  </r>
  <r>
    <s v="Id1556"/>
    <n v="33.58"/>
    <s v="Obesity"/>
    <n v="5.08"/>
    <s v="Normal"/>
    <s v="No"/>
    <s v="No"/>
    <x v="0"/>
    <n v="0"/>
    <x v="1"/>
    <m/>
    <m/>
  </r>
  <r>
    <s v="Id1557"/>
    <n v="29.81"/>
    <s v="Over weight"/>
    <n v="5.28"/>
    <s v="Normal"/>
    <s v="No"/>
    <s v="No"/>
    <x v="0"/>
    <n v="0"/>
    <x v="1"/>
    <m/>
    <m/>
  </r>
  <r>
    <s v="Id1558"/>
    <n v="27.4"/>
    <s v="Over weight"/>
    <n v="4.6100000000000003"/>
    <s v="Normal"/>
    <s v="No"/>
    <s v="No"/>
    <x v="0"/>
    <n v="0"/>
    <x v="1"/>
    <m/>
    <m/>
  </r>
  <r>
    <s v="Id1559"/>
    <n v="17.98"/>
    <s v="Underweight"/>
    <n v="6.57"/>
    <s v="Diabetes"/>
    <s v="Yes"/>
    <s v="No"/>
    <x v="0"/>
    <n v="2"/>
    <x v="1"/>
    <m/>
    <m/>
  </r>
  <r>
    <s v="Id1560"/>
    <n v="37.9"/>
    <s v="Obesity"/>
    <n v="5.83"/>
    <s v="Prediabetes"/>
    <s v="No"/>
    <s v="No"/>
    <x v="0"/>
    <n v="0"/>
    <x v="1"/>
    <m/>
    <m/>
  </r>
  <r>
    <s v="Id1561"/>
    <n v="25.27"/>
    <s v="Over weight"/>
    <n v="6.98"/>
    <s v="Diabetes"/>
    <s v="Yes"/>
    <s v="No"/>
    <x v="0"/>
    <n v="0"/>
    <x v="1"/>
    <m/>
    <m/>
  </r>
  <r>
    <s v="Id1562"/>
    <n v="29.26"/>
    <s v="Over weight"/>
    <n v="4.03"/>
    <s v="Normal"/>
    <s v="No"/>
    <s v="No"/>
    <x v="0"/>
    <n v="1"/>
    <x v="1"/>
    <m/>
    <m/>
  </r>
  <r>
    <s v="Id1563"/>
    <n v="27.835000000000001"/>
    <s v="Over weight"/>
    <n v="4.5599999999999996"/>
    <s v="Normal"/>
    <s v="No"/>
    <s v="No"/>
    <x v="0"/>
    <n v="1"/>
    <x v="1"/>
    <m/>
    <m/>
  </r>
  <r>
    <s v="Id1564"/>
    <n v="46.53"/>
    <s v="Obesity"/>
    <n v="5.38"/>
    <s v="Normal"/>
    <s v="Yes"/>
    <s v="No"/>
    <x v="0"/>
    <n v="0"/>
    <x v="1"/>
    <m/>
    <m/>
  </r>
  <r>
    <s v="Id1565"/>
    <n v="20.58"/>
    <s v="Normal weight"/>
    <n v="11.04"/>
    <s v="Diabetes"/>
    <s v="Yes"/>
    <s v="No"/>
    <x v="0"/>
    <n v="1"/>
    <x v="1"/>
    <m/>
    <m/>
  </r>
  <r>
    <s v="Id1566"/>
    <n v="19.53"/>
    <s v="Normal weight"/>
    <n v="6.09"/>
    <s v="Prediabetes"/>
    <s v="Yes"/>
    <s v="No"/>
    <x v="0"/>
    <n v="0"/>
    <x v="1"/>
    <m/>
    <m/>
  </r>
  <r>
    <s v="Id1567"/>
    <n v="27.7"/>
    <s v="Over weight"/>
    <n v="4.71"/>
    <s v="Normal"/>
    <s v="No"/>
    <s v="No"/>
    <x v="0"/>
    <n v="1"/>
    <x v="1"/>
    <m/>
    <m/>
  </r>
  <r>
    <s v="Id1568"/>
    <n v="18.920000000000002"/>
    <s v="Normal weight"/>
    <n v="8.18"/>
    <s v="Diabetes"/>
    <s v="No"/>
    <s v="No"/>
    <x v="0"/>
    <n v="0"/>
    <x v="1"/>
    <m/>
    <m/>
  </r>
  <r>
    <s v="Id1569"/>
    <n v="17.760000000000002"/>
    <s v="Underweight"/>
    <n v="11.18"/>
    <s v="Diabetes"/>
    <s v="Yes"/>
    <s v="No"/>
    <x v="0"/>
    <n v="2"/>
    <x v="1"/>
    <m/>
    <m/>
  </r>
  <r>
    <s v="Id1570"/>
    <n v="29.83"/>
    <s v="Over weight"/>
    <n v="5.03"/>
    <s v="Normal"/>
    <s v="Yes"/>
    <s v="No"/>
    <x v="0"/>
    <n v="0"/>
    <x v="1"/>
    <m/>
    <m/>
  </r>
  <r>
    <s v="Id1571"/>
    <n v="23.465"/>
    <s v="Normal weight"/>
    <n v="5.56"/>
    <s v="Normal"/>
    <s v="No"/>
    <s v="No"/>
    <x v="0"/>
    <n v="1"/>
    <x v="1"/>
    <m/>
    <m/>
  </r>
  <r>
    <s v="Id1572"/>
    <n v="29.355"/>
    <s v="Over weight"/>
    <n v="4.33"/>
    <s v="Normal"/>
    <s v="No"/>
    <s v="No"/>
    <x v="0"/>
    <n v="0"/>
    <x v="1"/>
    <m/>
    <m/>
  </r>
  <r>
    <s v="Id1573"/>
    <n v="35.49"/>
    <s v="Obesity"/>
    <n v="5.21"/>
    <s v="Normal"/>
    <s v="Yes"/>
    <s v="No"/>
    <x v="1"/>
    <n v="1"/>
    <x v="1"/>
    <m/>
    <m/>
  </r>
  <r>
    <s v="Id1574"/>
    <n v="26.315000000000001"/>
    <s v="Over weight"/>
    <n v="5.89"/>
    <s v="Prediabetes"/>
    <s v="No"/>
    <s v="No"/>
    <x v="0"/>
    <n v="0"/>
    <x v="1"/>
    <m/>
    <m/>
  </r>
  <r>
    <s v="Id1575"/>
    <n v="19.79"/>
    <s v="Normal weight"/>
    <n v="4.8099999999999996"/>
    <s v="Normal"/>
    <s v="Yes"/>
    <s v="No"/>
    <x v="0"/>
    <n v="0"/>
    <x v="1"/>
    <m/>
    <m/>
  </r>
  <r>
    <s v="Id1576"/>
    <n v="40.564999999999998"/>
    <s v="Obesity"/>
    <n v="5.66"/>
    <s v="Normal"/>
    <s v="No"/>
    <s v="No"/>
    <x v="0"/>
    <n v="1"/>
    <x v="1"/>
    <m/>
    <m/>
  </r>
  <r>
    <s v="Id1577"/>
    <n v="18.03"/>
    <s v="Underweight"/>
    <n v="10.66"/>
    <s v="Diabetes"/>
    <s v="Yes"/>
    <s v="No"/>
    <x v="0"/>
    <n v="2"/>
    <x v="1"/>
    <m/>
    <m/>
  </r>
  <r>
    <s v="Id1578"/>
    <n v="34.65"/>
    <s v="Obesity"/>
    <n v="5.98"/>
    <s v="Prediabetes"/>
    <s v="Yes"/>
    <s v="No"/>
    <x v="0"/>
    <n v="0"/>
    <x v="1"/>
    <m/>
    <m/>
  </r>
  <r>
    <s v="Id1579"/>
    <n v="42.94"/>
    <s v="Obesity"/>
    <n v="4.34"/>
    <s v="Normal"/>
    <s v="No"/>
    <s v="No"/>
    <x v="0"/>
    <n v="0"/>
    <x v="1"/>
    <m/>
    <m/>
  </r>
  <r>
    <s v="Id1580"/>
    <n v="31.254999999999999"/>
    <s v="Obesity"/>
    <n v="5.17"/>
    <s v="Normal"/>
    <s v="No"/>
    <s v="No"/>
    <x v="0"/>
    <n v="0"/>
    <x v="1"/>
    <m/>
    <m/>
  </r>
  <r>
    <s v="Id1581"/>
    <n v="45.43"/>
    <s v="Obesity"/>
    <n v="4.2300000000000004"/>
    <s v="Normal"/>
    <s v="Yes"/>
    <s v="No"/>
    <x v="1"/>
    <n v="1"/>
    <x v="1"/>
    <m/>
    <m/>
  </r>
  <r>
    <s v="Id1582"/>
    <n v="32.340000000000003"/>
    <s v="Obesity"/>
    <n v="4.88"/>
    <s v="Normal"/>
    <s v="Yes"/>
    <s v="No"/>
    <x v="1"/>
    <n v="1"/>
    <x v="1"/>
    <m/>
    <m/>
  </r>
  <r>
    <s v="Id1583"/>
    <n v="25.46"/>
    <s v="Over weight"/>
    <n v="9.7100000000000009"/>
    <s v="Diabetes"/>
    <s v="Yes"/>
    <s v="No"/>
    <x v="0"/>
    <n v="1"/>
    <x v="1"/>
    <m/>
    <m/>
  </r>
  <r>
    <s v="Id1584"/>
    <n v="37.145000000000003"/>
    <s v="Obesity"/>
    <n v="5.32"/>
    <s v="Normal"/>
    <s v="No"/>
    <s v="No"/>
    <x v="0"/>
    <n v="0"/>
    <x v="1"/>
    <m/>
    <m/>
  </r>
  <r>
    <s v="Id1585"/>
    <n v="30.8"/>
    <s v="Obesity"/>
    <n v="5.83"/>
    <s v="Prediabetes"/>
    <s v="Yes"/>
    <s v="No"/>
    <x v="0"/>
    <n v="0"/>
    <x v="1"/>
    <m/>
    <m/>
  </r>
  <r>
    <s v="Id1586"/>
    <n v="29.5"/>
    <s v="Over weight"/>
    <n v="5.54"/>
    <s v="Normal"/>
    <s v="Yes"/>
    <s v="No"/>
    <x v="0"/>
    <n v="0"/>
    <x v="1"/>
    <m/>
    <m/>
  </r>
  <r>
    <s v="Id1587"/>
    <n v="43.39"/>
    <s v="Obesity"/>
    <n v="5.85"/>
    <s v="Prediabetes"/>
    <s v="No"/>
    <s v="Yes"/>
    <x v="0"/>
    <n v="1"/>
    <x v="1"/>
    <m/>
    <m/>
  </r>
  <r>
    <s v="Id1588"/>
    <n v="15.08"/>
    <s v="Underweight"/>
    <n v="4.8499999999999996"/>
    <s v="Normal"/>
    <s v="Yes"/>
    <s v="No"/>
    <x v="1"/>
    <n v="1"/>
    <x v="1"/>
    <m/>
    <m/>
  </r>
  <r>
    <s v="Id1589"/>
    <n v="20.48"/>
    <s v="Normal weight"/>
    <n v="11.09"/>
    <s v="Diabetes"/>
    <s v="No"/>
    <s v="No"/>
    <x v="0"/>
    <n v="0"/>
    <x v="1"/>
    <m/>
    <m/>
  </r>
  <r>
    <s v="Id1590"/>
    <n v="34.450000000000003"/>
    <s v="Obesity"/>
    <n v="5.58"/>
    <s v="Normal"/>
    <s v="Yes"/>
    <s v="No"/>
    <x v="0"/>
    <n v="0"/>
    <x v="1"/>
    <m/>
    <m/>
  </r>
  <r>
    <s v="Id1591"/>
    <n v="34.21"/>
    <s v="Obesity"/>
    <n v="9.7200000000000006"/>
    <s v="Diabetes"/>
    <s v="Yes"/>
    <s v="No"/>
    <x v="0"/>
    <n v="0"/>
    <x v="1"/>
    <m/>
    <m/>
  </r>
  <r>
    <s v="Id1592"/>
    <n v="28.8"/>
    <s v="Over weight"/>
    <n v="11.41"/>
    <s v="Diabetes"/>
    <s v="Yes"/>
    <s v="No"/>
    <x v="0"/>
    <n v="0"/>
    <x v="1"/>
    <m/>
    <m/>
  </r>
  <r>
    <s v="Id1593"/>
    <n v="31.74"/>
    <s v="Obesity"/>
    <n v="4.46"/>
    <s v="Normal"/>
    <s v="No"/>
    <s v="No"/>
    <x v="1"/>
    <n v="1"/>
    <x v="1"/>
    <m/>
    <m/>
  </r>
  <r>
    <s v="Id1594"/>
    <n v="21.78"/>
    <s v="Normal weight"/>
    <n v="9.31"/>
    <s v="Diabetes"/>
    <s v="Yes"/>
    <s v="No"/>
    <x v="0"/>
    <n v="0"/>
    <x v="1"/>
    <m/>
    <m/>
  </r>
  <r>
    <s v="Id1595"/>
    <n v="23.75"/>
    <s v="Normal weight"/>
    <n v="5.03"/>
    <s v="Normal"/>
    <s v="No"/>
    <s v="No"/>
    <x v="0"/>
    <n v="1"/>
    <x v="1"/>
    <m/>
    <m/>
  </r>
  <r>
    <s v="Id1596"/>
    <n v="33.21"/>
    <s v="Obesity"/>
    <n v="5.07"/>
    <s v="Normal"/>
    <s v="Yes"/>
    <s v="No"/>
    <x v="0"/>
    <n v="1"/>
    <x v="1"/>
    <m/>
    <m/>
  </r>
  <r>
    <s v="Id1597"/>
    <n v="17.7"/>
    <s v="Underweight"/>
    <n v="10.42"/>
    <s v="Diabetes"/>
    <s v="Yes"/>
    <s v="No"/>
    <x v="0"/>
    <n v="2"/>
    <x v="1"/>
    <m/>
    <m/>
  </r>
  <r>
    <s v="Id1598"/>
    <n v="17.2"/>
    <s v="Underweight"/>
    <n v="6.45"/>
    <s v="Diabetes"/>
    <s v="No"/>
    <s v="No"/>
    <x v="0"/>
    <n v="2"/>
    <x v="1"/>
    <m/>
    <m/>
  </r>
  <r>
    <s v="Id1599"/>
    <n v="19.21"/>
    <s v="Normal weight"/>
    <n v="5.52"/>
    <s v="Normal"/>
    <s v="No"/>
    <s v="No"/>
    <x v="0"/>
    <n v="2"/>
    <x v="1"/>
    <m/>
    <m/>
  </r>
  <r>
    <s v="Id1600"/>
    <n v="23.2"/>
    <s v="Normal weight"/>
    <n v="4.41"/>
    <s v="Normal"/>
    <s v="No"/>
    <s v="No"/>
    <x v="1"/>
    <n v="1"/>
    <x v="1"/>
    <m/>
    <m/>
  </r>
  <r>
    <s v="Id1601"/>
    <n v="32.5"/>
    <s v="Obesity"/>
    <n v="4.6900000000000004"/>
    <s v="Normal"/>
    <s v="Yes"/>
    <s v="No"/>
    <x v="1"/>
    <n v="1"/>
    <x v="1"/>
    <m/>
    <m/>
  </r>
  <r>
    <s v="Id1602"/>
    <n v="20.9"/>
    <s v="Normal weight"/>
    <n v="6.94"/>
    <s v="Diabetes"/>
    <s v="No"/>
    <s v="No"/>
    <x v="0"/>
    <n v="0"/>
    <x v="1"/>
    <m/>
    <m/>
  </r>
  <r>
    <s v="Id1603"/>
    <n v="19.11"/>
    <s v="Normal weight"/>
    <n v="4.3499999999999996"/>
    <s v="Normal"/>
    <s v="No"/>
    <s v="No"/>
    <x v="0"/>
    <n v="2"/>
    <x v="1"/>
    <m/>
    <m/>
  </r>
  <r>
    <s v="Id1604"/>
    <n v="31.17"/>
    <s v="Obesity"/>
    <n v="5.28"/>
    <s v="Normal"/>
    <s v="No"/>
    <s v="No"/>
    <x v="0"/>
    <n v="1"/>
    <x v="1"/>
    <m/>
    <m/>
  </r>
  <r>
    <s v="Id1605"/>
    <n v="36.08"/>
    <s v="Obesity"/>
    <n v="4.29"/>
    <s v="Normal"/>
    <s v="No"/>
    <s v="No"/>
    <x v="0"/>
    <n v="0"/>
    <x v="1"/>
    <m/>
    <m/>
  </r>
  <r>
    <s v="Id1606"/>
    <n v="28.024999999999999"/>
    <s v="Over weight"/>
    <n v="5.69"/>
    <s v="Normal"/>
    <s v="Yes"/>
    <s v="No"/>
    <x v="0"/>
    <n v="0"/>
    <x v="1"/>
    <m/>
    <m/>
  </r>
  <r>
    <s v="Id1607"/>
    <n v="24.32"/>
    <s v="Normal weight"/>
    <n v="5.56"/>
    <s v="Normal"/>
    <s v="Yes"/>
    <s v="No"/>
    <x v="0"/>
    <n v="0"/>
    <x v="1"/>
    <m/>
    <m/>
  </r>
  <r>
    <s v="Id1608"/>
    <n v="38"/>
    <s v="Obesity"/>
    <n v="5.41"/>
    <s v="Normal"/>
    <s v="Yes"/>
    <s v="No"/>
    <x v="0"/>
    <n v="1"/>
    <x v="1"/>
    <m/>
    <m/>
  </r>
  <r>
    <s v="Id1609"/>
    <n v="31.6"/>
    <s v="Obesity"/>
    <n v="10.85"/>
    <s v="Diabetes"/>
    <s v="Yes"/>
    <s v="No"/>
    <x v="0"/>
    <n v="0"/>
    <x v="1"/>
    <m/>
    <m/>
  </r>
  <r>
    <s v="Id1610"/>
    <n v="31.02"/>
    <s v="Obesity"/>
    <n v="11.63"/>
    <s v="Diabetes"/>
    <s v="Yes"/>
    <s v="No"/>
    <x v="0"/>
    <n v="0"/>
    <x v="1"/>
    <m/>
    <m/>
  </r>
  <r>
    <s v="Id1611"/>
    <n v="29.26"/>
    <s v="Over weight"/>
    <n v="5.68"/>
    <s v="Normal"/>
    <s v="Yes"/>
    <s v="No"/>
    <x v="0"/>
    <n v="1"/>
    <x v="1"/>
    <m/>
    <m/>
  </r>
  <r>
    <s v="Id1612"/>
    <n v="15.09"/>
    <s v="Underweight"/>
    <n v="7.59"/>
    <s v="Diabetes"/>
    <s v="Yes"/>
    <s v="No"/>
    <x v="0"/>
    <n v="2"/>
    <x v="1"/>
    <m/>
    <m/>
  </r>
  <r>
    <s v="Id1613"/>
    <n v="22.63"/>
    <s v="Normal weight"/>
    <n v="5.09"/>
    <s v="Normal"/>
    <s v="Yes"/>
    <s v="No"/>
    <x v="0"/>
    <n v="0"/>
    <x v="1"/>
    <m/>
    <m/>
  </r>
  <r>
    <s v="Id1614"/>
    <n v="23.46"/>
    <s v="Normal weight"/>
    <n v="4.21"/>
    <s v="Normal"/>
    <s v="No"/>
    <s v="No"/>
    <x v="0"/>
    <n v="1"/>
    <x v="1"/>
    <m/>
    <m/>
  </r>
  <r>
    <s v="Id1615"/>
    <n v="22.56"/>
    <s v="Normal weight"/>
    <n v="4.34"/>
    <s v="Normal"/>
    <s v="Yes"/>
    <s v="No"/>
    <x v="0"/>
    <n v="0"/>
    <x v="1"/>
    <m/>
    <m/>
  </r>
  <r>
    <s v="Id1616"/>
    <n v="19.28"/>
    <s v="Normal weight"/>
    <n v="11.85"/>
    <s v="Diabetes"/>
    <s v="No"/>
    <s v="No"/>
    <x v="0"/>
    <n v="2"/>
    <x v="1"/>
    <m/>
    <m/>
  </r>
  <r>
    <s v="Id1617"/>
    <n v="15.37"/>
    <s v="Underweight"/>
    <n v="9.61"/>
    <s v="Diabetes"/>
    <s v="Yes"/>
    <s v="No"/>
    <x v="0"/>
    <n v="2"/>
    <x v="1"/>
    <m/>
    <m/>
  </r>
  <r>
    <s v="Id1618"/>
    <n v="18.71"/>
    <s v="Normal weight"/>
    <n v="5.29"/>
    <s v="Normal"/>
    <s v="Yes"/>
    <s v="No"/>
    <x v="0"/>
    <n v="0"/>
    <x v="1"/>
    <m/>
    <m/>
  </r>
  <r>
    <s v="Id1619"/>
    <n v="20.61"/>
    <s v="Normal weight"/>
    <n v="6.89"/>
    <s v="Diabetes"/>
    <s v="No"/>
    <s v="No"/>
    <x v="0"/>
    <n v="0"/>
    <x v="1"/>
    <m/>
    <m/>
  </r>
  <r>
    <s v="Id1620"/>
    <n v="15.99"/>
    <s v="Underweight"/>
    <n v="4.57"/>
    <s v="Normal"/>
    <s v="Yes"/>
    <s v="No"/>
    <x v="1"/>
    <n v="1"/>
    <x v="1"/>
    <m/>
    <m/>
  </r>
  <r>
    <s v="Id1621"/>
    <n v="33.155000000000001"/>
    <s v="Obesity"/>
    <n v="4.32"/>
    <s v="Normal"/>
    <s v="No"/>
    <s v="No"/>
    <x v="0"/>
    <n v="0"/>
    <x v="1"/>
    <m/>
    <m/>
  </r>
  <r>
    <s v="Id1622"/>
    <n v="26.22"/>
    <s v="Over weight"/>
    <n v="5.57"/>
    <s v="Normal"/>
    <s v="Yes"/>
    <s v="No"/>
    <x v="1"/>
    <n v="1"/>
    <x v="1"/>
    <m/>
    <m/>
  </r>
  <r>
    <s v="Id1623"/>
    <n v="21.85"/>
    <s v="Normal weight"/>
    <n v="5.26"/>
    <s v="Normal"/>
    <s v="Yes"/>
    <s v="No"/>
    <x v="1"/>
    <n v="1"/>
    <x v="1"/>
    <m/>
    <m/>
  </r>
  <r>
    <s v="Id1624"/>
    <n v="30.495000000000001"/>
    <s v="Obesity"/>
    <n v="6.25"/>
    <s v="Prediabetes"/>
    <s v="No"/>
    <s v="No"/>
    <x v="0"/>
    <n v="0"/>
    <x v="1"/>
    <m/>
    <m/>
  </r>
  <r>
    <s v="Id1625"/>
    <n v="34.104999999999997"/>
    <s v="Obesity"/>
    <n v="5.67"/>
    <s v="Normal"/>
    <s v="Yes"/>
    <s v="No"/>
    <x v="0"/>
    <n v="0"/>
    <x v="1"/>
    <m/>
    <m/>
  </r>
  <r>
    <s v="Id1626"/>
    <n v="32.770000000000003"/>
    <s v="Obesity"/>
    <n v="4.42"/>
    <s v="Normal"/>
    <s v="Yes"/>
    <s v="No"/>
    <x v="0"/>
    <n v="1"/>
    <x v="1"/>
    <m/>
    <m/>
  </r>
  <r>
    <s v="Id1627"/>
    <n v="16.850000000000001"/>
    <s v="Underweight"/>
    <n v="11.75"/>
    <s v="Diabetes"/>
    <s v="Yes"/>
    <s v="No"/>
    <x v="0"/>
    <n v="2"/>
    <x v="1"/>
    <m/>
    <m/>
  </r>
  <r>
    <s v="Id1628"/>
    <n v="34.700000000000003"/>
    <s v="Obesity"/>
    <n v="6.06"/>
    <s v="Prediabetes"/>
    <s v="No"/>
    <s v="No"/>
    <x v="0"/>
    <n v="1"/>
    <x v="1"/>
    <m/>
    <m/>
  </r>
  <r>
    <s v="Id1629"/>
    <n v="37.049999999999997"/>
    <s v="Obesity"/>
    <n v="5.48"/>
    <s v="Normal"/>
    <s v="No"/>
    <s v="No"/>
    <x v="0"/>
    <n v="1"/>
    <x v="1"/>
    <m/>
    <m/>
  </r>
  <r>
    <s v="Id1630"/>
    <n v="18.78"/>
    <s v="Normal weight"/>
    <n v="4.45"/>
    <s v="Normal"/>
    <s v="No"/>
    <s v="No"/>
    <x v="1"/>
    <n v="1"/>
    <x v="1"/>
    <m/>
    <m/>
  </r>
  <r>
    <s v="Id1631"/>
    <n v="28.024999999999999"/>
    <s v="Over weight"/>
    <n v="5"/>
    <s v="Normal"/>
    <s v="No"/>
    <s v="No"/>
    <x v="0"/>
    <n v="1"/>
    <x v="1"/>
    <m/>
    <m/>
  </r>
  <r>
    <s v="Id1632"/>
    <n v="35.090000000000003"/>
    <s v="Obesity"/>
    <n v="5.84"/>
    <s v="Prediabetes"/>
    <s v="No"/>
    <s v="No"/>
    <x v="0"/>
    <n v="0"/>
    <x v="1"/>
    <m/>
    <m/>
  </r>
  <r>
    <s v="Id1633"/>
    <n v="34.42"/>
    <s v="Obesity"/>
    <n v="5.21"/>
    <s v="Normal"/>
    <s v="Yes"/>
    <s v="No"/>
    <x v="0"/>
    <n v="0"/>
    <x v="1"/>
    <m/>
    <m/>
  </r>
  <r>
    <s v="Id1634"/>
    <n v="29.4"/>
    <s v="Over weight"/>
    <n v="4.26"/>
    <s v="Normal"/>
    <s v="No"/>
    <s v="No"/>
    <x v="0"/>
    <n v="0"/>
    <x v="1"/>
    <m/>
    <m/>
  </r>
  <r>
    <s v="Id1635"/>
    <n v="21.31"/>
    <s v="Normal weight"/>
    <n v="4.17"/>
    <s v="Normal"/>
    <s v="No"/>
    <s v="No"/>
    <x v="0"/>
    <n v="0"/>
    <x v="1"/>
    <m/>
    <m/>
  </r>
  <r>
    <s v="Id1636"/>
    <n v="19.559999999999999"/>
    <s v="Normal weight"/>
    <n v="11.96"/>
    <s v="Diabetes"/>
    <s v="No"/>
    <s v="No"/>
    <x v="0"/>
    <n v="0"/>
    <x v="1"/>
    <m/>
    <m/>
  </r>
  <r>
    <s v="Id1637"/>
    <n v="37.335000000000001"/>
    <s v="Obesity"/>
    <n v="6.26"/>
    <s v="Prediabetes"/>
    <s v="Yes"/>
    <s v="No"/>
    <x v="0"/>
    <n v="1"/>
    <x v="1"/>
    <m/>
    <m/>
  </r>
  <r>
    <s v="Id1638"/>
    <n v="19.53"/>
    <s v="Normal weight"/>
    <n v="11.68"/>
    <s v="Diabetes"/>
    <s v="No"/>
    <s v="No"/>
    <x v="0"/>
    <n v="0"/>
    <x v="1"/>
    <m/>
    <m/>
  </r>
  <r>
    <s v="Id1639"/>
    <n v="34.1"/>
    <s v="Obesity"/>
    <n v="5.16"/>
    <s v="Normal"/>
    <s v="No"/>
    <s v="No"/>
    <x v="0"/>
    <n v="0"/>
    <x v="1"/>
    <m/>
    <m/>
  </r>
  <r>
    <s v="Id1640"/>
    <n v="16.5"/>
    <s v="Underweight"/>
    <n v="6.9"/>
    <s v="Diabetes"/>
    <s v="Yes"/>
    <s v="No"/>
    <x v="0"/>
    <n v="2"/>
    <x v="1"/>
    <m/>
    <m/>
  </r>
  <r>
    <s v="Id1641"/>
    <n v="30.69"/>
    <s v="Obesity"/>
    <n v="4.83"/>
    <s v="Normal"/>
    <s v="No"/>
    <s v="No"/>
    <x v="0"/>
    <n v="1"/>
    <x v="1"/>
    <m/>
    <m/>
  </r>
  <r>
    <s v="Id1642"/>
    <n v="28.93"/>
    <s v="Over weight"/>
    <n v="4.87"/>
    <s v="Normal"/>
    <s v="No"/>
    <s v="No"/>
    <x v="0"/>
    <n v="1"/>
    <x v="1"/>
    <m/>
    <m/>
  </r>
  <r>
    <s v="Id1643"/>
    <n v="38.9"/>
    <s v="Obesity"/>
    <n v="4.28"/>
    <s v="Normal"/>
    <s v="No"/>
    <s v="No"/>
    <x v="0"/>
    <n v="0"/>
    <x v="1"/>
    <m/>
    <m/>
  </r>
  <r>
    <s v="Id1644"/>
    <n v="26.9"/>
    <s v="Over weight"/>
    <n v="4.07"/>
    <s v="Normal"/>
    <s v="No"/>
    <s v="No"/>
    <x v="0"/>
    <n v="0"/>
    <x v="1"/>
    <m/>
    <m/>
  </r>
  <r>
    <s v="Id1645"/>
    <n v="24.86"/>
    <s v="Normal weight"/>
    <n v="6.23"/>
    <s v="Prediabetes"/>
    <s v="No"/>
    <s v="No"/>
    <x v="0"/>
    <n v="0"/>
    <x v="1"/>
    <m/>
    <m/>
  </r>
  <r>
    <s v="Id1646"/>
    <n v="39.14"/>
    <s v="Obesity"/>
    <n v="6.24"/>
    <s v="Prediabetes"/>
    <s v="No"/>
    <s v="Yes"/>
    <x v="0"/>
    <n v="1"/>
    <x v="1"/>
    <m/>
    <m/>
  </r>
  <r>
    <s v="Id1647"/>
    <n v="39.799999999999997"/>
    <s v="Obesity"/>
    <n v="6.17"/>
    <s v="Prediabetes"/>
    <s v="No"/>
    <s v="No"/>
    <x v="1"/>
    <n v="1"/>
    <x v="1"/>
    <m/>
    <m/>
  </r>
  <r>
    <s v="Id1648"/>
    <n v="34.32"/>
    <s v="Obesity"/>
    <n v="5.16"/>
    <s v="Normal"/>
    <s v="No"/>
    <s v="No"/>
    <x v="0"/>
    <n v="1"/>
    <x v="1"/>
    <m/>
    <m/>
  </r>
  <r>
    <s v="Id1649"/>
    <n v="32.51"/>
    <s v="Obesity"/>
    <n v="4.3"/>
    <s v="Normal"/>
    <s v="No"/>
    <s v="No"/>
    <x v="0"/>
    <n v="0"/>
    <x v="1"/>
    <m/>
    <m/>
  </r>
  <r>
    <s v="Id1650"/>
    <n v="30.71"/>
    <s v="Obesity"/>
    <n v="6.14"/>
    <s v="Prediabetes"/>
    <s v="No"/>
    <s v="No"/>
    <x v="1"/>
    <n v="1"/>
    <x v="1"/>
    <m/>
    <m/>
  </r>
  <r>
    <s v="Id1651"/>
    <n v="28.9"/>
    <s v="Over weight"/>
    <n v="5.36"/>
    <s v="Normal"/>
    <s v="No"/>
    <s v="No"/>
    <x v="0"/>
    <n v="1"/>
    <x v="1"/>
    <m/>
    <m/>
  </r>
  <r>
    <s v="Id1652"/>
    <n v="36.19"/>
    <s v="Obesity"/>
    <n v="4.3"/>
    <s v="Normal"/>
    <s v="No"/>
    <s v="No"/>
    <x v="0"/>
    <n v="0"/>
    <x v="1"/>
    <m/>
    <m/>
  </r>
  <r>
    <s v="Id1653"/>
    <n v="29.6"/>
    <s v="Over weight"/>
    <n v="4.09"/>
    <s v="Normal"/>
    <s v="No"/>
    <s v="No"/>
    <x v="0"/>
    <n v="0"/>
    <x v="1"/>
    <m/>
    <m/>
  </r>
  <r>
    <s v="Id1654"/>
    <n v="30.95"/>
    <s v="Obesity"/>
    <n v="6.27"/>
    <s v="Prediabetes"/>
    <s v="No"/>
    <s v="No"/>
    <x v="1"/>
    <n v="1"/>
    <x v="1"/>
    <m/>
    <m/>
  </r>
  <r>
    <s v="Id1655"/>
    <n v="19.95"/>
    <s v="Normal weight"/>
    <n v="5.39"/>
    <s v="Normal"/>
    <s v="No"/>
    <s v="No"/>
    <x v="0"/>
    <n v="1"/>
    <x v="1"/>
    <m/>
    <m/>
  </r>
  <r>
    <s v="Id1656"/>
    <n v="23.65"/>
    <s v="Normal weight"/>
    <n v="5.75"/>
    <s v="Prediabetes"/>
    <s v="Yes"/>
    <s v="No"/>
    <x v="0"/>
    <n v="0"/>
    <x v="1"/>
    <m/>
    <m/>
  </r>
  <r>
    <s v="Id1657"/>
    <n v="43.34"/>
    <s v="Obesity"/>
    <n v="4.91"/>
    <s v="Normal"/>
    <s v="No"/>
    <s v="No"/>
    <x v="0"/>
    <n v="1"/>
    <x v="1"/>
    <m/>
    <m/>
  </r>
  <r>
    <s v="Id1658"/>
    <n v="31.98"/>
    <s v="Obesity"/>
    <n v="4.46"/>
    <s v="Normal"/>
    <s v="Yes"/>
    <s v="No"/>
    <x v="0"/>
    <n v="1"/>
    <x v="1"/>
    <m/>
    <m/>
  </r>
  <r>
    <s v="Id1659"/>
    <n v="35.86"/>
    <s v="Obesity"/>
    <n v="6.22"/>
    <s v="Prediabetes"/>
    <s v="No"/>
    <s v="No"/>
    <x v="0"/>
    <n v="1"/>
    <x v="1"/>
    <m/>
    <m/>
  </r>
  <r>
    <s v="Id1660"/>
    <n v="15.2"/>
    <s v="Underweight"/>
    <n v="8.82"/>
    <s v="Diabetes"/>
    <s v="No"/>
    <s v="No"/>
    <x v="0"/>
    <n v="0"/>
    <x v="1"/>
    <m/>
    <m/>
  </r>
  <r>
    <s v="Id1661"/>
    <n v="37.200000000000003"/>
    <s v="Obesity"/>
    <n v="10.14"/>
    <s v="Diabetes"/>
    <s v="No"/>
    <s v="No"/>
    <x v="0"/>
    <n v="0"/>
    <x v="1"/>
    <m/>
    <m/>
  </r>
  <r>
    <s v="Id1662"/>
    <n v="17.91"/>
    <s v="Underweight"/>
    <n v="4.66"/>
    <s v="Normal"/>
    <s v="No"/>
    <s v="No"/>
    <x v="0"/>
    <n v="2"/>
    <x v="1"/>
    <m/>
    <m/>
  </r>
  <r>
    <s v="Id1663"/>
    <n v="20.76"/>
    <s v="Normal weight"/>
    <n v="6.26"/>
    <s v="Prediabetes"/>
    <s v="No"/>
    <s v="No"/>
    <x v="0"/>
    <n v="0"/>
    <x v="1"/>
    <m/>
    <m/>
  </r>
  <r>
    <s v="Id1664"/>
    <n v="38.99"/>
    <s v="Obesity"/>
    <n v="5.21"/>
    <s v="Normal"/>
    <s v="No"/>
    <s v="Yes"/>
    <x v="0"/>
    <n v="1"/>
    <x v="1"/>
    <m/>
    <m/>
  </r>
  <r>
    <s v="Id1665"/>
    <n v="42.655000000000001"/>
    <s v="Obesity"/>
    <n v="5.94"/>
    <s v="Prediabetes"/>
    <s v="Yes"/>
    <s v="No"/>
    <x v="1"/>
    <n v="1"/>
    <x v="1"/>
    <m/>
    <m/>
  </r>
  <r>
    <s v="Id1666"/>
    <n v="30.57"/>
    <s v="Obesity"/>
    <n v="5.34"/>
    <s v="Normal"/>
    <s v="No"/>
    <s v="No"/>
    <x v="1"/>
    <n v="1"/>
    <x v="1"/>
    <m/>
    <m/>
  </r>
  <r>
    <s v="Id1667"/>
    <n v="17.7"/>
    <s v="Underweight"/>
    <n v="6.38"/>
    <s v="Prediabetes"/>
    <s v="No"/>
    <s v="No"/>
    <x v="0"/>
    <n v="2"/>
    <x v="1"/>
    <m/>
    <m/>
  </r>
  <r>
    <s v="Id1668"/>
    <n v="34.770000000000003"/>
    <s v="Obesity"/>
    <n v="4.47"/>
    <s v="Normal"/>
    <s v="No"/>
    <s v="No"/>
    <x v="0"/>
    <n v="1"/>
    <x v="1"/>
    <m/>
    <m/>
  </r>
  <r>
    <s v="Id1669"/>
    <n v="16.88"/>
    <s v="Underweight"/>
    <n v="9.9600000000000009"/>
    <s v="Diabetes"/>
    <s v="No"/>
    <s v="No"/>
    <x v="0"/>
    <n v="0"/>
    <x v="1"/>
    <m/>
    <m/>
  </r>
  <r>
    <s v="Id1670"/>
    <n v="40.26"/>
    <s v="Obesity"/>
    <n v="9.92"/>
    <s v="Diabetes"/>
    <s v="Yes"/>
    <s v="No"/>
    <x v="0"/>
    <n v="0"/>
    <x v="1"/>
    <m/>
    <m/>
  </r>
  <r>
    <s v="Id1671"/>
    <n v="25.6"/>
    <s v="Over weight"/>
    <n v="6.03"/>
    <s v="Prediabetes"/>
    <s v="No"/>
    <s v="No"/>
    <x v="1"/>
    <n v="1"/>
    <x v="1"/>
    <m/>
    <m/>
  </r>
  <r>
    <s v="Id1672"/>
    <n v="33.549999999999997"/>
    <s v="Obesity"/>
    <n v="10.9"/>
    <s v="Diabetes"/>
    <s v="Yes"/>
    <s v="No"/>
    <x v="0"/>
    <n v="0"/>
    <x v="1"/>
    <m/>
    <m/>
  </r>
  <r>
    <s v="Id1673"/>
    <n v="16.690000000000001"/>
    <s v="Underweight"/>
    <n v="10.66"/>
    <s v="Diabetes"/>
    <s v="No"/>
    <s v="No"/>
    <x v="0"/>
    <n v="0"/>
    <x v="1"/>
    <m/>
    <m/>
  </r>
  <r>
    <s v="Id1674"/>
    <n v="19.95"/>
    <s v="Normal weight"/>
    <n v="4.05"/>
    <s v="Normal"/>
    <s v="No"/>
    <s v="No"/>
    <x v="0"/>
    <n v="1"/>
    <x v="1"/>
    <m/>
    <m/>
  </r>
  <r>
    <s v="Id1675"/>
    <n v="17.55"/>
    <s v="Underweight"/>
    <n v="4.2300000000000004"/>
    <s v="Normal"/>
    <s v="No"/>
    <s v="No"/>
    <x v="0"/>
    <n v="2"/>
    <x v="1"/>
    <m/>
    <m/>
  </r>
  <r>
    <s v="Id1676"/>
    <n v="22.01"/>
    <s v="Normal weight"/>
    <n v="5.01"/>
    <s v="Normal"/>
    <s v="No"/>
    <s v="No"/>
    <x v="0"/>
    <n v="1"/>
    <x v="1"/>
    <m/>
    <m/>
  </r>
  <r>
    <s v="Id1677"/>
    <n v="41.8"/>
    <s v="Obesity"/>
    <n v="5.82"/>
    <s v="Prediabetes"/>
    <s v="Yes"/>
    <s v="No"/>
    <x v="1"/>
    <n v="1"/>
    <x v="1"/>
    <m/>
    <m/>
  </r>
  <r>
    <s v="Id1678"/>
    <n v="19.170000000000002"/>
    <s v="Normal weight"/>
    <n v="7.94"/>
    <s v="Diabetes"/>
    <s v="No"/>
    <s v="No"/>
    <x v="0"/>
    <n v="0"/>
    <x v="1"/>
    <m/>
    <m/>
  </r>
  <r>
    <s v="Id1679"/>
    <n v="32.799999999999997"/>
    <s v="Obesity"/>
    <n v="6.16"/>
    <s v="Prediabetes"/>
    <s v="Yes"/>
    <s v="No"/>
    <x v="1"/>
    <n v="1"/>
    <x v="1"/>
    <m/>
    <m/>
  </r>
  <r>
    <s v="Id1680"/>
    <n v="35.814999999999998"/>
    <s v="Obesity"/>
    <n v="4.1500000000000004"/>
    <s v="Normal"/>
    <s v="No"/>
    <s v="No"/>
    <x v="0"/>
    <n v="1"/>
    <x v="1"/>
    <m/>
    <m/>
  </r>
  <r>
    <s v="Id1681"/>
    <n v="24.3"/>
    <s v="Normal weight"/>
    <n v="6.23"/>
    <s v="Prediabetes"/>
    <s v="No"/>
    <s v="No"/>
    <x v="0"/>
    <n v="0"/>
    <x v="1"/>
    <m/>
    <m/>
  </r>
  <r>
    <s v="Id1682"/>
    <n v="19.059999999999999"/>
    <s v="Normal weight"/>
    <n v="7.41"/>
    <s v="Diabetes"/>
    <s v="No"/>
    <s v="No"/>
    <x v="0"/>
    <n v="0"/>
    <x v="1"/>
    <m/>
    <m/>
  </r>
  <r>
    <s v="Id1683"/>
    <n v="33.25"/>
    <s v="Obesity"/>
    <n v="5.62"/>
    <s v="Normal"/>
    <s v="Yes"/>
    <s v="No"/>
    <x v="0"/>
    <n v="1"/>
    <x v="1"/>
    <m/>
    <m/>
  </r>
  <r>
    <s v="Id1684"/>
    <n v="21.37"/>
    <s v="Normal weight"/>
    <n v="4.54"/>
    <s v="Normal"/>
    <s v="Yes"/>
    <s v="No"/>
    <x v="1"/>
    <n v="1"/>
    <x v="1"/>
    <m/>
    <m/>
  </r>
  <r>
    <s v="Id1685"/>
    <n v="34.43"/>
    <s v="Obesity"/>
    <n v="8.6199999999999992"/>
    <s v="Diabetes"/>
    <s v="Yes"/>
    <s v="No"/>
    <x v="0"/>
    <n v="1"/>
    <x v="1"/>
    <m/>
    <m/>
  </r>
  <r>
    <s v="Id1686"/>
    <n v="20.86"/>
    <s v="Normal weight"/>
    <n v="4.3600000000000003"/>
    <s v="Normal"/>
    <s v="Yes"/>
    <s v="No"/>
    <x v="0"/>
    <n v="0"/>
    <x v="1"/>
    <m/>
    <m/>
  </r>
  <r>
    <s v="Id1687"/>
    <n v="18.34"/>
    <s v="Underweight"/>
    <n v="10.01"/>
    <s v="Diabetes"/>
    <s v="No"/>
    <s v="No"/>
    <x v="0"/>
    <n v="0"/>
    <x v="1"/>
    <m/>
    <m/>
  </r>
  <r>
    <s v="Id1688"/>
    <n v="34.15"/>
    <s v="Obesity"/>
    <n v="5.42"/>
    <s v="Normal"/>
    <s v="No"/>
    <s v="No"/>
    <x v="0"/>
    <n v="0"/>
    <x v="1"/>
    <m/>
    <m/>
  </r>
  <r>
    <s v="Id1689"/>
    <n v="18.350000000000001"/>
    <s v="Underweight"/>
    <n v="5.12"/>
    <s v="Normal"/>
    <s v="No"/>
    <s v="No"/>
    <x v="0"/>
    <n v="0"/>
    <x v="1"/>
    <m/>
    <m/>
  </r>
  <r>
    <s v="Id1690"/>
    <n v="22.13"/>
    <s v="Normal weight"/>
    <n v="9.1999999999999993"/>
    <s v="Diabetes"/>
    <s v="Yes"/>
    <s v="No"/>
    <x v="0"/>
    <n v="0"/>
    <x v="1"/>
    <m/>
    <m/>
  </r>
  <r>
    <s v="Id1691"/>
    <n v="22.51"/>
    <s v="Normal weight"/>
    <n v="6.08"/>
    <s v="Prediabetes"/>
    <s v="Yes"/>
    <s v="No"/>
    <x v="0"/>
    <n v="1"/>
    <x v="1"/>
    <m/>
    <m/>
  </r>
  <r>
    <s v="Id1692"/>
    <n v="31"/>
    <s v="Obesity"/>
    <n v="4.7699999999999996"/>
    <s v="Normal"/>
    <s v="No"/>
    <s v="No"/>
    <x v="0"/>
    <n v="1"/>
    <x v="1"/>
    <m/>
    <m/>
  </r>
  <r>
    <s v="Id1693"/>
    <n v="28.27"/>
    <s v="Over weight"/>
    <n v="4.62"/>
    <s v="Normal"/>
    <s v="No"/>
    <s v="No"/>
    <x v="0"/>
    <n v="1"/>
    <x v="1"/>
    <m/>
    <m/>
  </r>
  <r>
    <s v="Id1694"/>
    <n v="29.92"/>
    <s v="Obesity"/>
    <n v="9.07"/>
    <s v="Diabetes"/>
    <s v="Yes"/>
    <s v="No"/>
    <x v="0"/>
    <n v="1"/>
    <x v="1"/>
    <m/>
    <m/>
  </r>
  <r>
    <s v="Id1695"/>
    <n v="25.9"/>
    <s v="Over weight"/>
    <n v="9.1199999999999992"/>
    <s v="Diabetes"/>
    <s v="Yes"/>
    <s v="No"/>
    <x v="0"/>
    <n v="1"/>
    <x v="1"/>
    <m/>
    <m/>
  </r>
  <r>
    <s v="Id1696"/>
    <n v="27.74"/>
    <s v="Over weight"/>
    <n v="7.32"/>
    <s v="Diabetes"/>
    <s v="Yes"/>
    <s v="No"/>
    <x v="0"/>
    <n v="1"/>
    <x v="1"/>
    <m/>
    <m/>
  </r>
  <r>
    <s v="Id1697"/>
    <n v="17.260000000000002"/>
    <s v="Underweight"/>
    <n v="11.73"/>
    <s v="Diabetes"/>
    <s v="No"/>
    <s v="No"/>
    <x v="0"/>
    <n v="2"/>
    <x v="1"/>
    <m/>
    <m/>
  </r>
  <r>
    <s v="Id1698"/>
    <n v="19.855"/>
    <s v="Normal weight"/>
    <n v="6.64"/>
    <s v="Diabetes"/>
    <s v="Yes"/>
    <s v="No"/>
    <x v="0"/>
    <n v="1"/>
    <x v="1"/>
    <m/>
    <m/>
  </r>
  <r>
    <s v="Id1699"/>
    <n v="41.69"/>
    <s v="Obesity"/>
    <n v="5.78"/>
    <s v="Prediabetes"/>
    <s v="No"/>
    <s v="No"/>
    <x v="0"/>
    <n v="0"/>
    <x v="1"/>
    <m/>
    <m/>
  </r>
  <r>
    <s v="Id1700"/>
    <n v="16.12"/>
    <s v="Underweight"/>
    <n v="10.45"/>
    <s v="Diabetes"/>
    <s v="No"/>
    <s v="No"/>
    <x v="0"/>
    <n v="0"/>
    <x v="1"/>
    <m/>
    <m/>
  </r>
  <r>
    <s v="Id1701"/>
    <n v="37.43"/>
    <s v="Obesity"/>
    <n v="4.5199999999999996"/>
    <s v="Normal"/>
    <s v="No"/>
    <s v="No"/>
    <x v="0"/>
    <n v="1"/>
    <x v="1"/>
    <m/>
    <m/>
  </r>
  <r>
    <s v="Id1702"/>
    <n v="31.065000000000001"/>
    <s v="Obesity"/>
    <n v="5.71"/>
    <s v="Prediabetes"/>
    <s v="No"/>
    <s v="No"/>
    <x v="0"/>
    <n v="0"/>
    <x v="1"/>
    <m/>
    <m/>
  </r>
  <r>
    <s v="Id1703"/>
    <n v="25.08"/>
    <s v="Over weight"/>
    <n v="4.7699999999999996"/>
    <s v="Normal"/>
    <s v="No"/>
    <s v="No"/>
    <x v="0"/>
    <n v="0"/>
    <x v="1"/>
    <m/>
    <m/>
  </r>
  <r>
    <s v="Id1704"/>
    <n v="15.2"/>
    <s v="Underweight"/>
    <n v="7.81"/>
    <s v="Diabetes"/>
    <s v="Yes"/>
    <s v="No"/>
    <x v="0"/>
    <n v="1"/>
    <x v="1"/>
    <m/>
    <m/>
  </r>
  <r>
    <s v="Id1705"/>
    <n v="22.34"/>
    <s v="Normal weight"/>
    <n v="5.19"/>
    <s v="Normal"/>
    <s v="Yes"/>
    <s v="No"/>
    <x v="0"/>
    <n v="0"/>
    <x v="1"/>
    <m/>
    <m/>
  </r>
  <r>
    <s v="Id1706"/>
    <n v="40.15"/>
    <s v="Obesity"/>
    <n v="5.93"/>
    <s v="Prediabetes"/>
    <s v="No"/>
    <s v="No"/>
    <x v="0"/>
    <n v="1"/>
    <x v="1"/>
    <m/>
    <m/>
  </r>
  <r>
    <s v="Id1707"/>
    <n v="37.729999999999997"/>
    <s v="Obesity"/>
    <n v="6.29"/>
    <s v="Prediabetes"/>
    <s v="No"/>
    <s v="No"/>
    <x v="0"/>
    <n v="1"/>
    <x v="1"/>
    <m/>
    <m/>
  </r>
  <r>
    <s v="Id1708"/>
    <n v="25.35"/>
    <s v="Over weight"/>
    <n v="4.9000000000000004"/>
    <s v="Normal"/>
    <s v="No"/>
    <s v="No"/>
    <x v="0"/>
    <n v="0"/>
    <x v="1"/>
    <m/>
    <m/>
  </r>
  <r>
    <s v="Id1709"/>
    <n v="26.41"/>
    <s v="Over weight"/>
    <n v="5.07"/>
    <s v="Normal"/>
    <s v="Yes"/>
    <s v="No"/>
    <x v="0"/>
    <n v="1"/>
    <x v="1"/>
    <m/>
    <m/>
  </r>
  <r>
    <s v="Id1710"/>
    <n v="27.6"/>
    <s v="Over weight"/>
    <n v="5.33"/>
    <s v="Normal"/>
    <s v="No"/>
    <s v="No"/>
    <x v="0"/>
    <n v="1"/>
    <x v="1"/>
    <m/>
    <m/>
  </r>
  <r>
    <s v="Id1711"/>
    <n v="33.82"/>
    <s v="Obesity"/>
    <n v="8.93"/>
    <s v="Diabetes"/>
    <s v="Yes"/>
    <s v="No"/>
    <x v="0"/>
    <n v="1"/>
    <x v="1"/>
    <m/>
    <m/>
  </r>
  <r>
    <s v="Id1712"/>
    <n v="32.9"/>
    <s v="Obesity"/>
    <n v="4.3499999999999996"/>
    <s v="Normal"/>
    <s v="No"/>
    <s v="No"/>
    <x v="0"/>
    <n v="0"/>
    <x v="1"/>
    <m/>
    <m/>
  </r>
  <r>
    <s v="Id1713"/>
    <n v="30.875"/>
    <s v="Obesity"/>
    <n v="9.5399999999999991"/>
    <s v="Diabetes"/>
    <s v="Yes"/>
    <s v="No"/>
    <x v="0"/>
    <n v="1"/>
    <x v="1"/>
    <m/>
    <m/>
  </r>
  <r>
    <s v="Id1714"/>
    <n v="32.64"/>
    <s v="Obesity"/>
    <n v="5.91"/>
    <s v="Prediabetes"/>
    <s v="No"/>
    <s v="No"/>
    <x v="0"/>
    <n v="0"/>
    <x v="1"/>
    <m/>
    <m/>
  </r>
  <r>
    <s v="Id1715"/>
    <n v="22.135000000000002"/>
    <s v="Normal weight"/>
    <n v="5.0999999999999996"/>
    <s v="Normal"/>
    <s v="No"/>
    <s v="No"/>
    <x v="0"/>
    <n v="0"/>
    <x v="1"/>
    <m/>
    <m/>
  </r>
  <r>
    <s v="Id1716"/>
    <n v="16.53"/>
    <s v="Underweight"/>
    <n v="5.08"/>
    <s v="Normal"/>
    <s v="No"/>
    <s v="No"/>
    <x v="0"/>
    <n v="2"/>
    <x v="1"/>
    <m/>
    <m/>
  </r>
  <r>
    <s v="Id1717"/>
    <n v="32.774999999999999"/>
    <s v="Obesity"/>
    <n v="4.75"/>
    <s v="Normal"/>
    <s v="No"/>
    <s v="No"/>
    <x v="0"/>
    <n v="0"/>
    <x v="1"/>
    <m/>
    <m/>
  </r>
  <r>
    <s v="Id1718"/>
    <n v="30.9"/>
    <s v="Obesity"/>
    <n v="6.05"/>
    <s v="Prediabetes"/>
    <s v="No"/>
    <s v="No"/>
    <x v="0"/>
    <n v="1"/>
    <x v="1"/>
    <m/>
    <m/>
  </r>
  <r>
    <s v="Id1719"/>
    <n v="15.58"/>
    <s v="Underweight"/>
    <n v="11.56"/>
    <s v="Diabetes"/>
    <s v="No"/>
    <s v="No"/>
    <x v="0"/>
    <n v="0"/>
    <x v="1"/>
    <m/>
    <m/>
  </r>
  <r>
    <s v="Id1720"/>
    <n v="26.315000000000001"/>
    <s v="Over weight"/>
    <n v="5.76"/>
    <s v="Prediabetes"/>
    <s v="No"/>
    <s v="No"/>
    <x v="0"/>
    <n v="0"/>
    <x v="1"/>
    <m/>
    <m/>
  </r>
  <r>
    <s v="Id1721"/>
    <n v="35.61"/>
    <s v="Obesity"/>
    <n v="5.65"/>
    <s v="Normal"/>
    <s v="No"/>
    <s v="Yes"/>
    <x v="0"/>
    <n v="1"/>
    <x v="1"/>
    <m/>
    <m/>
  </r>
  <r>
    <s v="Id1722"/>
    <n v="37.56"/>
    <s v="Obesity"/>
    <n v="5.88"/>
    <s v="Prediabetes"/>
    <s v="No"/>
    <s v="Yes"/>
    <x v="0"/>
    <n v="1"/>
    <x v="1"/>
    <m/>
    <m/>
  </r>
  <r>
    <s v="Id1723"/>
    <n v="15.49"/>
    <s v="Underweight"/>
    <n v="9.6"/>
    <s v="Diabetes"/>
    <s v="No"/>
    <s v="No"/>
    <x v="0"/>
    <n v="0"/>
    <x v="1"/>
    <m/>
    <m/>
  </r>
  <r>
    <s v="Id1724"/>
    <n v="23.48"/>
    <s v="Normal weight"/>
    <n v="6.24"/>
    <s v="Prediabetes"/>
    <s v="No"/>
    <s v="No"/>
    <x v="0"/>
    <n v="1"/>
    <x v="1"/>
    <m/>
    <m/>
  </r>
  <r>
    <s v="Id1725"/>
    <n v="30.02"/>
    <s v="Obesity"/>
    <n v="7.63"/>
    <s v="Diabetes"/>
    <s v="Yes"/>
    <s v="No"/>
    <x v="0"/>
    <n v="1"/>
    <x v="1"/>
    <m/>
    <m/>
  </r>
  <r>
    <s v="Id1726"/>
    <n v="26.885000000000002"/>
    <s v="Over weight"/>
    <n v="8.66"/>
    <s v="Diabetes"/>
    <s v="Yes"/>
    <s v="No"/>
    <x v="0"/>
    <n v="1"/>
    <x v="1"/>
    <m/>
    <m/>
  </r>
  <r>
    <s v="Id1727"/>
    <n v="25.84"/>
    <s v="Over weight"/>
    <n v="8.5500000000000007"/>
    <s v="Diabetes"/>
    <s v="Yes"/>
    <s v="No"/>
    <x v="0"/>
    <n v="1"/>
    <x v="1"/>
    <m/>
    <m/>
  </r>
  <r>
    <s v="Id1728"/>
    <n v="27.454999999999998"/>
    <s v="Over weight"/>
    <n v="4.54"/>
    <s v="Normal"/>
    <s v="No"/>
    <s v="No"/>
    <x v="0"/>
    <n v="0"/>
    <x v="1"/>
    <m/>
    <m/>
  </r>
  <r>
    <s v="Id1729"/>
    <n v="24.605"/>
    <s v="Normal weight"/>
    <n v="5.7"/>
    <s v="Prediabetes"/>
    <s v="No"/>
    <s v="No"/>
    <x v="0"/>
    <n v="0"/>
    <x v="1"/>
    <m/>
    <m/>
  </r>
  <r>
    <s v="Id1730"/>
    <n v="30.8"/>
    <s v="Obesity"/>
    <n v="5.07"/>
    <s v="Normal"/>
    <s v="No"/>
    <s v="No"/>
    <x v="0"/>
    <n v="0"/>
    <x v="1"/>
    <m/>
    <m/>
  </r>
  <r>
    <s v="Id1731"/>
    <n v="34.799999999999997"/>
    <s v="Obesity"/>
    <n v="4.38"/>
    <s v="Normal"/>
    <s v="No"/>
    <s v="No"/>
    <x v="0"/>
    <n v="1"/>
    <x v="1"/>
    <m/>
    <m/>
  </r>
  <r>
    <s v="Id1732"/>
    <n v="34.21"/>
    <s v="Obesity"/>
    <n v="4.54"/>
    <s v="Normal"/>
    <s v="No"/>
    <s v="No"/>
    <x v="0"/>
    <n v="1"/>
    <x v="1"/>
    <m/>
    <m/>
  </r>
  <r>
    <s v="Id1733"/>
    <n v="31"/>
    <s v="Obesity"/>
    <n v="5.38"/>
    <s v="Normal"/>
    <s v="No"/>
    <s v="No"/>
    <x v="0"/>
    <n v="1"/>
    <x v="1"/>
    <m/>
    <m/>
  </r>
  <r>
    <s v="Id1734"/>
    <n v="26.125"/>
    <s v="Over weight"/>
    <n v="5.55"/>
    <s v="Normal"/>
    <s v="No"/>
    <s v="No"/>
    <x v="0"/>
    <n v="1"/>
    <x v="1"/>
    <m/>
    <m/>
  </r>
  <r>
    <s v="Id1735"/>
    <n v="30.13"/>
    <s v="Obesity"/>
    <n v="4.03"/>
    <s v="Normal"/>
    <s v="Yes"/>
    <s v="No"/>
    <x v="0"/>
    <n v="1"/>
    <x v="1"/>
    <m/>
    <m/>
  </r>
  <r>
    <s v="Id1736"/>
    <n v="34.19"/>
    <s v="Obesity"/>
    <n v="4.1900000000000004"/>
    <s v="Normal"/>
    <s v="No"/>
    <s v="No"/>
    <x v="0"/>
    <n v="0"/>
    <x v="1"/>
    <m/>
    <m/>
  </r>
  <r>
    <s v="Id1737"/>
    <n v="22.515000000000001"/>
    <s v="Normal weight"/>
    <n v="4.37"/>
    <s v="Normal"/>
    <s v="No"/>
    <s v="No"/>
    <x v="1"/>
    <n v="1"/>
    <x v="1"/>
    <m/>
    <m/>
  </r>
  <r>
    <s v="Id1738"/>
    <n v="18.239999999999998"/>
    <s v="Underweight"/>
    <n v="5.31"/>
    <s v="Normal"/>
    <s v="Yes"/>
    <s v="No"/>
    <x v="1"/>
    <n v="1"/>
    <x v="1"/>
    <m/>
    <m/>
  </r>
  <r>
    <s v="Id1739"/>
    <n v="37.28"/>
    <s v="Obesity"/>
    <n v="4.66"/>
    <s v="Normal"/>
    <s v="No"/>
    <s v="Yes"/>
    <x v="0"/>
    <n v="1"/>
    <x v="1"/>
    <m/>
    <m/>
  </r>
  <r>
    <s v="Id1740"/>
    <n v="18.2"/>
    <s v="Underweight"/>
    <n v="6.19"/>
    <s v="Prediabetes"/>
    <s v="No"/>
    <s v="No"/>
    <x v="1"/>
    <n v="1"/>
    <x v="1"/>
    <m/>
    <m/>
  </r>
  <r>
    <s v="Id1741"/>
    <n v="20.53"/>
    <s v="Normal weight"/>
    <n v="4.8600000000000003"/>
    <s v="Normal"/>
    <s v="No"/>
    <s v="No"/>
    <x v="0"/>
    <n v="1"/>
    <x v="1"/>
    <m/>
    <m/>
  </r>
  <r>
    <s v="Id1742"/>
    <n v="23.79"/>
    <s v="Normal weight"/>
    <n v="4.74"/>
    <s v="Normal"/>
    <s v="No"/>
    <s v="No"/>
    <x v="0"/>
    <n v="0"/>
    <x v="1"/>
    <m/>
    <m/>
  </r>
  <r>
    <s v="Id1743"/>
    <n v="29.8"/>
    <s v="Over weight"/>
    <n v="6.03"/>
    <s v="Prediabetes"/>
    <s v="No"/>
    <s v="No"/>
    <x v="0"/>
    <n v="0"/>
    <x v="1"/>
    <m/>
    <m/>
  </r>
  <r>
    <s v="Id1744"/>
    <n v="31.54"/>
    <s v="Obesity"/>
    <n v="4.71"/>
    <s v="Normal"/>
    <s v="No"/>
    <s v="No"/>
    <x v="0"/>
    <n v="0"/>
    <x v="1"/>
    <m/>
    <m/>
  </r>
  <r>
    <s v="Id1745"/>
    <n v="20.82"/>
    <s v="Normal weight"/>
    <n v="5.55"/>
    <s v="Normal"/>
    <s v="No"/>
    <s v="No"/>
    <x v="0"/>
    <n v="1"/>
    <x v="1"/>
    <m/>
    <m/>
  </r>
  <r>
    <s v="Id1746"/>
    <n v="38.83"/>
    <s v="Obesity"/>
    <n v="4.78"/>
    <s v="Normal"/>
    <s v="No"/>
    <s v="No"/>
    <x v="1"/>
    <n v="1"/>
    <x v="1"/>
    <m/>
    <m/>
  </r>
  <r>
    <s v="Id1747"/>
    <n v="23.44"/>
    <s v="Normal weight"/>
    <n v="4.6500000000000004"/>
    <s v="Normal"/>
    <s v="Yes"/>
    <s v="No"/>
    <x v="0"/>
    <n v="1"/>
    <x v="1"/>
    <m/>
    <m/>
  </r>
  <r>
    <s v="Id1748"/>
    <n v="24.13"/>
    <s v="Normal weight"/>
    <n v="5.2"/>
    <s v="Normal"/>
    <s v="No"/>
    <s v="No"/>
    <x v="0"/>
    <n v="1"/>
    <x v="1"/>
    <m/>
    <m/>
  </r>
  <r>
    <s v="Id1749"/>
    <n v="42.13"/>
    <s v="Obesity"/>
    <n v="4.54"/>
    <s v="Normal"/>
    <s v="Yes"/>
    <s v="No"/>
    <x v="0"/>
    <n v="1"/>
    <x v="1"/>
    <m/>
    <m/>
  </r>
  <r>
    <s v="Id1750"/>
    <n v="17.86"/>
    <s v="Underweight"/>
    <n v="4.1100000000000003"/>
    <s v="Normal"/>
    <s v="No"/>
    <s v="No"/>
    <x v="0"/>
    <n v="1"/>
    <x v="1"/>
    <m/>
    <m/>
  </r>
  <r>
    <s v="Id1751"/>
    <n v="32.78"/>
    <s v="Obesity"/>
    <n v="4.63"/>
    <s v="Normal"/>
    <s v="No"/>
    <s v="No"/>
    <x v="0"/>
    <n v="0"/>
    <x v="1"/>
    <m/>
    <m/>
  </r>
  <r>
    <s v="Id1752"/>
    <n v="23.9"/>
    <s v="Normal weight"/>
    <n v="6.06"/>
    <s v="Prediabetes"/>
    <s v="Yes"/>
    <s v="No"/>
    <x v="1"/>
    <n v="1"/>
    <x v="1"/>
    <m/>
    <m/>
  </r>
  <r>
    <s v="Id1753"/>
    <n v="15.47"/>
    <s v="Underweight"/>
    <n v="8.43"/>
    <s v="Diabetes"/>
    <s v="No"/>
    <s v="No"/>
    <x v="0"/>
    <n v="0"/>
    <x v="1"/>
    <m/>
    <m/>
  </r>
  <r>
    <s v="Id1754"/>
    <n v="28.54"/>
    <s v="Over weight"/>
    <n v="5.51"/>
    <s v="Normal"/>
    <s v="No"/>
    <s v="No"/>
    <x v="1"/>
    <n v="1"/>
    <x v="1"/>
    <m/>
    <m/>
  </r>
  <r>
    <s v="Id1755"/>
    <n v="18.54"/>
    <s v="Normal weight"/>
    <n v="4.95"/>
    <s v="Normal"/>
    <s v="No"/>
    <s v="No"/>
    <x v="0"/>
    <n v="0"/>
    <x v="1"/>
    <m/>
    <m/>
  </r>
  <r>
    <s v="Id1756"/>
    <n v="32.18"/>
    <s v="Obesity"/>
    <n v="6.44"/>
    <s v="Diabetes"/>
    <s v="Yes"/>
    <s v="No"/>
    <x v="1"/>
    <n v="1"/>
    <x v="1"/>
    <m/>
    <m/>
  </r>
  <r>
    <s v="Id1757"/>
    <n v="37.380000000000003"/>
    <s v="Obesity"/>
    <n v="6.05"/>
    <s v="Prediabetes"/>
    <s v="Yes"/>
    <s v="No"/>
    <x v="0"/>
    <n v="0"/>
    <x v="1"/>
    <m/>
    <m/>
  </r>
  <r>
    <s v="Id1758"/>
    <n v="31.12"/>
    <s v="Obesity"/>
    <n v="4.76"/>
    <s v="Normal"/>
    <s v="Yes"/>
    <s v="No"/>
    <x v="1"/>
    <n v="1"/>
    <x v="1"/>
    <m/>
    <m/>
  </r>
  <r>
    <s v="Id1759"/>
    <n v="22.01"/>
    <s v="Normal weight"/>
    <n v="6.72"/>
    <s v="Diabetes"/>
    <s v="Yes"/>
    <s v="No"/>
    <x v="0"/>
    <n v="1"/>
    <x v="1"/>
    <m/>
    <m/>
  </r>
  <r>
    <s v="Id1760"/>
    <n v="27.645"/>
    <s v="Over weight"/>
    <n v="5.7"/>
    <s v="Prediabetes"/>
    <s v="No"/>
    <s v="No"/>
    <x v="0"/>
    <n v="0"/>
    <x v="1"/>
    <m/>
    <m/>
  </r>
  <r>
    <s v="Id1761"/>
    <n v="29.64"/>
    <s v="Over weight"/>
    <n v="5.31"/>
    <s v="Normal"/>
    <s v="Yes"/>
    <s v="No"/>
    <x v="0"/>
    <n v="0"/>
    <x v="1"/>
    <m/>
    <m/>
  </r>
  <r>
    <s v="Id1762"/>
    <n v="33.700000000000003"/>
    <s v="Obesity"/>
    <n v="4.32"/>
    <s v="Normal"/>
    <s v="Yes"/>
    <s v="No"/>
    <x v="0"/>
    <n v="1"/>
    <x v="1"/>
    <m/>
    <m/>
  </r>
  <r>
    <s v="Id1763"/>
    <n v="27.5"/>
    <s v="Over weight"/>
    <n v="4.2300000000000004"/>
    <s v="Normal"/>
    <s v="Yes"/>
    <s v="No"/>
    <x v="0"/>
    <n v="1"/>
    <x v="1"/>
    <m/>
    <m/>
  </r>
  <r>
    <s v="Id1764"/>
    <n v="16.12"/>
    <s v="Underweight"/>
    <n v="6.09"/>
    <s v="Prediabetes"/>
    <s v="No"/>
    <s v="No"/>
    <x v="0"/>
    <n v="0"/>
    <x v="1"/>
    <m/>
    <m/>
  </r>
  <r>
    <s v="Id1765"/>
    <n v="26.73"/>
    <s v="Over weight"/>
    <n v="4.74"/>
    <s v="Normal"/>
    <s v="Yes"/>
    <s v="No"/>
    <x v="0"/>
    <n v="1"/>
    <x v="1"/>
    <m/>
    <m/>
  </r>
  <r>
    <s v="Id1766"/>
    <n v="37.25"/>
    <s v="Obesity"/>
    <n v="6.23"/>
    <s v="Prediabetes"/>
    <s v="Yes"/>
    <s v="No"/>
    <x v="0"/>
    <n v="0"/>
    <x v="1"/>
    <m/>
    <m/>
  </r>
  <r>
    <s v="Id1767"/>
    <n v="23.56"/>
    <s v="Normal weight"/>
    <n v="5.45"/>
    <s v="Normal"/>
    <s v="Yes"/>
    <s v="No"/>
    <x v="0"/>
    <n v="1"/>
    <x v="1"/>
    <m/>
    <m/>
  </r>
  <r>
    <s v="Id1768"/>
    <n v="15.84"/>
    <s v="Underweight"/>
    <n v="10.34"/>
    <s v="Diabetes"/>
    <s v="No"/>
    <s v="No"/>
    <x v="0"/>
    <n v="2"/>
    <x v="1"/>
    <m/>
    <m/>
  </r>
  <r>
    <s v="Id1769"/>
    <n v="36.630000000000003"/>
    <s v="Obesity"/>
    <n v="5.15"/>
    <s v="Normal"/>
    <s v="No"/>
    <s v="No"/>
    <x v="0"/>
    <n v="0"/>
    <x v="1"/>
    <m/>
    <m/>
  </r>
  <r>
    <s v="Id1770"/>
    <n v="16.47"/>
    <s v="Underweight"/>
    <n v="11.72"/>
    <s v="Diabetes"/>
    <s v="No"/>
    <s v="No"/>
    <x v="0"/>
    <n v="0"/>
    <x v="1"/>
    <m/>
    <m/>
  </r>
  <r>
    <s v="Id1771"/>
    <n v="25.8"/>
    <s v="Over weight"/>
    <n v="5.29"/>
    <s v="Normal"/>
    <s v="No"/>
    <s v="No"/>
    <x v="0"/>
    <n v="0"/>
    <x v="1"/>
    <m/>
    <m/>
  </r>
  <r>
    <s v="Id1772"/>
    <n v="23.6"/>
    <s v="Normal weight"/>
    <n v="4.33"/>
    <s v="Normal"/>
    <s v="No"/>
    <s v="No"/>
    <x v="0"/>
    <n v="0"/>
    <x v="1"/>
    <m/>
    <m/>
  </r>
  <r>
    <s v="Id1773"/>
    <n v="32.11"/>
    <s v="Obesity"/>
    <n v="6.24"/>
    <s v="Prediabetes"/>
    <s v="No"/>
    <s v="No"/>
    <x v="1"/>
    <n v="1"/>
    <x v="1"/>
    <m/>
    <m/>
  </r>
  <r>
    <s v="Id1774"/>
    <n v="30.114999999999998"/>
    <s v="Obesity"/>
    <n v="11.61"/>
    <s v="Diabetes"/>
    <s v="No"/>
    <s v="No"/>
    <x v="0"/>
    <n v="0"/>
    <x v="1"/>
    <m/>
    <m/>
  </r>
  <r>
    <s v="Id1775"/>
    <n v="20.28"/>
    <s v="Normal weight"/>
    <n v="11.07"/>
    <s v="Diabetes"/>
    <s v="Yes"/>
    <s v="No"/>
    <x v="0"/>
    <n v="0"/>
    <x v="1"/>
    <m/>
    <m/>
  </r>
  <r>
    <s v="Id1776"/>
    <n v="20.234999999999999"/>
    <s v="Normal weight"/>
    <n v="5.19"/>
    <s v="Normal"/>
    <s v="No"/>
    <s v="No"/>
    <x v="1"/>
    <n v="1"/>
    <x v="1"/>
    <m/>
    <m/>
  </r>
  <r>
    <s v="Id1777"/>
    <n v="25.27"/>
    <s v="Over weight"/>
    <n v="5.7"/>
    <s v="Prediabetes"/>
    <s v="Yes"/>
    <s v="No"/>
    <x v="0"/>
    <n v="1"/>
    <x v="1"/>
    <m/>
    <m/>
  </r>
  <r>
    <s v="Id1778"/>
    <n v="24.24"/>
    <s v="Normal weight"/>
    <n v="6.15"/>
    <s v="Prediabetes"/>
    <s v="No"/>
    <s v="No"/>
    <x v="0"/>
    <n v="0"/>
    <x v="1"/>
    <m/>
    <m/>
  </r>
  <r>
    <s v="Id1779"/>
    <n v="35.75"/>
    <s v="Obesity"/>
    <n v="5.07"/>
    <s v="Normal"/>
    <s v="No"/>
    <s v="No"/>
    <x v="0"/>
    <n v="0"/>
    <x v="1"/>
    <m/>
    <m/>
  </r>
  <r>
    <s v="Id1780"/>
    <n v="29.92"/>
    <s v="Obesity"/>
    <n v="10.97"/>
    <s v="Diabetes"/>
    <s v="Yes"/>
    <s v="No"/>
    <x v="0"/>
    <n v="1"/>
    <x v="1"/>
    <m/>
    <m/>
  </r>
  <r>
    <s v="Id1781"/>
    <n v="26.2"/>
    <s v="Over weight"/>
    <n v="10.93"/>
    <s v="Diabetes"/>
    <s v="Yes"/>
    <s v="No"/>
    <x v="0"/>
    <n v="1"/>
    <x v="1"/>
    <m/>
    <m/>
  </r>
  <r>
    <s v="Id1782"/>
    <n v="26.695"/>
    <s v="Over weight"/>
    <n v="4.21"/>
    <s v="Normal"/>
    <s v="Yes"/>
    <s v="No"/>
    <x v="1"/>
    <n v="1"/>
    <x v="1"/>
    <m/>
    <m/>
  </r>
  <r>
    <s v="Id1783"/>
    <n v="23.16"/>
    <s v="Normal weight"/>
    <n v="5.5"/>
    <s v="Normal"/>
    <s v="No"/>
    <s v="No"/>
    <x v="0"/>
    <n v="0"/>
    <x v="1"/>
    <m/>
    <m/>
  </r>
  <r>
    <s v="Id1784"/>
    <n v="32.585000000000001"/>
    <s v="Obesity"/>
    <n v="4.93"/>
    <s v="Normal"/>
    <s v="Yes"/>
    <s v="No"/>
    <x v="0"/>
    <n v="1"/>
    <x v="1"/>
    <m/>
    <m/>
  </r>
  <r>
    <s v="Id1785"/>
    <n v="33.97"/>
    <s v="Obesity"/>
    <n v="5.6"/>
    <s v="Normal"/>
    <s v="Yes"/>
    <s v="No"/>
    <x v="0"/>
    <n v="0"/>
    <x v="1"/>
    <m/>
    <m/>
  </r>
  <r>
    <s v="Id1786"/>
    <n v="16.57"/>
    <s v="Underweight"/>
    <n v="9.99"/>
    <s v="Diabetes"/>
    <s v="No"/>
    <s v="No"/>
    <x v="0"/>
    <n v="0"/>
    <x v="1"/>
    <m/>
    <m/>
  </r>
  <r>
    <s v="Id1787"/>
    <n v="17.55"/>
    <s v="Underweight"/>
    <n v="5.93"/>
    <s v="Prediabetes"/>
    <s v="No"/>
    <s v="No"/>
    <x v="1"/>
    <n v="1"/>
    <x v="1"/>
    <m/>
    <m/>
  </r>
  <r>
    <s v="Id1788"/>
    <n v="29.41"/>
    <s v="Over weight"/>
    <n v="6.29"/>
    <s v="Prediabetes"/>
    <s v="Yes"/>
    <s v="No"/>
    <x v="0"/>
    <n v="1"/>
    <x v="1"/>
    <m/>
    <m/>
  </r>
  <r>
    <s v="Id1789"/>
    <n v="17.91"/>
    <s v="Underweight"/>
    <n v="5.65"/>
    <s v="Normal"/>
    <s v="No"/>
    <s v="No"/>
    <x v="0"/>
    <n v="1"/>
    <x v="1"/>
    <m/>
    <m/>
  </r>
  <r>
    <s v="Id1790"/>
    <n v="31.57"/>
    <s v="Obesity"/>
    <n v="6.15"/>
    <s v="Prediabetes"/>
    <s v="No"/>
    <s v="No"/>
    <x v="0"/>
    <n v="1"/>
    <x v="1"/>
    <m/>
    <m/>
  </r>
  <r>
    <s v="Id1791"/>
    <n v="33.18"/>
    <s v="Obesity"/>
    <n v="5.22"/>
    <s v="Normal"/>
    <s v="No"/>
    <s v="Yes"/>
    <x v="0"/>
    <n v="1"/>
    <x v="1"/>
    <m/>
    <m/>
  </r>
  <r>
    <s v="Id1792"/>
    <n v="37"/>
    <s v="Obesity"/>
    <n v="11.66"/>
    <s v="Diabetes"/>
    <s v="No"/>
    <s v="No"/>
    <x v="0"/>
    <n v="0"/>
    <x v="1"/>
    <m/>
    <m/>
  </r>
  <r>
    <s v="Id1793"/>
    <n v="18.905000000000001"/>
    <s v="Normal weight"/>
    <n v="4.91"/>
    <s v="Normal"/>
    <s v="Yes"/>
    <s v="No"/>
    <x v="0"/>
    <n v="1"/>
    <x v="1"/>
    <m/>
    <m/>
  </r>
  <r>
    <s v="Id1794"/>
    <n v="20.03"/>
    <s v="Normal weight"/>
    <n v="9.25"/>
    <s v="Diabetes"/>
    <s v="Yes"/>
    <s v="No"/>
    <x v="0"/>
    <n v="0"/>
    <x v="1"/>
    <m/>
    <m/>
  </r>
  <r>
    <s v="Id1795"/>
    <n v="16.7"/>
    <s v="Underweight"/>
    <n v="11.48"/>
    <s v="Diabetes"/>
    <s v="No"/>
    <s v="No"/>
    <x v="0"/>
    <n v="0"/>
    <x v="1"/>
    <m/>
    <m/>
  </r>
  <r>
    <s v="Id1796"/>
    <n v="39.82"/>
    <s v="Obesity"/>
    <n v="6.06"/>
    <s v="Prediabetes"/>
    <s v="No"/>
    <s v="No"/>
    <x v="0"/>
    <n v="0"/>
    <x v="1"/>
    <m/>
    <m/>
  </r>
  <r>
    <s v="Id1797"/>
    <n v="22.04"/>
    <s v="Normal weight"/>
    <n v="5.86"/>
    <s v="Prediabetes"/>
    <s v="No"/>
    <s v="No"/>
    <x v="0"/>
    <n v="1"/>
    <x v="1"/>
    <m/>
    <m/>
  </r>
  <r>
    <s v="Id1798"/>
    <n v="28.27"/>
    <s v="Over weight"/>
    <n v="5.33"/>
    <s v="Normal"/>
    <s v="No"/>
    <s v="No"/>
    <x v="0"/>
    <n v="0"/>
    <x v="1"/>
    <m/>
    <m/>
  </r>
  <r>
    <s v="Id1799"/>
    <n v="18.5"/>
    <s v="Normal weight"/>
    <n v="5.33"/>
    <s v="Normal"/>
    <s v="No"/>
    <s v="No"/>
    <x v="0"/>
    <n v="0"/>
    <x v="1"/>
    <m/>
    <m/>
  </r>
  <r>
    <s v="Id1800"/>
    <n v="38.6"/>
    <s v="Obesity"/>
    <n v="6.02"/>
    <s v="Prediabetes"/>
    <s v="No"/>
    <s v="No"/>
    <x v="0"/>
    <n v="1"/>
    <x v="1"/>
    <m/>
    <m/>
  </r>
  <r>
    <s v="Id1801"/>
    <n v="43.12"/>
    <s v="Obesity"/>
    <n v="6.25"/>
    <s v="Prediabetes"/>
    <s v="No"/>
    <s v="No"/>
    <x v="0"/>
    <n v="1"/>
    <x v="1"/>
    <m/>
    <m/>
  </r>
  <r>
    <s v="Id1802"/>
    <n v="30.5"/>
    <s v="Obesity"/>
    <n v="4.8099999999999996"/>
    <s v="Normal"/>
    <s v="No"/>
    <s v="No"/>
    <x v="0"/>
    <n v="1"/>
    <x v="1"/>
    <m/>
    <m/>
  </r>
  <r>
    <s v="Id1803"/>
    <n v="27.61"/>
    <s v="Over weight"/>
    <n v="4.5999999999999996"/>
    <s v="Normal"/>
    <s v="No"/>
    <s v="No"/>
    <x v="0"/>
    <n v="1"/>
    <x v="1"/>
    <m/>
    <m/>
  </r>
  <r>
    <s v="Id1804"/>
    <n v="27.1"/>
    <s v="Over weight"/>
    <n v="5.08"/>
    <s v="Normal"/>
    <s v="No"/>
    <s v="No"/>
    <x v="0"/>
    <n v="1"/>
    <x v="1"/>
    <m/>
    <m/>
  </r>
  <r>
    <s v="Id1805"/>
    <n v="35.93"/>
    <s v="Obesity"/>
    <n v="5.43"/>
    <s v="Normal"/>
    <s v="No"/>
    <s v="Yes"/>
    <x v="0"/>
    <n v="1"/>
    <x v="1"/>
    <m/>
    <m/>
  </r>
  <r>
    <s v="Id1806"/>
    <n v="32.68"/>
    <s v="Obesity"/>
    <n v="5.44"/>
    <s v="Normal"/>
    <s v="No"/>
    <s v="No"/>
    <x v="0"/>
    <n v="0"/>
    <x v="1"/>
    <m/>
    <m/>
  </r>
  <r>
    <s v="Id1807"/>
    <n v="20.74"/>
    <s v="Normal weight"/>
    <n v="11.69"/>
    <s v="Diabetes"/>
    <s v="Yes"/>
    <s v="No"/>
    <x v="0"/>
    <n v="1"/>
    <x v="1"/>
    <m/>
    <m/>
  </r>
  <r>
    <s v="Id1808"/>
    <n v="15.57"/>
    <s v="Underweight"/>
    <n v="6.07"/>
    <s v="Prediabetes"/>
    <s v="No"/>
    <s v="No"/>
    <x v="0"/>
    <n v="0"/>
    <x v="1"/>
    <m/>
    <m/>
  </r>
  <r>
    <s v="Id1809"/>
    <n v="23.844999999999999"/>
    <s v="Normal weight"/>
    <n v="4.3600000000000003"/>
    <s v="Normal"/>
    <s v="No"/>
    <s v="No"/>
    <x v="0"/>
    <n v="0"/>
    <x v="1"/>
    <m/>
    <m/>
  </r>
  <r>
    <s v="Id1810"/>
    <n v="22.895"/>
    <s v="Normal weight"/>
    <n v="5.24"/>
    <s v="Normal"/>
    <s v="No"/>
    <s v="No"/>
    <x v="0"/>
    <n v="1"/>
    <x v="1"/>
    <m/>
    <m/>
  </r>
  <r>
    <s v="Id1811"/>
    <n v="21.945"/>
    <s v="Normal weight"/>
    <n v="5.37"/>
    <s v="Normal"/>
    <s v="No"/>
    <s v="No"/>
    <x v="0"/>
    <n v="1"/>
    <x v="1"/>
    <m/>
    <m/>
  </r>
  <r>
    <s v="Id1812"/>
    <n v="19.47"/>
    <s v="Normal weight"/>
    <n v="6.6"/>
    <s v="Diabetes"/>
    <s v="Yes"/>
    <s v="No"/>
    <x v="0"/>
    <n v="0"/>
    <x v="1"/>
    <m/>
    <m/>
  </r>
  <r>
    <s v="Id1813"/>
    <n v="15.61"/>
    <s v="Underweight"/>
    <n v="5.77"/>
    <s v="Prediabetes"/>
    <s v="No"/>
    <s v="No"/>
    <x v="0"/>
    <n v="0"/>
    <x v="1"/>
    <m/>
    <m/>
  </r>
  <r>
    <s v="Id1814"/>
    <n v="28.6"/>
    <s v="Over weight"/>
    <n v="6.08"/>
    <s v="Prediabetes"/>
    <s v="No"/>
    <s v="No"/>
    <x v="1"/>
    <n v="1"/>
    <x v="1"/>
    <m/>
    <m/>
  </r>
  <r>
    <s v="Id1815"/>
    <n v="46.53"/>
    <s v="Obesity"/>
    <n v="4.16"/>
    <s v="Normal"/>
    <s v="No"/>
    <s v="No"/>
    <x v="0"/>
    <n v="0"/>
    <x v="1"/>
    <m/>
    <m/>
  </r>
  <r>
    <s v="Id1816"/>
    <n v="34.99"/>
    <s v="Obesity"/>
    <n v="5.0999999999999996"/>
    <s v="Normal"/>
    <s v="No"/>
    <s v="No"/>
    <x v="1"/>
    <n v="1"/>
    <x v="1"/>
    <m/>
    <m/>
  </r>
  <r>
    <s v="Id1817"/>
    <n v="17.05"/>
    <s v="Underweight"/>
    <n v="5.3"/>
    <s v="Normal"/>
    <s v="No"/>
    <s v="No"/>
    <x v="1"/>
    <n v="1"/>
    <x v="1"/>
    <m/>
    <m/>
  </r>
  <r>
    <s v="Id1818"/>
    <n v="37.18"/>
    <s v="Obesity"/>
    <n v="4.9000000000000004"/>
    <s v="Normal"/>
    <s v="No"/>
    <s v="No"/>
    <x v="0"/>
    <n v="0"/>
    <x v="1"/>
    <m/>
    <m/>
  </r>
  <r>
    <s v="Id1819"/>
    <n v="35.200000000000003"/>
    <s v="Obesity"/>
    <n v="5.55"/>
    <s v="Normal"/>
    <s v="No"/>
    <s v="No"/>
    <x v="0"/>
    <n v="0"/>
    <x v="1"/>
    <m/>
    <m/>
  </r>
  <r>
    <s v="Id1820"/>
    <n v="37.335000000000001"/>
    <s v="Obesity"/>
    <n v="4.95"/>
    <s v="Normal"/>
    <s v="No"/>
    <s v="No"/>
    <x v="0"/>
    <n v="0"/>
    <x v="1"/>
    <m/>
    <m/>
  </r>
  <r>
    <s v="Id1821"/>
    <n v="27.265000000000001"/>
    <s v="Over weight"/>
    <n v="6.46"/>
    <s v="Diabetes"/>
    <s v="Yes"/>
    <s v="No"/>
    <x v="0"/>
    <n v="0"/>
    <x v="1"/>
    <m/>
    <m/>
  </r>
  <r>
    <s v="Id1822"/>
    <n v="30.8"/>
    <s v="Obesity"/>
    <n v="4.9000000000000004"/>
    <s v="Normal"/>
    <s v="Yes"/>
    <s v="No"/>
    <x v="0"/>
    <n v="0"/>
    <x v="1"/>
    <m/>
    <m/>
  </r>
  <r>
    <s v="Id1823"/>
    <n v="30.21"/>
    <s v="Obesity"/>
    <n v="5.21"/>
    <s v="Normal"/>
    <s v="No"/>
    <s v="No"/>
    <x v="0"/>
    <n v="1"/>
    <x v="1"/>
    <m/>
    <m/>
  </r>
  <r>
    <s v="Id1824"/>
    <n v="35.340000000000003"/>
    <s v="Obesity"/>
    <n v="4.13"/>
    <s v="Normal"/>
    <s v="No"/>
    <s v="Yes"/>
    <x v="0"/>
    <n v="1"/>
    <x v="1"/>
    <m/>
    <m/>
  </r>
  <r>
    <s v="Id1825"/>
    <n v="26.695"/>
    <s v="Over weight"/>
    <n v="5.28"/>
    <s v="Normal"/>
    <s v="No"/>
    <s v="No"/>
    <x v="0"/>
    <n v="0"/>
    <x v="1"/>
    <m/>
    <m/>
  </r>
  <r>
    <s v="Id1826"/>
    <n v="29.355"/>
    <s v="Over weight"/>
    <n v="4.68"/>
    <s v="Normal"/>
    <s v="Yes"/>
    <s v="No"/>
    <x v="0"/>
    <n v="0"/>
    <x v="1"/>
    <m/>
    <m/>
  </r>
  <r>
    <s v="Id1827"/>
    <n v="29.59"/>
    <s v="Over weight"/>
    <n v="4.0599999999999996"/>
    <s v="Normal"/>
    <s v="No"/>
    <s v="No"/>
    <x v="0"/>
    <n v="0"/>
    <x v="1"/>
    <m/>
    <m/>
  </r>
  <r>
    <s v="Id1828"/>
    <n v="31.35"/>
    <s v="Obesity"/>
    <n v="4.2"/>
    <s v="Normal"/>
    <s v="No"/>
    <s v="Yes"/>
    <x v="0"/>
    <n v="1"/>
    <x v="1"/>
    <m/>
    <m/>
  </r>
  <r>
    <s v="Id1829"/>
    <n v="20.52"/>
    <s v="Normal weight"/>
    <n v="4.83"/>
    <s v="Normal"/>
    <s v="No"/>
    <s v="No"/>
    <x v="0"/>
    <n v="0"/>
    <x v="1"/>
    <m/>
    <m/>
  </r>
  <r>
    <s v="Id1830"/>
    <n v="42.9"/>
    <s v="Obesity"/>
    <n v="4.87"/>
    <s v="Normal"/>
    <s v="Yes"/>
    <s v="No"/>
    <x v="0"/>
    <n v="1"/>
    <x v="1"/>
    <m/>
    <m/>
  </r>
  <r>
    <s v="Id1831"/>
    <n v="24.6"/>
    <s v="Normal weight"/>
    <n v="5.86"/>
    <s v="Prediabetes"/>
    <s v="No"/>
    <s v="No"/>
    <x v="1"/>
    <n v="1"/>
    <x v="1"/>
    <m/>
    <m/>
  </r>
  <r>
    <s v="Id1832"/>
    <n v="28.405000000000001"/>
    <s v="Over weight"/>
    <n v="4.12"/>
    <s v="Normal"/>
    <s v="No"/>
    <s v="No"/>
    <x v="0"/>
    <n v="1"/>
    <x v="1"/>
    <m/>
    <m/>
  </r>
  <r>
    <s v="Id1833"/>
    <n v="34.674999999999997"/>
    <s v="Obesity"/>
    <n v="5.71"/>
    <s v="Prediabetes"/>
    <s v="Yes"/>
    <s v="No"/>
    <x v="0"/>
    <n v="1"/>
    <x v="1"/>
    <m/>
    <m/>
  </r>
  <r>
    <s v="Id1834"/>
    <n v="18.850000000000001"/>
    <s v="Normal weight"/>
    <n v="6.03"/>
    <s v="Prediabetes"/>
    <s v="No"/>
    <s v="No"/>
    <x v="0"/>
    <n v="1"/>
    <x v="1"/>
    <m/>
    <m/>
  </r>
  <r>
    <s v="Id1835"/>
    <n v="34.130000000000003"/>
    <s v="Obesity"/>
    <n v="5.65"/>
    <s v="Normal"/>
    <s v="No"/>
    <s v="No"/>
    <x v="1"/>
    <n v="1"/>
    <x v="1"/>
    <m/>
    <m/>
  </r>
  <r>
    <s v="Id1836"/>
    <n v="17.34"/>
    <s v="Underweight"/>
    <n v="5.05"/>
    <s v="Normal"/>
    <s v="No"/>
    <s v="No"/>
    <x v="0"/>
    <n v="0"/>
    <x v="1"/>
    <m/>
    <m/>
  </r>
  <r>
    <s v="Id1837"/>
    <n v="17.440000000000001"/>
    <s v="Underweight"/>
    <n v="6.26"/>
    <s v="Prediabetes"/>
    <s v="No"/>
    <s v="No"/>
    <x v="0"/>
    <n v="0"/>
    <x v="1"/>
    <m/>
    <m/>
  </r>
  <r>
    <s v="Id1838"/>
    <n v="33.659999999999997"/>
    <s v="Obesity"/>
    <n v="4.08"/>
    <s v="Normal"/>
    <s v="Yes"/>
    <s v="No"/>
    <x v="1"/>
    <n v="1"/>
    <x v="1"/>
    <m/>
    <m/>
  </r>
  <r>
    <s v="Id1839"/>
    <n v="21.375"/>
    <s v="Normal weight"/>
    <n v="6.19"/>
    <s v="Prediabetes"/>
    <s v="Yes"/>
    <s v="No"/>
    <x v="0"/>
    <n v="1"/>
    <x v="1"/>
    <m/>
    <m/>
  </r>
  <r>
    <s v="Id1840"/>
    <n v="27.14"/>
    <s v="Over weight"/>
    <n v="6.01"/>
    <s v="Prediabetes"/>
    <s v="No"/>
    <s v="No"/>
    <x v="0"/>
    <n v="1"/>
    <x v="1"/>
    <m/>
    <m/>
  </r>
  <r>
    <s v="Id1841"/>
    <n v="35.78"/>
    <s v="Obesity"/>
    <n v="6.07"/>
    <s v="Prediabetes"/>
    <s v="No"/>
    <s v="Yes"/>
    <x v="0"/>
    <n v="1"/>
    <x v="1"/>
    <m/>
    <m/>
  </r>
  <r>
    <s v="Id1842"/>
    <n v="34.96"/>
    <s v="Obesity"/>
    <n v="5.63"/>
    <s v="Normal"/>
    <s v="No"/>
    <s v="No"/>
    <x v="0"/>
    <n v="0"/>
    <x v="1"/>
    <m/>
    <m/>
  </r>
  <r>
    <s v="Id1843"/>
    <n v="38.39"/>
    <s v="Obesity"/>
    <n v="6.05"/>
    <s v="Prediabetes"/>
    <s v="No"/>
    <s v="No"/>
    <x v="0"/>
    <n v="0"/>
    <x v="1"/>
    <m/>
    <m/>
  </r>
  <r>
    <s v="Id1844"/>
    <n v="33.82"/>
    <s v="Obesity"/>
    <n v="4.6500000000000004"/>
    <s v="Normal"/>
    <s v="No"/>
    <s v="No"/>
    <x v="0"/>
    <n v="0"/>
    <x v="1"/>
    <m/>
    <m/>
  </r>
  <r>
    <s v="Id1845"/>
    <n v="27.835000000000001"/>
    <s v="Over weight"/>
    <n v="5.37"/>
    <s v="Normal"/>
    <s v="No"/>
    <s v="No"/>
    <x v="0"/>
    <n v="0"/>
    <x v="1"/>
    <m/>
    <m/>
  </r>
  <r>
    <s v="Id1846"/>
    <n v="33"/>
    <s v="Obesity"/>
    <n v="5.39"/>
    <s v="Normal"/>
    <s v="No"/>
    <s v="No"/>
    <x v="0"/>
    <n v="0"/>
    <x v="1"/>
    <m/>
    <m/>
  </r>
  <r>
    <s v="Id1847"/>
    <n v="26.885000000000002"/>
    <s v="Over weight"/>
    <n v="5.86"/>
    <s v="Prediabetes"/>
    <s v="No"/>
    <s v="No"/>
    <x v="0"/>
    <n v="0"/>
    <x v="1"/>
    <m/>
    <m/>
  </r>
  <r>
    <s v="Id1848"/>
    <n v="29.26"/>
    <s v="Over weight"/>
    <n v="4.4400000000000004"/>
    <s v="Normal"/>
    <s v="No"/>
    <s v="No"/>
    <x v="0"/>
    <n v="0"/>
    <x v="1"/>
    <m/>
    <m/>
  </r>
  <r>
    <s v="Id1849"/>
    <n v="26.98"/>
    <s v="Over weight"/>
    <n v="4.41"/>
    <s v="Normal"/>
    <s v="No"/>
    <s v="No"/>
    <x v="0"/>
    <n v="0"/>
    <x v="1"/>
    <m/>
    <m/>
  </r>
  <r>
    <s v="Id1850"/>
    <n v="32.11"/>
    <s v="Obesity"/>
    <n v="5.19"/>
    <s v="Normal"/>
    <s v="No"/>
    <s v="No"/>
    <x v="1"/>
    <n v="1"/>
    <x v="1"/>
    <m/>
    <m/>
  </r>
  <r>
    <s v="Id1851"/>
    <n v="31.73"/>
    <s v="Obesity"/>
    <n v="5.16"/>
    <s v="Normal"/>
    <s v="No"/>
    <s v="No"/>
    <x v="1"/>
    <n v="1"/>
    <x v="1"/>
    <m/>
    <m/>
  </r>
  <r>
    <s v="Id1852"/>
    <n v="22.515000000000001"/>
    <s v="Normal weight"/>
    <n v="4.24"/>
    <s v="Normal"/>
    <s v="No"/>
    <s v="No"/>
    <x v="0"/>
    <n v="0"/>
    <x v="1"/>
    <m/>
    <m/>
  </r>
  <r>
    <s v="Id1853"/>
    <n v="25.9"/>
    <s v="Over weight"/>
    <n v="5.45"/>
    <s v="Normal"/>
    <s v="No"/>
    <s v="No"/>
    <x v="0"/>
    <n v="1"/>
    <x v="1"/>
    <m/>
    <m/>
  </r>
  <r>
    <s v="Id1854"/>
    <n v="27.72"/>
    <s v="Over weight"/>
    <n v="5.03"/>
    <s v="Normal"/>
    <s v="Yes"/>
    <s v="No"/>
    <x v="0"/>
    <n v="1"/>
    <x v="1"/>
    <m/>
    <m/>
  </r>
  <r>
    <s v="Id1855"/>
    <n v="31.5"/>
    <s v="Obesity"/>
    <n v="9.6199999999999992"/>
    <s v="Diabetes"/>
    <s v="Yes"/>
    <s v="No"/>
    <x v="0"/>
    <n v="1"/>
    <x v="1"/>
    <m/>
    <m/>
  </r>
  <r>
    <s v="Id1856"/>
    <n v="29.7"/>
    <s v="Over weight"/>
    <n v="6.77"/>
    <s v="Diabetes"/>
    <s v="Yes"/>
    <s v="No"/>
    <x v="0"/>
    <n v="1"/>
    <x v="1"/>
    <m/>
    <m/>
  </r>
  <r>
    <s v="Id1857"/>
    <n v="21.26"/>
    <s v="Normal weight"/>
    <n v="5.36"/>
    <s v="Normal"/>
    <s v="Yes"/>
    <s v="No"/>
    <x v="0"/>
    <n v="1"/>
    <x v="1"/>
    <m/>
    <m/>
  </r>
  <r>
    <s v="Id1858"/>
    <n v="17.09"/>
    <s v="Underweight"/>
    <n v="5.69"/>
    <s v="Normal"/>
    <s v="No"/>
    <s v="No"/>
    <x v="0"/>
    <n v="0"/>
    <x v="1"/>
    <m/>
    <m/>
  </r>
  <r>
    <s v="Id1859"/>
    <n v="24.3"/>
    <s v="Normal weight"/>
    <n v="4.9000000000000004"/>
    <s v="Normal"/>
    <s v="Yes"/>
    <s v="No"/>
    <x v="1"/>
    <n v="1"/>
    <x v="1"/>
    <m/>
    <m/>
  </r>
  <r>
    <s v="Id1860"/>
    <n v="29.734999999999999"/>
    <s v="Over weight"/>
    <n v="5.78"/>
    <s v="Prediabetes"/>
    <s v="No"/>
    <s v="No"/>
    <x v="0"/>
    <n v="0"/>
    <x v="1"/>
    <m/>
    <m/>
  </r>
  <r>
    <s v="Id1861"/>
    <n v="29.26"/>
    <s v="Over weight"/>
    <n v="4.7"/>
    <s v="Normal"/>
    <s v="No"/>
    <s v="No"/>
    <x v="0"/>
    <n v="0"/>
    <x v="1"/>
    <m/>
    <m/>
  </r>
  <r>
    <s v="Id1862"/>
    <n v="33"/>
    <s v="Obesity"/>
    <n v="6.28"/>
    <s v="Prediabetes"/>
    <s v="No"/>
    <s v="No"/>
    <x v="0"/>
    <n v="0"/>
    <x v="1"/>
    <m/>
    <m/>
  </r>
  <r>
    <s v="Id1863"/>
    <n v="31.065000000000001"/>
    <s v="Obesity"/>
    <n v="4.2300000000000004"/>
    <s v="Normal"/>
    <s v="No"/>
    <s v="No"/>
    <x v="0"/>
    <n v="0"/>
    <x v="1"/>
    <m/>
    <m/>
  </r>
  <r>
    <s v="Id1864"/>
    <n v="26.51"/>
    <s v="Over weight"/>
    <n v="6.17"/>
    <s v="Prediabetes"/>
    <s v="No"/>
    <s v="No"/>
    <x v="0"/>
    <n v="0"/>
    <x v="1"/>
    <m/>
    <m/>
  </r>
  <r>
    <s v="Id1865"/>
    <n v="28.88"/>
    <s v="Over weight"/>
    <n v="4.96"/>
    <s v="Normal"/>
    <s v="No"/>
    <s v="No"/>
    <x v="0"/>
    <n v="0"/>
    <x v="1"/>
    <m/>
    <m/>
  </r>
  <r>
    <s v="Id1866"/>
    <n v="35.814999999999998"/>
    <s v="Obesity"/>
    <n v="5.1100000000000003"/>
    <s v="Normal"/>
    <s v="Yes"/>
    <s v="No"/>
    <x v="0"/>
    <n v="1"/>
    <x v="1"/>
    <m/>
    <m/>
  </r>
  <r>
    <s v="Id1867"/>
    <n v="21.28"/>
    <s v="Normal weight"/>
    <n v="4.05"/>
    <s v="Normal"/>
    <s v="No"/>
    <s v="Yes"/>
    <x v="0"/>
    <n v="1"/>
    <x v="1"/>
    <m/>
    <m/>
  </r>
  <r>
    <s v="Id1868"/>
    <n v="33.81"/>
    <s v="Obesity"/>
    <n v="6.49"/>
    <s v="Diabetes"/>
    <s v="No"/>
    <s v="No"/>
    <x v="1"/>
    <n v="1"/>
    <x v="1"/>
    <m/>
    <m/>
  </r>
  <r>
    <s v="Id1869"/>
    <n v="44.22"/>
    <s v="Obesity"/>
    <n v="4.1900000000000004"/>
    <s v="Normal"/>
    <s v="No"/>
    <s v="No"/>
    <x v="0"/>
    <n v="1"/>
    <x v="1"/>
    <m/>
    <m/>
  </r>
  <r>
    <s v="Id1870"/>
    <n v="15.46"/>
    <s v="Underweight"/>
    <n v="4.99"/>
    <s v="Normal"/>
    <s v="Yes"/>
    <s v="No"/>
    <x v="1"/>
    <n v="1"/>
    <x v="1"/>
    <m/>
    <m/>
  </r>
  <r>
    <s v="Id1871"/>
    <n v="30.3"/>
    <s v="Obesity"/>
    <n v="4.7699999999999996"/>
    <s v="Normal"/>
    <s v="Yes"/>
    <s v="No"/>
    <x v="0"/>
    <n v="1"/>
    <x v="1"/>
    <m/>
    <m/>
  </r>
  <r>
    <s v="Id1872"/>
    <n v="16.670000000000002"/>
    <s v="Underweight"/>
    <n v="5.46"/>
    <s v="Normal"/>
    <s v="No"/>
    <s v="No"/>
    <x v="0"/>
    <n v="0"/>
    <x v="1"/>
    <m/>
    <m/>
  </r>
  <r>
    <s v="Id1873"/>
    <n v="28.594999999999999"/>
    <s v="Over weight"/>
    <n v="5.43"/>
    <s v="Normal"/>
    <s v="No"/>
    <s v="No"/>
    <x v="0"/>
    <n v="0"/>
    <x v="1"/>
    <m/>
    <m/>
  </r>
  <r>
    <s v="Id1874"/>
    <n v="25.934999999999999"/>
    <s v="Over weight"/>
    <n v="4.29"/>
    <s v="Normal"/>
    <s v="No"/>
    <s v="No"/>
    <x v="0"/>
    <n v="0"/>
    <x v="1"/>
    <m/>
    <m/>
  </r>
  <r>
    <s v="Id1875"/>
    <n v="27.645"/>
    <s v="Over weight"/>
    <n v="5.25"/>
    <s v="Normal"/>
    <s v="No"/>
    <s v="No"/>
    <x v="0"/>
    <n v="1"/>
    <x v="1"/>
    <m/>
    <m/>
  </r>
  <r>
    <s v="Id1876"/>
    <n v="30.1"/>
    <s v="Obesity"/>
    <n v="4.04"/>
    <s v="Normal"/>
    <s v="No"/>
    <s v="No"/>
    <x v="0"/>
    <n v="1"/>
    <x v="1"/>
    <m/>
    <m/>
  </r>
  <r>
    <s v="Id1877"/>
    <n v="26.79"/>
    <s v="Over weight"/>
    <n v="5"/>
    <s v="Normal"/>
    <s v="Yes"/>
    <s v="No"/>
    <x v="1"/>
    <n v="1"/>
    <x v="1"/>
    <m/>
    <m/>
  </r>
  <r>
    <s v="Id1878"/>
    <n v="27.1"/>
    <s v="Over weight"/>
    <n v="4.01"/>
    <s v="Normal"/>
    <s v="Yes"/>
    <s v="No"/>
    <x v="0"/>
    <n v="1"/>
    <x v="1"/>
    <m/>
    <m/>
  </r>
  <r>
    <s v="Id1879"/>
    <n v="24.31"/>
    <s v="Normal weight"/>
    <n v="5.4"/>
    <s v="Normal"/>
    <s v="No"/>
    <s v="No"/>
    <x v="0"/>
    <n v="0"/>
    <x v="1"/>
    <m/>
    <m/>
  </r>
  <r>
    <s v="Id1880"/>
    <n v="15.53"/>
    <s v="Underweight"/>
    <n v="5.81"/>
    <s v="Prediabetes"/>
    <s v="No"/>
    <s v="No"/>
    <x v="0"/>
    <n v="1"/>
    <x v="1"/>
    <m/>
    <m/>
  </r>
  <r>
    <s v="Id1881"/>
    <n v="30.7"/>
    <s v="Obesity"/>
    <n v="5.82"/>
    <s v="Prediabetes"/>
    <s v="No"/>
    <s v="No"/>
    <x v="0"/>
    <n v="1"/>
    <x v="1"/>
    <m/>
    <m/>
  </r>
  <r>
    <s v="Id1882"/>
    <n v="33.33"/>
    <s v="Obesity"/>
    <n v="4.82"/>
    <s v="Normal"/>
    <s v="No"/>
    <s v="No"/>
    <x v="0"/>
    <n v="1"/>
    <x v="1"/>
    <m/>
    <m/>
  </r>
  <r>
    <s v="Id1883"/>
    <n v="32.4"/>
    <s v="Obesity"/>
    <n v="5.08"/>
    <s v="Normal"/>
    <s v="No"/>
    <s v="No"/>
    <x v="0"/>
    <n v="1"/>
    <x v="1"/>
    <m/>
    <m/>
  </r>
  <r>
    <s v="Id1884"/>
    <n v="27.93"/>
    <s v="Over weight"/>
    <n v="5.59"/>
    <s v="Normal"/>
    <s v="No"/>
    <s v="No"/>
    <x v="0"/>
    <n v="1"/>
    <x v="1"/>
    <m/>
    <m/>
  </r>
  <r>
    <s v="Id1885"/>
    <n v="21.754999999999999"/>
    <s v="Normal weight"/>
    <n v="5.12"/>
    <s v="Normal"/>
    <s v="No"/>
    <s v="No"/>
    <x v="0"/>
    <n v="0"/>
    <x v="1"/>
    <m/>
    <m/>
  </r>
  <r>
    <s v="Id1886"/>
    <n v="25.934999999999999"/>
    <s v="Over weight"/>
    <n v="4.95"/>
    <s v="Normal"/>
    <s v="No"/>
    <s v="No"/>
    <x v="0"/>
    <n v="0"/>
    <x v="1"/>
    <m/>
    <m/>
  </r>
  <r>
    <s v="Id1887"/>
    <n v="31.5"/>
    <s v="Obesity"/>
    <n v="6.16"/>
    <s v="Prediabetes"/>
    <s v="No"/>
    <s v="No"/>
    <x v="0"/>
    <n v="0"/>
    <x v="1"/>
    <m/>
    <m/>
  </r>
  <r>
    <s v="Id1888"/>
    <n v="30.03"/>
    <s v="Obesity"/>
    <n v="6.41"/>
    <s v="Diabetes"/>
    <s v="No"/>
    <s v="No"/>
    <x v="0"/>
    <n v="0"/>
    <x v="1"/>
    <m/>
    <m/>
  </r>
  <r>
    <s v="Id1889"/>
    <n v="33.479999999999997"/>
    <s v="Obesity"/>
    <n v="8.94"/>
    <s v="Diabetes"/>
    <s v="No"/>
    <s v="No"/>
    <x v="0"/>
    <n v="0"/>
    <x v="1"/>
    <m/>
    <m/>
  </r>
  <r>
    <s v="Id1890"/>
    <n v="16.510000000000002"/>
    <s v="Underweight"/>
    <n v="4.42"/>
    <s v="Normal"/>
    <s v="Yes"/>
    <s v="No"/>
    <x v="1"/>
    <n v="1"/>
    <x v="1"/>
    <m/>
    <m/>
  </r>
  <r>
    <s v="Id1891"/>
    <n v="33.155000000000001"/>
    <s v="Obesity"/>
    <n v="5.3"/>
    <s v="Normal"/>
    <s v="Yes"/>
    <s v="No"/>
    <x v="0"/>
    <n v="1"/>
    <x v="1"/>
    <m/>
    <m/>
  </r>
  <r>
    <s v="Id1892"/>
    <n v="37.29"/>
    <s v="Obesity"/>
    <n v="4.6399999999999997"/>
    <s v="Normal"/>
    <s v="No"/>
    <s v="No"/>
    <x v="1"/>
    <n v="1"/>
    <x v="1"/>
    <m/>
    <m/>
  </r>
  <r>
    <s v="Id1893"/>
    <n v="20.23"/>
    <s v="Normal weight"/>
    <n v="6.16"/>
    <s v="Prediabetes"/>
    <s v="Yes"/>
    <s v="No"/>
    <x v="0"/>
    <n v="1"/>
    <x v="1"/>
    <m/>
    <m/>
  </r>
  <r>
    <s v="Id1894"/>
    <n v="28.975000000000001"/>
    <s v="Over weight"/>
    <n v="4.12"/>
    <s v="Normal"/>
    <s v="No"/>
    <s v="No"/>
    <x v="1"/>
    <n v="1"/>
    <x v="1"/>
    <m/>
    <m/>
  </r>
  <r>
    <s v="Id1895"/>
    <n v="16.420000000000002"/>
    <s v="Underweight"/>
    <n v="5.77"/>
    <s v="Prediabetes"/>
    <s v="Yes"/>
    <s v="No"/>
    <x v="1"/>
    <n v="1"/>
    <x v="1"/>
    <m/>
    <m/>
  </r>
  <r>
    <s v="Id1896"/>
    <n v="17.559999999999999"/>
    <s v="Underweight"/>
    <n v="6.2"/>
    <s v="Prediabetes"/>
    <s v="No"/>
    <s v="No"/>
    <x v="0"/>
    <n v="1"/>
    <x v="1"/>
    <m/>
    <m/>
  </r>
  <r>
    <s v="Id1897"/>
    <n v="24.13"/>
    <s v="Normal weight"/>
    <n v="4.3899999999999997"/>
    <s v="Normal"/>
    <s v="No"/>
    <s v="No"/>
    <x v="0"/>
    <n v="1"/>
    <x v="1"/>
    <m/>
    <m/>
  </r>
  <r>
    <s v="Id1898"/>
    <n v="19.95"/>
    <s v="Normal weight"/>
    <n v="5.13"/>
    <s v="Normal"/>
    <s v="No"/>
    <s v="Yes"/>
    <x v="0"/>
    <n v="2"/>
    <x v="1"/>
    <m/>
    <m/>
  </r>
  <r>
    <s v="Id1899"/>
    <n v="21.24"/>
    <s v="Normal weight"/>
    <n v="4.49"/>
    <s v="Normal"/>
    <s v="No"/>
    <s v="No"/>
    <x v="0"/>
    <n v="0"/>
    <x v="1"/>
    <m/>
    <m/>
  </r>
  <r>
    <s v="Id1900"/>
    <n v="44.22"/>
    <s v="Obesity"/>
    <n v="6.35"/>
    <s v="Prediabetes"/>
    <s v="No"/>
    <s v="No"/>
    <x v="0"/>
    <n v="0"/>
    <x v="1"/>
    <m/>
    <m/>
  </r>
  <r>
    <s v="Id1901"/>
    <n v="41.1"/>
    <s v="Obesity"/>
    <n v="5.79"/>
    <s v="Prediabetes"/>
    <s v="No"/>
    <s v="No"/>
    <x v="0"/>
    <n v="0"/>
    <x v="1"/>
    <m/>
    <m/>
  </r>
  <r>
    <s v="Id1902"/>
    <n v="34.200000000000003"/>
    <s v="Obesity"/>
    <n v="4.78"/>
    <s v="Normal"/>
    <s v="Yes"/>
    <s v="No"/>
    <x v="0"/>
    <n v="0"/>
    <x v="1"/>
    <m/>
    <m/>
  </r>
  <r>
    <s v="Id1903"/>
    <n v="29.92"/>
    <s v="Obesity"/>
    <n v="6.02"/>
    <s v="Prediabetes"/>
    <s v="Yes"/>
    <s v="No"/>
    <x v="0"/>
    <n v="0"/>
    <x v="1"/>
    <m/>
    <m/>
  </r>
  <r>
    <s v="Id1904"/>
    <n v="28.93"/>
    <s v="Over weight"/>
    <n v="4.4400000000000004"/>
    <s v="Normal"/>
    <s v="No"/>
    <s v="No"/>
    <x v="0"/>
    <n v="0"/>
    <x v="1"/>
    <m/>
    <m/>
  </r>
  <r>
    <s v="Id1905"/>
    <n v="31.254999999999999"/>
    <s v="Obesity"/>
    <n v="5.84"/>
    <s v="Prediabetes"/>
    <s v="Yes"/>
    <s v="No"/>
    <x v="0"/>
    <n v="1"/>
    <x v="1"/>
    <m/>
    <m/>
  </r>
  <r>
    <s v="Id1906"/>
    <n v="29.83"/>
    <s v="Over weight"/>
    <n v="5.39"/>
    <s v="Normal"/>
    <s v="No"/>
    <s v="No"/>
    <x v="0"/>
    <n v="0"/>
    <x v="1"/>
    <m/>
    <m/>
  </r>
  <r>
    <s v="Id1907"/>
    <n v="29.59"/>
    <s v="Over weight"/>
    <n v="6.16"/>
    <s v="Prediabetes"/>
    <s v="No"/>
    <s v="No"/>
    <x v="1"/>
    <n v="1"/>
    <x v="1"/>
    <m/>
    <m/>
  </r>
  <r>
    <s v="Id1908"/>
    <n v="31.16"/>
    <s v="Obesity"/>
    <n v="4.49"/>
    <s v="Normal"/>
    <s v="No"/>
    <s v="No"/>
    <x v="1"/>
    <n v="1"/>
    <x v="1"/>
    <m/>
    <m/>
  </r>
  <r>
    <s v="Id1909"/>
    <n v="34.21"/>
    <s v="Obesity"/>
    <n v="4.4800000000000004"/>
    <s v="Normal"/>
    <s v="Yes"/>
    <s v="No"/>
    <x v="0"/>
    <n v="1"/>
    <x v="1"/>
    <m/>
    <m/>
  </r>
  <r>
    <s v="Id1910"/>
    <n v="34.86"/>
    <s v="Obesity"/>
    <n v="10.97"/>
    <s v="Diabetes"/>
    <s v="No"/>
    <s v="No"/>
    <x v="0"/>
    <n v="0"/>
    <x v="1"/>
    <m/>
    <m/>
  </r>
  <r>
    <s v="Id1911"/>
    <n v="34.58"/>
    <s v="Obesity"/>
    <n v="5.14"/>
    <s v="Normal"/>
    <s v="No"/>
    <s v="Yes"/>
    <x v="0"/>
    <n v="2"/>
    <x v="1"/>
    <m/>
    <m/>
  </r>
  <r>
    <s v="Id1912"/>
    <n v="17.940000000000001"/>
    <s v="Underweight"/>
    <n v="5.17"/>
    <s v="Normal"/>
    <s v="Yes"/>
    <s v="No"/>
    <x v="0"/>
    <n v="0"/>
    <x v="1"/>
    <m/>
    <m/>
  </r>
  <r>
    <s v="Id1913"/>
    <n v="26.8"/>
    <s v="Over weight"/>
    <n v="6.18"/>
    <s v="Prediabetes"/>
    <s v="Yes"/>
    <s v="No"/>
    <x v="1"/>
    <n v="1"/>
    <x v="1"/>
    <m/>
    <m/>
  </r>
  <r>
    <s v="Id1914"/>
    <n v="17.690000000000001"/>
    <s v="Underweight"/>
    <n v="9.07"/>
    <s v="Diabetes"/>
    <s v="Yes"/>
    <s v="No"/>
    <x v="0"/>
    <n v="0"/>
    <x v="1"/>
    <m/>
    <m/>
  </r>
  <r>
    <s v="Id1915"/>
    <n v="25.77"/>
    <s v="Over weight"/>
    <n v="4.43"/>
    <s v="Normal"/>
    <s v="No"/>
    <s v="No"/>
    <x v="1"/>
    <n v="1"/>
    <x v="1"/>
    <m/>
    <m/>
  </r>
  <r>
    <s v="Id1916"/>
    <n v="34.46"/>
    <s v="Obesity"/>
    <n v="4.17"/>
    <s v="Normal"/>
    <s v="No"/>
    <s v="Yes"/>
    <x v="0"/>
    <n v="1"/>
    <x v="1"/>
    <m/>
    <m/>
  </r>
  <r>
    <s v="Id1917"/>
    <n v="30.875"/>
    <s v="Obesity"/>
    <n v="4.95"/>
    <s v="Normal"/>
    <s v="Yes"/>
    <s v="No"/>
    <x v="0"/>
    <n v="0"/>
    <x v="1"/>
    <m/>
    <m/>
  </r>
  <r>
    <s v="Id1918"/>
    <n v="39.49"/>
    <s v="Obesity"/>
    <n v="5.13"/>
    <s v="Normal"/>
    <s v="No"/>
    <s v="No"/>
    <x v="0"/>
    <n v="0"/>
    <x v="1"/>
    <m/>
    <m/>
  </r>
  <r>
    <s v="Id1919"/>
    <n v="28.88"/>
    <s v="Over weight"/>
    <n v="4.0999999999999996"/>
    <s v="Normal"/>
    <s v="No"/>
    <s v="No"/>
    <x v="0"/>
    <n v="0"/>
    <x v="1"/>
    <m/>
    <m/>
  </r>
  <r>
    <s v="Id1920"/>
    <n v="20.234999999999999"/>
    <s v="Normal weight"/>
    <n v="5.01"/>
    <s v="Normal"/>
    <s v="Yes"/>
    <s v="No"/>
    <x v="0"/>
    <n v="0"/>
    <x v="1"/>
    <m/>
    <m/>
  </r>
  <r>
    <s v="Id1921"/>
    <n v="30.67"/>
    <s v="Obesity"/>
    <n v="5.09"/>
    <s v="Normal"/>
    <s v="Yes"/>
    <s v="No"/>
    <x v="0"/>
    <n v="0"/>
    <x v="1"/>
    <m/>
    <m/>
  </r>
  <r>
    <s v="Id1922"/>
    <n v="30.875"/>
    <s v="Obesity"/>
    <n v="6.49"/>
    <s v="Diabetes"/>
    <s v="No"/>
    <s v="No"/>
    <x v="0"/>
    <n v="0"/>
    <x v="1"/>
    <m/>
    <m/>
  </r>
  <r>
    <s v="Id1923"/>
    <n v="23.8"/>
    <s v="Normal weight"/>
    <n v="4.08"/>
    <s v="Normal"/>
    <s v="No"/>
    <s v="No"/>
    <x v="0"/>
    <n v="0"/>
    <x v="1"/>
    <m/>
    <m/>
  </r>
  <r>
    <s v="Id1924"/>
    <n v="15.37"/>
    <s v="Underweight"/>
    <n v="8.6300000000000008"/>
    <s v="Diabetes"/>
    <s v="Yes"/>
    <s v="No"/>
    <x v="0"/>
    <n v="0"/>
    <x v="1"/>
    <m/>
    <m/>
  </r>
  <r>
    <s v="Id1925"/>
    <n v="30.4"/>
    <s v="Obesity"/>
    <n v="5.28"/>
    <s v="Normal"/>
    <s v="No"/>
    <s v="No"/>
    <x v="0"/>
    <n v="0"/>
    <x v="1"/>
    <m/>
    <m/>
  </r>
  <r>
    <s v="Id1926"/>
    <n v="19.48"/>
    <s v="Normal weight"/>
    <n v="5.63"/>
    <s v="Normal"/>
    <s v="Yes"/>
    <s v="No"/>
    <x v="0"/>
    <n v="1"/>
    <x v="1"/>
    <m/>
    <m/>
  </r>
  <r>
    <s v="Id1927"/>
    <n v="16.96"/>
    <s v="Underweight"/>
    <n v="11.47"/>
    <s v="Diabetes"/>
    <s v="Yes"/>
    <s v="No"/>
    <x v="0"/>
    <n v="0"/>
    <x v="1"/>
    <m/>
    <m/>
  </r>
  <r>
    <s v="Id1928"/>
    <n v="19.05"/>
    <s v="Normal weight"/>
    <n v="4.92"/>
    <s v="Normal"/>
    <s v="No"/>
    <s v="No"/>
    <x v="0"/>
    <n v="1"/>
    <x v="1"/>
    <m/>
    <m/>
  </r>
  <r>
    <s v="Id1929"/>
    <n v="37.619999999999997"/>
    <s v="Obesity"/>
    <n v="4.18"/>
    <s v="Normal"/>
    <s v="No"/>
    <s v="No"/>
    <x v="0"/>
    <n v="0"/>
    <x v="1"/>
    <m/>
    <m/>
  </r>
  <r>
    <s v="Id1930"/>
    <n v="29.1"/>
    <s v="Over weight"/>
    <n v="4.67"/>
    <s v="Normal"/>
    <s v="No"/>
    <s v="No"/>
    <x v="0"/>
    <n v="0"/>
    <x v="1"/>
    <m/>
    <m/>
  </r>
  <r>
    <s v="Id1931"/>
    <n v="26.62"/>
    <s v="Over weight"/>
    <n v="6.24"/>
    <s v="Prediabetes"/>
    <s v="No"/>
    <s v="No"/>
    <x v="0"/>
    <n v="0"/>
    <x v="1"/>
    <m/>
    <m/>
  </r>
  <r>
    <s v="Id1932"/>
    <n v="25.74"/>
    <s v="Over weight"/>
    <n v="5.99"/>
    <s v="Prediabetes"/>
    <s v="No"/>
    <s v="No"/>
    <x v="0"/>
    <n v="0"/>
    <x v="1"/>
    <m/>
    <m/>
  </r>
  <r>
    <s v="Id1933"/>
    <n v="18.22"/>
    <s v="Underweight"/>
    <n v="10.27"/>
    <s v="Diabetes"/>
    <s v="Yes"/>
    <s v="No"/>
    <x v="0"/>
    <n v="1"/>
    <x v="1"/>
    <m/>
    <m/>
  </r>
  <r>
    <s v="Id1934"/>
    <n v="26.03"/>
    <s v="Over weight"/>
    <n v="5.97"/>
    <s v="Prediabetes"/>
    <s v="No"/>
    <s v="No"/>
    <x v="1"/>
    <n v="1"/>
    <x v="1"/>
    <m/>
    <m/>
  </r>
  <r>
    <s v="Id1935"/>
    <n v="17.29"/>
    <s v="Underweight"/>
    <n v="4.9800000000000004"/>
    <s v="Normal"/>
    <s v="No"/>
    <s v="No"/>
    <x v="0"/>
    <n v="0"/>
    <x v="1"/>
    <m/>
    <m/>
  </r>
  <r>
    <s v="Id1936"/>
    <n v="18.170000000000002"/>
    <s v="Underweight"/>
    <n v="6.91"/>
    <s v="Diabetes"/>
    <s v="Yes"/>
    <s v="No"/>
    <x v="0"/>
    <n v="1"/>
    <x v="1"/>
    <m/>
    <m/>
  </r>
  <r>
    <s v="Id1937"/>
    <n v="32.54"/>
    <s v="Obesity"/>
    <n v="6.38"/>
    <s v="Prediabetes"/>
    <s v="No"/>
    <s v="Yes"/>
    <x v="0"/>
    <n v="1"/>
    <x v="1"/>
    <m/>
    <m/>
  </r>
  <r>
    <s v="Id1938"/>
    <n v="30.25"/>
    <s v="Obesity"/>
    <n v="4.7699999999999996"/>
    <s v="Normal"/>
    <s v="No"/>
    <s v="No"/>
    <x v="0"/>
    <n v="0"/>
    <x v="1"/>
    <m/>
    <m/>
  </r>
  <r>
    <s v="Id1939"/>
    <n v="19.59"/>
    <s v="Normal weight"/>
    <n v="6.04"/>
    <s v="Prediabetes"/>
    <s v="Yes"/>
    <s v="No"/>
    <x v="0"/>
    <n v="1"/>
    <x v="1"/>
    <m/>
    <m/>
  </r>
  <r>
    <s v="Id1940"/>
    <n v="45.9"/>
    <s v="Obesity"/>
    <n v="4.3"/>
    <s v="Normal"/>
    <s v="Yes"/>
    <s v="No"/>
    <x v="0"/>
    <n v="1"/>
    <x v="1"/>
    <m/>
    <m/>
  </r>
  <r>
    <s v="Id1941"/>
    <n v="17.059999999999999"/>
    <s v="Underweight"/>
    <n v="8.75"/>
    <s v="Diabetes"/>
    <s v="Yes"/>
    <s v="No"/>
    <x v="0"/>
    <n v="0"/>
    <x v="1"/>
    <m/>
    <m/>
  </r>
  <r>
    <s v="Id1942"/>
    <n v="32.07"/>
    <s v="Obesity"/>
    <n v="5.25"/>
    <s v="Normal"/>
    <s v="No"/>
    <s v="No"/>
    <x v="1"/>
    <n v="1"/>
    <x v="1"/>
    <m/>
    <m/>
  </r>
  <r>
    <s v="Id1943"/>
    <n v="16.5"/>
    <s v="Underweight"/>
    <n v="5.03"/>
    <s v="Normal"/>
    <s v="No"/>
    <s v="No"/>
    <x v="0"/>
    <n v="1"/>
    <x v="1"/>
    <m/>
    <m/>
  </r>
  <r>
    <s v="Id1944"/>
    <n v="31.4"/>
    <s v="Obesity"/>
    <n v="5.88"/>
    <s v="Prediabetes"/>
    <s v="No"/>
    <s v="No"/>
    <x v="0"/>
    <n v="1"/>
    <x v="1"/>
    <m/>
    <m/>
  </r>
  <r>
    <s v="Id1945"/>
    <n v="20.36"/>
    <s v="Normal weight"/>
    <n v="4.49"/>
    <s v="Normal"/>
    <s v="No"/>
    <s v="No"/>
    <x v="0"/>
    <n v="0"/>
    <x v="1"/>
    <m/>
    <m/>
  </r>
  <r>
    <s v="Id1946"/>
    <n v="25.46"/>
    <s v="Over weight"/>
    <n v="4.1399999999999997"/>
    <s v="Normal"/>
    <s v="No"/>
    <s v="No"/>
    <x v="0"/>
    <n v="1"/>
    <x v="1"/>
    <m/>
    <m/>
  </r>
  <r>
    <s v="Id1947"/>
    <n v="17.09"/>
    <s v="Underweight"/>
    <n v="5.8"/>
    <s v="Prediabetes"/>
    <s v="Yes"/>
    <s v="No"/>
    <x v="0"/>
    <n v="0"/>
    <x v="1"/>
    <m/>
    <m/>
  </r>
  <r>
    <s v="Id1948"/>
    <n v="20.83"/>
    <s v="Normal weight"/>
    <n v="5.12"/>
    <s v="Normal"/>
    <s v="No"/>
    <s v="No"/>
    <x v="0"/>
    <n v="0"/>
    <x v="1"/>
    <m/>
    <m/>
  </r>
  <r>
    <s v="Id1949"/>
    <n v="18.920000000000002"/>
    <s v="Normal weight"/>
    <n v="5.98"/>
    <s v="Prediabetes"/>
    <s v="Yes"/>
    <s v="No"/>
    <x v="0"/>
    <n v="1"/>
    <x v="1"/>
    <m/>
    <m/>
  </r>
  <r>
    <s v="Id1950"/>
    <n v="37.1"/>
    <s v="Obesity"/>
    <n v="5.46"/>
    <s v="Normal"/>
    <s v="No"/>
    <s v="No"/>
    <x v="0"/>
    <n v="0"/>
    <x v="1"/>
    <m/>
    <m/>
  </r>
  <r>
    <s v="Id1951"/>
    <n v="22.515000000000001"/>
    <s v="Normal weight"/>
    <n v="4.91"/>
    <s v="Normal"/>
    <s v="Yes"/>
    <s v="No"/>
    <x v="1"/>
    <n v="1"/>
    <x v="1"/>
    <m/>
    <m/>
  </r>
  <r>
    <s v="Id1952"/>
    <n v="32.700000000000003"/>
    <s v="Obesity"/>
    <n v="4.66"/>
    <s v="Normal"/>
    <s v="No"/>
    <s v="No"/>
    <x v="0"/>
    <n v="0"/>
    <x v="1"/>
    <m/>
    <m/>
  </r>
  <r>
    <s v="Id1953"/>
    <n v="17.75"/>
    <s v="Underweight"/>
    <n v="6.8"/>
    <s v="Diabetes"/>
    <s v="Yes"/>
    <s v="No"/>
    <x v="0"/>
    <n v="1"/>
    <x v="1"/>
    <m/>
    <m/>
  </r>
  <r>
    <s v="Id1954"/>
    <n v="33.630000000000003"/>
    <s v="Obesity"/>
    <n v="4.47"/>
    <s v="Normal"/>
    <s v="Yes"/>
    <s v="No"/>
    <x v="0"/>
    <n v="0"/>
    <x v="1"/>
    <m/>
    <m/>
  </r>
  <r>
    <s v="Id1955"/>
    <n v="34.799999999999997"/>
    <s v="Obesity"/>
    <n v="4.08"/>
    <s v="Normal"/>
    <s v="Yes"/>
    <s v="No"/>
    <x v="0"/>
    <n v="1"/>
    <x v="1"/>
    <m/>
    <m/>
  </r>
  <r>
    <s v="Id1956"/>
    <n v="16.809999999999999"/>
    <s v="Underweight"/>
    <n v="5.51"/>
    <s v="Normal"/>
    <s v="Yes"/>
    <s v="No"/>
    <x v="0"/>
    <n v="1"/>
    <x v="1"/>
    <m/>
    <m/>
  </r>
  <r>
    <s v="Id1957"/>
    <n v="16.690000000000001"/>
    <s v="Underweight"/>
    <n v="8.4"/>
    <s v="Diabetes"/>
    <s v="Yes"/>
    <s v="No"/>
    <x v="0"/>
    <n v="0"/>
    <x v="1"/>
    <m/>
    <m/>
  </r>
  <r>
    <s v="Id1958"/>
    <n v="23.21"/>
    <s v="Normal weight"/>
    <n v="5.14"/>
    <s v="Normal"/>
    <s v="Yes"/>
    <s v="No"/>
    <x v="0"/>
    <n v="1"/>
    <x v="1"/>
    <m/>
    <m/>
  </r>
  <r>
    <s v="Id1959"/>
    <n v="25.175000000000001"/>
    <s v="Over weight"/>
    <n v="5.21"/>
    <s v="Normal"/>
    <s v="Yes"/>
    <s v="No"/>
    <x v="0"/>
    <n v="1"/>
    <x v="1"/>
    <m/>
    <m/>
  </r>
  <r>
    <s v="Id1960"/>
    <n v="34.770000000000003"/>
    <s v="Obesity"/>
    <n v="6.23"/>
    <s v="Prediabetes"/>
    <s v="No"/>
    <s v="No"/>
    <x v="0"/>
    <n v="0"/>
    <x v="1"/>
    <m/>
    <m/>
  </r>
  <r>
    <s v="Id1961"/>
    <n v="27.7"/>
    <s v="Over weight"/>
    <n v="5.6"/>
    <s v="Normal"/>
    <s v="No"/>
    <s v="No"/>
    <x v="0"/>
    <n v="1"/>
    <x v="1"/>
    <m/>
    <m/>
  </r>
  <r>
    <s v="Id1962"/>
    <n v="19.12"/>
    <s v="Normal weight"/>
    <n v="4.72"/>
    <s v="Normal"/>
    <s v="Yes"/>
    <s v="No"/>
    <x v="0"/>
    <n v="1"/>
    <x v="1"/>
    <m/>
    <m/>
  </r>
  <r>
    <s v="Id1963"/>
    <n v="32.67"/>
    <s v="Obesity"/>
    <n v="4.67"/>
    <s v="Normal"/>
    <s v="No"/>
    <s v="No"/>
    <x v="1"/>
    <n v="1"/>
    <x v="1"/>
    <m/>
    <m/>
  </r>
  <r>
    <s v="Id1964"/>
    <n v="28.5"/>
    <s v="Over weight"/>
    <n v="6.11"/>
    <s v="Prediabetes"/>
    <s v="No"/>
    <s v="No"/>
    <x v="0"/>
    <n v="1"/>
    <x v="1"/>
    <m/>
    <m/>
  </r>
  <r>
    <s v="Id1965"/>
    <n v="39.270000000000003"/>
    <s v="Obesity"/>
    <n v="6.25"/>
    <s v="Prediabetes"/>
    <s v="No"/>
    <s v="No"/>
    <x v="0"/>
    <n v="0"/>
    <x v="1"/>
    <m/>
    <m/>
  </r>
  <r>
    <s v="Id1966"/>
    <n v="32.49"/>
    <s v="Obesity"/>
    <n v="4"/>
    <s v="Normal"/>
    <s v="Yes"/>
    <s v="No"/>
    <x v="0"/>
    <n v="0"/>
    <x v="1"/>
    <m/>
    <m/>
  </r>
  <r>
    <s v="Id1967"/>
    <n v="23.7"/>
    <s v="Normal weight"/>
    <n v="5.55"/>
    <s v="Normal"/>
    <s v="Yes"/>
    <s v="No"/>
    <x v="0"/>
    <n v="0"/>
    <x v="1"/>
    <m/>
    <m/>
  </r>
  <r>
    <s v="Id1968"/>
    <n v="30.4"/>
    <s v="Obesity"/>
    <n v="5.95"/>
    <s v="Prediabetes"/>
    <s v="No"/>
    <s v="Yes"/>
    <x v="0"/>
    <n v="1"/>
    <x v="1"/>
    <m/>
    <m/>
  </r>
  <r>
    <s v="Id1969"/>
    <n v="38.94"/>
    <s v="Obesity"/>
    <n v="4.3600000000000003"/>
    <s v="Normal"/>
    <s v="No"/>
    <s v="No"/>
    <x v="1"/>
    <n v="1"/>
    <x v="1"/>
    <m/>
    <m/>
  </r>
  <r>
    <s v="Id1970"/>
    <n v="31.02"/>
    <s v="Obesity"/>
    <n v="4.84"/>
    <s v="Normal"/>
    <s v="No"/>
    <s v="No"/>
    <x v="1"/>
    <n v="1"/>
    <x v="1"/>
    <m/>
    <m/>
  </r>
  <r>
    <s v="Id1971"/>
    <n v="17.5"/>
    <s v="Underweight"/>
    <n v="4.5599999999999996"/>
    <s v="Normal"/>
    <s v="No"/>
    <s v="No"/>
    <x v="0"/>
    <n v="1"/>
    <x v="1"/>
    <m/>
    <m/>
  </r>
  <r>
    <s v="Id1972"/>
    <n v="34.799999999999997"/>
    <s v="Obesity"/>
    <n v="4.42"/>
    <s v="Normal"/>
    <s v="Yes"/>
    <s v="Yes"/>
    <x v="0"/>
    <n v="2"/>
    <x v="1"/>
    <m/>
    <m/>
  </r>
  <r>
    <s v="Id1973"/>
    <n v="17.3"/>
    <s v="Underweight"/>
    <n v="7.66"/>
    <s v="Diabetes"/>
    <s v="Yes"/>
    <s v="No"/>
    <x v="0"/>
    <n v="1"/>
    <x v="1"/>
    <m/>
    <m/>
  </r>
  <r>
    <s v="Id1974"/>
    <n v="32.25"/>
    <s v="Obesity"/>
    <n v="5.2"/>
    <s v="Normal"/>
    <s v="Yes"/>
    <s v="No"/>
    <x v="0"/>
    <n v="0"/>
    <x v="1"/>
    <m/>
    <m/>
  </r>
  <r>
    <s v="Id1975"/>
    <n v="42.4"/>
    <s v="Obesity"/>
    <n v="5.53"/>
    <s v="Normal"/>
    <s v="Yes"/>
    <s v="No"/>
    <x v="0"/>
    <n v="0"/>
    <x v="1"/>
    <m/>
    <m/>
  </r>
  <r>
    <s v="Id1976"/>
    <n v="38.664999999999999"/>
    <s v="Obesity"/>
    <n v="4.8600000000000003"/>
    <s v="Normal"/>
    <s v="No"/>
    <s v="Yes"/>
    <x v="0"/>
    <n v="1"/>
    <x v="1"/>
    <m/>
    <m/>
  </r>
  <r>
    <s v="Id1977"/>
    <n v="29.92"/>
    <s v="Obesity"/>
    <n v="5.49"/>
    <s v="Normal"/>
    <s v="Yes"/>
    <s v="No"/>
    <x v="0"/>
    <n v="0"/>
    <x v="1"/>
    <m/>
    <m/>
  </r>
  <r>
    <s v="Id1978"/>
    <n v="29.48"/>
    <s v="Over weight"/>
    <n v="4.09"/>
    <s v="Normal"/>
    <s v="Yes"/>
    <s v="No"/>
    <x v="0"/>
    <n v="0"/>
    <x v="1"/>
    <m/>
    <m/>
  </r>
  <r>
    <s v="Id1979"/>
    <n v="28.785"/>
    <s v="Over weight"/>
    <n v="4.3099999999999996"/>
    <s v="Normal"/>
    <s v="Yes"/>
    <s v="No"/>
    <x v="0"/>
    <n v="0"/>
    <x v="1"/>
    <m/>
    <m/>
  </r>
  <r>
    <s v="Id1980"/>
    <n v="19.8"/>
    <s v="Normal weight"/>
    <n v="4"/>
    <s v="Normal"/>
    <s v="Yes"/>
    <s v="No"/>
    <x v="0"/>
    <n v="0"/>
    <x v="1"/>
    <m/>
    <m/>
  </r>
  <r>
    <s v="Id1981"/>
    <n v="35.53"/>
    <s v="Obesity"/>
    <n v="4.68"/>
    <s v="Normal"/>
    <s v="No"/>
    <s v="No"/>
    <x v="1"/>
    <n v="1"/>
    <x v="1"/>
    <m/>
    <m/>
  </r>
  <r>
    <s v="Id1982"/>
    <n v="21.47"/>
    <s v="Normal weight"/>
    <n v="4.0199999999999996"/>
    <s v="Normal"/>
    <s v="Yes"/>
    <s v="No"/>
    <x v="0"/>
    <n v="1"/>
    <x v="1"/>
    <m/>
    <m/>
  </r>
  <r>
    <s v="Id1983"/>
    <n v="25.9"/>
    <s v="Over weight"/>
    <n v="5.12"/>
    <s v="Normal"/>
    <s v="No"/>
    <s v="No"/>
    <x v="1"/>
    <n v="1"/>
    <x v="1"/>
    <m/>
    <m/>
  </r>
  <r>
    <s v="Id1984"/>
    <n v="20.81"/>
    <s v="Normal weight"/>
    <n v="5.52"/>
    <s v="Normal"/>
    <s v="No"/>
    <s v="No"/>
    <x v="0"/>
    <n v="0"/>
    <x v="1"/>
    <m/>
    <m/>
  </r>
  <r>
    <s v="Id1985"/>
    <n v="25.84"/>
    <s v="Over weight"/>
    <n v="5.81"/>
    <s v="Prediabetes"/>
    <s v="Yes"/>
    <s v="No"/>
    <x v="1"/>
    <n v="1"/>
    <x v="1"/>
    <m/>
    <m/>
  </r>
  <r>
    <s v="Id1986"/>
    <n v="30.95"/>
    <s v="Obesity"/>
    <n v="5.16"/>
    <s v="Normal"/>
    <s v="No"/>
    <s v="No"/>
    <x v="1"/>
    <n v="1"/>
    <x v="1"/>
    <m/>
    <m/>
  </r>
  <r>
    <s v="Id1987"/>
    <n v="30.54"/>
    <s v="Obesity"/>
    <n v="5"/>
    <s v="Normal"/>
    <s v="No"/>
    <s v="No"/>
    <x v="1"/>
    <n v="1"/>
    <x v="1"/>
    <m/>
    <m/>
  </r>
  <r>
    <s v="Id1988"/>
    <n v="33.914999999999999"/>
    <s v="Obesity"/>
    <n v="5.84"/>
    <s v="Prediabetes"/>
    <s v="Yes"/>
    <s v="No"/>
    <x v="0"/>
    <n v="0"/>
    <x v="1"/>
    <m/>
    <m/>
  </r>
  <r>
    <s v="Id1989"/>
    <n v="33.31"/>
    <s v="Obesity"/>
    <n v="4.1900000000000004"/>
    <s v="Normal"/>
    <s v="No"/>
    <s v="No"/>
    <x v="1"/>
    <n v="1"/>
    <x v="1"/>
    <m/>
    <m/>
  </r>
  <r>
    <s v="Id1990"/>
    <n v="25.745000000000001"/>
    <s v="Over weight"/>
    <n v="4.62"/>
    <s v="Normal"/>
    <s v="Yes"/>
    <s v="No"/>
    <x v="0"/>
    <n v="0"/>
    <x v="1"/>
    <m/>
    <m/>
  </r>
  <r>
    <s v="Id1991"/>
    <n v="37.1"/>
    <s v="Obesity"/>
    <n v="6.24"/>
    <s v="Prediabetes"/>
    <s v="No"/>
    <s v="No"/>
    <x v="0"/>
    <n v="0"/>
    <x v="1"/>
    <m/>
    <m/>
  </r>
  <r>
    <s v="Id1992"/>
    <n v="35.435000000000002"/>
    <s v="Obesity"/>
    <n v="5.81"/>
    <s v="Prediabetes"/>
    <s v="No"/>
    <s v="No"/>
    <x v="0"/>
    <n v="0"/>
    <x v="1"/>
    <m/>
    <m/>
  </r>
  <r>
    <s v="Id1993"/>
    <n v="20.399999999999999"/>
    <s v="Normal weight"/>
    <n v="4.83"/>
    <s v="Normal"/>
    <s v="No"/>
    <s v="No"/>
    <x v="0"/>
    <n v="0"/>
    <x v="1"/>
    <m/>
    <m/>
  </r>
  <r>
    <s v="Id1994"/>
    <n v="42.13"/>
    <s v="Obesity"/>
    <n v="5.72"/>
    <s v="Prediabetes"/>
    <s v="Yes"/>
    <s v="No"/>
    <x v="1"/>
    <n v="1"/>
    <x v="1"/>
    <m/>
    <m/>
  </r>
  <r>
    <s v="Id1995"/>
    <n v="33.99"/>
    <s v="Obesity"/>
    <n v="4.83"/>
    <s v="Normal"/>
    <s v="Yes"/>
    <s v="No"/>
    <x v="1"/>
    <n v="1"/>
    <x v="1"/>
    <m/>
    <m/>
  </r>
  <r>
    <s v="Id1996"/>
    <n v="28.594999999999999"/>
    <s v="Over weight"/>
    <n v="4.1399999999999997"/>
    <s v="Normal"/>
    <s v="Yes"/>
    <s v="No"/>
    <x v="1"/>
    <n v="1"/>
    <x v="1"/>
    <m/>
    <m/>
  </r>
  <r>
    <s v="Id1997"/>
    <n v="20.8"/>
    <s v="Normal weight"/>
    <n v="4.07"/>
    <s v="Normal"/>
    <s v="Yes"/>
    <s v="No"/>
    <x v="1"/>
    <n v="1"/>
    <x v="1"/>
    <m/>
    <m/>
  </r>
  <r>
    <s v="Id1998"/>
    <n v="23.465"/>
    <s v="Normal weight"/>
    <n v="6.26"/>
    <s v="Prediabetes"/>
    <s v="Yes"/>
    <s v="No"/>
    <x v="1"/>
    <n v="1"/>
    <x v="1"/>
    <m/>
    <m/>
  </r>
  <r>
    <s v="Id1999"/>
    <n v="40.185000000000002"/>
    <s v="Obesity"/>
    <n v="5.88"/>
    <s v="Prediabetes"/>
    <s v="Yes"/>
    <s v="No"/>
    <x v="0"/>
    <n v="0"/>
    <x v="1"/>
    <m/>
    <m/>
  </r>
  <r>
    <s v="Id2000"/>
    <n v="21.89"/>
    <s v="Normal weight"/>
    <n v="5.72"/>
    <s v="Prediabetes"/>
    <s v="Yes"/>
    <s v="No"/>
    <x v="0"/>
    <n v="0"/>
    <x v="1"/>
    <m/>
    <m/>
  </r>
  <r>
    <s v="Id2001"/>
    <n v="29.34"/>
    <s v="Over weight"/>
    <n v="6.09"/>
    <s v="Prediabetes"/>
    <s v="Yes"/>
    <s v="Yes"/>
    <x v="0"/>
    <n v="2"/>
    <x v="1"/>
    <m/>
    <m/>
  </r>
  <r>
    <s v="Id2002"/>
    <n v="22.61"/>
    <s v="Normal weight"/>
    <n v="4.25"/>
    <s v="Normal"/>
    <s v="Yes"/>
    <s v="No"/>
    <x v="0"/>
    <n v="0"/>
    <x v="1"/>
    <m/>
    <m/>
  </r>
  <r>
    <s v="Id2003"/>
    <n v="22.23"/>
    <s v="Normal weight"/>
    <n v="6.09"/>
    <s v="Prediabetes"/>
    <s v="Yes"/>
    <s v="No"/>
    <x v="0"/>
    <n v="0"/>
    <x v="1"/>
    <m/>
    <m/>
  </r>
  <r>
    <s v="Id2004"/>
    <n v="33.4"/>
    <s v="Obesity"/>
    <n v="5.51"/>
    <s v="Normal"/>
    <s v="No"/>
    <s v="No"/>
    <x v="0"/>
    <n v="0"/>
    <x v="1"/>
    <m/>
    <m/>
  </r>
  <r>
    <s v="Id2005"/>
    <n v="33.11"/>
    <s v="Obesity"/>
    <n v="5.63"/>
    <s v="Normal"/>
    <s v="No"/>
    <s v="No"/>
    <x v="0"/>
    <n v="0"/>
    <x v="1"/>
    <m/>
    <m/>
  </r>
  <r>
    <s v="Id2006"/>
    <n v="16.815000000000001"/>
    <s v="Underweight"/>
    <n v="5.29"/>
    <s v="Normal"/>
    <s v="Yes"/>
    <s v="No"/>
    <x v="0"/>
    <n v="0"/>
    <x v="1"/>
    <m/>
    <m/>
  </r>
  <r>
    <s v="Id2007"/>
    <n v="25.61"/>
    <s v="Over weight"/>
    <n v="4"/>
    <s v="Normal"/>
    <s v="No"/>
    <s v="No"/>
    <x v="1"/>
    <n v="1"/>
    <x v="1"/>
    <m/>
    <m/>
  </r>
  <r>
    <s v="Id2008"/>
    <n v="25.8"/>
    <s v="Over weight"/>
    <n v="5.49"/>
    <s v="Normal"/>
    <s v="No"/>
    <s v="No"/>
    <x v="0"/>
    <n v="0"/>
    <x v="1"/>
    <m/>
    <m/>
  </r>
  <r>
    <s v="Id2009"/>
    <n v="27.39"/>
    <s v="Over weight"/>
    <n v="5.34"/>
    <s v="Normal"/>
    <s v="No"/>
    <s v="No"/>
    <x v="0"/>
    <n v="0"/>
    <x v="1"/>
    <m/>
    <m/>
  </r>
  <r>
    <s v="Id2010"/>
    <n v="17.03"/>
    <s v="Underweight"/>
    <n v="4.12"/>
    <s v="Normal"/>
    <s v="No"/>
    <s v="No"/>
    <x v="0"/>
    <n v="1"/>
    <x v="1"/>
    <m/>
    <m/>
  </r>
  <r>
    <s v="Id2011"/>
    <n v="23.75"/>
    <s v="Normal weight"/>
    <n v="5.49"/>
    <s v="Normal"/>
    <s v="Yes"/>
    <s v="No"/>
    <x v="0"/>
    <n v="0"/>
    <x v="1"/>
    <m/>
    <m/>
  </r>
  <r>
    <s v="Id2012"/>
    <n v="26.03"/>
    <s v="Over weight"/>
    <n v="5.1100000000000003"/>
    <s v="Normal"/>
    <s v="Yes"/>
    <s v="No"/>
    <x v="0"/>
    <n v="1"/>
    <x v="1"/>
    <m/>
    <m/>
  </r>
  <r>
    <s v="Id2013"/>
    <n v="16.079999999999998"/>
    <s v="Underweight"/>
    <n v="5.94"/>
    <s v="Prediabetes"/>
    <s v="No"/>
    <s v="No"/>
    <x v="0"/>
    <n v="0"/>
    <x v="1"/>
    <m/>
    <m/>
  </r>
  <r>
    <s v="Id2014"/>
    <n v="30.875"/>
    <s v="Obesity"/>
    <n v="5.54"/>
    <s v="Normal"/>
    <s v="No"/>
    <s v="No"/>
    <x v="0"/>
    <n v="0"/>
    <x v="1"/>
    <m/>
    <m/>
  </r>
  <r>
    <s v="Id2015"/>
    <n v="31.79"/>
    <s v="Obesity"/>
    <n v="7.09"/>
    <s v="Diabetes"/>
    <s v="No"/>
    <s v="No"/>
    <x v="0"/>
    <n v="0"/>
    <x v="1"/>
    <m/>
    <m/>
  </r>
  <r>
    <s v="Id2016"/>
    <n v="28.48"/>
    <s v="Over weight"/>
    <n v="6.22"/>
    <s v="Prediabetes"/>
    <s v="Yes"/>
    <s v="No"/>
    <x v="1"/>
    <n v="1"/>
    <x v="1"/>
    <m/>
    <m/>
  </r>
  <r>
    <s v="Id2017"/>
    <n v="26.6"/>
    <s v="Over weight"/>
    <n v="4.33"/>
    <s v="Normal"/>
    <s v="No"/>
    <s v="No"/>
    <x v="0"/>
    <n v="1"/>
    <x v="1"/>
    <m/>
    <m/>
  </r>
  <r>
    <s v="Id2018"/>
    <n v="25.27"/>
    <s v="Over weight"/>
    <n v="5.83"/>
    <s v="Prediabetes"/>
    <s v="No"/>
    <s v="No"/>
    <x v="0"/>
    <n v="1"/>
    <x v="1"/>
    <m/>
    <m/>
  </r>
  <r>
    <s v="Id2019"/>
    <n v="34.484999999999999"/>
    <s v="Obesity"/>
    <n v="4.7"/>
    <s v="Normal"/>
    <s v="Yes"/>
    <s v="No"/>
    <x v="1"/>
    <n v="1"/>
    <x v="1"/>
    <m/>
    <m/>
  </r>
  <r>
    <s v="Id2020"/>
    <n v="15.57"/>
    <s v="Underweight"/>
    <n v="4.07"/>
    <s v="Normal"/>
    <s v="Yes"/>
    <s v="No"/>
    <x v="0"/>
    <n v="1"/>
    <x v="1"/>
    <m/>
    <m/>
  </r>
  <r>
    <s v="Id2021"/>
    <n v="30.36"/>
    <s v="Obesity"/>
    <n v="9.39"/>
    <s v="Diabetes"/>
    <s v="No"/>
    <s v="No"/>
    <x v="0"/>
    <n v="0"/>
    <x v="1"/>
    <m/>
    <m/>
  </r>
  <r>
    <s v="Id2022"/>
    <n v="19.37"/>
    <s v="Normal weight"/>
    <n v="4.18"/>
    <s v="Normal"/>
    <s v="No"/>
    <s v="No"/>
    <x v="0"/>
    <n v="0"/>
    <x v="1"/>
    <m/>
    <m/>
  </r>
  <r>
    <s v="Id2023"/>
    <n v="16.71"/>
    <s v="Underweight"/>
    <n v="4.18"/>
    <s v="Normal"/>
    <s v="No"/>
    <s v="No"/>
    <x v="0"/>
    <n v="1"/>
    <x v="1"/>
    <m/>
    <m/>
  </r>
  <r>
    <s v="Id2024"/>
    <n v="24.1"/>
    <s v="Normal weight"/>
    <n v="4.4000000000000004"/>
    <s v="Normal"/>
    <s v="Yes"/>
    <s v="No"/>
    <x v="0"/>
    <n v="1"/>
    <x v="1"/>
    <m/>
    <m/>
  </r>
  <r>
    <s v="Id2025"/>
    <n v="29.77"/>
    <s v="Over weight"/>
    <n v="9.9"/>
    <s v="Diabetes"/>
    <s v="No"/>
    <s v="No"/>
    <x v="0"/>
    <n v="0"/>
    <x v="1"/>
    <m/>
    <m/>
  </r>
  <r>
    <s v="Id2026"/>
    <n v="46.53"/>
    <s v="Obesity"/>
    <n v="4.84"/>
    <s v="Normal"/>
    <s v="Yes"/>
    <s v="No"/>
    <x v="0"/>
    <n v="0"/>
    <x v="1"/>
    <m/>
    <m/>
  </r>
  <r>
    <s v="Id2027"/>
    <n v="23.4"/>
    <s v="Normal weight"/>
    <n v="5.53"/>
    <s v="Normal"/>
    <s v="No"/>
    <s v="No"/>
    <x v="1"/>
    <n v="1"/>
    <x v="1"/>
    <m/>
    <m/>
  </r>
  <r>
    <s v="Id2028"/>
    <n v="30"/>
    <s v="Obesity"/>
    <n v="4.33"/>
    <s v="Normal"/>
    <s v="Yes"/>
    <s v="No"/>
    <x v="0"/>
    <n v="0"/>
    <x v="1"/>
    <m/>
    <m/>
  </r>
  <r>
    <s v="Id2029"/>
    <n v="29.15"/>
    <s v="Over weight"/>
    <n v="4.91"/>
    <s v="Normal"/>
    <s v="Yes"/>
    <s v="No"/>
    <x v="0"/>
    <n v="0"/>
    <x v="1"/>
    <m/>
    <m/>
  </r>
  <r>
    <s v="Id2030"/>
    <n v="34.865000000000002"/>
    <s v="Obesity"/>
    <n v="4.8"/>
    <s v="Normal"/>
    <s v="No"/>
    <s v="No"/>
    <x v="0"/>
    <n v="0"/>
    <x v="1"/>
    <m/>
    <m/>
  </r>
  <r>
    <s v="Id2031"/>
    <n v="28.12"/>
    <s v="Over weight"/>
    <n v="5.55"/>
    <s v="Normal"/>
    <s v="Yes"/>
    <s v="Yes"/>
    <x v="0"/>
    <n v="2"/>
    <x v="1"/>
    <m/>
    <m/>
  </r>
  <r>
    <s v="Id2032"/>
    <n v="29.45"/>
    <s v="Over weight"/>
    <n v="5.24"/>
    <s v="Normal"/>
    <s v="Yes"/>
    <s v="No"/>
    <x v="0"/>
    <n v="0"/>
    <x v="1"/>
    <m/>
    <m/>
  </r>
  <r>
    <s v="Id2033"/>
    <n v="27.94"/>
    <s v="Over weight"/>
    <n v="6.08"/>
    <s v="Prediabetes"/>
    <s v="No"/>
    <s v="No"/>
    <x v="1"/>
    <n v="1"/>
    <x v="1"/>
    <m/>
    <m/>
  </r>
  <r>
    <s v="Id2034"/>
    <n v="27.2"/>
    <s v="Over weight"/>
    <n v="5.83"/>
    <s v="Prediabetes"/>
    <s v="No"/>
    <s v="No"/>
    <x v="1"/>
    <n v="1"/>
    <x v="1"/>
    <m/>
    <m/>
  </r>
  <r>
    <s v="Id2035"/>
    <n v="33.344999999999999"/>
    <s v="Obesity"/>
    <n v="4.29"/>
    <s v="Normal"/>
    <s v="No"/>
    <s v="No"/>
    <x v="0"/>
    <n v="1"/>
    <x v="1"/>
    <m/>
    <m/>
  </r>
  <r>
    <s v="Id2036"/>
    <n v="29.925000000000001"/>
    <s v="Obesity"/>
    <n v="5.3"/>
    <s v="Normal"/>
    <s v="No"/>
    <s v="No"/>
    <x v="0"/>
    <n v="1"/>
    <x v="1"/>
    <m/>
    <m/>
  </r>
  <r>
    <s v="Id2037"/>
    <n v="24.225000000000001"/>
    <s v="Normal weight"/>
    <n v="4.42"/>
    <s v="Normal"/>
    <s v="No"/>
    <s v="No"/>
    <x v="0"/>
    <n v="1"/>
    <x v="1"/>
    <m/>
    <m/>
  </r>
  <r>
    <s v="Id2038"/>
    <n v="29.68"/>
    <s v="Over weight"/>
    <n v="5.68"/>
    <s v="Normal"/>
    <s v="No"/>
    <s v="Yes"/>
    <x v="0"/>
    <n v="1"/>
    <x v="1"/>
    <m/>
    <m/>
  </r>
  <r>
    <s v="Id2039"/>
    <n v="20.614999999999998"/>
    <s v="Normal weight"/>
    <n v="6.05"/>
    <s v="Prediabetes"/>
    <s v="No"/>
    <s v="No"/>
    <x v="1"/>
    <n v="1"/>
    <x v="1"/>
    <m/>
    <m/>
  </r>
  <r>
    <s v="Id2040"/>
    <n v="32.119999999999997"/>
    <s v="Obesity"/>
    <n v="5.33"/>
    <s v="Normal"/>
    <s v="No"/>
    <s v="Yes"/>
    <x v="0"/>
    <n v="1"/>
    <x v="1"/>
    <m/>
    <m/>
  </r>
  <r>
    <s v="Id2041"/>
    <n v="27.36"/>
    <s v="Over weight"/>
    <n v="6.22"/>
    <s v="Prediabetes"/>
    <s v="No"/>
    <s v="No"/>
    <x v="0"/>
    <n v="0"/>
    <x v="1"/>
    <m/>
    <m/>
  </r>
  <r>
    <s v="Id2042"/>
    <n v="17.385000000000002"/>
    <s v="Underweight"/>
    <n v="5.84"/>
    <s v="Prediabetes"/>
    <s v="No"/>
    <s v="No"/>
    <x v="0"/>
    <n v="0"/>
    <x v="1"/>
    <m/>
    <m/>
  </r>
  <r>
    <s v="Id2043"/>
    <n v="30.13"/>
    <s v="Obesity"/>
    <n v="5.71"/>
    <s v="Prediabetes"/>
    <s v="No"/>
    <s v="Yes"/>
    <x v="0"/>
    <n v="1"/>
    <x v="1"/>
    <m/>
    <m/>
  </r>
  <r>
    <s v="Id2044"/>
    <n v="25.44"/>
    <s v="Over weight"/>
    <n v="6.04"/>
    <s v="Prediabetes"/>
    <s v="Yes"/>
    <s v="No"/>
    <x v="1"/>
    <n v="1"/>
    <x v="1"/>
    <m/>
    <m/>
  </r>
  <r>
    <s v="Id2045"/>
    <n v="39.805"/>
    <s v="Obesity"/>
    <n v="4.38"/>
    <s v="Normal"/>
    <s v="No"/>
    <s v="Yes"/>
    <x v="0"/>
    <n v="1"/>
    <x v="1"/>
    <m/>
    <m/>
  </r>
  <r>
    <s v="Id2046"/>
    <n v="30.4"/>
    <s v="Obesity"/>
    <n v="5.56"/>
    <s v="Normal"/>
    <s v="Yes"/>
    <s v="Yes"/>
    <x v="0"/>
    <n v="1"/>
    <x v="1"/>
    <m/>
    <m/>
  </r>
  <r>
    <s v="Id2047"/>
    <n v="23.18"/>
    <s v="Normal weight"/>
    <n v="4.24"/>
    <s v="Normal"/>
    <s v="No"/>
    <s v="Yes"/>
    <x v="0"/>
    <n v="1"/>
    <x v="1"/>
    <m/>
    <m/>
  </r>
  <r>
    <s v="Id2048"/>
    <n v="39.615000000000002"/>
    <s v="Obesity"/>
    <n v="6.32"/>
    <s v="Prediabetes"/>
    <s v="No"/>
    <s v="No"/>
    <x v="1"/>
    <n v="1"/>
    <x v="1"/>
    <m/>
    <m/>
  </r>
  <r>
    <s v="Id2049"/>
    <n v="30.59"/>
    <s v="Obesity"/>
    <n v="6.3"/>
    <s v="Prediabetes"/>
    <s v="Yes"/>
    <s v="No"/>
    <x v="1"/>
    <n v="1"/>
    <x v="1"/>
    <m/>
    <m/>
  </r>
  <r>
    <s v="Id2050"/>
    <n v="16.72"/>
    <s v="Underweight"/>
    <n v="4.38"/>
    <s v="Normal"/>
    <s v="Yes"/>
    <s v="No"/>
    <x v="0"/>
    <n v="1"/>
    <x v="1"/>
    <m/>
    <m/>
  </r>
  <r>
    <s v="Id2051"/>
    <n v="26.22"/>
    <s v="Over weight"/>
    <n v="4.6500000000000004"/>
    <s v="Normal"/>
    <s v="Yes"/>
    <s v="No"/>
    <x v="1"/>
    <n v="1"/>
    <x v="1"/>
    <m/>
    <m/>
  </r>
  <r>
    <s v="Id2052"/>
    <n v="31.824999999999999"/>
    <s v="Obesity"/>
    <n v="4.7"/>
    <s v="Normal"/>
    <s v="No"/>
    <s v="No"/>
    <x v="1"/>
    <n v="1"/>
    <x v="1"/>
    <m/>
    <m/>
  </r>
  <r>
    <s v="Id2053"/>
    <n v="25.745000000000001"/>
    <s v="Over weight"/>
    <n v="4.34"/>
    <s v="Normal"/>
    <s v="No"/>
    <s v="No"/>
    <x v="1"/>
    <n v="1"/>
    <x v="1"/>
    <m/>
    <m/>
  </r>
  <r>
    <s v="Id2054"/>
    <n v="24.605"/>
    <s v="Normal weight"/>
    <n v="5.62"/>
    <s v="Normal"/>
    <s v="No"/>
    <s v="No"/>
    <x v="1"/>
    <n v="1"/>
    <x v="1"/>
    <m/>
    <m/>
  </r>
  <r>
    <s v="Id2055"/>
    <n v="24.51"/>
    <s v="Normal weight"/>
    <n v="4.24"/>
    <s v="Normal"/>
    <s v="No"/>
    <s v="No"/>
    <x v="1"/>
    <n v="1"/>
    <x v="1"/>
    <m/>
    <m/>
  </r>
  <r>
    <s v="Id2056"/>
    <n v="31.065000000000001"/>
    <s v="Obesity"/>
    <n v="4.57"/>
    <s v="Normal"/>
    <s v="Yes"/>
    <s v="No"/>
    <x v="0"/>
    <n v="0"/>
    <x v="1"/>
    <m/>
    <m/>
  </r>
  <r>
    <s v="Id2057"/>
    <n v="28.12"/>
    <s v="Over weight"/>
    <n v="5.05"/>
    <s v="Normal"/>
    <s v="No"/>
    <s v="No"/>
    <x v="0"/>
    <n v="0"/>
    <x v="1"/>
    <m/>
    <m/>
  </r>
  <r>
    <s v="Id2058"/>
    <n v="38.06"/>
    <s v="Obesity"/>
    <n v="6.16"/>
    <s v="Prediabetes"/>
    <s v="No"/>
    <s v="No"/>
    <x v="0"/>
    <n v="0"/>
    <x v="1"/>
    <m/>
    <m/>
  </r>
  <r>
    <s v="Id2059"/>
    <n v="24.96"/>
    <s v="Over weight"/>
    <n v="4.57"/>
    <s v="Normal"/>
    <s v="No"/>
    <s v="No"/>
    <x v="0"/>
    <n v="0"/>
    <x v="1"/>
    <m/>
    <m/>
  </r>
  <r>
    <s v="Id2060"/>
    <n v="17.670000000000002"/>
    <s v="Underweight"/>
    <n v="5.53"/>
    <s v="Normal"/>
    <s v="Yes"/>
    <s v="No"/>
    <x v="0"/>
    <n v="0"/>
    <x v="1"/>
    <m/>
    <m/>
  </r>
  <r>
    <s v="Id2061"/>
    <n v="31.35"/>
    <s v="Obesity"/>
    <n v="5.84"/>
    <s v="Prediabetes"/>
    <s v="No"/>
    <s v="Yes"/>
    <x v="0"/>
    <n v="1"/>
    <x v="1"/>
    <m/>
    <m/>
  </r>
  <r>
    <s v="Id2062"/>
    <n v="28.31"/>
    <s v="Over weight"/>
    <n v="6.41"/>
    <s v="Diabetes"/>
    <s v="No"/>
    <s v="Yes"/>
    <x v="0"/>
    <n v="1"/>
    <x v="1"/>
    <m/>
    <m/>
  </r>
  <r>
    <s v="Id2063"/>
    <n v="30.3"/>
    <s v="Obesity"/>
    <n v="4.7300000000000004"/>
    <s v="Normal"/>
    <s v="Yes"/>
    <s v="No"/>
    <x v="1"/>
    <n v="1"/>
    <x v="1"/>
    <m/>
    <m/>
  </r>
  <r>
    <s v="Id2064"/>
    <n v="26.4"/>
    <s v="Over weight"/>
    <n v="6.22"/>
    <s v="Prediabetes"/>
    <s v="Yes"/>
    <s v="No"/>
    <x v="0"/>
    <n v="0"/>
    <x v="1"/>
    <m/>
    <m/>
  </r>
  <r>
    <s v="Id2065"/>
    <n v="22.135000000000002"/>
    <s v="Normal weight"/>
    <n v="4.46"/>
    <s v="Normal"/>
    <s v="Yes"/>
    <s v="No"/>
    <x v="0"/>
    <n v="0"/>
    <x v="1"/>
    <m/>
    <m/>
  </r>
  <r>
    <s v="Id2066"/>
    <n v="17.399999999999999"/>
    <s v="Underweight"/>
    <n v="4.5"/>
    <s v="Normal"/>
    <s v="Yes"/>
    <s v="No"/>
    <x v="0"/>
    <n v="0"/>
    <x v="1"/>
    <m/>
    <m/>
  </r>
  <r>
    <s v="Id2067"/>
    <n v="28.06"/>
    <s v="Over weight"/>
    <n v="8.93"/>
    <s v="Diabetes"/>
    <s v="No"/>
    <s v="No"/>
    <x v="0"/>
    <n v="0"/>
    <x v="1"/>
    <m/>
    <m/>
  </r>
  <r>
    <s v="Id2068"/>
    <n v="31.13"/>
    <s v="Obesity"/>
    <n v="11.02"/>
    <s v="Diabetes"/>
    <s v="No"/>
    <s v="No"/>
    <x v="0"/>
    <n v="0"/>
    <x v="1"/>
    <m/>
    <m/>
  </r>
  <r>
    <s v="Id2069"/>
    <n v="18.46"/>
    <s v="Underweight"/>
    <n v="5.25"/>
    <s v="Normal"/>
    <s v="No"/>
    <s v="No"/>
    <x v="0"/>
    <n v="0"/>
    <x v="1"/>
    <m/>
    <m/>
  </r>
  <r>
    <s v="Id2070"/>
    <n v="17.3"/>
    <s v="Underweight"/>
    <n v="4.75"/>
    <s v="Normal"/>
    <s v="No"/>
    <s v="No"/>
    <x v="0"/>
    <n v="0"/>
    <x v="1"/>
    <m/>
    <m/>
  </r>
  <r>
    <s v="Id2071"/>
    <n v="35.625"/>
    <s v="Obesity"/>
    <n v="4.68"/>
    <s v="Normal"/>
    <s v="Yes"/>
    <s v="No"/>
    <x v="1"/>
    <n v="1"/>
    <x v="1"/>
    <m/>
    <m/>
  </r>
  <r>
    <s v="Id2072"/>
    <n v="20.234999999999999"/>
    <s v="Normal weight"/>
    <n v="6.17"/>
    <s v="Prediabetes"/>
    <s v="Yes"/>
    <s v="Yes"/>
    <x v="0"/>
    <n v="2"/>
    <x v="1"/>
    <m/>
    <m/>
  </r>
  <r>
    <s v="Id2073"/>
    <n v="27.55"/>
    <s v="Over weight"/>
    <n v="4.5599999999999996"/>
    <s v="Normal"/>
    <s v="Yes"/>
    <s v="No"/>
    <x v="1"/>
    <n v="1"/>
    <x v="1"/>
    <m/>
    <m/>
  </r>
  <r>
    <s v="Id2074"/>
    <n v="17.97"/>
    <s v="Underweight"/>
    <n v="6.3"/>
    <s v="Prediabetes"/>
    <s v="No"/>
    <s v="No"/>
    <x v="0"/>
    <n v="0"/>
    <x v="1"/>
    <m/>
    <m/>
  </r>
  <r>
    <s v="Id2075"/>
    <n v="29.98"/>
    <s v="Obesity"/>
    <n v="6.03"/>
    <s v="Prediabetes"/>
    <s v="No"/>
    <s v="Yes"/>
    <x v="0"/>
    <n v="1"/>
    <x v="1"/>
    <m/>
    <m/>
  </r>
  <r>
    <s v="Id2076"/>
    <n v="33.659999999999997"/>
    <s v="Obesity"/>
    <n v="4.2"/>
    <s v="Normal"/>
    <s v="Yes"/>
    <s v="No"/>
    <x v="0"/>
    <n v="1"/>
    <x v="1"/>
    <m/>
    <m/>
  </r>
  <r>
    <s v="Id2077"/>
    <n v="32.67"/>
    <s v="Obesity"/>
    <n v="5.61"/>
    <s v="Normal"/>
    <s v="Yes"/>
    <s v="No"/>
    <x v="0"/>
    <n v="1"/>
    <x v="1"/>
    <m/>
    <m/>
  </r>
  <r>
    <s v="Id2078"/>
    <n v="30.5"/>
    <s v="Obesity"/>
    <n v="5.88"/>
    <s v="Prediabetes"/>
    <s v="Yes"/>
    <s v="No"/>
    <x v="0"/>
    <n v="1"/>
    <x v="1"/>
    <m/>
    <m/>
  </r>
  <r>
    <s v="Id2079"/>
    <n v="23.1"/>
    <s v="Normal weight"/>
    <n v="5.92"/>
    <s v="Prediabetes"/>
    <s v="Yes"/>
    <s v="No"/>
    <x v="0"/>
    <n v="1"/>
    <x v="1"/>
    <m/>
    <m/>
  </r>
  <r>
    <s v="Id2080"/>
    <n v="39.49"/>
    <s v="Obesity"/>
    <n v="4.8099999999999996"/>
    <s v="Normal"/>
    <s v="No"/>
    <s v="No"/>
    <x v="0"/>
    <n v="1"/>
    <x v="1"/>
    <m/>
    <m/>
  </r>
  <r>
    <s v="Id2081"/>
    <n v="33.99"/>
    <s v="Obesity"/>
    <n v="4.55"/>
    <s v="Normal"/>
    <s v="No"/>
    <s v="No"/>
    <x v="0"/>
    <n v="1"/>
    <x v="1"/>
    <m/>
    <m/>
  </r>
  <r>
    <s v="Id2082"/>
    <n v="27.72"/>
    <s v="Over weight"/>
    <n v="6.43"/>
    <s v="Diabetes"/>
    <s v="No"/>
    <s v="No"/>
    <x v="0"/>
    <n v="1"/>
    <x v="1"/>
    <m/>
    <m/>
  </r>
  <r>
    <s v="Id2083"/>
    <n v="30.59"/>
    <s v="Obesity"/>
    <n v="11.62"/>
    <s v="Diabetes"/>
    <s v="No"/>
    <s v="No"/>
    <x v="0"/>
    <n v="0"/>
    <x v="1"/>
    <m/>
    <m/>
  </r>
  <r>
    <s v="Id2084"/>
    <n v="22.6"/>
    <s v="Normal weight"/>
    <n v="6.04"/>
    <s v="Prediabetes"/>
    <s v="No"/>
    <s v="No"/>
    <x v="0"/>
    <n v="1"/>
    <x v="1"/>
    <m/>
    <m/>
  </r>
  <r>
    <s v="Id2085"/>
    <n v="28.785"/>
    <s v="Over weight"/>
    <n v="8.82"/>
    <s v="Diabetes"/>
    <s v="No"/>
    <s v="No"/>
    <x v="0"/>
    <n v="0"/>
    <x v="1"/>
    <m/>
    <m/>
  </r>
  <r>
    <s v="Id2086"/>
    <n v="50.38"/>
    <s v="Obesity"/>
    <n v="5.8"/>
    <s v="Prediabetes"/>
    <s v="No"/>
    <s v="No"/>
    <x v="0"/>
    <n v="0"/>
    <x v="1"/>
    <m/>
    <m/>
  </r>
  <r>
    <s v="Id2087"/>
    <n v="35.200000000000003"/>
    <s v="Obesity"/>
    <n v="4.28"/>
    <s v="Normal"/>
    <s v="No"/>
    <s v="No"/>
    <x v="0"/>
    <n v="0"/>
    <x v="1"/>
    <m/>
    <m/>
  </r>
  <r>
    <s v="Id2088"/>
    <n v="35.72"/>
    <s v="Obesity"/>
    <n v="5.5"/>
    <s v="Normal"/>
    <s v="Yes"/>
    <s v="No"/>
    <x v="0"/>
    <n v="0"/>
    <x v="1"/>
    <m/>
    <m/>
  </r>
  <r>
    <s v="Id2089"/>
    <n v="24.51"/>
    <s v="Normal weight"/>
    <n v="4.6900000000000004"/>
    <s v="Normal"/>
    <s v="No"/>
    <s v="No"/>
    <x v="0"/>
    <n v="0"/>
    <x v="1"/>
    <m/>
    <m/>
  </r>
  <r>
    <s v="Id2090"/>
    <n v="23.844999999999999"/>
    <s v="Normal weight"/>
    <n v="4.43"/>
    <s v="Normal"/>
    <s v="No"/>
    <s v="No"/>
    <x v="0"/>
    <n v="0"/>
    <x v="1"/>
    <m/>
    <m/>
  </r>
  <r>
    <s v="Id2091"/>
    <n v="15.68"/>
    <s v="Underweight"/>
    <n v="6.16"/>
    <s v="Prediabetes"/>
    <s v="Yes"/>
    <s v="No"/>
    <x v="0"/>
    <n v="1"/>
    <x v="1"/>
    <m/>
    <m/>
  </r>
  <r>
    <s v="Id2092"/>
    <n v="32.395000000000003"/>
    <s v="Obesity"/>
    <n v="6.66"/>
    <s v="Diabetes"/>
    <s v="No"/>
    <s v="No"/>
    <x v="0"/>
    <n v="0"/>
    <x v="1"/>
    <m/>
    <m/>
  </r>
  <r>
    <s v="Id2093"/>
    <n v="23.655000000000001"/>
    <s v="Normal weight"/>
    <n v="5.92"/>
    <s v="Prediabetes"/>
    <s v="No"/>
    <s v="No"/>
    <x v="0"/>
    <n v="1"/>
    <x v="1"/>
    <m/>
    <m/>
  </r>
  <r>
    <s v="Id2094"/>
    <n v="28.4"/>
    <s v="Over weight"/>
    <n v="5.97"/>
    <s v="Prediabetes"/>
    <s v="No"/>
    <s v="No"/>
    <x v="1"/>
    <n v="1"/>
    <x v="1"/>
    <m/>
    <m/>
  </r>
  <r>
    <s v="Id2095"/>
    <n v="35.42"/>
    <s v="Obesity"/>
    <n v="4.6399999999999997"/>
    <s v="Normal"/>
    <s v="Yes"/>
    <s v="No"/>
    <x v="0"/>
    <n v="0"/>
    <x v="1"/>
    <m/>
    <m/>
  </r>
  <r>
    <s v="Id2096"/>
    <n v="26.18"/>
    <s v="Over weight"/>
    <n v="6.12"/>
    <s v="Prediabetes"/>
    <s v="No"/>
    <s v="Yes"/>
    <x v="0"/>
    <n v="1"/>
    <x v="1"/>
    <m/>
    <m/>
  </r>
  <r>
    <s v="Id2097"/>
    <n v="20.8"/>
    <s v="Normal weight"/>
    <n v="4.87"/>
    <s v="Normal"/>
    <s v="Yes"/>
    <s v="No"/>
    <x v="0"/>
    <n v="0"/>
    <x v="1"/>
    <m/>
    <m/>
  </r>
  <r>
    <s v="Id2098"/>
    <n v="15.82"/>
    <s v="Underweight"/>
    <n v="4.5999999999999996"/>
    <s v="Normal"/>
    <s v="No"/>
    <s v="No"/>
    <x v="0"/>
    <n v="0"/>
    <x v="1"/>
    <m/>
    <m/>
  </r>
  <r>
    <s v="Id2099"/>
    <n v="17.670000000000002"/>
    <s v="Underweight"/>
    <n v="4.78"/>
    <s v="Normal"/>
    <s v="No"/>
    <s v="No"/>
    <x v="0"/>
    <n v="0"/>
    <x v="1"/>
    <m/>
    <m/>
  </r>
  <r>
    <s v="Id2100"/>
    <n v="31.92"/>
    <s v="Obesity"/>
    <n v="11.05"/>
    <s v="Diabetes"/>
    <s v="No"/>
    <s v="No"/>
    <x v="0"/>
    <n v="0"/>
    <x v="1"/>
    <m/>
    <m/>
  </r>
  <r>
    <s v="Id2101"/>
    <n v="28.975000000000001"/>
    <s v="Over weight"/>
    <n v="7.62"/>
    <s v="Diabetes"/>
    <s v="No"/>
    <s v="No"/>
    <x v="0"/>
    <n v="0"/>
    <x v="1"/>
    <m/>
    <m/>
  </r>
  <r>
    <s v="Id2102"/>
    <n v="31.73"/>
    <s v="Obesity"/>
    <n v="4.78"/>
    <s v="Normal"/>
    <s v="Yes"/>
    <s v="Yes"/>
    <x v="0"/>
    <n v="2"/>
    <x v="1"/>
    <m/>
    <m/>
  </r>
  <r>
    <s v="Id2103"/>
    <n v="28.88"/>
    <s v="Over weight"/>
    <n v="6.09"/>
    <s v="Prediabetes"/>
    <s v="Yes"/>
    <s v="Yes"/>
    <x v="0"/>
    <n v="2"/>
    <x v="1"/>
    <m/>
    <m/>
  </r>
  <r>
    <s v="Id2104"/>
    <n v="25.555"/>
    <s v="Over weight"/>
    <n v="5.1100000000000003"/>
    <s v="Normal"/>
    <s v="No"/>
    <s v="No"/>
    <x v="1"/>
    <n v="1"/>
    <x v="1"/>
    <m/>
    <m/>
  </r>
  <r>
    <s v="Id2105"/>
    <n v="37.29"/>
    <s v="Obesity"/>
    <n v="4.46"/>
    <s v="Normal"/>
    <s v="No"/>
    <s v="Yes"/>
    <x v="0"/>
    <n v="1"/>
    <x v="1"/>
    <m/>
    <m/>
  </r>
  <r>
    <s v="Id2106"/>
    <n v="40.28"/>
    <s v="Obesity"/>
    <n v="6.11"/>
    <s v="Prediabetes"/>
    <s v="No"/>
    <s v="Yes"/>
    <x v="0"/>
    <n v="1"/>
    <x v="1"/>
    <m/>
    <m/>
  </r>
  <r>
    <s v="Id2107"/>
    <n v="40.185000000000002"/>
    <s v="Obesity"/>
    <n v="4.66"/>
    <s v="Normal"/>
    <s v="No"/>
    <s v="Yes"/>
    <x v="0"/>
    <n v="1"/>
    <x v="1"/>
    <m/>
    <m/>
  </r>
  <r>
    <s v="Id2108"/>
    <n v="23.57"/>
    <s v="Normal weight"/>
    <n v="6.14"/>
    <s v="Prediabetes"/>
    <s v="No"/>
    <s v="No"/>
    <x v="0"/>
    <n v="0"/>
    <x v="1"/>
    <m/>
    <m/>
  </r>
  <r>
    <s v="Id2109"/>
    <n v="35.625"/>
    <s v="Obesity"/>
    <n v="6.21"/>
    <s v="Prediabetes"/>
    <s v="No"/>
    <s v="Yes"/>
    <x v="0"/>
    <n v="1"/>
    <x v="1"/>
    <m/>
    <m/>
  </r>
  <r>
    <s v="Id2110"/>
    <n v="33.155000000000001"/>
    <s v="Obesity"/>
    <n v="4.5999999999999996"/>
    <s v="Normal"/>
    <s v="No"/>
    <s v="Yes"/>
    <x v="0"/>
    <n v="1"/>
    <x v="1"/>
    <m/>
    <m/>
  </r>
  <r>
    <s v="Id2111"/>
    <n v="31.92"/>
    <s v="Obesity"/>
    <n v="5.04"/>
    <s v="Normal"/>
    <s v="No"/>
    <s v="Yes"/>
    <x v="0"/>
    <n v="1"/>
    <x v="1"/>
    <m/>
    <m/>
  </r>
  <r>
    <s v="Id2112"/>
    <n v="30.305"/>
    <s v="Obesity"/>
    <n v="5.08"/>
    <s v="Normal"/>
    <s v="No"/>
    <s v="Yes"/>
    <x v="0"/>
    <n v="1"/>
    <x v="1"/>
    <m/>
    <m/>
  </r>
  <r>
    <s v="Id2113"/>
    <n v="30.114999999999998"/>
    <s v="Obesity"/>
    <n v="4.38"/>
    <s v="Normal"/>
    <s v="No"/>
    <s v="Yes"/>
    <x v="0"/>
    <n v="1"/>
    <x v="1"/>
    <m/>
    <m/>
  </r>
  <r>
    <s v="Id2114"/>
    <n v="24.09"/>
    <s v="Normal weight"/>
    <n v="4.79"/>
    <s v="Normal"/>
    <s v="No"/>
    <s v="Yes"/>
    <x v="0"/>
    <n v="1"/>
    <x v="1"/>
    <m/>
    <m/>
  </r>
  <r>
    <s v="Id2115"/>
    <n v="28.215"/>
    <s v="Over weight"/>
    <n v="4.21"/>
    <s v="Normal"/>
    <s v="No"/>
    <s v="Yes"/>
    <x v="0"/>
    <n v="1"/>
    <x v="1"/>
    <m/>
    <m/>
  </r>
  <r>
    <s v="Id2116"/>
    <n v="26.315000000000001"/>
    <s v="Over weight"/>
    <n v="5.47"/>
    <s v="Normal"/>
    <s v="No"/>
    <s v="Yes"/>
    <x v="0"/>
    <n v="1"/>
    <x v="1"/>
    <m/>
    <m/>
  </r>
  <r>
    <s v="Id2117"/>
    <n v="25.08"/>
    <s v="Over weight"/>
    <n v="5.09"/>
    <s v="Normal"/>
    <s v="No"/>
    <s v="Yes"/>
    <x v="0"/>
    <n v="1"/>
    <x v="1"/>
    <m/>
    <m/>
  </r>
  <r>
    <s v="Id2118"/>
    <n v="15.41"/>
    <s v="Underweight"/>
    <n v="5.08"/>
    <s v="Normal"/>
    <s v="No"/>
    <s v="No"/>
    <x v="0"/>
    <n v="0"/>
    <x v="1"/>
    <m/>
    <m/>
  </r>
  <r>
    <s v="Id2119"/>
    <n v="23.83"/>
    <s v="Normal weight"/>
    <n v="5.68"/>
    <s v="Normal"/>
    <s v="No"/>
    <s v="No"/>
    <x v="0"/>
    <n v="0"/>
    <x v="1"/>
    <m/>
    <m/>
  </r>
  <r>
    <s v="Id2120"/>
    <n v="36"/>
    <s v="Obesity"/>
    <n v="4.66"/>
    <s v="Normal"/>
    <s v="No"/>
    <s v="Yes"/>
    <x v="0"/>
    <n v="1"/>
    <x v="1"/>
    <m/>
    <m/>
  </r>
  <r>
    <s v="Id2121"/>
    <n v="28.82"/>
    <s v="Over weight"/>
    <n v="5.59"/>
    <s v="Normal"/>
    <s v="No"/>
    <s v="Yes"/>
    <x v="0"/>
    <n v="1"/>
    <x v="1"/>
    <m/>
    <m/>
  </r>
  <r>
    <s v="Id2122"/>
    <n v="28.05"/>
    <s v="Over weight"/>
    <n v="6.2"/>
    <s v="Prediabetes"/>
    <s v="No"/>
    <s v="Yes"/>
    <x v="0"/>
    <n v="1"/>
    <x v="1"/>
    <m/>
    <m/>
  </r>
  <r>
    <s v="Id2123"/>
    <n v="27.1"/>
    <s v="Over weight"/>
    <n v="4.45"/>
    <s v="Normal"/>
    <s v="No"/>
    <s v="Yes"/>
    <x v="0"/>
    <n v="1"/>
    <x v="1"/>
    <m/>
    <m/>
  </r>
  <r>
    <s v="Id2124"/>
    <n v="24.3"/>
    <s v="Normal weight"/>
    <n v="6.1"/>
    <s v="Prediabetes"/>
    <s v="Yes"/>
    <s v="Yes"/>
    <x v="0"/>
    <n v="1"/>
    <x v="1"/>
    <m/>
    <m/>
  </r>
  <r>
    <s v="Id2125"/>
    <n v="30.72"/>
    <s v="Obesity"/>
    <n v="6.06"/>
    <s v="Prediabetes"/>
    <s v="No"/>
    <s v="Yes"/>
    <x v="0"/>
    <n v="1"/>
    <x v="1"/>
    <m/>
    <m/>
  </r>
  <r>
    <s v="Id2126"/>
    <n v="37.43"/>
    <s v="Obesity"/>
    <n v="4.5599999999999996"/>
    <s v="Normal"/>
    <s v="No"/>
    <s v="No"/>
    <x v="1"/>
    <n v="1"/>
    <x v="1"/>
    <m/>
    <m/>
  </r>
  <r>
    <s v="Id2127"/>
    <n v="25.74"/>
    <s v="Over weight"/>
    <n v="6.41"/>
    <s v="Diabetes"/>
    <s v="Yes"/>
    <s v="No"/>
    <x v="1"/>
    <n v="1"/>
    <x v="1"/>
    <m/>
    <m/>
  </r>
  <r>
    <s v="Id2128"/>
    <n v="36.575000000000003"/>
    <s v="Obesity"/>
    <n v="5.57"/>
    <s v="Normal"/>
    <s v="No"/>
    <s v="No"/>
    <x v="1"/>
    <n v="1"/>
    <x v="1"/>
    <m/>
    <m/>
  </r>
  <r>
    <s v="Id2129"/>
    <n v="35.15"/>
    <s v="Obesity"/>
    <n v="5.47"/>
    <s v="Normal"/>
    <s v="No"/>
    <s v="No"/>
    <x v="1"/>
    <n v="1"/>
    <x v="1"/>
    <m/>
    <m/>
  </r>
  <r>
    <s v="Id2130"/>
    <n v="32.11"/>
    <s v="Obesity"/>
    <n v="4.43"/>
    <s v="Normal"/>
    <s v="No"/>
    <s v="No"/>
    <x v="1"/>
    <n v="1"/>
    <x v="1"/>
    <m/>
    <m/>
  </r>
  <r>
    <s v="Id2131"/>
    <n v="30.495000000000001"/>
    <s v="Obesity"/>
    <n v="4.95"/>
    <s v="Normal"/>
    <s v="No"/>
    <s v="No"/>
    <x v="1"/>
    <n v="1"/>
    <x v="1"/>
    <m/>
    <m/>
  </r>
  <r>
    <s v="Id2132"/>
    <n v="29.24"/>
    <s v="Over weight"/>
    <n v="4.04"/>
    <s v="Normal"/>
    <s v="No"/>
    <s v="Yes"/>
    <x v="0"/>
    <n v="1"/>
    <x v="1"/>
    <m/>
    <m/>
  </r>
  <r>
    <s v="Id2133"/>
    <n v="22.515000000000001"/>
    <s v="Normal weight"/>
    <n v="5.93"/>
    <s v="Prediabetes"/>
    <s v="No"/>
    <s v="No"/>
    <x v="1"/>
    <n v="1"/>
    <x v="1"/>
    <m/>
    <m/>
  </r>
  <r>
    <s v="Id2134"/>
    <n v="15.65"/>
    <s v="Underweight"/>
    <n v="4.2300000000000004"/>
    <s v="Normal"/>
    <s v="No"/>
    <s v="No"/>
    <x v="0"/>
    <n v="0"/>
    <x v="1"/>
    <m/>
    <m/>
  </r>
  <r>
    <s v="Id2135"/>
    <n v="27.36"/>
    <s v="Over weight"/>
    <n v="5.59"/>
    <s v="Normal"/>
    <s v="Yes"/>
    <s v="No"/>
    <x v="0"/>
    <n v="0"/>
    <x v="1"/>
    <m/>
    <m/>
  </r>
  <r>
    <s v="Id2136"/>
    <n v="22.3"/>
    <s v="Normal weight"/>
    <n v="4.8899999999999997"/>
    <s v="Normal"/>
    <s v="Yes"/>
    <s v="No"/>
    <x v="0"/>
    <n v="0"/>
    <x v="1"/>
    <m/>
    <m/>
  </r>
  <r>
    <s v="Id2137"/>
    <n v="26.03"/>
    <s v="Over weight"/>
    <n v="5.81"/>
    <s v="Prediabetes"/>
    <s v="Yes"/>
    <s v="No"/>
    <x v="0"/>
    <n v="0"/>
    <x v="1"/>
    <m/>
    <m/>
  </r>
  <r>
    <s v="Id2138"/>
    <n v="27.74"/>
    <s v="Over weight"/>
    <n v="4.29"/>
    <s v="Normal"/>
    <s v="No"/>
    <s v="Yes"/>
    <x v="0"/>
    <n v="1"/>
    <x v="1"/>
    <m/>
    <m/>
  </r>
  <r>
    <s v="Id2139"/>
    <n v="32.11"/>
    <s v="Obesity"/>
    <n v="4.03"/>
    <s v="Normal"/>
    <s v="Yes"/>
    <s v="Yes"/>
    <x v="0"/>
    <n v="2"/>
    <x v="1"/>
    <m/>
    <m/>
  </r>
  <r>
    <s v="Id2140"/>
    <n v="25.175000000000001"/>
    <s v="Over weight"/>
    <n v="6.29"/>
    <s v="Prediabetes"/>
    <s v="Yes"/>
    <s v="Yes"/>
    <x v="0"/>
    <n v="2"/>
    <x v="1"/>
    <m/>
    <m/>
  </r>
  <r>
    <s v="Id2141"/>
    <n v="39.49"/>
    <s v="Obesity"/>
    <n v="4.4800000000000004"/>
    <s v="Normal"/>
    <s v="Yes"/>
    <s v="No"/>
    <x v="0"/>
    <n v="0"/>
    <x v="1"/>
    <m/>
    <m/>
  </r>
  <r>
    <s v="Id2142"/>
    <n v="34.869999999999997"/>
    <s v="Obesity"/>
    <n v="5.51"/>
    <s v="Normal"/>
    <s v="Yes"/>
    <s v="No"/>
    <x v="0"/>
    <n v="0"/>
    <x v="1"/>
    <m/>
    <m/>
  </r>
  <r>
    <s v="Id2143"/>
    <n v="34.6"/>
    <s v="Obesity"/>
    <n v="4.5"/>
    <s v="Normal"/>
    <s v="Yes"/>
    <s v="No"/>
    <x v="0"/>
    <n v="0"/>
    <x v="1"/>
    <m/>
    <m/>
  </r>
  <r>
    <s v="Id2144"/>
    <n v="25.8"/>
    <s v="Over weight"/>
    <n v="6.29"/>
    <s v="Prediabetes"/>
    <s v="Yes"/>
    <s v="No"/>
    <x v="0"/>
    <n v="0"/>
    <x v="1"/>
    <m/>
    <m/>
  </r>
  <r>
    <s v="Id2145"/>
    <n v="35.86"/>
    <s v="Obesity"/>
    <n v="4.33"/>
    <s v="Normal"/>
    <s v="No"/>
    <s v="No"/>
    <x v="0"/>
    <n v="1"/>
    <x v="1"/>
    <m/>
    <m/>
  </r>
  <r>
    <s v="Id2146"/>
    <n v="40.47"/>
    <s v="Obesity"/>
    <n v="11.15"/>
    <s v="Diabetes"/>
    <s v="No"/>
    <s v="No"/>
    <x v="0"/>
    <n v="0"/>
    <x v="1"/>
    <m/>
    <m/>
  </r>
  <r>
    <s v="Id2147"/>
    <n v="32.01"/>
    <s v="Obesity"/>
    <n v="6.45"/>
    <s v="Diabetes"/>
    <s v="No"/>
    <s v="No"/>
    <x v="0"/>
    <n v="1"/>
    <x v="1"/>
    <m/>
    <m/>
  </r>
  <r>
    <s v="Id2148"/>
    <n v="33"/>
    <s v="Obesity"/>
    <n v="9.27"/>
    <s v="Diabetes"/>
    <s v="No"/>
    <s v="No"/>
    <x v="0"/>
    <n v="0"/>
    <x v="1"/>
    <m/>
    <m/>
  </r>
  <r>
    <s v="Id2149"/>
    <n v="29.3"/>
    <s v="Over weight"/>
    <n v="6.15"/>
    <s v="Prediabetes"/>
    <s v="No"/>
    <s v="No"/>
    <x v="0"/>
    <n v="1"/>
    <x v="1"/>
    <m/>
    <m/>
  </r>
  <r>
    <s v="Id2150"/>
    <n v="25.8"/>
    <s v="Over weight"/>
    <n v="4.13"/>
    <s v="Normal"/>
    <s v="No"/>
    <s v="No"/>
    <x v="0"/>
    <n v="1"/>
    <x v="1"/>
    <m/>
    <m/>
  </r>
  <r>
    <s v="Id2151"/>
    <n v="23.4"/>
    <s v="Normal weight"/>
    <n v="4.24"/>
    <s v="Normal"/>
    <s v="No"/>
    <s v="No"/>
    <x v="0"/>
    <n v="1"/>
    <x v="1"/>
    <m/>
    <m/>
  </r>
  <r>
    <s v="Id2152"/>
    <n v="27.93"/>
    <s v="Over weight"/>
    <n v="9.8800000000000008"/>
    <s v="Diabetes"/>
    <s v="No"/>
    <s v="No"/>
    <x v="0"/>
    <n v="0"/>
    <x v="1"/>
    <m/>
    <m/>
  </r>
  <r>
    <s v="Id2153"/>
    <n v="22"/>
    <s v="Normal weight"/>
    <n v="9.5"/>
    <s v="Diabetes"/>
    <s v="No"/>
    <s v="No"/>
    <x v="0"/>
    <n v="0"/>
    <x v="1"/>
    <m/>
    <m/>
  </r>
  <r>
    <s v="Id2154"/>
    <n v="36.86"/>
    <s v="Obesity"/>
    <n v="4.97"/>
    <s v="Normal"/>
    <s v="Yes"/>
    <s v="No"/>
    <x v="0"/>
    <n v="0"/>
    <x v="1"/>
    <m/>
    <m/>
  </r>
  <r>
    <s v="Id2155"/>
    <n v="31.254999999999999"/>
    <s v="Obesity"/>
    <n v="5.49"/>
    <s v="Normal"/>
    <s v="Yes"/>
    <s v="No"/>
    <x v="0"/>
    <n v="0"/>
    <x v="1"/>
    <m/>
    <m/>
  </r>
  <r>
    <s v="Id2156"/>
    <n v="23.06"/>
    <s v="Normal weight"/>
    <n v="4.47"/>
    <s v="Normal"/>
    <s v="No"/>
    <s v="No"/>
    <x v="0"/>
    <n v="0"/>
    <x v="1"/>
    <m/>
    <m/>
  </r>
  <r>
    <s v="Id2157"/>
    <n v="28.975000000000001"/>
    <s v="Over weight"/>
    <n v="4.34"/>
    <s v="Normal"/>
    <s v="Yes"/>
    <s v="No"/>
    <x v="0"/>
    <n v="0"/>
    <x v="1"/>
    <m/>
    <m/>
  </r>
  <r>
    <s v="Id2158"/>
    <n v="33.299999999999997"/>
    <s v="Obesity"/>
    <n v="9.49"/>
    <s v="Diabetes"/>
    <s v="No"/>
    <s v="No"/>
    <x v="0"/>
    <n v="0"/>
    <x v="1"/>
    <m/>
    <m/>
  </r>
  <r>
    <s v="Id2159"/>
    <n v="33"/>
    <s v="Obesity"/>
    <n v="10.16"/>
    <s v="Diabetes"/>
    <s v="No"/>
    <s v="No"/>
    <x v="0"/>
    <n v="0"/>
    <x v="1"/>
    <m/>
    <m/>
  </r>
  <r>
    <s v="Id2160"/>
    <n v="31.46"/>
    <s v="Obesity"/>
    <n v="11.19"/>
    <s v="Diabetes"/>
    <s v="No"/>
    <s v="No"/>
    <x v="0"/>
    <n v="0"/>
    <x v="1"/>
    <m/>
    <m/>
  </r>
  <r>
    <s v="Id2161"/>
    <n v="29.6"/>
    <s v="Over weight"/>
    <n v="11.03"/>
    <s v="Diabetes"/>
    <s v="No"/>
    <s v="No"/>
    <x v="0"/>
    <n v="0"/>
    <x v="1"/>
    <m/>
    <m/>
  </r>
  <r>
    <s v="Id2162"/>
    <n v="22.05"/>
    <s v="Normal weight"/>
    <n v="4.43"/>
    <s v="Normal"/>
    <s v="Yes"/>
    <s v="No"/>
    <x v="0"/>
    <n v="0"/>
    <x v="1"/>
    <m/>
    <m/>
  </r>
  <r>
    <s v="Id2163"/>
    <n v="27.06"/>
    <s v="Over weight"/>
    <n v="6.14"/>
    <s v="Prediabetes"/>
    <s v="No"/>
    <s v="Yes"/>
    <x v="0"/>
    <n v="1"/>
    <x v="1"/>
    <m/>
    <m/>
  </r>
  <r>
    <s v="Id2164"/>
    <n v="20.49"/>
    <s v="Normal weight"/>
    <n v="4.87"/>
    <s v="Normal"/>
    <s v="No"/>
    <s v="No"/>
    <x v="0"/>
    <n v="0"/>
    <x v="1"/>
    <m/>
    <m/>
  </r>
  <r>
    <s v="Id2165"/>
    <n v="28.4"/>
    <s v="Over weight"/>
    <n v="4.3"/>
    <s v="Normal"/>
    <s v="No"/>
    <s v="No"/>
    <x v="1"/>
    <n v="1"/>
    <x v="1"/>
    <m/>
    <m/>
  </r>
  <r>
    <s v="Id2166"/>
    <n v="41.91"/>
    <s v="Obesity"/>
    <n v="6.19"/>
    <s v="Prediabetes"/>
    <s v="No"/>
    <s v="No"/>
    <x v="0"/>
    <n v="0"/>
    <x v="1"/>
    <m/>
    <m/>
  </r>
  <r>
    <s v="Id2167"/>
    <n v="24.6"/>
    <s v="Normal weight"/>
    <n v="6.19"/>
    <s v="Prediabetes"/>
    <s v="No"/>
    <s v="No"/>
    <x v="1"/>
    <n v="1"/>
    <x v="1"/>
    <m/>
    <m/>
  </r>
  <r>
    <s v="Id2168"/>
    <n v="20.9"/>
    <s v="Normal weight"/>
    <n v="5.12"/>
    <s v="Normal"/>
    <s v="No"/>
    <s v="No"/>
    <x v="1"/>
    <n v="1"/>
    <x v="1"/>
    <m/>
    <m/>
  </r>
  <r>
    <s v="Id2169"/>
    <n v="34.4"/>
    <s v="Obesity"/>
    <n v="4.04"/>
    <s v="Normal"/>
    <s v="No"/>
    <s v="No"/>
    <x v="0"/>
    <n v="0"/>
    <x v="1"/>
    <m/>
    <m/>
  </r>
  <r>
    <s v="Id2170"/>
    <n v="32.56"/>
    <s v="Obesity"/>
    <n v="5.36"/>
    <s v="Normal"/>
    <s v="No"/>
    <s v="No"/>
    <x v="0"/>
    <n v="0"/>
    <x v="1"/>
    <m/>
    <m/>
  </r>
  <r>
    <s v="Id2171"/>
    <n v="27.98"/>
    <s v="Over weight"/>
    <n v="4.38"/>
    <s v="Normal"/>
    <s v="No"/>
    <s v="Yes"/>
    <x v="0"/>
    <n v="1"/>
    <x v="1"/>
    <m/>
    <m/>
  </r>
  <r>
    <s v="Id2172"/>
    <n v="26.51"/>
    <s v="Over weight"/>
    <n v="4.58"/>
    <s v="Normal"/>
    <s v="No"/>
    <s v="No"/>
    <x v="0"/>
    <n v="0"/>
    <x v="1"/>
    <m/>
    <m/>
  </r>
  <r>
    <s v="Id2173"/>
    <n v="29.734999999999999"/>
    <s v="Over weight"/>
    <n v="11.92"/>
    <s v="Diabetes"/>
    <s v="No"/>
    <s v="No"/>
    <x v="0"/>
    <n v="0"/>
    <x v="1"/>
    <m/>
    <m/>
  </r>
  <r>
    <s v="Id2174"/>
    <n v="40.5"/>
    <s v="Obesity"/>
    <n v="5.4"/>
    <s v="Normal"/>
    <s v="No"/>
    <s v="No"/>
    <x v="1"/>
    <n v="1"/>
    <x v="1"/>
    <m/>
    <m/>
  </r>
  <r>
    <s v="Id2175"/>
    <n v="25.64"/>
    <s v="Over weight"/>
    <n v="4.76"/>
    <s v="Normal"/>
    <s v="No"/>
    <s v="No"/>
    <x v="0"/>
    <n v="1"/>
    <x v="1"/>
    <m/>
    <m/>
  </r>
  <r>
    <s v="Id2176"/>
    <n v="32.9"/>
    <s v="Obesity"/>
    <n v="4.78"/>
    <s v="Normal"/>
    <s v="No"/>
    <s v="No"/>
    <x v="1"/>
    <n v="1"/>
    <x v="1"/>
    <m/>
    <m/>
  </r>
  <r>
    <s v="Id2177"/>
    <n v="29.8"/>
    <s v="Over weight"/>
    <n v="4.26"/>
    <s v="Normal"/>
    <s v="No"/>
    <s v="No"/>
    <x v="1"/>
    <n v="1"/>
    <x v="1"/>
    <m/>
    <m/>
  </r>
  <r>
    <s v="Id2178"/>
    <n v="28.9"/>
    <s v="Over weight"/>
    <n v="5.85"/>
    <s v="Prediabetes"/>
    <s v="No"/>
    <s v="No"/>
    <x v="1"/>
    <n v="1"/>
    <x v="1"/>
    <m/>
    <m/>
  </r>
  <r>
    <s v="Id2179"/>
    <n v="24.7"/>
    <s v="Normal weight"/>
    <n v="5.32"/>
    <s v="Normal"/>
    <s v="No"/>
    <s v="No"/>
    <x v="1"/>
    <n v="1"/>
    <x v="1"/>
    <m/>
    <m/>
  </r>
  <r>
    <s v="Id2180"/>
    <n v="20.6"/>
    <s v="Normal weight"/>
    <n v="5.14"/>
    <s v="Normal"/>
    <s v="No"/>
    <s v="No"/>
    <x v="1"/>
    <n v="1"/>
    <x v="1"/>
    <m/>
    <m/>
  </r>
  <r>
    <s v="Id2181"/>
    <n v="18.600000000000001"/>
    <s v="Normal weight"/>
    <n v="5"/>
    <s v="Normal"/>
    <s v="No"/>
    <s v="No"/>
    <x v="1"/>
    <n v="1"/>
    <x v="1"/>
    <m/>
    <m/>
  </r>
  <r>
    <s v="Id2182"/>
    <n v="17.8"/>
    <s v="Underweight"/>
    <n v="4.55"/>
    <s v="Normal"/>
    <s v="No"/>
    <s v="No"/>
    <x v="1"/>
    <n v="1"/>
    <x v="1"/>
    <m/>
    <m/>
  </r>
  <r>
    <s v="Id2183"/>
    <n v="35.200000000000003"/>
    <s v="Obesity"/>
    <n v="5.97"/>
    <s v="Prediabetes"/>
    <s v="No"/>
    <s v="Yes"/>
    <x v="0"/>
    <n v="1"/>
    <x v="1"/>
    <m/>
    <m/>
  </r>
  <r>
    <s v="Id2184"/>
    <n v="33.770000000000003"/>
    <s v="Obesity"/>
    <n v="4.0199999999999996"/>
    <s v="Normal"/>
    <s v="No"/>
    <s v="Yes"/>
    <x v="0"/>
    <n v="1"/>
    <x v="1"/>
    <m/>
    <m/>
  </r>
  <r>
    <s v="Id2185"/>
    <n v="30.03"/>
    <s v="Obesity"/>
    <n v="4.04"/>
    <s v="Normal"/>
    <s v="No"/>
    <s v="Yes"/>
    <x v="0"/>
    <n v="1"/>
    <x v="1"/>
    <m/>
    <m/>
  </r>
  <r>
    <s v="Id2186"/>
    <n v="29.37"/>
    <s v="Over weight"/>
    <n v="5.54"/>
    <s v="Normal"/>
    <s v="No"/>
    <s v="Yes"/>
    <x v="0"/>
    <n v="1"/>
    <x v="1"/>
    <m/>
    <m/>
  </r>
  <r>
    <s v="Id2187"/>
    <n v="28.5"/>
    <s v="Over weight"/>
    <n v="4.03"/>
    <s v="Normal"/>
    <s v="No"/>
    <s v="Yes"/>
    <x v="0"/>
    <n v="1"/>
    <x v="1"/>
    <m/>
    <m/>
  </r>
  <r>
    <s v="Id2188"/>
    <n v="23.32"/>
    <s v="Normal weight"/>
    <n v="5.62"/>
    <s v="Normal"/>
    <s v="No"/>
    <s v="Yes"/>
    <x v="0"/>
    <n v="1"/>
    <x v="1"/>
    <m/>
    <m/>
  </r>
  <r>
    <s v="Id2189"/>
    <n v="26.125"/>
    <s v="Over weight"/>
    <n v="5.27"/>
    <s v="Normal"/>
    <s v="No"/>
    <s v="Yes"/>
    <x v="0"/>
    <n v="1"/>
    <x v="1"/>
    <m/>
    <m/>
  </r>
  <r>
    <s v="Id2190"/>
    <n v="25.46"/>
    <s v="Over weight"/>
    <n v="5.18"/>
    <s v="Normal"/>
    <s v="No"/>
    <s v="Yes"/>
    <x v="0"/>
    <n v="1"/>
    <x v="1"/>
    <m/>
    <m/>
  </r>
  <r>
    <s v="Id2191"/>
    <n v="23.75"/>
    <s v="Normal weight"/>
    <n v="5.27"/>
    <s v="Normal"/>
    <s v="No"/>
    <s v="Yes"/>
    <x v="0"/>
    <n v="1"/>
    <x v="1"/>
    <m/>
    <m/>
  </r>
  <r>
    <s v="Id2192"/>
    <n v="23.085000000000001"/>
    <s v="Normal weight"/>
    <n v="5.62"/>
    <s v="Normal"/>
    <s v="No"/>
    <s v="Yes"/>
    <x v="0"/>
    <n v="1"/>
    <x v="1"/>
    <m/>
    <m/>
  </r>
  <r>
    <s v="Id2193"/>
    <n v="22.99"/>
    <s v="Normal weight"/>
    <n v="5.0599999999999996"/>
    <s v="Normal"/>
    <s v="No"/>
    <s v="Yes"/>
    <x v="0"/>
    <n v="1"/>
    <x v="1"/>
    <m/>
    <m/>
  </r>
  <r>
    <s v="Id2194"/>
    <n v="21.47"/>
    <s v="Normal weight"/>
    <n v="4.6900000000000004"/>
    <s v="Normal"/>
    <s v="No"/>
    <s v="Yes"/>
    <x v="0"/>
    <n v="1"/>
    <x v="1"/>
    <m/>
    <m/>
  </r>
  <r>
    <s v="Id2195"/>
    <n v="15.96"/>
    <s v="Underweight"/>
    <n v="5.44"/>
    <s v="Normal"/>
    <s v="No"/>
    <s v="Yes"/>
    <x v="0"/>
    <n v="1"/>
    <x v="1"/>
    <m/>
    <m/>
  </r>
  <r>
    <s v="Id2196"/>
    <n v="39.5"/>
    <s v="Obesity"/>
    <n v="5.05"/>
    <s v="Normal"/>
    <s v="No"/>
    <s v="Yes"/>
    <x v="0"/>
    <n v="1"/>
    <x v="1"/>
    <m/>
    <m/>
  </r>
  <r>
    <s v="Id2197"/>
    <n v="33.770000000000003"/>
    <s v="Obesity"/>
    <n v="6"/>
    <s v="Prediabetes"/>
    <s v="No"/>
    <s v="Yes"/>
    <x v="0"/>
    <n v="1"/>
    <x v="1"/>
    <m/>
    <m/>
  </r>
  <r>
    <s v="Id2198"/>
    <n v="26.84"/>
    <s v="Over weight"/>
    <n v="5.99"/>
    <s v="Prediabetes"/>
    <s v="Yes"/>
    <s v="Yes"/>
    <x v="0"/>
    <n v="1"/>
    <x v="1"/>
    <m/>
    <m/>
  </r>
  <r>
    <s v="Id2199"/>
    <n v="35.53"/>
    <s v="Obesity"/>
    <n v="4.3600000000000003"/>
    <s v="Normal"/>
    <s v="No"/>
    <s v="No"/>
    <x v="1"/>
    <n v="1"/>
    <x v="1"/>
    <m/>
    <m/>
  </r>
  <r>
    <s v="Id2200"/>
    <n v="30.59"/>
    <s v="Obesity"/>
    <n v="4.41"/>
    <s v="Normal"/>
    <s v="No"/>
    <s v="No"/>
    <x v="1"/>
    <n v="1"/>
    <x v="1"/>
    <m/>
    <m/>
  </r>
  <r>
    <s v="Id2201"/>
    <n v="30.59"/>
    <s v="Obesity"/>
    <n v="4.17"/>
    <s v="Normal"/>
    <s v="No"/>
    <s v="No"/>
    <x v="1"/>
    <n v="1"/>
    <x v="1"/>
    <m/>
    <m/>
  </r>
  <r>
    <s v="Id2202"/>
    <n v="27.835000000000001"/>
    <s v="Over weight"/>
    <n v="4.4400000000000004"/>
    <s v="Normal"/>
    <s v="No"/>
    <s v="No"/>
    <x v="1"/>
    <n v="1"/>
    <x v="1"/>
    <m/>
    <m/>
  </r>
  <r>
    <s v="Id2203"/>
    <n v="40.26"/>
    <s v="Obesity"/>
    <n v="5.52"/>
    <s v="Normal"/>
    <s v="No"/>
    <s v="Yes"/>
    <x v="0"/>
    <n v="1"/>
    <x v="1"/>
    <m/>
    <m/>
  </r>
  <r>
    <s v="Id2204"/>
    <n v="39.82"/>
    <s v="Obesity"/>
    <n v="6.01"/>
    <s v="Prediabetes"/>
    <s v="No"/>
    <s v="Yes"/>
    <x v="0"/>
    <n v="1"/>
    <x v="1"/>
    <m/>
    <m/>
  </r>
  <r>
    <s v="Id2205"/>
    <n v="39.159999999999997"/>
    <s v="Obesity"/>
    <n v="5.81"/>
    <s v="Prediabetes"/>
    <s v="No"/>
    <s v="Yes"/>
    <x v="0"/>
    <n v="1"/>
    <x v="1"/>
    <m/>
    <m/>
  </r>
  <r>
    <s v="Id2206"/>
    <n v="25.555"/>
    <s v="Over weight"/>
    <n v="4.37"/>
    <s v="Normal"/>
    <s v="No"/>
    <s v="No"/>
    <x v="1"/>
    <n v="1"/>
    <x v="1"/>
    <m/>
    <m/>
  </r>
  <r>
    <s v="Id2207"/>
    <n v="25.175000000000001"/>
    <s v="Over weight"/>
    <n v="5.74"/>
    <s v="Prediabetes"/>
    <s v="No"/>
    <s v="No"/>
    <x v="1"/>
    <n v="1"/>
    <x v="1"/>
    <m/>
    <m/>
  </r>
  <r>
    <s v="Id2208"/>
    <n v="38.28"/>
    <s v="Obesity"/>
    <n v="5.39"/>
    <s v="Normal"/>
    <s v="No"/>
    <s v="Yes"/>
    <x v="0"/>
    <n v="1"/>
    <x v="1"/>
    <m/>
    <m/>
  </r>
  <r>
    <s v="Id2209"/>
    <n v="38.17"/>
    <s v="Obesity"/>
    <n v="4.07"/>
    <s v="Normal"/>
    <s v="No"/>
    <s v="Yes"/>
    <x v="0"/>
    <n v="1"/>
    <x v="1"/>
    <m/>
    <m/>
  </r>
  <r>
    <s v="Id2210"/>
    <n v="36.85"/>
    <s v="Obesity"/>
    <n v="5.49"/>
    <s v="Normal"/>
    <s v="No"/>
    <s v="Yes"/>
    <x v="0"/>
    <n v="1"/>
    <x v="1"/>
    <m/>
    <m/>
  </r>
  <r>
    <s v="Id2211"/>
    <n v="22.61"/>
    <s v="Normal weight"/>
    <n v="5.68"/>
    <s v="Normal"/>
    <s v="No"/>
    <s v="No"/>
    <x v="1"/>
    <n v="1"/>
    <x v="1"/>
    <m/>
    <m/>
  </r>
  <r>
    <s v="Id2212"/>
    <n v="21.754999999999999"/>
    <s v="Normal weight"/>
    <n v="6.09"/>
    <s v="Prediabetes"/>
    <s v="No"/>
    <s v="No"/>
    <x v="1"/>
    <n v="1"/>
    <x v="1"/>
    <m/>
    <m/>
  </r>
  <r>
    <s v="Id2213"/>
    <n v="20.425000000000001"/>
    <s v="Normal weight"/>
    <n v="5.53"/>
    <s v="Normal"/>
    <s v="No"/>
    <s v="No"/>
    <x v="1"/>
    <n v="1"/>
    <x v="1"/>
    <m/>
    <m/>
  </r>
  <r>
    <s v="Id2214"/>
    <n v="31.35"/>
    <s v="Obesity"/>
    <n v="4.28"/>
    <s v="Normal"/>
    <s v="No"/>
    <s v="Yes"/>
    <x v="0"/>
    <n v="1"/>
    <x v="1"/>
    <m/>
    <m/>
  </r>
  <r>
    <s v="Id2215"/>
    <n v="31.13"/>
    <s v="Obesity"/>
    <n v="6.01"/>
    <s v="Prediabetes"/>
    <s v="No"/>
    <s v="Yes"/>
    <x v="0"/>
    <n v="1"/>
    <x v="1"/>
    <m/>
    <m/>
  </r>
  <r>
    <s v="Id2216"/>
    <n v="17.48"/>
    <s v="Underweight"/>
    <n v="4.59"/>
    <s v="Normal"/>
    <s v="No"/>
    <s v="No"/>
    <x v="1"/>
    <n v="1"/>
    <x v="1"/>
    <m/>
    <m/>
  </r>
  <r>
    <s v="Id2217"/>
    <n v="22.57"/>
    <s v="Normal weight"/>
    <n v="5.8"/>
    <s v="Prediabetes"/>
    <s v="Yes"/>
    <s v="No"/>
    <x v="0"/>
    <n v="1"/>
    <x v="1"/>
    <m/>
    <m/>
  </r>
  <r>
    <s v="Id2218"/>
    <n v="26.73"/>
    <s v="Over weight"/>
    <n v="5.08"/>
    <s v="Normal"/>
    <s v="No"/>
    <s v="Yes"/>
    <x v="0"/>
    <n v="1"/>
    <x v="1"/>
    <m/>
    <m/>
  </r>
  <r>
    <s v="Id2219"/>
    <n v="20.79"/>
    <s v="Normal weight"/>
    <n v="5.84"/>
    <s v="Prediabetes"/>
    <s v="No"/>
    <s v="Yes"/>
    <x v="0"/>
    <n v="1"/>
    <x v="1"/>
    <m/>
    <m/>
  </r>
  <r>
    <s v="Id2220"/>
    <n v="20.149999999999999"/>
    <s v="Normal weight"/>
    <n v="4.1500000000000004"/>
    <s v="Normal"/>
    <s v="No"/>
    <s v="No"/>
    <x v="0"/>
    <n v="1"/>
    <x v="1"/>
    <m/>
    <m/>
  </r>
  <r>
    <s v="Id2221"/>
    <n v="36.85"/>
    <s v="Obesity"/>
    <n v="4.3600000000000003"/>
    <s v="Normal"/>
    <s v="Yes"/>
    <s v="No"/>
    <x v="0"/>
    <n v="0"/>
    <x v="1"/>
    <m/>
    <m/>
  </r>
  <r>
    <s v="Id2222"/>
    <n v="35.53"/>
    <s v="Obesity"/>
    <n v="4.55"/>
    <s v="Normal"/>
    <s v="Yes"/>
    <s v="No"/>
    <x v="0"/>
    <n v="0"/>
    <x v="1"/>
    <m/>
    <m/>
  </r>
  <r>
    <s v="Id2223"/>
    <n v="31.1"/>
    <s v="Obesity"/>
    <n v="4.37"/>
    <s v="Normal"/>
    <s v="Yes"/>
    <s v="No"/>
    <x v="0"/>
    <n v="0"/>
    <x v="1"/>
    <m/>
    <m/>
  </r>
  <r>
    <s v="Id2224"/>
    <n v="23.21"/>
    <s v="Normal weight"/>
    <n v="5.24"/>
    <s v="Normal"/>
    <s v="Yes"/>
    <s v="No"/>
    <x v="0"/>
    <n v="0"/>
    <x v="1"/>
    <m/>
    <m/>
  </r>
  <r>
    <s v="Id2225"/>
    <n v="18.36"/>
    <s v="Underweight"/>
    <n v="5.96"/>
    <s v="Prediabetes"/>
    <s v="No"/>
    <s v="No"/>
    <x v="0"/>
    <n v="1"/>
    <x v="1"/>
    <m/>
    <m/>
  </r>
  <r>
    <s v="Id2226"/>
    <n v="15.92"/>
    <s v="Underweight"/>
    <n v="4.76"/>
    <s v="Normal"/>
    <s v="Yes"/>
    <s v="No"/>
    <x v="0"/>
    <n v="1"/>
    <x v="1"/>
    <m/>
    <m/>
  </r>
  <r>
    <s v="Id2227"/>
    <n v="15.17"/>
    <s v="Underweight"/>
    <n v="4.3"/>
    <s v="Normal"/>
    <s v="Yes"/>
    <s v="No"/>
    <x v="1"/>
    <n v="1"/>
    <x v="1"/>
    <m/>
    <m/>
  </r>
  <r>
    <s v="Id2228"/>
    <n v="16.63"/>
    <s v="Underweight"/>
    <n v="4.5"/>
    <s v="Normal"/>
    <s v="No"/>
    <s v="No"/>
    <x v="0"/>
    <n v="1"/>
    <x v="1"/>
    <m/>
    <m/>
  </r>
  <r>
    <s v="Id2229"/>
    <n v="19.39"/>
    <s v="Normal weight"/>
    <n v="5.59"/>
    <s v="Normal"/>
    <s v="No"/>
    <s v="No"/>
    <x v="1"/>
    <n v="1"/>
    <x v="1"/>
    <m/>
    <m/>
  </r>
  <r>
    <s v="Id2230"/>
    <n v="17.34"/>
    <s v="Underweight"/>
    <n v="6.29"/>
    <s v="Prediabetes"/>
    <s v="Yes"/>
    <s v="No"/>
    <x v="1"/>
    <n v="1"/>
    <x v="1"/>
    <m/>
    <m/>
  </r>
  <r>
    <s v="Id2231"/>
    <n v="17.940000000000001"/>
    <s v="Underweight"/>
    <n v="4.1900000000000004"/>
    <s v="Normal"/>
    <s v="No"/>
    <s v="Yes"/>
    <x v="0"/>
    <n v="1"/>
    <x v="1"/>
    <m/>
    <m/>
  </r>
  <r>
    <s v="Id2232"/>
    <n v="16.670000000000002"/>
    <s v="Underweight"/>
    <n v="4.7"/>
    <s v="Normal"/>
    <s v="Yes"/>
    <s v="No"/>
    <x v="1"/>
    <n v="1"/>
    <x v="1"/>
    <m/>
    <m/>
  </r>
  <r>
    <s v="Id2233"/>
    <n v="20.58"/>
    <s v="Normal weight"/>
    <n v="5.64"/>
    <s v="Normal"/>
    <s v="Yes"/>
    <s v="No"/>
    <x v="0"/>
    <n v="0"/>
    <x v="1"/>
    <m/>
    <m/>
  </r>
  <r>
    <s v="Id2234"/>
    <n v="16.5"/>
    <s v="Underweight"/>
    <n v="4.1100000000000003"/>
    <s v="Normal"/>
    <s v="Yes"/>
    <s v="No"/>
    <x v="0"/>
    <n v="0"/>
    <x v="1"/>
    <m/>
    <m/>
  </r>
  <r>
    <s v="Id2235"/>
    <n v="15.41"/>
    <s v="Underweight"/>
    <n v="5.43"/>
    <s v="Normal"/>
    <s v="Yes"/>
    <s v="No"/>
    <x v="1"/>
    <n v="1"/>
    <x v="1"/>
    <m/>
    <m/>
  </r>
  <r>
    <s v="Id2236"/>
    <n v="24.59"/>
    <s v="Normal weight"/>
    <n v="4.38"/>
    <s v="Normal"/>
    <s v="No"/>
    <s v="No"/>
    <x v="0"/>
    <n v="1"/>
    <x v="1"/>
    <m/>
    <m/>
  </r>
  <r>
    <s v="Id2237"/>
    <n v="33.33"/>
    <s v="Obesity"/>
    <n v="9.7899999999999991"/>
    <s v="Diabetes"/>
    <s v="No"/>
    <s v="No"/>
    <x v="0"/>
    <n v="0"/>
    <x v="1"/>
    <m/>
    <m/>
  </r>
  <r>
    <s v="Id2238"/>
    <n v="18.5"/>
    <s v="Normal weight"/>
    <n v="11.84"/>
    <s v="Diabetes"/>
    <s v="No"/>
    <s v="No"/>
    <x v="0"/>
    <n v="0"/>
    <x v="1"/>
    <m/>
    <m/>
  </r>
  <r>
    <s v="Id2239"/>
    <n v="18.579999999999998"/>
    <s v="Normal weight"/>
    <n v="6.22"/>
    <s v="Prediabetes"/>
    <s v="No"/>
    <s v="No"/>
    <x v="0"/>
    <n v="0"/>
    <x v="1"/>
    <m/>
    <m/>
  </r>
  <r>
    <s v="Id2240"/>
    <n v="16.64"/>
    <s v="Underweight"/>
    <n v="10.01"/>
    <s v="Diabetes"/>
    <s v="No"/>
    <s v="No"/>
    <x v="0"/>
    <n v="0"/>
    <x v="1"/>
    <m/>
    <m/>
  </r>
  <r>
    <s v="Id2241"/>
    <n v="19.329999999999998"/>
    <s v="Normal weight"/>
    <n v="4.32"/>
    <s v="Normal"/>
    <s v="No"/>
    <s v="No"/>
    <x v="0"/>
    <n v="1"/>
    <x v="1"/>
    <m/>
    <m/>
  </r>
  <r>
    <s v="Id2242"/>
    <n v="21.26"/>
    <s v="Normal weight"/>
    <n v="5.65"/>
    <s v="Normal"/>
    <s v="Yes"/>
    <s v="No"/>
    <x v="1"/>
    <n v="1"/>
    <x v="1"/>
    <m/>
    <m/>
  </r>
  <r>
    <s v="Id2243"/>
    <n v="15.6"/>
    <s v="Underweight"/>
    <n v="4.12"/>
    <s v="Normal"/>
    <s v="Yes"/>
    <s v="No"/>
    <x v="0"/>
    <n v="1"/>
    <x v="1"/>
    <m/>
    <m/>
  </r>
  <r>
    <s v="Id2244"/>
    <n v="24.39"/>
    <s v="Normal weight"/>
    <n v="6.24"/>
    <s v="Prediabetes"/>
    <s v="No"/>
    <s v="No"/>
    <x v="0"/>
    <n v="1"/>
    <x v="1"/>
    <m/>
    <m/>
  </r>
  <r>
    <s v="Id2245"/>
    <n v="24.75"/>
    <s v="Normal weight"/>
    <n v="4.83"/>
    <s v="Normal"/>
    <s v="No"/>
    <s v="No"/>
    <x v="0"/>
    <n v="0"/>
    <x v="1"/>
    <m/>
    <m/>
  </r>
  <r>
    <s v="Id2246"/>
    <n v="20.88"/>
    <s v="Normal weight"/>
    <n v="7.4"/>
    <s v="Diabetes"/>
    <s v="No"/>
    <s v="No"/>
    <x v="0"/>
    <n v="0"/>
    <x v="1"/>
    <m/>
    <m/>
  </r>
  <r>
    <s v="Id2247"/>
    <n v="20.43"/>
    <s v="Normal weight"/>
    <n v="4.54"/>
    <s v="Normal"/>
    <s v="No"/>
    <s v="No"/>
    <x v="0"/>
    <n v="0"/>
    <x v="1"/>
    <m/>
    <m/>
  </r>
  <r>
    <s v="Id2248"/>
    <n v="15.18"/>
    <s v="Underweight"/>
    <n v="11.11"/>
    <s v="Diabetes"/>
    <s v="No"/>
    <s v="No"/>
    <x v="0"/>
    <n v="0"/>
    <x v="1"/>
    <m/>
    <m/>
  </r>
  <r>
    <s v="Id2249"/>
    <n v="15.12"/>
    <s v="Underweight"/>
    <n v="4.03"/>
    <s v="Normal"/>
    <s v="Yes"/>
    <s v="No"/>
    <x v="0"/>
    <n v="0"/>
    <x v="1"/>
    <m/>
    <m/>
  </r>
  <r>
    <s v="Id2250"/>
    <n v="23.88"/>
    <s v="Normal weight"/>
    <n v="4.51"/>
    <s v="Normal"/>
    <s v="No"/>
    <s v="No"/>
    <x v="0"/>
    <n v="1"/>
    <x v="1"/>
    <m/>
    <m/>
  </r>
  <r>
    <s v="Id2251"/>
    <n v="16.13"/>
    <s v="Underweight"/>
    <n v="5.56"/>
    <s v="Normal"/>
    <s v="No"/>
    <s v="Yes"/>
    <x v="0"/>
    <n v="1"/>
    <x v="1"/>
    <m/>
    <m/>
  </r>
  <r>
    <s v="Id2252"/>
    <n v="24.09"/>
    <s v="Normal weight"/>
    <n v="4.0999999999999996"/>
    <s v="Normal"/>
    <s v="No"/>
    <s v="Yes"/>
    <x v="0"/>
    <n v="1"/>
    <x v="1"/>
    <m/>
    <m/>
  </r>
  <r>
    <s v="Id2253"/>
    <n v="19.43"/>
    <s v="Normal weight"/>
    <n v="5.85"/>
    <s v="Prediabetes"/>
    <s v="No"/>
    <s v="Yes"/>
    <x v="0"/>
    <n v="1"/>
    <x v="1"/>
    <m/>
    <m/>
  </r>
  <r>
    <s v="Id2254"/>
    <n v="15.22"/>
    <s v="Underweight"/>
    <n v="4.92"/>
    <s v="Normal"/>
    <s v="Yes"/>
    <s v="No"/>
    <x v="1"/>
    <n v="1"/>
    <x v="1"/>
    <m/>
    <m/>
  </r>
  <r>
    <s v="Id2255"/>
    <n v="20.72"/>
    <s v="Normal weight"/>
    <n v="9.4600000000000009"/>
    <s v="Diabetes"/>
    <s v="No"/>
    <s v="No"/>
    <x v="0"/>
    <n v="0"/>
    <x v="1"/>
    <m/>
    <m/>
  </r>
  <r>
    <s v="Id2256"/>
    <n v="35.4"/>
    <s v="Obesity"/>
    <n v="5.94"/>
    <s v="Prediabetes"/>
    <s v="No"/>
    <s v="No"/>
    <x v="1"/>
    <n v="1"/>
    <x v="1"/>
    <m/>
    <m/>
  </r>
  <r>
    <s v="Id2257"/>
    <n v="34.4"/>
    <s v="Obesity"/>
    <n v="5.7"/>
    <s v="Prediabetes"/>
    <s v="No"/>
    <s v="No"/>
    <x v="1"/>
    <n v="1"/>
    <x v="1"/>
    <m/>
    <m/>
  </r>
  <r>
    <s v="Id2258"/>
    <n v="34.1"/>
    <s v="Obesity"/>
    <n v="4.13"/>
    <s v="Normal"/>
    <s v="No"/>
    <s v="No"/>
    <x v="1"/>
    <n v="1"/>
    <x v="1"/>
    <m/>
    <m/>
  </r>
  <r>
    <s v="Id2259"/>
    <n v="30.4"/>
    <s v="Obesity"/>
    <n v="4.7699999999999996"/>
    <s v="Normal"/>
    <s v="No"/>
    <s v="No"/>
    <x v="1"/>
    <n v="1"/>
    <x v="1"/>
    <m/>
    <m/>
  </r>
  <r>
    <s v="Id2260"/>
    <n v="28.7"/>
    <s v="Over weight"/>
    <n v="4.99"/>
    <s v="Normal"/>
    <s v="No"/>
    <s v="No"/>
    <x v="1"/>
    <n v="1"/>
    <x v="1"/>
    <m/>
    <m/>
  </r>
  <r>
    <s v="Id2261"/>
    <n v="17.440000000000001"/>
    <s v="Underweight"/>
    <n v="4.42"/>
    <s v="Normal"/>
    <s v="Yes"/>
    <s v="No"/>
    <x v="1"/>
    <n v="1"/>
    <x v="1"/>
    <m/>
    <m/>
  </r>
  <r>
    <s v="Id2262"/>
    <n v="27.6"/>
    <s v="Over weight"/>
    <n v="4.01"/>
    <s v="Normal"/>
    <s v="No"/>
    <s v="No"/>
    <x v="1"/>
    <n v="1"/>
    <x v="1"/>
    <m/>
    <m/>
  </r>
  <r>
    <s v="Id2263"/>
    <n v="20.7"/>
    <s v="Normal weight"/>
    <n v="4.49"/>
    <s v="Normal"/>
    <s v="No"/>
    <s v="No"/>
    <x v="1"/>
    <n v="1"/>
    <x v="1"/>
    <m/>
    <m/>
  </r>
  <r>
    <s v="Id2264"/>
    <n v="20.3"/>
    <s v="Normal weight"/>
    <n v="6.37"/>
    <s v="Prediabetes"/>
    <s v="No"/>
    <s v="No"/>
    <x v="1"/>
    <n v="1"/>
    <x v="1"/>
    <m/>
    <m/>
  </r>
  <r>
    <s v="Id2265"/>
    <n v="19.8"/>
    <s v="Normal weight"/>
    <n v="5.12"/>
    <s v="Normal"/>
    <s v="No"/>
    <s v="No"/>
    <x v="1"/>
    <n v="1"/>
    <x v="1"/>
    <m/>
    <m/>
  </r>
  <r>
    <s v="Id2266"/>
    <n v="21.87"/>
    <s v="Normal weight"/>
    <n v="8.59"/>
    <s v="Diabetes"/>
    <s v="No"/>
    <s v="No"/>
    <x v="0"/>
    <n v="0"/>
    <x v="1"/>
    <m/>
    <m/>
  </r>
  <r>
    <s v="Id2267"/>
    <n v="16.600000000000001"/>
    <s v="Underweight"/>
    <n v="5.87"/>
    <s v="Prediabetes"/>
    <s v="No"/>
    <s v="No"/>
    <x v="0"/>
    <n v="1"/>
    <x v="1"/>
    <m/>
    <m/>
  </r>
  <r>
    <s v="Id2268"/>
    <n v="21.98"/>
    <s v="Normal weight"/>
    <n v="7.03"/>
    <s v="Diabetes"/>
    <s v="No"/>
    <s v="No"/>
    <x v="0"/>
    <n v="0"/>
    <x v="1"/>
    <m/>
    <m/>
  </r>
  <r>
    <s v="Id2269"/>
    <n v="19.7"/>
    <s v="Normal weight"/>
    <n v="5.51"/>
    <s v="Normal"/>
    <s v="No"/>
    <s v="No"/>
    <x v="0"/>
    <n v="1"/>
    <x v="1"/>
    <m/>
    <m/>
  </r>
  <r>
    <s v="Id2270"/>
    <n v="19.21"/>
    <s v="Normal weight"/>
    <n v="4.76"/>
    <s v="Normal"/>
    <s v="No"/>
    <s v="Yes"/>
    <x v="0"/>
    <n v="1"/>
    <x v="1"/>
    <m/>
    <m/>
  </r>
  <r>
    <s v="Id2271"/>
    <n v="19.3"/>
    <s v="Normal weight"/>
    <n v="4.7"/>
    <s v="Normal"/>
    <s v="No"/>
    <s v="Yes"/>
    <x v="0"/>
    <n v="1"/>
    <x v="1"/>
    <m/>
    <m/>
  </r>
  <r>
    <s v="Id2272"/>
    <n v="16.22"/>
    <s v="Underweight"/>
    <n v="6.21"/>
    <s v="Prediabetes"/>
    <s v="Yes"/>
    <s v="No"/>
    <x v="0"/>
    <n v="0"/>
    <x v="1"/>
    <m/>
    <m/>
  </r>
  <r>
    <s v="Id2273"/>
    <n v="17.12"/>
    <s v="Underweight"/>
    <n v="4.5199999999999996"/>
    <s v="Normal"/>
    <s v="No"/>
    <s v="Yes"/>
    <x v="0"/>
    <n v="1"/>
    <x v="1"/>
    <m/>
    <m/>
  </r>
  <r>
    <s v="Id2274"/>
    <n v="19.07"/>
    <s v="Normal weight"/>
    <n v="5.45"/>
    <s v="Normal"/>
    <s v="No"/>
    <s v="No"/>
    <x v="0"/>
    <n v="1"/>
    <x v="1"/>
    <m/>
    <m/>
  </r>
  <r>
    <s v="Id2275"/>
    <n v="15.56"/>
    <s v="Underweight"/>
    <n v="4.42"/>
    <s v="Normal"/>
    <s v="No"/>
    <s v="No"/>
    <x v="0"/>
    <n v="0"/>
    <x v="1"/>
    <m/>
    <m/>
  </r>
  <r>
    <s v="Id2276"/>
    <n v="22.76"/>
    <s v="Normal weight"/>
    <n v="9.44"/>
    <s v="Diabetes"/>
    <s v="No"/>
    <s v="No"/>
    <x v="0"/>
    <n v="0"/>
    <x v="1"/>
    <m/>
    <m/>
  </r>
  <r>
    <s v="Id2277"/>
    <n v="22.79"/>
    <s v="Normal weight"/>
    <n v="6.15"/>
    <s v="Prediabetes"/>
    <s v="Yes"/>
    <s v="No"/>
    <x v="1"/>
    <n v="1"/>
    <x v="1"/>
    <m/>
    <m/>
  </r>
  <r>
    <s v="Id2278"/>
    <n v="17.41"/>
    <s v="Underweight"/>
    <n v="5.13"/>
    <s v="Normal"/>
    <s v="Yes"/>
    <s v="No"/>
    <x v="0"/>
    <n v="0"/>
    <x v="1"/>
    <m/>
    <m/>
  </r>
  <r>
    <s v="Id2279"/>
    <n v="19.32"/>
    <s v="Normal weight"/>
    <n v="4.96"/>
    <s v="Normal"/>
    <s v="Yes"/>
    <s v="No"/>
    <x v="0"/>
    <n v="0"/>
    <x v="1"/>
    <m/>
    <m/>
  </r>
  <r>
    <s v="Id2280"/>
    <n v="18.25"/>
    <s v="Underweight"/>
    <n v="10.95"/>
    <s v="Diabetes"/>
    <s v="No"/>
    <s v="No"/>
    <x v="0"/>
    <n v="0"/>
    <x v="1"/>
    <m/>
    <m/>
  </r>
  <r>
    <s v="Id2281"/>
    <n v="53.13"/>
    <s v="Obesity"/>
    <n v="4.4400000000000004"/>
    <s v="Normal"/>
    <s v="No"/>
    <s v="Yes"/>
    <x v="0"/>
    <n v="1"/>
    <x v="1"/>
    <m/>
    <m/>
  </r>
  <r>
    <s v="Id2282"/>
    <n v="20.46"/>
    <s v="Normal weight"/>
    <n v="4.0199999999999996"/>
    <s v="Normal"/>
    <s v="No"/>
    <s v="No"/>
    <x v="0"/>
    <n v="0"/>
    <x v="1"/>
    <m/>
    <m/>
  </r>
  <r>
    <s v="Id2283"/>
    <n v="43.01"/>
    <s v="Obesity"/>
    <n v="5.44"/>
    <s v="Normal"/>
    <s v="No"/>
    <s v="Yes"/>
    <x v="0"/>
    <n v="1"/>
    <x v="1"/>
    <m/>
    <m/>
  </r>
  <r>
    <s v="Id2284"/>
    <n v="15.01"/>
    <s v="Underweight"/>
    <n v="4.1500000000000004"/>
    <s v="Normal"/>
    <s v="No"/>
    <s v="No"/>
    <x v="1"/>
    <n v="1"/>
    <x v="1"/>
    <m/>
    <m/>
  </r>
  <r>
    <s v="Id2285"/>
    <n v="41.14"/>
    <s v="Obesity"/>
    <n v="6.02"/>
    <s v="Prediabetes"/>
    <s v="No"/>
    <s v="Yes"/>
    <x v="0"/>
    <n v="1"/>
    <x v="1"/>
    <m/>
    <m/>
  </r>
  <r>
    <s v="Id2286"/>
    <n v="16.55"/>
    <s v="Underweight"/>
    <n v="7.73"/>
    <s v="Diabetes"/>
    <s v="No"/>
    <s v="No"/>
    <x v="0"/>
    <n v="0"/>
    <x v="1"/>
    <m/>
    <m/>
  </r>
  <r>
    <s v="Id2287"/>
    <n v="37.29"/>
    <s v="Obesity"/>
    <n v="5.03"/>
    <s v="Normal"/>
    <s v="No"/>
    <s v="Yes"/>
    <x v="0"/>
    <n v="1"/>
    <x v="1"/>
    <m/>
    <m/>
  </r>
  <r>
    <s v="Id2288"/>
    <n v="16.739999999999998"/>
    <s v="Underweight"/>
    <n v="4.08"/>
    <s v="Normal"/>
    <s v="Yes"/>
    <s v="No"/>
    <x v="0"/>
    <n v="0"/>
    <x v="1"/>
    <m/>
    <m/>
  </r>
  <r>
    <s v="Id2289"/>
    <n v="34.43"/>
    <s v="Obesity"/>
    <n v="4.2699999999999996"/>
    <s v="Normal"/>
    <s v="No"/>
    <s v="Yes"/>
    <x v="0"/>
    <n v="1"/>
    <x v="1"/>
    <m/>
    <m/>
  </r>
  <r>
    <s v="Id2290"/>
    <n v="34.1"/>
    <s v="Obesity"/>
    <n v="4.07"/>
    <s v="Normal"/>
    <s v="No"/>
    <s v="Yes"/>
    <x v="0"/>
    <n v="1"/>
    <x v="1"/>
    <m/>
    <m/>
  </r>
  <r>
    <s v="Id2291"/>
    <n v="19.3"/>
    <s v="Normal weight"/>
    <n v="10.36"/>
    <s v="Diabetes"/>
    <s v="No"/>
    <s v="No"/>
    <x v="0"/>
    <n v="0"/>
    <x v="1"/>
    <m/>
    <m/>
  </r>
  <r>
    <s v="Id2292"/>
    <n v="33.659999999999997"/>
    <s v="Obesity"/>
    <n v="5.71"/>
    <s v="Prediabetes"/>
    <s v="No"/>
    <s v="Yes"/>
    <x v="0"/>
    <n v="1"/>
    <x v="1"/>
    <m/>
    <m/>
  </r>
  <r>
    <s v="Id2293"/>
    <n v="33.33"/>
    <s v="Obesity"/>
    <n v="6.08"/>
    <s v="Prediabetes"/>
    <s v="No"/>
    <s v="Yes"/>
    <x v="0"/>
    <n v="1"/>
    <x v="1"/>
    <m/>
    <m/>
  </r>
  <r>
    <s v="Id2294"/>
    <n v="21.84"/>
    <s v="Normal weight"/>
    <n v="5.71"/>
    <s v="Prediabetes"/>
    <s v="No"/>
    <s v="Yes"/>
    <x v="0"/>
    <n v="1"/>
    <x v="1"/>
    <m/>
    <m/>
  </r>
  <r>
    <s v="Id2295"/>
    <n v="16.87"/>
    <s v="Underweight"/>
    <n v="9.1300000000000008"/>
    <s v="Diabetes"/>
    <s v="No"/>
    <s v="No"/>
    <x v="0"/>
    <n v="0"/>
    <x v="1"/>
    <m/>
    <m/>
  </r>
  <r>
    <s v="Id2296"/>
    <n v="30.14"/>
    <s v="Obesity"/>
    <n v="5.49"/>
    <s v="Normal"/>
    <s v="No"/>
    <s v="Yes"/>
    <x v="0"/>
    <n v="1"/>
    <x v="1"/>
    <m/>
    <m/>
  </r>
  <r>
    <s v="Id2297"/>
    <n v="23.21"/>
    <s v="Normal weight"/>
    <n v="4.37"/>
    <s v="Normal"/>
    <s v="No"/>
    <s v="Yes"/>
    <x v="0"/>
    <n v="1"/>
    <x v="1"/>
    <m/>
    <m/>
  </r>
  <r>
    <s v="Id2298"/>
    <n v="17.170000000000002"/>
    <s v="Underweight"/>
    <n v="8.4600000000000009"/>
    <s v="Diabetes"/>
    <s v="No"/>
    <s v="No"/>
    <x v="0"/>
    <n v="0"/>
    <x v="1"/>
    <m/>
    <m/>
  </r>
  <r>
    <s v="Id2299"/>
    <n v="15.61"/>
    <s v="Underweight"/>
    <n v="5.28"/>
    <s v="Normal"/>
    <s v="No"/>
    <s v="No"/>
    <x v="0"/>
    <n v="1"/>
    <x v="1"/>
    <m/>
    <m/>
  </r>
  <r>
    <s v="Id2300"/>
    <n v="17.98"/>
    <s v="Underweight"/>
    <n v="5.33"/>
    <s v="Normal"/>
    <s v="Yes"/>
    <s v="No"/>
    <x v="1"/>
    <n v="1"/>
    <x v="1"/>
    <m/>
    <m/>
  </r>
  <r>
    <s v="Id2301"/>
    <n v="21.64"/>
    <s v="Normal weight"/>
    <n v="5.5"/>
    <s v="Normal"/>
    <s v="No"/>
    <s v="Yes"/>
    <x v="0"/>
    <n v="1"/>
    <x v="1"/>
    <m/>
    <m/>
  </r>
  <r>
    <s v="Id2302"/>
    <n v="16.399999999999999"/>
    <s v="Underweight"/>
    <n v="5.4"/>
    <s v="Normal"/>
    <s v="No"/>
    <s v="No"/>
    <x v="1"/>
    <n v="1"/>
    <x v="1"/>
    <m/>
    <m/>
  </r>
  <r>
    <s v="Id2303"/>
    <n v="15.77"/>
    <s v="Underweight"/>
    <n v="6.05"/>
    <s v="Prediabetes"/>
    <s v="Yes"/>
    <s v="No"/>
    <x v="0"/>
    <n v="1"/>
    <x v="1"/>
    <m/>
    <m/>
  </r>
  <r>
    <s v="Id2304"/>
    <n v="18.27"/>
    <s v="Underweight"/>
    <n v="11.46"/>
    <s v="Diabetes"/>
    <s v="No"/>
    <s v="No"/>
    <x v="0"/>
    <n v="0"/>
    <x v="1"/>
    <m/>
    <m/>
  </r>
  <r>
    <s v="Id2305"/>
    <n v="16.489999999999998"/>
    <s v="Underweight"/>
    <n v="8.48"/>
    <s v="Diabetes"/>
    <s v="No"/>
    <s v="No"/>
    <x v="0"/>
    <n v="0"/>
    <x v="1"/>
    <m/>
    <m/>
  </r>
  <r>
    <s v="Id2306"/>
    <n v="16.14"/>
    <s v="Underweight"/>
    <n v="4.8600000000000003"/>
    <s v="Normal"/>
    <s v="No"/>
    <s v="No"/>
    <x v="0"/>
    <n v="0"/>
    <x v="1"/>
    <m/>
    <m/>
  </r>
  <r>
    <s v="Id2307"/>
    <n v="20.85"/>
    <s v="Normal weight"/>
    <n v="4.45"/>
    <s v="Normal"/>
    <s v="Yes"/>
    <s v="No"/>
    <x v="0"/>
    <n v="1"/>
    <x v="1"/>
    <m/>
    <m/>
  </r>
  <r>
    <s v="Id2308"/>
    <n v="15.88"/>
    <s v="Underweight"/>
    <n v="4.3600000000000003"/>
    <s v="Normal"/>
    <s v="No"/>
    <s v="No"/>
    <x v="0"/>
    <n v="0"/>
    <x v="1"/>
    <m/>
    <m/>
  </r>
  <r>
    <s v="Id2309"/>
    <n v="20.66"/>
    <s v="Normal weight"/>
    <n v="5.8"/>
    <s v="Prediabetes"/>
    <s v="No"/>
    <s v="Yes"/>
    <x v="0"/>
    <n v="1"/>
    <x v="1"/>
    <m/>
    <m/>
  </r>
  <r>
    <s v="Id2310"/>
    <n v="20.399999999999999"/>
    <s v="Normal weight"/>
    <n v="5.27"/>
    <s v="Normal"/>
    <s v="No"/>
    <s v="No"/>
    <x v="0"/>
    <n v="0"/>
    <x v="1"/>
    <m/>
    <m/>
  </r>
  <r>
    <s v="Id2311"/>
    <n v="25.19"/>
    <s v="Over weight"/>
    <n v="5.64"/>
    <s v="Normal"/>
    <s v="Yes"/>
    <s v="No"/>
    <x v="0"/>
    <n v="0"/>
    <x v="1"/>
    <m/>
    <m/>
  </r>
  <r>
    <s v="Id2312"/>
    <n v="20.54"/>
    <s v="Normal weight"/>
    <n v="4.2"/>
    <s v="Normal"/>
    <s v="Yes"/>
    <s v="No"/>
    <x v="0"/>
    <n v="1"/>
    <x v="1"/>
    <m/>
    <m/>
  </r>
  <r>
    <s v="Id2313"/>
    <n v="20.13"/>
    <s v="Normal weight"/>
    <n v="5.42"/>
    <s v="Normal"/>
    <s v="No"/>
    <s v="No"/>
    <x v="0"/>
    <n v="0"/>
    <x v="1"/>
    <m/>
    <m/>
  </r>
  <r>
    <s v="Id2314"/>
    <n v="18.93"/>
    <s v="Normal weight"/>
    <n v="6.11"/>
    <s v="Prediabetes"/>
    <s v="No"/>
    <s v="No"/>
    <x v="1"/>
    <n v="1"/>
    <x v="1"/>
    <m/>
    <m/>
  </r>
  <r>
    <s v="Id2315"/>
    <n v="24.14"/>
    <s v="Normal weight"/>
    <n v="5.29"/>
    <s v="Normal"/>
    <s v="No"/>
    <s v="Yes"/>
    <x v="0"/>
    <n v="1"/>
    <x v="1"/>
    <m/>
    <m/>
  </r>
  <r>
    <s v="Id2316"/>
    <n v="25.03"/>
    <s v="Over weight"/>
    <n v="5.91"/>
    <s v="Prediabetes"/>
    <s v="No"/>
    <s v="Yes"/>
    <x v="0"/>
    <n v="1"/>
    <x v="1"/>
    <m/>
    <m/>
  </r>
  <r>
    <s v="Id2317"/>
    <n v="20.47"/>
    <s v="Normal weight"/>
    <n v="5.81"/>
    <s v="Prediabetes"/>
    <s v="Yes"/>
    <s v="No"/>
    <x v="0"/>
    <n v="1"/>
    <x v="1"/>
    <m/>
    <m/>
  </r>
  <r>
    <s v="Id2318"/>
    <n v="18.82"/>
    <s v="Normal weight"/>
    <n v="5.51"/>
    <s v="Normal"/>
    <s v="Yes"/>
    <s v="No"/>
    <x v="0"/>
    <n v="0"/>
    <x v="1"/>
    <m/>
    <m/>
  </r>
  <r>
    <s v="Id2319"/>
    <n v="17.079999999999998"/>
    <s v="Underweight"/>
    <n v="5.73"/>
    <s v="Prediabetes"/>
    <s v="No"/>
    <s v="No"/>
    <x v="1"/>
    <n v="1"/>
    <x v="1"/>
    <m/>
    <m/>
  </r>
  <r>
    <s v="Id2320"/>
    <n v="19.21"/>
    <s v="Normal weight"/>
    <n v="5.53"/>
    <s v="Normal"/>
    <s v="Yes"/>
    <s v="No"/>
    <x v="0"/>
    <n v="0"/>
    <x v="1"/>
    <m/>
    <m/>
  </r>
  <r>
    <s v="Id2321"/>
    <n v="17.86"/>
    <s v="Underweight"/>
    <n v="5.43"/>
    <s v="Normal"/>
    <s v="No"/>
    <s v="No"/>
    <x v="1"/>
    <n v="1"/>
    <x v="1"/>
    <m/>
    <m/>
  </r>
  <r>
    <s v="Id2322"/>
    <n v="21.38"/>
    <s v="Normal weight"/>
    <n v="8.01"/>
    <s v="Diabetes"/>
    <s v="No"/>
    <s v="No"/>
    <x v="0"/>
    <n v="0"/>
    <x v="1"/>
    <m/>
    <m/>
  </r>
  <r>
    <s v="Id2323"/>
    <n v="23.35"/>
    <s v="Normal weight"/>
    <n v="5.94"/>
    <s v="Prediabetes"/>
    <s v="No"/>
    <s v="No"/>
    <x v="0"/>
    <n v="0"/>
    <x v="1"/>
    <m/>
    <m/>
  </r>
  <r>
    <s v="Id2324"/>
    <n v="22.24"/>
    <s v="Normal weight"/>
    <n v="5.04"/>
    <s v="Normal"/>
    <s v="No"/>
    <s v="No"/>
    <x v="0"/>
    <n v="0"/>
    <x v="1"/>
    <m/>
    <m/>
  </r>
  <r>
    <s v="Id2325"/>
    <n v="24.76"/>
    <s v="Normal weight"/>
    <n v="4.54"/>
    <s v="Normal"/>
    <s v="Yes"/>
    <s v="No"/>
    <x v="0"/>
    <n v="0"/>
    <x v="1"/>
    <m/>
    <m/>
  </r>
  <r>
    <s v="Id2326"/>
    <n v="20.100000000000001"/>
    <s v="Normal weight"/>
    <n v="5.6"/>
    <s v="Normal"/>
    <s v="Yes"/>
    <s v="No"/>
    <x v="1"/>
    <n v="1"/>
    <x v="1"/>
    <m/>
    <m/>
  </r>
  <r>
    <s v="Id2327"/>
    <n v="21.77"/>
    <s v="Normal weight"/>
    <n v="10.67"/>
    <s v="Diabetes"/>
    <s v="No"/>
    <s v="No"/>
    <x v="0"/>
    <n v="0"/>
    <x v="1"/>
    <m/>
    <m/>
  </r>
  <r>
    <s v="Id2328"/>
    <n v="17.82"/>
    <s v="Underweight"/>
    <n v="5.26"/>
    <s v="Normal"/>
    <s v="Yes"/>
    <s v="No"/>
    <x v="0"/>
    <n v="1"/>
    <x v="1"/>
    <m/>
    <m/>
  </r>
  <r>
    <s v="Id2329"/>
    <n v="17.07"/>
    <s v="Underweight"/>
    <n v="5.22"/>
    <s v="Normal"/>
    <s v="No"/>
    <s v="No"/>
    <x v="1"/>
    <n v="1"/>
    <x v="1"/>
    <m/>
    <m/>
  </r>
  <r>
    <s v="Id2330"/>
    <n v="22.24"/>
    <s v="Normal weight"/>
    <n v="4.29"/>
    <s v="Normal"/>
    <s v="Yes"/>
    <s v="No"/>
    <x v="0"/>
    <n v="0"/>
    <x v="1"/>
    <m/>
    <m/>
  </r>
  <r>
    <s v="Id2331"/>
    <n v="22.34"/>
    <s v="Normal weight"/>
    <n v="5.57"/>
    <s v="Normal"/>
    <s v="No"/>
    <s v="No"/>
    <x v="0"/>
    <n v="1"/>
    <x v="1"/>
    <m/>
    <m/>
  </r>
  <r>
    <s v="Id2332"/>
    <n v="17.7"/>
    <s v="Underweight"/>
    <n v="6.28"/>
    <s v="Prediabetes"/>
    <s v="No"/>
    <s v="No"/>
    <x v="0"/>
    <n v="1"/>
    <x v="1"/>
    <m/>
    <m/>
  </r>
  <r>
    <s v="Id2333"/>
    <n v="16.47"/>
    <s v="Underweight"/>
    <n v="6.35"/>
    <s v="Prediabetes"/>
    <s v="No"/>
    <s v="No"/>
    <x v="1"/>
    <n v="1"/>
    <x v="1"/>
    <m/>
    <m/>
  </r>
  <r>
    <s v="Id2334"/>
    <n v="17.600000000000001"/>
    <s v="Underweight"/>
    <n v="4.3899999999999997"/>
    <s v="Normal"/>
    <s v="No"/>
    <s v="No"/>
    <x v="0"/>
    <n v="1"/>
    <x v="1"/>
    <m/>
    <m/>
  </r>
  <r>
    <s v="Id2335"/>
    <n v="17.579999999999998"/>
    <s v="Underweight"/>
    <n v="4.51"/>
    <s v="Normal"/>
    <s v="No"/>
    <s v="No"/>
    <x v="0"/>
    <n v="1"/>
    <x v="1"/>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s v="Obesity"/>
    <n v="7.47"/>
    <s v="Diabetes"/>
    <s v="No"/>
    <x v="0"/>
    <s v="No"/>
    <x v="0"/>
    <s v="Yes"/>
  </r>
  <r>
    <s v="Id2"/>
    <n v="30.36"/>
    <s v="Obesity"/>
    <n v="5.77"/>
    <s v="Prediabetes"/>
    <s v="No"/>
    <x v="0"/>
    <s v="No"/>
    <x v="0"/>
    <s v="Yes"/>
  </r>
  <r>
    <s v="Id3"/>
    <n v="34.484999999999999"/>
    <s v="Obesity"/>
    <n v="11.87"/>
    <s v="Diabetes"/>
    <s v="Yes"/>
    <x v="0"/>
    <s v="No"/>
    <x v="1"/>
    <s v="Yes"/>
  </r>
  <r>
    <s v="Id4"/>
    <n v="38.094999999999999"/>
    <s v="Obesity"/>
    <n v="6.05"/>
    <s v="Prediabetes"/>
    <s v="No"/>
    <x v="0"/>
    <s v="No"/>
    <x v="0"/>
    <s v="Yes"/>
  </r>
  <r>
    <s v="Id5"/>
    <n v="35.53"/>
    <s v="Obesity"/>
    <n v="5.45"/>
    <s v="Normal"/>
    <s v="No"/>
    <x v="0"/>
    <s v="No"/>
    <x v="0"/>
    <s v="Yes"/>
  </r>
  <r>
    <s v="Id6"/>
    <n v="32.799999999999997"/>
    <s v="Obesity"/>
    <n v="6.59"/>
    <s v="Diabetes"/>
    <s v="No"/>
    <x v="0"/>
    <s v="No"/>
    <x v="0"/>
    <s v="Yes"/>
  </r>
  <r>
    <s v="Id7"/>
    <n v="36.4"/>
    <s v="Obesity"/>
    <n v="6.07"/>
    <s v="Prediabetes"/>
    <s v="No"/>
    <x v="0"/>
    <s v="No"/>
    <x v="0"/>
    <s v="Yes"/>
  </r>
  <r>
    <s v="Id8"/>
    <n v="36.96"/>
    <s v="Obesity"/>
    <n v="7.93"/>
    <s v="Diabetes"/>
    <s v="No"/>
    <x v="0"/>
    <s v="No"/>
    <x v="2"/>
    <s v="Yes"/>
  </r>
  <r>
    <s v="Id9"/>
    <n v="41.14"/>
    <s v="Obesity"/>
    <n v="9.58"/>
    <s v="Diabetes"/>
    <s v="Yes"/>
    <x v="0"/>
    <s v="Yes"/>
    <x v="3"/>
    <s v="Yes"/>
  </r>
  <r>
    <s v="Id10"/>
    <n v="38.06"/>
    <s v="Obesity"/>
    <n v="10.79"/>
    <s v="Diabetes"/>
    <s v="No"/>
    <x v="0"/>
    <s v="No"/>
    <x v="0"/>
    <s v="Yes"/>
  </r>
  <r>
    <s v="Id11"/>
    <n v="37.700000000000003"/>
    <s v="Obesity"/>
    <n v="5.96"/>
    <s v="Prediabetes"/>
    <s v="Yes"/>
    <x v="0"/>
    <s v="No"/>
    <x v="1"/>
    <s v="Yes"/>
  </r>
  <r>
    <s v="Id12"/>
    <n v="42.13"/>
    <s v="Obesity"/>
    <n v="11.9"/>
    <s v="Diabetes"/>
    <s v="No"/>
    <x v="0"/>
    <s v="No"/>
    <x v="0"/>
    <s v="Yes"/>
  </r>
  <r>
    <s v="Id13"/>
    <n v="40.92"/>
    <s v="Obesity"/>
    <n v="8.41"/>
    <s v="Diabetes"/>
    <s v="No"/>
    <x v="0"/>
    <s v="No"/>
    <x v="0"/>
    <s v="Yes"/>
  </r>
  <r>
    <s v="Id14"/>
    <n v="40.564999999999998"/>
    <s v="Obesity"/>
    <n v="7.02"/>
    <s v="Diabetes"/>
    <s v="No"/>
    <x v="0"/>
    <s v="No"/>
    <x v="0"/>
    <s v="Yes"/>
  </r>
  <r>
    <s v="Id15"/>
    <n v="36.384999999999998"/>
    <s v="Obesity"/>
    <n v="7.59"/>
    <s v="Diabetes"/>
    <s v="Yes"/>
    <x v="0"/>
    <s v="No"/>
    <x v="1"/>
    <s v="Yes"/>
  </r>
  <r>
    <s v="Id16"/>
    <n v="39.9"/>
    <s v="Obesity"/>
    <n v="11.32"/>
    <s v="Diabetes"/>
    <s v="No"/>
    <x v="0"/>
    <s v="No"/>
    <x v="0"/>
    <s v="Yes"/>
  </r>
  <r>
    <s v="Id17"/>
    <n v="33.799999999999997"/>
    <s v="Obesity"/>
    <n v="7.67"/>
    <s v="Diabetes"/>
    <s v="No"/>
    <x v="0"/>
    <s v="No"/>
    <x v="2"/>
    <s v="Yes"/>
  </r>
  <r>
    <s v="Id18"/>
    <n v="36.765000000000001"/>
    <s v="Obesity"/>
    <n v="7.29"/>
    <s v="Diabetes"/>
    <s v="Yes"/>
    <x v="0"/>
    <s v="Yes"/>
    <x v="3"/>
    <s v="Yes"/>
  </r>
  <r>
    <s v="Id19"/>
    <n v="36.954999999999998"/>
    <s v="Obesity"/>
    <n v="4.72"/>
    <s v="Normal"/>
    <s v="Yes"/>
    <x v="0"/>
    <s v="No"/>
    <x v="3"/>
    <s v="Yes"/>
  </r>
  <r>
    <s v="Id20"/>
    <n v="42.9"/>
    <s v="Obesity"/>
    <n v="11.41"/>
    <s v="Diabetes"/>
    <s v="No"/>
    <x v="0"/>
    <s v="No"/>
    <x v="0"/>
    <s v="Yes"/>
  </r>
  <r>
    <s v="Id21"/>
    <n v="36.299999999999997"/>
    <s v="Obesity"/>
    <n v="11.5"/>
    <s v="Diabetes"/>
    <s v="Yes"/>
    <x v="0"/>
    <s v="No"/>
    <x v="1"/>
    <s v="Yes"/>
  </r>
  <r>
    <s v="Id22"/>
    <n v="32.200000000000003"/>
    <s v="Obesity"/>
    <n v="6.22"/>
    <s v="Prediabetes"/>
    <s v="Yes"/>
    <x v="0"/>
    <s v="No"/>
    <x v="1"/>
    <s v="Yes"/>
  </r>
  <r>
    <s v="Id23"/>
    <n v="31.3"/>
    <s v="Obesity"/>
    <n v="11.38"/>
    <s v="Diabetes"/>
    <s v="No"/>
    <x v="0"/>
    <s v="No"/>
    <x v="2"/>
    <s v="Yes"/>
  </r>
  <r>
    <s v="Id24"/>
    <n v="41.8"/>
    <s v="Obesity"/>
    <n v="7.89"/>
    <s v="Diabetes"/>
    <s v="Yes"/>
    <x v="0"/>
    <s v="No"/>
    <x v="1"/>
    <s v="Yes"/>
  </r>
  <r>
    <s v="Id25"/>
    <n v="35.090000000000003"/>
    <s v="Obesity"/>
    <n v="4.38"/>
    <s v="Normal"/>
    <s v="Yes"/>
    <x v="0"/>
    <s v="No"/>
    <x v="1"/>
    <s v="Yes"/>
  </r>
  <r>
    <s v="Id26"/>
    <n v="33.880000000000003"/>
    <s v="Obesity"/>
    <n v="7.01"/>
    <s v="Diabetes"/>
    <s v="No"/>
    <x v="0"/>
    <s v="No"/>
    <x v="2"/>
    <s v="Yes"/>
  </r>
  <r>
    <s v="Id27"/>
    <n v="30.875"/>
    <s v="Obesity"/>
    <n v="11.88"/>
    <s v="Diabetes"/>
    <s v="No"/>
    <x v="0"/>
    <s v="No"/>
    <x v="0"/>
    <s v="Yes"/>
  </r>
  <r>
    <s v="Id28"/>
    <n v="36.86"/>
    <s v="Obesity"/>
    <n v="5.19"/>
    <s v="Normal"/>
    <s v="Yes"/>
    <x v="0"/>
    <s v="Yes"/>
    <x v="3"/>
    <s v="Yes"/>
  </r>
  <r>
    <s v="Id29"/>
    <n v="35.86"/>
    <s v="Obesity"/>
    <n v="6.74"/>
    <s v="Diabetes"/>
    <s v="Yes"/>
    <x v="0"/>
    <s v="No"/>
    <x v="1"/>
    <s v="Yes"/>
  </r>
  <r>
    <s v="Id30"/>
    <n v="37.049999999999997"/>
    <s v="Obesity"/>
    <n v="8.44"/>
    <s v="Diabetes"/>
    <s v="No"/>
    <x v="0"/>
    <s v="No"/>
    <x v="0"/>
    <s v="Yes"/>
  </r>
  <r>
    <s v="Id31"/>
    <n v="43.89"/>
    <s v="Obesity"/>
    <n v="8.7100000000000009"/>
    <s v="Diabetes"/>
    <s v="No"/>
    <x v="0"/>
    <s v="No"/>
    <x v="0"/>
    <s v="Yes"/>
  </r>
  <r>
    <s v="Id32"/>
    <n v="42.35"/>
    <s v="Obesity"/>
    <n v="5.08"/>
    <s v="Normal"/>
    <s v="Yes"/>
    <x v="0"/>
    <s v="No"/>
    <x v="0"/>
    <s v="Yes"/>
  </r>
  <r>
    <s v="Id33"/>
    <n v="31.35"/>
    <s v="Obesity"/>
    <n v="6.86"/>
    <s v="Diabetes"/>
    <s v="No"/>
    <x v="0"/>
    <s v="No"/>
    <x v="0"/>
    <s v="Yes"/>
  </r>
  <r>
    <s v="Id34"/>
    <n v="47.6"/>
    <s v="Obesity"/>
    <n v="5.95"/>
    <s v="Prediabetes"/>
    <s v="Yes"/>
    <x v="0"/>
    <s v="No"/>
    <x v="0"/>
    <s v="Yes"/>
  </r>
  <r>
    <s v="Id35"/>
    <n v="46.2"/>
    <s v="Obesity"/>
    <n v="6.09"/>
    <s v="Prediabetes"/>
    <s v="No"/>
    <x v="0"/>
    <s v="Yes"/>
    <x v="3"/>
    <s v="Yes"/>
  </r>
  <r>
    <s v="Id36"/>
    <n v="32.015000000000001"/>
    <s v="Obesity"/>
    <n v="11.75"/>
    <s v="Diabetes"/>
    <s v="No"/>
    <x v="0"/>
    <s v="No"/>
    <x v="0"/>
    <s v="Yes"/>
  </r>
  <r>
    <s v="Id37"/>
    <n v="40.564999999999998"/>
    <s v="Obesity"/>
    <n v="7.37"/>
    <s v="Diabetes"/>
    <s v="No"/>
    <x v="0"/>
    <s v="No"/>
    <x v="0"/>
    <s v="Yes"/>
  </r>
  <r>
    <s v="Id38"/>
    <n v="32.450000000000003"/>
    <s v="Obesity"/>
    <n v="11.91"/>
    <s v="Diabetes"/>
    <s v="No"/>
    <x v="0"/>
    <s v="No"/>
    <x v="0"/>
    <s v="Yes"/>
  </r>
  <r>
    <s v="Id39"/>
    <n v="34.96"/>
    <s v="Obesity"/>
    <n v="6.52"/>
    <s v="Diabetes"/>
    <s v="No"/>
    <x v="0"/>
    <s v="No"/>
    <x v="0"/>
    <s v="Yes"/>
  </r>
  <r>
    <s v="Id40"/>
    <n v="35.5"/>
    <s v="Obesity"/>
    <n v="5.14"/>
    <s v="Normal"/>
    <s v="No"/>
    <x v="0"/>
    <s v="Yes"/>
    <x v="3"/>
    <s v="Yes"/>
  </r>
  <r>
    <s v="Id41"/>
    <n v="52.58"/>
    <s v="Obesity"/>
    <n v="4.1900000000000004"/>
    <s v="Normal"/>
    <s v="No"/>
    <x v="1"/>
    <s v="No"/>
    <x v="3"/>
    <s v="Yes"/>
  </r>
  <r>
    <s v="Id42"/>
    <n v="35.200000000000003"/>
    <s v="Obesity"/>
    <n v="11.68"/>
    <s v="Diabetes"/>
    <s v="Yes"/>
    <x v="0"/>
    <s v="No"/>
    <x v="0"/>
    <s v="Yes"/>
  </r>
  <r>
    <s v="Id43"/>
    <n v="38.06"/>
    <s v="Obesity"/>
    <n v="6.98"/>
    <s v="Diabetes"/>
    <s v="No"/>
    <x v="0"/>
    <s v="No"/>
    <x v="0"/>
    <s v="Yes"/>
  </r>
  <r>
    <s v="Id44"/>
    <n v="34.21"/>
    <s v="Obesity"/>
    <n v="8.34"/>
    <s v="Diabetes"/>
    <s v="No"/>
    <x v="0"/>
    <s v="No"/>
    <x v="0"/>
    <s v="Yes"/>
  </r>
  <r>
    <s v="Id45"/>
    <n v="38.94"/>
    <s v="Obesity"/>
    <n v="8.49"/>
    <s v="Diabetes"/>
    <s v="Yes"/>
    <x v="0"/>
    <s v="No"/>
    <x v="3"/>
    <s v="Yes"/>
  </r>
  <r>
    <s v="Id46"/>
    <n v="30.21"/>
    <s v="Obesity"/>
    <n v="5.34"/>
    <s v="Normal"/>
    <s v="Yes"/>
    <x v="0"/>
    <s v="No"/>
    <x v="3"/>
    <s v="Yes"/>
  </r>
  <r>
    <s v="Id47"/>
    <n v="33.630000000000003"/>
    <s v="Obesity"/>
    <n v="4.43"/>
    <s v="Normal"/>
    <s v="Yes"/>
    <x v="0"/>
    <s v="No"/>
    <x v="1"/>
    <s v="Yes"/>
  </r>
  <r>
    <s v="Id48"/>
    <n v="40.369999999999997"/>
    <s v="Obesity"/>
    <n v="4.47"/>
    <s v="Normal"/>
    <s v="No"/>
    <x v="0"/>
    <s v="No"/>
    <x v="0"/>
    <s v="Yes"/>
  </r>
  <r>
    <s v="Id49"/>
    <n v="53.09"/>
    <s v="Obesity"/>
    <n v="4.82"/>
    <s v="Normal"/>
    <s v="Yes"/>
    <x v="0"/>
    <s v="No"/>
    <x v="1"/>
    <s v="Yes"/>
  </r>
  <r>
    <s v="Id50"/>
    <n v="31.79"/>
    <s v="Obesity"/>
    <n v="5.51"/>
    <s v="Normal"/>
    <s v="Yes"/>
    <x v="0"/>
    <s v="No"/>
    <x v="1"/>
    <s v="Yes"/>
  </r>
  <r>
    <s v="Id51"/>
    <n v="41.895000000000003"/>
    <s v="Obesity"/>
    <n v="10.87"/>
    <s v="Diabetes"/>
    <s v="Yes"/>
    <x v="0"/>
    <s v="No"/>
    <x v="3"/>
    <s v="Yes"/>
  </r>
  <r>
    <s v="Id52"/>
    <n v="31.16"/>
    <s v="Obesity"/>
    <n v="9.34"/>
    <s v="Diabetes"/>
    <s v="No"/>
    <x v="0"/>
    <s v="No"/>
    <x v="0"/>
    <s v="Yes"/>
  </r>
  <r>
    <s v="Id53"/>
    <n v="34.104999999999997"/>
    <s v="Obesity"/>
    <n v="5.03"/>
    <s v="Normal"/>
    <s v="Yes"/>
    <x v="0"/>
    <s v="Yes"/>
    <x v="3"/>
    <s v="Yes"/>
  </r>
  <r>
    <s v="Id54"/>
    <n v="51.93"/>
    <s v="Obesity"/>
    <n v="11.05"/>
    <s v="Diabetes"/>
    <s v="No"/>
    <x v="0"/>
    <s v="No"/>
    <x v="0"/>
    <s v="Yes"/>
  </r>
  <r>
    <s v="Id55"/>
    <n v="38.950000000000003"/>
    <s v="Obesity"/>
    <n v="11.95"/>
    <s v="Diabetes"/>
    <s v="No"/>
    <x v="0"/>
    <s v="No"/>
    <x v="0"/>
    <s v="Yes"/>
  </r>
  <r>
    <s v="Id56"/>
    <n v="36.630000000000003"/>
    <s v="Obesity"/>
    <n v="7.72"/>
    <s v="Diabetes"/>
    <s v="Yes"/>
    <x v="0"/>
    <s v="No"/>
    <x v="3"/>
    <s v="Yes"/>
  </r>
  <r>
    <s v="Id57"/>
    <n v="34.200000000000003"/>
    <s v="Obesity"/>
    <n v="5.75"/>
    <s v="Prediabetes"/>
    <s v="No"/>
    <x v="0"/>
    <s v="No"/>
    <x v="1"/>
    <s v="Yes"/>
  </r>
  <r>
    <s v="Id58"/>
    <n v="50.63"/>
    <s v="Obesity"/>
    <n v="11.89"/>
    <s v="Diabetes"/>
    <s v="No"/>
    <x v="0"/>
    <s v="No"/>
    <x v="0"/>
    <s v="Yes"/>
  </r>
  <r>
    <s v="Id59"/>
    <n v="36.479999999999997"/>
    <s v="Obesity"/>
    <n v="6.2"/>
    <s v="Prediabetes"/>
    <s v="No"/>
    <x v="0"/>
    <s v="No"/>
    <x v="0"/>
    <s v="Yes"/>
  </r>
  <r>
    <s v="Id60"/>
    <n v="54.82"/>
    <s v="Obesity"/>
    <n v="10.61"/>
    <s v="Diabetes"/>
    <s v="No"/>
    <x v="0"/>
    <s v="No"/>
    <x v="0"/>
    <s v="Yes"/>
  </r>
  <r>
    <s v="Id61"/>
    <n v="38.06"/>
    <s v="Obesity"/>
    <n v="6.04"/>
    <s v="Prediabetes"/>
    <s v="No"/>
    <x v="0"/>
    <s v="Yes"/>
    <x v="3"/>
    <s v="Yes"/>
  </r>
  <r>
    <s v="Id62"/>
    <n v="51.48"/>
    <s v="Obesity"/>
    <n v="9.33"/>
    <s v="Diabetes"/>
    <s v="Yes"/>
    <x v="0"/>
    <s v="No"/>
    <x v="0"/>
    <s v="Yes"/>
  </r>
  <r>
    <s v="Id63"/>
    <n v="52.06"/>
    <s v="Obesity"/>
    <n v="11.47"/>
    <s v="Diabetes"/>
    <s v="No"/>
    <x v="0"/>
    <s v="No"/>
    <x v="0"/>
    <s v="Yes"/>
  </r>
  <r>
    <s v="Id64"/>
    <n v="30.684999999999999"/>
    <s v="Obesity"/>
    <n v="7.02"/>
    <s v="Diabetes"/>
    <s v="Yes"/>
    <x v="0"/>
    <s v="No"/>
    <x v="0"/>
    <s v="Yes"/>
  </r>
  <r>
    <s v="Id65"/>
    <n v="36.08"/>
    <s v="Obesity"/>
    <n v="8.8000000000000007"/>
    <s v="Diabetes"/>
    <s v="Yes"/>
    <x v="0"/>
    <s v="No"/>
    <x v="3"/>
    <s v="Yes"/>
  </r>
  <r>
    <s v="Id66"/>
    <n v="54.99"/>
    <s v="Obesity"/>
    <n v="8.68"/>
    <s v="Diabetes"/>
    <s v="No"/>
    <x v="0"/>
    <s v="No"/>
    <x v="1"/>
    <s v="Yes"/>
  </r>
  <r>
    <s v="Id67"/>
    <n v="35.97"/>
    <s v="Obesity"/>
    <n v="6.12"/>
    <s v="Prediabetes"/>
    <s v="No"/>
    <x v="0"/>
    <s v="Yes"/>
    <x v="3"/>
    <s v="Yes"/>
  </r>
  <r>
    <s v="Id68"/>
    <n v="45.54"/>
    <s v="Obesity"/>
    <n v="5.4"/>
    <s v="Normal"/>
    <s v="Yes"/>
    <x v="0"/>
    <s v="Yes"/>
    <x v="3"/>
    <s v="Yes"/>
  </r>
  <r>
    <s v="Id69"/>
    <n v="35.53"/>
    <s v="Obesity"/>
    <n v="4.3600000000000003"/>
    <s v="Normal"/>
    <s v="Yes"/>
    <x v="0"/>
    <s v="No"/>
    <x v="0"/>
    <s v="Yes"/>
  </r>
  <r>
    <s v="Id70"/>
    <n v="30.8"/>
    <s v="Obesity"/>
    <n v="9.77"/>
    <s v="Diabetes"/>
    <s v="No"/>
    <x v="0"/>
    <s v="No"/>
    <x v="0"/>
    <s v="Yes"/>
  </r>
  <r>
    <s v="Id71"/>
    <n v="38.39"/>
    <s v="Obesity"/>
    <n v="4.25"/>
    <s v="Normal"/>
    <s v="No"/>
    <x v="0"/>
    <s v="No"/>
    <x v="3"/>
    <s v="Yes"/>
  </r>
  <r>
    <s v="Id72"/>
    <n v="32.299999999999997"/>
    <s v="Obesity"/>
    <n v="4.76"/>
    <s v="Normal"/>
    <s v="No"/>
    <x v="0"/>
    <s v="No"/>
    <x v="1"/>
    <s v="Yes"/>
  </r>
  <r>
    <s v="Id73"/>
    <n v="48.8"/>
    <s v="Obesity"/>
    <n v="6.22"/>
    <s v="Prediabetes"/>
    <s v="Yes"/>
    <x v="0"/>
    <s v="No"/>
    <x v="1"/>
    <s v="Yes"/>
  </r>
  <r>
    <s v="Id74"/>
    <n v="45.5"/>
    <s v="Obesity"/>
    <n v="7.96"/>
    <s v="Diabetes"/>
    <s v="No"/>
    <x v="0"/>
    <s v="No"/>
    <x v="0"/>
    <s v="Yes"/>
  </r>
  <r>
    <s v="Id75"/>
    <n v="53.61"/>
    <s v="Obesity"/>
    <n v="10.92"/>
    <s v="Diabetes"/>
    <s v="Yes"/>
    <x v="0"/>
    <s v="No"/>
    <x v="3"/>
    <s v="Yes"/>
  </r>
  <r>
    <s v="Id76"/>
    <n v="36.19"/>
    <s v="Obesity"/>
    <n v="11.51"/>
    <s v="Diabetes"/>
    <s v="Yes"/>
    <x v="0"/>
    <s v="No"/>
    <x v="3"/>
    <s v="Yes"/>
  </r>
  <r>
    <s v="Id77"/>
    <n v="34.6"/>
    <s v="Obesity"/>
    <n v="5.99"/>
    <s v="Prediabetes"/>
    <s v="Yes"/>
    <x v="0"/>
    <s v="No"/>
    <x v="0"/>
    <s v="Yes"/>
  </r>
  <r>
    <s v="Id78"/>
    <n v="54.12"/>
    <s v="Obesity"/>
    <n v="11.57"/>
    <s v="Diabetes"/>
    <s v="No"/>
    <x v="0"/>
    <s v="No"/>
    <x v="0"/>
    <s v="Yes"/>
  </r>
  <r>
    <s v="Id79"/>
    <n v="48.82"/>
    <s v="Obesity"/>
    <n v="6.67"/>
    <s v="Diabetes"/>
    <s v="Yes"/>
    <x v="0"/>
    <s v="No"/>
    <x v="0"/>
    <s v="Yes"/>
  </r>
  <r>
    <s v="Id80"/>
    <n v="51.01"/>
    <s v="Obesity"/>
    <n v="9.1999999999999993"/>
    <s v="Diabetes"/>
    <s v="No"/>
    <x v="0"/>
    <s v="No"/>
    <x v="0"/>
    <s v="Yes"/>
  </r>
  <r>
    <s v="Id81"/>
    <n v="45.65"/>
    <s v="Obesity"/>
    <n v="5.1100000000000003"/>
    <s v="Normal"/>
    <s v="Yes"/>
    <x v="0"/>
    <s v="No"/>
    <x v="3"/>
    <s v="Yes"/>
  </r>
  <r>
    <s v="Id82"/>
    <n v="52.9"/>
    <s v="Obesity"/>
    <n v="5.34"/>
    <s v="Normal"/>
    <s v="No"/>
    <x v="0"/>
    <s v="No"/>
    <x v="0"/>
    <s v="Yes"/>
  </r>
  <r>
    <s v="Id83"/>
    <n v="45.41"/>
    <s v="Obesity"/>
    <n v="4.03"/>
    <s v="Normal"/>
    <s v="Yes"/>
    <x v="0"/>
    <s v="No"/>
    <x v="3"/>
    <s v="Yes"/>
  </r>
  <r>
    <s v="Id84"/>
    <n v="49.41"/>
    <s v="Obesity"/>
    <n v="4.2300000000000004"/>
    <s v="Normal"/>
    <s v="Yes"/>
    <x v="0"/>
    <s v="Yes"/>
    <x v="3"/>
    <s v="Yes"/>
  </r>
  <r>
    <s v="Id85"/>
    <n v="31.824999999999999"/>
    <s v="Obesity"/>
    <n v="4.0599999999999996"/>
    <s v="Normal"/>
    <s v="No"/>
    <x v="0"/>
    <s v="No"/>
    <x v="1"/>
    <s v="Yes"/>
  </r>
  <r>
    <s v="Id86"/>
    <n v="51.28"/>
    <s v="Obesity"/>
    <n v="4.68"/>
    <s v="Normal"/>
    <s v="No"/>
    <x v="0"/>
    <s v="No"/>
    <x v="1"/>
    <s v="Yes"/>
  </r>
  <r>
    <s v="Id87"/>
    <n v="34.96"/>
    <s v="Obesity"/>
    <n v="4.34"/>
    <s v="Normal"/>
    <s v="No"/>
    <x v="0"/>
    <s v="Yes"/>
    <x v="3"/>
    <s v="Yes"/>
  </r>
  <r>
    <s v="Id88"/>
    <n v="33.11"/>
    <s v="Obesity"/>
    <n v="10.51"/>
    <s v="Diabetes"/>
    <s v="No"/>
    <x v="0"/>
    <s v="No"/>
    <x v="0"/>
    <s v="Yes"/>
  </r>
  <r>
    <s v="Id89"/>
    <n v="54.74"/>
    <s v="Obesity"/>
    <n v="5.84"/>
    <s v="Prediabetes"/>
    <s v="Yes"/>
    <x v="0"/>
    <s v="Yes"/>
    <x v="3"/>
    <s v="Yes"/>
  </r>
  <r>
    <s v="Id90"/>
    <n v="32.56"/>
    <s v="Obesity"/>
    <n v="5.41"/>
    <s v="Normal"/>
    <s v="No"/>
    <x v="0"/>
    <s v="Yes"/>
    <x v="3"/>
    <s v="Yes"/>
  </r>
  <r>
    <s v="Id91"/>
    <n v="39.049999999999997"/>
    <s v="Obesity"/>
    <n v="6.06"/>
    <s v="Prediabetes"/>
    <s v="No"/>
    <x v="0"/>
    <s v="No"/>
    <x v="3"/>
    <s v="Yes"/>
  </r>
  <r>
    <s v="Id92"/>
    <n v="42.75"/>
    <s v="Obesity"/>
    <n v="4.22"/>
    <s v="Normal"/>
    <s v="No"/>
    <x v="0"/>
    <s v="No"/>
    <x v="0"/>
    <s v="Yes"/>
  </r>
  <r>
    <s v="Id93"/>
    <n v="50.58"/>
    <s v="Obesity"/>
    <n v="5.12"/>
    <s v="Normal"/>
    <s v="No"/>
    <x v="0"/>
    <s v="No"/>
    <x v="1"/>
    <s v="Yes"/>
  </r>
  <r>
    <s v="Id94"/>
    <n v="30.495000000000001"/>
    <s v="Obesity"/>
    <n v="4.57"/>
    <s v="Normal"/>
    <s v="Yes"/>
    <x v="0"/>
    <s v="No"/>
    <x v="0"/>
    <s v="Yes"/>
  </r>
  <r>
    <s v="Id95"/>
    <n v="48.31"/>
    <s v="Obesity"/>
    <n v="9.58"/>
    <s v="Diabetes"/>
    <s v="Yes"/>
    <x v="0"/>
    <s v="No"/>
    <x v="1"/>
    <s v="Yes"/>
  </r>
  <r>
    <s v="Id96"/>
    <n v="48.99"/>
    <s v="Obesity"/>
    <n v="9.7799999999999994"/>
    <s v="Diabetes"/>
    <s v="Yes"/>
    <x v="0"/>
    <s v="No"/>
    <x v="3"/>
    <s v="Yes"/>
  </r>
  <r>
    <s v="Id97"/>
    <n v="38.39"/>
    <s v="Obesity"/>
    <n v="4.1100000000000003"/>
    <s v="Normal"/>
    <s v="Yes"/>
    <x v="0"/>
    <s v="No"/>
    <x v="0"/>
    <s v="Yes"/>
  </r>
  <r>
    <s v="Id98"/>
    <n v="44.34"/>
    <s v="Obesity"/>
    <n v="4.0199999999999996"/>
    <s v="Normal"/>
    <s v="Yes"/>
    <x v="0"/>
    <s v="No"/>
    <x v="1"/>
    <s v="Yes"/>
  </r>
  <r>
    <s v="Id99"/>
    <n v="41.51"/>
    <s v="Obesity"/>
    <n v="6.92"/>
    <s v="Diabetes"/>
    <s v="No"/>
    <x v="0"/>
    <s v="No"/>
    <x v="0"/>
    <s v="Yes"/>
  </r>
  <r>
    <s v="Id100"/>
    <n v="48.2"/>
    <s v="Obesity"/>
    <n v="4.84"/>
    <s v="Normal"/>
    <s v="No"/>
    <x v="0"/>
    <s v="No"/>
    <x v="0"/>
    <s v="Yes"/>
  </r>
  <r>
    <s v="Id101"/>
    <n v="35.75"/>
    <s v="Obesity"/>
    <n v="8"/>
    <s v="Diabetes"/>
    <s v="Yes"/>
    <x v="0"/>
    <s v="No"/>
    <x v="0"/>
    <s v="Yes"/>
  </r>
  <r>
    <s v="Id102"/>
    <n v="53.81"/>
    <s v="Obesity"/>
    <n v="8.77"/>
    <s v="Diabetes"/>
    <s v="Yes"/>
    <x v="0"/>
    <s v="No"/>
    <x v="0"/>
    <s v="Yes"/>
  </r>
  <r>
    <s v="Id103"/>
    <n v="49.48"/>
    <s v="Obesity"/>
    <n v="4.96"/>
    <s v="Normal"/>
    <s v="No"/>
    <x v="0"/>
    <s v="Yes"/>
    <x v="3"/>
    <s v="Yes"/>
  </r>
  <r>
    <s v="Id104"/>
    <n v="34.1"/>
    <s v="Obesity"/>
    <n v="4.43"/>
    <s v="Normal"/>
    <s v="Yes"/>
    <x v="0"/>
    <s v="No"/>
    <x v="0"/>
    <s v="Yes"/>
  </r>
  <r>
    <s v="Id105"/>
    <n v="35.299999999999997"/>
    <s v="Obesity"/>
    <n v="5.82"/>
    <s v="Prediabetes"/>
    <s v="Yes"/>
    <x v="0"/>
    <s v="Yes"/>
    <x v="3"/>
    <s v="Yes"/>
  </r>
  <r>
    <s v="Id106"/>
    <n v="43.83"/>
    <s v="Obesity"/>
    <n v="6.03"/>
    <s v="Prediabetes"/>
    <s v="Yes"/>
    <x v="0"/>
    <s v="No"/>
    <x v="1"/>
    <s v="Yes"/>
  </r>
  <r>
    <s v="Id107"/>
    <n v="50.07"/>
    <s v="Obesity"/>
    <n v="9.27"/>
    <s v="Diabetes"/>
    <s v="No"/>
    <x v="0"/>
    <s v="No"/>
    <x v="0"/>
    <s v="Yes"/>
  </r>
  <r>
    <s v="Id108"/>
    <n v="32.774999999999999"/>
    <s v="Obesity"/>
    <n v="5.53"/>
    <s v="Normal"/>
    <s v="No"/>
    <x v="0"/>
    <s v="No"/>
    <x v="0"/>
    <s v="Yes"/>
  </r>
  <r>
    <s v="Id109"/>
    <n v="34.104999999999997"/>
    <s v="Obesity"/>
    <n v="5.07"/>
    <s v="Normal"/>
    <s v="No"/>
    <x v="0"/>
    <s v="No"/>
    <x v="3"/>
    <s v="Yes"/>
  </r>
  <r>
    <s v="Id110"/>
    <n v="48.93"/>
    <s v="Obesity"/>
    <n v="11.17"/>
    <s v="Diabetes"/>
    <s v="Yes"/>
    <x v="0"/>
    <s v="No"/>
    <x v="3"/>
    <s v="Yes"/>
  </r>
  <r>
    <s v="Id111"/>
    <n v="37.07"/>
    <s v="Obesity"/>
    <n v="6.14"/>
    <s v="Prediabetes"/>
    <s v="Yes"/>
    <x v="0"/>
    <s v="No"/>
    <x v="0"/>
    <s v="Yes"/>
  </r>
  <r>
    <s v="Id112"/>
    <n v="51.51"/>
    <s v="Obesity"/>
    <n v="6.26"/>
    <s v="Prediabetes"/>
    <s v="Yes"/>
    <x v="0"/>
    <s v="Yes"/>
    <x v="3"/>
    <s v="Yes"/>
  </r>
  <r>
    <s v="Id113"/>
    <n v="34.799999999999997"/>
    <s v="Obesity"/>
    <n v="4.72"/>
    <s v="Normal"/>
    <s v="Yes"/>
    <x v="0"/>
    <s v="No"/>
    <x v="0"/>
    <s v="Yes"/>
  </r>
  <r>
    <s v="Id114"/>
    <n v="36.67"/>
    <s v="Obesity"/>
    <n v="5.18"/>
    <s v="Normal"/>
    <s v="No"/>
    <x v="0"/>
    <s v="No"/>
    <x v="3"/>
    <s v="Yes"/>
  </r>
  <r>
    <s v="Id115"/>
    <n v="30.9"/>
    <s v="Obesity"/>
    <n v="9.4"/>
    <s v="Diabetes"/>
    <s v="No"/>
    <x v="0"/>
    <s v="No"/>
    <x v="1"/>
    <s v="Yes"/>
  </r>
  <r>
    <s v="Id116"/>
    <n v="30.495000000000001"/>
    <s v="Obesity"/>
    <n v="6.29"/>
    <s v="Prediabetes"/>
    <s v="No"/>
    <x v="0"/>
    <s v="No"/>
    <x v="0"/>
    <s v="Yes"/>
  </r>
  <r>
    <s v="Id117"/>
    <n v="44.88"/>
    <s v="Obesity"/>
    <n v="6.04"/>
    <s v="Prediabetes"/>
    <s v="No"/>
    <x v="0"/>
    <s v="Yes"/>
    <x v="3"/>
    <s v="Yes"/>
  </r>
  <r>
    <s v="Id118"/>
    <n v="44.32"/>
    <s v="Obesity"/>
    <n v="10.55"/>
    <s v="Diabetes"/>
    <s v="No"/>
    <x v="0"/>
    <s v="No"/>
    <x v="0"/>
    <s v="Yes"/>
  </r>
  <r>
    <s v="Id119"/>
    <n v="46.39"/>
    <s v="Obesity"/>
    <n v="5.09"/>
    <s v="Normal"/>
    <s v="No"/>
    <x v="0"/>
    <s v="No"/>
    <x v="0"/>
    <s v="Yes"/>
  </r>
  <r>
    <s v="Id120"/>
    <n v="42.13"/>
    <s v="Obesity"/>
    <n v="5.2"/>
    <s v="Normal"/>
    <s v="Yes"/>
    <x v="0"/>
    <s v="No"/>
    <x v="3"/>
    <s v="Yes"/>
  </r>
  <r>
    <s v="Id121"/>
    <n v="30.78"/>
    <s v="Obesity"/>
    <n v="8.4499999999999993"/>
    <s v="Diabetes"/>
    <s v="Yes"/>
    <x v="0"/>
    <s v="No"/>
    <x v="0"/>
    <s v="Yes"/>
  </r>
  <r>
    <s v="Id122"/>
    <n v="31.35"/>
    <s v="Obesity"/>
    <n v="9.5399999999999991"/>
    <s v="Diabetes"/>
    <s v="No"/>
    <x v="0"/>
    <s v="No"/>
    <x v="0"/>
    <s v="Yes"/>
  </r>
  <r>
    <s v="Id123"/>
    <n v="41.46"/>
    <s v="Obesity"/>
    <n v="4.99"/>
    <s v="Normal"/>
    <s v="Yes"/>
    <x v="0"/>
    <s v="No"/>
    <x v="1"/>
    <s v="Yes"/>
  </r>
  <r>
    <s v="Id124"/>
    <n v="48"/>
    <s v="Obesity"/>
    <n v="10.54"/>
    <s v="Diabetes"/>
    <s v="No"/>
    <x v="0"/>
    <s v="No"/>
    <x v="0"/>
    <s v="Yes"/>
  </r>
  <r>
    <s v="Id125"/>
    <n v="49.13"/>
    <s v="Obesity"/>
    <n v="4.54"/>
    <s v="Normal"/>
    <s v="No"/>
    <x v="0"/>
    <s v="No"/>
    <x v="0"/>
    <s v="Yes"/>
  </r>
  <r>
    <s v="Id126"/>
    <n v="37.799999999999997"/>
    <s v="Obesity"/>
    <n v="6.29"/>
    <s v="Prediabetes"/>
    <s v="No"/>
    <x v="0"/>
    <s v="No"/>
    <x v="3"/>
    <s v="Yes"/>
  </r>
  <r>
    <s v="Id127"/>
    <n v="38.299999999999997"/>
    <s v="Obesity"/>
    <n v="9.51"/>
    <s v="Diabetes"/>
    <s v="No"/>
    <x v="0"/>
    <s v="No"/>
    <x v="0"/>
    <s v="Yes"/>
  </r>
  <r>
    <s v="Id128"/>
    <n v="32.774999999999999"/>
    <s v="Obesity"/>
    <n v="4.72"/>
    <s v="Normal"/>
    <s v="No"/>
    <x v="0"/>
    <s v="No"/>
    <x v="0"/>
    <s v="Yes"/>
  </r>
  <r>
    <s v="Id129"/>
    <n v="34.200000000000003"/>
    <s v="Obesity"/>
    <n v="5.91"/>
    <s v="Prediabetes"/>
    <s v="Yes"/>
    <x v="0"/>
    <s v="No"/>
    <x v="0"/>
    <s v="Yes"/>
  </r>
  <r>
    <s v="Id130"/>
    <n v="30.2"/>
    <s v="Obesity"/>
    <n v="9.58"/>
    <s v="Diabetes"/>
    <s v="No"/>
    <x v="0"/>
    <s v="No"/>
    <x v="0"/>
    <s v="Yes"/>
  </r>
  <r>
    <s v="Id131"/>
    <n v="48.32"/>
    <s v="Obesity"/>
    <n v="5.77"/>
    <s v="Prediabetes"/>
    <s v="No"/>
    <x v="0"/>
    <s v="No"/>
    <x v="0"/>
    <s v="Yes"/>
  </r>
  <r>
    <s v="Id132"/>
    <n v="44.86"/>
    <s v="Obesity"/>
    <n v="4.38"/>
    <s v="Normal"/>
    <s v="Yes"/>
    <x v="0"/>
    <s v="No"/>
    <x v="0"/>
    <s v="Yes"/>
  </r>
  <r>
    <s v="Id133"/>
    <n v="52.15"/>
    <s v="Obesity"/>
    <n v="5.65"/>
    <s v="Normal"/>
    <s v="No"/>
    <x v="0"/>
    <s v="No"/>
    <x v="3"/>
    <s v="Yes"/>
  </r>
  <r>
    <s v="Id134"/>
    <n v="41.12"/>
    <s v="Obesity"/>
    <n v="7.54"/>
    <s v="Diabetes"/>
    <s v="Yes"/>
    <x v="0"/>
    <s v="No"/>
    <x v="0"/>
    <s v="Yes"/>
  </r>
  <r>
    <s v="Id135"/>
    <n v="38.39"/>
    <s v="Obesity"/>
    <n v="5.1100000000000003"/>
    <s v="Normal"/>
    <s v="Yes"/>
    <x v="0"/>
    <s v="No"/>
    <x v="3"/>
    <s v="Yes"/>
  </r>
  <r>
    <s v="Id136"/>
    <n v="46.85"/>
    <s v="Obesity"/>
    <n v="4.25"/>
    <s v="Normal"/>
    <s v="No"/>
    <x v="0"/>
    <s v="Yes"/>
    <x v="3"/>
    <s v="Yes"/>
  </r>
  <r>
    <s v="Id137"/>
    <n v="42.24"/>
    <s v="Obesity"/>
    <n v="5.55"/>
    <s v="Normal"/>
    <s v="No"/>
    <x v="1"/>
    <s v="No"/>
    <x v="3"/>
    <s v="Yes"/>
  </r>
  <r>
    <s v="Id138"/>
    <n v="34.39"/>
    <s v="Obesity"/>
    <n v="5.78"/>
    <s v="Prediabetes"/>
    <s v="No"/>
    <x v="0"/>
    <s v="No"/>
    <x v="0"/>
    <s v="Yes"/>
  </r>
  <r>
    <s v="Id139"/>
    <n v="42.89"/>
    <s v="Obesity"/>
    <n v="5.28"/>
    <s v="Normal"/>
    <s v="Yes"/>
    <x v="0"/>
    <s v="No"/>
    <x v="0"/>
    <s v="Yes"/>
  </r>
  <r>
    <s v="Id140"/>
    <n v="36.299999999999997"/>
    <s v="Obesity"/>
    <n v="5.39"/>
    <s v="Normal"/>
    <s v="No"/>
    <x v="0"/>
    <s v="No"/>
    <x v="0"/>
    <s v="Yes"/>
  </r>
  <r>
    <s v="Id141"/>
    <n v="35.200000000000003"/>
    <s v="Obesity"/>
    <n v="8.01"/>
    <s v="Diabetes"/>
    <s v="Yes"/>
    <x v="0"/>
    <s v="No"/>
    <x v="3"/>
    <s v="Yes"/>
  </r>
  <r>
    <s v="Id142"/>
    <n v="53.62"/>
    <s v="Obesity"/>
    <n v="5.21"/>
    <s v="Normal"/>
    <s v="No"/>
    <x v="0"/>
    <s v="No"/>
    <x v="0"/>
    <s v="Yes"/>
  </r>
  <r>
    <s v="Id143"/>
    <n v="36.67"/>
    <s v="Obesity"/>
    <n v="6.27"/>
    <s v="Prediabetes"/>
    <s v="No"/>
    <x v="0"/>
    <s v="No"/>
    <x v="0"/>
    <s v="Yes"/>
  </r>
  <r>
    <s v="Id144"/>
    <n v="33.4"/>
    <s v="Obesity"/>
    <n v="10.73"/>
    <s v="Diabetes"/>
    <s v="Yes"/>
    <x v="0"/>
    <s v="No"/>
    <x v="3"/>
    <s v="Yes"/>
  </r>
  <r>
    <s v="Id145"/>
    <n v="42.71"/>
    <s v="Obesity"/>
    <n v="10.52"/>
    <s v="Diabetes"/>
    <s v="No"/>
    <x v="0"/>
    <s v="No"/>
    <x v="0"/>
    <s v="Yes"/>
  </r>
  <r>
    <s v="Id146"/>
    <n v="41.52"/>
    <s v="Obesity"/>
    <n v="11.82"/>
    <s v="Diabetes"/>
    <s v="Yes"/>
    <x v="0"/>
    <s v="No"/>
    <x v="1"/>
    <s v="Yes"/>
  </r>
  <r>
    <s v="Id147"/>
    <n v="39.4"/>
    <s v="Obesity"/>
    <n v="6.76"/>
    <s v="Diabetes"/>
    <s v="No"/>
    <x v="0"/>
    <s v="No"/>
    <x v="0"/>
    <s v="Yes"/>
  </r>
  <r>
    <s v="Id148"/>
    <n v="46.45"/>
    <s v="Obesity"/>
    <n v="5.62"/>
    <s v="Normal"/>
    <s v="No"/>
    <x v="0"/>
    <s v="No"/>
    <x v="0"/>
    <s v="Yes"/>
  </r>
  <r>
    <s v="Id149"/>
    <n v="35.75"/>
    <s v="Obesity"/>
    <n v="4.1900000000000004"/>
    <s v="Normal"/>
    <s v="No"/>
    <x v="0"/>
    <s v="No"/>
    <x v="0"/>
    <s v="Yes"/>
  </r>
  <r>
    <s v="Id150"/>
    <n v="26.07"/>
    <s v="Over weight"/>
    <n v="5.32"/>
    <s v="Normal"/>
    <s v="No"/>
    <x v="0"/>
    <s v="No"/>
    <x v="0"/>
    <s v="Yes"/>
  </r>
  <r>
    <s v="Id151"/>
    <n v="36.54"/>
    <s v="Obesity"/>
    <n v="4.46"/>
    <s v="Normal"/>
    <s v="Yes"/>
    <x v="0"/>
    <s v="No"/>
    <x v="3"/>
    <s v="Yes"/>
  </r>
  <r>
    <s v="Id152"/>
    <n v="51.64"/>
    <s v="Obesity"/>
    <n v="5.65"/>
    <s v="Normal"/>
    <s v="No"/>
    <x v="0"/>
    <s v="No"/>
    <x v="0"/>
    <s v="Yes"/>
  </r>
  <r>
    <s v="Id153"/>
    <n v="42.83"/>
    <s v="Obesity"/>
    <n v="6.04"/>
    <s v="Prediabetes"/>
    <s v="No"/>
    <x v="0"/>
    <s v="No"/>
    <x v="1"/>
    <s v="Yes"/>
  </r>
  <r>
    <s v="Id154"/>
    <n v="40.15"/>
    <s v="Obesity"/>
    <n v="5.76"/>
    <s v="Prediabetes"/>
    <s v="No"/>
    <x v="0"/>
    <s v="No"/>
    <x v="3"/>
    <s v="Yes"/>
  </r>
  <r>
    <s v="Id155"/>
    <n v="27.8"/>
    <s v="Over weight"/>
    <n v="4.3600000000000003"/>
    <s v="Normal"/>
    <s v="No"/>
    <x v="0"/>
    <s v="Yes"/>
    <x v="3"/>
    <s v="Yes"/>
  </r>
  <r>
    <s v="Id156"/>
    <n v="45.81"/>
    <s v="Obesity"/>
    <n v="4.76"/>
    <s v="Normal"/>
    <s v="Yes"/>
    <x v="0"/>
    <s v="Yes"/>
    <x v="3"/>
    <s v="Yes"/>
  </r>
  <r>
    <s v="Id157"/>
    <n v="34.43"/>
    <s v="Obesity"/>
    <n v="10.82"/>
    <s v="Diabetes"/>
    <s v="Yes"/>
    <x v="0"/>
    <s v="No"/>
    <x v="3"/>
    <s v="Yes"/>
  </r>
  <r>
    <s v="Id158"/>
    <n v="41.33"/>
    <s v="Obesity"/>
    <n v="4.01"/>
    <s v="Normal"/>
    <s v="Yes"/>
    <x v="0"/>
    <s v="No"/>
    <x v="0"/>
    <s v="Yes"/>
  </r>
  <r>
    <s v="Id159"/>
    <n v="31.92"/>
    <s v="Obesity"/>
    <n v="5.12"/>
    <s v="Normal"/>
    <s v="Yes"/>
    <x v="0"/>
    <s v="No"/>
    <x v="3"/>
    <s v="Yes"/>
  </r>
  <r>
    <s v="Id160"/>
    <n v="39.799999999999997"/>
    <s v="Obesity"/>
    <n v="10.54"/>
    <s v="Diabetes"/>
    <s v="Yes"/>
    <x v="0"/>
    <s v="No"/>
    <x v="1"/>
    <s v="Yes"/>
  </r>
  <r>
    <s v="Id161"/>
    <n v="42.82"/>
    <s v="Obesity"/>
    <n v="4.21"/>
    <s v="Normal"/>
    <s v="No"/>
    <x v="0"/>
    <s v="No"/>
    <x v="0"/>
    <s v="Yes"/>
  </r>
  <r>
    <s v="Id162"/>
    <n v="33.630000000000003"/>
    <s v="Obesity"/>
    <n v="5.42"/>
    <s v="Normal"/>
    <s v="No"/>
    <x v="0"/>
    <s v="No"/>
    <x v="0"/>
    <s v="Yes"/>
  </r>
  <r>
    <s v="Id163"/>
    <n v="37.07"/>
    <s v="Obesity"/>
    <n v="4.28"/>
    <s v="Normal"/>
    <s v="No"/>
    <x v="1"/>
    <s v="No"/>
    <x v="3"/>
    <s v="Yes"/>
  </r>
  <r>
    <s v="Id164"/>
    <n v="35.625"/>
    <s v="Obesity"/>
    <n v="8.9"/>
    <s v="Diabetes"/>
    <s v="No"/>
    <x v="0"/>
    <s v="No"/>
    <x v="0"/>
    <s v="Yes"/>
  </r>
  <r>
    <s v="Id165"/>
    <n v="42.69"/>
    <s v="Obesity"/>
    <n v="4.8899999999999997"/>
    <s v="Normal"/>
    <s v="No"/>
    <x v="0"/>
    <s v="Yes"/>
    <x v="3"/>
    <s v="Yes"/>
  </r>
  <r>
    <s v="Id166"/>
    <n v="37.869999999999997"/>
    <s v="Obesity"/>
    <n v="4.29"/>
    <s v="Normal"/>
    <s v="Yes"/>
    <x v="0"/>
    <s v="Yes"/>
    <x v="3"/>
    <s v="Yes"/>
  </r>
  <r>
    <s v="Id167"/>
    <n v="40.61"/>
    <s v="Obesity"/>
    <n v="8"/>
    <s v="Diabetes"/>
    <s v="Yes"/>
    <x v="0"/>
    <s v="No"/>
    <x v="3"/>
    <s v="Yes"/>
  </r>
  <r>
    <s v="Id168"/>
    <n v="30.78"/>
    <s v="Obesity"/>
    <n v="4.67"/>
    <s v="Normal"/>
    <s v="Yes"/>
    <x v="0"/>
    <s v="No"/>
    <x v="0"/>
    <s v="Yes"/>
  </r>
  <r>
    <s v="Id169"/>
    <n v="49.49"/>
    <s v="Obesity"/>
    <n v="4.5"/>
    <s v="Normal"/>
    <s v="No"/>
    <x v="0"/>
    <s v="No"/>
    <x v="0"/>
    <s v="Yes"/>
  </r>
  <r>
    <s v="Id170"/>
    <n v="37.619999999999997"/>
    <s v="Obesity"/>
    <n v="6.32"/>
    <s v="Prediabetes"/>
    <s v="Yes"/>
    <x v="1"/>
    <s v="No"/>
    <x v="1"/>
    <s v="Yes"/>
  </r>
  <r>
    <s v="Id171"/>
    <n v="36.08"/>
    <s v="Obesity"/>
    <n v="6.1"/>
    <s v="Prediabetes"/>
    <s v="Yes"/>
    <x v="0"/>
    <s v="No"/>
    <x v="3"/>
    <s v="Yes"/>
  </r>
  <r>
    <s v="Id172"/>
    <n v="33.5"/>
    <s v="Obesity"/>
    <n v="5.4"/>
    <s v="Normal"/>
    <s v="No"/>
    <x v="0"/>
    <s v="No"/>
    <x v="0"/>
    <s v="Yes"/>
  </r>
  <r>
    <s v="Id173"/>
    <n v="47.46"/>
    <s v="Obesity"/>
    <n v="6.24"/>
    <s v="Prediabetes"/>
    <s v="Yes"/>
    <x v="0"/>
    <s v="No"/>
    <x v="3"/>
    <s v="Yes"/>
  </r>
  <r>
    <s v="Id174"/>
    <n v="49.24"/>
    <s v="Obesity"/>
    <n v="4.45"/>
    <s v="Normal"/>
    <s v="No"/>
    <x v="0"/>
    <s v="No"/>
    <x v="0"/>
    <s v="Yes"/>
  </r>
  <r>
    <s v="Id175"/>
    <n v="54.4"/>
    <s v="Obesity"/>
    <n v="5.22"/>
    <s v="Normal"/>
    <s v="No"/>
    <x v="0"/>
    <s v="No"/>
    <x v="3"/>
    <s v="Yes"/>
  </r>
  <r>
    <s v="Id176"/>
    <n v="35.53"/>
    <s v="Obesity"/>
    <n v="4.6100000000000003"/>
    <s v="Normal"/>
    <s v="No"/>
    <x v="0"/>
    <s v="No"/>
    <x v="3"/>
    <s v="Yes"/>
  </r>
  <r>
    <s v="Id177"/>
    <n v="39.729999999999997"/>
    <s v="Obesity"/>
    <n v="6.24"/>
    <s v="Prediabetes"/>
    <s v="No"/>
    <x v="0"/>
    <s v="No"/>
    <x v="0"/>
    <s v="Yes"/>
  </r>
  <r>
    <s v="Id178"/>
    <n v="35.68"/>
    <s v="Obesity"/>
    <n v="10.039999999999999"/>
    <s v="Diabetes"/>
    <s v="No"/>
    <x v="0"/>
    <s v="No"/>
    <x v="0"/>
    <s v="Yes"/>
  </r>
  <r>
    <s v="Id179"/>
    <n v="48.86"/>
    <s v="Obesity"/>
    <n v="6.09"/>
    <s v="Prediabetes"/>
    <s v="No"/>
    <x v="0"/>
    <s v="No"/>
    <x v="0"/>
    <s v="Yes"/>
  </r>
  <r>
    <s v="Id180"/>
    <n v="34.799999999999997"/>
    <s v="Obesity"/>
    <n v="11.4"/>
    <s v="Diabetes"/>
    <s v="Yes"/>
    <x v="0"/>
    <s v="Yes"/>
    <x v="3"/>
    <s v="No"/>
  </r>
  <r>
    <s v="Id181"/>
    <n v="32.49"/>
    <s v="Obesity"/>
    <n v="4.29"/>
    <s v="Normal"/>
    <s v="No"/>
    <x v="0"/>
    <s v="Yes"/>
    <x v="3"/>
    <s v="Yes"/>
  </r>
  <r>
    <s v="Id182"/>
    <n v="39"/>
    <s v="Obesity"/>
    <n v="5.7"/>
    <s v="Prediabetes"/>
    <s v="No"/>
    <x v="0"/>
    <s v="No"/>
    <x v="1"/>
    <s v="Yes"/>
  </r>
  <r>
    <s v="Id183"/>
    <n v="35.299999999999997"/>
    <s v="Obesity"/>
    <n v="6.09"/>
    <s v="Prediabetes"/>
    <s v="No"/>
    <x v="0"/>
    <s v="No"/>
    <x v="3"/>
    <s v="Yes"/>
  </r>
  <r>
    <s v="Id184"/>
    <n v="33.42"/>
    <s v="Obesity"/>
    <n v="10.67"/>
    <s v="Diabetes"/>
    <s v="No"/>
    <x v="0"/>
    <s v="No"/>
    <x v="0"/>
    <s v="Yes"/>
  </r>
  <r>
    <s v="Id185"/>
    <n v="37.18"/>
    <s v="Obesity"/>
    <n v="6.75"/>
    <s v="Diabetes"/>
    <s v="Yes"/>
    <x v="0"/>
    <s v="No"/>
    <x v="1"/>
    <s v="Yes"/>
  </r>
  <r>
    <s v="Id186"/>
    <n v="33.33"/>
    <s v="Obesity"/>
    <n v="9.26"/>
    <s v="Diabetes"/>
    <s v="Yes"/>
    <x v="0"/>
    <s v="No"/>
    <x v="1"/>
    <s v="No"/>
  </r>
  <r>
    <s v="Id187"/>
    <n v="53.21"/>
    <s v="Obesity"/>
    <n v="4.2699999999999996"/>
    <s v="Normal"/>
    <s v="No"/>
    <x v="0"/>
    <s v="No"/>
    <x v="3"/>
    <s v="Yes"/>
  </r>
  <r>
    <s v="Id188"/>
    <n v="38.729999999999997"/>
    <s v="Obesity"/>
    <n v="11.51"/>
    <s v="Diabetes"/>
    <s v="No"/>
    <x v="0"/>
    <s v="No"/>
    <x v="1"/>
    <s v="Yes"/>
  </r>
  <r>
    <s v="Id189"/>
    <n v="29.73"/>
    <s v="Over weight"/>
    <n v="7.22"/>
    <s v="Diabetes"/>
    <s v="No"/>
    <x v="0"/>
    <s v="No"/>
    <x v="0"/>
    <s v="Yes"/>
  </r>
  <r>
    <s v="Id190"/>
    <n v="34.700000000000003"/>
    <s v="Obesity"/>
    <n v="4.37"/>
    <s v="Normal"/>
    <s v="No"/>
    <x v="0"/>
    <s v="Yes"/>
    <x v="3"/>
    <s v="Yes"/>
  </r>
  <r>
    <s v="Id191"/>
    <n v="38.28"/>
    <s v="Obesity"/>
    <n v="11.56"/>
    <s v="Diabetes"/>
    <s v="Yes"/>
    <x v="0"/>
    <s v="No"/>
    <x v="3"/>
    <s v="Yes"/>
  </r>
  <r>
    <s v="Id192"/>
    <n v="33.57"/>
    <s v="Obesity"/>
    <n v="8.82"/>
    <s v="Diabetes"/>
    <s v="Yes"/>
    <x v="0"/>
    <s v="No"/>
    <x v="0"/>
    <s v="Yes"/>
  </r>
  <r>
    <s v="Id193"/>
    <n v="52.06"/>
    <s v="Obesity"/>
    <n v="4.6900000000000004"/>
    <s v="Normal"/>
    <s v="No"/>
    <x v="0"/>
    <s v="No"/>
    <x v="3"/>
    <s v="Yes"/>
  </r>
  <r>
    <s v="Id194"/>
    <n v="38.17"/>
    <s v="Obesity"/>
    <n v="4.53"/>
    <s v="Normal"/>
    <s v="No"/>
    <x v="1"/>
    <s v="No"/>
    <x v="3"/>
    <s v="Yes"/>
  </r>
  <r>
    <s v="Id195"/>
    <n v="36.954999999999998"/>
    <s v="Obesity"/>
    <n v="5.84"/>
    <s v="Prediabetes"/>
    <s v="No"/>
    <x v="0"/>
    <s v="Yes"/>
    <x v="3"/>
    <s v="Yes"/>
  </r>
  <r>
    <s v="Id196"/>
    <n v="34.4"/>
    <s v="Obesity"/>
    <n v="4.9000000000000004"/>
    <s v="Normal"/>
    <s v="No"/>
    <x v="0"/>
    <s v="Yes"/>
    <x v="3"/>
    <s v="Yes"/>
  </r>
  <r>
    <s v="Id197"/>
    <n v="31.73"/>
    <s v="Obesity"/>
    <n v="4.3"/>
    <s v="Normal"/>
    <s v="No"/>
    <x v="0"/>
    <s v="No"/>
    <x v="0"/>
    <s v="Yes"/>
  </r>
  <r>
    <s v="Id198"/>
    <n v="36.64"/>
    <s v="Obesity"/>
    <n v="11.34"/>
    <s v="Diabetes"/>
    <s v="No"/>
    <x v="0"/>
    <s v="No"/>
    <x v="0"/>
    <s v="Yes"/>
  </r>
  <r>
    <s v="Id199"/>
    <n v="36.85"/>
    <s v="Obesity"/>
    <n v="5.88"/>
    <s v="Prediabetes"/>
    <s v="No"/>
    <x v="1"/>
    <s v="No"/>
    <x v="3"/>
    <s v="Yes"/>
  </r>
  <r>
    <s v="Id200"/>
    <n v="33.33"/>
    <s v="Obesity"/>
    <n v="5.01"/>
    <s v="Normal"/>
    <s v="Yes"/>
    <x v="0"/>
    <s v="Yes"/>
    <x v="3"/>
    <s v="Yes"/>
  </r>
  <r>
    <s v="Id201"/>
    <n v="39.14"/>
    <s v="Obesity"/>
    <n v="4.4000000000000004"/>
    <s v="Normal"/>
    <s v="No"/>
    <x v="0"/>
    <s v="Yes"/>
    <x v="3"/>
    <s v="Yes"/>
  </r>
  <r>
    <s v="Id202"/>
    <n v="32.9"/>
    <s v="Obesity"/>
    <n v="6.26"/>
    <s v="Prediabetes"/>
    <s v="Yes"/>
    <x v="0"/>
    <s v="No"/>
    <x v="0"/>
    <s v="Yes"/>
  </r>
  <r>
    <s v="Id203"/>
    <n v="29.78"/>
    <s v="Over weight"/>
    <n v="10.27"/>
    <s v="Diabetes"/>
    <s v="Yes"/>
    <x v="0"/>
    <s v="Yes"/>
    <x v="3"/>
    <s v="Yes"/>
  </r>
  <r>
    <s v="Id204"/>
    <n v="32.78"/>
    <s v="Obesity"/>
    <n v="5.27"/>
    <s v="Normal"/>
    <s v="No"/>
    <x v="0"/>
    <s v="No"/>
    <x v="0"/>
    <s v="Yes"/>
  </r>
  <r>
    <s v="Id205"/>
    <n v="41.65"/>
    <s v="Obesity"/>
    <n v="10.73"/>
    <s v="Diabetes"/>
    <s v="Yes"/>
    <x v="0"/>
    <s v="No"/>
    <x v="0"/>
    <s v="Yes"/>
  </r>
  <r>
    <s v="Id206"/>
    <n v="50.79"/>
    <s v="Obesity"/>
    <n v="4.45"/>
    <s v="Normal"/>
    <s v="No"/>
    <x v="0"/>
    <s v="No"/>
    <x v="3"/>
    <s v="Yes"/>
  </r>
  <r>
    <s v="Id207"/>
    <n v="35.43"/>
    <s v="Obesity"/>
    <n v="5.25"/>
    <s v="Normal"/>
    <s v="Yes"/>
    <x v="0"/>
    <s v="No"/>
    <x v="0"/>
    <s v="Yes"/>
  </r>
  <r>
    <s v="Id208"/>
    <n v="35.25"/>
    <s v="Obesity"/>
    <n v="9.51"/>
    <s v="Diabetes"/>
    <s v="No"/>
    <x v="0"/>
    <s v="No"/>
    <x v="0"/>
    <s v="Yes"/>
  </r>
  <r>
    <s v="Id209"/>
    <n v="36.85"/>
    <s v="Obesity"/>
    <n v="11.12"/>
    <s v="Diabetes"/>
    <s v="No"/>
    <x v="0"/>
    <s v="No"/>
    <x v="0"/>
    <s v="Yes"/>
  </r>
  <r>
    <s v="Id210"/>
    <n v="31.02"/>
    <s v="Obesity"/>
    <n v="4.5599999999999996"/>
    <s v="Normal"/>
    <s v="No"/>
    <x v="1"/>
    <s v="No"/>
    <x v="3"/>
    <s v="Yes"/>
  </r>
  <r>
    <s v="Id211"/>
    <n v="35.6"/>
    <s v="Obesity"/>
    <n v="4.0199999999999996"/>
    <s v="Normal"/>
    <s v="Yes"/>
    <x v="1"/>
    <s v="No"/>
    <x v="1"/>
    <s v="Yes"/>
  </r>
  <r>
    <s v="Id212"/>
    <n v="34.39"/>
    <s v="Obesity"/>
    <n v="8.7200000000000006"/>
    <s v="Diabetes"/>
    <s v="No"/>
    <x v="0"/>
    <s v="No"/>
    <x v="0"/>
    <s v="Yes"/>
  </r>
  <r>
    <s v="Id213"/>
    <n v="29.06"/>
    <s v="Over weight"/>
    <n v="6.25"/>
    <s v="Prediabetes"/>
    <s v="Yes"/>
    <x v="0"/>
    <s v="No"/>
    <x v="3"/>
    <s v="Yes"/>
  </r>
  <r>
    <s v="Id214"/>
    <n v="35.799999999999997"/>
    <s v="Obesity"/>
    <n v="7.32"/>
    <s v="Diabetes"/>
    <s v="No"/>
    <x v="0"/>
    <s v="No"/>
    <x v="1"/>
    <s v="Yes"/>
  </r>
  <r>
    <s v="Id215"/>
    <n v="49.8"/>
    <s v="Obesity"/>
    <n v="4.24"/>
    <s v="Normal"/>
    <s v="No"/>
    <x v="0"/>
    <s v="No"/>
    <x v="3"/>
    <s v="Yes"/>
  </r>
  <r>
    <s v="Id216"/>
    <n v="35.71"/>
    <s v="Obesity"/>
    <n v="6.84"/>
    <s v="Diabetes"/>
    <s v="No"/>
    <x v="0"/>
    <s v="No"/>
    <x v="1"/>
    <s v="Yes"/>
  </r>
  <r>
    <s v="Id217"/>
    <n v="30.8"/>
    <s v="Obesity"/>
    <n v="5.23"/>
    <s v="Normal"/>
    <s v="Yes"/>
    <x v="0"/>
    <s v="No"/>
    <x v="3"/>
    <s v="Yes"/>
  </r>
  <r>
    <s v="Id218"/>
    <n v="33.69"/>
    <s v="Obesity"/>
    <n v="9.68"/>
    <s v="Diabetes"/>
    <s v="No"/>
    <x v="0"/>
    <s v="No"/>
    <x v="0"/>
    <s v="Yes"/>
  </r>
  <r>
    <s v="Id219"/>
    <n v="42.27"/>
    <s v="Obesity"/>
    <n v="6.05"/>
    <s v="Prediabetes"/>
    <s v="Yes"/>
    <x v="0"/>
    <s v="No"/>
    <x v="3"/>
    <s v="Yes"/>
  </r>
  <r>
    <s v="Id220"/>
    <n v="53.25"/>
    <s v="Obesity"/>
    <n v="6.11"/>
    <s v="Prediabetes"/>
    <s v="Yes"/>
    <x v="0"/>
    <s v="Yes"/>
    <x v="3"/>
    <s v="Yes"/>
  </r>
  <r>
    <s v="Id221"/>
    <n v="26.8"/>
    <s v="Over weight"/>
    <n v="10.93"/>
    <s v="Diabetes"/>
    <s v="Yes"/>
    <x v="0"/>
    <s v="No"/>
    <x v="0"/>
    <s v="No"/>
  </r>
  <r>
    <s v="Id222"/>
    <n v="28.5"/>
    <s v="Over weight"/>
    <n v="5.12"/>
    <s v="Normal"/>
    <s v="No"/>
    <x v="0"/>
    <s v="No"/>
    <x v="3"/>
    <s v="Yes"/>
  </r>
  <r>
    <s v="Id223"/>
    <n v="22.895"/>
    <s v="Normal weight"/>
    <n v="5.72"/>
    <s v="Prediabetes"/>
    <s v="No"/>
    <x v="0"/>
    <s v="No"/>
    <x v="0"/>
    <s v="Yes"/>
  </r>
  <r>
    <s v="Id224"/>
    <n v="34.06"/>
    <s v="Obesity"/>
    <n v="11.83"/>
    <s v="Diabetes"/>
    <s v="Yes"/>
    <x v="0"/>
    <s v="No"/>
    <x v="3"/>
    <s v="Yes"/>
  </r>
  <r>
    <s v="Id225"/>
    <n v="36.409999999999997"/>
    <s v="Obesity"/>
    <n v="4.55"/>
    <s v="Normal"/>
    <s v="No"/>
    <x v="0"/>
    <s v="No"/>
    <x v="0"/>
    <s v="Yes"/>
  </r>
  <r>
    <s v="Id226"/>
    <n v="52.3"/>
    <s v="Obesity"/>
    <n v="4.87"/>
    <s v="Normal"/>
    <s v="Yes"/>
    <x v="0"/>
    <s v="Yes"/>
    <x v="3"/>
    <s v="Yes"/>
  </r>
  <r>
    <s v="Id227"/>
    <n v="52.66"/>
    <s v="Obesity"/>
    <n v="4.45"/>
    <s v="Normal"/>
    <s v="No"/>
    <x v="0"/>
    <s v="No"/>
    <x v="3"/>
    <s v="Yes"/>
  </r>
  <r>
    <s v="Id228"/>
    <n v="29.57"/>
    <s v="Over weight"/>
    <n v="9.42"/>
    <s v="Diabetes"/>
    <s v="Yes"/>
    <x v="0"/>
    <s v="No"/>
    <x v="0"/>
    <s v="Yes"/>
  </r>
  <r>
    <s v="Id229"/>
    <n v="36.99"/>
    <s v="Obesity"/>
    <n v="5.37"/>
    <s v="Normal"/>
    <s v="Yes"/>
    <x v="0"/>
    <s v="Yes"/>
    <x v="3"/>
    <s v="Yes"/>
  </r>
  <r>
    <s v="Id230"/>
    <n v="31.4"/>
    <s v="Obesity"/>
    <n v="4.5999999999999996"/>
    <s v="Normal"/>
    <s v="Yes"/>
    <x v="0"/>
    <s v="No"/>
    <x v="3"/>
    <s v="Yes"/>
  </r>
  <r>
    <s v="Id231"/>
    <n v="34.9"/>
    <s v="Obesity"/>
    <n v="6.22"/>
    <s v="Prediabetes"/>
    <s v="No"/>
    <x v="0"/>
    <s v="Yes"/>
    <x v="3"/>
    <s v="Yes"/>
  </r>
  <r>
    <s v="Id232"/>
    <n v="31.13"/>
    <s v="Obesity"/>
    <n v="4.5199999999999996"/>
    <s v="Normal"/>
    <s v="Yes"/>
    <x v="0"/>
    <s v="No"/>
    <x v="3"/>
    <s v="Yes"/>
  </r>
  <r>
    <s v="Id233"/>
    <n v="34.799999999999997"/>
    <s v="Obesity"/>
    <n v="6.18"/>
    <s v="Prediabetes"/>
    <s v="No"/>
    <x v="0"/>
    <s v="Yes"/>
    <x v="3"/>
    <s v="Yes"/>
  </r>
  <r>
    <s v="Id234"/>
    <n v="31.68"/>
    <s v="Obesity"/>
    <n v="4.4000000000000004"/>
    <s v="Normal"/>
    <s v="No"/>
    <x v="0"/>
    <s v="No"/>
    <x v="0"/>
    <s v="Yes"/>
  </r>
  <r>
    <s v="Id235"/>
    <n v="33.534999999999997"/>
    <s v="Obesity"/>
    <n v="6.23"/>
    <s v="Prediabetes"/>
    <s v="No"/>
    <x v="1"/>
    <s v="No"/>
    <x v="3"/>
    <s v="Yes"/>
  </r>
  <r>
    <s v="Id236"/>
    <n v="31.92"/>
    <s v="Obesity"/>
    <n v="5.33"/>
    <s v="Normal"/>
    <s v="Yes"/>
    <x v="0"/>
    <s v="No"/>
    <x v="0"/>
    <s v="Yes"/>
  </r>
  <r>
    <s v="Id237"/>
    <n v="32.700000000000003"/>
    <s v="Obesity"/>
    <n v="4.09"/>
    <s v="Normal"/>
    <s v="No"/>
    <x v="0"/>
    <s v="No"/>
    <x v="3"/>
    <s v="Yes"/>
  </r>
  <r>
    <s v="Id238"/>
    <n v="41.25"/>
    <s v="Obesity"/>
    <n v="5.19"/>
    <s v="Normal"/>
    <s v="No"/>
    <x v="0"/>
    <s v="No"/>
    <x v="0"/>
    <s v="Yes"/>
  </r>
  <r>
    <s v="Id239"/>
    <n v="33.11"/>
    <s v="Obesity"/>
    <n v="4.12"/>
    <s v="Normal"/>
    <s v="No"/>
    <x v="0"/>
    <s v="Yes"/>
    <x v="3"/>
    <s v="Yes"/>
  </r>
  <r>
    <s v="Id240"/>
    <n v="36.159999999999997"/>
    <s v="Obesity"/>
    <n v="5.0999999999999996"/>
    <s v="Normal"/>
    <s v="No"/>
    <x v="0"/>
    <s v="No"/>
    <x v="3"/>
    <s v="Yes"/>
  </r>
  <r>
    <s v="Id241"/>
    <n v="33.72"/>
    <s v="Obesity"/>
    <n v="6.21"/>
    <s v="Prediabetes"/>
    <s v="Yes"/>
    <x v="0"/>
    <s v="Yes"/>
    <x v="3"/>
    <s v="Yes"/>
  </r>
  <r>
    <s v="Id242"/>
    <n v="37.74"/>
    <s v="Obesity"/>
    <n v="9.5299999999999994"/>
    <s v="Diabetes"/>
    <s v="Yes"/>
    <x v="0"/>
    <s v="No"/>
    <x v="3"/>
    <s v="Yes"/>
  </r>
  <r>
    <s v="Id243"/>
    <n v="48.75"/>
    <s v="Obesity"/>
    <n v="4.6399999999999997"/>
    <s v="Normal"/>
    <s v="Yes"/>
    <x v="0"/>
    <s v="No"/>
    <x v="3"/>
    <s v="Yes"/>
  </r>
  <r>
    <s v="Id244"/>
    <n v="31.065000000000001"/>
    <s v="Obesity"/>
    <n v="5.05"/>
    <s v="Normal"/>
    <s v="No"/>
    <x v="0"/>
    <s v="No"/>
    <x v="3"/>
    <s v="Yes"/>
  </r>
  <r>
    <s v="Id245"/>
    <n v="23.55"/>
    <s v="Normal weight"/>
    <n v="10.38"/>
    <s v="Diabetes"/>
    <s v="No"/>
    <x v="0"/>
    <s v="No"/>
    <x v="0"/>
    <s v="Yes"/>
  </r>
  <r>
    <s v="Id246"/>
    <n v="30.18"/>
    <s v="Obesity"/>
    <n v="8.31"/>
    <s v="Diabetes"/>
    <s v="Yes"/>
    <x v="0"/>
    <s v="No"/>
    <x v="3"/>
    <s v="Yes"/>
  </r>
  <r>
    <s v="Id247"/>
    <n v="29.94"/>
    <s v="Obesity"/>
    <n v="7.59"/>
    <s v="Diabetes"/>
    <s v="No"/>
    <x v="0"/>
    <s v="No"/>
    <x v="0"/>
    <s v="Yes"/>
  </r>
  <r>
    <s v="Id248"/>
    <n v="31.4"/>
    <s v="Obesity"/>
    <n v="5.49"/>
    <s v="Normal"/>
    <s v="No"/>
    <x v="0"/>
    <s v="No"/>
    <x v="0"/>
    <s v="Yes"/>
  </r>
  <r>
    <s v="Id249"/>
    <n v="53.06"/>
    <s v="Obesity"/>
    <n v="11.68"/>
    <s v="Diabetes"/>
    <s v="No"/>
    <x v="0"/>
    <s v="No"/>
    <x v="0"/>
    <s v="Yes"/>
  </r>
  <r>
    <s v="Id250"/>
    <n v="30.25"/>
    <s v="Obesity"/>
    <n v="4.1900000000000004"/>
    <s v="Normal"/>
    <s v="No"/>
    <x v="0"/>
    <s v="No"/>
    <x v="1"/>
    <s v="Yes"/>
  </r>
  <r>
    <s v="Id251"/>
    <n v="46.68"/>
    <s v="Obesity"/>
    <n v="4.01"/>
    <s v="Normal"/>
    <s v="No"/>
    <x v="0"/>
    <s v="No"/>
    <x v="0"/>
    <s v="Yes"/>
  </r>
  <r>
    <s v="Id252"/>
    <n v="30.4"/>
    <s v="Obesity"/>
    <n v="5.91"/>
    <s v="Prediabetes"/>
    <s v="No"/>
    <x v="1"/>
    <s v="No"/>
    <x v="1"/>
    <s v="Yes"/>
  </r>
  <r>
    <s v="Id253"/>
    <n v="30.2"/>
    <s v="Obesity"/>
    <n v="4.47"/>
    <s v="Normal"/>
    <s v="Yes"/>
    <x v="0"/>
    <s v="Yes"/>
    <x v="3"/>
    <s v="Yes"/>
  </r>
  <r>
    <s v="Id254"/>
    <n v="51.18"/>
    <s v="Obesity"/>
    <n v="4.5599999999999996"/>
    <s v="Normal"/>
    <s v="Yes"/>
    <x v="1"/>
    <s v="No"/>
    <x v="1"/>
    <s v="Yes"/>
  </r>
  <r>
    <s v="Id255"/>
    <n v="22.18"/>
    <s v="Normal weight"/>
    <n v="9.9"/>
    <s v="Diabetes"/>
    <s v="No"/>
    <x v="0"/>
    <s v="No"/>
    <x v="0"/>
    <s v="Yes"/>
  </r>
  <r>
    <s v="Id256"/>
    <n v="31.92"/>
    <s v="Obesity"/>
    <n v="5.1100000000000003"/>
    <s v="Normal"/>
    <s v="No"/>
    <x v="0"/>
    <s v="Yes"/>
    <x v="3"/>
    <s v="Yes"/>
  </r>
  <r>
    <s v="Id257"/>
    <n v="31.73"/>
    <s v="Obesity"/>
    <n v="5.73"/>
    <s v="Prediabetes"/>
    <s v="No"/>
    <x v="1"/>
    <s v="No"/>
    <x v="3"/>
    <s v="Yes"/>
  </r>
  <r>
    <s v="Id258"/>
    <n v="45.52"/>
    <s v="Obesity"/>
    <n v="6.04"/>
    <s v="Prediabetes"/>
    <s v="No"/>
    <x v="0"/>
    <s v="Yes"/>
    <x v="3"/>
    <s v="Yes"/>
  </r>
  <r>
    <s v="Id259"/>
    <n v="52.81"/>
    <s v="Obesity"/>
    <n v="5.19"/>
    <s v="Normal"/>
    <s v="No"/>
    <x v="0"/>
    <s v="Yes"/>
    <x v="3"/>
    <s v="Yes"/>
  </r>
  <r>
    <s v="Id260"/>
    <n v="33.58"/>
    <s v="Obesity"/>
    <n v="5.56"/>
    <s v="Normal"/>
    <s v="No"/>
    <x v="0"/>
    <s v="No"/>
    <x v="3"/>
    <s v="Yes"/>
  </r>
  <r>
    <s v="Id261"/>
    <n v="30.684999999999999"/>
    <s v="Obesity"/>
    <n v="8.23"/>
    <s v="Diabetes"/>
    <s v="No"/>
    <x v="0"/>
    <s v="No"/>
    <x v="0"/>
    <s v="Yes"/>
  </r>
  <r>
    <s v="Id262"/>
    <n v="37.524999999999999"/>
    <s v="Obesity"/>
    <n v="9.0299999999999994"/>
    <s v="Diabetes"/>
    <s v="Yes"/>
    <x v="0"/>
    <s v="No"/>
    <x v="1"/>
    <s v="No"/>
  </r>
  <r>
    <s v="Id263"/>
    <n v="34.5"/>
    <s v="Obesity"/>
    <n v="4.07"/>
    <s v="Normal"/>
    <s v="Yes"/>
    <x v="0"/>
    <s v="No"/>
    <x v="0"/>
    <s v="Yes"/>
  </r>
  <r>
    <s v="Id264"/>
    <n v="28.16"/>
    <s v="Over weight"/>
    <n v="5.77"/>
    <s v="Prediabetes"/>
    <s v="No"/>
    <x v="0"/>
    <s v="No"/>
    <x v="1"/>
    <s v="Yes"/>
  </r>
  <r>
    <s v="Id265"/>
    <n v="30.02"/>
    <s v="Obesity"/>
    <n v="5.98"/>
    <s v="Prediabetes"/>
    <s v="No"/>
    <x v="0"/>
    <s v="Yes"/>
    <x v="3"/>
    <s v="Yes"/>
  </r>
  <r>
    <s v="Id266"/>
    <n v="37.82"/>
    <s v="Obesity"/>
    <n v="6.01"/>
    <s v="Prediabetes"/>
    <s v="No"/>
    <x v="0"/>
    <s v="No"/>
    <x v="0"/>
    <s v="Yes"/>
  </r>
  <r>
    <s v="Id267"/>
    <n v="33.14"/>
    <s v="Obesity"/>
    <n v="5.67"/>
    <s v="Normal"/>
    <s v="Yes"/>
    <x v="0"/>
    <s v="No"/>
    <x v="0"/>
    <s v="Yes"/>
  </r>
  <r>
    <s v="Id268"/>
    <n v="25.14"/>
    <s v="Over weight"/>
    <n v="6.02"/>
    <s v="Prediabetes"/>
    <s v="Yes"/>
    <x v="0"/>
    <s v="Yes"/>
    <x v="3"/>
    <s v="Yes"/>
  </r>
  <r>
    <s v="Id269"/>
    <n v="20.18"/>
    <s v="Normal weight"/>
    <n v="11.19"/>
    <s v="Diabetes"/>
    <s v="No"/>
    <x v="0"/>
    <s v="No"/>
    <x v="0"/>
    <s v="Yes"/>
  </r>
  <r>
    <s v="Id270"/>
    <n v="44.36"/>
    <s v="Obesity"/>
    <n v="5.1100000000000003"/>
    <s v="Normal"/>
    <s v="No"/>
    <x v="0"/>
    <s v="No"/>
    <x v="0"/>
    <s v="Yes"/>
  </r>
  <r>
    <s v="Id271"/>
    <n v="23.82"/>
    <s v="Normal weight"/>
    <n v="10.85"/>
    <s v="Diabetes"/>
    <s v="Yes"/>
    <x v="0"/>
    <s v="No"/>
    <x v="0"/>
    <s v="Yes"/>
  </r>
  <r>
    <s v="Id272"/>
    <n v="45"/>
    <s v="Obesity"/>
    <n v="5.24"/>
    <s v="Normal"/>
    <s v="Yes"/>
    <x v="0"/>
    <s v="No"/>
    <x v="3"/>
    <s v="Yes"/>
  </r>
  <r>
    <s v="Id273"/>
    <n v="26.62"/>
    <s v="Over weight"/>
    <n v="10.08"/>
    <s v="Diabetes"/>
    <s v="No"/>
    <x v="0"/>
    <s v="No"/>
    <x v="0"/>
    <s v="Yes"/>
  </r>
  <r>
    <s v="Id274"/>
    <n v="32.67"/>
    <s v="Obesity"/>
    <n v="10.97"/>
    <s v="Diabetes"/>
    <s v="Yes"/>
    <x v="0"/>
    <s v="No"/>
    <x v="0"/>
    <s v="Yes"/>
  </r>
  <r>
    <s v="Id275"/>
    <n v="44.44"/>
    <s v="Obesity"/>
    <n v="4.9000000000000004"/>
    <s v="Normal"/>
    <s v="Yes"/>
    <x v="0"/>
    <s v="No"/>
    <x v="3"/>
    <s v="Yes"/>
  </r>
  <r>
    <s v="Id276"/>
    <n v="28.31"/>
    <s v="Over weight"/>
    <n v="5.33"/>
    <s v="Normal"/>
    <s v="No"/>
    <x v="0"/>
    <s v="No"/>
    <x v="0"/>
    <s v="Yes"/>
  </r>
  <r>
    <s v="Id277"/>
    <n v="25.05"/>
    <s v="Over weight"/>
    <n v="4.6100000000000003"/>
    <s v="Normal"/>
    <s v="No"/>
    <x v="0"/>
    <s v="No"/>
    <x v="1"/>
    <s v="Yes"/>
  </r>
  <r>
    <s v="Id278"/>
    <n v="28.34"/>
    <s v="Over weight"/>
    <n v="8.18"/>
    <s v="Diabetes"/>
    <s v="No"/>
    <x v="0"/>
    <s v="No"/>
    <x v="0"/>
    <s v="Yes"/>
  </r>
  <r>
    <s v="Id279"/>
    <n v="17.765000000000001"/>
    <s v="Underweight"/>
    <n v="5.62"/>
    <s v="Normal"/>
    <s v="No"/>
    <x v="0"/>
    <s v="No"/>
    <x v="0"/>
    <s v="Yes"/>
  </r>
  <r>
    <s v="Id280"/>
    <n v="36.119999999999997"/>
    <s v="Obesity"/>
    <n v="5.82"/>
    <s v="Prediabetes"/>
    <s v="No"/>
    <x v="0"/>
    <s v="No"/>
    <x v="0"/>
    <s v="Yes"/>
  </r>
  <r>
    <s v="Id281"/>
    <n v="23.19"/>
    <s v="Normal weight"/>
    <n v="7.66"/>
    <s v="Diabetes"/>
    <s v="No"/>
    <x v="0"/>
    <s v="No"/>
    <x v="0"/>
    <s v="Yes"/>
  </r>
  <r>
    <s v="Id282"/>
    <n v="35.99"/>
    <s v="Obesity"/>
    <n v="4.2300000000000004"/>
    <s v="Normal"/>
    <s v="No"/>
    <x v="0"/>
    <s v="No"/>
    <x v="0"/>
    <s v="Yes"/>
  </r>
  <r>
    <s v="Id283"/>
    <n v="30.25"/>
    <s v="Obesity"/>
    <n v="5.58"/>
    <s v="Normal"/>
    <s v="No"/>
    <x v="0"/>
    <s v="Yes"/>
    <x v="3"/>
    <s v="Yes"/>
  </r>
  <r>
    <s v="Id284"/>
    <n v="26.24"/>
    <s v="Over weight"/>
    <n v="6.26"/>
    <s v="Prediabetes"/>
    <s v="Yes"/>
    <x v="0"/>
    <s v="No"/>
    <x v="0"/>
    <s v="Yes"/>
  </r>
  <r>
    <s v="Id285"/>
    <n v="31.36"/>
    <s v="Obesity"/>
    <n v="10.6"/>
    <s v="Diabetes"/>
    <s v="Yes"/>
    <x v="0"/>
    <s v="No"/>
    <x v="0"/>
    <s v="Yes"/>
  </r>
  <r>
    <s v="Id286"/>
    <n v="25.69"/>
    <s v="Over weight"/>
    <n v="4.78"/>
    <s v="Normal"/>
    <s v="Yes"/>
    <x v="0"/>
    <s v="No"/>
    <x v="0"/>
    <s v="Yes"/>
  </r>
  <r>
    <s v="Id287"/>
    <n v="25.46"/>
    <s v="Over weight"/>
    <n v="6.03"/>
    <s v="Prediabetes"/>
    <s v="No"/>
    <x v="0"/>
    <s v="No"/>
    <x v="1"/>
    <s v="Yes"/>
  </r>
  <r>
    <s v="Id288"/>
    <n v="31.83"/>
    <s v="Obesity"/>
    <n v="11.55"/>
    <s v="Diabetes"/>
    <s v="Yes"/>
    <x v="0"/>
    <s v="No"/>
    <x v="3"/>
    <s v="Yes"/>
  </r>
  <r>
    <s v="Id289"/>
    <n v="24.43"/>
    <s v="Normal weight"/>
    <n v="7.59"/>
    <s v="Diabetes"/>
    <s v="Yes"/>
    <x v="0"/>
    <s v="No"/>
    <x v="3"/>
    <s v="Yes"/>
  </r>
  <r>
    <s v="Id290"/>
    <n v="41.9"/>
    <s v="Obesity"/>
    <n v="4.26"/>
    <s v="Normal"/>
    <s v="No"/>
    <x v="0"/>
    <s v="No"/>
    <x v="0"/>
    <s v="Yes"/>
  </r>
  <r>
    <s v="Id291"/>
    <n v="22.88"/>
    <s v="Normal weight"/>
    <n v="5.9"/>
    <s v="Prediabetes"/>
    <s v="Yes"/>
    <x v="0"/>
    <s v="Yes"/>
    <x v="3"/>
    <s v="Yes"/>
  </r>
  <r>
    <s v="Id292"/>
    <n v="29.734999999999999"/>
    <s v="Over weight"/>
    <n v="7.79"/>
    <s v="Diabetes"/>
    <s v="No"/>
    <x v="0"/>
    <s v="No"/>
    <x v="0"/>
    <s v="No"/>
  </r>
  <r>
    <s v="Id293"/>
    <n v="40.74"/>
    <s v="Obesity"/>
    <n v="5.28"/>
    <s v="Normal"/>
    <s v="No"/>
    <x v="0"/>
    <s v="Yes"/>
    <x v="3"/>
    <s v="Yes"/>
  </r>
  <r>
    <s v="Id294"/>
    <n v="24.14"/>
    <s v="Normal weight"/>
    <n v="5.87"/>
    <s v="Prediabetes"/>
    <s v="No"/>
    <x v="0"/>
    <s v="No"/>
    <x v="1"/>
    <s v="Yes"/>
  </r>
  <r>
    <s v="Id295"/>
    <n v="25.15"/>
    <s v="Over weight"/>
    <n v="9.08"/>
    <s v="Diabetes"/>
    <s v="Yes"/>
    <x v="0"/>
    <s v="No"/>
    <x v="3"/>
    <s v="Yes"/>
  </r>
  <r>
    <s v="Id296"/>
    <n v="28.71"/>
    <s v="Over weight"/>
    <n v="5.2"/>
    <s v="Normal"/>
    <s v="No"/>
    <x v="0"/>
    <s v="No"/>
    <x v="3"/>
    <s v="Yes"/>
  </r>
  <r>
    <s v="Id297"/>
    <n v="23"/>
    <s v="Normal weight"/>
    <n v="5.48"/>
    <s v="Normal"/>
    <s v="No"/>
    <x v="0"/>
    <s v="No"/>
    <x v="0"/>
    <s v="Yes"/>
  </r>
  <r>
    <s v="Id298"/>
    <n v="36.86"/>
    <s v="Obesity"/>
    <n v="11.95"/>
    <s v="Diabetes"/>
    <s v="No"/>
    <x v="0"/>
    <s v="No"/>
    <x v="0"/>
    <s v="No"/>
  </r>
  <r>
    <s v="Id299"/>
    <n v="24.25"/>
    <s v="Normal weight"/>
    <n v="8.6999999999999993"/>
    <s v="Diabetes"/>
    <s v="Yes"/>
    <x v="0"/>
    <s v="No"/>
    <x v="3"/>
    <s v="Yes"/>
  </r>
  <r>
    <s v="Id300"/>
    <n v="23.85"/>
    <s v="Normal weight"/>
    <n v="7.84"/>
    <s v="Diabetes"/>
    <s v="No"/>
    <x v="0"/>
    <s v="No"/>
    <x v="0"/>
    <s v="Yes"/>
  </r>
  <r>
    <s v="Id301"/>
    <n v="40.020000000000003"/>
    <s v="Obesity"/>
    <n v="5.19"/>
    <s v="Normal"/>
    <s v="Yes"/>
    <x v="0"/>
    <s v="No"/>
    <x v="3"/>
    <s v="Yes"/>
  </r>
  <r>
    <s v="Id302"/>
    <n v="19.170000000000002"/>
    <s v="Normal weight"/>
    <n v="8.41"/>
    <s v="Diabetes"/>
    <s v="No"/>
    <x v="0"/>
    <s v="No"/>
    <x v="0"/>
    <s v="Yes"/>
  </r>
  <r>
    <s v="Id303"/>
    <n v="43.53"/>
    <s v="Obesity"/>
    <n v="5.86"/>
    <s v="Prediabetes"/>
    <s v="Yes"/>
    <x v="1"/>
    <s v="No"/>
    <x v="1"/>
    <s v="Yes"/>
  </r>
  <r>
    <s v="Id304"/>
    <n v="46.06"/>
    <s v="Obesity"/>
    <n v="4.18"/>
    <s v="Normal"/>
    <s v="No"/>
    <x v="1"/>
    <s v="No"/>
    <x v="3"/>
    <s v="Yes"/>
  </r>
  <r>
    <s v="Id305"/>
    <n v="29.92"/>
    <s v="Obesity"/>
    <n v="11.99"/>
    <s v="Diabetes"/>
    <s v="Yes"/>
    <x v="0"/>
    <s v="No"/>
    <x v="1"/>
    <s v="Yes"/>
  </r>
  <r>
    <s v="Id306"/>
    <n v="28.46"/>
    <s v="Over weight"/>
    <n v="4.8499999999999996"/>
    <s v="Normal"/>
    <s v="Yes"/>
    <x v="0"/>
    <s v="No"/>
    <x v="3"/>
    <s v="Yes"/>
  </r>
  <r>
    <s v="Id307"/>
    <n v="24.56"/>
    <s v="Normal weight"/>
    <n v="6.18"/>
    <s v="Prediabetes"/>
    <s v="Yes"/>
    <x v="0"/>
    <s v="Yes"/>
    <x v="3"/>
    <s v="Yes"/>
  </r>
  <r>
    <s v="Id308"/>
    <n v="41.19"/>
    <s v="Obesity"/>
    <n v="6.37"/>
    <s v="Prediabetes"/>
    <s v="No"/>
    <x v="0"/>
    <s v="No"/>
    <x v="0"/>
    <s v="Yes"/>
  </r>
  <r>
    <s v="Id309"/>
    <n v="18.63"/>
    <s v="Normal weight"/>
    <n v="9.81"/>
    <s v="Diabetes"/>
    <s v="Yes"/>
    <x v="0"/>
    <s v="No"/>
    <x v="1"/>
    <s v="Yes"/>
  </r>
  <r>
    <s v="Id310"/>
    <n v="26.26"/>
    <s v="Over weight"/>
    <n v="11.8"/>
    <s v="Diabetes"/>
    <s v="Yes"/>
    <x v="0"/>
    <s v="No"/>
    <x v="3"/>
    <s v="Yes"/>
  </r>
  <r>
    <s v="Id311"/>
    <n v="22.37"/>
    <s v="Normal weight"/>
    <n v="5.86"/>
    <s v="Prediabetes"/>
    <s v="Yes"/>
    <x v="0"/>
    <s v="Yes"/>
    <x v="3"/>
    <s v="Yes"/>
  </r>
  <r>
    <s v="Id312"/>
    <n v="39.619999999999997"/>
    <s v="Obesity"/>
    <n v="4.28"/>
    <s v="Normal"/>
    <s v="No"/>
    <x v="0"/>
    <s v="No"/>
    <x v="3"/>
    <s v="Yes"/>
  </r>
  <r>
    <s v="Id313"/>
    <n v="18.329999999999998"/>
    <s v="Underweight"/>
    <n v="4.16"/>
    <s v="Normal"/>
    <s v="Yes"/>
    <x v="0"/>
    <s v="No"/>
    <x v="0"/>
    <s v="Yes"/>
  </r>
  <r>
    <s v="Id314"/>
    <n v="17.11"/>
    <s v="Underweight"/>
    <n v="4.9800000000000004"/>
    <s v="Normal"/>
    <s v="Yes"/>
    <x v="0"/>
    <s v="Yes"/>
    <x v="3"/>
    <s v="Yes"/>
  </r>
  <r>
    <s v="Id315"/>
    <n v="43.5"/>
    <s v="Obesity"/>
    <n v="6.38"/>
    <s v="Prediabetes"/>
    <s v="No"/>
    <x v="1"/>
    <s v="No"/>
    <x v="3"/>
    <s v="Yes"/>
  </r>
  <r>
    <s v="Id316"/>
    <n v="25.364999999999998"/>
    <s v="Over weight"/>
    <n v="5.19"/>
    <s v="Normal"/>
    <s v="No"/>
    <x v="0"/>
    <s v="No"/>
    <x v="1"/>
    <s v="No"/>
  </r>
  <r>
    <s v="Id317"/>
    <n v="28.594999999999999"/>
    <s v="Over weight"/>
    <n v="10.210000000000001"/>
    <s v="Diabetes"/>
    <s v="No"/>
    <x v="0"/>
    <s v="No"/>
    <x v="0"/>
    <s v="No"/>
  </r>
  <r>
    <s v="Id318"/>
    <n v="29.83"/>
    <s v="Over weight"/>
    <n v="9.6999999999999993"/>
    <s v="Diabetes"/>
    <s v="Yes"/>
    <x v="0"/>
    <s v="Yes"/>
    <x v="3"/>
    <s v="Yes"/>
  </r>
  <r>
    <s v="Id319"/>
    <n v="24.7"/>
    <s v="Normal weight"/>
    <n v="10.25"/>
    <s v="Diabetes"/>
    <s v="No"/>
    <x v="0"/>
    <s v="No"/>
    <x v="2"/>
    <s v="No"/>
  </r>
  <r>
    <s v="Id320"/>
    <n v="17.940000000000001"/>
    <s v="Underweight"/>
    <n v="9.77"/>
    <s v="Diabetes"/>
    <s v="No"/>
    <x v="0"/>
    <s v="No"/>
    <x v="0"/>
    <s v="Yes"/>
  </r>
  <r>
    <s v="Id321"/>
    <n v="21.08"/>
    <s v="Normal weight"/>
    <n v="4.83"/>
    <s v="Normal"/>
    <s v="No"/>
    <x v="0"/>
    <s v="Yes"/>
    <x v="3"/>
    <s v="Yes"/>
  </r>
  <r>
    <s v="Id322"/>
    <n v="37.715000000000003"/>
    <s v="Obesity"/>
    <n v="10.86"/>
    <s v="Diabetes"/>
    <s v="Yes"/>
    <x v="0"/>
    <s v="No"/>
    <x v="0"/>
    <s v="No"/>
  </r>
  <r>
    <s v="Id323"/>
    <n v="22.39"/>
    <s v="Normal weight"/>
    <n v="9.5299999999999994"/>
    <s v="Diabetes"/>
    <s v="Yes"/>
    <x v="0"/>
    <s v="No"/>
    <x v="0"/>
    <s v="Yes"/>
  </r>
  <r>
    <s v="Id324"/>
    <n v="28.78"/>
    <s v="Over weight"/>
    <n v="5.68"/>
    <s v="Normal"/>
    <s v="No"/>
    <x v="0"/>
    <s v="No"/>
    <x v="0"/>
    <s v="Yes"/>
  </r>
  <r>
    <s v="Id325"/>
    <n v="18.329999999999998"/>
    <s v="Underweight"/>
    <n v="5.57"/>
    <s v="Normal"/>
    <s v="Yes"/>
    <x v="0"/>
    <s v="No"/>
    <x v="0"/>
    <s v="Yes"/>
  </r>
  <r>
    <s v="Id326"/>
    <n v="26.39"/>
    <s v="Over weight"/>
    <n v="4.58"/>
    <s v="Normal"/>
    <s v="Yes"/>
    <x v="0"/>
    <s v="No"/>
    <x v="3"/>
    <s v="Yes"/>
  </r>
  <r>
    <s v="Id327"/>
    <n v="19.260000000000002"/>
    <s v="Normal weight"/>
    <n v="8.9600000000000009"/>
    <s v="Diabetes"/>
    <s v="Yes"/>
    <x v="0"/>
    <s v="No"/>
    <x v="3"/>
    <s v="Yes"/>
  </r>
  <r>
    <s v="Id328"/>
    <n v="26.92"/>
    <s v="Over weight"/>
    <n v="6.09"/>
    <s v="Prediabetes"/>
    <s v="No"/>
    <x v="0"/>
    <s v="No"/>
    <x v="0"/>
    <s v="Yes"/>
  </r>
  <r>
    <s v="Id329"/>
    <n v="19.73"/>
    <s v="Normal weight"/>
    <n v="4.3600000000000003"/>
    <s v="Normal"/>
    <s v="No"/>
    <x v="0"/>
    <s v="No"/>
    <x v="0"/>
    <s v="Yes"/>
  </r>
  <r>
    <s v="Id330"/>
    <n v="23.56"/>
    <s v="Normal weight"/>
    <n v="11.74"/>
    <s v="Diabetes"/>
    <s v="Yes"/>
    <x v="0"/>
    <s v="No"/>
    <x v="0"/>
    <s v="Yes"/>
  </r>
  <r>
    <s v="Id331"/>
    <n v="37.67"/>
    <s v="Obesity"/>
    <n v="5.89"/>
    <s v="Prediabetes"/>
    <s v="No"/>
    <x v="0"/>
    <s v="No"/>
    <x v="3"/>
    <s v="Yes"/>
  </r>
  <r>
    <s v="Id332"/>
    <n v="18.73"/>
    <s v="Normal weight"/>
    <n v="10.64"/>
    <s v="Diabetes"/>
    <s v="No"/>
    <x v="0"/>
    <s v="No"/>
    <x v="1"/>
    <s v="Yes"/>
  </r>
  <r>
    <s v="Id333"/>
    <n v="33.090000000000003"/>
    <s v="Obesity"/>
    <n v="6.06"/>
    <s v="Prediabetes"/>
    <s v="No"/>
    <x v="0"/>
    <s v="Yes"/>
    <x v="3"/>
    <s v="Yes"/>
  </r>
  <r>
    <s v="Id334"/>
    <n v="18.329999999999998"/>
    <s v="Underweight"/>
    <n v="7.46"/>
    <s v="Diabetes"/>
    <s v="Yes"/>
    <x v="0"/>
    <s v="No"/>
    <x v="3"/>
    <s v="Yes"/>
  </r>
  <r>
    <s v="Id335"/>
    <n v="27.74"/>
    <s v="Over weight"/>
    <n v="4.68"/>
    <s v="Normal"/>
    <s v="Yes"/>
    <x v="0"/>
    <s v="No"/>
    <x v="1"/>
    <s v="Yes"/>
  </r>
  <r>
    <s v="Id336"/>
    <n v="24.2"/>
    <s v="Normal weight"/>
    <n v="6.15"/>
    <s v="Prediabetes"/>
    <s v="No"/>
    <x v="0"/>
    <s v="No"/>
    <x v="3"/>
    <s v="Yes"/>
  </r>
  <r>
    <s v="Id337"/>
    <n v="22.03"/>
    <s v="Normal weight"/>
    <n v="4.28"/>
    <s v="Normal"/>
    <s v="Yes"/>
    <x v="0"/>
    <s v="No"/>
    <x v="0"/>
    <s v="Yes"/>
  </r>
  <r>
    <s v="Id338"/>
    <n v="26.885000000000002"/>
    <s v="Over weight"/>
    <n v="9.86"/>
    <s v="Diabetes"/>
    <s v="No"/>
    <x v="0"/>
    <s v="No"/>
    <x v="2"/>
    <s v="Yes"/>
  </r>
  <r>
    <s v="Id339"/>
    <n v="16.36"/>
    <s v="Underweight"/>
    <n v="11.19"/>
    <s v="Diabetes"/>
    <s v="No"/>
    <x v="0"/>
    <s v="No"/>
    <x v="0"/>
    <s v="Yes"/>
  </r>
  <r>
    <s v="Id340"/>
    <n v="32.299999999999997"/>
    <s v="Obesity"/>
    <n v="4.8899999999999997"/>
    <s v="Normal"/>
    <s v="Yes"/>
    <x v="0"/>
    <s v="Yes"/>
    <x v="3"/>
    <s v="No"/>
  </r>
  <r>
    <s v="Id341"/>
    <n v="16.05"/>
    <s v="Underweight"/>
    <n v="4.3499999999999996"/>
    <s v="Normal"/>
    <s v="Yes"/>
    <x v="0"/>
    <s v="No"/>
    <x v="0"/>
    <s v="Yes"/>
  </r>
  <r>
    <s v="Id342"/>
    <n v="29.07"/>
    <s v="Over weight"/>
    <n v="8.66"/>
    <s v="Diabetes"/>
    <s v="Yes"/>
    <x v="0"/>
    <s v="No"/>
    <x v="1"/>
    <s v="Yes"/>
  </r>
  <r>
    <s v="Id343"/>
    <n v="17.43"/>
    <s v="Underweight"/>
    <n v="8.64"/>
    <s v="Diabetes"/>
    <s v="No"/>
    <x v="0"/>
    <s v="No"/>
    <x v="0"/>
    <s v="Yes"/>
  </r>
  <r>
    <s v="Id344"/>
    <n v="19.329999999999998"/>
    <s v="Normal weight"/>
    <n v="4.2699999999999996"/>
    <s v="Normal"/>
    <s v="No"/>
    <x v="0"/>
    <s v="No"/>
    <x v="0"/>
    <s v="Yes"/>
  </r>
  <r>
    <s v="Id345"/>
    <n v="30.52"/>
    <s v="Obesity"/>
    <n v="4.21"/>
    <s v="Normal"/>
    <s v="No"/>
    <x v="0"/>
    <s v="No"/>
    <x v="3"/>
    <s v="Yes"/>
  </r>
  <r>
    <s v="Id346"/>
    <n v="39.21"/>
    <s v="Obesity"/>
    <n v="5.04"/>
    <s v="Normal"/>
    <s v="No"/>
    <x v="0"/>
    <s v="Yes"/>
    <x v="3"/>
    <s v="Yes"/>
  </r>
  <r>
    <s v="Id347"/>
    <n v="26.98"/>
    <s v="Over weight"/>
    <n v="5.21"/>
    <s v="Normal"/>
    <s v="Yes"/>
    <x v="0"/>
    <s v="No"/>
    <x v="1"/>
    <s v="Yes"/>
  </r>
  <r>
    <s v="Id348"/>
    <n v="25.84"/>
    <s v="Over weight"/>
    <n v="8.83"/>
    <s v="Diabetes"/>
    <s v="No"/>
    <x v="0"/>
    <s v="No"/>
    <x v="0"/>
    <s v="No"/>
  </r>
  <r>
    <s v="Id349"/>
    <n v="28.31"/>
    <s v="Over weight"/>
    <n v="8.4700000000000006"/>
    <s v="Diabetes"/>
    <s v="Yes"/>
    <x v="0"/>
    <s v="No"/>
    <x v="1"/>
    <s v="Yes"/>
  </r>
  <r>
    <s v="Id350"/>
    <n v="23.94"/>
    <s v="Normal weight"/>
    <n v="4.2"/>
    <s v="Normal"/>
    <s v="No"/>
    <x v="0"/>
    <s v="No"/>
    <x v="0"/>
    <s v="Yes"/>
  </r>
  <r>
    <s v="Id351"/>
    <n v="20.03"/>
    <s v="Normal weight"/>
    <n v="6.14"/>
    <s v="Prediabetes"/>
    <s v="Yes"/>
    <x v="0"/>
    <s v="No"/>
    <x v="0"/>
    <s v="Yes"/>
  </r>
  <r>
    <s v="Id352"/>
    <n v="41.42"/>
    <s v="Obesity"/>
    <n v="6.07"/>
    <s v="Prediabetes"/>
    <s v="No"/>
    <x v="0"/>
    <s v="No"/>
    <x v="0"/>
    <s v="No"/>
  </r>
  <r>
    <s v="Id353"/>
    <n v="36.67"/>
    <s v="Obesity"/>
    <n v="10.210000000000001"/>
    <s v="Diabetes"/>
    <s v="No"/>
    <x v="0"/>
    <s v="No"/>
    <x v="0"/>
    <s v="No"/>
  </r>
  <r>
    <s v="Id354"/>
    <n v="27.645"/>
    <s v="Over weight"/>
    <n v="4.6900000000000004"/>
    <s v="Normal"/>
    <s v="No"/>
    <x v="0"/>
    <s v="No"/>
    <x v="0"/>
    <s v="No"/>
  </r>
  <r>
    <s v="Id355"/>
    <n v="22.72"/>
    <s v="Normal weight"/>
    <n v="5.71"/>
    <s v="Prediabetes"/>
    <s v="No"/>
    <x v="0"/>
    <s v="No"/>
    <x v="0"/>
    <s v="Yes"/>
  </r>
  <r>
    <s v="Id356"/>
    <n v="36.520000000000003"/>
    <s v="Obesity"/>
    <n v="9.07"/>
    <s v="Diabetes"/>
    <s v="Yes"/>
    <x v="0"/>
    <s v="Yes"/>
    <x v="3"/>
    <s v="No"/>
  </r>
  <r>
    <s v="Id357"/>
    <n v="33.96"/>
    <s v="Obesity"/>
    <n v="4.99"/>
    <s v="Normal"/>
    <s v="No"/>
    <x v="0"/>
    <s v="No"/>
    <x v="0"/>
    <s v="Yes"/>
  </r>
  <r>
    <s v="Id358"/>
    <n v="26.695"/>
    <s v="Over weight"/>
    <n v="8.31"/>
    <s v="Diabetes"/>
    <s v="No"/>
    <x v="0"/>
    <s v="No"/>
    <x v="0"/>
    <s v="Yes"/>
  </r>
  <r>
    <s v="Id359"/>
    <n v="18.45"/>
    <s v="Underweight"/>
    <n v="5.07"/>
    <s v="Normal"/>
    <s v="Yes"/>
    <x v="0"/>
    <s v="No"/>
    <x v="0"/>
    <s v="Yes"/>
  </r>
  <r>
    <s v="Id360"/>
    <n v="33.18"/>
    <s v="Obesity"/>
    <n v="4.79"/>
    <s v="Normal"/>
    <s v="No"/>
    <x v="0"/>
    <s v="No"/>
    <x v="0"/>
    <s v="Yes"/>
  </r>
  <r>
    <s v="Id361"/>
    <n v="36.1"/>
    <s v="Obesity"/>
    <n v="11.39"/>
    <s v="Diabetes"/>
    <s v="Yes"/>
    <x v="0"/>
    <s v="No"/>
    <x v="1"/>
    <s v="No"/>
  </r>
  <r>
    <s v="Id362"/>
    <n v="22.77"/>
    <s v="Normal weight"/>
    <n v="6"/>
    <s v="Prediabetes"/>
    <s v="No"/>
    <x v="0"/>
    <s v="No"/>
    <x v="0"/>
    <s v="Yes"/>
  </r>
  <r>
    <s v="Id363"/>
    <n v="21.24"/>
    <s v="Normal weight"/>
    <n v="5.13"/>
    <s v="Normal"/>
    <s v="No"/>
    <x v="0"/>
    <s v="No"/>
    <x v="0"/>
    <s v="Yes"/>
  </r>
  <r>
    <s v="Id364"/>
    <n v="17.600000000000001"/>
    <s v="Underweight"/>
    <n v="5.26"/>
    <s v="Normal"/>
    <s v="Yes"/>
    <x v="0"/>
    <s v="No"/>
    <x v="0"/>
    <s v="Yes"/>
  </r>
  <r>
    <s v="Id365"/>
    <n v="26.29"/>
    <s v="Over weight"/>
    <n v="6.84"/>
    <s v="Diabetes"/>
    <s v="No"/>
    <x v="0"/>
    <s v="No"/>
    <x v="0"/>
    <s v="Yes"/>
  </r>
  <r>
    <s v="Id366"/>
    <n v="35.31"/>
    <s v="Obesity"/>
    <n v="9.0399999999999991"/>
    <s v="Diabetes"/>
    <s v="No"/>
    <x v="0"/>
    <s v="No"/>
    <x v="0"/>
    <s v="No"/>
  </r>
  <r>
    <s v="Id367"/>
    <n v="27.04"/>
    <s v="Over weight"/>
    <n v="4.0999999999999996"/>
    <s v="Normal"/>
    <s v="No"/>
    <x v="0"/>
    <s v="No"/>
    <x v="3"/>
    <s v="Yes"/>
  </r>
  <r>
    <s v="Id368"/>
    <n v="30.23"/>
    <s v="Obesity"/>
    <n v="4.2300000000000004"/>
    <s v="Normal"/>
    <s v="Yes"/>
    <x v="0"/>
    <s v="Yes"/>
    <x v="3"/>
    <s v="Yes"/>
  </r>
  <r>
    <s v="Id369"/>
    <n v="30.6"/>
    <s v="Obesity"/>
    <n v="6.48"/>
    <s v="Diabetes"/>
    <s v="Yes"/>
    <x v="0"/>
    <s v="Yes"/>
    <x v="3"/>
    <s v="Yes"/>
  </r>
  <r>
    <s v="Id370"/>
    <n v="26.8"/>
    <s v="Over weight"/>
    <n v="5.53"/>
    <s v="Normal"/>
    <s v="No"/>
    <x v="0"/>
    <s v="No"/>
    <x v="3"/>
    <s v="Yes"/>
  </r>
  <r>
    <s v="Id371"/>
    <n v="16.86"/>
    <s v="Underweight"/>
    <n v="4.07"/>
    <s v="Normal"/>
    <s v="Yes"/>
    <x v="0"/>
    <s v="No"/>
    <x v="0"/>
    <s v="Yes"/>
  </r>
  <r>
    <s v="Id372"/>
    <n v="16.3"/>
    <s v="Underweight"/>
    <n v="5.51"/>
    <s v="Normal"/>
    <s v="No"/>
    <x v="0"/>
    <s v="No"/>
    <x v="3"/>
    <s v="Yes"/>
  </r>
  <r>
    <s v="Id373"/>
    <n v="29.81"/>
    <s v="Over weight"/>
    <n v="11.66"/>
    <s v="Diabetes"/>
    <s v="No"/>
    <x v="0"/>
    <s v="No"/>
    <x v="0"/>
    <s v="Yes"/>
  </r>
  <r>
    <s v="Id374"/>
    <n v="16.329999999999998"/>
    <s v="Underweight"/>
    <n v="7.26"/>
    <s v="Diabetes"/>
    <s v="Yes"/>
    <x v="0"/>
    <s v="No"/>
    <x v="0"/>
    <s v="Yes"/>
  </r>
  <r>
    <s v="Id375"/>
    <n v="16.37"/>
    <s v="Underweight"/>
    <n v="4.79"/>
    <s v="Normal"/>
    <s v="Yes"/>
    <x v="0"/>
    <s v="No"/>
    <x v="0"/>
    <s v="Yes"/>
  </r>
  <r>
    <s v="Id376"/>
    <n v="22.42"/>
    <s v="Normal weight"/>
    <n v="4.68"/>
    <s v="Normal"/>
    <s v="Yes"/>
    <x v="0"/>
    <s v="No"/>
    <x v="3"/>
    <s v="No"/>
  </r>
  <r>
    <s v="Id377"/>
    <n v="31.35"/>
    <s v="Obesity"/>
    <n v="4.33"/>
    <s v="Normal"/>
    <s v="Yes"/>
    <x v="0"/>
    <s v="Yes"/>
    <x v="3"/>
    <s v="No"/>
  </r>
  <r>
    <s v="Id378"/>
    <n v="31.9"/>
    <s v="Obesity"/>
    <n v="11.89"/>
    <s v="Diabetes"/>
    <s v="No"/>
    <x v="0"/>
    <s v="No"/>
    <x v="0"/>
    <s v="No"/>
  </r>
  <r>
    <s v="Id379"/>
    <n v="30.6"/>
    <s v="Obesity"/>
    <n v="5.24"/>
    <s v="Normal"/>
    <s v="No"/>
    <x v="0"/>
    <s v="No"/>
    <x v="0"/>
    <s v="Yes"/>
  </r>
  <r>
    <s v="Id380"/>
    <n v="28.975000000000001"/>
    <s v="Over weight"/>
    <n v="7.63"/>
    <s v="Diabetes"/>
    <s v="No"/>
    <x v="0"/>
    <s v="No"/>
    <x v="0"/>
    <s v="Yes"/>
  </r>
  <r>
    <s v="Id381"/>
    <n v="24.86"/>
    <s v="Normal weight"/>
    <n v="8.92"/>
    <s v="Diabetes"/>
    <s v="Yes"/>
    <x v="0"/>
    <s v="No"/>
    <x v="1"/>
    <s v="No"/>
  </r>
  <r>
    <s v="Id382"/>
    <n v="19.54"/>
    <s v="Normal weight"/>
    <n v="5.37"/>
    <s v="Normal"/>
    <s v="No"/>
    <x v="0"/>
    <s v="No"/>
    <x v="0"/>
    <s v="Yes"/>
  </r>
  <r>
    <s v="Id383"/>
    <n v="26.74"/>
    <s v="Over weight"/>
    <n v="4.3099999999999996"/>
    <s v="Normal"/>
    <s v="No"/>
    <x v="0"/>
    <s v="No"/>
    <x v="0"/>
    <s v="Yes"/>
  </r>
  <r>
    <s v="Id384"/>
    <n v="22.99"/>
    <s v="Normal weight"/>
    <n v="10.46"/>
    <s v="Diabetes"/>
    <s v="No"/>
    <x v="0"/>
    <s v="No"/>
    <x v="2"/>
    <s v="Yes"/>
  </r>
  <r>
    <s v="Id385"/>
    <n v="31.46"/>
    <s v="Obesity"/>
    <n v="7.39"/>
    <s v="Diabetes"/>
    <s v="No"/>
    <x v="0"/>
    <s v="No"/>
    <x v="0"/>
    <s v="No"/>
  </r>
  <r>
    <s v="Id386"/>
    <n v="30.86"/>
    <s v="Obesity"/>
    <n v="6.18"/>
    <s v="Prediabetes"/>
    <s v="No"/>
    <x v="1"/>
    <s v="No"/>
    <x v="1"/>
    <s v="Yes"/>
  </r>
  <r>
    <s v="Id387"/>
    <n v="31.96"/>
    <s v="Obesity"/>
    <n v="8.86"/>
    <s v="Diabetes"/>
    <s v="No"/>
    <x v="0"/>
    <s v="No"/>
    <x v="0"/>
    <s v="Yes"/>
  </r>
  <r>
    <s v="Id388"/>
    <n v="23.76"/>
    <s v="Normal weight"/>
    <n v="10.96"/>
    <s v="Diabetes"/>
    <s v="No"/>
    <x v="0"/>
    <s v="No"/>
    <x v="2"/>
    <s v="Yes"/>
  </r>
  <r>
    <s v="Id389"/>
    <n v="19.38"/>
    <s v="Normal weight"/>
    <n v="6.28"/>
    <s v="Prediabetes"/>
    <s v="No"/>
    <x v="0"/>
    <s v="No"/>
    <x v="0"/>
    <s v="Yes"/>
  </r>
  <r>
    <s v="Id390"/>
    <n v="16.21"/>
    <s v="Underweight"/>
    <n v="6.29"/>
    <s v="Prediabetes"/>
    <s v="Yes"/>
    <x v="0"/>
    <s v="No"/>
    <x v="3"/>
    <s v="Yes"/>
  </r>
  <r>
    <s v="Id391"/>
    <n v="32.54"/>
    <s v="Obesity"/>
    <n v="4.0199999999999996"/>
    <s v="Normal"/>
    <s v="No"/>
    <x v="1"/>
    <s v="No"/>
    <x v="3"/>
    <s v="Yes"/>
  </r>
  <r>
    <s v="Id392"/>
    <n v="36.765000000000001"/>
    <s v="Obesity"/>
    <n v="11.95"/>
    <s v="Diabetes"/>
    <s v="Yes"/>
    <x v="0"/>
    <s v="No"/>
    <x v="1"/>
    <s v="No"/>
  </r>
  <r>
    <s v="Id393"/>
    <n v="35.909999999999997"/>
    <s v="Obesity"/>
    <n v="8.7100000000000009"/>
    <s v="Diabetes"/>
    <s v="No"/>
    <x v="0"/>
    <s v="No"/>
    <x v="0"/>
    <s v="No"/>
  </r>
  <r>
    <s v="Id394"/>
    <n v="32.06"/>
    <s v="Obesity"/>
    <n v="4.67"/>
    <s v="Normal"/>
    <s v="No"/>
    <x v="1"/>
    <s v="No"/>
    <x v="3"/>
    <s v="Yes"/>
  </r>
  <r>
    <s v="Id395"/>
    <n v="24.1"/>
    <s v="Normal weight"/>
    <n v="11.14"/>
    <s v="Diabetes"/>
    <s v="Yes"/>
    <x v="0"/>
    <s v="No"/>
    <x v="3"/>
    <s v="No"/>
  </r>
  <r>
    <s v="Id396"/>
    <n v="27.1"/>
    <s v="Over weight"/>
    <n v="9.0500000000000007"/>
    <s v="Diabetes"/>
    <s v="No"/>
    <x v="0"/>
    <s v="No"/>
    <x v="1"/>
    <s v="No"/>
  </r>
  <r>
    <s v="Id397"/>
    <n v="24.42"/>
    <s v="Normal weight"/>
    <n v="11.31"/>
    <s v="Diabetes"/>
    <s v="No"/>
    <x v="0"/>
    <s v="No"/>
    <x v="0"/>
    <s v="Yes"/>
  </r>
  <r>
    <s v="Id398"/>
    <n v="26.695"/>
    <s v="Over weight"/>
    <n v="4.68"/>
    <s v="Normal"/>
    <s v="Yes"/>
    <x v="0"/>
    <s v="No"/>
    <x v="1"/>
    <s v="Yes"/>
  </r>
  <r>
    <s v="Id399"/>
    <n v="27.79"/>
    <s v="Over weight"/>
    <n v="6.05"/>
    <s v="Prediabetes"/>
    <s v="Yes"/>
    <x v="1"/>
    <s v="No"/>
    <x v="3"/>
    <s v="Yes"/>
  </r>
  <r>
    <s v="Id400"/>
    <n v="32.68"/>
    <s v="Obesity"/>
    <n v="4.68"/>
    <s v="Normal"/>
    <s v="Yes"/>
    <x v="0"/>
    <s v="No"/>
    <x v="0"/>
    <s v="No"/>
  </r>
  <r>
    <s v="Id401"/>
    <n v="26.4"/>
    <s v="Over weight"/>
    <n v="9.5"/>
    <s v="Diabetes"/>
    <s v="Yes"/>
    <x v="0"/>
    <s v="No"/>
    <x v="1"/>
    <s v="No"/>
  </r>
  <r>
    <s v="Id402"/>
    <n v="23.655000000000001"/>
    <s v="Normal weight"/>
    <n v="10.84"/>
    <s v="Diabetes"/>
    <s v="Yes"/>
    <x v="0"/>
    <s v="Yes"/>
    <x v="3"/>
    <s v="Yes"/>
  </r>
  <r>
    <s v="Id403"/>
    <n v="27.36"/>
    <s v="Over weight"/>
    <n v="5.88"/>
    <s v="Prediabetes"/>
    <s v="No"/>
    <x v="0"/>
    <s v="No"/>
    <x v="1"/>
    <s v="No"/>
  </r>
  <r>
    <s v="Id404"/>
    <n v="27.82"/>
    <s v="Over weight"/>
    <n v="5.24"/>
    <s v="Normal"/>
    <s v="Yes"/>
    <x v="0"/>
    <s v="No"/>
    <x v="0"/>
    <s v="Yes"/>
  </r>
  <r>
    <s v="Id405"/>
    <n v="25.46"/>
    <s v="Over weight"/>
    <n v="11.75"/>
    <s v="Diabetes"/>
    <s v="No"/>
    <x v="0"/>
    <s v="No"/>
    <x v="0"/>
    <s v="No"/>
  </r>
  <r>
    <s v="Id406"/>
    <n v="25.1"/>
    <s v="Over weight"/>
    <n v="6.97"/>
    <s v="Diabetes"/>
    <s v="No"/>
    <x v="0"/>
    <s v="No"/>
    <x v="0"/>
    <s v="Yes"/>
  </r>
  <r>
    <s v="Id407"/>
    <n v="32.11"/>
    <s v="Obesity"/>
    <n v="4.76"/>
    <s v="Normal"/>
    <s v="No"/>
    <x v="0"/>
    <s v="No"/>
    <x v="1"/>
    <s v="No"/>
  </r>
  <r>
    <s v="Id408"/>
    <n v="29.8"/>
    <s v="Over weight"/>
    <n v="8.24"/>
    <s v="Diabetes"/>
    <s v="Yes"/>
    <x v="0"/>
    <s v="No"/>
    <x v="3"/>
    <s v="Yes"/>
  </r>
  <r>
    <s v="Id409"/>
    <n v="24.01"/>
    <s v="Normal weight"/>
    <n v="4.76"/>
    <s v="Normal"/>
    <s v="No"/>
    <x v="0"/>
    <s v="No"/>
    <x v="3"/>
    <s v="Yes"/>
  </r>
  <r>
    <s v="Id410"/>
    <n v="23.21"/>
    <s v="Normal weight"/>
    <n v="6.03"/>
    <s v="Prediabetes"/>
    <s v="No"/>
    <x v="0"/>
    <s v="No"/>
    <x v="3"/>
    <s v="No"/>
  </r>
  <r>
    <s v="Id411"/>
    <n v="21.2"/>
    <s v="Normal weight"/>
    <n v="4.07"/>
    <s v="Normal"/>
    <s v="Yes"/>
    <x v="0"/>
    <s v="No"/>
    <x v="3"/>
    <s v="Yes"/>
  </r>
  <r>
    <s v="Id412"/>
    <n v="28.215"/>
    <s v="Over weight"/>
    <n v="8.26"/>
    <s v="Diabetes"/>
    <s v="Yes"/>
    <x v="0"/>
    <s v="No"/>
    <x v="3"/>
    <s v="Yes"/>
  </r>
  <r>
    <s v="Id413"/>
    <n v="38.094999999999999"/>
    <s v="Obesity"/>
    <n v="4.76"/>
    <s v="Normal"/>
    <s v="No"/>
    <x v="0"/>
    <s v="No"/>
    <x v="3"/>
    <s v="No"/>
  </r>
  <r>
    <s v="Id414"/>
    <n v="22.61"/>
    <s v="Normal weight"/>
    <n v="6.13"/>
    <s v="Prediabetes"/>
    <s v="Yes"/>
    <x v="0"/>
    <s v="Yes"/>
    <x v="3"/>
    <s v="Yes"/>
  </r>
  <r>
    <s v="Id415"/>
    <n v="24.32"/>
    <s v="Normal weight"/>
    <n v="10.47"/>
    <s v="Diabetes"/>
    <s v="Yes"/>
    <x v="0"/>
    <s v="No"/>
    <x v="1"/>
    <s v="Yes"/>
  </r>
  <r>
    <s v="Id416"/>
    <n v="20.96"/>
    <s v="Normal weight"/>
    <n v="4.04"/>
    <s v="Normal"/>
    <s v="Yes"/>
    <x v="0"/>
    <s v="No"/>
    <x v="3"/>
    <s v="Yes"/>
  </r>
  <r>
    <s v="Id417"/>
    <n v="19.68"/>
    <s v="Normal weight"/>
    <n v="5.74"/>
    <s v="Prediabetes"/>
    <s v="No"/>
    <x v="0"/>
    <s v="No"/>
    <x v="0"/>
    <s v="Yes"/>
  </r>
  <r>
    <s v="Id418"/>
    <n v="18.100000000000001"/>
    <s v="Underweight"/>
    <n v="6.33"/>
    <s v="Prediabetes"/>
    <s v="No"/>
    <x v="0"/>
    <s v="No"/>
    <x v="3"/>
    <s v="Yes"/>
  </r>
  <r>
    <s v="Id419"/>
    <n v="29.64"/>
    <s v="Over weight"/>
    <n v="4.28"/>
    <s v="Normal"/>
    <s v="Yes"/>
    <x v="0"/>
    <s v="No"/>
    <x v="0"/>
    <s v="No"/>
  </r>
  <r>
    <s v="Id420"/>
    <n v="25.3"/>
    <s v="Over weight"/>
    <n v="9.4700000000000006"/>
    <s v="Diabetes"/>
    <s v="Yes"/>
    <x v="0"/>
    <s v="No"/>
    <x v="1"/>
    <s v="Yes"/>
  </r>
  <r>
    <s v="Id421"/>
    <n v="27.6"/>
    <s v="Over weight"/>
    <n v="4.8499999999999996"/>
    <s v="Normal"/>
    <s v="Yes"/>
    <x v="0"/>
    <s v="No"/>
    <x v="0"/>
    <s v="No"/>
  </r>
  <r>
    <s v="Id422"/>
    <n v="27.645"/>
    <s v="Over weight"/>
    <n v="11.03"/>
    <s v="Diabetes"/>
    <s v="Yes"/>
    <x v="0"/>
    <s v="No"/>
    <x v="3"/>
    <s v="Yes"/>
  </r>
  <r>
    <s v="Id423"/>
    <n v="27.6"/>
    <s v="Over weight"/>
    <n v="5.22"/>
    <s v="Normal"/>
    <s v="No"/>
    <x v="0"/>
    <s v="No"/>
    <x v="1"/>
    <s v="Yes"/>
  </r>
  <r>
    <s v="Id424"/>
    <n v="25.08"/>
    <s v="Over weight"/>
    <n v="9.52"/>
    <s v="Diabetes"/>
    <s v="Yes"/>
    <x v="0"/>
    <s v="No"/>
    <x v="1"/>
    <s v="No"/>
  </r>
  <r>
    <s v="Id425"/>
    <n v="30.02"/>
    <s v="Obesity"/>
    <n v="11.09"/>
    <s v="Diabetes"/>
    <s v="No"/>
    <x v="0"/>
    <s v="No"/>
    <x v="0"/>
    <s v="No"/>
  </r>
  <r>
    <s v="Id426"/>
    <n v="27.36"/>
    <s v="Over weight"/>
    <n v="9.4499999999999993"/>
    <s v="Diabetes"/>
    <s v="Yes"/>
    <x v="0"/>
    <s v="No"/>
    <x v="1"/>
    <s v="Yes"/>
  </r>
  <r>
    <s v="Id427"/>
    <n v="22.2"/>
    <s v="Normal weight"/>
    <n v="5.51"/>
    <s v="Normal"/>
    <s v="No"/>
    <x v="0"/>
    <s v="No"/>
    <x v="0"/>
    <s v="Yes"/>
  </r>
  <r>
    <s v="Id428"/>
    <n v="25.71"/>
    <s v="Over weight"/>
    <n v="4.18"/>
    <s v="Normal"/>
    <s v="No"/>
    <x v="1"/>
    <s v="No"/>
    <x v="3"/>
    <s v="Yes"/>
  </r>
  <r>
    <s v="Id429"/>
    <n v="41.91"/>
    <s v="Obesity"/>
    <n v="5.98"/>
    <s v="Prediabetes"/>
    <s v="Yes"/>
    <x v="0"/>
    <s v="No"/>
    <x v="3"/>
    <s v="No"/>
  </r>
  <r>
    <s v="Id430"/>
    <n v="25.85"/>
    <s v="Over weight"/>
    <n v="10.16"/>
    <s v="Diabetes"/>
    <s v="No"/>
    <x v="0"/>
    <s v="No"/>
    <x v="0"/>
    <s v="Yes"/>
  </r>
  <r>
    <s v="Id431"/>
    <n v="23.844999999999999"/>
    <s v="Normal weight"/>
    <n v="11.71"/>
    <s v="Diabetes"/>
    <s v="No"/>
    <x v="0"/>
    <s v="No"/>
    <x v="1"/>
    <s v="Yes"/>
  </r>
  <r>
    <s v="Id432"/>
    <n v="30.59"/>
    <s v="Obesity"/>
    <n v="5.23"/>
    <s v="Normal"/>
    <s v="No"/>
    <x v="0"/>
    <s v="Yes"/>
    <x v="3"/>
    <s v="No"/>
  </r>
  <r>
    <s v="Id433"/>
    <n v="24.795000000000002"/>
    <s v="Normal weight"/>
    <n v="6.85"/>
    <s v="Diabetes"/>
    <s v="No"/>
    <x v="0"/>
    <s v="No"/>
    <x v="0"/>
    <s v="Yes"/>
  </r>
  <r>
    <s v="Id434"/>
    <n v="24.13"/>
    <s v="Normal weight"/>
    <n v="7.05"/>
    <s v="Diabetes"/>
    <s v="Yes"/>
    <x v="0"/>
    <s v="No"/>
    <x v="1"/>
    <s v="Yes"/>
  </r>
  <r>
    <s v="Id435"/>
    <n v="25.84"/>
    <s v="Over weight"/>
    <n v="11.64"/>
    <s v="Diabetes"/>
    <s v="No"/>
    <x v="0"/>
    <s v="No"/>
    <x v="1"/>
    <s v="Yes"/>
  </r>
  <r>
    <s v="Id436"/>
    <n v="28"/>
    <s v="Over weight"/>
    <n v="10.52"/>
    <s v="Diabetes"/>
    <s v="No"/>
    <x v="0"/>
    <s v="No"/>
    <x v="0"/>
    <s v="Yes"/>
  </r>
  <r>
    <s v="Id437"/>
    <n v="34.1"/>
    <s v="Obesity"/>
    <n v="4.01"/>
    <s v="Normal"/>
    <s v="Yes"/>
    <x v="0"/>
    <s v="Yes"/>
    <x v="3"/>
    <s v="No"/>
  </r>
  <r>
    <s v="Id438"/>
    <n v="26.125"/>
    <s v="Over weight"/>
    <n v="8.56"/>
    <s v="Diabetes"/>
    <s v="Yes"/>
    <x v="0"/>
    <s v="No"/>
    <x v="3"/>
    <s v="Yes"/>
  </r>
  <r>
    <s v="Id439"/>
    <n v="25.6"/>
    <s v="Over weight"/>
    <n v="10.5"/>
    <s v="Diabetes"/>
    <s v="No"/>
    <x v="0"/>
    <s v="No"/>
    <x v="1"/>
    <s v="Yes"/>
  </r>
  <r>
    <s v="Id440"/>
    <n v="24.32"/>
    <s v="Normal weight"/>
    <n v="6.39"/>
    <s v="Prediabetes"/>
    <s v="No"/>
    <x v="0"/>
    <s v="No"/>
    <x v="0"/>
    <s v="No"/>
  </r>
  <r>
    <s v="Id441"/>
    <n v="22.88"/>
    <s v="Normal weight"/>
    <n v="5.71"/>
    <s v="Prediabetes"/>
    <s v="Yes"/>
    <x v="0"/>
    <s v="Yes"/>
    <x v="3"/>
    <s v="Yes"/>
  </r>
  <r>
    <s v="Id442"/>
    <n v="24.984999999999999"/>
    <s v="Over weight"/>
    <n v="4.43"/>
    <s v="Normal"/>
    <s v="Yes"/>
    <x v="0"/>
    <s v="Yes"/>
    <x v="3"/>
    <s v="No"/>
  </r>
  <r>
    <s v="Id443"/>
    <n v="33.1"/>
    <s v="Obesity"/>
    <n v="5.52"/>
    <s v="Normal"/>
    <s v="No"/>
    <x v="0"/>
    <s v="Yes"/>
    <x v="3"/>
    <s v="No"/>
  </r>
  <r>
    <s v="Id444"/>
    <n v="27.83"/>
    <s v="Over weight"/>
    <n v="9.1999999999999993"/>
    <s v="Diabetes"/>
    <s v="Yes"/>
    <x v="0"/>
    <s v="No"/>
    <x v="3"/>
    <s v="Yes"/>
  </r>
  <r>
    <s v="Id445"/>
    <n v="30.875"/>
    <s v="Obesity"/>
    <n v="10.97"/>
    <s v="Diabetes"/>
    <s v="Yes"/>
    <x v="0"/>
    <s v="No"/>
    <x v="1"/>
    <s v="No"/>
  </r>
  <r>
    <s v="Id446"/>
    <n v="27.265000000000001"/>
    <s v="Over weight"/>
    <n v="4.25"/>
    <s v="Normal"/>
    <s v="No"/>
    <x v="0"/>
    <s v="Yes"/>
    <x v="3"/>
    <s v="No"/>
  </r>
  <r>
    <s v="Id447"/>
    <n v="26.7"/>
    <s v="Over weight"/>
    <n v="5.23"/>
    <s v="Normal"/>
    <s v="No"/>
    <x v="0"/>
    <s v="Yes"/>
    <x v="3"/>
    <s v="Yes"/>
  </r>
  <r>
    <s v="Id448"/>
    <n v="29.925000000000001"/>
    <s v="Obesity"/>
    <n v="5.96"/>
    <s v="Prediabetes"/>
    <s v="Yes"/>
    <x v="0"/>
    <s v="Yes"/>
    <x v="3"/>
    <s v="Yes"/>
  </r>
  <r>
    <s v="Id449"/>
    <n v="19.95"/>
    <s v="Normal weight"/>
    <n v="4.29"/>
    <s v="Normal"/>
    <s v="Yes"/>
    <x v="0"/>
    <s v="No"/>
    <x v="1"/>
    <s v="Yes"/>
  </r>
  <r>
    <s v="Id450"/>
    <n v="24.225000000000001"/>
    <s v="Normal weight"/>
    <n v="4.09"/>
    <s v="Normal"/>
    <s v="No"/>
    <x v="0"/>
    <s v="No"/>
    <x v="0"/>
    <s v="No"/>
  </r>
  <r>
    <s v="Id451"/>
    <n v="28.12"/>
    <s v="Over weight"/>
    <n v="4.88"/>
    <s v="Normal"/>
    <s v="No"/>
    <x v="0"/>
    <s v="No"/>
    <x v="0"/>
    <s v="Yes"/>
  </r>
  <r>
    <s v="Id452"/>
    <n v="23.21"/>
    <s v="Normal weight"/>
    <n v="6.76"/>
    <s v="Diabetes"/>
    <s v="No"/>
    <x v="0"/>
    <s v="No"/>
    <x v="0"/>
    <s v="Yes"/>
  </r>
  <r>
    <s v="Id453"/>
    <n v="23.98"/>
    <s v="Normal weight"/>
    <n v="10.67"/>
    <s v="Diabetes"/>
    <s v="No"/>
    <x v="0"/>
    <s v="No"/>
    <x v="0"/>
    <s v="No"/>
  </r>
  <r>
    <s v="Id454"/>
    <n v="30"/>
    <s v="Obesity"/>
    <n v="6.21"/>
    <s v="Prediabetes"/>
    <s v="No"/>
    <x v="0"/>
    <s v="No"/>
    <x v="0"/>
    <s v="Yes"/>
  </r>
  <r>
    <s v="Id455"/>
    <n v="17.350000000000001"/>
    <s v="Underweight"/>
    <n v="5.03"/>
    <s v="Normal"/>
    <s v="Yes"/>
    <x v="0"/>
    <s v="No"/>
    <x v="0"/>
    <s v="Yes"/>
  </r>
  <r>
    <s v="Id456"/>
    <n v="22.704999999999998"/>
    <s v="Normal weight"/>
    <n v="5.27"/>
    <s v="Normal"/>
    <s v="No"/>
    <x v="0"/>
    <s v="No"/>
    <x v="0"/>
    <s v="No"/>
  </r>
  <r>
    <s v="Id457"/>
    <n v="25.41"/>
    <s v="Over weight"/>
    <n v="10.53"/>
    <s v="Diabetes"/>
    <s v="Yes"/>
    <x v="0"/>
    <s v="No"/>
    <x v="3"/>
    <s v="Yes"/>
  </r>
  <r>
    <s v="Id458"/>
    <n v="18.23"/>
    <s v="Underweight"/>
    <n v="5.78"/>
    <s v="Prediabetes"/>
    <s v="No"/>
    <x v="0"/>
    <s v="Yes"/>
    <x v="3"/>
    <s v="Yes"/>
  </r>
  <r>
    <s v="Id459"/>
    <n v="24.7"/>
    <s v="Normal weight"/>
    <n v="4.3600000000000003"/>
    <s v="Normal"/>
    <s v="No"/>
    <x v="0"/>
    <s v="Yes"/>
    <x v="3"/>
    <s v="Yes"/>
  </r>
  <r>
    <s v="Id460"/>
    <n v="37.4"/>
    <s v="Obesity"/>
    <n v="9.7200000000000006"/>
    <s v="Diabetes"/>
    <s v="Yes"/>
    <x v="0"/>
    <s v="Yes"/>
    <x v="3"/>
    <s v="No"/>
  </r>
  <r>
    <s v="Id461"/>
    <n v="26.885000000000002"/>
    <s v="Over weight"/>
    <n v="5.18"/>
    <s v="Normal"/>
    <s v="No"/>
    <x v="0"/>
    <s v="Yes"/>
    <x v="3"/>
    <s v="Yes"/>
  </r>
  <r>
    <s v="Id462"/>
    <n v="25.27"/>
    <s v="Over weight"/>
    <n v="5.29"/>
    <s v="Normal"/>
    <s v="No"/>
    <x v="0"/>
    <s v="Yes"/>
    <x v="3"/>
    <s v="Yes"/>
  </r>
  <r>
    <s v="Id463"/>
    <n v="23.655000000000001"/>
    <s v="Normal weight"/>
    <n v="4.8600000000000003"/>
    <s v="Normal"/>
    <s v="Yes"/>
    <x v="0"/>
    <s v="No"/>
    <x v="0"/>
    <s v="Yes"/>
  </r>
  <r>
    <s v="Id464"/>
    <n v="55.05"/>
    <s v="Obesity"/>
    <n v="7.66"/>
    <s v="Diabetes"/>
    <s v="No"/>
    <x v="0"/>
    <s v="No"/>
    <x v="0"/>
    <s v="No"/>
  </r>
  <r>
    <s v="Id465"/>
    <n v="24.89"/>
    <s v="Normal weight"/>
    <n v="6.1"/>
    <s v="Prediabetes"/>
    <s v="Yes"/>
    <x v="0"/>
    <s v="Yes"/>
    <x v="3"/>
    <s v="Yes"/>
  </r>
  <r>
    <s v="Id466"/>
    <n v="18.715"/>
    <s v="Normal weight"/>
    <n v="4.4400000000000004"/>
    <s v="Normal"/>
    <s v="No"/>
    <x v="0"/>
    <s v="No"/>
    <x v="0"/>
    <s v="No"/>
  </r>
  <r>
    <s v="Id467"/>
    <n v="28.12"/>
    <s v="Over weight"/>
    <n v="6.15"/>
    <s v="Prediabetes"/>
    <s v="No"/>
    <x v="0"/>
    <s v="No"/>
    <x v="0"/>
    <s v="Yes"/>
  </r>
  <r>
    <s v="Id468"/>
    <n v="26.6"/>
    <s v="Over weight"/>
    <n v="4.53"/>
    <s v="Normal"/>
    <s v="No"/>
    <x v="0"/>
    <s v="No"/>
    <x v="0"/>
    <s v="Yes"/>
  </r>
  <r>
    <s v="Id469"/>
    <n v="30.114999999999998"/>
    <s v="Obesity"/>
    <n v="5.48"/>
    <s v="Normal"/>
    <s v="No"/>
    <x v="1"/>
    <s v="No"/>
    <x v="3"/>
    <s v="No"/>
  </r>
  <r>
    <s v="Id470"/>
    <n v="24.605"/>
    <s v="Normal weight"/>
    <n v="5.48"/>
    <s v="Normal"/>
    <s v="No"/>
    <x v="0"/>
    <s v="No"/>
    <x v="0"/>
    <s v="Yes"/>
  </r>
  <r>
    <s v="Id471"/>
    <n v="29.6"/>
    <s v="Over weight"/>
    <n v="8.1"/>
    <s v="Diabetes"/>
    <s v="No"/>
    <x v="0"/>
    <s v="No"/>
    <x v="0"/>
    <s v="No"/>
  </r>
  <r>
    <s v="Id472"/>
    <n v="24.42"/>
    <s v="Normal weight"/>
    <n v="7.16"/>
    <s v="Diabetes"/>
    <s v="No"/>
    <x v="0"/>
    <s v="No"/>
    <x v="0"/>
    <s v="Yes"/>
  </r>
  <r>
    <s v="Id473"/>
    <n v="20.9"/>
    <s v="Normal weight"/>
    <n v="4.55"/>
    <s v="Normal"/>
    <s v="Yes"/>
    <x v="0"/>
    <s v="Yes"/>
    <x v="3"/>
    <s v="Yes"/>
  </r>
  <r>
    <s v="Id474"/>
    <n v="22.895"/>
    <s v="Normal weight"/>
    <n v="6.03"/>
    <s v="Prediabetes"/>
    <s v="No"/>
    <x v="0"/>
    <s v="No"/>
    <x v="0"/>
    <s v="Yes"/>
  </r>
  <r>
    <s v="Id475"/>
    <n v="28.3"/>
    <s v="Over weight"/>
    <n v="5.47"/>
    <s v="Normal"/>
    <s v="Yes"/>
    <x v="0"/>
    <s v="Yes"/>
    <x v="3"/>
    <s v="Yes"/>
  </r>
  <r>
    <s v="Id476"/>
    <n v="54.3"/>
    <s v="Obesity"/>
    <n v="4.1500000000000004"/>
    <s v="Normal"/>
    <s v="Yes"/>
    <x v="0"/>
    <s v="No"/>
    <x v="3"/>
    <s v="No"/>
  </r>
  <r>
    <s v="Id477"/>
    <n v="33.344999999999999"/>
    <s v="Obesity"/>
    <n v="11.32"/>
    <s v="Diabetes"/>
    <s v="Yes"/>
    <x v="0"/>
    <s v="No"/>
    <x v="3"/>
    <s v="No"/>
  </r>
  <r>
    <s v="Id478"/>
    <n v="33"/>
    <s v="Obesity"/>
    <n v="9.51"/>
    <s v="Diabetes"/>
    <s v="Yes"/>
    <x v="0"/>
    <s v="No"/>
    <x v="0"/>
    <s v="No"/>
  </r>
  <r>
    <s v="Id479"/>
    <n v="28.024999999999999"/>
    <s v="Over weight"/>
    <n v="7.67"/>
    <s v="Diabetes"/>
    <s v="Yes"/>
    <x v="0"/>
    <s v="No"/>
    <x v="3"/>
    <s v="Yes"/>
  </r>
  <r>
    <s v="Id480"/>
    <n v="28.69"/>
    <s v="Over weight"/>
    <n v="6.23"/>
    <s v="Prediabetes"/>
    <s v="No"/>
    <x v="0"/>
    <s v="No"/>
    <x v="3"/>
    <s v="Yes"/>
  </r>
  <r>
    <s v="Id481"/>
    <n v="40.28"/>
    <s v="Obesity"/>
    <n v="8.9"/>
    <s v="Diabetes"/>
    <s v="No"/>
    <x v="0"/>
    <s v="No"/>
    <x v="0"/>
    <s v="No"/>
  </r>
  <r>
    <s v="Id482"/>
    <n v="37.299999999999997"/>
    <s v="Obesity"/>
    <n v="7.79"/>
    <s v="Diabetes"/>
    <s v="Yes"/>
    <x v="0"/>
    <s v="No"/>
    <x v="0"/>
    <s v="No"/>
  </r>
  <r>
    <s v="Id483"/>
    <n v="54.47"/>
    <s v="Obesity"/>
    <n v="4.49"/>
    <s v="Normal"/>
    <s v="Yes"/>
    <x v="0"/>
    <s v="No"/>
    <x v="1"/>
    <s v="No"/>
  </r>
  <r>
    <s v="Id484"/>
    <n v="38.06"/>
    <s v="Obesity"/>
    <n v="5.24"/>
    <s v="Normal"/>
    <s v="Yes"/>
    <x v="0"/>
    <s v="Yes"/>
    <x v="3"/>
    <s v="No"/>
  </r>
  <r>
    <s v="Id485"/>
    <n v="51.47"/>
    <s v="Obesity"/>
    <n v="9.6"/>
    <s v="Diabetes"/>
    <s v="No"/>
    <x v="0"/>
    <s v="No"/>
    <x v="0"/>
    <s v="No"/>
  </r>
  <r>
    <s v="Id486"/>
    <n v="29.8"/>
    <s v="Over weight"/>
    <n v="5.78"/>
    <s v="Prediabetes"/>
    <s v="Yes"/>
    <x v="0"/>
    <s v="No"/>
    <x v="0"/>
    <s v="No"/>
  </r>
  <r>
    <s v="Id487"/>
    <n v="49.77"/>
    <s v="Obesity"/>
    <n v="7.02"/>
    <s v="Diabetes"/>
    <s v="No"/>
    <x v="0"/>
    <s v="No"/>
    <x v="0"/>
    <s v="No"/>
  </r>
  <r>
    <s v="Id488"/>
    <n v="25.555"/>
    <s v="Over weight"/>
    <n v="4.09"/>
    <s v="Normal"/>
    <s v="Yes"/>
    <x v="0"/>
    <s v="No"/>
    <x v="0"/>
    <s v="Yes"/>
  </r>
  <r>
    <s v="Id489"/>
    <n v="29.64"/>
    <s v="Over weight"/>
    <n v="4.93"/>
    <s v="Normal"/>
    <s v="No"/>
    <x v="0"/>
    <s v="Yes"/>
    <x v="3"/>
    <s v="No"/>
  </r>
  <r>
    <s v="Id490"/>
    <n v="53.93"/>
    <s v="Obesity"/>
    <n v="5.34"/>
    <s v="Normal"/>
    <s v="Yes"/>
    <x v="0"/>
    <s v="No"/>
    <x v="1"/>
    <s v="No"/>
  </r>
  <r>
    <s v="Id491"/>
    <n v="28.024999999999999"/>
    <s v="Over weight"/>
    <n v="5.65"/>
    <s v="Normal"/>
    <s v="No"/>
    <x v="0"/>
    <s v="No"/>
    <x v="3"/>
    <s v="Yes"/>
  </r>
  <r>
    <s v="Id492"/>
    <n v="27.5"/>
    <s v="Over weight"/>
    <n v="4.49"/>
    <s v="Normal"/>
    <s v="No"/>
    <x v="0"/>
    <s v="No"/>
    <x v="0"/>
    <s v="No"/>
  </r>
  <r>
    <s v="Id493"/>
    <n v="21.8"/>
    <s v="Normal weight"/>
    <n v="10.55"/>
    <s v="Diabetes"/>
    <s v="No"/>
    <x v="0"/>
    <s v="No"/>
    <x v="0"/>
    <s v="Yes"/>
  </r>
  <r>
    <s v="Id494"/>
    <n v="26.41"/>
    <s v="Over weight"/>
    <n v="4.92"/>
    <s v="Normal"/>
    <s v="Yes"/>
    <x v="0"/>
    <s v="Yes"/>
    <x v="3"/>
    <s v="Yes"/>
  </r>
  <r>
    <s v="Id495"/>
    <n v="27.835000000000001"/>
    <s v="Over weight"/>
    <n v="5.9"/>
    <s v="Prediabetes"/>
    <s v="Yes"/>
    <x v="0"/>
    <s v="No"/>
    <x v="3"/>
    <s v="Yes"/>
  </r>
  <r>
    <s v="Id496"/>
    <n v="51.74"/>
    <s v="Obesity"/>
    <n v="4.9800000000000004"/>
    <s v="Normal"/>
    <s v="Yes"/>
    <x v="0"/>
    <s v="No"/>
    <x v="1"/>
    <s v="No"/>
  </r>
  <r>
    <s v="Id497"/>
    <n v="23.37"/>
    <s v="Normal weight"/>
    <n v="5.8"/>
    <s v="Prediabetes"/>
    <s v="No"/>
    <x v="0"/>
    <s v="No"/>
    <x v="0"/>
    <s v="Yes"/>
  </r>
  <r>
    <s v="Id498"/>
    <n v="29.7"/>
    <s v="Over weight"/>
    <n v="6.21"/>
    <s v="Prediabetes"/>
    <s v="Yes"/>
    <x v="0"/>
    <s v="Yes"/>
    <x v="3"/>
    <s v="Yes"/>
  </r>
  <r>
    <s v="Id499"/>
    <n v="20.045000000000002"/>
    <s v="Normal weight"/>
    <n v="6.17"/>
    <s v="Prediabetes"/>
    <s v="No"/>
    <x v="0"/>
    <s v="Yes"/>
    <x v="3"/>
    <s v="Yes"/>
  </r>
  <r>
    <s v="Id500"/>
    <n v="27.83"/>
    <s v="Over weight"/>
    <n v="5.36"/>
    <s v="Normal"/>
    <s v="No"/>
    <x v="0"/>
    <s v="No"/>
    <x v="1"/>
    <s v="No"/>
  </r>
  <r>
    <s v="Id501"/>
    <n v="28.93"/>
    <s v="Over weight"/>
    <n v="5.2"/>
    <s v="Normal"/>
    <s v="No"/>
    <x v="0"/>
    <s v="No"/>
    <x v="0"/>
    <s v="Yes"/>
  </r>
  <r>
    <s v="Id502"/>
    <n v="33.82"/>
    <s v="Obesity"/>
    <n v="5.42"/>
    <s v="Normal"/>
    <s v="No"/>
    <x v="0"/>
    <s v="No"/>
    <x v="0"/>
    <s v="No"/>
  </r>
  <r>
    <s v="Id503"/>
    <n v="20.234999999999999"/>
    <s v="Normal weight"/>
    <n v="6.84"/>
    <s v="Diabetes"/>
    <s v="No"/>
    <x v="0"/>
    <s v="No"/>
    <x v="0"/>
    <s v="Yes"/>
  </r>
  <r>
    <s v="Id504"/>
    <n v="49.2"/>
    <s v="Obesity"/>
    <n v="10.9"/>
    <s v="Diabetes"/>
    <s v="Yes"/>
    <x v="0"/>
    <s v="Yes"/>
    <x v="3"/>
    <s v="No"/>
  </r>
  <r>
    <s v="Id505"/>
    <n v="26.4"/>
    <s v="Over weight"/>
    <n v="4.87"/>
    <s v="Normal"/>
    <s v="Yes"/>
    <x v="0"/>
    <s v="No"/>
    <x v="0"/>
    <s v="Yes"/>
  </r>
  <r>
    <s v="Id506"/>
    <n v="28.38"/>
    <s v="Over weight"/>
    <n v="6.07"/>
    <s v="Prediabetes"/>
    <s v="No"/>
    <x v="0"/>
    <s v="No"/>
    <x v="3"/>
    <s v="Yes"/>
  </r>
  <r>
    <s v="Id507"/>
    <n v="24.64"/>
    <s v="Normal weight"/>
    <n v="4.33"/>
    <s v="Normal"/>
    <s v="No"/>
    <x v="0"/>
    <s v="No"/>
    <x v="0"/>
    <s v="Yes"/>
  </r>
  <r>
    <s v="Id508"/>
    <n v="39.71"/>
    <s v="Obesity"/>
    <n v="5.83"/>
    <s v="Prediabetes"/>
    <s v="No"/>
    <x v="0"/>
    <s v="No"/>
    <x v="3"/>
    <s v="No"/>
  </r>
  <r>
    <s v="Id509"/>
    <n v="22.22"/>
    <s v="Normal weight"/>
    <n v="5.5"/>
    <s v="Normal"/>
    <s v="No"/>
    <x v="0"/>
    <s v="No"/>
    <x v="0"/>
    <s v="Yes"/>
  </r>
  <r>
    <s v="Id510"/>
    <n v="33.344999999999999"/>
    <s v="Obesity"/>
    <n v="4.79"/>
    <s v="Normal"/>
    <s v="No"/>
    <x v="0"/>
    <s v="Yes"/>
    <x v="3"/>
    <s v="No"/>
  </r>
  <r>
    <s v="Id511"/>
    <n v="24.42"/>
    <s v="Normal weight"/>
    <n v="5.81"/>
    <s v="Prediabetes"/>
    <s v="No"/>
    <x v="0"/>
    <s v="No"/>
    <x v="3"/>
    <s v="Yes"/>
  </r>
  <r>
    <s v="Id512"/>
    <n v="29.81"/>
    <s v="Over weight"/>
    <n v="5.58"/>
    <s v="Normal"/>
    <s v="No"/>
    <x v="0"/>
    <s v="No"/>
    <x v="0"/>
    <s v="Yes"/>
  </r>
  <r>
    <s v="Id513"/>
    <n v="51.18"/>
    <s v="Obesity"/>
    <n v="4.4000000000000004"/>
    <s v="Normal"/>
    <s v="Yes"/>
    <x v="0"/>
    <s v="No"/>
    <x v="1"/>
    <s v="No"/>
  </r>
  <r>
    <s v="Id514"/>
    <n v="51.37"/>
    <s v="Obesity"/>
    <n v="8.18"/>
    <s v="Diabetes"/>
    <s v="Yes"/>
    <x v="0"/>
    <s v="No"/>
    <x v="0"/>
    <s v="No"/>
  </r>
  <r>
    <s v="Id515"/>
    <n v="36.19"/>
    <s v="Obesity"/>
    <n v="5.52"/>
    <s v="Normal"/>
    <s v="Yes"/>
    <x v="0"/>
    <s v="No"/>
    <x v="0"/>
    <s v="No"/>
  </r>
  <r>
    <s v="Id516"/>
    <n v="25.9"/>
    <s v="Over weight"/>
    <n v="4.84"/>
    <s v="Normal"/>
    <s v="No"/>
    <x v="0"/>
    <s v="No"/>
    <x v="0"/>
    <s v="Yes"/>
  </r>
  <r>
    <s v="Id517"/>
    <n v="35.72"/>
    <s v="Obesity"/>
    <n v="4.08"/>
    <s v="Normal"/>
    <s v="No"/>
    <x v="0"/>
    <s v="Yes"/>
    <x v="3"/>
    <s v="No"/>
  </r>
  <r>
    <s v="Id518"/>
    <n v="27.94"/>
    <s v="Over weight"/>
    <n v="4.4800000000000004"/>
    <s v="Normal"/>
    <s v="No"/>
    <x v="0"/>
    <s v="Yes"/>
    <x v="3"/>
    <s v="Yes"/>
  </r>
  <r>
    <s v="Id519"/>
    <n v="27.1"/>
    <s v="Over weight"/>
    <n v="5.73"/>
    <s v="Prediabetes"/>
    <s v="No"/>
    <x v="0"/>
    <s v="No"/>
    <x v="0"/>
    <s v="Yes"/>
  </r>
  <r>
    <s v="Id520"/>
    <n v="18.3"/>
    <s v="Underweight"/>
    <n v="5.46"/>
    <s v="Normal"/>
    <s v="Yes"/>
    <x v="0"/>
    <s v="Yes"/>
    <x v="3"/>
    <s v="Yes"/>
  </r>
  <r>
    <s v="Id521"/>
    <n v="25.3"/>
    <s v="Over weight"/>
    <n v="5.0199999999999996"/>
    <s v="Normal"/>
    <s v="Yes"/>
    <x v="0"/>
    <s v="No"/>
    <x v="3"/>
    <s v="Yes"/>
  </r>
  <r>
    <s v="Id522"/>
    <n v="38.83"/>
    <s v="Obesity"/>
    <n v="6.36"/>
    <s v="Prediabetes"/>
    <s v="No"/>
    <x v="0"/>
    <s v="No"/>
    <x v="3"/>
    <s v="No"/>
  </r>
  <r>
    <s v="Id523"/>
    <n v="27.6"/>
    <s v="Over weight"/>
    <n v="5.36"/>
    <s v="Normal"/>
    <s v="No"/>
    <x v="0"/>
    <s v="No"/>
    <x v="3"/>
    <s v="No"/>
  </r>
  <r>
    <s v="Id524"/>
    <n v="46.4"/>
    <s v="Obesity"/>
    <n v="8.3699999999999992"/>
    <s v="Diabetes"/>
    <s v="Yes"/>
    <x v="0"/>
    <s v="Yes"/>
    <x v="3"/>
    <s v="No"/>
  </r>
  <r>
    <s v="Id525"/>
    <n v="51.92"/>
    <s v="Obesity"/>
    <n v="5.18"/>
    <s v="Normal"/>
    <s v="Yes"/>
    <x v="0"/>
    <s v="Yes"/>
    <x v="3"/>
    <s v="No"/>
  </r>
  <r>
    <s v="Id526"/>
    <n v="32.395000000000003"/>
    <s v="Obesity"/>
    <n v="5.68"/>
    <s v="Normal"/>
    <s v="Yes"/>
    <x v="0"/>
    <s v="No"/>
    <x v="3"/>
    <s v="No"/>
  </r>
  <r>
    <s v="Id527"/>
    <n v="46.19"/>
    <s v="Obesity"/>
    <n v="7.31"/>
    <s v="Diabetes"/>
    <s v="Yes"/>
    <x v="0"/>
    <s v="Yes"/>
    <x v="3"/>
    <s v="No"/>
  </r>
  <r>
    <s v="Id528"/>
    <n v="27.93"/>
    <s v="Over weight"/>
    <n v="4.67"/>
    <s v="Normal"/>
    <s v="No"/>
    <x v="0"/>
    <s v="Yes"/>
    <x v="3"/>
    <s v="No"/>
  </r>
  <r>
    <s v="Id529"/>
    <n v="45.62"/>
    <s v="Obesity"/>
    <n v="6.87"/>
    <s v="Diabetes"/>
    <s v="No"/>
    <x v="0"/>
    <s v="No"/>
    <x v="0"/>
    <s v="No"/>
  </r>
  <r>
    <s v="Id530"/>
    <n v="35.31"/>
    <s v="Obesity"/>
    <n v="5.87"/>
    <s v="Prediabetes"/>
    <s v="No"/>
    <x v="0"/>
    <s v="Yes"/>
    <x v="3"/>
    <s v="No"/>
  </r>
  <r>
    <s v="Id531"/>
    <n v="30.4"/>
    <s v="Obesity"/>
    <n v="4.07"/>
    <s v="Normal"/>
    <s v="Yes"/>
    <x v="0"/>
    <s v="No"/>
    <x v="3"/>
    <s v="No"/>
  </r>
  <r>
    <s v="Id532"/>
    <n v="20.13"/>
    <s v="Normal weight"/>
    <n v="6.47"/>
    <s v="Diabetes"/>
    <s v="No"/>
    <x v="0"/>
    <s v="Yes"/>
    <x v="3"/>
    <s v="Yes"/>
  </r>
  <r>
    <s v="Id533"/>
    <n v="23.655000000000001"/>
    <s v="Normal weight"/>
    <n v="5.14"/>
    <s v="Normal"/>
    <s v="No"/>
    <x v="0"/>
    <s v="No"/>
    <x v="3"/>
    <s v="Yes"/>
  </r>
  <r>
    <s v="Id534"/>
    <n v="49.05"/>
    <s v="Obesity"/>
    <n v="9.77"/>
    <s v="Diabetes"/>
    <s v="Yes"/>
    <x v="0"/>
    <s v="No"/>
    <x v="0"/>
    <s v="No"/>
  </r>
  <r>
    <s v="Id535"/>
    <n v="51.94"/>
    <s v="Obesity"/>
    <n v="8.8000000000000007"/>
    <s v="Diabetes"/>
    <s v="Yes"/>
    <x v="0"/>
    <s v="No"/>
    <x v="1"/>
    <s v="No"/>
  </r>
  <r>
    <s v="Id536"/>
    <n v="29.83"/>
    <s v="Over weight"/>
    <n v="5.84"/>
    <s v="Prediabetes"/>
    <s v="No"/>
    <x v="0"/>
    <s v="No"/>
    <x v="3"/>
    <s v="Yes"/>
  </r>
  <r>
    <s v="Id537"/>
    <n v="22.6"/>
    <s v="Normal weight"/>
    <n v="10.43"/>
    <s v="Diabetes"/>
    <s v="Yes"/>
    <x v="0"/>
    <s v="No"/>
    <x v="3"/>
    <s v="Yes"/>
  </r>
  <r>
    <s v="Id538"/>
    <n v="46.69"/>
    <s v="Obesity"/>
    <n v="4.25"/>
    <s v="Normal"/>
    <s v="Yes"/>
    <x v="0"/>
    <s v="No"/>
    <x v="3"/>
    <s v="No"/>
  </r>
  <r>
    <s v="Id539"/>
    <n v="28.49"/>
    <s v="Over weight"/>
    <n v="4.8899999999999997"/>
    <s v="Normal"/>
    <s v="No"/>
    <x v="0"/>
    <s v="No"/>
    <x v="0"/>
    <s v="Yes"/>
  </r>
  <r>
    <s v="Id540"/>
    <n v="28.5"/>
    <s v="Over weight"/>
    <n v="5.55"/>
    <s v="Normal"/>
    <s v="Yes"/>
    <x v="0"/>
    <s v="No"/>
    <x v="3"/>
    <s v="Yes"/>
  </r>
  <r>
    <s v="Id541"/>
    <n v="24.4"/>
    <s v="Normal weight"/>
    <n v="4.5199999999999996"/>
    <s v="Normal"/>
    <s v="No"/>
    <x v="0"/>
    <s v="No"/>
    <x v="3"/>
    <s v="Yes"/>
  </r>
  <r>
    <s v="Id542"/>
    <n v="29.15"/>
    <s v="Over weight"/>
    <n v="4.45"/>
    <s v="Normal"/>
    <s v="Yes"/>
    <x v="0"/>
    <s v="No"/>
    <x v="3"/>
    <s v="Yes"/>
  </r>
  <r>
    <s v="Id543"/>
    <n v="27.28"/>
    <s v="Over weight"/>
    <n v="4.72"/>
    <s v="Normal"/>
    <s v="No"/>
    <x v="1"/>
    <s v="No"/>
    <x v="3"/>
    <s v="Yes"/>
  </r>
  <r>
    <s v="Id544"/>
    <n v="32.229999999999997"/>
    <s v="Obesity"/>
    <n v="4.6500000000000004"/>
    <s v="Normal"/>
    <s v="Yes"/>
    <x v="0"/>
    <s v="Yes"/>
    <x v="3"/>
    <s v="No"/>
  </r>
  <r>
    <s v="Id545"/>
    <n v="44.2"/>
    <s v="Obesity"/>
    <n v="11.34"/>
    <s v="Diabetes"/>
    <s v="Yes"/>
    <x v="0"/>
    <s v="Yes"/>
    <x v="3"/>
    <s v="No"/>
  </r>
  <r>
    <s v="Id546"/>
    <n v="29.734999999999999"/>
    <s v="Over weight"/>
    <n v="4.53"/>
    <s v="Normal"/>
    <s v="No"/>
    <x v="0"/>
    <s v="Yes"/>
    <x v="3"/>
    <s v="No"/>
  </r>
  <r>
    <s v="Id547"/>
    <n v="28.31"/>
    <s v="Over weight"/>
    <n v="6.35"/>
    <s v="Prediabetes"/>
    <s v="No"/>
    <x v="0"/>
    <s v="No"/>
    <x v="0"/>
    <s v="Yes"/>
  </r>
  <r>
    <s v="Id548"/>
    <n v="46.62"/>
    <s v="Obesity"/>
    <n v="8.51"/>
    <s v="Diabetes"/>
    <s v="No"/>
    <x v="0"/>
    <s v="No"/>
    <x v="0"/>
    <s v="No"/>
  </r>
  <r>
    <s v="Id549"/>
    <n v="51.75"/>
    <s v="Obesity"/>
    <n v="8.59"/>
    <s v="Diabetes"/>
    <s v="Yes"/>
    <x v="0"/>
    <s v="No"/>
    <x v="3"/>
    <s v="No"/>
  </r>
  <r>
    <s v="Id550"/>
    <n v="25.7"/>
    <s v="Over weight"/>
    <n v="4.13"/>
    <s v="Normal"/>
    <s v="Yes"/>
    <x v="0"/>
    <s v="No"/>
    <x v="0"/>
    <s v="Yes"/>
  </r>
  <r>
    <s v="Id551"/>
    <n v="31.79"/>
    <s v="Obesity"/>
    <n v="4.55"/>
    <s v="Normal"/>
    <s v="No"/>
    <x v="0"/>
    <s v="No"/>
    <x v="0"/>
    <s v="No"/>
  </r>
  <r>
    <s v="Id552"/>
    <n v="24.795000000000002"/>
    <s v="Normal weight"/>
    <n v="4.5199999999999996"/>
    <s v="Normal"/>
    <s v="No"/>
    <x v="0"/>
    <s v="No"/>
    <x v="0"/>
    <s v="Yes"/>
  </r>
  <r>
    <s v="Id553"/>
    <n v="53.98"/>
    <s v="Obesity"/>
    <n v="5.07"/>
    <s v="Normal"/>
    <s v="No"/>
    <x v="0"/>
    <s v="Yes"/>
    <x v="3"/>
    <s v="No"/>
  </r>
  <r>
    <s v="Id554"/>
    <n v="41.325000000000003"/>
    <s v="Obesity"/>
    <n v="4.04"/>
    <s v="Normal"/>
    <s v="Yes"/>
    <x v="0"/>
    <s v="Yes"/>
    <x v="3"/>
    <s v="No"/>
  </r>
  <r>
    <s v="Id555"/>
    <n v="51.65"/>
    <s v="Obesity"/>
    <n v="5.3"/>
    <s v="Normal"/>
    <s v="Yes"/>
    <x v="0"/>
    <s v="No"/>
    <x v="0"/>
    <s v="No"/>
  </r>
  <r>
    <s v="Id556"/>
    <n v="44.52"/>
    <s v="Obesity"/>
    <n v="8.64"/>
    <s v="Diabetes"/>
    <s v="Yes"/>
    <x v="0"/>
    <s v="Yes"/>
    <x v="3"/>
    <s v="No"/>
  </r>
  <r>
    <s v="Id557"/>
    <n v="53.29"/>
    <s v="Obesity"/>
    <n v="4.03"/>
    <s v="Normal"/>
    <s v="No"/>
    <x v="0"/>
    <s v="Yes"/>
    <x v="3"/>
    <s v="No"/>
  </r>
  <r>
    <s v="Id558"/>
    <n v="46.63"/>
    <s v="Obesity"/>
    <n v="4.26"/>
    <s v="Normal"/>
    <s v="Yes"/>
    <x v="0"/>
    <s v="No"/>
    <x v="1"/>
    <s v="No"/>
  </r>
  <r>
    <s v="Id559"/>
    <n v="28.88"/>
    <s v="Over weight"/>
    <n v="5.35"/>
    <s v="Normal"/>
    <s v="No"/>
    <x v="0"/>
    <s v="Yes"/>
    <x v="3"/>
    <s v="Yes"/>
  </r>
  <r>
    <s v="Id560"/>
    <n v="23.98"/>
    <s v="Normal weight"/>
    <n v="4.9000000000000004"/>
    <s v="Normal"/>
    <s v="No"/>
    <x v="0"/>
    <s v="No"/>
    <x v="0"/>
    <s v="No"/>
  </r>
  <r>
    <s v="Id561"/>
    <n v="23.65"/>
    <s v="Normal weight"/>
    <n v="4.5"/>
    <s v="Normal"/>
    <s v="No"/>
    <x v="0"/>
    <s v="No"/>
    <x v="0"/>
    <s v="No"/>
  </r>
  <r>
    <s v="Id562"/>
    <n v="49.09"/>
    <s v="Obesity"/>
    <n v="8.3800000000000008"/>
    <s v="Diabetes"/>
    <s v="Yes"/>
    <x v="0"/>
    <s v="No"/>
    <x v="1"/>
    <s v="No"/>
  </r>
  <r>
    <s v="Id563"/>
    <n v="28.024999999999999"/>
    <s v="Over weight"/>
    <n v="7.03"/>
    <s v="Diabetes"/>
    <s v="No"/>
    <x v="0"/>
    <s v="No"/>
    <x v="0"/>
    <s v="Yes"/>
  </r>
  <r>
    <s v="Id564"/>
    <n v="43.32"/>
    <s v="Obesity"/>
    <n v="8.75"/>
    <s v="Diabetes"/>
    <s v="Yes"/>
    <x v="0"/>
    <s v="Yes"/>
    <x v="3"/>
    <s v="No"/>
  </r>
  <r>
    <s v="Id565"/>
    <n v="45.92"/>
    <s v="Obesity"/>
    <n v="9.51"/>
    <s v="Diabetes"/>
    <s v="No"/>
    <x v="0"/>
    <s v="No"/>
    <x v="0"/>
    <s v="No"/>
  </r>
  <r>
    <s v="Id566"/>
    <n v="44.03"/>
    <s v="Obesity"/>
    <n v="9.36"/>
    <s v="Diabetes"/>
    <s v="No"/>
    <x v="0"/>
    <s v="No"/>
    <x v="0"/>
    <s v="No"/>
  </r>
  <r>
    <s v="Id567"/>
    <n v="24.6"/>
    <s v="Normal weight"/>
    <n v="4.8099999999999996"/>
    <s v="Normal"/>
    <s v="No"/>
    <x v="0"/>
    <s v="No"/>
    <x v="0"/>
    <s v="Yes"/>
  </r>
  <r>
    <s v="Id568"/>
    <n v="49.15"/>
    <s v="Obesity"/>
    <n v="8.08"/>
    <s v="Diabetes"/>
    <s v="No"/>
    <x v="0"/>
    <s v="No"/>
    <x v="0"/>
    <s v="No"/>
  </r>
  <r>
    <s v="Id569"/>
    <n v="28.31"/>
    <s v="Over weight"/>
    <n v="6.29"/>
    <s v="Prediabetes"/>
    <s v="No"/>
    <x v="0"/>
    <s v="Yes"/>
    <x v="3"/>
    <s v="Yes"/>
  </r>
  <r>
    <s v="Id570"/>
    <n v="22.99"/>
    <s v="Normal weight"/>
    <n v="6.29"/>
    <s v="Prediabetes"/>
    <s v="No"/>
    <x v="0"/>
    <s v="No"/>
    <x v="3"/>
    <s v="Yes"/>
  </r>
  <r>
    <s v="Id571"/>
    <n v="29.07"/>
    <s v="Over weight"/>
    <n v="5.12"/>
    <s v="Normal"/>
    <s v="No"/>
    <x v="0"/>
    <s v="Yes"/>
    <x v="3"/>
    <s v="Yes"/>
  </r>
  <r>
    <s v="Id572"/>
    <n v="42.02"/>
    <s v="Obesity"/>
    <n v="9.9499999999999993"/>
    <s v="Diabetes"/>
    <s v="Yes"/>
    <x v="0"/>
    <s v="Yes"/>
    <x v="3"/>
    <s v="No"/>
  </r>
  <r>
    <s v="Id573"/>
    <n v="49.07"/>
    <s v="Obesity"/>
    <n v="9.08"/>
    <s v="Diabetes"/>
    <s v="Yes"/>
    <x v="0"/>
    <s v="No"/>
    <x v="3"/>
    <s v="No"/>
  </r>
  <r>
    <s v="Id574"/>
    <n v="19.8"/>
    <s v="Normal weight"/>
    <n v="4.82"/>
    <s v="Normal"/>
    <s v="No"/>
    <x v="0"/>
    <s v="No"/>
    <x v="0"/>
    <s v="Yes"/>
  </r>
  <r>
    <s v="Id575"/>
    <n v="27.36"/>
    <s v="Over weight"/>
    <n v="4.6500000000000004"/>
    <s v="Normal"/>
    <s v="No"/>
    <x v="1"/>
    <s v="No"/>
    <x v="3"/>
    <s v="Yes"/>
  </r>
  <r>
    <s v="Id576"/>
    <n v="42.95"/>
    <s v="Obesity"/>
    <n v="5.16"/>
    <s v="Normal"/>
    <s v="Yes"/>
    <x v="0"/>
    <s v="No"/>
    <x v="3"/>
    <s v="No"/>
  </r>
  <r>
    <s v="Id577"/>
    <n v="42.66"/>
    <s v="Obesity"/>
    <n v="10.44"/>
    <s v="Diabetes"/>
    <s v="No"/>
    <x v="0"/>
    <s v="No"/>
    <x v="0"/>
    <s v="No"/>
  </r>
  <r>
    <s v="Id578"/>
    <n v="33.630000000000003"/>
    <s v="Obesity"/>
    <n v="5.69"/>
    <s v="Normal"/>
    <s v="No"/>
    <x v="0"/>
    <s v="No"/>
    <x v="3"/>
    <s v="No"/>
  </r>
  <r>
    <s v="Id579"/>
    <n v="26.84"/>
    <s v="Over weight"/>
    <n v="6.5"/>
    <s v="Diabetes"/>
    <s v="No"/>
    <x v="0"/>
    <s v="No"/>
    <x v="0"/>
    <s v="Yes"/>
  </r>
  <r>
    <s v="Id580"/>
    <n v="28.3"/>
    <s v="Over weight"/>
    <n v="5.73"/>
    <s v="Prediabetes"/>
    <s v="No"/>
    <x v="0"/>
    <s v="Yes"/>
    <x v="3"/>
    <s v="Yes"/>
  </r>
  <r>
    <s v="Id581"/>
    <n v="27.06"/>
    <s v="Over weight"/>
    <n v="5.74"/>
    <s v="Prediabetes"/>
    <s v="Yes"/>
    <x v="0"/>
    <s v="No"/>
    <x v="0"/>
    <s v="Yes"/>
  </r>
  <r>
    <s v="Id582"/>
    <n v="47.13"/>
    <s v="Obesity"/>
    <n v="8.6999999999999993"/>
    <s v="Diabetes"/>
    <s v="No"/>
    <x v="0"/>
    <s v="No"/>
    <x v="0"/>
    <s v="No"/>
  </r>
  <r>
    <s v="Id583"/>
    <n v="51.72"/>
    <s v="Obesity"/>
    <n v="5.09"/>
    <s v="Normal"/>
    <s v="No"/>
    <x v="0"/>
    <s v="No"/>
    <x v="0"/>
    <s v="No"/>
  </r>
  <r>
    <s v="Id584"/>
    <n v="48.59"/>
    <s v="Obesity"/>
    <n v="5.57"/>
    <s v="Normal"/>
    <s v="No"/>
    <x v="0"/>
    <s v="No"/>
    <x v="0"/>
    <s v="No"/>
  </r>
  <r>
    <s v="Id585"/>
    <n v="45.18"/>
    <s v="Obesity"/>
    <n v="10.87"/>
    <s v="Diabetes"/>
    <s v="No"/>
    <x v="0"/>
    <s v="No"/>
    <x v="0"/>
    <s v="No"/>
  </r>
  <r>
    <s v="Id586"/>
    <n v="27.9"/>
    <s v="Over weight"/>
    <n v="6.02"/>
    <s v="Prediabetes"/>
    <s v="No"/>
    <x v="0"/>
    <s v="Yes"/>
    <x v="3"/>
    <s v="Yes"/>
  </r>
  <r>
    <s v="Id587"/>
    <n v="51.33"/>
    <s v="Obesity"/>
    <n v="7"/>
    <s v="Diabetes"/>
    <s v="No"/>
    <x v="0"/>
    <s v="No"/>
    <x v="0"/>
    <s v="No"/>
  </r>
  <r>
    <s v="Id588"/>
    <n v="30.59"/>
    <s v="Obesity"/>
    <n v="5.56"/>
    <s v="Normal"/>
    <s v="Yes"/>
    <x v="0"/>
    <s v="No"/>
    <x v="3"/>
    <s v="No"/>
  </r>
  <r>
    <s v="Id589"/>
    <n v="39.229999999999997"/>
    <s v="Obesity"/>
    <n v="8.4499999999999993"/>
    <s v="Diabetes"/>
    <s v="No"/>
    <x v="0"/>
    <s v="No"/>
    <x v="0"/>
    <s v="No"/>
  </r>
  <r>
    <s v="Id590"/>
    <n v="19.094999999999999"/>
    <s v="Normal weight"/>
    <n v="6.19"/>
    <s v="Prediabetes"/>
    <s v="No"/>
    <x v="0"/>
    <s v="No"/>
    <x v="0"/>
    <s v="Yes"/>
  </r>
  <r>
    <s v="Id591"/>
    <n v="49.72"/>
    <s v="Obesity"/>
    <n v="7.71"/>
    <s v="Diabetes"/>
    <s v="No"/>
    <x v="0"/>
    <s v="No"/>
    <x v="0"/>
    <s v="No"/>
  </r>
  <r>
    <s v="Id592"/>
    <n v="21.754999999999999"/>
    <s v="Normal weight"/>
    <n v="4.63"/>
    <s v="Normal"/>
    <s v="No"/>
    <x v="0"/>
    <s v="Yes"/>
    <x v="3"/>
    <s v="Yes"/>
  </r>
  <r>
    <s v="Id593"/>
    <n v="48.39"/>
    <s v="Obesity"/>
    <n v="4.6100000000000003"/>
    <s v="Normal"/>
    <s v="No"/>
    <x v="0"/>
    <s v="No"/>
    <x v="0"/>
    <s v="No"/>
  </r>
  <r>
    <s v="Id594"/>
    <n v="47.15"/>
    <s v="Obesity"/>
    <n v="9.5299999999999994"/>
    <s v="Diabetes"/>
    <s v="Yes"/>
    <x v="0"/>
    <s v="No"/>
    <x v="3"/>
    <s v="No"/>
  </r>
  <r>
    <s v="Id595"/>
    <n v="47.59"/>
    <s v="Obesity"/>
    <n v="11.43"/>
    <s v="Diabetes"/>
    <s v="Yes"/>
    <x v="0"/>
    <s v="No"/>
    <x v="1"/>
    <s v="No"/>
  </r>
  <r>
    <s v="Id596"/>
    <n v="39.81"/>
    <s v="Obesity"/>
    <n v="7.65"/>
    <s v="Diabetes"/>
    <s v="Yes"/>
    <x v="0"/>
    <s v="Yes"/>
    <x v="3"/>
    <s v="No"/>
  </r>
  <r>
    <s v="Id597"/>
    <n v="31.02"/>
    <s v="Obesity"/>
    <n v="5.87"/>
    <s v="Prediabetes"/>
    <s v="Yes"/>
    <x v="0"/>
    <s v="No"/>
    <x v="0"/>
    <s v="No"/>
  </r>
  <r>
    <s v="Id598"/>
    <n v="24.75"/>
    <s v="Normal weight"/>
    <n v="4.3600000000000003"/>
    <s v="Normal"/>
    <s v="Yes"/>
    <x v="0"/>
    <s v="No"/>
    <x v="3"/>
    <s v="Yes"/>
  </r>
  <r>
    <s v="Id599"/>
    <n v="30.114999999999998"/>
    <s v="Obesity"/>
    <n v="10.119999999999999"/>
    <s v="Diabetes"/>
    <s v="No"/>
    <x v="0"/>
    <s v="No"/>
    <x v="2"/>
    <s v="No"/>
  </r>
  <r>
    <s v="Id600"/>
    <n v="26.03"/>
    <s v="Over weight"/>
    <n v="4.01"/>
    <s v="Normal"/>
    <s v="No"/>
    <x v="0"/>
    <s v="Yes"/>
    <x v="3"/>
    <s v="Yes"/>
  </r>
  <r>
    <s v="Id601"/>
    <n v="20.045000000000002"/>
    <s v="Normal weight"/>
    <n v="4.7699999999999996"/>
    <s v="Normal"/>
    <s v="Yes"/>
    <x v="0"/>
    <s v="No"/>
    <x v="3"/>
    <s v="Yes"/>
  </r>
  <r>
    <s v="Id602"/>
    <n v="40.24"/>
    <s v="Obesity"/>
    <n v="6.83"/>
    <s v="Diabetes"/>
    <s v="No"/>
    <x v="0"/>
    <s v="No"/>
    <x v="0"/>
    <s v="No"/>
  </r>
  <r>
    <s v="Id603"/>
    <n v="43.15"/>
    <s v="Obesity"/>
    <n v="6.14"/>
    <s v="Prediabetes"/>
    <s v="Yes"/>
    <x v="0"/>
    <s v="Yes"/>
    <x v="3"/>
    <s v="No"/>
  </r>
  <r>
    <s v="Id604"/>
    <n v="27.7"/>
    <s v="Over weight"/>
    <n v="5.6"/>
    <s v="Normal"/>
    <s v="No"/>
    <x v="0"/>
    <s v="Yes"/>
    <x v="3"/>
    <s v="Yes"/>
  </r>
  <r>
    <s v="Id605"/>
    <n v="45.68"/>
    <s v="Obesity"/>
    <n v="4.8"/>
    <s v="Normal"/>
    <s v="No"/>
    <x v="0"/>
    <s v="No"/>
    <x v="1"/>
    <s v="No"/>
  </r>
  <r>
    <s v="Id606"/>
    <n v="27.3"/>
    <s v="Over weight"/>
    <n v="11.89"/>
    <s v="Diabetes"/>
    <s v="No"/>
    <x v="0"/>
    <s v="No"/>
    <x v="0"/>
    <s v="Yes"/>
  </r>
  <r>
    <s v="Id607"/>
    <n v="54.45"/>
    <s v="Obesity"/>
    <n v="4.7300000000000004"/>
    <s v="Normal"/>
    <s v="Yes"/>
    <x v="0"/>
    <s v="No"/>
    <x v="3"/>
    <s v="No"/>
  </r>
  <r>
    <s v="Id608"/>
    <n v="54.43"/>
    <s v="Obesity"/>
    <n v="4.6100000000000003"/>
    <s v="Normal"/>
    <s v="Yes"/>
    <x v="0"/>
    <s v="No"/>
    <x v="3"/>
    <s v="No"/>
  </r>
  <r>
    <s v="Id609"/>
    <n v="48.01"/>
    <s v="Obesity"/>
    <n v="7.3"/>
    <s v="Diabetes"/>
    <s v="No"/>
    <x v="0"/>
    <s v="No"/>
    <x v="0"/>
    <s v="No"/>
  </r>
  <r>
    <s v="Id610"/>
    <n v="48.32"/>
    <s v="Obesity"/>
    <n v="5.88"/>
    <s v="Prediabetes"/>
    <s v="No"/>
    <x v="0"/>
    <s v="No"/>
    <x v="0"/>
    <s v="No"/>
  </r>
  <r>
    <s v="Id611"/>
    <n v="22.895"/>
    <s v="Normal weight"/>
    <n v="4.0599999999999996"/>
    <s v="Normal"/>
    <s v="No"/>
    <x v="0"/>
    <s v="Yes"/>
    <x v="3"/>
    <s v="Yes"/>
  </r>
  <r>
    <s v="Id612"/>
    <n v="54.85"/>
    <s v="Obesity"/>
    <n v="4.9000000000000004"/>
    <s v="Normal"/>
    <s v="No"/>
    <x v="0"/>
    <s v="No"/>
    <x v="3"/>
    <s v="No"/>
  </r>
  <r>
    <s v="Id613"/>
    <n v="21.85"/>
    <s v="Normal weight"/>
    <n v="5.52"/>
    <s v="Normal"/>
    <s v="No"/>
    <x v="0"/>
    <s v="Yes"/>
    <x v="3"/>
    <s v="Yes"/>
  </r>
  <r>
    <s v="Id614"/>
    <n v="51.86"/>
    <s v="Obesity"/>
    <n v="5.2"/>
    <s v="Normal"/>
    <s v="Yes"/>
    <x v="0"/>
    <s v="No"/>
    <x v="0"/>
    <s v="No"/>
  </r>
  <r>
    <s v="Id615"/>
    <n v="39.049999999999997"/>
    <s v="Obesity"/>
    <n v="7.59"/>
    <s v="Diabetes"/>
    <s v="No"/>
    <x v="0"/>
    <s v="No"/>
    <x v="2"/>
    <s v="No"/>
  </r>
  <r>
    <s v="Id616"/>
    <n v="31.824999999999999"/>
    <s v="Obesity"/>
    <n v="8.2799999999999994"/>
    <s v="Diabetes"/>
    <s v="No"/>
    <x v="0"/>
    <s v="No"/>
    <x v="2"/>
    <s v="No"/>
  </r>
  <r>
    <s v="Id617"/>
    <n v="46.43"/>
    <s v="Obesity"/>
    <n v="6.72"/>
    <s v="Diabetes"/>
    <s v="No"/>
    <x v="0"/>
    <s v="No"/>
    <x v="0"/>
    <s v="No"/>
  </r>
  <r>
    <s v="Id618"/>
    <n v="53.63"/>
    <s v="Obesity"/>
    <n v="5.47"/>
    <s v="Normal"/>
    <s v="Yes"/>
    <x v="0"/>
    <s v="No"/>
    <x v="3"/>
    <s v="No"/>
  </r>
  <r>
    <s v="Id619"/>
    <n v="48.7"/>
    <s v="Obesity"/>
    <n v="4.71"/>
    <s v="Normal"/>
    <s v="No"/>
    <x v="0"/>
    <s v="No"/>
    <x v="0"/>
    <s v="No"/>
  </r>
  <r>
    <s v="Id620"/>
    <n v="48.81"/>
    <s v="Obesity"/>
    <n v="5.49"/>
    <s v="Normal"/>
    <s v="No"/>
    <x v="0"/>
    <s v="No"/>
    <x v="0"/>
    <s v="No"/>
  </r>
  <r>
    <s v="Id621"/>
    <n v="47.53"/>
    <s v="Obesity"/>
    <n v="4.72"/>
    <s v="Normal"/>
    <s v="No"/>
    <x v="0"/>
    <s v="No"/>
    <x v="0"/>
    <s v="No"/>
  </r>
  <r>
    <s v="Id622"/>
    <n v="36.85"/>
    <s v="Obesity"/>
    <n v="6.7"/>
    <s v="Diabetes"/>
    <s v="No"/>
    <x v="0"/>
    <s v="No"/>
    <x v="0"/>
    <s v="No"/>
  </r>
  <r>
    <s v="Id623"/>
    <n v="29.3"/>
    <s v="Over weight"/>
    <n v="5.5"/>
    <s v="Normal"/>
    <s v="No"/>
    <x v="0"/>
    <s v="No"/>
    <x v="0"/>
    <s v="No"/>
  </r>
  <r>
    <s v="Id624"/>
    <n v="19.3"/>
    <s v="Normal weight"/>
    <n v="4.46"/>
    <s v="Normal"/>
    <s v="No"/>
    <x v="0"/>
    <s v="No"/>
    <x v="3"/>
    <s v="Yes"/>
  </r>
  <r>
    <s v="Id625"/>
    <n v="24.13"/>
    <s v="Normal weight"/>
    <n v="5.29"/>
    <s v="Normal"/>
    <s v="Yes"/>
    <x v="0"/>
    <s v="Yes"/>
    <x v="3"/>
    <s v="Yes"/>
  </r>
  <r>
    <s v="Id626"/>
    <n v="46.7"/>
    <s v="Obesity"/>
    <n v="10.99"/>
    <s v="Diabetes"/>
    <s v="No"/>
    <x v="0"/>
    <s v="No"/>
    <x v="0"/>
    <s v="No"/>
  </r>
  <r>
    <s v="Id627"/>
    <n v="45.27"/>
    <s v="Obesity"/>
    <n v="5.2"/>
    <s v="Normal"/>
    <s v="Yes"/>
    <x v="0"/>
    <s v="No"/>
    <x v="0"/>
    <s v="No"/>
  </r>
  <r>
    <s v="Id628"/>
    <n v="44.29"/>
    <s v="Obesity"/>
    <n v="9.66"/>
    <s v="Diabetes"/>
    <s v="No"/>
    <x v="0"/>
    <s v="No"/>
    <x v="1"/>
    <s v="No"/>
  </r>
  <r>
    <s v="Id629"/>
    <n v="54.59"/>
    <s v="Obesity"/>
    <n v="4.22"/>
    <s v="Normal"/>
    <s v="Yes"/>
    <x v="0"/>
    <s v="No"/>
    <x v="3"/>
    <s v="No"/>
  </r>
  <r>
    <s v="Id630"/>
    <n v="32.965000000000003"/>
    <s v="Obesity"/>
    <n v="11.78"/>
    <s v="Diabetes"/>
    <s v="No"/>
    <x v="0"/>
    <s v="No"/>
    <x v="0"/>
    <s v="No"/>
  </r>
  <r>
    <s v="Id631"/>
    <n v="38.049999999999997"/>
    <s v="Obesity"/>
    <n v="9.6199999999999992"/>
    <s v="Diabetes"/>
    <s v="No"/>
    <x v="0"/>
    <s v="No"/>
    <x v="0"/>
    <s v="No"/>
  </r>
  <r>
    <s v="Id632"/>
    <n v="46.14"/>
    <s v="Obesity"/>
    <n v="10.78"/>
    <s v="Diabetes"/>
    <s v="No"/>
    <x v="0"/>
    <s v="No"/>
    <x v="0"/>
    <s v="No"/>
  </r>
  <r>
    <s v="Id633"/>
    <n v="41.325000000000003"/>
    <s v="Obesity"/>
    <n v="5.1100000000000003"/>
    <s v="Normal"/>
    <s v="Yes"/>
    <x v="0"/>
    <s v="No"/>
    <x v="1"/>
    <s v="No"/>
  </r>
  <r>
    <s v="Id634"/>
    <n v="44.64"/>
    <s v="Obesity"/>
    <n v="7.18"/>
    <s v="Diabetes"/>
    <s v="No"/>
    <x v="0"/>
    <s v="No"/>
    <x v="0"/>
    <s v="No"/>
  </r>
  <r>
    <s v="Id635"/>
    <n v="25.175000000000001"/>
    <s v="Over weight"/>
    <n v="4.96"/>
    <s v="Normal"/>
    <s v="No"/>
    <x v="1"/>
    <s v="No"/>
    <x v="3"/>
    <s v="No"/>
  </r>
  <r>
    <s v="Id636"/>
    <n v="43.11"/>
    <s v="Obesity"/>
    <n v="4.67"/>
    <s v="Normal"/>
    <s v="Yes"/>
    <x v="0"/>
    <s v="No"/>
    <x v="0"/>
    <s v="No"/>
  </r>
  <r>
    <s v="Id637"/>
    <n v="53.32"/>
    <s v="Obesity"/>
    <n v="5.0599999999999996"/>
    <s v="Normal"/>
    <s v="No"/>
    <x v="0"/>
    <s v="No"/>
    <x v="0"/>
    <s v="No"/>
  </r>
  <r>
    <s v="Id638"/>
    <n v="38.04"/>
    <s v="Obesity"/>
    <n v="5.0199999999999996"/>
    <s v="Normal"/>
    <s v="Yes"/>
    <x v="0"/>
    <s v="No"/>
    <x v="3"/>
    <s v="No"/>
  </r>
  <r>
    <s v="Id639"/>
    <n v="37.9"/>
    <s v="Obesity"/>
    <n v="7.76"/>
    <s v="Diabetes"/>
    <s v="No"/>
    <x v="0"/>
    <s v="No"/>
    <x v="0"/>
    <s v="No"/>
  </r>
  <r>
    <s v="Id640"/>
    <n v="39.6"/>
    <s v="Obesity"/>
    <n v="9.32"/>
    <s v="Diabetes"/>
    <s v="No"/>
    <x v="0"/>
    <s v="No"/>
    <x v="0"/>
    <s v="No"/>
  </r>
  <r>
    <s v="Id641"/>
    <n v="50.92"/>
    <s v="Obesity"/>
    <n v="5.31"/>
    <s v="Normal"/>
    <s v="Yes"/>
    <x v="0"/>
    <s v="No"/>
    <x v="3"/>
    <s v="No"/>
  </r>
  <r>
    <s v="Id642"/>
    <n v="21.85"/>
    <s v="Normal weight"/>
    <n v="5.56"/>
    <s v="Normal"/>
    <s v="Yes"/>
    <x v="0"/>
    <s v="No"/>
    <x v="0"/>
    <s v="Yes"/>
  </r>
  <r>
    <s v="Id643"/>
    <n v="36.08"/>
    <s v="Obesity"/>
    <n v="7.11"/>
    <s v="Diabetes"/>
    <s v="Yes"/>
    <x v="0"/>
    <s v="Yes"/>
    <x v="3"/>
    <s v="No"/>
  </r>
  <r>
    <s v="Id644"/>
    <n v="40.44"/>
    <s v="Obesity"/>
    <n v="5.13"/>
    <s v="Normal"/>
    <s v="Yes"/>
    <x v="0"/>
    <s v="Yes"/>
    <x v="3"/>
    <s v="No"/>
  </r>
  <r>
    <s v="Id645"/>
    <n v="38.094999999999999"/>
    <s v="Obesity"/>
    <n v="10.199999999999999"/>
    <s v="Diabetes"/>
    <s v="No"/>
    <x v="0"/>
    <s v="No"/>
    <x v="0"/>
    <s v="No"/>
  </r>
  <r>
    <s v="Id646"/>
    <n v="44.95"/>
    <s v="Obesity"/>
    <n v="10.4"/>
    <s v="Diabetes"/>
    <s v="No"/>
    <x v="0"/>
    <s v="No"/>
    <x v="0"/>
    <s v="No"/>
  </r>
  <r>
    <s v="Id647"/>
    <n v="35.54"/>
    <s v="Obesity"/>
    <n v="10.67"/>
    <s v="Diabetes"/>
    <s v="No"/>
    <x v="0"/>
    <s v="No"/>
    <x v="0"/>
    <s v="No"/>
  </r>
  <r>
    <s v="Id648"/>
    <n v="39.799999999999997"/>
    <s v="Obesity"/>
    <n v="4.6500000000000004"/>
    <s v="Normal"/>
    <s v="Yes"/>
    <x v="0"/>
    <s v="No"/>
    <x v="1"/>
    <s v="No"/>
  </r>
  <r>
    <s v="Id649"/>
    <n v="33.659999999999997"/>
    <s v="Obesity"/>
    <n v="5.65"/>
    <s v="Normal"/>
    <s v="Yes"/>
    <x v="0"/>
    <s v="No"/>
    <x v="1"/>
    <s v="No"/>
  </r>
  <r>
    <s v="Id650"/>
    <n v="35.5"/>
    <s v="Obesity"/>
    <n v="11.97"/>
    <s v="Diabetes"/>
    <s v="No"/>
    <x v="0"/>
    <s v="No"/>
    <x v="0"/>
    <s v="No"/>
  </r>
  <r>
    <s v="Id651"/>
    <n v="41.63"/>
    <s v="Obesity"/>
    <n v="6.71"/>
    <s v="Diabetes"/>
    <s v="No"/>
    <x v="0"/>
    <s v="No"/>
    <x v="0"/>
    <s v="No"/>
  </r>
  <r>
    <s v="Id652"/>
    <n v="46.49"/>
    <s v="Obesity"/>
    <n v="11.92"/>
    <s v="Diabetes"/>
    <s v="No"/>
    <x v="0"/>
    <s v="No"/>
    <x v="0"/>
    <s v="No"/>
  </r>
  <r>
    <s v="Id653"/>
    <n v="43.29"/>
    <s v="Obesity"/>
    <n v="5.35"/>
    <s v="Normal"/>
    <s v="No"/>
    <x v="0"/>
    <s v="No"/>
    <x v="1"/>
    <s v="No"/>
  </r>
  <r>
    <s v="Id654"/>
    <n v="43.08"/>
    <s v="Obesity"/>
    <n v="8.9600000000000009"/>
    <s v="Diabetes"/>
    <s v="Yes"/>
    <x v="0"/>
    <s v="No"/>
    <x v="3"/>
    <s v="No"/>
  </r>
  <r>
    <s v="Id655"/>
    <n v="39.07"/>
    <s v="Obesity"/>
    <n v="11.93"/>
    <s v="Diabetes"/>
    <s v="No"/>
    <x v="0"/>
    <s v="No"/>
    <x v="0"/>
    <s v="No"/>
  </r>
  <r>
    <s v="Id656"/>
    <n v="41.3"/>
    <s v="Obesity"/>
    <n v="9.59"/>
    <s v="Diabetes"/>
    <s v="No"/>
    <x v="0"/>
    <s v="No"/>
    <x v="0"/>
    <s v="No"/>
  </r>
  <r>
    <s v="Id657"/>
    <n v="42.95"/>
    <s v="Obesity"/>
    <n v="11.88"/>
    <s v="Diabetes"/>
    <s v="Yes"/>
    <x v="0"/>
    <s v="No"/>
    <x v="1"/>
    <s v="No"/>
  </r>
  <r>
    <s v="Id658"/>
    <n v="46.96"/>
    <s v="Obesity"/>
    <n v="4.6399999999999997"/>
    <s v="Normal"/>
    <s v="No"/>
    <x v="0"/>
    <s v="Yes"/>
    <x v="3"/>
    <s v="No"/>
  </r>
  <r>
    <s v="Id659"/>
    <n v="30.495000000000001"/>
    <s v="Obesity"/>
    <n v="9.5299999999999994"/>
    <s v="Diabetes"/>
    <s v="No"/>
    <x v="0"/>
    <s v="No"/>
    <x v="0"/>
    <s v="No"/>
  </r>
  <r>
    <s v="Id660"/>
    <n v="17.954999999999998"/>
    <s v="Underweight"/>
    <n v="5.29"/>
    <s v="Normal"/>
    <s v="Yes"/>
    <x v="0"/>
    <s v="No"/>
    <x v="3"/>
    <s v="Yes"/>
  </r>
  <r>
    <s v="Id661"/>
    <n v="25.6"/>
    <s v="Over weight"/>
    <n v="10.95"/>
    <s v="Diabetes"/>
    <s v="No"/>
    <x v="0"/>
    <s v="No"/>
    <x v="2"/>
    <s v="No"/>
  </r>
  <r>
    <s v="Id662"/>
    <n v="34.21"/>
    <s v="Obesity"/>
    <n v="9.17"/>
    <s v="Diabetes"/>
    <s v="No"/>
    <x v="0"/>
    <s v="No"/>
    <x v="0"/>
    <s v="No"/>
  </r>
  <r>
    <s v="Id663"/>
    <n v="39.74"/>
    <s v="Obesity"/>
    <n v="7.39"/>
    <s v="Diabetes"/>
    <s v="No"/>
    <x v="0"/>
    <s v="No"/>
    <x v="0"/>
    <s v="No"/>
  </r>
  <r>
    <s v="Id664"/>
    <n v="49.53"/>
    <s v="Obesity"/>
    <n v="9.1300000000000008"/>
    <s v="Diabetes"/>
    <s v="Yes"/>
    <x v="0"/>
    <s v="No"/>
    <x v="0"/>
    <s v="No"/>
  </r>
  <r>
    <s v="Id665"/>
    <n v="39.33"/>
    <s v="Obesity"/>
    <n v="10.4"/>
    <s v="Diabetes"/>
    <s v="No"/>
    <x v="0"/>
    <s v="No"/>
    <x v="2"/>
    <s v="No"/>
  </r>
  <r>
    <s v="Id666"/>
    <n v="39.979999999999997"/>
    <s v="Obesity"/>
    <n v="9.4600000000000009"/>
    <s v="Diabetes"/>
    <s v="Yes"/>
    <x v="0"/>
    <s v="No"/>
    <x v="1"/>
    <s v="No"/>
  </r>
  <r>
    <s v="Id667"/>
    <n v="46.51"/>
    <s v="Obesity"/>
    <n v="8.69"/>
    <s v="Diabetes"/>
    <s v="Yes"/>
    <x v="0"/>
    <s v="No"/>
    <x v="0"/>
    <s v="No"/>
  </r>
  <r>
    <s v="Id668"/>
    <n v="43.58"/>
    <s v="Obesity"/>
    <n v="4.2300000000000004"/>
    <s v="Normal"/>
    <s v="No"/>
    <x v="0"/>
    <s v="Yes"/>
    <x v="3"/>
    <s v="No"/>
  </r>
  <r>
    <s v="Id669"/>
    <n v="42.28"/>
    <s v="Obesity"/>
    <n v="9.16"/>
    <s v="Diabetes"/>
    <s v="Yes"/>
    <x v="0"/>
    <s v="No"/>
    <x v="3"/>
    <s v="No"/>
  </r>
  <r>
    <s v="Id670"/>
    <n v="35.520000000000003"/>
    <s v="Obesity"/>
    <n v="8.26"/>
    <s v="Diabetes"/>
    <s v="No"/>
    <x v="0"/>
    <s v="No"/>
    <x v="0"/>
    <s v="No"/>
  </r>
  <r>
    <s v="Id671"/>
    <n v="33.6"/>
    <s v="Obesity"/>
    <n v="11.25"/>
    <s v="Diabetes"/>
    <s v="No"/>
    <x v="0"/>
    <s v="No"/>
    <x v="0"/>
    <s v="No"/>
  </r>
  <r>
    <s v="Id672"/>
    <n v="22.42"/>
    <s v="Normal weight"/>
    <n v="6.74"/>
    <s v="Diabetes"/>
    <s v="No"/>
    <x v="0"/>
    <s v="No"/>
    <x v="0"/>
    <s v="Yes"/>
  </r>
  <r>
    <s v="Id673"/>
    <n v="46.86"/>
    <s v="Obesity"/>
    <n v="4.87"/>
    <s v="Normal"/>
    <s v="No"/>
    <x v="0"/>
    <s v="No"/>
    <x v="0"/>
    <s v="No"/>
  </r>
  <r>
    <s v="Id674"/>
    <n v="32.965000000000003"/>
    <s v="Obesity"/>
    <n v="6.68"/>
    <s v="Diabetes"/>
    <s v="No"/>
    <x v="0"/>
    <s v="No"/>
    <x v="2"/>
    <s v="No"/>
  </r>
  <r>
    <s v="Id675"/>
    <n v="39.340000000000003"/>
    <s v="Obesity"/>
    <n v="5.0199999999999996"/>
    <s v="Normal"/>
    <s v="Yes"/>
    <x v="0"/>
    <s v="Yes"/>
    <x v="3"/>
    <s v="No"/>
  </r>
  <r>
    <s v="Id676"/>
    <n v="47"/>
    <s v="Obesity"/>
    <n v="10.64"/>
    <s v="Diabetes"/>
    <s v="Yes"/>
    <x v="0"/>
    <s v="No"/>
    <x v="0"/>
    <s v="No"/>
  </r>
  <r>
    <s v="Id677"/>
    <n v="36.71"/>
    <s v="Obesity"/>
    <n v="8.74"/>
    <s v="Diabetes"/>
    <s v="Yes"/>
    <x v="0"/>
    <s v="No"/>
    <x v="0"/>
    <s v="No"/>
  </r>
  <r>
    <s v="Id678"/>
    <n v="53.48"/>
    <s v="Obesity"/>
    <n v="5.64"/>
    <s v="Normal"/>
    <s v="No"/>
    <x v="0"/>
    <s v="No"/>
    <x v="0"/>
    <s v="No"/>
  </r>
  <r>
    <s v="Id679"/>
    <n v="35.5"/>
    <s v="Obesity"/>
    <n v="10.37"/>
    <s v="Diabetes"/>
    <s v="No"/>
    <x v="0"/>
    <s v="No"/>
    <x v="0"/>
    <s v="No"/>
  </r>
  <r>
    <s v="Id680"/>
    <n v="36.979999999999997"/>
    <s v="Obesity"/>
    <n v="9.56"/>
    <s v="Diabetes"/>
    <s v="Yes"/>
    <x v="0"/>
    <s v="No"/>
    <x v="0"/>
    <s v="No"/>
  </r>
  <r>
    <s v="Id681"/>
    <n v="32.395000000000003"/>
    <s v="Obesity"/>
    <n v="8.23"/>
    <s v="Diabetes"/>
    <s v="Yes"/>
    <x v="0"/>
    <s v="Yes"/>
    <x v="3"/>
    <s v="No"/>
  </r>
  <r>
    <s v="Id682"/>
    <n v="32.729999999999997"/>
    <s v="Obesity"/>
    <n v="7.03"/>
    <s v="Diabetes"/>
    <s v="No"/>
    <x v="0"/>
    <s v="No"/>
    <x v="0"/>
    <s v="No"/>
  </r>
  <r>
    <s v="Id683"/>
    <n v="20.52"/>
    <s v="Normal weight"/>
    <n v="5.45"/>
    <s v="Normal"/>
    <s v="No"/>
    <x v="0"/>
    <s v="No"/>
    <x v="3"/>
    <s v="Yes"/>
  </r>
  <r>
    <s v="Id684"/>
    <n v="51.72"/>
    <s v="Obesity"/>
    <n v="5.76"/>
    <s v="Prediabetes"/>
    <s v="No"/>
    <x v="0"/>
    <s v="No"/>
    <x v="0"/>
    <s v="No"/>
  </r>
  <r>
    <s v="Id685"/>
    <n v="50.2"/>
    <s v="Obesity"/>
    <n v="5.4"/>
    <s v="Normal"/>
    <s v="No"/>
    <x v="0"/>
    <s v="No"/>
    <x v="0"/>
    <s v="No"/>
  </r>
  <r>
    <s v="Id686"/>
    <n v="25.52"/>
    <s v="Over weight"/>
    <n v="6.35"/>
    <s v="Prediabetes"/>
    <s v="No"/>
    <x v="0"/>
    <s v="Yes"/>
    <x v="3"/>
    <s v="No"/>
  </r>
  <r>
    <s v="Id687"/>
    <n v="35.200000000000003"/>
    <s v="Obesity"/>
    <n v="6.26"/>
    <s v="Prediabetes"/>
    <s v="Yes"/>
    <x v="0"/>
    <s v="No"/>
    <x v="1"/>
    <s v="No"/>
  </r>
  <r>
    <s v="Id688"/>
    <n v="41.26"/>
    <s v="Obesity"/>
    <n v="5.97"/>
    <s v="Prediabetes"/>
    <s v="Yes"/>
    <x v="0"/>
    <s v="No"/>
    <x v="0"/>
    <s v="No"/>
  </r>
  <r>
    <s v="Id689"/>
    <n v="17.195"/>
    <s v="Underweight"/>
    <n v="5.29"/>
    <s v="Normal"/>
    <s v="Yes"/>
    <x v="0"/>
    <s v="No"/>
    <x v="0"/>
    <s v="Yes"/>
  </r>
  <r>
    <s v="Id690"/>
    <n v="23.085000000000001"/>
    <s v="Normal weight"/>
    <n v="4.2699999999999996"/>
    <s v="Normal"/>
    <s v="Yes"/>
    <x v="0"/>
    <s v="No"/>
    <x v="1"/>
    <s v="No"/>
  </r>
  <r>
    <s v="Id691"/>
    <n v="21.66"/>
    <s v="Normal weight"/>
    <n v="5.2"/>
    <s v="Normal"/>
    <s v="Yes"/>
    <x v="0"/>
    <s v="No"/>
    <x v="1"/>
    <s v="No"/>
  </r>
  <r>
    <s v="Id692"/>
    <n v="36.47"/>
    <s v="Obesity"/>
    <n v="8.23"/>
    <s v="Diabetes"/>
    <s v="Yes"/>
    <x v="0"/>
    <s v="No"/>
    <x v="0"/>
    <s v="No"/>
  </r>
  <r>
    <s v="Id693"/>
    <n v="36.08"/>
    <s v="Obesity"/>
    <n v="10.33"/>
    <s v="Diabetes"/>
    <s v="Yes"/>
    <x v="0"/>
    <s v="No"/>
    <x v="0"/>
    <s v="No"/>
  </r>
  <r>
    <s v="Id694"/>
    <n v="23.18"/>
    <s v="Normal weight"/>
    <n v="6.13"/>
    <s v="Prediabetes"/>
    <s v="No"/>
    <x v="0"/>
    <s v="No"/>
    <x v="0"/>
    <s v="No"/>
  </r>
  <r>
    <s v="Id695"/>
    <n v="39.159999999999997"/>
    <s v="Obesity"/>
    <n v="8.08"/>
    <s v="Diabetes"/>
    <s v="No"/>
    <x v="0"/>
    <s v="No"/>
    <x v="2"/>
    <s v="No"/>
  </r>
  <r>
    <s v="Id696"/>
    <n v="38.19"/>
    <s v="Obesity"/>
    <n v="10.49"/>
    <s v="Diabetes"/>
    <s v="No"/>
    <x v="0"/>
    <s v="No"/>
    <x v="2"/>
    <s v="No"/>
  </r>
  <r>
    <s v="Id697"/>
    <n v="26.41"/>
    <s v="Over weight"/>
    <n v="8.11"/>
    <s v="Diabetes"/>
    <s v="No"/>
    <x v="0"/>
    <s v="No"/>
    <x v="2"/>
    <s v="No"/>
  </r>
  <r>
    <s v="Id698"/>
    <n v="28.785"/>
    <s v="Over weight"/>
    <n v="6.6"/>
    <s v="Diabetes"/>
    <s v="No"/>
    <x v="0"/>
    <s v="No"/>
    <x v="0"/>
    <s v="No"/>
  </r>
  <r>
    <s v="Id699"/>
    <n v="26.695"/>
    <s v="Over weight"/>
    <n v="10.14"/>
    <s v="Diabetes"/>
    <s v="Yes"/>
    <x v="0"/>
    <s v="Yes"/>
    <x v="3"/>
    <s v="No"/>
  </r>
  <r>
    <s v="Id700"/>
    <n v="32.799999999999997"/>
    <s v="Obesity"/>
    <n v="6.06"/>
    <s v="Prediabetes"/>
    <s v="Yes"/>
    <x v="0"/>
    <s v="No"/>
    <x v="3"/>
    <s v="No"/>
  </r>
  <r>
    <s v="Id701"/>
    <n v="35.869999999999997"/>
    <s v="Obesity"/>
    <n v="9.91"/>
    <s v="Diabetes"/>
    <s v="Yes"/>
    <x v="0"/>
    <s v="No"/>
    <x v="0"/>
    <s v="No"/>
  </r>
  <r>
    <s v="Id702"/>
    <n v="21.66"/>
    <s v="Normal weight"/>
    <n v="4.1399999999999997"/>
    <s v="Normal"/>
    <s v="Yes"/>
    <x v="0"/>
    <s v="No"/>
    <x v="1"/>
    <s v="No"/>
  </r>
  <r>
    <s v="Id703"/>
    <n v="37.72"/>
    <s v="Obesity"/>
    <n v="4.38"/>
    <s v="Normal"/>
    <s v="Yes"/>
    <x v="0"/>
    <s v="Yes"/>
    <x v="3"/>
    <s v="No"/>
  </r>
  <r>
    <s v="Id704"/>
    <n v="39.700000000000003"/>
    <s v="Obesity"/>
    <n v="9.83"/>
    <s v="Diabetes"/>
    <s v="No"/>
    <x v="0"/>
    <s v="No"/>
    <x v="2"/>
    <s v="No"/>
  </r>
  <r>
    <s v="Id705"/>
    <n v="35.97"/>
    <s v="Obesity"/>
    <n v="11.08"/>
    <s v="Diabetes"/>
    <s v="No"/>
    <x v="0"/>
    <s v="No"/>
    <x v="2"/>
    <s v="No"/>
  </r>
  <r>
    <s v="Id706"/>
    <n v="37.85"/>
    <s v="Obesity"/>
    <n v="11.01"/>
    <s v="Diabetes"/>
    <s v="No"/>
    <x v="0"/>
    <s v="No"/>
    <x v="0"/>
    <s v="No"/>
  </r>
  <r>
    <s v="Id707"/>
    <n v="21.66"/>
    <s v="Normal weight"/>
    <n v="4.37"/>
    <s v="Normal"/>
    <s v="No"/>
    <x v="1"/>
    <s v="No"/>
    <x v="3"/>
    <s v="Yes"/>
  </r>
  <r>
    <s v="Id708"/>
    <n v="39.369999999999997"/>
    <s v="Obesity"/>
    <n v="5.91"/>
    <s v="Prediabetes"/>
    <s v="No"/>
    <x v="0"/>
    <s v="No"/>
    <x v="1"/>
    <s v="No"/>
  </r>
  <r>
    <s v="Id709"/>
    <n v="40.880000000000003"/>
    <s v="Obesity"/>
    <n v="7.65"/>
    <s v="Diabetes"/>
    <s v="No"/>
    <x v="0"/>
    <s v="No"/>
    <x v="0"/>
    <s v="No"/>
  </r>
  <r>
    <s v="Id710"/>
    <n v="26.22"/>
    <s v="Over weight"/>
    <n v="5.37"/>
    <s v="Normal"/>
    <s v="Yes"/>
    <x v="0"/>
    <s v="No"/>
    <x v="1"/>
    <s v="No"/>
  </r>
  <r>
    <s v="Id711"/>
    <n v="25.08"/>
    <s v="Over weight"/>
    <n v="5.75"/>
    <s v="Prediabetes"/>
    <s v="Yes"/>
    <x v="0"/>
    <s v="No"/>
    <x v="1"/>
    <s v="No"/>
  </r>
  <r>
    <s v="Id712"/>
    <n v="39.1"/>
    <s v="Obesity"/>
    <n v="6.79"/>
    <s v="Diabetes"/>
    <s v="Yes"/>
    <x v="0"/>
    <s v="No"/>
    <x v="1"/>
    <s v="No"/>
  </r>
  <r>
    <s v="Id713"/>
    <n v="37.905000000000001"/>
    <s v="Obesity"/>
    <n v="7.03"/>
    <s v="Diabetes"/>
    <s v="No"/>
    <x v="0"/>
    <s v="No"/>
    <x v="2"/>
    <s v="No"/>
  </r>
  <r>
    <s v="Id714"/>
    <n v="43.35"/>
    <s v="Obesity"/>
    <n v="5.41"/>
    <s v="Normal"/>
    <s v="Yes"/>
    <x v="0"/>
    <s v="Yes"/>
    <x v="3"/>
    <s v="No"/>
  </r>
  <r>
    <s v="Id715"/>
    <n v="36.15"/>
    <s v="Obesity"/>
    <n v="8.0500000000000007"/>
    <s v="Diabetes"/>
    <s v="No"/>
    <x v="0"/>
    <s v="No"/>
    <x v="0"/>
    <s v="No"/>
  </r>
  <r>
    <s v="Id716"/>
    <n v="44.98"/>
    <s v="Obesity"/>
    <n v="5.94"/>
    <s v="Prediabetes"/>
    <s v="No"/>
    <x v="0"/>
    <s v="No"/>
    <x v="3"/>
    <s v="No"/>
  </r>
  <r>
    <s v="Id717"/>
    <n v="38.28"/>
    <s v="Obesity"/>
    <n v="5.51"/>
    <s v="Normal"/>
    <s v="No"/>
    <x v="1"/>
    <s v="No"/>
    <x v="3"/>
    <s v="No"/>
  </r>
  <r>
    <s v="Id718"/>
    <n v="32.299999999999997"/>
    <s v="Obesity"/>
    <n v="6.55"/>
    <s v="Diabetes"/>
    <s v="Yes"/>
    <x v="0"/>
    <s v="No"/>
    <x v="1"/>
    <s v="No"/>
  </r>
  <r>
    <s v="Id719"/>
    <n v="39.51"/>
    <s v="Obesity"/>
    <n v="5.79"/>
    <s v="Prediabetes"/>
    <s v="Yes"/>
    <x v="0"/>
    <s v="No"/>
    <x v="0"/>
    <s v="No"/>
  </r>
  <r>
    <s v="Id720"/>
    <n v="50.46"/>
    <s v="Obesity"/>
    <n v="4.5599999999999996"/>
    <s v="Normal"/>
    <s v="No"/>
    <x v="0"/>
    <s v="No"/>
    <x v="0"/>
    <s v="No"/>
  </r>
  <r>
    <s v="Id721"/>
    <n v="31.73"/>
    <s v="Obesity"/>
    <n v="7"/>
    <s v="Diabetes"/>
    <s v="No"/>
    <x v="0"/>
    <s v="No"/>
    <x v="0"/>
    <s v="No"/>
  </r>
  <r>
    <s v="Id722"/>
    <n v="32.1"/>
    <s v="Obesity"/>
    <n v="6.57"/>
    <s v="Diabetes"/>
    <s v="Yes"/>
    <x v="0"/>
    <s v="Yes"/>
    <x v="3"/>
    <s v="No"/>
  </r>
  <r>
    <s v="Id723"/>
    <n v="27.83"/>
    <s v="Over weight"/>
    <n v="11.61"/>
    <s v="Diabetes"/>
    <s v="Yes"/>
    <x v="0"/>
    <s v="Yes"/>
    <x v="3"/>
    <s v="No"/>
  </r>
  <r>
    <s v="Id724"/>
    <n v="27.72"/>
    <s v="Over weight"/>
    <n v="8.16"/>
    <s v="Diabetes"/>
    <s v="Yes"/>
    <x v="0"/>
    <s v="Yes"/>
    <x v="3"/>
    <s v="No"/>
  </r>
  <r>
    <s v="Id725"/>
    <n v="36.765000000000001"/>
    <s v="Obesity"/>
    <n v="4.4800000000000004"/>
    <s v="Normal"/>
    <s v="Yes"/>
    <x v="0"/>
    <s v="No"/>
    <x v="1"/>
    <s v="No"/>
  </r>
  <r>
    <s v="Id726"/>
    <n v="48.36"/>
    <s v="Obesity"/>
    <n v="4.08"/>
    <s v="Normal"/>
    <s v="No"/>
    <x v="0"/>
    <s v="No"/>
    <x v="0"/>
    <s v="No"/>
  </r>
  <r>
    <s v="Id727"/>
    <n v="31.445"/>
    <s v="Obesity"/>
    <n v="4.4000000000000004"/>
    <s v="Normal"/>
    <s v="Yes"/>
    <x v="0"/>
    <s v="No"/>
    <x v="1"/>
    <s v="No"/>
  </r>
  <r>
    <s v="Id728"/>
    <n v="27.55"/>
    <s v="Over weight"/>
    <n v="9.02"/>
    <s v="Diabetes"/>
    <s v="No"/>
    <x v="0"/>
    <s v="No"/>
    <x v="0"/>
    <s v="No"/>
  </r>
  <r>
    <s v="Id729"/>
    <n v="33.11"/>
    <s v="Obesity"/>
    <n v="8.06"/>
    <s v="Diabetes"/>
    <s v="No"/>
    <x v="0"/>
    <s v="No"/>
    <x v="0"/>
    <s v="No"/>
  </r>
  <r>
    <s v="Id730"/>
    <n v="36.85"/>
    <s v="Obesity"/>
    <n v="6.21"/>
    <s v="Prediabetes"/>
    <s v="Yes"/>
    <x v="0"/>
    <s v="No"/>
    <x v="1"/>
    <s v="No"/>
  </r>
  <r>
    <s v="Id731"/>
    <n v="36.299999999999997"/>
    <s v="Obesity"/>
    <n v="5.79"/>
    <s v="Prediabetes"/>
    <s v="Yes"/>
    <x v="0"/>
    <s v="No"/>
    <x v="1"/>
    <s v="No"/>
  </r>
  <r>
    <s v="Id732"/>
    <n v="45.34"/>
    <s v="Obesity"/>
    <n v="5.69"/>
    <s v="Normal"/>
    <s v="Yes"/>
    <x v="0"/>
    <s v="No"/>
    <x v="0"/>
    <s v="No"/>
  </r>
  <r>
    <s v="Id733"/>
    <n v="31.8"/>
    <s v="Obesity"/>
    <n v="5.36"/>
    <s v="Normal"/>
    <s v="Yes"/>
    <x v="0"/>
    <s v="No"/>
    <x v="1"/>
    <s v="No"/>
  </r>
  <r>
    <s v="Id734"/>
    <n v="41.02"/>
    <s v="Obesity"/>
    <n v="11.37"/>
    <s v="Diabetes"/>
    <s v="No"/>
    <x v="0"/>
    <s v="No"/>
    <x v="0"/>
    <s v="No"/>
  </r>
  <r>
    <s v="Id735"/>
    <n v="32.68"/>
    <s v="Obesity"/>
    <n v="11.87"/>
    <s v="Diabetes"/>
    <s v="No"/>
    <x v="0"/>
    <s v="No"/>
    <x v="0"/>
    <s v="No"/>
  </r>
  <r>
    <s v="Id736"/>
    <n v="21.7"/>
    <s v="Normal weight"/>
    <n v="4.9000000000000004"/>
    <s v="Normal"/>
    <s v="No"/>
    <x v="0"/>
    <s v="Yes"/>
    <x v="3"/>
    <s v="Yes"/>
  </r>
  <r>
    <s v="Id737"/>
    <n v="40.479999999999997"/>
    <s v="Obesity"/>
    <n v="6.7"/>
    <s v="Diabetes"/>
    <s v="No"/>
    <x v="0"/>
    <s v="No"/>
    <x v="2"/>
    <s v="No"/>
  </r>
  <r>
    <s v="Id738"/>
    <n v="34.5"/>
    <s v="Obesity"/>
    <n v="10.3"/>
    <s v="Diabetes"/>
    <s v="No"/>
    <x v="0"/>
    <s v="No"/>
    <x v="2"/>
    <s v="No"/>
  </r>
  <r>
    <s v="Id739"/>
    <n v="45.9"/>
    <s v="Obesity"/>
    <n v="11.14"/>
    <s v="Diabetes"/>
    <s v="Yes"/>
    <x v="0"/>
    <s v="No"/>
    <x v="3"/>
    <s v="No"/>
  </r>
  <r>
    <s v="Id740"/>
    <n v="33.479999999999997"/>
    <s v="Obesity"/>
    <n v="4.74"/>
    <s v="Normal"/>
    <s v="Yes"/>
    <x v="0"/>
    <s v="No"/>
    <x v="1"/>
    <s v="No"/>
  </r>
  <r>
    <s v="Id741"/>
    <n v="28.31"/>
    <s v="Over weight"/>
    <n v="5.96"/>
    <s v="Prediabetes"/>
    <s v="Yes"/>
    <x v="0"/>
    <s v="No"/>
    <x v="1"/>
    <s v="No"/>
  </r>
  <r>
    <s v="Id742"/>
    <n v="21.565000000000001"/>
    <s v="Normal weight"/>
    <n v="4.95"/>
    <s v="Normal"/>
    <s v="No"/>
    <x v="1"/>
    <s v="No"/>
    <x v="3"/>
    <s v="Yes"/>
  </r>
  <r>
    <s v="Id743"/>
    <n v="35.590000000000003"/>
    <s v="Obesity"/>
    <n v="5.21"/>
    <s v="Normal"/>
    <s v="Yes"/>
    <x v="0"/>
    <s v="Yes"/>
    <x v="3"/>
    <s v="No"/>
  </r>
  <r>
    <s v="Id744"/>
    <n v="43.44"/>
    <s v="Obesity"/>
    <n v="4.8600000000000003"/>
    <s v="Normal"/>
    <s v="Yes"/>
    <x v="0"/>
    <s v="No"/>
    <x v="0"/>
    <s v="No"/>
  </r>
  <r>
    <s v="Id745"/>
    <n v="21.754999999999999"/>
    <s v="Normal weight"/>
    <n v="7.79"/>
    <s v="Diabetes"/>
    <s v="Yes"/>
    <x v="0"/>
    <s v="No"/>
    <x v="0"/>
    <s v="No"/>
  </r>
  <r>
    <s v="Id746"/>
    <n v="44.55"/>
    <s v="Obesity"/>
    <n v="7.12"/>
    <s v="Diabetes"/>
    <s v="Yes"/>
    <x v="0"/>
    <s v="No"/>
    <x v="3"/>
    <s v="No"/>
  </r>
  <r>
    <s v="Id747"/>
    <n v="43.32"/>
    <s v="Obesity"/>
    <n v="4.67"/>
    <s v="Normal"/>
    <s v="Yes"/>
    <x v="0"/>
    <s v="No"/>
    <x v="0"/>
    <s v="No"/>
  </r>
  <r>
    <s v="Id748"/>
    <n v="31.23"/>
    <s v="Obesity"/>
    <n v="9.1199999999999992"/>
    <s v="Diabetes"/>
    <s v="Yes"/>
    <x v="0"/>
    <s v="Yes"/>
    <x v="3"/>
    <s v="No"/>
  </r>
  <r>
    <s v="Id749"/>
    <n v="42.81"/>
    <s v="Obesity"/>
    <n v="4.1500000000000004"/>
    <s v="Normal"/>
    <s v="No"/>
    <x v="0"/>
    <s v="No"/>
    <x v="3"/>
    <s v="No"/>
  </r>
  <r>
    <s v="Id750"/>
    <n v="35.909999999999997"/>
    <s v="Obesity"/>
    <n v="6.72"/>
    <s v="Diabetes"/>
    <s v="Yes"/>
    <x v="0"/>
    <s v="No"/>
    <x v="1"/>
    <s v="No"/>
  </r>
  <r>
    <s v="Id751"/>
    <n v="36.65"/>
    <s v="Obesity"/>
    <n v="5.01"/>
    <s v="Normal"/>
    <s v="Yes"/>
    <x v="0"/>
    <s v="Yes"/>
    <x v="3"/>
    <s v="No"/>
  </r>
  <r>
    <s v="Id752"/>
    <n v="22.04"/>
    <s v="Normal weight"/>
    <n v="10.9"/>
    <s v="Diabetes"/>
    <s v="Yes"/>
    <x v="0"/>
    <s v="No"/>
    <x v="1"/>
    <s v="No"/>
  </r>
  <r>
    <s v="Id753"/>
    <n v="31.824999999999999"/>
    <s v="Obesity"/>
    <n v="5.52"/>
    <s v="Normal"/>
    <s v="Yes"/>
    <x v="0"/>
    <s v="No"/>
    <x v="3"/>
    <s v="No"/>
  </r>
  <r>
    <s v="Id754"/>
    <n v="53.58"/>
    <s v="Obesity"/>
    <n v="4.55"/>
    <s v="Normal"/>
    <s v="No"/>
    <x v="0"/>
    <s v="No"/>
    <x v="3"/>
    <s v="No"/>
  </r>
  <r>
    <s v="Id755"/>
    <n v="34.299999999999997"/>
    <s v="Obesity"/>
    <n v="11.76"/>
    <s v="Diabetes"/>
    <s v="No"/>
    <x v="0"/>
    <s v="No"/>
    <x v="0"/>
    <s v="No"/>
  </r>
  <r>
    <s v="Id756"/>
    <n v="32.11"/>
    <s v="Obesity"/>
    <n v="7.06"/>
    <s v="Diabetes"/>
    <s v="No"/>
    <x v="0"/>
    <s v="No"/>
    <x v="0"/>
    <s v="No"/>
  </r>
  <r>
    <s v="Id757"/>
    <n v="31.78"/>
    <s v="Obesity"/>
    <n v="11.35"/>
    <s v="Diabetes"/>
    <s v="Yes"/>
    <x v="0"/>
    <s v="Yes"/>
    <x v="3"/>
    <s v="No"/>
  </r>
  <r>
    <s v="Id758"/>
    <n v="46.89"/>
    <s v="Obesity"/>
    <n v="5.52"/>
    <s v="Normal"/>
    <s v="No"/>
    <x v="0"/>
    <s v="No"/>
    <x v="0"/>
    <s v="No"/>
  </r>
  <r>
    <s v="Id759"/>
    <n v="39.35"/>
    <s v="Obesity"/>
    <n v="7.86"/>
    <s v="Diabetes"/>
    <s v="Yes"/>
    <x v="0"/>
    <s v="No"/>
    <x v="3"/>
    <s v="No"/>
  </r>
  <r>
    <s v="Id760"/>
    <n v="39.200000000000003"/>
    <s v="Obesity"/>
    <n v="11.38"/>
    <s v="Diabetes"/>
    <s v="No"/>
    <x v="0"/>
    <s v="No"/>
    <x v="0"/>
    <s v="No"/>
  </r>
  <r>
    <s v="Id761"/>
    <n v="39.159999999999997"/>
    <s v="Obesity"/>
    <n v="10.48"/>
    <s v="Diabetes"/>
    <s v="No"/>
    <x v="0"/>
    <s v="No"/>
    <x v="0"/>
    <s v="No"/>
  </r>
  <r>
    <s v="Id762"/>
    <n v="44.1"/>
    <s v="Obesity"/>
    <n v="5.04"/>
    <s v="Normal"/>
    <s v="Yes"/>
    <x v="0"/>
    <s v="No"/>
    <x v="0"/>
    <s v="No"/>
  </r>
  <r>
    <s v="Id763"/>
    <n v="33.200000000000003"/>
    <s v="Obesity"/>
    <n v="9.06"/>
    <s v="Diabetes"/>
    <s v="No"/>
    <x v="0"/>
    <s v="No"/>
    <x v="0"/>
    <s v="No"/>
  </r>
  <r>
    <s v="Id764"/>
    <n v="29.92"/>
    <s v="Obesity"/>
    <n v="11.07"/>
    <s v="Diabetes"/>
    <s v="No"/>
    <x v="0"/>
    <s v="No"/>
    <x v="0"/>
    <s v="No"/>
  </r>
  <r>
    <s v="Id765"/>
    <n v="25"/>
    <s v="Over weight"/>
    <n v="10.45"/>
    <s v="Diabetes"/>
    <s v="No"/>
    <x v="0"/>
    <s v="No"/>
    <x v="0"/>
    <s v="No"/>
  </r>
  <r>
    <s v="Id766"/>
    <n v="38.869999999999997"/>
    <s v="Obesity"/>
    <n v="8.6300000000000008"/>
    <s v="Diabetes"/>
    <s v="Yes"/>
    <x v="0"/>
    <s v="No"/>
    <x v="3"/>
    <s v="No"/>
  </r>
  <r>
    <s v="Id767"/>
    <n v="32.299999999999997"/>
    <s v="Obesity"/>
    <n v="5.28"/>
    <s v="Normal"/>
    <s v="Yes"/>
    <x v="0"/>
    <s v="No"/>
    <x v="1"/>
    <s v="No"/>
  </r>
  <r>
    <s v="Id768"/>
    <n v="31.16"/>
    <s v="Obesity"/>
    <n v="7.49"/>
    <s v="Diabetes"/>
    <s v="Yes"/>
    <x v="0"/>
    <s v="No"/>
    <x v="1"/>
    <s v="No"/>
  </r>
  <r>
    <s v="Id769"/>
    <n v="54.59"/>
    <s v="Obesity"/>
    <n v="4.2699999999999996"/>
    <s v="Normal"/>
    <s v="No"/>
    <x v="0"/>
    <s v="No"/>
    <x v="0"/>
    <s v="No"/>
  </r>
  <r>
    <s v="Id770"/>
    <n v="21.09"/>
    <s v="Normal weight"/>
    <n v="9.2200000000000006"/>
    <s v="Diabetes"/>
    <s v="Yes"/>
    <x v="0"/>
    <s v="No"/>
    <x v="1"/>
    <s v="No"/>
  </r>
  <r>
    <s v="Id771"/>
    <n v="52.41"/>
    <s v="Obesity"/>
    <n v="5.99"/>
    <s v="Prediabetes"/>
    <s v="No"/>
    <x v="0"/>
    <s v="No"/>
    <x v="3"/>
    <s v="No"/>
  </r>
  <r>
    <s v="Id772"/>
    <n v="41.47"/>
    <s v="Obesity"/>
    <n v="5.86"/>
    <s v="Prediabetes"/>
    <s v="Yes"/>
    <x v="0"/>
    <s v="No"/>
    <x v="1"/>
    <s v="No"/>
  </r>
  <r>
    <s v="Id773"/>
    <n v="33.1"/>
    <s v="Obesity"/>
    <n v="5.19"/>
    <s v="Normal"/>
    <s v="Yes"/>
    <x v="0"/>
    <s v="No"/>
    <x v="1"/>
    <s v="No"/>
  </r>
  <r>
    <s v="Id774"/>
    <n v="30.8"/>
    <s v="Obesity"/>
    <n v="4.37"/>
    <s v="Normal"/>
    <s v="Yes"/>
    <x v="0"/>
    <s v="No"/>
    <x v="1"/>
    <s v="No"/>
  </r>
  <r>
    <s v="Id775"/>
    <n v="42.06"/>
    <s v="Obesity"/>
    <n v="5.32"/>
    <s v="Normal"/>
    <s v="No"/>
    <x v="0"/>
    <s v="No"/>
    <x v="3"/>
    <s v="No"/>
  </r>
  <r>
    <s v="Id776"/>
    <n v="39.270000000000003"/>
    <s v="Obesity"/>
    <n v="5.64"/>
    <s v="Normal"/>
    <s v="No"/>
    <x v="0"/>
    <s v="Yes"/>
    <x v="3"/>
    <s v="No"/>
  </r>
  <r>
    <s v="Id777"/>
    <n v="30.71"/>
    <s v="Obesity"/>
    <n v="5.59"/>
    <s v="Normal"/>
    <s v="Yes"/>
    <x v="0"/>
    <s v="No"/>
    <x v="3"/>
    <s v="No"/>
  </r>
  <r>
    <s v="Id778"/>
    <n v="47.19"/>
    <s v="Obesity"/>
    <n v="5.29"/>
    <s v="Normal"/>
    <s v="No"/>
    <x v="0"/>
    <s v="No"/>
    <x v="0"/>
    <s v="No"/>
  </r>
  <r>
    <s v="Id779"/>
    <n v="30.02"/>
    <s v="Obesity"/>
    <n v="6.65"/>
    <s v="Diabetes"/>
    <s v="No"/>
    <x v="0"/>
    <s v="No"/>
    <x v="0"/>
    <s v="No"/>
  </r>
  <r>
    <s v="Id780"/>
    <n v="37.909999999999997"/>
    <s v="Obesity"/>
    <n v="5.68"/>
    <s v="Normal"/>
    <s v="Yes"/>
    <x v="0"/>
    <s v="No"/>
    <x v="0"/>
    <s v="No"/>
  </r>
  <r>
    <s v="Id781"/>
    <n v="54.61"/>
    <s v="Obesity"/>
    <n v="4.49"/>
    <s v="Normal"/>
    <s v="No"/>
    <x v="0"/>
    <s v="No"/>
    <x v="0"/>
    <s v="No"/>
  </r>
  <r>
    <s v="Id782"/>
    <n v="36.005000000000003"/>
    <s v="Obesity"/>
    <n v="6.9"/>
    <s v="Diabetes"/>
    <s v="No"/>
    <x v="0"/>
    <s v="No"/>
    <x v="0"/>
    <s v="No"/>
  </r>
  <r>
    <s v="Id783"/>
    <n v="28.7"/>
    <s v="Over weight"/>
    <n v="11.52"/>
    <s v="Diabetes"/>
    <s v="No"/>
    <x v="0"/>
    <s v="No"/>
    <x v="0"/>
    <s v="No"/>
  </r>
  <r>
    <s v="Id784"/>
    <n v="34.295000000000002"/>
    <s v="Obesity"/>
    <n v="11.24"/>
    <s v="Diabetes"/>
    <s v="No"/>
    <x v="0"/>
    <s v="No"/>
    <x v="0"/>
    <s v="No"/>
  </r>
  <r>
    <s v="Id785"/>
    <n v="27.55"/>
    <s v="Over weight"/>
    <n v="10.98"/>
    <s v="Diabetes"/>
    <s v="No"/>
    <x v="0"/>
    <s v="No"/>
    <x v="0"/>
    <s v="No"/>
  </r>
  <r>
    <s v="Id786"/>
    <n v="40.700000000000003"/>
    <s v="Obesity"/>
    <n v="5.42"/>
    <s v="Normal"/>
    <s v="No"/>
    <x v="0"/>
    <s v="No"/>
    <x v="0"/>
    <s v="No"/>
  </r>
  <r>
    <s v="Id787"/>
    <n v="18.335000000000001"/>
    <s v="Underweight"/>
    <n v="10.97"/>
    <s v="Diabetes"/>
    <s v="No"/>
    <x v="0"/>
    <s v="No"/>
    <x v="0"/>
    <s v="No"/>
  </r>
  <r>
    <s v="Id788"/>
    <n v="33.914999999999999"/>
    <s v="Obesity"/>
    <n v="9.56"/>
    <s v="Diabetes"/>
    <s v="Yes"/>
    <x v="0"/>
    <s v="No"/>
    <x v="1"/>
    <s v="No"/>
  </r>
  <r>
    <s v="Id789"/>
    <n v="33.534999999999997"/>
    <s v="Obesity"/>
    <n v="9.4"/>
    <s v="Diabetes"/>
    <s v="Yes"/>
    <x v="0"/>
    <s v="No"/>
    <x v="1"/>
    <s v="No"/>
  </r>
  <r>
    <s v="Id790"/>
    <n v="23.655000000000001"/>
    <s v="Normal weight"/>
    <n v="8.48"/>
    <s v="Diabetes"/>
    <s v="Yes"/>
    <x v="0"/>
    <s v="No"/>
    <x v="1"/>
    <s v="No"/>
  </r>
  <r>
    <s v="Id791"/>
    <n v="28"/>
    <s v="Over weight"/>
    <n v="5.57"/>
    <s v="Normal"/>
    <s v="No"/>
    <x v="0"/>
    <s v="No"/>
    <x v="0"/>
    <s v="No"/>
  </r>
  <r>
    <s v="Id792"/>
    <n v="30.23"/>
    <s v="Obesity"/>
    <n v="6.94"/>
    <s v="Diabetes"/>
    <s v="Yes"/>
    <x v="0"/>
    <s v="Yes"/>
    <x v="3"/>
    <s v="No"/>
  </r>
  <r>
    <s v="Id793"/>
    <n v="51.14"/>
    <s v="Obesity"/>
    <n v="4.05"/>
    <s v="Normal"/>
    <s v="No"/>
    <x v="0"/>
    <s v="No"/>
    <x v="3"/>
    <s v="No"/>
  </r>
  <r>
    <s v="Id794"/>
    <n v="24.32"/>
    <s v="Normal weight"/>
    <n v="10.220000000000001"/>
    <s v="Diabetes"/>
    <s v="No"/>
    <x v="0"/>
    <s v="No"/>
    <x v="0"/>
    <s v="No"/>
  </r>
  <r>
    <s v="Id795"/>
    <n v="38.06"/>
    <s v="Obesity"/>
    <n v="9.24"/>
    <s v="Diabetes"/>
    <s v="No"/>
    <x v="0"/>
    <s v="No"/>
    <x v="0"/>
    <s v="No"/>
  </r>
  <r>
    <s v="Id796"/>
    <n v="37.700000000000003"/>
    <s v="Obesity"/>
    <n v="8.6"/>
    <s v="Diabetes"/>
    <s v="No"/>
    <x v="0"/>
    <s v="No"/>
    <x v="0"/>
    <s v="No"/>
  </r>
  <r>
    <s v="Id797"/>
    <n v="44"/>
    <s v="Obesity"/>
    <n v="9.32"/>
    <s v="Diabetes"/>
    <s v="Yes"/>
    <x v="0"/>
    <s v="No"/>
    <x v="1"/>
    <s v="No"/>
  </r>
  <r>
    <s v="Id798"/>
    <n v="41.45"/>
    <s v="Obesity"/>
    <n v="6.12"/>
    <s v="Prediabetes"/>
    <s v="Yes"/>
    <x v="0"/>
    <s v="No"/>
    <x v="0"/>
    <s v="No"/>
  </r>
  <r>
    <s v="Id799"/>
    <n v="25.364999999999998"/>
    <s v="Over weight"/>
    <n v="9.19"/>
    <s v="Diabetes"/>
    <s v="Yes"/>
    <x v="0"/>
    <s v="No"/>
    <x v="0"/>
    <s v="No"/>
  </r>
  <r>
    <s v="Id800"/>
    <n v="34.56"/>
    <s v="Obesity"/>
    <n v="5.84"/>
    <s v="Prediabetes"/>
    <s v="Yes"/>
    <x v="0"/>
    <s v="Yes"/>
    <x v="3"/>
    <s v="No"/>
  </r>
  <r>
    <s v="Id801"/>
    <n v="28.2"/>
    <s v="Over weight"/>
    <n v="7.19"/>
    <s v="Diabetes"/>
    <s v="Yes"/>
    <x v="0"/>
    <s v="No"/>
    <x v="1"/>
    <s v="No"/>
  </r>
  <r>
    <s v="Id802"/>
    <n v="30.43"/>
    <s v="Obesity"/>
    <n v="9.39"/>
    <s v="Diabetes"/>
    <s v="No"/>
    <x v="0"/>
    <s v="No"/>
    <x v="0"/>
    <s v="No"/>
  </r>
  <r>
    <s v="Id803"/>
    <n v="32.395000000000003"/>
    <s v="Obesity"/>
    <n v="4.2699999999999996"/>
    <s v="Normal"/>
    <s v="Yes"/>
    <x v="0"/>
    <s v="No"/>
    <x v="3"/>
    <s v="No"/>
  </r>
  <r>
    <s v="Id804"/>
    <n v="24.035"/>
    <s v="Normal weight"/>
    <n v="11.71"/>
    <s v="Diabetes"/>
    <s v="No"/>
    <x v="0"/>
    <s v="No"/>
    <x v="0"/>
    <s v="No"/>
  </r>
  <r>
    <s v="Id805"/>
    <n v="37.119999999999997"/>
    <s v="Obesity"/>
    <n v="5.29"/>
    <s v="Normal"/>
    <s v="No"/>
    <x v="0"/>
    <s v="No"/>
    <x v="1"/>
    <s v="No"/>
  </r>
  <r>
    <s v="Id806"/>
    <n v="34.840000000000003"/>
    <s v="Obesity"/>
    <n v="6"/>
    <s v="Prediabetes"/>
    <s v="Yes"/>
    <x v="0"/>
    <s v="Yes"/>
    <x v="3"/>
    <s v="No"/>
  </r>
  <r>
    <s v="Id807"/>
    <n v="29.53"/>
    <s v="Over weight"/>
    <n v="10.64"/>
    <s v="Diabetes"/>
    <s v="No"/>
    <x v="0"/>
    <s v="No"/>
    <x v="0"/>
    <s v="No"/>
  </r>
  <r>
    <s v="Id808"/>
    <n v="42.51"/>
    <s v="Obesity"/>
    <n v="8.2100000000000009"/>
    <s v="Diabetes"/>
    <s v="Yes"/>
    <x v="0"/>
    <s v="No"/>
    <x v="0"/>
    <s v="No"/>
  </r>
  <r>
    <s v="Id809"/>
    <n v="38.14"/>
    <s v="Obesity"/>
    <n v="5.58"/>
    <s v="Normal"/>
    <s v="No"/>
    <x v="0"/>
    <s v="Yes"/>
    <x v="3"/>
    <s v="No"/>
  </r>
  <r>
    <s v="Id810"/>
    <n v="39.93"/>
    <s v="Obesity"/>
    <n v="8.75"/>
    <s v="Diabetes"/>
    <s v="No"/>
    <x v="0"/>
    <s v="No"/>
    <x v="0"/>
    <s v="No"/>
  </r>
  <r>
    <s v="Id811"/>
    <n v="38.83"/>
    <s v="Obesity"/>
    <n v="11.86"/>
    <s v="Diabetes"/>
    <s v="No"/>
    <x v="0"/>
    <s v="No"/>
    <x v="0"/>
    <s v="No"/>
  </r>
  <r>
    <s v="Id812"/>
    <n v="37.4"/>
    <s v="Obesity"/>
    <n v="11.46"/>
    <s v="Diabetes"/>
    <s v="No"/>
    <x v="0"/>
    <s v="No"/>
    <x v="0"/>
    <s v="No"/>
  </r>
  <r>
    <s v="Id813"/>
    <n v="21.4"/>
    <s v="Normal weight"/>
    <n v="9.0299999999999994"/>
    <s v="Diabetes"/>
    <s v="No"/>
    <x v="0"/>
    <s v="No"/>
    <x v="0"/>
    <s v="No"/>
  </r>
  <r>
    <s v="Id814"/>
    <n v="38.380000000000003"/>
    <s v="Obesity"/>
    <n v="8.26"/>
    <s v="Diabetes"/>
    <s v="Yes"/>
    <x v="0"/>
    <s v="No"/>
    <x v="1"/>
    <s v="No"/>
  </r>
  <r>
    <s v="Id815"/>
    <n v="33.659999999999997"/>
    <s v="Obesity"/>
    <n v="5.42"/>
    <s v="Normal"/>
    <s v="Yes"/>
    <x v="0"/>
    <s v="No"/>
    <x v="1"/>
    <s v="No"/>
  </r>
  <r>
    <s v="Id816"/>
    <n v="31.79"/>
    <s v="Obesity"/>
    <n v="11.33"/>
    <s v="Diabetes"/>
    <s v="Yes"/>
    <x v="0"/>
    <s v="Yes"/>
    <x v="3"/>
    <s v="No"/>
  </r>
  <r>
    <s v="Id817"/>
    <n v="29.7"/>
    <s v="Over weight"/>
    <n v="7.69"/>
    <s v="Diabetes"/>
    <s v="Yes"/>
    <x v="0"/>
    <s v="Yes"/>
    <x v="3"/>
    <s v="No"/>
  </r>
  <r>
    <s v="Id818"/>
    <n v="25.46"/>
    <s v="Over weight"/>
    <n v="8.77"/>
    <s v="Diabetes"/>
    <s v="Yes"/>
    <x v="0"/>
    <s v="Yes"/>
    <x v="3"/>
    <s v="No"/>
  </r>
  <r>
    <s v="Id819"/>
    <n v="39.14"/>
    <s v="Obesity"/>
    <n v="4.91"/>
    <s v="Normal"/>
    <s v="No"/>
    <x v="1"/>
    <s v="No"/>
    <x v="3"/>
    <s v="No"/>
  </r>
  <r>
    <s v="Id820"/>
    <n v="41.2"/>
    <s v="Obesity"/>
    <n v="4.95"/>
    <s v="Normal"/>
    <s v="No"/>
    <x v="0"/>
    <s v="No"/>
    <x v="3"/>
    <s v="No"/>
  </r>
  <r>
    <s v="Id821"/>
    <n v="28.81"/>
    <s v="Over weight"/>
    <n v="10.8"/>
    <s v="Diabetes"/>
    <s v="Yes"/>
    <x v="0"/>
    <s v="Yes"/>
    <x v="3"/>
    <s v="No"/>
  </r>
  <r>
    <s v="Id822"/>
    <n v="37.409999999999997"/>
    <s v="Obesity"/>
    <n v="7.21"/>
    <s v="Diabetes"/>
    <s v="No"/>
    <x v="0"/>
    <s v="No"/>
    <x v="1"/>
    <s v="No"/>
  </r>
  <r>
    <s v="Id823"/>
    <n v="52.54"/>
    <s v="Obesity"/>
    <n v="5.12"/>
    <s v="Normal"/>
    <s v="No"/>
    <x v="0"/>
    <s v="Yes"/>
    <x v="3"/>
    <s v="No"/>
  </r>
  <r>
    <s v="Id824"/>
    <n v="17.29"/>
    <s v="Underweight"/>
    <n v="4.62"/>
    <s v="Normal"/>
    <s v="No"/>
    <x v="1"/>
    <s v="No"/>
    <x v="3"/>
    <s v="Yes"/>
  </r>
  <r>
    <s v="Id825"/>
    <n v="31.74"/>
    <s v="Obesity"/>
    <n v="7.68"/>
    <s v="Diabetes"/>
    <s v="Yes"/>
    <x v="0"/>
    <s v="No"/>
    <x v="0"/>
    <s v="No"/>
  </r>
  <r>
    <s v="Id826"/>
    <n v="26.504999999999999"/>
    <s v="Over weight"/>
    <n v="6.79"/>
    <s v="Diabetes"/>
    <s v="Yes"/>
    <x v="0"/>
    <s v="Yes"/>
    <x v="3"/>
    <s v="No"/>
  </r>
  <r>
    <s v="Id827"/>
    <n v="36.479999999999997"/>
    <s v="Obesity"/>
    <n v="11.09"/>
    <s v="Diabetes"/>
    <s v="No"/>
    <x v="0"/>
    <s v="No"/>
    <x v="0"/>
    <s v="No"/>
  </r>
  <r>
    <s v="Id828"/>
    <n v="39.159999999999997"/>
    <s v="Obesity"/>
    <n v="5.24"/>
    <s v="Normal"/>
    <s v="Yes"/>
    <x v="0"/>
    <s v="Yes"/>
    <x v="3"/>
    <s v="No"/>
  </r>
  <r>
    <s v="Id829"/>
    <n v="28.22"/>
    <s v="Over weight"/>
    <n v="7.51"/>
    <s v="Diabetes"/>
    <s v="Yes"/>
    <x v="0"/>
    <s v="Yes"/>
    <x v="3"/>
    <s v="No"/>
  </r>
  <r>
    <s v="Id830"/>
    <n v="35"/>
    <s v="Obesity"/>
    <n v="4.13"/>
    <s v="Normal"/>
    <s v="No"/>
    <x v="0"/>
    <s v="No"/>
    <x v="1"/>
    <s v="No"/>
  </r>
  <r>
    <s v="Id831"/>
    <n v="36.24"/>
    <s v="Obesity"/>
    <n v="8.3800000000000008"/>
    <s v="Diabetes"/>
    <s v="Yes"/>
    <x v="0"/>
    <s v="No"/>
    <x v="3"/>
    <s v="No"/>
  </r>
  <r>
    <s v="Id832"/>
    <n v="36.954999999999998"/>
    <s v="Obesity"/>
    <n v="8.07"/>
    <s v="Diabetes"/>
    <s v="No"/>
    <x v="0"/>
    <s v="No"/>
    <x v="0"/>
    <s v="No"/>
  </r>
  <r>
    <s v="Id833"/>
    <n v="29.64"/>
    <s v="Over weight"/>
    <n v="8.9499999999999993"/>
    <s v="Diabetes"/>
    <s v="No"/>
    <x v="0"/>
    <s v="No"/>
    <x v="0"/>
    <s v="No"/>
  </r>
  <r>
    <s v="Id834"/>
    <n v="42.74"/>
    <s v="Obesity"/>
    <n v="6.31"/>
    <s v="Prediabetes"/>
    <s v="Yes"/>
    <x v="0"/>
    <s v="No"/>
    <x v="3"/>
    <s v="No"/>
  </r>
  <r>
    <s v="Id835"/>
    <n v="36.130000000000003"/>
    <s v="Obesity"/>
    <n v="7.19"/>
    <s v="Diabetes"/>
    <s v="Yes"/>
    <x v="0"/>
    <s v="No"/>
    <x v="1"/>
    <s v="No"/>
  </r>
  <r>
    <s v="Id836"/>
    <n v="31.55"/>
    <s v="Obesity"/>
    <n v="6.11"/>
    <s v="Prediabetes"/>
    <s v="Yes"/>
    <x v="0"/>
    <s v="No"/>
    <x v="3"/>
    <s v="No"/>
  </r>
  <r>
    <s v="Id837"/>
    <n v="52.75"/>
    <s v="Obesity"/>
    <n v="6.02"/>
    <s v="Prediabetes"/>
    <s v="No"/>
    <x v="0"/>
    <s v="No"/>
    <x v="3"/>
    <s v="No"/>
  </r>
  <r>
    <s v="Id838"/>
    <n v="36.67"/>
    <s v="Obesity"/>
    <n v="11.86"/>
    <s v="Diabetes"/>
    <s v="No"/>
    <x v="0"/>
    <s v="No"/>
    <x v="0"/>
    <s v="No"/>
  </r>
  <r>
    <s v="Id839"/>
    <n v="38.06"/>
    <s v="Obesity"/>
    <n v="8.25"/>
    <s v="Diabetes"/>
    <s v="No"/>
    <x v="0"/>
    <s v="No"/>
    <x v="0"/>
    <s v="No"/>
  </r>
  <r>
    <s v="Id840"/>
    <n v="38"/>
    <s v="Obesity"/>
    <n v="8.1300000000000008"/>
    <s v="Diabetes"/>
    <s v="No"/>
    <x v="0"/>
    <s v="No"/>
    <x v="0"/>
    <s v="No"/>
  </r>
  <r>
    <s v="Id841"/>
    <n v="35.1"/>
    <s v="Obesity"/>
    <n v="10.1"/>
    <s v="Diabetes"/>
    <s v="No"/>
    <x v="0"/>
    <s v="No"/>
    <x v="0"/>
    <s v="No"/>
  </r>
  <r>
    <s v="Id842"/>
    <n v="33.82"/>
    <s v="Obesity"/>
    <n v="5.89"/>
    <s v="Prediabetes"/>
    <s v="Yes"/>
    <x v="0"/>
    <s v="No"/>
    <x v="1"/>
    <s v="No"/>
  </r>
  <r>
    <s v="Id843"/>
    <n v="37.43"/>
    <s v="Obesity"/>
    <n v="4.97"/>
    <s v="Normal"/>
    <s v="No"/>
    <x v="0"/>
    <s v="No"/>
    <x v="1"/>
    <s v="No"/>
  </r>
  <r>
    <s v="Id844"/>
    <n v="30.5"/>
    <s v="Obesity"/>
    <n v="9.9"/>
    <s v="Diabetes"/>
    <s v="No"/>
    <x v="0"/>
    <s v="No"/>
    <x v="0"/>
    <s v="No"/>
  </r>
  <r>
    <s v="Id845"/>
    <n v="24.53"/>
    <s v="Normal weight"/>
    <n v="9.0500000000000007"/>
    <s v="Diabetes"/>
    <s v="No"/>
    <x v="0"/>
    <s v="No"/>
    <x v="0"/>
    <s v="No"/>
  </r>
  <r>
    <s v="Id846"/>
    <n v="25.74"/>
    <s v="Over weight"/>
    <n v="10.93"/>
    <s v="Diabetes"/>
    <s v="No"/>
    <x v="0"/>
    <s v="No"/>
    <x v="0"/>
    <s v="No"/>
  </r>
  <r>
    <s v="Id847"/>
    <n v="34.08"/>
    <s v="Obesity"/>
    <n v="7.58"/>
    <s v="Diabetes"/>
    <s v="Yes"/>
    <x v="0"/>
    <s v="No"/>
    <x v="1"/>
    <s v="No"/>
  </r>
  <r>
    <s v="Id848"/>
    <n v="31.35"/>
    <s v="Obesity"/>
    <n v="11"/>
    <s v="Diabetes"/>
    <s v="Yes"/>
    <x v="0"/>
    <s v="Yes"/>
    <x v="3"/>
    <s v="No"/>
  </r>
  <r>
    <s v="Id849"/>
    <n v="26.79"/>
    <s v="Over weight"/>
    <n v="5.0599999999999996"/>
    <s v="Normal"/>
    <s v="No"/>
    <x v="0"/>
    <s v="No"/>
    <x v="3"/>
    <s v="No"/>
  </r>
  <r>
    <s v="Id850"/>
    <n v="42.78"/>
    <s v="Obesity"/>
    <n v="6.11"/>
    <s v="Prediabetes"/>
    <s v="Yes"/>
    <x v="0"/>
    <s v="No"/>
    <x v="3"/>
    <s v="No"/>
  </r>
  <r>
    <s v="Id851"/>
    <n v="46.75"/>
    <s v="Obesity"/>
    <n v="6.66"/>
    <s v="Diabetes"/>
    <s v="Yes"/>
    <x v="0"/>
    <s v="No"/>
    <x v="1"/>
    <s v="No"/>
  </r>
  <r>
    <s v="Id852"/>
    <n v="32.15"/>
    <s v="Obesity"/>
    <n v="4.0199999999999996"/>
    <s v="Normal"/>
    <s v="Yes"/>
    <x v="0"/>
    <s v="Yes"/>
    <x v="3"/>
    <s v="No"/>
  </r>
  <r>
    <s v="Id853"/>
    <n v="43.4"/>
    <s v="Obesity"/>
    <n v="8.81"/>
    <s v="Diabetes"/>
    <s v="Yes"/>
    <x v="0"/>
    <s v="No"/>
    <x v="1"/>
    <s v="No"/>
  </r>
  <r>
    <s v="Id854"/>
    <n v="31.57"/>
    <s v="Obesity"/>
    <n v="7.92"/>
    <s v="Diabetes"/>
    <s v="Yes"/>
    <x v="0"/>
    <s v="No"/>
    <x v="1"/>
    <s v="No"/>
  </r>
  <r>
    <s v="Id855"/>
    <n v="24.32"/>
    <s v="Normal weight"/>
    <n v="7.48"/>
    <s v="Diabetes"/>
    <s v="No"/>
    <x v="0"/>
    <s v="No"/>
    <x v="0"/>
    <s v="No"/>
  </r>
  <r>
    <s v="Id856"/>
    <n v="31.07"/>
    <s v="Obesity"/>
    <n v="4.62"/>
    <s v="Normal"/>
    <s v="Yes"/>
    <x v="0"/>
    <s v="No"/>
    <x v="1"/>
    <s v="No"/>
  </r>
  <r>
    <s v="Id857"/>
    <n v="35.814999999999998"/>
    <s v="Obesity"/>
    <n v="8.4700000000000006"/>
    <s v="Diabetes"/>
    <s v="No"/>
    <x v="0"/>
    <s v="No"/>
    <x v="0"/>
    <s v="No"/>
  </r>
  <r>
    <s v="Id858"/>
    <n v="40.81"/>
    <s v="Obesity"/>
    <n v="10.58"/>
    <s v="Diabetes"/>
    <s v="Yes"/>
    <x v="0"/>
    <s v="No"/>
    <x v="0"/>
    <s v="No"/>
  </r>
  <r>
    <s v="Id859"/>
    <n v="24.605"/>
    <s v="Normal weight"/>
    <n v="7.48"/>
    <s v="Diabetes"/>
    <s v="No"/>
    <x v="0"/>
    <s v="No"/>
    <x v="0"/>
    <s v="No"/>
  </r>
  <r>
    <s v="Id860"/>
    <n v="21.47"/>
    <s v="Normal weight"/>
    <n v="7.82"/>
    <s v="Diabetes"/>
    <s v="No"/>
    <x v="0"/>
    <s v="No"/>
    <x v="0"/>
    <s v="No"/>
  </r>
  <r>
    <s v="Id861"/>
    <n v="52.89"/>
    <s v="Obesity"/>
    <n v="4.96"/>
    <s v="Normal"/>
    <s v="Yes"/>
    <x v="0"/>
    <s v="No"/>
    <x v="3"/>
    <s v="No"/>
  </r>
  <r>
    <s v="Id862"/>
    <n v="32.965000000000003"/>
    <s v="Obesity"/>
    <n v="6.15"/>
    <s v="Prediabetes"/>
    <s v="Yes"/>
    <x v="0"/>
    <s v="No"/>
    <x v="3"/>
    <s v="No"/>
  </r>
  <r>
    <s v="Id863"/>
    <n v="36.799999999999997"/>
    <s v="Obesity"/>
    <n v="4.62"/>
    <s v="Normal"/>
    <s v="No"/>
    <x v="0"/>
    <s v="Yes"/>
    <x v="3"/>
    <s v="No"/>
  </r>
  <r>
    <s v="Id864"/>
    <n v="34.299999999999997"/>
    <s v="Obesity"/>
    <n v="4.87"/>
    <s v="Normal"/>
    <s v="No"/>
    <x v="0"/>
    <s v="No"/>
    <x v="1"/>
    <s v="No"/>
  </r>
  <r>
    <s v="Id865"/>
    <n v="35.244999999999997"/>
    <s v="Obesity"/>
    <n v="4.63"/>
    <s v="Normal"/>
    <s v="No"/>
    <x v="0"/>
    <s v="No"/>
    <x v="0"/>
    <s v="No"/>
  </r>
  <r>
    <s v="Id866"/>
    <n v="26.23"/>
    <s v="Over weight"/>
    <n v="11.93"/>
    <s v="Diabetes"/>
    <s v="No"/>
    <x v="0"/>
    <s v="No"/>
    <x v="0"/>
    <s v="No"/>
  </r>
  <r>
    <s v="Id867"/>
    <n v="36.1"/>
    <s v="Obesity"/>
    <n v="5.65"/>
    <s v="Normal"/>
    <s v="Yes"/>
    <x v="0"/>
    <s v="No"/>
    <x v="1"/>
    <s v="No"/>
  </r>
  <r>
    <s v="Id868"/>
    <n v="37.1"/>
    <s v="Obesity"/>
    <n v="11.21"/>
    <s v="Diabetes"/>
    <s v="Yes"/>
    <x v="0"/>
    <s v="Yes"/>
    <x v="3"/>
    <s v="No"/>
  </r>
  <r>
    <s v="Id869"/>
    <n v="27.5"/>
    <s v="Over weight"/>
    <n v="10.62"/>
    <s v="Diabetes"/>
    <s v="Yes"/>
    <x v="0"/>
    <s v="Yes"/>
    <x v="3"/>
    <s v="No"/>
  </r>
  <r>
    <s v="Id870"/>
    <n v="24.7"/>
    <s v="Normal weight"/>
    <n v="10.7"/>
    <s v="Diabetes"/>
    <s v="Yes"/>
    <x v="0"/>
    <s v="Yes"/>
    <x v="3"/>
    <s v="No"/>
  </r>
  <r>
    <s v="Id871"/>
    <n v="26.78"/>
    <s v="Over weight"/>
    <n v="10.02"/>
    <s v="Diabetes"/>
    <s v="Yes"/>
    <x v="0"/>
    <s v="Yes"/>
    <x v="3"/>
    <s v="No"/>
  </r>
  <r>
    <s v="Id872"/>
    <n v="45.8"/>
    <s v="Obesity"/>
    <n v="4.8499999999999996"/>
    <s v="Normal"/>
    <s v="No"/>
    <x v="0"/>
    <s v="No"/>
    <x v="0"/>
    <s v="No"/>
  </r>
  <r>
    <s v="Id873"/>
    <n v="29"/>
    <s v="Over weight"/>
    <n v="4.3899999999999997"/>
    <s v="Normal"/>
    <s v="Yes"/>
    <x v="0"/>
    <s v="No"/>
    <x v="1"/>
    <s v="No"/>
  </r>
  <r>
    <s v="Id874"/>
    <n v="33.534999999999997"/>
    <s v="Obesity"/>
    <n v="8.24"/>
    <s v="Diabetes"/>
    <s v="Yes"/>
    <x v="0"/>
    <s v="No"/>
    <x v="0"/>
    <s v="No"/>
  </r>
  <r>
    <s v="Id875"/>
    <n v="32.774999999999999"/>
    <s v="Obesity"/>
    <n v="9.77"/>
    <s v="Diabetes"/>
    <s v="Yes"/>
    <x v="0"/>
    <s v="No"/>
    <x v="0"/>
    <s v="No"/>
  </r>
  <r>
    <s v="Id876"/>
    <n v="37.51"/>
    <s v="Obesity"/>
    <n v="5.5"/>
    <s v="Normal"/>
    <s v="Yes"/>
    <x v="0"/>
    <s v="No"/>
    <x v="1"/>
    <s v="No"/>
  </r>
  <r>
    <s v="Id877"/>
    <n v="39.86"/>
    <s v="Obesity"/>
    <n v="11.84"/>
    <s v="Diabetes"/>
    <s v="Yes"/>
    <x v="0"/>
    <s v="No"/>
    <x v="3"/>
    <s v="No"/>
  </r>
  <r>
    <s v="Id878"/>
    <n v="42.13"/>
    <s v="Obesity"/>
    <n v="4.66"/>
    <s v="Normal"/>
    <s v="No"/>
    <x v="0"/>
    <s v="No"/>
    <x v="0"/>
    <s v="No"/>
  </r>
  <r>
    <s v="Id879"/>
    <n v="35.99"/>
    <s v="Obesity"/>
    <n v="11.11"/>
    <s v="Diabetes"/>
    <s v="No"/>
    <x v="0"/>
    <s v="No"/>
    <x v="0"/>
    <s v="No"/>
  </r>
  <r>
    <s v="Id880"/>
    <n v="35.200000000000003"/>
    <s v="Obesity"/>
    <n v="7.72"/>
    <s v="Diabetes"/>
    <s v="Yes"/>
    <x v="0"/>
    <s v="Yes"/>
    <x v="3"/>
    <s v="No"/>
  </r>
  <r>
    <s v="Id881"/>
    <n v="29.91"/>
    <s v="Obesity"/>
    <n v="5.55"/>
    <s v="Normal"/>
    <s v="Yes"/>
    <x v="0"/>
    <s v="No"/>
    <x v="1"/>
    <s v="No"/>
  </r>
  <r>
    <s v="Id882"/>
    <n v="36.479999999999997"/>
    <s v="Obesity"/>
    <n v="5.05"/>
    <s v="Normal"/>
    <s v="Yes"/>
    <x v="0"/>
    <s v="No"/>
    <x v="3"/>
    <s v="No"/>
  </r>
  <r>
    <s v="Id883"/>
    <n v="27.5"/>
    <s v="Over weight"/>
    <n v="8.69"/>
    <s v="Diabetes"/>
    <s v="Yes"/>
    <x v="0"/>
    <s v="Yes"/>
    <x v="3"/>
    <s v="No"/>
  </r>
  <r>
    <s v="Id884"/>
    <n v="33.44"/>
    <s v="Obesity"/>
    <n v="5.9"/>
    <s v="Prediabetes"/>
    <s v="Yes"/>
    <x v="0"/>
    <s v="No"/>
    <x v="3"/>
    <s v="No"/>
  </r>
  <r>
    <s v="Id885"/>
    <n v="28.215"/>
    <s v="Over weight"/>
    <n v="6.29"/>
    <s v="Prediabetes"/>
    <s v="Yes"/>
    <x v="0"/>
    <s v="No"/>
    <x v="3"/>
    <s v="No"/>
  </r>
  <r>
    <s v="Id886"/>
    <n v="27.17"/>
    <s v="Over weight"/>
    <n v="5.84"/>
    <s v="Prediabetes"/>
    <s v="Yes"/>
    <x v="0"/>
    <s v="No"/>
    <x v="3"/>
    <s v="No"/>
  </r>
  <r>
    <s v="Id887"/>
    <n v="35.380000000000003"/>
    <s v="Obesity"/>
    <n v="6.12"/>
    <s v="Prediabetes"/>
    <s v="No"/>
    <x v="0"/>
    <s v="No"/>
    <x v="0"/>
    <s v="No"/>
  </r>
  <r>
    <s v="Id888"/>
    <n v="43.48"/>
    <s v="Obesity"/>
    <n v="6.24"/>
    <s v="Prediabetes"/>
    <s v="No"/>
    <x v="0"/>
    <s v="No"/>
    <x v="0"/>
    <s v="No"/>
  </r>
  <r>
    <s v="Id889"/>
    <n v="41.73"/>
    <s v="Obesity"/>
    <n v="6.25"/>
    <s v="Prediabetes"/>
    <s v="No"/>
    <x v="0"/>
    <s v="No"/>
    <x v="3"/>
    <s v="No"/>
  </r>
  <r>
    <s v="Id890"/>
    <n v="28.9"/>
    <s v="Over weight"/>
    <n v="11.96"/>
    <s v="Diabetes"/>
    <s v="No"/>
    <x v="0"/>
    <s v="No"/>
    <x v="0"/>
    <s v="No"/>
  </r>
  <r>
    <s v="Id891"/>
    <n v="25.74"/>
    <s v="Over weight"/>
    <n v="7.69"/>
    <s v="Diabetes"/>
    <s v="No"/>
    <x v="0"/>
    <s v="No"/>
    <x v="0"/>
    <s v="No"/>
  </r>
  <r>
    <s v="Id892"/>
    <n v="36.06"/>
    <s v="Obesity"/>
    <n v="8.83"/>
    <s v="Diabetes"/>
    <s v="No"/>
    <x v="0"/>
    <s v="No"/>
    <x v="0"/>
    <s v="No"/>
  </r>
  <r>
    <s v="Id893"/>
    <n v="43.28"/>
    <s v="Obesity"/>
    <n v="4.41"/>
    <s v="Normal"/>
    <s v="No"/>
    <x v="0"/>
    <s v="No"/>
    <x v="0"/>
    <s v="No"/>
  </r>
  <r>
    <s v="Id894"/>
    <n v="28.785"/>
    <s v="Over weight"/>
    <n v="9.1"/>
    <s v="Diabetes"/>
    <s v="Yes"/>
    <x v="0"/>
    <s v="Yes"/>
    <x v="3"/>
    <s v="No"/>
  </r>
  <r>
    <s v="Id895"/>
    <n v="25.46"/>
    <s v="Over weight"/>
    <n v="11.52"/>
    <s v="Diabetes"/>
    <s v="Yes"/>
    <x v="0"/>
    <s v="Yes"/>
    <x v="3"/>
    <s v="No"/>
  </r>
  <r>
    <s v="Id896"/>
    <n v="30.8"/>
    <s v="Obesity"/>
    <n v="10.95"/>
    <s v="Diabetes"/>
    <s v="No"/>
    <x v="0"/>
    <s v="No"/>
    <x v="0"/>
    <s v="No"/>
  </r>
  <r>
    <s v="Id897"/>
    <n v="28.88"/>
    <s v="Over weight"/>
    <n v="11.5"/>
    <s v="Diabetes"/>
    <s v="No"/>
    <x v="0"/>
    <s v="No"/>
    <x v="0"/>
    <s v="No"/>
  </r>
  <r>
    <s v="Id898"/>
    <n v="23"/>
    <s v="Normal weight"/>
    <n v="9.8800000000000008"/>
    <s v="Diabetes"/>
    <s v="No"/>
    <x v="0"/>
    <s v="No"/>
    <x v="0"/>
    <s v="No"/>
  </r>
  <r>
    <s v="Id899"/>
    <n v="38.25"/>
    <s v="Obesity"/>
    <n v="6.2"/>
    <s v="Prediabetes"/>
    <s v="No"/>
    <x v="0"/>
    <s v="No"/>
    <x v="3"/>
    <s v="No"/>
  </r>
  <r>
    <s v="Id900"/>
    <n v="39.25"/>
    <s v="Obesity"/>
    <n v="8.41"/>
    <s v="Diabetes"/>
    <s v="Yes"/>
    <x v="0"/>
    <s v="No"/>
    <x v="3"/>
    <s v="No"/>
  </r>
  <r>
    <s v="Id901"/>
    <n v="26.6"/>
    <s v="Over weight"/>
    <n v="5.07"/>
    <s v="Normal"/>
    <s v="Yes"/>
    <x v="0"/>
    <s v="No"/>
    <x v="1"/>
    <s v="No"/>
  </r>
  <r>
    <s v="Id902"/>
    <n v="35.700000000000003"/>
    <s v="Obesity"/>
    <n v="4.0599999999999996"/>
    <s v="Normal"/>
    <s v="No"/>
    <x v="0"/>
    <s v="Yes"/>
    <x v="3"/>
    <s v="No"/>
  </r>
  <r>
    <s v="Id903"/>
    <n v="20.100000000000001"/>
    <s v="Normal weight"/>
    <n v="10.52"/>
    <s v="Diabetes"/>
    <s v="No"/>
    <x v="0"/>
    <s v="No"/>
    <x v="0"/>
    <s v="No"/>
  </r>
  <r>
    <s v="Id904"/>
    <n v="22.23"/>
    <s v="Normal weight"/>
    <n v="9.65"/>
    <s v="Diabetes"/>
    <s v="No"/>
    <x v="0"/>
    <s v="No"/>
    <x v="0"/>
    <s v="No"/>
  </r>
  <r>
    <s v="Id905"/>
    <n v="36.47"/>
    <s v="Obesity"/>
    <n v="6.21"/>
    <s v="Prediabetes"/>
    <s v="No"/>
    <x v="0"/>
    <s v="No"/>
    <x v="0"/>
    <s v="No"/>
  </r>
  <r>
    <s v="Id906"/>
    <n v="49.64"/>
    <s v="Obesity"/>
    <n v="4.76"/>
    <s v="Normal"/>
    <s v="No"/>
    <x v="0"/>
    <s v="Yes"/>
    <x v="3"/>
    <s v="No"/>
  </r>
  <r>
    <s v="Id907"/>
    <n v="36.799999999999997"/>
    <s v="Obesity"/>
    <n v="5.73"/>
    <s v="Prediabetes"/>
    <s v="Yes"/>
    <x v="0"/>
    <s v="Yes"/>
    <x v="3"/>
    <s v="No"/>
  </r>
  <r>
    <s v="Id908"/>
    <n v="33.880000000000003"/>
    <s v="Obesity"/>
    <n v="10.78"/>
    <s v="Diabetes"/>
    <s v="Yes"/>
    <x v="0"/>
    <s v="No"/>
    <x v="0"/>
    <s v="No"/>
  </r>
  <r>
    <s v="Id909"/>
    <n v="32.01"/>
    <s v="Obesity"/>
    <n v="5.08"/>
    <s v="Normal"/>
    <s v="Yes"/>
    <x v="0"/>
    <s v="No"/>
    <x v="3"/>
    <s v="No"/>
  </r>
  <r>
    <s v="Id910"/>
    <n v="33.630000000000003"/>
    <s v="Obesity"/>
    <n v="11.39"/>
    <s v="Diabetes"/>
    <s v="No"/>
    <x v="0"/>
    <s v="No"/>
    <x v="0"/>
    <s v="No"/>
  </r>
  <r>
    <s v="Id911"/>
    <n v="34.865000000000002"/>
    <s v="Obesity"/>
    <n v="5.35"/>
    <s v="Normal"/>
    <s v="Yes"/>
    <x v="0"/>
    <s v="No"/>
    <x v="3"/>
    <s v="No"/>
  </r>
  <r>
    <s v="Id912"/>
    <n v="43.11"/>
    <s v="Obesity"/>
    <n v="5.6"/>
    <s v="Normal"/>
    <s v="No"/>
    <x v="0"/>
    <s v="No"/>
    <x v="0"/>
    <s v="No"/>
  </r>
  <r>
    <s v="Id913"/>
    <n v="30.305"/>
    <s v="Obesity"/>
    <n v="4.2699999999999996"/>
    <s v="Normal"/>
    <s v="Yes"/>
    <x v="0"/>
    <s v="No"/>
    <x v="3"/>
    <s v="No"/>
  </r>
  <r>
    <s v="Id914"/>
    <n v="25.175000000000001"/>
    <s v="Over weight"/>
    <n v="5.57"/>
    <s v="Normal"/>
    <s v="Yes"/>
    <x v="0"/>
    <s v="No"/>
    <x v="3"/>
    <s v="No"/>
  </r>
  <r>
    <s v="Id915"/>
    <n v="26.8"/>
    <s v="Over weight"/>
    <n v="5.68"/>
    <s v="Normal"/>
    <s v="Yes"/>
    <x v="0"/>
    <s v="No"/>
    <x v="3"/>
    <s v="No"/>
  </r>
  <r>
    <s v="Id916"/>
    <n v="21.78"/>
    <s v="Normal weight"/>
    <n v="5.3"/>
    <s v="Normal"/>
    <s v="No"/>
    <x v="1"/>
    <s v="No"/>
    <x v="3"/>
    <s v="No"/>
  </r>
  <r>
    <s v="Id917"/>
    <n v="30.14"/>
    <s v="Obesity"/>
    <n v="9.4499999999999993"/>
    <s v="Diabetes"/>
    <s v="Yes"/>
    <x v="0"/>
    <s v="No"/>
    <x v="0"/>
    <s v="No"/>
  </r>
  <r>
    <s v="Id918"/>
    <n v="29.7"/>
    <s v="Over weight"/>
    <n v="6.79"/>
    <s v="Diabetes"/>
    <s v="Yes"/>
    <x v="0"/>
    <s v="No"/>
    <x v="0"/>
    <s v="No"/>
  </r>
  <r>
    <s v="Id919"/>
    <n v="32.395000000000003"/>
    <s v="Obesity"/>
    <n v="11.1"/>
    <s v="Diabetes"/>
    <s v="Yes"/>
    <x v="0"/>
    <s v="No"/>
    <x v="0"/>
    <s v="No"/>
  </r>
  <r>
    <s v="Id920"/>
    <n v="36.64"/>
    <s v="Obesity"/>
    <n v="7.26"/>
    <s v="Diabetes"/>
    <s v="No"/>
    <x v="0"/>
    <s v="No"/>
    <x v="0"/>
    <s v="No"/>
  </r>
  <r>
    <s v="Id921"/>
    <n v="39.049999999999997"/>
    <s v="Obesity"/>
    <n v="5.27"/>
    <s v="Normal"/>
    <s v="Yes"/>
    <x v="0"/>
    <s v="No"/>
    <x v="3"/>
    <s v="No"/>
  </r>
  <r>
    <s v="Id922"/>
    <n v="33.1"/>
    <s v="Obesity"/>
    <n v="5.46"/>
    <s v="Normal"/>
    <s v="Yes"/>
    <x v="0"/>
    <s v="No"/>
    <x v="3"/>
    <s v="No"/>
  </r>
  <r>
    <s v="Id923"/>
    <n v="31.824999999999999"/>
    <s v="Obesity"/>
    <n v="8.1300000000000008"/>
    <s v="Diabetes"/>
    <s v="No"/>
    <x v="0"/>
    <s v="No"/>
    <x v="0"/>
    <s v="No"/>
  </r>
  <r>
    <s v="Id924"/>
    <n v="29"/>
    <s v="Over weight"/>
    <n v="4.25"/>
    <s v="Normal"/>
    <s v="Yes"/>
    <x v="0"/>
    <s v="No"/>
    <x v="3"/>
    <s v="No"/>
  </r>
  <r>
    <s v="Id925"/>
    <n v="30.495000000000001"/>
    <s v="Obesity"/>
    <n v="8.68"/>
    <s v="Diabetes"/>
    <s v="No"/>
    <x v="0"/>
    <s v="No"/>
    <x v="0"/>
    <s v="No"/>
  </r>
  <r>
    <s v="Id926"/>
    <n v="25.2"/>
    <s v="Over weight"/>
    <n v="6.25"/>
    <s v="Prediabetes"/>
    <s v="Yes"/>
    <x v="0"/>
    <s v="No"/>
    <x v="3"/>
    <s v="No"/>
  </r>
  <r>
    <s v="Id927"/>
    <n v="22.77"/>
    <s v="Normal weight"/>
    <n v="4.47"/>
    <s v="Normal"/>
    <s v="Yes"/>
    <x v="0"/>
    <s v="No"/>
    <x v="3"/>
    <s v="No"/>
  </r>
  <r>
    <s v="Id928"/>
    <n v="23.18"/>
    <s v="Normal weight"/>
    <n v="8.31"/>
    <s v="Diabetes"/>
    <s v="No"/>
    <x v="0"/>
    <s v="No"/>
    <x v="0"/>
    <s v="No"/>
  </r>
  <r>
    <s v="Id929"/>
    <n v="35.409999999999997"/>
    <s v="Obesity"/>
    <n v="5.68"/>
    <s v="Normal"/>
    <s v="No"/>
    <x v="0"/>
    <s v="No"/>
    <x v="0"/>
    <s v="No"/>
  </r>
  <r>
    <s v="Id930"/>
    <n v="32.11"/>
    <s v="Obesity"/>
    <n v="4.75"/>
    <s v="Normal"/>
    <s v="Yes"/>
    <x v="0"/>
    <s v="No"/>
    <x v="1"/>
    <s v="No"/>
  </r>
  <r>
    <s v="Id931"/>
    <n v="34.479999999999997"/>
    <s v="Obesity"/>
    <n v="6.31"/>
    <s v="Prediabetes"/>
    <s v="No"/>
    <x v="0"/>
    <s v="Yes"/>
    <x v="3"/>
    <s v="No"/>
  </r>
  <r>
    <s v="Id932"/>
    <n v="34.39"/>
    <s v="Obesity"/>
    <n v="6.28"/>
    <s v="Prediabetes"/>
    <s v="Yes"/>
    <x v="0"/>
    <s v="No"/>
    <x v="3"/>
    <s v="No"/>
  </r>
  <r>
    <s v="Id933"/>
    <n v="26.4"/>
    <s v="Over weight"/>
    <n v="9.2899999999999991"/>
    <s v="Diabetes"/>
    <s v="Yes"/>
    <x v="0"/>
    <s v="Yes"/>
    <x v="3"/>
    <s v="No"/>
  </r>
  <r>
    <s v="Id934"/>
    <n v="28.1"/>
    <s v="Over weight"/>
    <n v="5.79"/>
    <s v="Prediabetes"/>
    <s v="Yes"/>
    <x v="0"/>
    <s v="Yes"/>
    <x v="3"/>
    <s v="No"/>
  </r>
  <r>
    <s v="Id935"/>
    <n v="27"/>
    <s v="Over weight"/>
    <n v="4.54"/>
    <s v="Normal"/>
    <s v="Yes"/>
    <x v="0"/>
    <s v="No"/>
    <x v="3"/>
    <s v="No"/>
  </r>
  <r>
    <s v="Id936"/>
    <n v="28.594999999999999"/>
    <s v="Over weight"/>
    <n v="4.68"/>
    <s v="Normal"/>
    <s v="Yes"/>
    <x v="0"/>
    <s v="No"/>
    <x v="3"/>
    <s v="No"/>
  </r>
  <r>
    <s v="Id937"/>
    <n v="36.799999999999997"/>
    <s v="Obesity"/>
    <n v="5.88"/>
    <s v="Prediabetes"/>
    <s v="No"/>
    <x v="0"/>
    <s v="No"/>
    <x v="3"/>
    <s v="No"/>
  </r>
  <r>
    <s v="Id938"/>
    <n v="23.75"/>
    <s v="Normal weight"/>
    <n v="5.42"/>
    <s v="Normal"/>
    <s v="Yes"/>
    <x v="0"/>
    <s v="Yes"/>
    <x v="3"/>
    <s v="No"/>
  </r>
  <r>
    <s v="Id939"/>
    <n v="35.619999999999997"/>
    <s v="Obesity"/>
    <n v="4.16"/>
    <s v="Normal"/>
    <s v="No"/>
    <x v="0"/>
    <s v="No"/>
    <x v="0"/>
    <s v="No"/>
  </r>
  <r>
    <s v="Id940"/>
    <n v="30.69"/>
    <s v="Obesity"/>
    <n v="7.05"/>
    <s v="Diabetes"/>
    <s v="Yes"/>
    <x v="0"/>
    <s v="No"/>
    <x v="1"/>
    <s v="No"/>
  </r>
  <r>
    <s v="Id941"/>
    <n v="35.799999999999997"/>
    <s v="Obesity"/>
    <n v="5.63"/>
    <s v="Normal"/>
    <s v="Yes"/>
    <x v="0"/>
    <s v="No"/>
    <x v="1"/>
    <s v="No"/>
  </r>
  <r>
    <s v="Id942"/>
    <n v="28.785"/>
    <s v="Over weight"/>
    <n v="4.24"/>
    <s v="Normal"/>
    <s v="Yes"/>
    <x v="0"/>
    <s v="No"/>
    <x v="1"/>
    <s v="No"/>
  </r>
  <r>
    <s v="Id943"/>
    <n v="28.594999999999999"/>
    <s v="Over weight"/>
    <n v="4.96"/>
    <s v="Normal"/>
    <s v="Yes"/>
    <x v="0"/>
    <s v="No"/>
    <x v="1"/>
    <s v="No"/>
  </r>
  <r>
    <s v="Id944"/>
    <n v="48.75"/>
    <s v="Obesity"/>
    <n v="4.34"/>
    <s v="Normal"/>
    <s v="No"/>
    <x v="0"/>
    <s v="No"/>
    <x v="0"/>
    <s v="No"/>
  </r>
  <r>
    <s v="Id945"/>
    <n v="28.31"/>
    <s v="Over weight"/>
    <n v="5.43"/>
    <s v="Normal"/>
    <s v="Yes"/>
    <x v="0"/>
    <s v="No"/>
    <x v="1"/>
    <s v="No"/>
  </r>
  <r>
    <s v="Id946"/>
    <n v="38.39"/>
    <s v="Obesity"/>
    <n v="8.33"/>
    <s v="Diabetes"/>
    <s v="Yes"/>
    <x v="0"/>
    <s v="No"/>
    <x v="3"/>
    <s v="No"/>
  </r>
  <r>
    <s v="Id947"/>
    <n v="25.87"/>
    <s v="Over weight"/>
    <n v="5.63"/>
    <s v="Normal"/>
    <s v="Yes"/>
    <x v="0"/>
    <s v="No"/>
    <x v="3"/>
    <s v="No"/>
  </r>
  <r>
    <s v="Id948"/>
    <n v="43.7"/>
    <s v="Obesity"/>
    <n v="7.23"/>
    <s v="Diabetes"/>
    <s v="No"/>
    <x v="0"/>
    <s v="No"/>
    <x v="0"/>
    <s v="No"/>
  </r>
  <r>
    <s v="Id949"/>
    <n v="40.945"/>
    <s v="Obesity"/>
    <n v="10.57"/>
    <s v="Diabetes"/>
    <s v="No"/>
    <x v="0"/>
    <s v="No"/>
    <x v="0"/>
    <s v="No"/>
  </r>
  <r>
    <s v="Id950"/>
    <n v="27.94"/>
    <s v="Over weight"/>
    <n v="7.92"/>
    <s v="Diabetes"/>
    <s v="No"/>
    <x v="0"/>
    <s v="No"/>
    <x v="0"/>
    <s v="No"/>
  </r>
  <r>
    <s v="Id951"/>
    <n v="31.9"/>
    <s v="Obesity"/>
    <n v="10.119999999999999"/>
    <s v="Diabetes"/>
    <s v="No"/>
    <x v="0"/>
    <s v="No"/>
    <x v="1"/>
    <s v="No"/>
  </r>
  <r>
    <s v="Id952"/>
    <n v="31.64"/>
    <s v="Obesity"/>
    <n v="7.91"/>
    <s v="Diabetes"/>
    <s v="No"/>
    <x v="0"/>
    <s v="No"/>
    <x v="0"/>
    <s v="No"/>
  </r>
  <r>
    <s v="Id953"/>
    <n v="46.7"/>
    <s v="Obesity"/>
    <n v="10.9"/>
    <s v="Diabetes"/>
    <s v="No"/>
    <x v="0"/>
    <s v="No"/>
    <x v="0"/>
    <s v="No"/>
  </r>
  <r>
    <s v="Id954"/>
    <n v="18.335000000000001"/>
    <s v="Underweight"/>
    <n v="11.83"/>
    <s v="Diabetes"/>
    <s v="No"/>
    <x v="0"/>
    <s v="No"/>
    <x v="0"/>
    <s v="No"/>
  </r>
  <r>
    <s v="Id955"/>
    <n v="31.24"/>
    <s v="Obesity"/>
    <n v="7.42"/>
    <s v="Diabetes"/>
    <s v="Yes"/>
    <x v="0"/>
    <s v="No"/>
    <x v="1"/>
    <s v="No"/>
  </r>
  <r>
    <s v="Id956"/>
    <n v="39.22"/>
    <s v="Obesity"/>
    <n v="5.62"/>
    <s v="Normal"/>
    <s v="Yes"/>
    <x v="0"/>
    <s v="No"/>
    <x v="3"/>
    <s v="No"/>
  </r>
  <r>
    <s v="Id957"/>
    <n v="24.414999999999999"/>
    <s v="Normal weight"/>
    <n v="7.16"/>
    <s v="Diabetes"/>
    <s v="No"/>
    <x v="0"/>
    <s v="No"/>
    <x v="0"/>
    <s v="No"/>
  </r>
  <r>
    <s v="Id958"/>
    <n v="32.299999999999997"/>
    <s v="Obesity"/>
    <n v="9.89"/>
    <s v="Diabetes"/>
    <s v="No"/>
    <x v="0"/>
    <s v="No"/>
    <x v="0"/>
    <s v="No"/>
  </r>
  <r>
    <s v="Id959"/>
    <n v="39.94"/>
    <s v="Obesity"/>
    <n v="5.14"/>
    <s v="Normal"/>
    <s v="No"/>
    <x v="0"/>
    <s v="No"/>
    <x v="0"/>
    <s v="No"/>
  </r>
  <r>
    <s v="Id960"/>
    <n v="30"/>
    <s v="Obesity"/>
    <n v="5.61"/>
    <s v="Normal"/>
    <s v="Yes"/>
    <x v="0"/>
    <s v="Yes"/>
    <x v="3"/>
    <s v="No"/>
  </r>
  <r>
    <s v="Id961"/>
    <n v="35.340000000000003"/>
    <s v="Obesity"/>
    <n v="5.51"/>
    <s v="Normal"/>
    <s v="Yes"/>
    <x v="0"/>
    <s v="Yes"/>
    <x v="3"/>
    <s v="No"/>
  </r>
  <r>
    <s v="Id962"/>
    <n v="32.204999999999998"/>
    <s v="Obesity"/>
    <n v="8.3800000000000008"/>
    <s v="Diabetes"/>
    <s v="Yes"/>
    <x v="0"/>
    <s v="No"/>
    <x v="1"/>
    <s v="No"/>
  </r>
  <r>
    <s v="Id963"/>
    <n v="33.880000000000003"/>
    <s v="Obesity"/>
    <n v="4.68"/>
    <s v="Normal"/>
    <s v="No"/>
    <x v="1"/>
    <s v="No"/>
    <x v="3"/>
    <s v="No"/>
  </r>
  <r>
    <s v="Id964"/>
    <n v="26.63"/>
    <s v="Over weight"/>
    <n v="4.3600000000000003"/>
    <s v="Normal"/>
    <s v="Yes"/>
    <x v="0"/>
    <s v="No"/>
    <x v="1"/>
    <s v="No"/>
  </r>
  <r>
    <s v="Id965"/>
    <n v="28.7"/>
    <s v="Over weight"/>
    <n v="7.74"/>
    <s v="Diabetes"/>
    <s v="No"/>
    <x v="0"/>
    <s v="No"/>
    <x v="0"/>
    <s v="No"/>
  </r>
  <r>
    <s v="Id966"/>
    <n v="25.65"/>
    <s v="Over weight"/>
    <n v="4.05"/>
    <s v="Normal"/>
    <s v="Yes"/>
    <x v="0"/>
    <s v="No"/>
    <x v="1"/>
    <s v="No"/>
  </r>
  <r>
    <s v="Id967"/>
    <n v="36.384999999999998"/>
    <s v="Obesity"/>
    <n v="11.49"/>
    <s v="Diabetes"/>
    <s v="No"/>
    <x v="0"/>
    <s v="No"/>
    <x v="0"/>
    <s v="No"/>
  </r>
  <r>
    <s v="Id968"/>
    <n v="34.69"/>
    <s v="Obesity"/>
    <n v="5.65"/>
    <s v="Normal"/>
    <s v="No"/>
    <x v="0"/>
    <s v="No"/>
    <x v="0"/>
    <s v="No"/>
  </r>
  <r>
    <s v="Id969"/>
    <n v="37.68"/>
    <s v="Obesity"/>
    <n v="4.29"/>
    <s v="Normal"/>
    <s v="Yes"/>
    <x v="0"/>
    <s v="No"/>
    <x v="0"/>
    <s v="No"/>
  </r>
  <r>
    <s v="Id970"/>
    <n v="35.49"/>
    <s v="Obesity"/>
    <n v="4.74"/>
    <s v="Normal"/>
    <s v="Yes"/>
    <x v="0"/>
    <s v="Yes"/>
    <x v="3"/>
    <s v="No"/>
  </r>
  <r>
    <s v="Id971"/>
    <n v="44.7"/>
    <s v="Obesity"/>
    <n v="7.6"/>
    <s v="Diabetes"/>
    <s v="Yes"/>
    <x v="0"/>
    <s v="No"/>
    <x v="1"/>
    <s v="No"/>
  </r>
  <r>
    <s v="Id972"/>
    <n v="38.380000000000003"/>
    <s v="Obesity"/>
    <n v="8.5"/>
    <s v="Diabetes"/>
    <s v="Yes"/>
    <x v="0"/>
    <s v="No"/>
    <x v="1"/>
    <s v="No"/>
  </r>
  <r>
    <s v="Id973"/>
    <n v="35.244999999999997"/>
    <s v="Obesity"/>
    <n v="11.22"/>
    <s v="Diabetes"/>
    <s v="Yes"/>
    <x v="0"/>
    <s v="No"/>
    <x v="0"/>
    <s v="No"/>
  </r>
  <r>
    <s v="Id974"/>
    <n v="49.84"/>
    <s v="Obesity"/>
    <n v="5.0999999999999996"/>
    <s v="Normal"/>
    <s v="Yes"/>
    <x v="0"/>
    <s v="Yes"/>
    <x v="3"/>
    <s v="No"/>
  </r>
  <r>
    <s v="Id975"/>
    <n v="49.06"/>
    <s v="Obesity"/>
    <n v="5.43"/>
    <s v="Normal"/>
    <s v="Yes"/>
    <x v="0"/>
    <s v="No"/>
    <x v="3"/>
    <s v="No"/>
  </r>
  <r>
    <s v="Id976"/>
    <n v="30.88"/>
    <s v="Obesity"/>
    <n v="5.82"/>
    <s v="Prediabetes"/>
    <s v="No"/>
    <x v="0"/>
    <s v="No"/>
    <x v="1"/>
    <s v="No"/>
  </r>
  <r>
    <s v="Id977"/>
    <n v="33.35"/>
    <s v="Obesity"/>
    <n v="6.05"/>
    <s v="Prediabetes"/>
    <s v="No"/>
    <x v="0"/>
    <s v="Yes"/>
    <x v="3"/>
    <s v="No"/>
  </r>
  <r>
    <s v="Id978"/>
    <n v="38"/>
    <s v="Obesity"/>
    <n v="6.38"/>
    <s v="Prediabetes"/>
    <s v="Yes"/>
    <x v="0"/>
    <s v="No"/>
    <x v="3"/>
    <s v="No"/>
  </r>
  <r>
    <s v="Id979"/>
    <n v="36.08"/>
    <s v="Obesity"/>
    <n v="5.73"/>
    <s v="Prediabetes"/>
    <s v="Yes"/>
    <x v="0"/>
    <s v="No"/>
    <x v="3"/>
    <s v="No"/>
  </r>
  <r>
    <s v="Id980"/>
    <n v="35.700000000000003"/>
    <s v="Obesity"/>
    <n v="5.47"/>
    <s v="Normal"/>
    <s v="Yes"/>
    <x v="0"/>
    <s v="No"/>
    <x v="3"/>
    <s v="No"/>
  </r>
  <r>
    <s v="Id981"/>
    <n v="34.01"/>
    <s v="Obesity"/>
    <n v="11.3"/>
    <s v="Diabetes"/>
    <s v="No"/>
    <x v="0"/>
    <s v="No"/>
    <x v="0"/>
    <s v="No"/>
  </r>
  <r>
    <s v="Id982"/>
    <n v="31.54"/>
    <s v="Obesity"/>
    <n v="6.72"/>
    <s v="Diabetes"/>
    <s v="No"/>
    <x v="0"/>
    <s v="No"/>
    <x v="0"/>
    <s v="No"/>
  </r>
  <r>
    <s v="Id983"/>
    <n v="23.3"/>
    <s v="Normal weight"/>
    <n v="5.36"/>
    <s v="Normal"/>
    <s v="Yes"/>
    <x v="0"/>
    <s v="No"/>
    <x v="3"/>
    <s v="No"/>
  </r>
  <r>
    <s v="Id984"/>
    <n v="27.75"/>
    <s v="Over weight"/>
    <n v="9.8800000000000008"/>
    <s v="Diabetes"/>
    <s v="No"/>
    <x v="0"/>
    <s v="No"/>
    <x v="0"/>
    <s v="No"/>
  </r>
  <r>
    <s v="Id985"/>
    <n v="42.46"/>
    <s v="Obesity"/>
    <n v="4.1100000000000003"/>
    <s v="Normal"/>
    <s v="No"/>
    <x v="0"/>
    <s v="No"/>
    <x v="0"/>
    <s v="No"/>
  </r>
  <r>
    <s v="Id986"/>
    <n v="54.47"/>
    <s v="Obesity"/>
    <n v="7.48"/>
    <s v="Diabetes"/>
    <s v="No"/>
    <x v="0"/>
    <s v="No"/>
    <x v="0"/>
    <s v="No"/>
  </r>
  <r>
    <s v="Id987"/>
    <n v="24.93"/>
    <s v="Over weight"/>
    <n v="9.18"/>
    <s v="Diabetes"/>
    <s v="Yes"/>
    <x v="0"/>
    <s v="Yes"/>
    <x v="3"/>
    <s v="No"/>
  </r>
  <r>
    <s v="Id988"/>
    <n v="48.12"/>
    <s v="Obesity"/>
    <n v="4.51"/>
    <s v="Normal"/>
    <s v="Yes"/>
    <x v="0"/>
    <s v="No"/>
    <x v="3"/>
    <s v="No"/>
  </r>
  <r>
    <s v="Id989"/>
    <n v="24.91"/>
    <s v="Over weight"/>
    <n v="7.33"/>
    <s v="Diabetes"/>
    <s v="Yes"/>
    <x v="0"/>
    <s v="Yes"/>
    <x v="3"/>
    <s v="No"/>
  </r>
  <r>
    <s v="Id990"/>
    <n v="27.645"/>
    <s v="Over weight"/>
    <n v="10.56"/>
    <s v="Diabetes"/>
    <s v="No"/>
    <x v="0"/>
    <s v="No"/>
    <x v="0"/>
    <s v="No"/>
  </r>
  <r>
    <s v="Id991"/>
    <n v="33.700000000000003"/>
    <s v="Obesity"/>
    <n v="4.01"/>
    <s v="Normal"/>
    <s v="No"/>
    <x v="0"/>
    <s v="No"/>
    <x v="1"/>
    <s v="No"/>
  </r>
  <r>
    <s v="Id992"/>
    <n v="38.93"/>
    <s v="Obesity"/>
    <n v="5.64"/>
    <s v="Normal"/>
    <s v="Yes"/>
    <x v="0"/>
    <s v="No"/>
    <x v="3"/>
    <s v="No"/>
  </r>
  <r>
    <s v="Id993"/>
    <n v="32.774999999999999"/>
    <s v="Obesity"/>
    <n v="8.02"/>
    <s v="Diabetes"/>
    <s v="Yes"/>
    <x v="0"/>
    <s v="No"/>
    <x v="1"/>
    <s v="No"/>
  </r>
  <r>
    <s v="Id994"/>
    <n v="29.83"/>
    <s v="Over weight"/>
    <n v="7.2"/>
    <s v="Diabetes"/>
    <s v="Yes"/>
    <x v="0"/>
    <s v="No"/>
    <x v="0"/>
    <s v="No"/>
  </r>
  <r>
    <s v="Id995"/>
    <n v="28.31"/>
    <s v="Over weight"/>
    <n v="4.55"/>
    <s v="Normal"/>
    <s v="No"/>
    <x v="1"/>
    <s v="No"/>
    <x v="3"/>
    <s v="No"/>
  </r>
  <r>
    <s v="Id996"/>
    <n v="29.79"/>
    <s v="Over weight"/>
    <n v="9.0299999999999994"/>
    <s v="Diabetes"/>
    <s v="No"/>
    <x v="0"/>
    <s v="No"/>
    <x v="0"/>
    <s v="No"/>
  </r>
  <r>
    <s v="Id997"/>
    <n v="36.6"/>
    <s v="Obesity"/>
    <n v="5.2"/>
    <s v="Normal"/>
    <s v="Yes"/>
    <x v="0"/>
    <s v="Yes"/>
    <x v="3"/>
    <s v="No"/>
  </r>
  <r>
    <s v="Id998"/>
    <n v="35.93"/>
    <s v="Obesity"/>
    <n v="8.3000000000000007"/>
    <s v="Diabetes"/>
    <s v="Yes"/>
    <x v="0"/>
    <s v="No"/>
    <x v="0"/>
    <s v="No"/>
  </r>
  <r>
    <s v="Id999"/>
    <n v="28.6"/>
    <s v="Over weight"/>
    <n v="5.56"/>
    <s v="Normal"/>
    <s v="Yes"/>
    <x v="0"/>
    <s v="Yes"/>
    <x v="3"/>
    <s v="No"/>
  </r>
  <r>
    <s v="Id1000"/>
    <n v="39.17"/>
    <s v="Obesity"/>
    <n v="4.1500000000000004"/>
    <s v="Normal"/>
    <s v="No"/>
    <x v="0"/>
    <s v="No"/>
    <x v="0"/>
    <s v="No"/>
  </r>
  <r>
    <s v="Id1001"/>
    <n v="26.41"/>
    <s v="Over weight"/>
    <n v="5.99"/>
    <s v="Prediabetes"/>
    <s v="Yes"/>
    <x v="0"/>
    <s v="Yes"/>
    <x v="3"/>
    <s v="No"/>
  </r>
  <r>
    <s v="Id1002"/>
    <n v="30.63"/>
    <s v="Obesity"/>
    <n v="5.8"/>
    <s v="Prediabetes"/>
    <s v="Yes"/>
    <x v="0"/>
    <s v="No"/>
    <x v="0"/>
    <s v="No"/>
  </r>
  <r>
    <s v="Id1003"/>
    <n v="31.73"/>
    <s v="Obesity"/>
    <n v="7.32"/>
    <s v="Diabetes"/>
    <s v="Yes"/>
    <x v="0"/>
    <s v="No"/>
    <x v="1"/>
    <s v="No"/>
  </r>
  <r>
    <s v="Id1004"/>
    <n v="30.7"/>
    <s v="Obesity"/>
    <n v="5.16"/>
    <s v="Normal"/>
    <s v="No"/>
    <x v="0"/>
    <s v="No"/>
    <x v="1"/>
    <s v="No"/>
  </r>
  <r>
    <s v="Id1005"/>
    <n v="25.934999999999999"/>
    <s v="Over weight"/>
    <n v="5.96"/>
    <s v="Prediabetes"/>
    <s v="Yes"/>
    <x v="0"/>
    <s v="No"/>
    <x v="1"/>
    <s v="No"/>
  </r>
  <r>
    <s v="Id1006"/>
    <n v="35.9"/>
    <s v="Obesity"/>
    <n v="4.8499999999999996"/>
    <s v="Normal"/>
    <s v="Yes"/>
    <x v="0"/>
    <s v="Yes"/>
    <x v="3"/>
    <s v="No"/>
  </r>
  <r>
    <s v="Id1007"/>
    <n v="26.7"/>
    <s v="Over weight"/>
    <n v="5.09"/>
    <s v="Normal"/>
    <s v="Yes"/>
    <x v="0"/>
    <s v="Yes"/>
    <x v="3"/>
    <s v="No"/>
  </r>
  <r>
    <s v="Id1008"/>
    <n v="33.71"/>
    <s v="Obesity"/>
    <n v="4.9400000000000004"/>
    <s v="Normal"/>
    <s v="No"/>
    <x v="0"/>
    <s v="No"/>
    <x v="0"/>
    <s v="No"/>
  </r>
  <r>
    <s v="Id1009"/>
    <n v="41.91"/>
    <s v="Obesity"/>
    <n v="4.92"/>
    <s v="Normal"/>
    <s v="Yes"/>
    <x v="0"/>
    <s v="No"/>
    <x v="1"/>
    <s v="No"/>
  </r>
  <r>
    <s v="Id1010"/>
    <n v="39.82"/>
    <s v="Obesity"/>
    <n v="6.05"/>
    <s v="Prediabetes"/>
    <s v="Yes"/>
    <x v="0"/>
    <s v="No"/>
    <x v="1"/>
    <s v="No"/>
  </r>
  <r>
    <s v="Id1011"/>
    <n v="28.12"/>
    <s v="Over weight"/>
    <n v="4.67"/>
    <s v="Normal"/>
    <s v="No"/>
    <x v="0"/>
    <s v="No"/>
    <x v="1"/>
    <s v="No"/>
  </r>
  <r>
    <s v="Id1012"/>
    <n v="26.98"/>
    <s v="Over weight"/>
    <n v="9.81"/>
    <s v="Diabetes"/>
    <s v="Yes"/>
    <x v="0"/>
    <s v="No"/>
    <x v="0"/>
    <s v="No"/>
  </r>
  <r>
    <s v="Id1013"/>
    <n v="27.2"/>
    <s v="Over weight"/>
    <n v="6.06"/>
    <s v="Prediabetes"/>
    <s v="Yes"/>
    <x v="0"/>
    <s v="No"/>
    <x v="1"/>
    <s v="No"/>
  </r>
  <r>
    <s v="Id1014"/>
    <n v="25.3"/>
    <s v="Over weight"/>
    <n v="5.19"/>
    <s v="Normal"/>
    <s v="Yes"/>
    <x v="0"/>
    <s v="No"/>
    <x v="1"/>
    <s v="No"/>
  </r>
  <r>
    <s v="Id1015"/>
    <n v="30.25"/>
    <s v="Obesity"/>
    <n v="10.16"/>
    <s v="Diabetes"/>
    <s v="No"/>
    <x v="0"/>
    <s v="No"/>
    <x v="0"/>
    <s v="No"/>
  </r>
  <r>
    <s v="Id1016"/>
    <n v="54"/>
    <s v="Obesity"/>
    <n v="4.68"/>
    <s v="Normal"/>
    <s v="Yes"/>
    <x v="1"/>
    <s v="No"/>
    <x v="1"/>
    <s v="No"/>
  </r>
  <r>
    <s v="Id1017"/>
    <n v="51.86"/>
    <s v="Obesity"/>
    <n v="5.32"/>
    <s v="Normal"/>
    <s v="Yes"/>
    <x v="0"/>
    <s v="No"/>
    <x v="0"/>
    <s v="No"/>
  </r>
  <r>
    <s v="Id1018"/>
    <n v="31.39"/>
    <s v="Obesity"/>
    <n v="6.99"/>
    <s v="Diabetes"/>
    <s v="No"/>
    <x v="0"/>
    <s v="No"/>
    <x v="0"/>
    <s v="No"/>
  </r>
  <r>
    <s v="Id1019"/>
    <n v="39.97"/>
    <s v="Obesity"/>
    <n v="5.55"/>
    <s v="Normal"/>
    <s v="No"/>
    <x v="0"/>
    <s v="No"/>
    <x v="0"/>
    <s v="No"/>
  </r>
  <r>
    <s v="Id1020"/>
    <n v="41.23"/>
    <s v="Obesity"/>
    <n v="6.94"/>
    <s v="Diabetes"/>
    <s v="No"/>
    <x v="0"/>
    <s v="No"/>
    <x v="0"/>
    <s v="No"/>
  </r>
  <r>
    <s v="Id1021"/>
    <n v="49.45"/>
    <s v="Obesity"/>
    <n v="4.2"/>
    <s v="Normal"/>
    <s v="Yes"/>
    <x v="0"/>
    <s v="No"/>
    <x v="0"/>
    <s v="No"/>
  </r>
  <r>
    <s v="Id1022"/>
    <n v="41.04"/>
    <s v="Obesity"/>
    <n v="5.59"/>
    <s v="Normal"/>
    <s v="No"/>
    <x v="0"/>
    <s v="No"/>
    <x v="0"/>
    <s v="No"/>
  </r>
  <r>
    <s v="Id1023"/>
    <n v="27.93"/>
    <s v="Over weight"/>
    <n v="9.9600000000000009"/>
    <s v="Diabetes"/>
    <s v="No"/>
    <x v="0"/>
    <s v="No"/>
    <x v="0"/>
    <s v="No"/>
  </r>
  <r>
    <s v="Id1024"/>
    <n v="21.01"/>
    <s v="Normal weight"/>
    <n v="7.37"/>
    <s v="Diabetes"/>
    <s v="No"/>
    <x v="0"/>
    <s v="No"/>
    <x v="0"/>
    <s v="No"/>
  </r>
  <r>
    <s v="Id1025"/>
    <n v="52.37"/>
    <s v="Obesity"/>
    <n v="5.0599999999999996"/>
    <s v="Normal"/>
    <s v="Yes"/>
    <x v="1"/>
    <s v="No"/>
    <x v="1"/>
    <s v="No"/>
  </r>
  <r>
    <s v="Id1026"/>
    <n v="40.369999999999997"/>
    <s v="Obesity"/>
    <n v="8.2100000000000009"/>
    <s v="Diabetes"/>
    <s v="No"/>
    <x v="0"/>
    <s v="No"/>
    <x v="0"/>
    <s v="No"/>
  </r>
  <r>
    <s v="Id1027"/>
    <n v="41.47"/>
    <s v="Obesity"/>
    <n v="10.34"/>
    <s v="Diabetes"/>
    <s v="No"/>
    <x v="0"/>
    <s v="No"/>
    <x v="1"/>
    <s v="No"/>
  </r>
  <r>
    <s v="Id1028"/>
    <n v="33.725000000000001"/>
    <s v="Obesity"/>
    <n v="5.51"/>
    <s v="Normal"/>
    <s v="Yes"/>
    <x v="0"/>
    <s v="No"/>
    <x v="1"/>
    <s v="No"/>
  </r>
  <r>
    <s v="Id1029"/>
    <n v="28.1"/>
    <s v="Over weight"/>
    <n v="11.2"/>
    <s v="Diabetes"/>
    <s v="No"/>
    <x v="0"/>
    <s v="No"/>
    <x v="0"/>
    <s v="No"/>
  </r>
  <r>
    <s v="Id1030"/>
    <n v="37.43"/>
    <s v="Obesity"/>
    <n v="4.3499999999999996"/>
    <s v="Normal"/>
    <s v="Yes"/>
    <x v="0"/>
    <s v="Yes"/>
    <x v="3"/>
    <s v="No"/>
  </r>
  <r>
    <s v="Id1031"/>
    <n v="23.7"/>
    <s v="Normal weight"/>
    <n v="10.45"/>
    <s v="Diabetes"/>
    <s v="No"/>
    <x v="0"/>
    <s v="No"/>
    <x v="0"/>
    <s v="No"/>
  </r>
  <r>
    <s v="Id1032"/>
    <n v="24.795000000000002"/>
    <s v="Normal weight"/>
    <n v="4.07"/>
    <s v="Normal"/>
    <s v="Yes"/>
    <x v="0"/>
    <s v="Yes"/>
    <x v="3"/>
    <s v="No"/>
  </r>
  <r>
    <s v="Id1033"/>
    <n v="31.9"/>
    <s v="Obesity"/>
    <n v="8.34"/>
    <s v="Diabetes"/>
    <s v="No"/>
    <x v="0"/>
    <s v="No"/>
    <x v="0"/>
    <s v="No"/>
  </r>
  <r>
    <s v="Id1034"/>
    <n v="32.68"/>
    <s v="Obesity"/>
    <n v="7.41"/>
    <s v="Diabetes"/>
    <s v="No"/>
    <x v="0"/>
    <s v="No"/>
    <x v="0"/>
    <s v="No"/>
  </r>
  <r>
    <s v="Id1035"/>
    <n v="47.13"/>
    <s v="Obesity"/>
    <n v="4.3099999999999996"/>
    <s v="Normal"/>
    <s v="No"/>
    <x v="0"/>
    <s v="No"/>
    <x v="0"/>
    <s v="No"/>
  </r>
  <r>
    <s v="Id1036"/>
    <n v="36.67"/>
    <s v="Obesity"/>
    <n v="10.83"/>
    <s v="Diabetes"/>
    <s v="No"/>
    <x v="0"/>
    <s v="No"/>
    <x v="0"/>
    <s v="No"/>
  </r>
  <r>
    <s v="Id1037"/>
    <n v="33.630000000000003"/>
    <s v="Obesity"/>
    <n v="11.31"/>
    <s v="Diabetes"/>
    <s v="No"/>
    <x v="0"/>
    <s v="No"/>
    <x v="0"/>
    <s v="No"/>
  </r>
  <r>
    <s v="Id1038"/>
    <n v="32.67"/>
    <s v="Obesity"/>
    <n v="11.81"/>
    <s v="Diabetes"/>
    <s v="Yes"/>
    <x v="0"/>
    <s v="No"/>
    <x v="0"/>
    <s v="No"/>
  </r>
  <r>
    <s v="Id1039"/>
    <n v="33.299999999999997"/>
    <s v="Obesity"/>
    <n v="8.26"/>
    <s v="Diabetes"/>
    <s v="Yes"/>
    <x v="0"/>
    <s v="No"/>
    <x v="1"/>
    <s v="No"/>
  </r>
  <r>
    <s v="Id1040"/>
    <n v="30.78"/>
    <s v="Obesity"/>
    <n v="10.74"/>
    <s v="Diabetes"/>
    <s v="Yes"/>
    <x v="0"/>
    <s v="No"/>
    <x v="1"/>
    <s v="No"/>
  </r>
  <r>
    <s v="Id1041"/>
    <n v="28.975000000000001"/>
    <s v="Over weight"/>
    <n v="7.69"/>
    <s v="Diabetes"/>
    <s v="Yes"/>
    <x v="0"/>
    <s v="No"/>
    <x v="0"/>
    <s v="No"/>
  </r>
  <r>
    <s v="Id1042"/>
    <n v="33.4"/>
    <s v="Obesity"/>
    <n v="4.84"/>
    <s v="Normal"/>
    <s v="No"/>
    <x v="0"/>
    <s v="No"/>
    <x v="0"/>
    <s v="No"/>
  </r>
  <r>
    <s v="Id1043"/>
    <n v="21.5"/>
    <s v="Normal weight"/>
    <n v="9.77"/>
    <s v="Diabetes"/>
    <s v="Yes"/>
    <x v="0"/>
    <s v="No"/>
    <x v="0"/>
    <s v="No"/>
  </r>
  <r>
    <s v="Id1044"/>
    <n v="38.14"/>
    <s v="Obesity"/>
    <n v="5.84"/>
    <s v="Prediabetes"/>
    <s v="No"/>
    <x v="0"/>
    <s v="No"/>
    <x v="0"/>
    <s v="No"/>
  </r>
  <r>
    <s v="Id1045"/>
    <n v="35.42"/>
    <s v="Obesity"/>
    <n v="8.6999999999999993"/>
    <s v="Diabetes"/>
    <s v="Yes"/>
    <x v="0"/>
    <s v="No"/>
    <x v="3"/>
    <s v="No"/>
  </r>
  <r>
    <s v="Id1046"/>
    <n v="35.625"/>
    <s v="Obesity"/>
    <n v="10.79"/>
    <s v="Diabetes"/>
    <s v="No"/>
    <x v="0"/>
    <s v="No"/>
    <x v="0"/>
    <s v="No"/>
  </r>
  <r>
    <s v="Id1047"/>
    <n v="45.51"/>
    <s v="Obesity"/>
    <n v="4.32"/>
    <s v="Normal"/>
    <s v="No"/>
    <x v="0"/>
    <s v="No"/>
    <x v="3"/>
    <s v="No"/>
  </r>
  <r>
    <s v="Id1048"/>
    <n v="37.1"/>
    <s v="Obesity"/>
    <n v="7.19"/>
    <s v="Diabetes"/>
    <s v="Yes"/>
    <x v="0"/>
    <s v="No"/>
    <x v="0"/>
    <s v="No"/>
  </r>
  <r>
    <s v="Id1049"/>
    <n v="30.5"/>
    <s v="Obesity"/>
    <n v="11.94"/>
    <s v="Diabetes"/>
    <s v="Yes"/>
    <x v="0"/>
    <s v="No"/>
    <x v="0"/>
    <s v="No"/>
  </r>
  <r>
    <s v="Id1050"/>
    <n v="28.16"/>
    <s v="Over weight"/>
    <n v="5.56"/>
    <s v="Normal"/>
    <s v="No"/>
    <x v="0"/>
    <s v="No"/>
    <x v="1"/>
    <s v="No"/>
  </r>
  <r>
    <s v="Id1051"/>
    <n v="29.1"/>
    <s v="Over weight"/>
    <n v="5.64"/>
    <s v="Normal"/>
    <s v="Yes"/>
    <x v="0"/>
    <s v="No"/>
    <x v="0"/>
    <s v="No"/>
  </r>
  <r>
    <s v="Id1052"/>
    <n v="30.22"/>
    <s v="Obesity"/>
    <n v="4.6500000000000004"/>
    <s v="Normal"/>
    <s v="No"/>
    <x v="0"/>
    <s v="No"/>
    <x v="0"/>
    <s v="No"/>
  </r>
  <r>
    <s v="Id1053"/>
    <n v="24.29"/>
    <s v="Normal weight"/>
    <n v="9.0500000000000007"/>
    <s v="Diabetes"/>
    <s v="No"/>
    <x v="0"/>
    <s v="No"/>
    <x v="0"/>
    <s v="No"/>
  </r>
  <r>
    <s v="Id1054"/>
    <n v="29.39"/>
    <s v="Over weight"/>
    <n v="4.5199999999999996"/>
    <s v="Normal"/>
    <s v="Yes"/>
    <x v="0"/>
    <s v="No"/>
    <x v="0"/>
    <s v="No"/>
  </r>
  <r>
    <s v="Id1055"/>
    <n v="25.66"/>
    <s v="Over weight"/>
    <n v="4.62"/>
    <s v="Normal"/>
    <s v="Yes"/>
    <x v="0"/>
    <s v="No"/>
    <x v="3"/>
    <s v="No"/>
  </r>
  <r>
    <s v="Id1056"/>
    <n v="39.11"/>
    <s v="Obesity"/>
    <n v="5.87"/>
    <s v="Prediabetes"/>
    <s v="No"/>
    <x v="0"/>
    <s v="No"/>
    <x v="0"/>
    <s v="No"/>
  </r>
  <r>
    <s v="Id1057"/>
    <n v="43.78"/>
    <s v="Obesity"/>
    <n v="5.71"/>
    <s v="Prediabetes"/>
    <s v="No"/>
    <x v="0"/>
    <s v="No"/>
    <x v="3"/>
    <s v="No"/>
  </r>
  <r>
    <s v="Id1058"/>
    <n v="24.35"/>
    <s v="Normal weight"/>
    <n v="9.08"/>
    <s v="Diabetes"/>
    <s v="No"/>
    <x v="0"/>
    <s v="No"/>
    <x v="0"/>
    <s v="No"/>
  </r>
  <r>
    <s v="Id1059"/>
    <n v="40.299999999999997"/>
    <s v="Obesity"/>
    <n v="5.3"/>
    <s v="Normal"/>
    <s v="Yes"/>
    <x v="0"/>
    <s v="No"/>
    <x v="1"/>
    <s v="No"/>
  </r>
  <r>
    <s v="Id1060"/>
    <n v="32.774999999999999"/>
    <s v="Obesity"/>
    <n v="11.76"/>
    <s v="Diabetes"/>
    <s v="Yes"/>
    <x v="0"/>
    <s v="No"/>
    <x v="0"/>
    <s v="No"/>
  </r>
  <r>
    <s v="Id1061"/>
    <n v="39.6"/>
    <s v="Obesity"/>
    <n v="5.1100000000000003"/>
    <s v="Normal"/>
    <s v="Yes"/>
    <x v="0"/>
    <s v="No"/>
    <x v="1"/>
    <s v="No"/>
  </r>
  <r>
    <s v="Id1062"/>
    <n v="30.97"/>
    <s v="Obesity"/>
    <n v="5.54"/>
    <s v="Normal"/>
    <s v="No"/>
    <x v="0"/>
    <s v="No"/>
    <x v="1"/>
    <s v="No"/>
  </r>
  <r>
    <s v="Id1063"/>
    <n v="27.645"/>
    <s v="Over weight"/>
    <n v="8.8699999999999992"/>
    <s v="Diabetes"/>
    <s v="Yes"/>
    <x v="0"/>
    <s v="No"/>
    <x v="0"/>
    <s v="No"/>
  </r>
  <r>
    <s v="Id1064"/>
    <n v="34.43"/>
    <s v="Obesity"/>
    <n v="5.96"/>
    <s v="Prediabetes"/>
    <s v="Yes"/>
    <x v="0"/>
    <s v="No"/>
    <x v="1"/>
    <s v="No"/>
  </r>
  <r>
    <s v="Id1065"/>
    <n v="39.6"/>
    <s v="Obesity"/>
    <n v="4.4400000000000004"/>
    <s v="Normal"/>
    <s v="Yes"/>
    <x v="0"/>
    <s v="Yes"/>
    <x v="3"/>
    <s v="No"/>
  </r>
  <r>
    <s v="Id1066"/>
    <n v="22.1"/>
    <s v="Normal weight"/>
    <n v="4.6500000000000004"/>
    <s v="Normal"/>
    <s v="Yes"/>
    <x v="0"/>
    <s v="No"/>
    <x v="1"/>
    <s v="No"/>
  </r>
  <r>
    <s v="Id1067"/>
    <n v="33.25"/>
    <s v="Obesity"/>
    <n v="5.64"/>
    <s v="Normal"/>
    <s v="Yes"/>
    <x v="0"/>
    <s v="Yes"/>
    <x v="3"/>
    <s v="No"/>
  </r>
  <r>
    <s v="Id1068"/>
    <n v="33.33"/>
    <s v="Obesity"/>
    <n v="10.19"/>
    <s v="Diabetes"/>
    <s v="No"/>
    <x v="0"/>
    <s v="No"/>
    <x v="0"/>
    <s v="No"/>
  </r>
  <r>
    <s v="Id1069"/>
    <n v="30.5"/>
    <s v="Obesity"/>
    <n v="10.79"/>
    <s v="Diabetes"/>
    <s v="No"/>
    <x v="0"/>
    <s v="No"/>
    <x v="0"/>
    <s v="No"/>
  </r>
  <r>
    <s v="Id1070"/>
    <n v="30.3"/>
    <s v="Obesity"/>
    <n v="4.24"/>
    <s v="Normal"/>
    <s v="No"/>
    <x v="0"/>
    <s v="No"/>
    <x v="0"/>
    <s v="No"/>
  </r>
  <r>
    <s v="Id1071"/>
    <n v="26.22"/>
    <s v="Over weight"/>
    <n v="5.83"/>
    <s v="Prediabetes"/>
    <s v="No"/>
    <x v="0"/>
    <s v="No"/>
    <x v="1"/>
    <s v="No"/>
  </r>
  <r>
    <s v="Id1072"/>
    <n v="29.99"/>
    <s v="Obesity"/>
    <n v="11.85"/>
    <s v="Diabetes"/>
    <s v="No"/>
    <x v="0"/>
    <s v="No"/>
    <x v="0"/>
    <s v="No"/>
  </r>
  <r>
    <s v="Id1073"/>
    <n v="36.380000000000003"/>
    <s v="Obesity"/>
    <n v="5.98"/>
    <s v="Prediabetes"/>
    <s v="No"/>
    <x v="0"/>
    <s v="No"/>
    <x v="3"/>
    <s v="No"/>
  </r>
  <r>
    <s v="Id1074"/>
    <n v="31.16"/>
    <s v="Obesity"/>
    <n v="4.26"/>
    <s v="Normal"/>
    <s v="Yes"/>
    <x v="0"/>
    <s v="Yes"/>
    <x v="3"/>
    <s v="No"/>
  </r>
  <r>
    <s v="Id1075"/>
    <n v="25.55"/>
    <s v="Over weight"/>
    <n v="4.96"/>
    <s v="Normal"/>
    <s v="Yes"/>
    <x v="0"/>
    <s v="No"/>
    <x v="3"/>
    <s v="No"/>
  </r>
  <r>
    <s v="Id1076"/>
    <n v="28.77"/>
    <s v="Over weight"/>
    <n v="4"/>
    <s v="Normal"/>
    <s v="Yes"/>
    <x v="0"/>
    <s v="No"/>
    <x v="0"/>
    <s v="No"/>
  </r>
  <r>
    <s v="Id1077"/>
    <n v="23.14"/>
    <s v="Normal weight"/>
    <n v="4.1500000000000004"/>
    <s v="Normal"/>
    <s v="Yes"/>
    <x v="0"/>
    <s v="No"/>
    <x v="3"/>
    <s v="No"/>
  </r>
  <r>
    <s v="Id1078"/>
    <n v="39.6"/>
    <s v="Obesity"/>
    <n v="11.36"/>
    <s v="Diabetes"/>
    <s v="No"/>
    <x v="0"/>
    <s v="No"/>
    <x v="0"/>
    <s v="No"/>
  </r>
  <r>
    <s v="Id1079"/>
    <n v="29.2"/>
    <s v="Over weight"/>
    <n v="7.53"/>
    <s v="Diabetes"/>
    <s v="No"/>
    <x v="0"/>
    <s v="No"/>
    <x v="0"/>
    <s v="No"/>
  </r>
  <r>
    <s v="Id1080"/>
    <n v="32.774999999999999"/>
    <s v="Obesity"/>
    <n v="7.95"/>
    <s v="Diabetes"/>
    <s v="No"/>
    <x v="0"/>
    <s v="No"/>
    <x v="0"/>
    <s v="No"/>
  </r>
  <r>
    <s v="Id1081"/>
    <n v="24.035"/>
    <s v="Normal weight"/>
    <n v="8.5"/>
    <s v="Diabetes"/>
    <s v="No"/>
    <x v="0"/>
    <s v="No"/>
    <x v="0"/>
    <s v="No"/>
  </r>
  <r>
    <s v="Id1082"/>
    <n v="30.55"/>
    <s v="Obesity"/>
    <n v="5.89"/>
    <s v="Prediabetes"/>
    <s v="No"/>
    <x v="0"/>
    <s v="Yes"/>
    <x v="3"/>
    <s v="No"/>
  </r>
  <r>
    <s v="Id1083"/>
    <n v="28.81"/>
    <s v="Over weight"/>
    <n v="8.76"/>
    <s v="Diabetes"/>
    <s v="No"/>
    <x v="0"/>
    <s v="No"/>
    <x v="1"/>
    <s v="No"/>
  </r>
  <r>
    <s v="Id1084"/>
    <n v="31.66"/>
    <s v="Obesity"/>
    <n v="4.1100000000000003"/>
    <s v="Normal"/>
    <s v="No"/>
    <x v="0"/>
    <s v="No"/>
    <x v="0"/>
    <s v="No"/>
  </r>
  <r>
    <s v="Id1085"/>
    <n v="28.215"/>
    <s v="Over weight"/>
    <n v="7.56"/>
    <s v="Diabetes"/>
    <s v="Yes"/>
    <x v="0"/>
    <s v="No"/>
    <x v="3"/>
    <s v="No"/>
  </r>
  <r>
    <s v="Id1086"/>
    <n v="26.12"/>
    <s v="Over weight"/>
    <n v="4.17"/>
    <s v="Normal"/>
    <s v="Yes"/>
    <x v="0"/>
    <s v="Yes"/>
    <x v="3"/>
    <s v="No"/>
  </r>
  <r>
    <s v="Id1087"/>
    <n v="36.630000000000003"/>
    <s v="Obesity"/>
    <n v="11.42"/>
    <s v="Diabetes"/>
    <s v="No"/>
    <x v="0"/>
    <s v="No"/>
    <x v="1"/>
    <s v="No"/>
  </r>
  <r>
    <s v="Id1088"/>
    <n v="33.344999999999999"/>
    <s v="Obesity"/>
    <n v="7.33"/>
    <s v="Diabetes"/>
    <s v="No"/>
    <x v="0"/>
    <s v="No"/>
    <x v="1"/>
    <s v="No"/>
  </r>
  <r>
    <s v="Id1089"/>
    <n v="27.11"/>
    <s v="Over weight"/>
    <n v="6.7"/>
    <s v="Diabetes"/>
    <s v="No"/>
    <x v="0"/>
    <s v="No"/>
    <x v="0"/>
    <s v="No"/>
  </r>
  <r>
    <s v="Id1090"/>
    <n v="26.6"/>
    <s v="Over weight"/>
    <n v="5.27"/>
    <s v="Normal"/>
    <s v="Yes"/>
    <x v="0"/>
    <s v="Yes"/>
    <x v="3"/>
    <s v="No"/>
  </r>
  <r>
    <s v="Id1091"/>
    <n v="30.41"/>
    <s v="Obesity"/>
    <n v="7.72"/>
    <s v="Diabetes"/>
    <s v="No"/>
    <x v="0"/>
    <s v="No"/>
    <x v="0"/>
    <s v="No"/>
  </r>
  <r>
    <s v="Id1092"/>
    <n v="28.98"/>
    <s v="Over weight"/>
    <n v="8.68"/>
    <s v="Diabetes"/>
    <s v="No"/>
    <x v="0"/>
    <s v="No"/>
    <x v="1"/>
    <s v="No"/>
  </r>
  <r>
    <s v="Id1093"/>
    <n v="31.24"/>
    <s v="Obesity"/>
    <n v="9.8000000000000007"/>
    <s v="Diabetes"/>
    <s v="No"/>
    <x v="0"/>
    <s v="No"/>
    <x v="0"/>
    <s v="No"/>
  </r>
  <r>
    <s v="Id1094"/>
    <n v="31.54"/>
    <s v="Obesity"/>
    <n v="4.4400000000000004"/>
    <s v="Normal"/>
    <s v="No"/>
    <x v="0"/>
    <s v="No"/>
    <x v="0"/>
    <s v="No"/>
  </r>
  <r>
    <s v="Id1095"/>
    <n v="38.6"/>
    <s v="Obesity"/>
    <n v="7.19"/>
    <s v="Diabetes"/>
    <s v="Yes"/>
    <x v="0"/>
    <s v="No"/>
    <x v="1"/>
    <s v="No"/>
  </r>
  <r>
    <s v="Id1096"/>
    <n v="37.950000000000003"/>
    <s v="Obesity"/>
    <n v="6.06"/>
    <s v="Prediabetes"/>
    <s v="No"/>
    <x v="0"/>
    <s v="No"/>
    <x v="0"/>
    <s v="No"/>
  </r>
  <r>
    <s v="Id1097"/>
    <n v="38.97"/>
    <s v="Obesity"/>
    <n v="5.12"/>
    <s v="Normal"/>
    <s v="No"/>
    <x v="0"/>
    <s v="No"/>
    <x v="0"/>
    <s v="No"/>
  </r>
  <r>
    <s v="Id1098"/>
    <n v="21.2"/>
    <s v="Normal weight"/>
    <n v="10.72"/>
    <s v="Diabetes"/>
    <s v="No"/>
    <x v="0"/>
    <s v="No"/>
    <x v="0"/>
    <s v="No"/>
  </r>
  <r>
    <s v="Id1099"/>
    <n v="23.96"/>
    <s v="Normal weight"/>
    <n v="9.58"/>
    <s v="Diabetes"/>
    <s v="Yes"/>
    <x v="0"/>
    <s v="Yes"/>
    <x v="3"/>
    <s v="No"/>
  </r>
  <r>
    <s v="Id1100"/>
    <n v="35.93"/>
    <s v="Obesity"/>
    <n v="6.4"/>
    <s v="Prediabetes"/>
    <s v="Yes"/>
    <x v="0"/>
    <s v="No"/>
    <x v="3"/>
    <s v="No"/>
  </r>
  <r>
    <s v="Id1101"/>
    <n v="26.11"/>
    <s v="Over weight"/>
    <n v="6.8"/>
    <s v="Diabetes"/>
    <s v="Yes"/>
    <x v="0"/>
    <s v="No"/>
    <x v="1"/>
    <s v="No"/>
  </r>
  <r>
    <s v="Id1102"/>
    <n v="32.299999999999997"/>
    <s v="Obesity"/>
    <n v="9.48"/>
    <s v="Diabetes"/>
    <s v="No"/>
    <x v="0"/>
    <s v="No"/>
    <x v="1"/>
    <s v="No"/>
  </r>
  <r>
    <s v="Id1103"/>
    <n v="28.69"/>
    <s v="Over weight"/>
    <n v="7.45"/>
    <s v="Diabetes"/>
    <s v="No"/>
    <x v="0"/>
    <s v="No"/>
    <x v="1"/>
    <s v="No"/>
  </r>
  <r>
    <s v="Id1104"/>
    <n v="31.28"/>
    <s v="Obesity"/>
    <n v="6.94"/>
    <s v="Diabetes"/>
    <s v="Yes"/>
    <x v="0"/>
    <s v="No"/>
    <x v="3"/>
    <s v="No"/>
  </r>
  <r>
    <s v="Id1105"/>
    <n v="30.21"/>
    <s v="Obesity"/>
    <n v="7.83"/>
    <s v="Diabetes"/>
    <s v="No"/>
    <x v="0"/>
    <s v="No"/>
    <x v="0"/>
    <s v="No"/>
  </r>
  <r>
    <s v="Id1106"/>
    <n v="38.28"/>
    <s v="Obesity"/>
    <n v="10.17"/>
    <s v="Diabetes"/>
    <s v="Yes"/>
    <x v="0"/>
    <s v="No"/>
    <x v="0"/>
    <s v="No"/>
  </r>
  <r>
    <s v="Id1107"/>
    <n v="29.9"/>
    <s v="Obesity"/>
    <n v="8.9600000000000009"/>
    <s v="Diabetes"/>
    <s v="Yes"/>
    <x v="0"/>
    <s v="No"/>
    <x v="0"/>
    <s v="No"/>
  </r>
  <r>
    <s v="Id1108"/>
    <n v="23.18"/>
    <s v="Normal weight"/>
    <n v="6.96"/>
    <s v="Diabetes"/>
    <s v="Yes"/>
    <x v="0"/>
    <s v="No"/>
    <x v="1"/>
    <s v="No"/>
  </r>
  <r>
    <s v="Id1109"/>
    <n v="33.020000000000003"/>
    <s v="Obesity"/>
    <n v="5.07"/>
    <s v="Normal"/>
    <s v="Yes"/>
    <x v="0"/>
    <s v="No"/>
    <x v="0"/>
    <s v="No"/>
  </r>
  <r>
    <s v="Id1110"/>
    <n v="27.29"/>
    <s v="Over weight"/>
    <n v="5.85"/>
    <s v="Prediabetes"/>
    <s v="No"/>
    <x v="0"/>
    <s v="No"/>
    <x v="1"/>
    <s v="No"/>
  </r>
  <r>
    <s v="Id1111"/>
    <n v="23.18"/>
    <s v="Normal weight"/>
    <n v="10.56"/>
    <s v="Diabetes"/>
    <s v="No"/>
    <x v="0"/>
    <s v="No"/>
    <x v="1"/>
    <s v="No"/>
  </r>
  <r>
    <s v="Id1112"/>
    <n v="32.659999999999997"/>
    <s v="Obesity"/>
    <n v="8.92"/>
    <s v="Diabetes"/>
    <s v="Yes"/>
    <x v="0"/>
    <s v="No"/>
    <x v="0"/>
    <s v="No"/>
  </r>
  <r>
    <s v="Id1113"/>
    <n v="30.78"/>
    <s v="Obesity"/>
    <n v="8.6300000000000008"/>
    <s v="Diabetes"/>
    <s v="No"/>
    <x v="0"/>
    <s v="No"/>
    <x v="0"/>
    <s v="No"/>
  </r>
  <r>
    <s v="Id1114"/>
    <n v="47.2"/>
    <s v="Obesity"/>
    <n v="6.29"/>
    <s v="Prediabetes"/>
    <s v="Yes"/>
    <x v="0"/>
    <s v="Yes"/>
    <x v="3"/>
    <s v="No"/>
  </r>
  <r>
    <s v="Id1115"/>
    <n v="31.6"/>
    <s v="Obesity"/>
    <n v="5.75"/>
    <s v="Prediabetes"/>
    <s v="No"/>
    <x v="0"/>
    <s v="No"/>
    <x v="1"/>
    <s v="No"/>
  </r>
  <r>
    <s v="Id1116"/>
    <n v="33.914999999999999"/>
    <s v="Obesity"/>
    <n v="6.66"/>
    <s v="Diabetes"/>
    <s v="Yes"/>
    <x v="0"/>
    <s v="No"/>
    <x v="3"/>
    <s v="No"/>
  </r>
  <r>
    <s v="Id1117"/>
    <n v="23.54"/>
    <s v="Normal weight"/>
    <n v="5.0999999999999996"/>
    <s v="Normal"/>
    <s v="No"/>
    <x v="0"/>
    <s v="No"/>
    <x v="1"/>
    <s v="No"/>
  </r>
  <r>
    <s v="Id1118"/>
    <n v="27.074999999999999"/>
    <s v="Over weight"/>
    <n v="4.41"/>
    <s v="Normal"/>
    <s v="No"/>
    <x v="0"/>
    <s v="No"/>
    <x v="1"/>
    <s v="No"/>
  </r>
  <r>
    <s v="Id1119"/>
    <n v="25.8"/>
    <s v="Over weight"/>
    <n v="5.52"/>
    <s v="Normal"/>
    <s v="Yes"/>
    <x v="0"/>
    <s v="No"/>
    <x v="0"/>
    <s v="No"/>
  </r>
  <r>
    <s v="Id1120"/>
    <n v="36.1"/>
    <s v="Obesity"/>
    <n v="4.62"/>
    <s v="Normal"/>
    <s v="Yes"/>
    <x v="0"/>
    <s v="Yes"/>
    <x v="3"/>
    <s v="No"/>
  </r>
  <r>
    <s v="Id1121"/>
    <n v="30.495000000000001"/>
    <s v="Obesity"/>
    <n v="5.74"/>
    <s v="Prediabetes"/>
    <s v="Yes"/>
    <x v="0"/>
    <s v="Yes"/>
    <x v="3"/>
    <s v="No"/>
  </r>
  <r>
    <s v="Id1122"/>
    <n v="21.4"/>
    <s v="Normal weight"/>
    <n v="6.3"/>
    <s v="Prediabetes"/>
    <s v="Yes"/>
    <x v="0"/>
    <s v="Yes"/>
    <x v="3"/>
    <s v="No"/>
  </r>
  <r>
    <s v="Id1123"/>
    <n v="32.299999999999997"/>
    <s v="Obesity"/>
    <n v="10.27"/>
    <s v="Diabetes"/>
    <s v="No"/>
    <x v="0"/>
    <s v="No"/>
    <x v="0"/>
    <s v="No"/>
  </r>
  <r>
    <s v="Id1124"/>
    <n v="29.78"/>
    <s v="Over weight"/>
    <n v="5.85"/>
    <s v="Prediabetes"/>
    <s v="No"/>
    <x v="0"/>
    <s v="Yes"/>
    <x v="3"/>
    <s v="No"/>
  </r>
  <r>
    <s v="Id1125"/>
    <n v="34.76"/>
    <s v="Obesity"/>
    <n v="5.92"/>
    <s v="Prediabetes"/>
    <s v="Yes"/>
    <x v="0"/>
    <s v="No"/>
    <x v="3"/>
    <s v="No"/>
  </r>
  <r>
    <s v="Id1126"/>
    <n v="18.335000000000001"/>
    <s v="Underweight"/>
    <n v="10.01"/>
    <s v="Diabetes"/>
    <s v="Yes"/>
    <x v="0"/>
    <s v="No"/>
    <x v="1"/>
    <s v="No"/>
  </r>
  <r>
    <s v="Id1127"/>
    <n v="32.299999999999997"/>
    <s v="Obesity"/>
    <n v="9.59"/>
    <s v="Diabetes"/>
    <s v="No"/>
    <x v="0"/>
    <s v="No"/>
    <x v="0"/>
    <s v="No"/>
  </r>
  <r>
    <s v="Id1128"/>
    <n v="27.74"/>
    <s v="Over weight"/>
    <n v="10.37"/>
    <s v="Diabetes"/>
    <s v="No"/>
    <x v="0"/>
    <s v="No"/>
    <x v="0"/>
    <s v="No"/>
  </r>
  <r>
    <s v="Id1129"/>
    <n v="24"/>
    <s v="Normal weight"/>
    <n v="4.01"/>
    <s v="Normal"/>
    <s v="Yes"/>
    <x v="0"/>
    <s v="No"/>
    <x v="3"/>
    <s v="No"/>
  </r>
  <r>
    <s v="Id1130"/>
    <n v="31.78"/>
    <s v="Obesity"/>
    <n v="4.24"/>
    <s v="Normal"/>
    <s v="Yes"/>
    <x v="0"/>
    <s v="Yes"/>
    <x v="3"/>
    <s v="No"/>
  </r>
  <r>
    <s v="Id1131"/>
    <n v="32.25"/>
    <s v="Obesity"/>
    <n v="5.36"/>
    <s v="Normal"/>
    <s v="Yes"/>
    <x v="0"/>
    <s v="No"/>
    <x v="0"/>
    <s v="No"/>
  </r>
  <r>
    <s v="Id1132"/>
    <n v="30.114999999999998"/>
    <s v="Obesity"/>
    <n v="4.99"/>
    <s v="Normal"/>
    <s v="No"/>
    <x v="0"/>
    <s v="No"/>
    <x v="1"/>
    <s v="No"/>
  </r>
  <r>
    <s v="Id1133"/>
    <n v="22.41"/>
    <s v="Normal weight"/>
    <n v="8.68"/>
    <s v="Diabetes"/>
    <s v="No"/>
    <x v="0"/>
    <s v="No"/>
    <x v="0"/>
    <s v="No"/>
  </r>
  <r>
    <s v="Id1134"/>
    <n v="45.72"/>
    <s v="Obesity"/>
    <n v="4.2300000000000004"/>
    <s v="Normal"/>
    <s v="Yes"/>
    <x v="0"/>
    <s v="No"/>
    <x v="0"/>
    <s v="No"/>
  </r>
  <r>
    <s v="Id1135"/>
    <n v="25"/>
    <s v="Over weight"/>
    <n v="5.32"/>
    <s v="Normal"/>
    <s v="Yes"/>
    <x v="0"/>
    <s v="No"/>
    <x v="1"/>
    <s v="No"/>
  </r>
  <r>
    <s v="Id1136"/>
    <n v="39.5"/>
    <s v="Obesity"/>
    <n v="6.66"/>
    <s v="Diabetes"/>
    <s v="No"/>
    <x v="0"/>
    <s v="No"/>
    <x v="0"/>
    <s v="No"/>
  </r>
  <r>
    <s v="Id1137"/>
    <n v="37.729999999999997"/>
    <s v="Obesity"/>
    <n v="7.4"/>
    <s v="Diabetes"/>
    <s v="No"/>
    <x v="0"/>
    <s v="No"/>
    <x v="0"/>
    <s v="No"/>
  </r>
  <r>
    <s v="Id1138"/>
    <n v="40.659999999999997"/>
    <s v="Obesity"/>
    <n v="10.08"/>
    <s v="Diabetes"/>
    <s v="No"/>
    <x v="0"/>
    <s v="No"/>
    <x v="0"/>
    <s v="No"/>
  </r>
  <r>
    <s v="Id1139"/>
    <n v="34.200000000000003"/>
    <s v="Obesity"/>
    <n v="8.58"/>
    <s v="Diabetes"/>
    <s v="No"/>
    <x v="0"/>
    <s v="No"/>
    <x v="0"/>
    <s v="No"/>
  </r>
  <r>
    <s v="Id1140"/>
    <n v="46.51"/>
    <s v="Obesity"/>
    <n v="5.84"/>
    <s v="Prediabetes"/>
    <s v="No"/>
    <x v="0"/>
    <s v="No"/>
    <x v="3"/>
    <s v="No"/>
  </r>
  <r>
    <s v="Id1141"/>
    <n v="28.88"/>
    <s v="Over weight"/>
    <n v="4.8600000000000003"/>
    <s v="Normal"/>
    <s v="Yes"/>
    <x v="0"/>
    <s v="Yes"/>
    <x v="3"/>
    <s v="No"/>
  </r>
  <r>
    <s v="Id1142"/>
    <n v="33.914999999999999"/>
    <s v="Obesity"/>
    <n v="11.52"/>
    <s v="Diabetes"/>
    <s v="No"/>
    <x v="0"/>
    <s v="No"/>
    <x v="0"/>
    <s v="No"/>
  </r>
  <r>
    <s v="Id1143"/>
    <n v="24.32"/>
    <s v="Normal weight"/>
    <n v="6.15"/>
    <s v="Prediabetes"/>
    <s v="Yes"/>
    <x v="0"/>
    <s v="Yes"/>
    <x v="3"/>
    <s v="No"/>
  </r>
  <r>
    <s v="Id1144"/>
    <n v="25.8"/>
    <s v="Over weight"/>
    <n v="9.94"/>
    <s v="Diabetes"/>
    <s v="No"/>
    <x v="0"/>
    <s v="No"/>
    <x v="0"/>
    <s v="No"/>
  </r>
  <r>
    <s v="Id1145"/>
    <n v="21.56"/>
    <s v="Normal weight"/>
    <n v="10.56"/>
    <s v="Diabetes"/>
    <s v="No"/>
    <x v="0"/>
    <s v="No"/>
    <x v="0"/>
    <s v="No"/>
  </r>
  <r>
    <s v="Id1146"/>
    <n v="31.6"/>
    <s v="Obesity"/>
    <n v="6.79"/>
    <s v="Diabetes"/>
    <s v="No"/>
    <x v="0"/>
    <s v="No"/>
    <x v="0"/>
    <s v="No"/>
  </r>
  <r>
    <s v="Id1147"/>
    <n v="42.93"/>
    <s v="Obesity"/>
    <n v="4.8"/>
    <s v="Normal"/>
    <s v="No"/>
    <x v="0"/>
    <s v="No"/>
    <x v="3"/>
    <s v="No"/>
  </r>
  <r>
    <s v="Id1148"/>
    <n v="26.72"/>
    <s v="Over weight"/>
    <n v="5.75"/>
    <s v="Prediabetes"/>
    <s v="No"/>
    <x v="0"/>
    <s v="No"/>
    <x v="1"/>
    <s v="No"/>
  </r>
  <r>
    <s v="Id1149"/>
    <n v="26.67"/>
    <s v="Over weight"/>
    <n v="5.81"/>
    <s v="Prediabetes"/>
    <s v="No"/>
    <x v="0"/>
    <s v="No"/>
    <x v="1"/>
    <s v="No"/>
  </r>
  <r>
    <s v="Id1150"/>
    <n v="42.68"/>
    <s v="Obesity"/>
    <n v="9.2799999999999994"/>
    <s v="Diabetes"/>
    <s v="No"/>
    <x v="0"/>
    <s v="No"/>
    <x v="1"/>
    <s v="No"/>
  </r>
  <r>
    <s v="Id1151"/>
    <n v="24.31"/>
    <s v="Normal weight"/>
    <n v="6.37"/>
    <s v="Prediabetes"/>
    <s v="No"/>
    <x v="0"/>
    <s v="No"/>
    <x v="0"/>
    <s v="No"/>
  </r>
  <r>
    <s v="Id1152"/>
    <n v="44.75"/>
    <s v="Obesity"/>
    <n v="5.09"/>
    <s v="Normal"/>
    <s v="Yes"/>
    <x v="0"/>
    <s v="No"/>
    <x v="0"/>
    <s v="No"/>
  </r>
  <r>
    <s v="Id1153"/>
    <n v="30.78"/>
    <s v="Obesity"/>
    <n v="7.94"/>
    <s v="Diabetes"/>
    <s v="No"/>
    <x v="0"/>
    <s v="No"/>
    <x v="1"/>
    <s v="No"/>
  </r>
  <r>
    <s v="Id1154"/>
    <n v="21.86"/>
    <s v="Normal weight"/>
    <n v="10.95"/>
    <s v="Diabetes"/>
    <s v="No"/>
    <x v="0"/>
    <s v="No"/>
    <x v="0"/>
    <s v="No"/>
  </r>
  <r>
    <s v="Id1155"/>
    <n v="49.09"/>
    <s v="Obesity"/>
    <n v="6.3"/>
    <s v="Prediabetes"/>
    <s v="Yes"/>
    <x v="0"/>
    <s v="No"/>
    <x v="0"/>
    <s v="No"/>
  </r>
  <r>
    <s v="Id1156"/>
    <n v="47.74"/>
    <s v="Obesity"/>
    <n v="8.0500000000000007"/>
    <s v="Diabetes"/>
    <s v="Yes"/>
    <x v="0"/>
    <s v="No"/>
    <x v="1"/>
    <s v="No"/>
  </r>
  <r>
    <s v="Id1157"/>
    <n v="30.2"/>
    <s v="Obesity"/>
    <n v="9.8800000000000008"/>
    <s v="Diabetes"/>
    <s v="Yes"/>
    <x v="0"/>
    <s v="No"/>
    <x v="1"/>
    <s v="No"/>
  </r>
  <r>
    <s v="Id1158"/>
    <n v="33.25"/>
    <s v="Obesity"/>
    <n v="7.42"/>
    <s v="Diabetes"/>
    <s v="Yes"/>
    <x v="0"/>
    <s v="No"/>
    <x v="1"/>
    <s v="No"/>
  </r>
  <r>
    <s v="Id1159"/>
    <n v="26.6"/>
    <s v="Over weight"/>
    <n v="8.4499999999999993"/>
    <s v="Diabetes"/>
    <s v="Yes"/>
    <x v="0"/>
    <s v="No"/>
    <x v="3"/>
    <s v="No"/>
  </r>
  <r>
    <s v="Id1160"/>
    <n v="26.35"/>
    <s v="Over weight"/>
    <n v="6.21"/>
    <s v="Prediabetes"/>
    <s v="No"/>
    <x v="0"/>
    <s v="No"/>
    <x v="1"/>
    <s v="No"/>
  </r>
  <r>
    <s v="Id1161"/>
    <n v="39.994999999999997"/>
    <s v="Obesity"/>
    <n v="4.6500000000000004"/>
    <s v="Normal"/>
    <s v="No"/>
    <x v="0"/>
    <s v="No"/>
    <x v="0"/>
    <s v="No"/>
  </r>
  <r>
    <s v="Id1162"/>
    <n v="22.92"/>
    <s v="Normal weight"/>
    <n v="5.87"/>
    <s v="Prediabetes"/>
    <s v="Yes"/>
    <x v="0"/>
    <s v="No"/>
    <x v="3"/>
    <s v="No"/>
  </r>
  <r>
    <s v="Id1163"/>
    <n v="24.78"/>
    <s v="Normal weight"/>
    <n v="4.24"/>
    <s v="Normal"/>
    <s v="Yes"/>
    <x v="0"/>
    <s v="No"/>
    <x v="1"/>
    <s v="No"/>
  </r>
  <r>
    <s v="Id1164"/>
    <n v="34.07"/>
    <s v="Obesity"/>
    <n v="7.81"/>
    <s v="Diabetes"/>
    <s v="Yes"/>
    <x v="0"/>
    <s v="No"/>
    <x v="0"/>
    <s v="No"/>
  </r>
  <r>
    <s v="Id1165"/>
    <n v="30.14"/>
    <s v="Obesity"/>
    <n v="9.85"/>
    <s v="Diabetes"/>
    <s v="No"/>
    <x v="0"/>
    <s v="No"/>
    <x v="0"/>
    <s v="No"/>
  </r>
  <r>
    <s v="Id1166"/>
    <n v="18.05"/>
    <s v="Underweight"/>
    <n v="6.94"/>
    <s v="Diabetes"/>
    <s v="No"/>
    <x v="0"/>
    <s v="No"/>
    <x v="0"/>
    <s v="No"/>
  </r>
  <r>
    <s v="Id1167"/>
    <n v="37.4"/>
    <s v="Obesity"/>
    <n v="11.3"/>
    <s v="Diabetes"/>
    <s v="Yes"/>
    <x v="0"/>
    <s v="No"/>
    <x v="1"/>
    <s v="No"/>
  </r>
  <r>
    <s v="Id1168"/>
    <n v="25.75"/>
    <s v="Over weight"/>
    <n v="9.23"/>
    <s v="Diabetes"/>
    <s v="No"/>
    <x v="0"/>
    <s v="No"/>
    <x v="0"/>
    <s v="No"/>
  </r>
  <r>
    <s v="Id1169"/>
    <n v="32.299999999999997"/>
    <s v="Obesity"/>
    <n v="4.37"/>
    <s v="Normal"/>
    <s v="No"/>
    <x v="0"/>
    <s v="No"/>
    <x v="1"/>
    <s v="No"/>
  </r>
  <r>
    <s v="Id1170"/>
    <n v="28.61"/>
    <s v="Over weight"/>
    <n v="5.76"/>
    <s v="Prediabetes"/>
    <s v="No"/>
    <x v="0"/>
    <s v="Yes"/>
    <x v="3"/>
    <s v="No"/>
  </r>
  <r>
    <s v="Id1171"/>
    <n v="45.41"/>
    <s v="Obesity"/>
    <n v="4.96"/>
    <s v="Normal"/>
    <s v="No"/>
    <x v="0"/>
    <s v="No"/>
    <x v="3"/>
    <s v="No"/>
  </r>
  <r>
    <s v="Id1172"/>
    <n v="31.2"/>
    <s v="Obesity"/>
    <n v="11.04"/>
    <s v="Diabetes"/>
    <s v="Yes"/>
    <x v="0"/>
    <s v="No"/>
    <x v="1"/>
    <s v="No"/>
  </r>
  <r>
    <s v="Id1173"/>
    <n v="29.83"/>
    <s v="Over weight"/>
    <n v="7.81"/>
    <s v="Diabetes"/>
    <s v="Yes"/>
    <x v="0"/>
    <s v="No"/>
    <x v="3"/>
    <s v="No"/>
  </r>
  <r>
    <s v="Id1174"/>
    <n v="29.06"/>
    <s v="Over weight"/>
    <n v="4.55"/>
    <s v="Normal"/>
    <s v="No"/>
    <x v="0"/>
    <s v="No"/>
    <x v="0"/>
    <s v="No"/>
  </r>
  <r>
    <s v="Id1175"/>
    <n v="27.454999999999998"/>
    <s v="Over weight"/>
    <n v="6.13"/>
    <s v="Prediabetes"/>
    <s v="No"/>
    <x v="0"/>
    <s v="No"/>
    <x v="1"/>
    <s v="No"/>
  </r>
  <r>
    <s v="Id1176"/>
    <n v="23.01"/>
    <s v="Normal weight"/>
    <n v="6.04"/>
    <s v="Prediabetes"/>
    <s v="Yes"/>
    <x v="0"/>
    <s v="No"/>
    <x v="3"/>
    <s v="No"/>
  </r>
  <r>
    <s v="Id1177"/>
    <n v="31.39"/>
    <s v="Obesity"/>
    <n v="8.85"/>
    <s v="Diabetes"/>
    <s v="Yes"/>
    <x v="0"/>
    <s v="No"/>
    <x v="0"/>
    <s v="No"/>
  </r>
  <r>
    <s v="Id1178"/>
    <n v="34.770000000000003"/>
    <s v="Obesity"/>
    <n v="10.54"/>
    <s v="Diabetes"/>
    <s v="No"/>
    <x v="0"/>
    <s v="No"/>
    <x v="1"/>
    <s v="No"/>
  </r>
  <r>
    <s v="Id1179"/>
    <n v="24.48"/>
    <s v="Normal weight"/>
    <n v="4.37"/>
    <s v="Normal"/>
    <s v="Yes"/>
    <x v="0"/>
    <s v="No"/>
    <x v="1"/>
    <s v="No"/>
  </r>
  <r>
    <s v="Id1180"/>
    <n v="22.61"/>
    <s v="Normal weight"/>
    <n v="9.6300000000000008"/>
    <s v="Diabetes"/>
    <s v="No"/>
    <x v="0"/>
    <s v="No"/>
    <x v="1"/>
    <s v="No"/>
  </r>
  <r>
    <s v="Id1181"/>
    <n v="34.299999999999997"/>
    <s v="Obesity"/>
    <n v="10.37"/>
    <s v="Diabetes"/>
    <s v="No"/>
    <x v="0"/>
    <s v="No"/>
    <x v="0"/>
    <s v="No"/>
  </r>
  <r>
    <s v="Id1182"/>
    <n v="46.09"/>
    <s v="Obesity"/>
    <n v="5.44"/>
    <s v="Normal"/>
    <s v="No"/>
    <x v="0"/>
    <s v="No"/>
    <x v="1"/>
    <s v="No"/>
  </r>
  <r>
    <s v="Id1183"/>
    <n v="44.744999999999997"/>
    <s v="Obesity"/>
    <n v="5.19"/>
    <s v="Normal"/>
    <s v="No"/>
    <x v="0"/>
    <s v="No"/>
    <x v="1"/>
    <s v="No"/>
  </r>
  <r>
    <s v="Id1184"/>
    <n v="26.33"/>
    <s v="Over weight"/>
    <n v="11.8"/>
    <s v="Diabetes"/>
    <s v="Yes"/>
    <x v="0"/>
    <s v="No"/>
    <x v="3"/>
    <s v="No"/>
  </r>
  <r>
    <s v="Id1185"/>
    <n v="26.6"/>
    <s v="Over weight"/>
    <n v="8.3800000000000008"/>
    <s v="Diabetes"/>
    <s v="No"/>
    <x v="0"/>
    <s v="No"/>
    <x v="1"/>
    <s v="No"/>
  </r>
  <r>
    <s v="Id1186"/>
    <n v="27.5"/>
    <s v="Over weight"/>
    <n v="7.58"/>
    <s v="Diabetes"/>
    <s v="No"/>
    <x v="0"/>
    <s v="No"/>
    <x v="0"/>
    <s v="No"/>
  </r>
  <r>
    <s v="Id1187"/>
    <n v="41.55"/>
    <s v="Obesity"/>
    <n v="4.6100000000000003"/>
    <s v="Normal"/>
    <s v="No"/>
    <x v="0"/>
    <s v="No"/>
    <x v="3"/>
    <s v="No"/>
  </r>
  <r>
    <s v="Id1188"/>
    <n v="41.47"/>
    <s v="Obesity"/>
    <n v="4.7"/>
    <s v="Normal"/>
    <s v="Yes"/>
    <x v="0"/>
    <s v="Yes"/>
    <x v="3"/>
    <s v="No"/>
  </r>
  <r>
    <s v="Id1189"/>
    <n v="24.795000000000002"/>
    <s v="Normal weight"/>
    <n v="6.05"/>
    <s v="Prediabetes"/>
    <s v="Yes"/>
    <x v="0"/>
    <s v="No"/>
    <x v="0"/>
    <s v="No"/>
  </r>
  <r>
    <s v="Id1190"/>
    <n v="29.48"/>
    <s v="Over weight"/>
    <n v="5.63"/>
    <s v="Normal"/>
    <s v="Yes"/>
    <x v="0"/>
    <s v="Yes"/>
    <x v="3"/>
    <s v="No"/>
  </r>
  <r>
    <s v="Id1191"/>
    <n v="28.09"/>
    <s v="Over weight"/>
    <n v="6.06"/>
    <s v="Prediabetes"/>
    <s v="No"/>
    <x v="0"/>
    <s v="Yes"/>
    <x v="3"/>
    <s v="No"/>
  </r>
  <r>
    <s v="Id1192"/>
    <n v="32.729999999999997"/>
    <s v="Obesity"/>
    <n v="5.19"/>
    <s v="Normal"/>
    <s v="No"/>
    <x v="0"/>
    <s v="No"/>
    <x v="3"/>
    <s v="No"/>
  </r>
  <r>
    <s v="Id1193"/>
    <n v="27.36"/>
    <s v="Over weight"/>
    <n v="8.9600000000000009"/>
    <s v="Diabetes"/>
    <s v="No"/>
    <x v="0"/>
    <s v="No"/>
    <x v="0"/>
    <s v="No"/>
  </r>
  <r>
    <s v="Id1194"/>
    <n v="27.265000000000001"/>
    <s v="Over weight"/>
    <n v="11.39"/>
    <s v="Diabetes"/>
    <s v="No"/>
    <x v="0"/>
    <s v="No"/>
    <x v="0"/>
    <s v="No"/>
  </r>
  <r>
    <s v="Id1195"/>
    <n v="48.07"/>
    <s v="Obesity"/>
    <n v="4.0599999999999996"/>
    <s v="Normal"/>
    <s v="Yes"/>
    <x v="0"/>
    <s v="No"/>
    <x v="0"/>
    <s v="No"/>
  </r>
  <r>
    <s v="Id1196"/>
    <n v="30.8"/>
    <s v="Obesity"/>
    <n v="5.23"/>
    <s v="Normal"/>
    <s v="Yes"/>
    <x v="0"/>
    <s v="No"/>
    <x v="0"/>
    <s v="No"/>
  </r>
  <r>
    <s v="Id1197"/>
    <n v="32.299999999999997"/>
    <s v="Obesity"/>
    <n v="5.05"/>
    <s v="Normal"/>
    <s v="Yes"/>
    <x v="0"/>
    <s v="No"/>
    <x v="0"/>
    <s v="No"/>
  </r>
  <r>
    <s v="Id1198"/>
    <n v="39.700000000000003"/>
    <s v="Obesity"/>
    <n v="7.34"/>
    <s v="Diabetes"/>
    <s v="No"/>
    <x v="0"/>
    <s v="No"/>
    <x v="0"/>
    <s v="No"/>
  </r>
  <r>
    <s v="Id1199"/>
    <n v="35.97"/>
    <s v="Obesity"/>
    <n v="8.1300000000000008"/>
    <s v="Diabetes"/>
    <s v="No"/>
    <x v="0"/>
    <s v="No"/>
    <x v="0"/>
    <s v="No"/>
  </r>
  <r>
    <s v="Id1200"/>
    <n v="25.86"/>
    <s v="Over weight"/>
    <n v="6.68"/>
    <s v="Diabetes"/>
    <s v="Yes"/>
    <x v="0"/>
    <s v="No"/>
    <x v="3"/>
    <s v="No"/>
  </r>
  <r>
    <s v="Id1201"/>
    <n v="30.03"/>
    <s v="Obesity"/>
    <n v="11.51"/>
    <s v="Diabetes"/>
    <s v="No"/>
    <x v="0"/>
    <s v="No"/>
    <x v="0"/>
    <s v="No"/>
  </r>
  <r>
    <s v="Id1202"/>
    <n v="25.76"/>
    <s v="Over weight"/>
    <n v="6.02"/>
    <s v="Prediabetes"/>
    <s v="Yes"/>
    <x v="0"/>
    <s v="Yes"/>
    <x v="3"/>
    <s v="No"/>
  </r>
  <r>
    <s v="Id1203"/>
    <n v="22.42"/>
    <s v="Normal weight"/>
    <n v="7.96"/>
    <s v="Diabetes"/>
    <s v="No"/>
    <x v="0"/>
    <s v="No"/>
    <x v="0"/>
    <s v="No"/>
  </r>
  <r>
    <s v="Id1204"/>
    <n v="33.18"/>
    <s v="Obesity"/>
    <n v="6.01"/>
    <s v="Prediabetes"/>
    <s v="Yes"/>
    <x v="0"/>
    <s v="No"/>
    <x v="3"/>
    <s v="No"/>
  </r>
  <r>
    <s v="Id1205"/>
    <n v="43.04"/>
    <s v="Obesity"/>
    <n v="5.9"/>
    <s v="Prediabetes"/>
    <s v="Yes"/>
    <x v="0"/>
    <s v="No"/>
    <x v="0"/>
    <s v="No"/>
  </r>
  <r>
    <s v="Id1206"/>
    <n v="34.15"/>
    <s v="Obesity"/>
    <n v="4.49"/>
    <s v="Normal"/>
    <s v="Yes"/>
    <x v="0"/>
    <s v="No"/>
    <x v="3"/>
    <s v="No"/>
  </r>
  <r>
    <s v="Id1207"/>
    <n v="25.78"/>
    <s v="Over weight"/>
    <n v="6.25"/>
    <s v="Prediabetes"/>
    <s v="No"/>
    <x v="0"/>
    <s v="No"/>
    <x v="0"/>
    <s v="No"/>
  </r>
  <r>
    <s v="Id1208"/>
    <n v="21.02"/>
    <s v="Normal weight"/>
    <n v="9.6199999999999992"/>
    <s v="Diabetes"/>
    <s v="Yes"/>
    <x v="0"/>
    <s v="Yes"/>
    <x v="3"/>
    <s v="No"/>
  </r>
  <r>
    <s v="Id1209"/>
    <n v="37.51"/>
    <s v="Obesity"/>
    <n v="11.06"/>
    <s v="Diabetes"/>
    <s v="No"/>
    <x v="0"/>
    <s v="No"/>
    <x v="1"/>
    <s v="No"/>
  </r>
  <r>
    <s v="Id1210"/>
    <n v="25.745000000000001"/>
    <s v="Over weight"/>
    <n v="6.11"/>
    <s v="Prediabetes"/>
    <s v="Yes"/>
    <x v="0"/>
    <s v="No"/>
    <x v="0"/>
    <s v="No"/>
  </r>
  <r>
    <s v="Id1211"/>
    <n v="31.35"/>
    <s v="Obesity"/>
    <n v="11.49"/>
    <s v="Diabetes"/>
    <s v="No"/>
    <x v="0"/>
    <s v="No"/>
    <x v="1"/>
    <s v="No"/>
  </r>
  <r>
    <s v="Id1212"/>
    <n v="29.83"/>
    <s v="Over weight"/>
    <n v="8.68"/>
    <s v="Diabetes"/>
    <s v="No"/>
    <x v="0"/>
    <s v="No"/>
    <x v="1"/>
    <s v="No"/>
  </r>
  <r>
    <s v="Id1213"/>
    <n v="25.49"/>
    <s v="Over weight"/>
    <n v="5.68"/>
    <s v="Normal"/>
    <s v="Yes"/>
    <x v="0"/>
    <s v="Yes"/>
    <x v="3"/>
    <s v="No"/>
  </r>
  <r>
    <s v="Id1214"/>
    <n v="34.1"/>
    <s v="Obesity"/>
    <n v="8.4499999999999993"/>
    <s v="Diabetes"/>
    <s v="No"/>
    <x v="0"/>
    <s v="No"/>
    <x v="0"/>
    <s v="No"/>
  </r>
  <r>
    <s v="Id1215"/>
    <n v="25.84"/>
    <s v="Over weight"/>
    <n v="8.51"/>
    <s v="Diabetes"/>
    <s v="No"/>
    <x v="0"/>
    <s v="No"/>
    <x v="1"/>
    <s v="No"/>
  </r>
  <r>
    <s v="Id1216"/>
    <n v="20.6"/>
    <s v="Normal weight"/>
    <n v="7.62"/>
    <s v="Diabetes"/>
    <s v="No"/>
    <x v="0"/>
    <s v="No"/>
    <x v="0"/>
    <s v="No"/>
  </r>
  <r>
    <s v="Id1217"/>
    <n v="28.88"/>
    <s v="Over weight"/>
    <n v="10.18"/>
    <s v="Diabetes"/>
    <s v="No"/>
    <x v="0"/>
    <s v="No"/>
    <x v="0"/>
    <s v="No"/>
  </r>
  <r>
    <s v="Id1218"/>
    <n v="28.24"/>
    <s v="Over weight"/>
    <n v="5.36"/>
    <s v="Normal"/>
    <s v="No"/>
    <x v="0"/>
    <s v="No"/>
    <x v="0"/>
    <s v="No"/>
  </r>
  <r>
    <s v="Id1219"/>
    <n v="25.46"/>
    <s v="Over weight"/>
    <n v="11.78"/>
    <s v="Diabetes"/>
    <s v="Yes"/>
    <x v="0"/>
    <s v="No"/>
    <x v="3"/>
    <s v="No"/>
  </r>
  <r>
    <s v="Id1220"/>
    <n v="29.64"/>
    <s v="Over weight"/>
    <n v="10.82"/>
    <s v="Diabetes"/>
    <s v="Yes"/>
    <x v="0"/>
    <s v="No"/>
    <x v="0"/>
    <s v="No"/>
  </r>
  <r>
    <s v="Id1221"/>
    <n v="31.27"/>
    <s v="Obesity"/>
    <n v="7.73"/>
    <s v="Diabetes"/>
    <s v="Yes"/>
    <x v="0"/>
    <s v="No"/>
    <x v="3"/>
    <s v="No"/>
  </r>
  <r>
    <s v="Id1222"/>
    <n v="19.95"/>
    <s v="Normal weight"/>
    <n v="6.24"/>
    <s v="Prediabetes"/>
    <s v="Yes"/>
    <x v="0"/>
    <s v="No"/>
    <x v="0"/>
    <s v="No"/>
  </r>
  <r>
    <s v="Id1223"/>
    <n v="21.3"/>
    <s v="Normal weight"/>
    <n v="10.42"/>
    <s v="Diabetes"/>
    <s v="No"/>
    <x v="0"/>
    <s v="No"/>
    <x v="1"/>
    <s v="No"/>
  </r>
  <r>
    <s v="Id1224"/>
    <n v="31.635000000000002"/>
    <s v="Obesity"/>
    <n v="11.11"/>
    <s v="Diabetes"/>
    <s v="No"/>
    <x v="0"/>
    <s v="No"/>
    <x v="0"/>
    <s v="No"/>
  </r>
  <r>
    <s v="Id1225"/>
    <n v="23.9"/>
    <s v="Normal weight"/>
    <n v="7.67"/>
    <s v="Diabetes"/>
    <s v="Yes"/>
    <x v="0"/>
    <s v="No"/>
    <x v="1"/>
    <s v="No"/>
  </r>
  <r>
    <s v="Id1226"/>
    <n v="34.15"/>
    <s v="Obesity"/>
    <n v="6.15"/>
    <s v="Prediabetes"/>
    <s v="No"/>
    <x v="0"/>
    <s v="No"/>
    <x v="0"/>
    <s v="No"/>
  </r>
  <r>
    <s v="Id1227"/>
    <n v="28.71"/>
    <s v="Over weight"/>
    <n v="5.71"/>
    <s v="Prediabetes"/>
    <s v="No"/>
    <x v="0"/>
    <s v="No"/>
    <x v="0"/>
    <s v="No"/>
  </r>
  <r>
    <s v="Id1228"/>
    <n v="36.700000000000003"/>
    <s v="Obesity"/>
    <n v="8.6999999999999993"/>
    <s v="Diabetes"/>
    <s v="Yes"/>
    <x v="0"/>
    <s v="No"/>
    <x v="1"/>
    <s v="No"/>
  </r>
  <r>
    <s v="Id1229"/>
    <n v="34.1"/>
    <s v="Obesity"/>
    <n v="9.0399999999999991"/>
    <s v="Diabetes"/>
    <s v="Yes"/>
    <x v="0"/>
    <s v="No"/>
    <x v="1"/>
    <s v="No"/>
  </r>
  <r>
    <s v="Id1230"/>
    <n v="25.7"/>
    <s v="Over weight"/>
    <n v="5.61"/>
    <s v="Normal"/>
    <s v="No"/>
    <x v="0"/>
    <s v="No"/>
    <x v="0"/>
    <s v="No"/>
  </r>
  <r>
    <s v="Id1231"/>
    <n v="21.68"/>
    <s v="Normal weight"/>
    <n v="8.1199999999999992"/>
    <s v="Diabetes"/>
    <s v="No"/>
    <x v="0"/>
    <s v="No"/>
    <x v="0"/>
    <s v="No"/>
  </r>
  <r>
    <s v="Id1232"/>
    <n v="25.175000000000001"/>
    <s v="Over weight"/>
    <n v="4.74"/>
    <s v="Normal"/>
    <s v="No"/>
    <x v="0"/>
    <s v="No"/>
    <x v="0"/>
    <s v="No"/>
  </r>
  <r>
    <s v="Id1233"/>
    <n v="44.77"/>
    <s v="Obesity"/>
    <n v="4.0599999999999996"/>
    <s v="Normal"/>
    <s v="No"/>
    <x v="0"/>
    <s v="No"/>
    <x v="1"/>
    <s v="No"/>
  </r>
  <r>
    <s v="Id1234"/>
    <n v="37.07"/>
    <s v="Obesity"/>
    <n v="5.69"/>
    <s v="Normal"/>
    <s v="No"/>
    <x v="0"/>
    <s v="No"/>
    <x v="1"/>
    <s v="No"/>
  </r>
  <r>
    <s v="Id1235"/>
    <n v="39.799999999999997"/>
    <s v="Obesity"/>
    <n v="5.66"/>
    <s v="Normal"/>
    <s v="No"/>
    <x v="0"/>
    <s v="Yes"/>
    <x v="3"/>
    <s v="No"/>
  </r>
  <r>
    <s v="Id1236"/>
    <n v="26.36"/>
    <s v="Over weight"/>
    <n v="4.32"/>
    <s v="Normal"/>
    <s v="No"/>
    <x v="0"/>
    <s v="Yes"/>
    <x v="3"/>
    <s v="No"/>
  </r>
  <r>
    <s v="Id1237"/>
    <n v="29.925000000000001"/>
    <s v="Obesity"/>
    <n v="8.2899999999999991"/>
    <s v="Diabetes"/>
    <s v="No"/>
    <x v="0"/>
    <s v="No"/>
    <x v="1"/>
    <s v="No"/>
  </r>
  <r>
    <s v="Id1238"/>
    <n v="37.29"/>
    <s v="Obesity"/>
    <n v="10.46"/>
    <s v="Diabetes"/>
    <s v="No"/>
    <x v="0"/>
    <s v="No"/>
    <x v="0"/>
    <s v="No"/>
  </r>
  <r>
    <s v="Id1239"/>
    <n v="30.2"/>
    <s v="Obesity"/>
    <n v="11.96"/>
    <s v="Diabetes"/>
    <s v="No"/>
    <x v="0"/>
    <s v="No"/>
    <x v="0"/>
    <s v="No"/>
  </r>
  <r>
    <s v="Id1240"/>
    <n v="24.225000000000001"/>
    <s v="Normal weight"/>
    <n v="4.25"/>
    <s v="Normal"/>
    <s v="Yes"/>
    <x v="0"/>
    <s v="Yes"/>
    <x v="3"/>
    <s v="No"/>
  </r>
  <r>
    <s v="Id1241"/>
    <n v="31.445"/>
    <s v="Obesity"/>
    <n v="8.33"/>
    <s v="Diabetes"/>
    <s v="No"/>
    <x v="0"/>
    <s v="No"/>
    <x v="0"/>
    <s v="No"/>
  </r>
  <r>
    <s v="Id1242"/>
    <n v="38.880000000000003"/>
    <s v="Obesity"/>
    <n v="4.29"/>
    <s v="Normal"/>
    <s v="No"/>
    <x v="0"/>
    <s v="No"/>
    <x v="3"/>
    <s v="No"/>
  </r>
  <r>
    <s v="Id1243"/>
    <n v="43.89"/>
    <s v="Obesity"/>
    <n v="6.32"/>
    <s v="Prediabetes"/>
    <s v="Yes"/>
    <x v="0"/>
    <s v="No"/>
    <x v="0"/>
    <s v="No"/>
  </r>
  <r>
    <s v="Id1244"/>
    <n v="25.6"/>
    <s v="Over weight"/>
    <n v="5.65"/>
    <s v="Normal"/>
    <s v="No"/>
    <x v="0"/>
    <s v="No"/>
    <x v="1"/>
    <s v="No"/>
  </r>
  <r>
    <s v="Id1245"/>
    <n v="29.545000000000002"/>
    <s v="Over weight"/>
    <n v="8.41"/>
    <s v="Diabetes"/>
    <s v="Yes"/>
    <x v="0"/>
    <s v="No"/>
    <x v="3"/>
    <s v="No"/>
  </r>
  <r>
    <s v="Id1246"/>
    <n v="23.25"/>
    <s v="Normal weight"/>
    <n v="11.96"/>
    <s v="Diabetes"/>
    <s v="Yes"/>
    <x v="0"/>
    <s v="No"/>
    <x v="0"/>
    <s v="No"/>
  </r>
  <r>
    <s v="Id1247"/>
    <n v="43.95"/>
    <s v="Obesity"/>
    <n v="5.17"/>
    <s v="Normal"/>
    <s v="Yes"/>
    <x v="0"/>
    <s v="Yes"/>
    <x v="3"/>
    <s v="No"/>
  </r>
  <r>
    <s v="Id1248"/>
    <n v="21.85"/>
    <s v="Normal weight"/>
    <n v="8.76"/>
    <s v="Diabetes"/>
    <s v="No"/>
    <x v="0"/>
    <s v="No"/>
    <x v="0"/>
    <s v="No"/>
  </r>
  <r>
    <s v="Id1249"/>
    <n v="25.73"/>
    <s v="Over weight"/>
    <n v="7.99"/>
    <s v="Diabetes"/>
    <s v="No"/>
    <x v="0"/>
    <s v="No"/>
    <x v="1"/>
    <s v="No"/>
  </r>
  <r>
    <s v="Id1250"/>
    <n v="32.229999999999997"/>
    <s v="Obesity"/>
    <n v="8.59"/>
    <s v="Diabetes"/>
    <s v="No"/>
    <x v="0"/>
    <s v="No"/>
    <x v="0"/>
    <s v="No"/>
  </r>
  <r>
    <s v="Id1251"/>
    <n v="32.204999999999998"/>
    <s v="Obesity"/>
    <n v="6.14"/>
    <s v="Prediabetes"/>
    <s v="No"/>
    <x v="0"/>
    <s v="No"/>
    <x v="1"/>
    <s v="No"/>
  </r>
  <r>
    <s v="Id1252"/>
    <n v="26.41"/>
    <s v="Over weight"/>
    <n v="4.08"/>
    <s v="Normal"/>
    <s v="No"/>
    <x v="0"/>
    <s v="No"/>
    <x v="1"/>
    <s v="No"/>
  </r>
  <r>
    <s v="Id1253"/>
    <n v="30.2"/>
    <s v="Obesity"/>
    <n v="6.25"/>
    <s v="Prediabetes"/>
    <s v="Yes"/>
    <x v="0"/>
    <s v="No"/>
    <x v="0"/>
    <s v="No"/>
  </r>
  <r>
    <s v="Id1254"/>
    <n v="31.26"/>
    <s v="Obesity"/>
    <n v="5.94"/>
    <s v="Prediabetes"/>
    <s v="Yes"/>
    <x v="0"/>
    <s v="No"/>
    <x v="3"/>
    <s v="No"/>
  </r>
  <r>
    <s v="Id1255"/>
    <n v="33.725000000000001"/>
    <s v="Obesity"/>
    <n v="6.45"/>
    <s v="Diabetes"/>
    <s v="Yes"/>
    <x v="0"/>
    <s v="No"/>
    <x v="0"/>
    <s v="No"/>
  </r>
  <r>
    <s v="Id1256"/>
    <n v="28.9"/>
    <s v="Over weight"/>
    <n v="5.74"/>
    <s v="Prediabetes"/>
    <s v="Yes"/>
    <x v="0"/>
    <s v="No"/>
    <x v="0"/>
    <s v="No"/>
  </r>
  <r>
    <s v="Id1257"/>
    <n v="45.69"/>
    <s v="Obesity"/>
    <n v="4.43"/>
    <s v="Normal"/>
    <s v="Yes"/>
    <x v="0"/>
    <s v="No"/>
    <x v="0"/>
    <s v="No"/>
  </r>
  <r>
    <s v="Id1258"/>
    <n v="21.03"/>
    <s v="Normal weight"/>
    <n v="6.5"/>
    <s v="Diabetes"/>
    <s v="No"/>
    <x v="0"/>
    <s v="No"/>
    <x v="0"/>
    <s v="No"/>
  </r>
  <r>
    <s v="Id1259"/>
    <n v="37"/>
    <s v="Obesity"/>
    <n v="8.75"/>
    <s v="Diabetes"/>
    <s v="No"/>
    <x v="0"/>
    <s v="No"/>
    <x v="0"/>
    <s v="No"/>
  </r>
  <r>
    <s v="Id1260"/>
    <n v="25.4"/>
    <s v="Over weight"/>
    <n v="11.96"/>
    <s v="Diabetes"/>
    <s v="No"/>
    <x v="0"/>
    <s v="No"/>
    <x v="0"/>
    <s v="No"/>
  </r>
  <r>
    <s v="Id1261"/>
    <n v="32.299999999999997"/>
    <s v="Obesity"/>
    <n v="10.54"/>
    <s v="Diabetes"/>
    <s v="No"/>
    <x v="0"/>
    <s v="No"/>
    <x v="0"/>
    <s v="No"/>
  </r>
  <r>
    <s v="Id1262"/>
    <n v="23.94"/>
    <s v="Normal weight"/>
    <n v="4.54"/>
    <s v="Normal"/>
    <s v="Yes"/>
    <x v="0"/>
    <s v="Yes"/>
    <x v="3"/>
    <s v="No"/>
  </r>
  <r>
    <s v="Id1263"/>
    <n v="46.4"/>
    <s v="Obesity"/>
    <n v="5.71"/>
    <s v="Prediabetes"/>
    <s v="No"/>
    <x v="0"/>
    <s v="No"/>
    <x v="0"/>
    <s v="No"/>
  </r>
  <r>
    <s v="Id1264"/>
    <n v="40.375"/>
    <s v="Obesity"/>
    <n v="6.25"/>
    <s v="Prediabetes"/>
    <s v="Yes"/>
    <x v="0"/>
    <s v="No"/>
    <x v="0"/>
    <s v="No"/>
  </r>
  <r>
    <s v="Id1265"/>
    <n v="28.7"/>
    <s v="Over weight"/>
    <n v="9.4700000000000006"/>
    <s v="Diabetes"/>
    <s v="No"/>
    <x v="0"/>
    <s v="No"/>
    <x v="1"/>
    <s v="No"/>
  </r>
  <r>
    <s v="Id1266"/>
    <n v="26.63"/>
    <s v="Over weight"/>
    <n v="5.7"/>
    <s v="Prediabetes"/>
    <s v="No"/>
    <x v="0"/>
    <s v="No"/>
    <x v="0"/>
    <s v="No"/>
  </r>
  <r>
    <s v="Id1267"/>
    <n v="22.515000000000001"/>
    <s v="Normal weight"/>
    <n v="11.18"/>
    <s v="Diabetes"/>
    <s v="No"/>
    <x v="0"/>
    <s v="No"/>
    <x v="1"/>
    <s v="No"/>
  </r>
  <r>
    <s v="Id1268"/>
    <n v="36.575000000000003"/>
    <s v="Obesity"/>
    <n v="10.98"/>
    <s v="Diabetes"/>
    <s v="No"/>
    <x v="0"/>
    <s v="No"/>
    <x v="0"/>
    <s v="No"/>
  </r>
  <r>
    <s v="Id1269"/>
    <n v="23.66"/>
    <s v="Normal weight"/>
    <n v="5.1100000000000003"/>
    <s v="Normal"/>
    <s v="Yes"/>
    <x v="0"/>
    <s v="Yes"/>
    <x v="3"/>
    <s v="No"/>
  </r>
  <r>
    <s v="Id1270"/>
    <n v="18.62"/>
    <s v="Normal weight"/>
    <n v="10.24"/>
    <s v="Diabetes"/>
    <s v="No"/>
    <x v="0"/>
    <s v="No"/>
    <x v="0"/>
    <s v="No"/>
  </r>
  <r>
    <s v="Id1271"/>
    <n v="19.190000000000001"/>
    <s v="Normal weight"/>
    <n v="7.71"/>
    <s v="Diabetes"/>
    <s v="Yes"/>
    <x v="0"/>
    <s v="No"/>
    <x v="3"/>
    <s v="No"/>
  </r>
  <r>
    <s v="Id1272"/>
    <n v="27.5"/>
    <s v="Over weight"/>
    <n v="6.03"/>
    <s v="Prediabetes"/>
    <s v="No"/>
    <x v="0"/>
    <s v="No"/>
    <x v="0"/>
    <s v="No"/>
  </r>
  <r>
    <s v="Id1273"/>
    <n v="27.36"/>
    <s v="Over weight"/>
    <n v="5.96"/>
    <s v="Prediabetes"/>
    <s v="No"/>
    <x v="0"/>
    <s v="Yes"/>
    <x v="3"/>
    <s v="No"/>
  </r>
  <r>
    <s v="Id1274"/>
    <n v="20.350000000000001"/>
    <s v="Normal weight"/>
    <n v="4.16"/>
    <s v="Normal"/>
    <s v="No"/>
    <x v="0"/>
    <s v="No"/>
    <x v="0"/>
    <s v="No"/>
  </r>
  <r>
    <s v="Id1275"/>
    <n v="24.035"/>
    <s v="Normal weight"/>
    <n v="6.11"/>
    <s v="Prediabetes"/>
    <s v="No"/>
    <x v="0"/>
    <s v="No"/>
    <x v="0"/>
    <s v="No"/>
  </r>
  <r>
    <s v="Id1276"/>
    <n v="23.56"/>
    <s v="Normal weight"/>
    <n v="5.97"/>
    <s v="Prediabetes"/>
    <s v="No"/>
    <x v="0"/>
    <s v="No"/>
    <x v="0"/>
    <s v="No"/>
  </r>
  <r>
    <s v="Id1277"/>
    <n v="27.17"/>
    <s v="Over weight"/>
    <n v="10.81"/>
    <s v="Diabetes"/>
    <s v="No"/>
    <x v="0"/>
    <s v="No"/>
    <x v="1"/>
    <s v="No"/>
  </r>
  <r>
    <s v="Id1278"/>
    <n v="34.32"/>
    <s v="Obesity"/>
    <n v="5.7"/>
    <s v="Prediabetes"/>
    <s v="Yes"/>
    <x v="0"/>
    <s v="Yes"/>
    <x v="3"/>
    <s v="No"/>
  </r>
  <r>
    <s v="Id1279"/>
    <n v="23.87"/>
    <s v="Normal weight"/>
    <n v="4.7699999999999996"/>
    <s v="Normal"/>
    <s v="Yes"/>
    <x v="0"/>
    <s v="Yes"/>
    <x v="3"/>
    <s v="No"/>
  </r>
  <r>
    <s v="Id1280"/>
    <n v="30.15"/>
    <s v="Obesity"/>
    <n v="4.25"/>
    <s v="Normal"/>
    <s v="No"/>
    <x v="0"/>
    <s v="No"/>
    <x v="3"/>
    <s v="No"/>
  </r>
  <r>
    <s v="Id1281"/>
    <n v="26.36"/>
    <s v="Over weight"/>
    <n v="5.52"/>
    <s v="Normal"/>
    <s v="No"/>
    <x v="0"/>
    <s v="No"/>
    <x v="0"/>
    <s v="No"/>
  </r>
  <r>
    <s v="Id1282"/>
    <n v="45.32"/>
    <s v="Obesity"/>
    <n v="6.53"/>
    <s v="Diabetes"/>
    <s v="Yes"/>
    <x v="0"/>
    <s v="No"/>
    <x v="3"/>
    <s v="No"/>
  </r>
  <r>
    <s v="Id1283"/>
    <n v="31.93"/>
    <s v="Obesity"/>
    <n v="4.82"/>
    <s v="Normal"/>
    <s v="Yes"/>
    <x v="0"/>
    <s v="No"/>
    <x v="3"/>
    <s v="No"/>
  </r>
  <r>
    <s v="Id1284"/>
    <n v="36"/>
    <s v="Obesity"/>
    <n v="11.94"/>
    <s v="Diabetes"/>
    <s v="Yes"/>
    <x v="0"/>
    <s v="No"/>
    <x v="3"/>
    <s v="No"/>
  </r>
  <r>
    <s v="Id1285"/>
    <n v="32"/>
    <s v="Obesity"/>
    <n v="7.85"/>
    <s v="Diabetes"/>
    <s v="Yes"/>
    <x v="0"/>
    <s v="No"/>
    <x v="3"/>
    <s v="No"/>
  </r>
  <r>
    <s v="Id1286"/>
    <n v="29.37"/>
    <s v="Over weight"/>
    <n v="8.01"/>
    <s v="Diabetes"/>
    <s v="Yes"/>
    <x v="0"/>
    <s v="No"/>
    <x v="3"/>
    <s v="No"/>
  </r>
  <r>
    <s v="Id1287"/>
    <n v="23.6"/>
    <s v="Normal weight"/>
    <n v="7.4"/>
    <s v="Diabetes"/>
    <s v="Yes"/>
    <x v="0"/>
    <s v="No"/>
    <x v="3"/>
    <s v="No"/>
  </r>
  <r>
    <s v="Id1288"/>
    <n v="33.155000000000001"/>
    <s v="Obesity"/>
    <n v="8.3800000000000008"/>
    <s v="Diabetes"/>
    <s v="Yes"/>
    <x v="0"/>
    <s v="No"/>
    <x v="0"/>
    <s v="No"/>
  </r>
  <r>
    <s v="Id1289"/>
    <n v="24.32"/>
    <s v="Normal weight"/>
    <n v="11.56"/>
    <s v="Diabetes"/>
    <s v="Yes"/>
    <x v="0"/>
    <s v="No"/>
    <x v="3"/>
    <s v="No"/>
  </r>
  <r>
    <s v="Id1290"/>
    <n v="36.299999999999997"/>
    <s v="Obesity"/>
    <n v="4.6100000000000003"/>
    <s v="Normal"/>
    <s v="No"/>
    <x v="0"/>
    <s v="No"/>
    <x v="0"/>
    <s v="No"/>
  </r>
  <r>
    <s v="Id1291"/>
    <n v="34.4"/>
    <s v="Obesity"/>
    <n v="4.95"/>
    <s v="Normal"/>
    <s v="No"/>
    <x v="0"/>
    <s v="Yes"/>
    <x v="3"/>
    <s v="No"/>
  </r>
  <r>
    <s v="Id1292"/>
    <n v="30.9"/>
    <s v="Obesity"/>
    <n v="5.04"/>
    <s v="Normal"/>
    <s v="No"/>
    <x v="0"/>
    <s v="No"/>
    <x v="0"/>
    <s v="No"/>
  </r>
  <r>
    <s v="Id1293"/>
    <n v="28.6"/>
    <s v="Over weight"/>
    <n v="5.42"/>
    <s v="Normal"/>
    <s v="No"/>
    <x v="0"/>
    <s v="No"/>
    <x v="0"/>
    <s v="No"/>
  </r>
  <r>
    <s v="Id1294"/>
    <n v="27.83"/>
    <s v="Over weight"/>
    <n v="5.39"/>
    <s v="Normal"/>
    <s v="No"/>
    <x v="0"/>
    <s v="No"/>
    <x v="0"/>
    <s v="No"/>
  </r>
  <r>
    <s v="Id1295"/>
    <n v="39.64"/>
    <s v="Obesity"/>
    <n v="6"/>
    <s v="Prediabetes"/>
    <s v="No"/>
    <x v="0"/>
    <s v="Yes"/>
    <x v="3"/>
    <s v="No"/>
  </r>
  <r>
    <s v="Id1296"/>
    <n v="38.479999999999997"/>
    <s v="Obesity"/>
    <n v="6.02"/>
    <s v="Prediabetes"/>
    <s v="No"/>
    <x v="0"/>
    <s v="No"/>
    <x v="3"/>
    <s v="No"/>
  </r>
  <r>
    <s v="Id1297"/>
    <n v="36.200000000000003"/>
    <s v="Obesity"/>
    <n v="4.62"/>
    <s v="Normal"/>
    <s v="No"/>
    <x v="0"/>
    <s v="No"/>
    <x v="1"/>
    <s v="No"/>
  </r>
  <r>
    <s v="Id1298"/>
    <n v="27.13"/>
    <s v="Over weight"/>
    <n v="5.59"/>
    <s v="Normal"/>
    <s v="No"/>
    <x v="0"/>
    <s v="No"/>
    <x v="3"/>
    <s v="No"/>
  </r>
  <r>
    <s v="Id1299"/>
    <n v="20.75"/>
    <s v="Normal weight"/>
    <n v="5.18"/>
    <s v="Normal"/>
    <s v="Yes"/>
    <x v="0"/>
    <s v="No"/>
    <x v="1"/>
    <s v="No"/>
  </r>
  <r>
    <s v="Id1300"/>
    <n v="26.6"/>
    <s v="Over weight"/>
    <n v="6.29"/>
    <s v="Prediabetes"/>
    <s v="No"/>
    <x v="0"/>
    <s v="No"/>
    <x v="1"/>
    <s v="No"/>
  </r>
  <r>
    <s v="Id1301"/>
    <n v="25.3"/>
    <s v="Over weight"/>
    <n v="4.49"/>
    <s v="Normal"/>
    <s v="No"/>
    <x v="0"/>
    <s v="No"/>
    <x v="1"/>
    <s v="No"/>
  </r>
  <r>
    <s v="Id1302"/>
    <n v="18.84"/>
    <s v="Normal weight"/>
    <n v="11.82"/>
    <s v="Diabetes"/>
    <s v="Yes"/>
    <x v="0"/>
    <s v="Yes"/>
    <x v="3"/>
    <s v="No"/>
  </r>
  <r>
    <s v="Id1303"/>
    <n v="19.57"/>
    <s v="Normal weight"/>
    <n v="7.41"/>
    <s v="Diabetes"/>
    <s v="Yes"/>
    <x v="0"/>
    <s v="No"/>
    <x v="3"/>
    <s v="No"/>
  </r>
  <r>
    <s v="Id1304"/>
    <n v="30.495000000000001"/>
    <s v="Obesity"/>
    <n v="5.97"/>
    <s v="Prediabetes"/>
    <s v="No"/>
    <x v="0"/>
    <s v="No"/>
    <x v="0"/>
    <s v="No"/>
  </r>
  <r>
    <s v="Id1305"/>
    <n v="30.114999999999998"/>
    <s v="Obesity"/>
    <n v="5.74"/>
    <s v="Prediabetes"/>
    <s v="No"/>
    <x v="0"/>
    <s v="Yes"/>
    <x v="3"/>
    <s v="No"/>
  </r>
  <r>
    <s v="Id1306"/>
    <n v="24.78"/>
    <s v="Normal weight"/>
    <n v="9.85"/>
    <s v="Diabetes"/>
    <s v="No"/>
    <x v="0"/>
    <s v="No"/>
    <x v="0"/>
    <s v="No"/>
  </r>
  <r>
    <s v="Id1307"/>
    <n v="24.77"/>
    <s v="Normal weight"/>
    <n v="7.59"/>
    <s v="Diabetes"/>
    <s v="No"/>
    <x v="0"/>
    <s v="No"/>
    <x v="0"/>
    <s v="No"/>
  </r>
  <r>
    <s v="Id1308"/>
    <n v="16.579999999999998"/>
    <s v="Underweight"/>
    <n v="6.98"/>
    <s v="Diabetes"/>
    <s v="Yes"/>
    <x v="0"/>
    <s v="Yes"/>
    <x v="3"/>
    <s v="No"/>
  </r>
  <r>
    <s v="Id1309"/>
    <n v="38.17"/>
    <s v="Obesity"/>
    <n v="4.7300000000000004"/>
    <s v="Normal"/>
    <s v="Yes"/>
    <x v="0"/>
    <s v="No"/>
    <x v="0"/>
    <s v="No"/>
  </r>
  <r>
    <s v="Id1310"/>
    <n v="39.424999999999997"/>
    <s v="Obesity"/>
    <n v="4.76"/>
    <s v="Normal"/>
    <s v="Yes"/>
    <x v="0"/>
    <s v="No"/>
    <x v="0"/>
    <s v="No"/>
  </r>
  <r>
    <s v="Id1311"/>
    <n v="33.44"/>
    <s v="Obesity"/>
    <n v="6.24"/>
    <s v="Prediabetes"/>
    <s v="Yes"/>
    <x v="0"/>
    <s v="No"/>
    <x v="0"/>
    <s v="No"/>
  </r>
  <r>
    <s v="Id1312"/>
    <n v="33.344999999999999"/>
    <s v="Obesity"/>
    <n v="5.44"/>
    <s v="Normal"/>
    <s v="Yes"/>
    <x v="0"/>
    <s v="No"/>
    <x v="0"/>
    <s v="No"/>
  </r>
  <r>
    <s v="Id1313"/>
    <n v="38.79"/>
    <s v="Obesity"/>
    <n v="5.08"/>
    <s v="Normal"/>
    <s v="No"/>
    <x v="0"/>
    <s v="Yes"/>
    <x v="3"/>
    <s v="No"/>
  </r>
  <r>
    <s v="Id1314"/>
    <n v="30.684999999999999"/>
    <s v="Obesity"/>
    <n v="4.87"/>
    <s v="Normal"/>
    <s v="No"/>
    <x v="0"/>
    <s v="Yes"/>
    <x v="3"/>
    <s v="No"/>
  </r>
  <r>
    <s v="Id1315"/>
    <n v="22.135000000000002"/>
    <s v="Normal weight"/>
    <n v="8.17"/>
    <s v="Diabetes"/>
    <s v="No"/>
    <x v="0"/>
    <s v="No"/>
    <x v="0"/>
    <s v="No"/>
  </r>
  <r>
    <s v="Id1316"/>
    <n v="33.33"/>
    <s v="Obesity"/>
    <n v="7.61"/>
    <s v="Diabetes"/>
    <s v="No"/>
    <x v="0"/>
    <s v="No"/>
    <x v="0"/>
    <s v="No"/>
  </r>
  <r>
    <s v="Id1317"/>
    <n v="31.13"/>
    <s v="Obesity"/>
    <n v="10.1"/>
    <s v="Diabetes"/>
    <s v="No"/>
    <x v="0"/>
    <s v="No"/>
    <x v="0"/>
    <s v="No"/>
  </r>
  <r>
    <s v="Id1318"/>
    <n v="28.9"/>
    <s v="Over weight"/>
    <n v="11.24"/>
    <s v="Diabetes"/>
    <s v="No"/>
    <x v="0"/>
    <s v="No"/>
    <x v="0"/>
    <s v="No"/>
  </r>
  <r>
    <s v="Id1319"/>
    <n v="43.31"/>
    <s v="Obesity"/>
    <n v="6.1"/>
    <s v="Prediabetes"/>
    <s v="Yes"/>
    <x v="1"/>
    <s v="No"/>
    <x v="3"/>
    <s v="No"/>
  </r>
  <r>
    <s v="Id1320"/>
    <n v="22.8"/>
    <s v="Normal weight"/>
    <n v="6.98"/>
    <s v="Diabetes"/>
    <s v="No"/>
    <x v="0"/>
    <s v="No"/>
    <x v="0"/>
    <s v="No"/>
  </r>
  <r>
    <s v="Id1321"/>
    <n v="19.09"/>
    <s v="Normal weight"/>
    <n v="4"/>
    <s v="Normal"/>
    <s v="Yes"/>
    <x v="0"/>
    <s v="No"/>
    <x v="3"/>
    <s v="No"/>
  </r>
  <r>
    <s v="Id1322"/>
    <n v="23.37"/>
    <s v="Normal weight"/>
    <n v="4.2300000000000004"/>
    <s v="Normal"/>
    <s v="No"/>
    <x v="0"/>
    <s v="No"/>
    <x v="0"/>
    <s v="No"/>
  </r>
  <r>
    <s v="Id1323"/>
    <n v="33.44"/>
    <s v="Obesity"/>
    <n v="4.72"/>
    <s v="Normal"/>
    <s v="Yes"/>
    <x v="0"/>
    <s v="No"/>
    <x v="0"/>
    <s v="No"/>
  </r>
  <r>
    <s v="Id1324"/>
    <n v="28.05"/>
    <s v="Over weight"/>
    <n v="5.63"/>
    <s v="Normal"/>
    <s v="Yes"/>
    <x v="0"/>
    <s v="No"/>
    <x v="0"/>
    <s v="No"/>
  </r>
  <r>
    <s v="Id1325"/>
    <n v="27.72"/>
    <s v="Over weight"/>
    <n v="5.83"/>
    <s v="Prediabetes"/>
    <s v="Yes"/>
    <x v="0"/>
    <s v="No"/>
    <x v="0"/>
    <s v="No"/>
  </r>
  <r>
    <s v="Id1326"/>
    <n v="29.81"/>
    <s v="Over weight"/>
    <n v="9.23"/>
    <s v="Diabetes"/>
    <s v="No"/>
    <x v="0"/>
    <s v="No"/>
    <x v="0"/>
    <s v="No"/>
  </r>
  <r>
    <s v="Id1327"/>
    <n v="23.98"/>
    <s v="Normal weight"/>
    <n v="9.89"/>
    <s v="Diabetes"/>
    <s v="No"/>
    <x v="0"/>
    <s v="No"/>
    <x v="0"/>
    <s v="No"/>
  </r>
  <r>
    <s v="Id1328"/>
    <n v="17.34"/>
    <s v="Underweight"/>
    <n v="12"/>
    <s v="Diabetes"/>
    <s v="No"/>
    <x v="0"/>
    <s v="No"/>
    <x v="0"/>
    <s v="No"/>
  </r>
  <r>
    <s v="Id1329"/>
    <n v="40.39"/>
    <s v="Obesity"/>
    <n v="4.24"/>
    <s v="Normal"/>
    <s v="Yes"/>
    <x v="0"/>
    <s v="Yes"/>
    <x v="3"/>
    <s v="No"/>
  </r>
  <r>
    <s v="Id1330"/>
    <n v="25.96"/>
    <s v="Over weight"/>
    <n v="4.68"/>
    <s v="Normal"/>
    <s v="Yes"/>
    <x v="0"/>
    <s v="Yes"/>
    <x v="3"/>
    <s v="No"/>
  </r>
  <r>
    <s v="Id1331"/>
    <n v="17.68"/>
    <s v="Underweight"/>
    <n v="8.57"/>
    <s v="Diabetes"/>
    <s v="Yes"/>
    <x v="0"/>
    <s v="Yes"/>
    <x v="3"/>
    <s v="No"/>
  </r>
  <r>
    <s v="Id1332"/>
    <n v="30.875"/>
    <s v="Obesity"/>
    <n v="4.0999999999999996"/>
    <s v="Normal"/>
    <s v="No"/>
    <x v="0"/>
    <s v="No"/>
    <x v="0"/>
    <s v="No"/>
  </r>
  <r>
    <s v="Id1333"/>
    <n v="30.81"/>
    <s v="Obesity"/>
    <n v="4.49"/>
    <s v="Normal"/>
    <s v="No"/>
    <x v="0"/>
    <s v="No"/>
    <x v="0"/>
    <s v="No"/>
  </r>
  <r>
    <s v="Id1334"/>
    <n v="36.85"/>
    <s v="Obesity"/>
    <n v="8.8000000000000007"/>
    <s v="Diabetes"/>
    <s v="No"/>
    <x v="0"/>
    <s v="No"/>
    <x v="1"/>
    <s v="No"/>
  </r>
  <r>
    <s v="Id1335"/>
    <n v="35.86"/>
    <s v="Obesity"/>
    <n v="7.93"/>
    <s v="Diabetes"/>
    <s v="No"/>
    <x v="0"/>
    <s v="No"/>
    <x v="1"/>
    <s v="No"/>
  </r>
  <r>
    <s v="Id1336"/>
    <n v="30.3"/>
    <s v="Obesity"/>
    <n v="9.4499999999999993"/>
    <s v="Diabetes"/>
    <s v="No"/>
    <x v="0"/>
    <s v="No"/>
    <x v="1"/>
    <s v="No"/>
  </r>
  <r>
    <s v="Id1337"/>
    <n v="32.015000000000001"/>
    <s v="Obesity"/>
    <n v="7.67"/>
    <s v="Diabetes"/>
    <s v="No"/>
    <x v="0"/>
    <s v="No"/>
    <x v="0"/>
    <s v="No"/>
  </r>
  <r>
    <s v="Id1338"/>
    <n v="25.06"/>
    <s v="Over weight"/>
    <n v="10.53"/>
    <s v="Diabetes"/>
    <s v="No"/>
    <x v="0"/>
    <s v="No"/>
    <x v="1"/>
    <s v="No"/>
  </r>
  <r>
    <s v="Id1339"/>
    <n v="18.829999999999998"/>
    <s v="Normal weight"/>
    <n v="10.08"/>
    <s v="Diabetes"/>
    <s v="Yes"/>
    <x v="0"/>
    <s v="No"/>
    <x v="0"/>
    <s v="No"/>
  </r>
  <r>
    <s v="Id1340"/>
    <n v="47.52"/>
    <s v="Obesity"/>
    <n v="11.39"/>
    <s v="Diabetes"/>
    <s v="Yes"/>
    <x v="0"/>
    <s v="No"/>
    <x v="3"/>
    <s v="No"/>
  </r>
  <r>
    <s v="Id1341"/>
    <n v="37.82"/>
    <s v="Obesity"/>
    <n v="6.36"/>
    <s v="Prediabetes"/>
    <s v="No"/>
    <x v="0"/>
    <s v="No"/>
    <x v="0"/>
    <s v="No"/>
  </r>
  <r>
    <s v="Id1342"/>
    <n v="44.16"/>
    <s v="Obesity"/>
    <n v="5.31"/>
    <s v="Normal"/>
    <s v="Yes"/>
    <x v="0"/>
    <s v="No"/>
    <x v="0"/>
    <s v="No"/>
  </r>
  <r>
    <s v="Id1343"/>
    <n v="37.049999999999997"/>
    <s v="Obesity"/>
    <n v="4.74"/>
    <s v="Normal"/>
    <s v="No"/>
    <x v="0"/>
    <s v="Yes"/>
    <x v="3"/>
    <s v="No"/>
  </r>
  <r>
    <s v="Id1344"/>
    <n v="18.66"/>
    <s v="Normal weight"/>
    <n v="11.35"/>
    <s v="Diabetes"/>
    <s v="No"/>
    <x v="0"/>
    <s v="No"/>
    <x v="0"/>
    <s v="No"/>
  </r>
  <r>
    <s v="Id1345"/>
    <n v="36.200000000000003"/>
    <s v="Obesity"/>
    <n v="6.81"/>
    <s v="Diabetes"/>
    <s v="Yes"/>
    <x v="0"/>
    <s v="No"/>
    <x v="3"/>
    <s v="No"/>
  </r>
  <r>
    <s v="Id1346"/>
    <n v="18.87"/>
    <s v="Normal weight"/>
    <n v="8.06"/>
    <s v="Diabetes"/>
    <s v="No"/>
    <x v="0"/>
    <s v="No"/>
    <x v="0"/>
    <s v="No"/>
  </r>
  <r>
    <s v="Id1347"/>
    <n v="32.299999999999997"/>
    <s v="Obesity"/>
    <n v="6.74"/>
    <s v="Diabetes"/>
    <s v="Yes"/>
    <x v="0"/>
    <s v="No"/>
    <x v="3"/>
    <s v="No"/>
  </r>
  <r>
    <s v="Id1348"/>
    <n v="22.64"/>
    <s v="Normal weight"/>
    <n v="6.54"/>
    <s v="Diabetes"/>
    <s v="Yes"/>
    <x v="0"/>
    <s v="No"/>
    <x v="1"/>
    <s v="No"/>
  </r>
  <r>
    <s v="Id1349"/>
    <n v="28.69"/>
    <s v="Over weight"/>
    <n v="5.4"/>
    <s v="Normal"/>
    <s v="No"/>
    <x v="0"/>
    <s v="No"/>
    <x v="0"/>
    <s v="No"/>
  </r>
  <r>
    <s v="Id1350"/>
    <n v="28.16"/>
    <s v="Over weight"/>
    <n v="5.58"/>
    <s v="Normal"/>
    <s v="Yes"/>
    <x v="0"/>
    <s v="No"/>
    <x v="0"/>
    <s v="No"/>
  </r>
  <r>
    <s v="Id1351"/>
    <n v="45.54"/>
    <s v="Obesity"/>
    <n v="5.84"/>
    <s v="Prediabetes"/>
    <s v="No"/>
    <x v="0"/>
    <s v="Yes"/>
    <x v="3"/>
    <s v="No"/>
  </r>
  <r>
    <s v="Id1352"/>
    <n v="28.7"/>
    <s v="Over weight"/>
    <n v="4.2"/>
    <s v="Normal"/>
    <s v="No"/>
    <x v="0"/>
    <s v="No"/>
    <x v="0"/>
    <s v="No"/>
  </r>
  <r>
    <s v="Id1353"/>
    <n v="27.74"/>
    <s v="Over weight"/>
    <n v="6.06"/>
    <s v="Prediabetes"/>
    <s v="Yes"/>
    <x v="0"/>
    <s v="No"/>
    <x v="0"/>
    <s v="No"/>
  </r>
  <r>
    <s v="Id1354"/>
    <n v="36.954999999999998"/>
    <s v="Obesity"/>
    <n v="7.57"/>
    <s v="Diabetes"/>
    <s v="No"/>
    <x v="0"/>
    <s v="No"/>
    <x v="0"/>
    <s v="No"/>
  </r>
  <r>
    <s v="Id1355"/>
    <n v="30.69"/>
    <s v="Obesity"/>
    <n v="6.15"/>
    <s v="Prediabetes"/>
    <s v="No"/>
    <x v="0"/>
    <s v="No"/>
    <x v="0"/>
    <s v="No"/>
  </r>
  <r>
    <s v="Id1356"/>
    <n v="24.984999999999999"/>
    <s v="Over weight"/>
    <n v="4.5599999999999996"/>
    <s v="Normal"/>
    <s v="No"/>
    <x v="0"/>
    <s v="No"/>
    <x v="0"/>
    <s v="No"/>
  </r>
  <r>
    <s v="Id1357"/>
    <n v="39.42"/>
    <s v="Obesity"/>
    <n v="4.72"/>
    <s v="Normal"/>
    <s v="Yes"/>
    <x v="0"/>
    <s v="No"/>
    <x v="3"/>
    <s v="No"/>
  </r>
  <r>
    <s v="Id1358"/>
    <n v="16.8"/>
    <s v="Underweight"/>
    <n v="7.98"/>
    <s v="Diabetes"/>
    <s v="No"/>
    <x v="0"/>
    <s v="No"/>
    <x v="0"/>
    <s v="No"/>
  </r>
  <r>
    <s v="Id1359"/>
    <n v="23.274999999999999"/>
    <s v="Normal weight"/>
    <n v="6.26"/>
    <s v="Prediabetes"/>
    <s v="Yes"/>
    <x v="0"/>
    <s v="Yes"/>
    <x v="3"/>
    <s v="No"/>
  </r>
  <r>
    <s v="Id1360"/>
    <n v="22.8"/>
    <s v="Normal weight"/>
    <n v="4.29"/>
    <s v="Normal"/>
    <s v="Yes"/>
    <x v="0"/>
    <s v="Yes"/>
    <x v="3"/>
    <s v="No"/>
  </r>
  <r>
    <s v="Id1361"/>
    <n v="24.3"/>
    <s v="Normal weight"/>
    <n v="5.43"/>
    <s v="Normal"/>
    <s v="No"/>
    <x v="0"/>
    <s v="No"/>
    <x v="1"/>
    <s v="No"/>
  </r>
  <r>
    <s v="Id1362"/>
    <n v="25.13"/>
    <s v="Over weight"/>
    <n v="8"/>
    <s v="Diabetes"/>
    <s v="Yes"/>
    <x v="0"/>
    <s v="No"/>
    <x v="3"/>
    <s v="No"/>
  </r>
  <r>
    <s v="Id1363"/>
    <n v="22.72"/>
    <s v="Normal weight"/>
    <n v="9.9600000000000009"/>
    <s v="Diabetes"/>
    <s v="Yes"/>
    <x v="0"/>
    <s v="No"/>
    <x v="1"/>
    <s v="No"/>
  </r>
  <r>
    <s v="Id1364"/>
    <n v="32.6"/>
    <s v="Obesity"/>
    <n v="6.8"/>
    <s v="Diabetes"/>
    <s v="Yes"/>
    <x v="0"/>
    <s v="No"/>
    <x v="0"/>
    <s v="No"/>
  </r>
  <r>
    <s v="Id1365"/>
    <n v="17.28"/>
    <s v="Underweight"/>
    <n v="6.22"/>
    <s v="Prediabetes"/>
    <s v="Yes"/>
    <x v="0"/>
    <s v="No"/>
    <x v="1"/>
    <s v="No"/>
  </r>
  <r>
    <s v="Id1366"/>
    <n v="27.92"/>
    <s v="Over weight"/>
    <n v="5.79"/>
    <s v="Prediabetes"/>
    <s v="No"/>
    <x v="0"/>
    <s v="No"/>
    <x v="3"/>
    <s v="No"/>
  </r>
  <r>
    <s v="Id1367"/>
    <n v="38.284999999999997"/>
    <s v="Obesity"/>
    <n v="5.41"/>
    <s v="Normal"/>
    <s v="No"/>
    <x v="0"/>
    <s v="No"/>
    <x v="0"/>
    <s v="No"/>
  </r>
  <r>
    <s v="Id1368"/>
    <n v="16.48"/>
    <s v="Underweight"/>
    <n v="11.05"/>
    <s v="Diabetes"/>
    <s v="No"/>
    <x v="0"/>
    <s v="No"/>
    <x v="0"/>
    <s v="No"/>
  </r>
  <r>
    <s v="Id1369"/>
    <n v="38.57"/>
    <s v="Obesity"/>
    <n v="6.27"/>
    <s v="Prediabetes"/>
    <s v="No"/>
    <x v="0"/>
    <s v="No"/>
    <x v="0"/>
    <s v="No"/>
  </r>
  <r>
    <s v="Id1370"/>
    <n v="43.85"/>
    <s v="Obesity"/>
    <n v="4.7699999999999996"/>
    <s v="Normal"/>
    <s v="Yes"/>
    <x v="0"/>
    <s v="No"/>
    <x v="0"/>
    <s v="No"/>
  </r>
  <r>
    <s v="Id1371"/>
    <n v="30.11"/>
    <s v="Obesity"/>
    <n v="4.08"/>
    <s v="Normal"/>
    <s v="No"/>
    <x v="0"/>
    <s v="No"/>
    <x v="0"/>
    <s v="No"/>
  </r>
  <r>
    <s v="Id1372"/>
    <n v="31.59"/>
    <s v="Obesity"/>
    <n v="6.01"/>
    <s v="Prediabetes"/>
    <s v="No"/>
    <x v="0"/>
    <s v="No"/>
    <x v="0"/>
    <s v="No"/>
  </r>
  <r>
    <s v="Id1373"/>
    <n v="40.15"/>
    <s v="Obesity"/>
    <n v="11.84"/>
    <s v="Diabetes"/>
    <s v="No"/>
    <x v="0"/>
    <s v="No"/>
    <x v="0"/>
    <s v="No"/>
  </r>
  <r>
    <s v="Id1374"/>
    <n v="40.700000000000003"/>
    <s v="Obesity"/>
    <n v="6.27"/>
    <s v="Prediabetes"/>
    <s v="Yes"/>
    <x v="0"/>
    <s v="Yes"/>
    <x v="3"/>
    <s v="No"/>
  </r>
  <r>
    <s v="Id1375"/>
    <n v="40.76"/>
    <s v="Obesity"/>
    <n v="5.28"/>
    <s v="Normal"/>
    <s v="No"/>
    <x v="0"/>
    <s v="No"/>
    <x v="0"/>
    <s v="No"/>
  </r>
  <r>
    <s v="Id1376"/>
    <n v="29.7"/>
    <s v="Over weight"/>
    <n v="7.03"/>
    <s v="Diabetes"/>
    <s v="No"/>
    <x v="0"/>
    <s v="No"/>
    <x v="0"/>
    <s v="No"/>
  </r>
  <r>
    <s v="Id1377"/>
    <n v="40.58"/>
    <s v="Obesity"/>
    <n v="5.32"/>
    <s v="Normal"/>
    <s v="Yes"/>
    <x v="0"/>
    <s v="Yes"/>
    <x v="3"/>
    <s v="No"/>
  </r>
  <r>
    <s v="Id1378"/>
    <n v="33.06"/>
    <s v="Obesity"/>
    <n v="9.59"/>
    <s v="Diabetes"/>
    <s v="Yes"/>
    <x v="0"/>
    <s v="No"/>
    <x v="0"/>
    <s v="No"/>
  </r>
  <r>
    <s v="Id1379"/>
    <n v="26.62"/>
    <s v="Over weight"/>
    <n v="6.15"/>
    <s v="Prediabetes"/>
    <s v="Yes"/>
    <x v="0"/>
    <s v="No"/>
    <x v="0"/>
    <s v="No"/>
  </r>
  <r>
    <s v="Id1380"/>
    <n v="37.1"/>
    <s v="Obesity"/>
    <n v="11.08"/>
    <s v="Diabetes"/>
    <s v="No"/>
    <x v="0"/>
    <s v="No"/>
    <x v="0"/>
    <s v="No"/>
  </r>
  <r>
    <s v="Id1381"/>
    <n v="18.28"/>
    <s v="Underweight"/>
    <n v="7.95"/>
    <s v="Diabetes"/>
    <s v="No"/>
    <x v="0"/>
    <s v="No"/>
    <x v="0"/>
    <s v="No"/>
  </r>
  <r>
    <s v="Id1382"/>
    <n v="35.814999999999998"/>
    <s v="Obesity"/>
    <n v="6.23"/>
    <s v="Prediabetes"/>
    <s v="No"/>
    <x v="0"/>
    <s v="No"/>
    <x v="0"/>
    <s v="No"/>
  </r>
  <r>
    <s v="Id1383"/>
    <n v="30.69"/>
    <s v="Obesity"/>
    <n v="6.5"/>
    <s v="Diabetes"/>
    <s v="No"/>
    <x v="0"/>
    <s v="No"/>
    <x v="0"/>
    <s v="No"/>
  </r>
  <r>
    <s v="Id1384"/>
    <n v="26.125"/>
    <s v="Over weight"/>
    <n v="5.22"/>
    <s v="Normal"/>
    <s v="No"/>
    <x v="0"/>
    <s v="No"/>
    <x v="0"/>
    <s v="No"/>
  </r>
  <r>
    <s v="Id1385"/>
    <n v="34.58"/>
    <s v="Obesity"/>
    <n v="6.3"/>
    <s v="Prediabetes"/>
    <s v="No"/>
    <x v="0"/>
    <s v="Yes"/>
    <x v="3"/>
    <s v="No"/>
  </r>
  <r>
    <s v="Id1386"/>
    <n v="27.4"/>
    <s v="Over weight"/>
    <n v="8.84"/>
    <s v="Diabetes"/>
    <s v="No"/>
    <x v="0"/>
    <s v="No"/>
    <x v="0"/>
    <s v="No"/>
  </r>
  <r>
    <s v="Id1387"/>
    <n v="27.53"/>
    <s v="Over weight"/>
    <n v="4.1100000000000003"/>
    <s v="Normal"/>
    <s v="No"/>
    <x v="0"/>
    <s v="No"/>
    <x v="3"/>
    <s v="No"/>
  </r>
  <r>
    <s v="Id1388"/>
    <n v="33"/>
    <s v="Obesity"/>
    <n v="4.57"/>
    <s v="Normal"/>
    <s v="No"/>
    <x v="0"/>
    <s v="No"/>
    <x v="0"/>
    <s v="No"/>
  </r>
  <r>
    <s v="Id1389"/>
    <n v="25.78"/>
    <s v="Over weight"/>
    <n v="11.06"/>
    <s v="Diabetes"/>
    <s v="Yes"/>
    <x v="0"/>
    <s v="No"/>
    <x v="0"/>
    <s v="No"/>
  </r>
  <r>
    <s v="Id1390"/>
    <n v="22.66"/>
    <s v="Normal weight"/>
    <n v="10.68"/>
    <s v="Diabetes"/>
    <s v="No"/>
    <x v="0"/>
    <s v="No"/>
    <x v="0"/>
    <s v="No"/>
  </r>
  <r>
    <s v="Id1391"/>
    <n v="38.81"/>
    <s v="Obesity"/>
    <n v="6.14"/>
    <s v="Prediabetes"/>
    <s v="Yes"/>
    <x v="0"/>
    <s v="No"/>
    <x v="3"/>
    <s v="No"/>
  </r>
  <r>
    <s v="Id1392"/>
    <n v="38.51"/>
    <s v="Obesity"/>
    <n v="5.45"/>
    <s v="Normal"/>
    <s v="Yes"/>
    <x v="0"/>
    <s v="No"/>
    <x v="0"/>
    <s v="No"/>
  </r>
  <r>
    <s v="Id1393"/>
    <n v="22.98"/>
    <s v="Normal weight"/>
    <n v="6.14"/>
    <s v="Prediabetes"/>
    <s v="Yes"/>
    <x v="0"/>
    <s v="No"/>
    <x v="0"/>
    <s v="No"/>
  </r>
  <r>
    <s v="Id1394"/>
    <n v="15.65"/>
    <s v="Underweight"/>
    <n v="7.85"/>
    <s v="Diabetes"/>
    <s v="No"/>
    <x v="0"/>
    <s v="No"/>
    <x v="0"/>
    <s v="No"/>
  </r>
  <r>
    <s v="Id1395"/>
    <n v="39.97"/>
    <s v="Obesity"/>
    <n v="4.09"/>
    <s v="Normal"/>
    <s v="No"/>
    <x v="0"/>
    <s v="No"/>
    <x v="3"/>
    <s v="No"/>
  </r>
  <r>
    <s v="Id1396"/>
    <n v="37.22"/>
    <s v="Obesity"/>
    <n v="4.62"/>
    <s v="Normal"/>
    <s v="No"/>
    <x v="0"/>
    <s v="Yes"/>
    <x v="3"/>
    <s v="No"/>
  </r>
  <r>
    <s v="Id1397"/>
    <n v="41.325000000000003"/>
    <s v="Obesity"/>
    <n v="5.77"/>
    <s v="Prediabetes"/>
    <s v="No"/>
    <x v="0"/>
    <s v="No"/>
    <x v="0"/>
    <s v="No"/>
  </r>
  <r>
    <s v="Id1398"/>
    <n v="40.31"/>
    <s v="Obesity"/>
    <n v="5.84"/>
    <s v="Prediabetes"/>
    <s v="No"/>
    <x v="0"/>
    <s v="No"/>
    <x v="0"/>
    <s v="No"/>
  </r>
  <r>
    <s v="Id1399"/>
    <n v="29.48"/>
    <s v="Over weight"/>
    <n v="4.91"/>
    <s v="Normal"/>
    <s v="No"/>
    <x v="0"/>
    <s v="No"/>
    <x v="0"/>
    <s v="No"/>
  </r>
  <r>
    <s v="Id1400"/>
    <n v="33.155000000000001"/>
    <s v="Obesity"/>
    <n v="5.07"/>
    <s v="Normal"/>
    <s v="No"/>
    <x v="0"/>
    <s v="No"/>
    <x v="0"/>
    <s v="No"/>
  </r>
  <r>
    <s v="Id1401"/>
    <n v="42.85"/>
    <s v="Obesity"/>
    <n v="5.81"/>
    <s v="Prediabetes"/>
    <s v="Yes"/>
    <x v="0"/>
    <s v="No"/>
    <x v="0"/>
    <s v="No"/>
  </r>
  <r>
    <s v="Id1402"/>
    <n v="32.340000000000003"/>
    <s v="Obesity"/>
    <n v="11.2"/>
    <s v="Diabetes"/>
    <s v="No"/>
    <x v="0"/>
    <s v="No"/>
    <x v="0"/>
    <s v="No"/>
  </r>
  <r>
    <s v="Id1403"/>
    <n v="27.5"/>
    <s v="Over weight"/>
    <n v="10.75"/>
    <s v="Diabetes"/>
    <s v="No"/>
    <x v="0"/>
    <s v="No"/>
    <x v="0"/>
    <s v="No"/>
  </r>
  <r>
    <s v="Id1404"/>
    <n v="25.8"/>
    <s v="Over weight"/>
    <n v="7.8"/>
    <s v="Diabetes"/>
    <s v="No"/>
    <x v="0"/>
    <s v="No"/>
    <x v="0"/>
    <s v="No"/>
  </r>
  <r>
    <s v="Id1405"/>
    <n v="25"/>
    <s v="Over weight"/>
    <n v="7.04"/>
    <s v="Diabetes"/>
    <s v="No"/>
    <x v="0"/>
    <s v="No"/>
    <x v="0"/>
    <s v="No"/>
  </r>
  <r>
    <s v="Id1406"/>
    <n v="41.2"/>
    <s v="Obesity"/>
    <n v="4.18"/>
    <s v="Normal"/>
    <s v="Yes"/>
    <x v="0"/>
    <s v="No"/>
    <x v="0"/>
    <s v="No"/>
  </r>
  <r>
    <s v="Id1407"/>
    <n v="17.78"/>
    <s v="Underweight"/>
    <n v="8.19"/>
    <s v="Diabetes"/>
    <s v="No"/>
    <x v="0"/>
    <s v="No"/>
    <x v="0"/>
    <s v="No"/>
  </r>
  <r>
    <s v="Id1408"/>
    <n v="40.119999999999997"/>
    <s v="Obesity"/>
    <n v="6.22"/>
    <s v="Prediabetes"/>
    <s v="Yes"/>
    <x v="0"/>
    <s v="Yes"/>
    <x v="3"/>
    <s v="No"/>
  </r>
  <r>
    <s v="Id1409"/>
    <n v="19.350000000000001"/>
    <s v="Normal weight"/>
    <n v="8.2200000000000006"/>
    <s v="Diabetes"/>
    <s v="Yes"/>
    <x v="0"/>
    <s v="No"/>
    <x v="0"/>
    <s v="No"/>
  </r>
  <r>
    <s v="Id1410"/>
    <n v="36.69"/>
    <s v="Obesity"/>
    <n v="6.15"/>
    <s v="Prediabetes"/>
    <s v="No"/>
    <x v="0"/>
    <s v="No"/>
    <x v="0"/>
    <s v="No"/>
  </r>
  <r>
    <s v="Id1411"/>
    <n v="28.51"/>
    <s v="Over weight"/>
    <n v="5.65"/>
    <s v="Normal"/>
    <s v="Yes"/>
    <x v="0"/>
    <s v="No"/>
    <x v="3"/>
    <s v="No"/>
  </r>
  <r>
    <s v="Id1412"/>
    <n v="30.21"/>
    <s v="Obesity"/>
    <n v="5.5"/>
    <s v="Normal"/>
    <s v="No"/>
    <x v="0"/>
    <s v="No"/>
    <x v="3"/>
    <s v="No"/>
  </r>
  <r>
    <s v="Id1413"/>
    <n v="24.33"/>
    <s v="Normal weight"/>
    <n v="8"/>
    <s v="Diabetes"/>
    <s v="No"/>
    <x v="0"/>
    <s v="No"/>
    <x v="0"/>
    <s v="No"/>
  </r>
  <r>
    <s v="Id1414"/>
    <n v="19.855"/>
    <s v="Normal weight"/>
    <n v="5.71"/>
    <s v="Prediabetes"/>
    <s v="Yes"/>
    <x v="0"/>
    <s v="No"/>
    <x v="0"/>
    <s v="No"/>
  </r>
  <r>
    <s v="Id1415"/>
    <n v="25.364999999999998"/>
    <s v="Over weight"/>
    <n v="11.71"/>
    <s v="Diabetes"/>
    <s v="No"/>
    <x v="0"/>
    <s v="No"/>
    <x v="0"/>
    <s v="No"/>
  </r>
  <r>
    <s v="Id1416"/>
    <n v="29.6"/>
    <s v="Over weight"/>
    <n v="6.17"/>
    <s v="Prediabetes"/>
    <s v="Yes"/>
    <x v="0"/>
    <s v="Yes"/>
    <x v="3"/>
    <s v="No"/>
  </r>
  <r>
    <s v="Id1417"/>
    <n v="39.43"/>
    <s v="Obesity"/>
    <n v="6.1"/>
    <s v="Prediabetes"/>
    <s v="Yes"/>
    <x v="0"/>
    <s v="Yes"/>
    <x v="3"/>
    <s v="No"/>
  </r>
  <r>
    <s v="Id1418"/>
    <n v="27.34"/>
    <s v="Over weight"/>
    <n v="5.19"/>
    <s v="Normal"/>
    <s v="Yes"/>
    <x v="0"/>
    <s v="No"/>
    <x v="3"/>
    <s v="No"/>
  </r>
  <r>
    <s v="Id1419"/>
    <n v="39.01"/>
    <s v="Obesity"/>
    <n v="5.37"/>
    <s v="Normal"/>
    <s v="Yes"/>
    <x v="0"/>
    <s v="No"/>
    <x v="0"/>
    <s v="No"/>
  </r>
  <r>
    <s v="Id1420"/>
    <n v="18.989999999999998"/>
    <s v="Normal weight"/>
    <n v="10.82"/>
    <s v="Diabetes"/>
    <s v="Yes"/>
    <x v="0"/>
    <s v="No"/>
    <x v="0"/>
    <s v="No"/>
  </r>
  <r>
    <s v="Id1421"/>
    <n v="42.3"/>
    <s v="Obesity"/>
    <n v="6.06"/>
    <s v="Prediabetes"/>
    <s v="Yes"/>
    <x v="0"/>
    <s v="No"/>
    <x v="0"/>
    <s v="No"/>
  </r>
  <r>
    <s v="Id1422"/>
    <n v="39.805"/>
    <s v="Obesity"/>
    <n v="5.91"/>
    <s v="Prediabetes"/>
    <s v="No"/>
    <x v="0"/>
    <s v="No"/>
    <x v="0"/>
    <s v="No"/>
  </r>
  <r>
    <s v="Id1423"/>
    <n v="33.700000000000003"/>
    <s v="Obesity"/>
    <n v="5.87"/>
    <s v="Prediabetes"/>
    <s v="No"/>
    <x v="0"/>
    <s v="No"/>
    <x v="0"/>
    <s v="No"/>
  </r>
  <r>
    <s v="Id1424"/>
    <n v="36.195"/>
    <s v="Obesity"/>
    <n v="6.22"/>
    <s v="Prediabetes"/>
    <s v="No"/>
    <x v="0"/>
    <s v="No"/>
    <x v="0"/>
    <s v="No"/>
  </r>
  <r>
    <s v="Id1425"/>
    <n v="32.6"/>
    <s v="Obesity"/>
    <n v="5.73"/>
    <s v="Prediabetes"/>
    <s v="No"/>
    <x v="0"/>
    <s v="Yes"/>
    <x v="3"/>
    <s v="No"/>
  </r>
  <r>
    <s v="Id1426"/>
    <n v="30.2"/>
    <s v="Obesity"/>
    <n v="5.7"/>
    <s v="Prediabetes"/>
    <s v="No"/>
    <x v="0"/>
    <s v="No"/>
    <x v="0"/>
    <s v="No"/>
  </r>
  <r>
    <s v="Id1427"/>
    <n v="27.645"/>
    <s v="Over weight"/>
    <n v="9.91"/>
    <s v="Diabetes"/>
    <s v="No"/>
    <x v="0"/>
    <s v="No"/>
    <x v="0"/>
    <s v="No"/>
  </r>
  <r>
    <s v="Id1428"/>
    <n v="26.41"/>
    <s v="Over weight"/>
    <n v="11.4"/>
    <s v="Diabetes"/>
    <s v="No"/>
    <x v="0"/>
    <s v="No"/>
    <x v="0"/>
    <s v="No"/>
  </r>
  <r>
    <s v="Id1429"/>
    <n v="34.1"/>
    <s v="Obesity"/>
    <n v="6.29"/>
    <s v="Prediabetes"/>
    <s v="Yes"/>
    <x v="0"/>
    <s v="Yes"/>
    <x v="3"/>
    <s v="No"/>
  </r>
  <r>
    <s v="Id1430"/>
    <n v="17.3"/>
    <s v="Underweight"/>
    <n v="9.2799999999999994"/>
    <s v="Diabetes"/>
    <s v="No"/>
    <x v="0"/>
    <s v="No"/>
    <x v="0"/>
    <s v="No"/>
  </r>
  <r>
    <s v="Id1431"/>
    <n v="35.020000000000003"/>
    <s v="Obesity"/>
    <n v="4.78"/>
    <s v="Normal"/>
    <s v="No"/>
    <x v="0"/>
    <s v="Yes"/>
    <x v="3"/>
    <s v="No"/>
  </r>
  <r>
    <s v="Id1432"/>
    <n v="37.1"/>
    <s v="Obesity"/>
    <n v="8.8699999999999992"/>
    <s v="Diabetes"/>
    <s v="Yes"/>
    <x v="0"/>
    <s v="No"/>
    <x v="0"/>
    <s v="No"/>
  </r>
  <r>
    <s v="Id1433"/>
    <n v="16.79"/>
    <s v="Underweight"/>
    <n v="11.4"/>
    <s v="Diabetes"/>
    <s v="No"/>
    <x v="0"/>
    <s v="No"/>
    <x v="0"/>
    <s v="No"/>
  </r>
  <r>
    <s v="Id1434"/>
    <n v="31.635000000000002"/>
    <s v="Obesity"/>
    <n v="9.1300000000000008"/>
    <s v="Diabetes"/>
    <s v="Yes"/>
    <x v="0"/>
    <s v="No"/>
    <x v="0"/>
    <s v="No"/>
  </r>
  <r>
    <s v="Id1435"/>
    <n v="24.19"/>
    <s v="Normal weight"/>
    <n v="6.22"/>
    <s v="Prediabetes"/>
    <s v="Yes"/>
    <x v="0"/>
    <s v="Yes"/>
    <x v="3"/>
    <s v="No"/>
  </r>
  <r>
    <s v="Id1436"/>
    <n v="35.29"/>
    <s v="Obesity"/>
    <n v="5.9"/>
    <s v="Prediabetes"/>
    <s v="No"/>
    <x v="0"/>
    <s v="Yes"/>
    <x v="3"/>
    <s v="No"/>
  </r>
  <r>
    <s v="Id1437"/>
    <n v="35.299999999999997"/>
    <s v="Obesity"/>
    <n v="4.45"/>
    <s v="Normal"/>
    <s v="No"/>
    <x v="0"/>
    <s v="No"/>
    <x v="0"/>
    <s v="No"/>
  </r>
  <r>
    <s v="Id1438"/>
    <n v="35.64"/>
    <s v="Obesity"/>
    <n v="6.17"/>
    <s v="Prediabetes"/>
    <s v="No"/>
    <x v="0"/>
    <s v="Yes"/>
    <x v="3"/>
    <s v="No"/>
  </r>
  <r>
    <s v="Id1439"/>
    <n v="33.1"/>
    <s v="Obesity"/>
    <n v="4.93"/>
    <s v="Normal"/>
    <s v="No"/>
    <x v="0"/>
    <s v="No"/>
    <x v="0"/>
    <s v="No"/>
  </r>
  <r>
    <s v="Id1440"/>
    <n v="26.41"/>
    <s v="Over weight"/>
    <n v="7.32"/>
    <s v="Diabetes"/>
    <s v="Yes"/>
    <x v="0"/>
    <s v="No"/>
    <x v="3"/>
    <s v="No"/>
  </r>
  <r>
    <s v="Id1441"/>
    <n v="29.9"/>
    <s v="Obesity"/>
    <n v="5.27"/>
    <s v="Normal"/>
    <s v="No"/>
    <x v="0"/>
    <s v="Yes"/>
    <x v="3"/>
    <s v="No"/>
  </r>
  <r>
    <s v="Id1442"/>
    <n v="25.24"/>
    <s v="Over weight"/>
    <n v="5.82"/>
    <s v="Prediabetes"/>
    <s v="No"/>
    <x v="0"/>
    <s v="No"/>
    <x v="3"/>
    <s v="No"/>
  </r>
  <r>
    <s v="Id1443"/>
    <n v="25.08"/>
    <s v="Over weight"/>
    <n v="5.8"/>
    <s v="Prediabetes"/>
    <s v="No"/>
    <x v="0"/>
    <s v="Yes"/>
    <x v="3"/>
    <s v="No"/>
  </r>
  <r>
    <s v="Id1444"/>
    <n v="29.164999999999999"/>
    <s v="Over weight"/>
    <n v="4.87"/>
    <s v="Normal"/>
    <s v="No"/>
    <x v="1"/>
    <s v="No"/>
    <x v="3"/>
    <s v="No"/>
  </r>
  <r>
    <s v="Id1445"/>
    <n v="15.05"/>
    <s v="Underweight"/>
    <n v="8.1199999999999992"/>
    <s v="Diabetes"/>
    <s v="No"/>
    <x v="0"/>
    <s v="No"/>
    <x v="0"/>
    <s v="No"/>
  </r>
  <r>
    <s v="Id1446"/>
    <n v="19.95"/>
    <s v="Normal weight"/>
    <n v="4.3600000000000003"/>
    <s v="Normal"/>
    <s v="No"/>
    <x v="0"/>
    <s v="No"/>
    <x v="1"/>
    <s v="No"/>
  </r>
  <r>
    <s v="Id1447"/>
    <n v="16.66"/>
    <s v="Underweight"/>
    <n v="9.16"/>
    <s v="Diabetes"/>
    <s v="No"/>
    <x v="0"/>
    <s v="No"/>
    <x v="0"/>
    <s v="No"/>
  </r>
  <r>
    <s v="Id1448"/>
    <n v="16.62"/>
    <s v="Underweight"/>
    <n v="9.14"/>
    <s v="Diabetes"/>
    <s v="No"/>
    <x v="0"/>
    <s v="No"/>
    <x v="0"/>
    <s v="No"/>
  </r>
  <r>
    <s v="Id1449"/>
    <n v="15.36"/>
    <s v="Underweight"/>
    <n v="5.49"/>
    <s v="Normal"/>
    <s v="Yes"/>
    <x v="0"/>
    <s v="No"/>
    <x v="1"/>
    <s v="No"/>
  </r>
  <r>
    <s v="Id1450"/>
    <n v="27.74"/>
    <s v="Over weight"/>
    <n v="5.96"/>
    <s v="Prediabetes"/>
    <s v="Yes"/>
    <x v="0"/>
    <s v="No"/>
    <x v="0"/>
    <s v="No"/>
  </r>
  <r>
    <s v="Id1451"/>
    <n v="22.44"/>
    <s v="Normal weight"/>
    <n v="4.62"/>
    <s v="Normal"/>
    <s v="Yes"/>
    <x v="0"/>
    <s v="No"/>
    <x v="0"/>
    <s v="No"/>
  </r>
  <r>
    <s v="Id1452"/>
    <n v="37.049999999999997"/>
    <s v="Obesity"/>
    <n v="9.9600000000000009"/>
    <s v="Diabetes"/>
    <s v="Yes"/>
    <x v="0"/>
    <s v="No"/>
    <x v="0"/>
    <s v="No"/>
  </r>
  <r>
    <s v="Id1453"/>
    <n v="22.95"/>
    <s v="Normal weight"/>
    <n v="10.53"/>
    <s v="Diabetes"/>
    <s v="No"/>
    <x v="0"/>
    <s v="No"/>
    <x v="1"/>
    <s v="No"/>
  </r>
  <r>
    <s v="Id1454"/>
    <n v="34.200000000000003"/>
    <s v="Obesity"/>
    <n v="6.69"/>
    <s v="Diabetes"/>
    <s v="Yes"/>
    <x v="0"/>
    <s v="No"/>
    <x v="0"/>
    <s v="No"/>
  </r>
  <r>
    <s v="Id1455"/>
    <n v="30.59"/>
    <s v="Obesity"/>
    <n v="9.5500000000000007"/>
    <s v="Diabetes"/>
    <s v="Yes"/>
    <x v="0"/>
    <s v="No"/>
    <x v="0"/>
    <s v="No"/>
  </r>
  <r>
    <s v="Id1456"/>
    <n v="25.51"/>
    <s v="Over weight"/>
    <n v="6.05"/>
    <s v="Prediabetes"/>
    <s v="No"/>
    <x v="0"/>
    <s v="No"/>
    <x v="0"/>
    <s v="No"/>
  </r>
  <r>
    <s v="Id1457"/>
    <n v="29.04"/>
    <s v="Over weight"/>
    <n v="10.56"/>
    <s v="Diabetes"/>
    <s v="Yes"/>
    <x v="0"/>
    <s v="No"/>
    <x v="3"/>
    <s v="No"/>
  </r>
  <r>
    <s v="Id1458"/>
    <n v="22.135000000000002"/>
    <s v="Normal weight"/>
    <n v="10.81"/>
    <s v="Diabetes"/>
    <s v="Yes"/>
    <x v="0"/>
    <s v="No"/>
    <x v="3"/>
    <s v="No"/>
  </r>
  <r>
    <s v="Id1459"/>
    <n v="21.375"/>
    <s v="Normal weight"/>
    <n v="4.32"/>
    <s v="Normal"/>
    <s v="No"/>
    <x v="0"/>
    <s v="No"/>
    <x v="0"/>
    <s v="No"/>
  </r>
  <r>
    <s v="Id1460"/>
    <n v="29.19"/>
    <s v="Over weight"/>
    <n v="4.37"/>
    <s v="Normal"/>
    <s v="No"/>
    <x v="0"/>
    <s v="No"/>
    <x v="0"/>
    <s v="No"/>
  </r>
  <r>
    <s v="Id1461"/>
    <n v="31.92"/>
    <s v="Obesity"/>
    <n v="4.8099999999999996"/>
    <s v="Normal"/>
    <s v="Yes"/>
    <x v="0"/>
    <s v="Yes"/>
    <x v="3"/>
    <s v="No"/>
  </r>
  <r>
    <s v="Id1462"/>
    <n v="26.315000000000001"/>
    <s v="Over weight"/>
    <n v="4.5599999999999996"/>
    <s v="Normal"/>
    <s v="Yes"/>
    <x v="0"/>
    <s v="Yes"/>
    <x v="3"/>
    <s v="No"/>
  </r>
  <r>
    <s v="Id1463"/>
    <n v="35.299999999999997"/>
    <s v="Obesity"/>
    <n v="4.3899999999999997"/>
    <s v="Normal"/>
    <s v="No"/>
    <x v="0"/>
    <s v="No"/>
    <x v="0"/>
    <s v="No"/>
  </r>
  <r>
    <s v="Id1464"/>
    <n v="18.91"/>
    <s v="Normal weight"/>
    <n v="11.44"/>
    <s v="Diabetes"/>
    <s v="No"/>
    <x v="0"/>
    <s v="No"/>
    <x v="0"/>
    <s v="No"/>
  </r>
  <r>
    <s v="Id1465"/>
    <n v="22.41"/>
    <s v="Normal weight"/>
    <n v="11.37"/>
    <s v="Diabetes"/>
    <s v="Yes"/>
    <x v="0"/>
    <s v="No"/>
    <x v="3"/>
    <s v="No"/>
  </r>
  <r>
    <s v="Id1466"/>
    <n v="22.704999999999998"/>
    <s v="Normal weight"/>
    <n v="6.14"/>
    <s v="Prediabetes"/>
    <s v="No"/>
    <x v="0"/>
    <s v="No"/>
    <x v="0"/>
    <s v="No"/>
  </r>
  <r>
    <s v="Id1467"/>
    <n v="37.18"/>
    <s v="Obesity"/>
    <n v="4.8899999999999997"/>
    <s v="Normal"/>
    <s v="No"/>
    <x v="0"/>
    <s v="No"/>
    <x v="0"/>
    <s v="No"/>
  </r>
  <r>
    <s v="Id1468"/>
    <n v="35.97"/>
    <s v="Obesity"/>
    <n v="4.5999999999999996"/>
    <s v="Normal"/>
    <s v="No"/>
    <x v="0"/>
    <s v="No"/>
    <x v="0"/>
    <s v="No"/>
  </r>
  <r>
    <s v="Id1469"/>
    <n v="35.799999999999997"/>
    <s v="Obesity"/>
    <n v="4.42"/>
    <s v="Normal"/>
    <s v="No"/>
    <x v="0"/>
    <s v="No"/>
    <x v="0"/>
    <s v="No"/>
  </r>
  <r>
    <s v="Id1470"/>
    <n v="28.31"/>
    <s v="Over weight"/>
    <n v="7.48"/>
    <s v="Diabetes"/>
    <s v="Yes"/>
    <x v="0"/>
    <s v="No"/>
    <x v="0"/>
    <s v="No"/>
  </r>
  <r>
    <s v="Id1471"/>
    <n v="38.06"/>
    <s v="Obesity"/>
    <n v="10.74"/>
    <s v="Diabetes"/>
    <s v="No"/>
    <x v="0"/>
    <s v="No"/>
    <x v="0"/>
    <s v="No"/>
  </r>
  <r>
    <s v="Id1472"/>
    <n v="28"/>
    <s v="Over weight"/>
    <n v="5.19"/>
    <s v="Normal"/>
    <s v="No"/>
    <x v="0"/>
    <s v="No"/>
    <x v="3"/>
    <s v="No"/>
  </r>
  <r>
    <s v="Id1473"/>
    <n v="34.32"/>
    <s v="Obesity"/>
    <n v="9.17"/>
    <s v="Diabetes"/>
    <s v="No"/>
    <x v="0"/>
    <s v="No"/>
    <x v="0"/>
    <s v="No"/>
  </r>
  <r>
    <s v="Id1474"/>
    <n v="22.3"/>
    <s v="Normal weight"/>
    <n v="4.95"/>
    <s v="Normal"/>
    <s v="Yes"/>
    <x v="0"/>
    <s v="No"/>
    <x v="0"/>
    <s v="No"/>
  </r>
  <r>
    <s v="Id1475"/>
    <n v="27.835000000000001"/>
    <s v="Over weight"/>
    <n v="6.03"/>
    <s v="Prediabetes"/>
    <s v="No"/>
    <x v="0"/>
    <s v="No"/>
    <x v="3"/>
    <s v="No"/>
  </r>
  <r>
    <s v="Id1476"/>
    <n v="39.229999999999997"/>
    <s v="Obesity"/>
    <n v="5.36"/>
    <s v="Normal"/>
    <s v="No"/>
    <x v="0"/>
    <s v="No"/>
    <x v="0"/>
    <s v="No"/>
  </r>
  <r>
    <s v="Id1477"/>
    <n v="19.95"/>
    <s v="Normal weight"/>
    <n v="6.11"/>
    <s v="Prediabetes"/>
    <s v="No"/>
    <x v="0"/>
    <s v="No"/>
    <x v="3"/>
    <s v="No"/>
  </r>
  <r>
    <s v="Id1478"/>
    <n v="34.64"/>
    <s v="Obesity"/>
    <n v="4.88"/>
    <s v="Normal"/>
    <s v="No"/>
    <x v="0"/>
    <s v="Yes"/>
    <x v="3"/>
    <s v="No"/>
  </r>
  <r>
    <s v="Id1479"/>
    <n v="18.75"/>
    <s v="Normal weight"/>
    <n v="6.72"/>
    <s v="Diabetes"/>
    <s v="No"/>
    <x v="0"/>
    <s v="No"/>
    <x v="0"/>
    <s v="No"/>
  </r>
  <r>
    <s v="Id1480"/>
    <n v="26.48"/>
    <s v="Over weight"/>
    <n v="4.2"/>
    <s v="Normal"/>
    <s v="No"/>
    <x v="0"/>
    <s v="No"/>
    <x v="3"/>
    <s v="No"/>
  </r>
  <r>
    <s v="Id1481"/>
    <n v="34.83"/>
    <s v="Obesity"/>
    <n v="5.79"/>
    <s v="Prediabetes"/>
    <s v="No"/>
    <x v="0"/>
    <s v="No"/>
    <x v="3"/>
    <s v="No"/>
  </r>
  <r>
    <s v="Id1482"/>
    <n v="25.46"/>
    <s v="Over weight"/>
    <n v="4.29"/>
    <s v="Normal"/>
    <s v="No"/>
    <x v="0"/>
    <s v="No"/>
    <x v="0"/>
    <s v="No"/>
  </r>
  <r>
    <s v="Id1483"/>
    <n v="23.31"/>
    <s v="Normal weight"/>
    <n v="8.27"/>
    <s v="Diabetes"/>
    <s v="No"/>
    <x v="0"/>
    <s v="No"/>
    <x v="0"/>
    <s v="No"/>
  </r>
  <r>
    <s v="Id1484"/>
    <n v="29"/>
    <s v="Over weight"/>
    <n v="4.5599999999999996"/>
    <s v="Normal"/>
    <s v="No"/>
    <x v="0"/>
    <s v="No"/>
    <x v="0"/>
    <s v="No"/>
  </r>
  <r>
    <s v="Id1485"/>
    <n v="32.869999999999997"/>
    <s v="Obesity"/>
    <n v="5.33"/>
    <s v="Normal"/>
    <s v="No"/>
    <x v="0"/>
    <s v="No"/>
    <x v="0"/>
    <s v="No"/>
  </r>
  <r>
    <s v="Id1486"/>
    <n v="26.18"/>
    <s v="Over weight"/>
    <n v="5.63"/>
    <s v="Normal"/>
    <s v="No"/>
    <x v="0"/>
    <s v="No"/>
    <x v="0"/>
    <s v="No"/>
  </r>
  <r>
    <s v="Id1487"/>
    <n v="25.3"/>
    <s v="Over weight"/>
    <n v="5.12"/>
    <s v="Normal"/>
    <s v="No"/>
    <x v="0"/>
    <s v="No"/>
    <x v="0"/>
    <s v="No"/>
  </r>
  <r>
    <s v="Id1488"/>
    <n v="36.94"/>
    <s v="Obesity"/>
    <n v="5.15"/>
    <s v="Normal"/>
    <s v="Yes"/>
    <x v="0"/>
    <s v="No"/>
    <x v="3"/>
    <s v="No"/>
  </r>
  <r>
    <s v="Id1489"/>
    <n v="22.86"/>
    <s v="Normal weight"/>
    <n v="7.5"/>
    <s v="Diabetes"/>
    <s v="No"/>
    <x v="0"/>
    <s v="No"/>
    <x v="0"/>
    <s v="No"/>
  </r>
  <r>
    <s v="Id1490"/>
    <n v="18.760000000000002"/>
    <s v="Normal weight"/>
    <n v="4.88"/>
    <s v="Normal"/>
    <s v="Yes"/>
    <x v="0"/>
    <s v="Yes"/>
    <x v="3"/>
    <s v="No"/>
  </r>
  <r>
    <s v="Id1491"/>
    <n v="24.36"/>
    <s v="Normal weight"/>
    <n v="5.57"/>
    <s v="Normal"/>
    <s v="No"/>
    <x v="0"/>
    <s v="No"/>
    <x v="0"/>
    <s v="No"/>
  </r>
  <r>
    <s v="Id1492"/>
    <n v="32.299999999999997"/>
    <s v="Obesity"/>
    <n v="5.31"/>
    <s v="Normal"/>
    <s v="No"/>
    <x v="0"/>
    <s v="No"/>
    <x v="0"/>
    <s v="No"/>
  </r>
  <r>
    <s v="Id1493"/>
    <n v="22.704999999999998"/>
    <s v="Normal weight"/>
    <n v="4.57"/>
    <s v="Normal"/>
    <s v="Yes"/>
    <x v="0"/>
    <s v="No"/>
    <x v="0"/>
    <s v="No"/>
  </r>
  <r>
    <s v="Id1494"/>
    <n v="21.79"/>
    <s v="Normal weight"/>
    <n v="8.6999999999999993"/>
    <s v="Diabetes"/>
    <s v="Yes"/>
    <x v="0"/>
    <s v="No"/>
    <x v="3"/>
    <s v="No"/>
  </r>
  <r>
    <s v="Id1495"/>
    <n v="24.52"/>
    <s v="Normal weight"/>
    <n v="4.76"/>
    <s v="Normal"/>
    <s v="No"/>
    <x v="0"/>
    <s v="No"/>
    <x v="0"/>
    <s v="No"/>
  </r>
  <r>
    <s v="Id1496"/>
    <n v="39.520000000000003"/>
    <s v="Obesity"/>
    <n v="11.81"/>
    <s v="Diabetes"/>
    <s v="No"/>
    <x v="0"/>
    <s v="No"/>
    <x v="0"/>
    <s v="No"/>
  </r>
  <r>
    <s v="Id1497"/>
    <n v="24.49"/>
    <s v="Normal weight"/>
    <n v="4.67"/>
    <s v="Normal"/>
    <s v="No"/>
    <x v="0"/>
    <s v="No"/>
    <x v="0"/>
    <s v="No"/>
  </r>
  <r>
    <s v="Id1498"/>
    <n v="26.315000000000001"/>
    <s v="Over weight"/>
    <n v="6.02"/>
    <s v="Prediabetes"/>
    <s v="No"/>
    <x v="0"/>
    <s v="No"/>
    <x v="0"/>
    <s v="No"/>
  </r>
  <r>
    <s v="Id1499"/>
    <n v="22.58"/>
    <s v="Normal weight"/>
    <n v="7.46"/>
    <s v="Diabetes"/>
    <s v="No"/>
    <x v="0"/>
    <s v="No"/>
    <x v="0"/>
    <s v="No"/>
  </r>
  <r>
    <s v="Id1500"/>
    <n v="19.475000000000001"/>
    <s v="Normal weight"/>
    <n v="4.74"/>
    <s v="Normal"/>
    <s v="No"/>
    <x v="0"/>
    <s v="No"/>
    <x v="3"/>
    <s v="No"/>
  </r>
  <r>
    <s v="Id1501"/>
    <n v="26.33"/>
    <s v="Over weight"/>
    <n v="4.79"/>
    <s v="Normal"/>
    <s v="No"/>
    <x v="0"/>
    <s v="No"/>
    <x v="0"/>
    <s v="No"/>
  </r>
  <r>
    <s v="Id1502"/>
    <n v="17.29"/>
    <s v="Underweight"/>
    <n v="5.35"/>
    <s v="Normal"/>
    <s v="Yes"/>
    <x v="0"/>
    <s v="No"/>
    <x v="0"/>
    <s v="No"/>
  </r>
  <r>
    <s v="Id1503"/>
    <n v="42.88"/>
    <s v="Obesity"/>
    <n v="4.87"/>
    <s v="Normal"/>
    <s v="No"/>
    <x v="1"/>
    <s v="No"/>
    <x v="3"/>
    <s v="No"/>
  </r>
  <r>
    <s v="Id1504"/>
    <n v="32.200000000000003"/>
    <s v="Obesity"/>
    <n v="10.09"/>
    <s v="Diabetes"/>
    <s v="Yes"/>
    <x v="0"/>
    <s v="No"/>
    <x v="0"/>
    <s v="No"/>
  </r>
  <r>
    <s v="Id1505"/>
    <n v="18.75"/>
    <s v="Normal weight"/>
    <n v="5.47"/>
    <s v="Normal"/>
    <s v="Yes"/>
    <x v="0"/>
    <s v="Yes"/>
    <x v="3"/>
    <s v="No"/>
  </r>
  <r>
    <s v="Id1506"/>
    <n v="22.36"/>
    <s v="Normal weight"/>
    <n v="8.6"/>
    <s v="Diabetes"/>
    <s v="No"/>
    <x v="0"/>
    <s v="No"/>
    <x v="0"/>
    <s v="No"/>
  </r>
  <r>
    <s v="Id1507"/>
    <n v="23.94"/>
    <s v="Normal weight"/>
    <n v="10.74"/>
    <s v="Diabetes"/>
    <s v="Yes"/>
    <x v="0"/>
    <s v="No"/>
    <x v="0"/>
    <s v="No"/>
  </r>
  <r>
    <s v="Id1508"/>
    <n v="30.1"/>
    <s v="Obesity"/>
    <n v="4.3899999999999997"/>
    <s v="Normal"/>
    <s v="No"/>
    <x v="0"/>
    <s v="Yes"/>
    <x v="3"/>
    <s v="No"/>
  </r>
  <r>
    <s v="Id1509"/>
    <n v="21.93"/>
    <s v="Normal weight"/>
    <n v="6.3"/>
    <s v="Prediabetes"/>
    <s v="No"/>
    <x v="0"/>
    <s v="No"/>
    <x v="0"/>
    <s v="No"/>
  </r>
  <r>
    <s v="Id1510"/>
    <n v="39.75"/>
    <s v="Obesity"/>
    <n v="5.41"/>
    <s v="Normal"/>
    <s v="No"/>
    <x v="1"/>
    <s v="No"/>
    <x v="3"/>
    <s v="No"/>
  </r>
  <r>
    <s v="Id1511"/>
    <n v="26.03"/>
    <s v="Over weight"/>
    <n v="4.47"/>
    <s v="Normal"/>
    <s v="No"/>
    <x v="0"/>
    <s v="Yes"/>
    <x v="3"/>
    <s v="No"/>
  </r>
  <r>
    <s v="Id1512"/>
    <n v="34.51"/>
    <s v="Obesity"/>
    <n v="6.26"/>
    <s v="Prediabetes"/>
    <s v="No"/>
    <x v="0"/>
    <s v="No"/>
    <x v="0"/>
    <s v="No"/>
  </r>
  <r>
    <s v="Id1513"/>
    <n v="19.32"/>
    <s v="Normal weight"/>
    <n v="11.58"/>
    <s v="Diabetes"/>
    <s v="Yes"/>
    <x v="0"/>
    <s v="No"/>
    <x v="3"/>
    <s v="No"/>
  </r>
  <r>
    <s v="Id1514"/>
    <n v="28.5"/>
    <s v="Over weight"/>
    <n v="4.3600000000000003"/>
    <s v="Normal"/>
    <s v="No"/>
    <x v="0"/>
    <s v="No"/>
    <x v="0"/>
    <s v="No"/>
  </r>
  <r>
    <s v="Id1515"/>
    <n v="30.875"/>
    <s v="Obesity"/>
    <n v="4.1399999999999997"/>
    <s v="Normal"/>
    <s v="Yes"/>
    <x v="0"/>
    <s v="No"/>
    <x v="0"/>
    <s v="No"/>
  </r>
  <r>
    <s v="Id1516"/>
    <n v="24.02"/>
    <s v="Normal weight"/>
    <n v="4.38"/>
    <s v="Normal"/>
    <s v="No"/>
    <x v="0"/>
    <s v="No"/>
    <x v="0"/>
    <s v="No"/>
  </r>
  <r>
    <s v="Id1517"/>
    <n v="36.08"/>
    <s v="Obesity"/>
    <n v="11.61"/>
    <s v="Diabetes"/>
    <s v="Yes"/>
    <x v="0"/>
    <s v="No"/>
    <x v="0"/>
    <s v="No"/>
  </r>
  <r>
    <s v="Id1518"/>
    <n v="32.200000000000003"/>
    <s v="Obesity"/>
    <n v="10.59"/>
    <s v="Diabetes"/>
    <s v="Yes"/>
    <x v="0"/>
    <s v="No"/>
    <x v="0"/>
    <s v="No"/>
  </r>
  <r>
    <s v="Id1519"/>
    <n v="28.05"/>
    <s v="Over weight"/>
    <n v="11.85"/>
    <s v="Diabetes"/>
    <s v="Yes"/>
    <x v="0"/>
    <s v="No"/>
    <x v="0"/>
    <s v="No"/>
  </r>
  <r>
    <s v="Id1520"/>
    <n v="19"/>
    <s v="Normal weight"/>
    <n v="5.46"/>
    <s v="Normal"/>
    <s v="Yes"/>
    <x v="0"/>
    <s v="No"/>
    <x v="3"/>
    <s v="No"/>
  </r>
  <r>
    <s v="Id1521"/>
    <n v="16.13"/>
    <s v="Underweight"/>
    <n v="4.54"/>
    <s v="Normal"/>
    <s v="Yes"/>
    <x v="0"/>
    <s v="No"/>
    <x v="1"/>
    <s v="No"/>
  </r>
  <r>
    <s v="Id1522"/>
    <n v="18.77"/>
    <s v="Normal weight"/>
    <n v="11.98"/>
    <s v="Diabetes"/>
    <s v="Yes"/>
    <x v="0"/>
    <s v="No"/>
    <x v="1"/>
    <s v="No"/>
  </r>
  <r>
    <s v="Id1523"/>
    <n v="28.88"/>
    <s v="Over weight"/>
    <n v="6.59"/>
    <s v="Diabetes"/>
    <s v="Yes"/>
    <x v="0"/>
    <s v="No"/>
    <x v="3"/>
    <s v="No"/>
  </r>
  <r>
    <s v="Id1524"/>
    <n v="27.55"/>
    <s v="Over weight"/>
    <n v="10.83"/>
    <s v="Diabetes"/>
    <s v="Yes"/>
    <x v="0"/>
    <s v="No"/>
    <x v="3"/>
    <s v="No"/>
  </r>
  <r>
    <s v="Id1525"/>
    <n v="15.6"/>
    <s v="Underweight"/>
    <n v="8.6"/>
    <s v="Diabetes"/>
    <s v="No"/>
    <x v="0"/>
    <s v="No"/>
    <x v="0"/>
    <s v="No"/>
  </r>
  <r>
    <s v="Id1526"/>
    <n v="21.99"/>
    <s v="Normal weight"/>
    <n v="11.17"/>
    <s v="Diabetes"/>
    <s v="No"/>
    <x v="0"/>
    <s v="No"/>
    <x v="0"/>
    <s v="No"/>
  </r>
  <r>
    <s v="Id1527"/>
    <n v="34.85"/>
    <s v="Obesity"/>
    <n v="5.75"/>
    <s v="Prediabetes"/>
    <s v="No"/>
    <x v="0"/>
    <s v="No"/>
    <x v="0"/>
    <s v="No"/>
  </r>
  <r>
    <s v="Id1528"/>
    <n v="24.51"/>
    <s v="Normal weight"/>
    <n v="4.83"/>
    <s v="Normal"/>
    <s v="Yes"/>
    <x v="0"/>
    <s v="Yes"/>
    <x v="3"/>
    <s v="No"/>
  </r>
  <r>
    <s v="Id1529"/>
    <n v="19.399999999999999"/>
    <s v="Normal weight"/>
    <n v="11.93"/>
    <s v="Diabetes"/>
    <s v="No"/>
    <x v="0"/>
    <s v="No"/>
    <x v="0"/>
    <s v="No"/>
  </r>
  <r>
    <s v="Id1530"/>
    <n v="15.1"/>
    <s v="Underweight"/>
    <n v="8.41"/>
    <s v="Diabetes"/>
    <s v="No"/>
    <x v="0"/>
    <s v="No"/>
    <x v="0"/>
    <s v="No"/>
  </r>
  <r>
    <s v="Id1531"/>
    <n v="23.37"/>
    <s v="Normal weight"/>
    <n v="5.59"/>
    <s v="Normal"/>
    <s v="Yes"/>
    <x v="0"/>
    <s v="No"/>
    <x v="0"/>
    <s v="No"/>
  </r>
  <r>
    <s v="Id1532"/>
    <n v="42.4"/>
    <s v="Obesity"/>
    <n v="4.0599999999999996"/>
    <s v="Normal"/>
    <s v="No"/>
    <x v="0"/>
    <s v="No"/>
    <x v="0"/>
    <s v="No"/>
  </r>
  <r>
    <s v="Id1533"/>
    <n v="28.405000000000001"/>
    <s v="Over weight"/>
    <n v="7.02"/>
    <s v="Diabetes"/>
    <s v="Yes"/>
    <x v="0"/>
    <s v="No"/>
    <x v="0"/>
    <s v="No"/>
  </r>
  <r>
    <s v="Id1534"/>
    <n v="23.4"/>
    <s v="Normal weight"/>
    <n v="4.47"/>
    <s v="Normal"/>
    <s v="No"/>
    <x v="0"/>
    <s v="No"/>
    <x v="0"/>
    <s v="No"/>
  </r>
  <r>
    <s v="Id1535"/>
    <n v="33.44"/>
    <s v="Obesity"/>
    <n v="4.54"/>
    <s v="Normal"/>
    <s v="No"/>
    <x v="0"/>
    <s v="No"/>
    <x v="0"/>
    <s v="No"/>
  </r>
  <r>
    <s v="Id1536"/>
    <n v="21.12"/>
    <s v="Normal weight"/>
    <n v="4.99"/>
    <s v="Normal"/>
    <s v="No"/>
    <x v="0"/>
    <s v="No"/>
    <x v="3"/>
    <s v="No"/>
  </r>
  <r>
    <s v="Id1537"/>
    <n v="18.48"/>
    <s v="Underweight"/>
    <n v="10.84"/>
    <s v="Diabetes"/>
    <s v="Yes"/>
    <x v="0"/>
    <s v="No"/>
    <x v="1"/>
    <s v="No"/>
  </r>
  <r>
    <s v="Id1538"/>
    <n v="16.815000000000001"/>
    <s v="Underweight"/>
    <n v="5.63"/>
    <s v="Normal"/>
    <s v="No"/>
    <x v="0"/>
    <s v="No"/>
    <x v="3"/>
    <s v="No"/>
  </r>
  <r>
    <s v="Id1539"/>
    <n v="26.72"/>
    <s v="Over weight"/>
    <n v="4.1399999999999997"/>
    <s v="Normal"/>
    <s v="No"/>
    <x v="0"/>
    <s v="No"/>
    <x v="0"/>
    <s v="No"/>
  </r>
  <r>
    <s v="Id1540"/>
    <n v="41.42"/>
    <s v="Obesity"/>
    <n v="5.17"/>
    <s v="Normal"/>
    <s v="No"/>
    <x v="0"/>
    <s v="Yes"/>
    <x v="3"/>
    <s v="No"/>
  </r>
  <r>
    <s v="Id1541"/>
    <n v="20.69"/>
    <s v="Normal weight"/>
    <n v="6.93"/>
    <s v="Diabetes"/>
    <s v="No"/>
    <x v="0"/>
    <s v="No"/>
    <x v="1"/>
    <s v="No"/>
  </r>
  <r>
    <s v="Id1542"/>
    <n v="41.23"/>
    <s v="Obesity"/>
    <n v="4.24"/>
    <s v="Normal"/>
    <s v="No"/>
    <x v="0"/>
    <s v="No"/>
    <x v="0"/>
    <s v="No"/>
  </r>
  <r>
    <s v="Id1543"/>
    <n v="29.9"/>
    <s v="Obesity"/>
    <n v="5.91"/>
    <s v="Prediabetes"/>
    <s v="No"/>
    <x v="0"/>
    <s v="No"/>
    <x v="0"/>
    <s v="No"/>
  </r>
  <r>
    <s v="Id1544"/>
    <n v="34.104999999999997"/>
    <s v="Obesity"/>
    <n v="5.93"/>
    <s v="Prediabetes"/>
    <s v="No"/>
    <x v="0"/>
    <s v="No"/>
    <x v="0"/>
    <s v="No"/>
  </r>
  <r>
    <s v="Id1545"/>
    <n v="24.97"/>
    <s v="Over weight"/>
    <n v="5.66"/>
    <s v="Normal"/>
    <s v="No"/>
    <x v="0"/>
    <s v="No"/>
    <x v="0"/>
    <s v="No"/>
  </r>
  <r>
    <s v="Id1546"/>
    <n v="34.799999999999997"/>
    <s v="Obesity"/>
    <n v="4.1900000000000004"/>
    <s v="Normal"/>
    <s v="No"/>
    <x v="0"/>
    <s v="No"/>
    <x v="3"/>
    <s v="No"/>
  </r>
  <r>
    <s v="Id1547"/>
    <n v="32.965000000000003"/>
    <s v="Obesity"/>
    <n v="9.2100000000000009"/>
    <s v="Diabetes"/>
    <s v="Yes"/>
    <x v="0"/>
    <s v="No"/>
    <x v="0"/>
    <s v="No"/>
  </r>
  <r>
    <s v="Id1548"/>
    <n v="27.265000000000001"/>
    <s v="Over weight"/>
    <n v="5.51"/>
    <s v="Normal"/>
    <s v="No"/>
    <x v="0"/>
    <s v="No"/>
    <x v="3"/>
    <s v="No"/>
  </r>
  <r>
    <s v="Id1549"/>
    <n v="17.059999999999999"/>
    <s v="Underweight"/>
    <n v="8.5"/>
    <s v="Diabetes"/>
    <s v="No"/>
    <x v="0"/>
    <s v="No"/>
    <x v="0"/>
    <s v="No"/>
  </r>
  <r>
    <s v="Id1550"/>
    <n v="36.29"/>
    <s v="Obesity"/>
    <n v="6.23"/>
    <s v="Prediabetes"/>
    <s v="No"/>
    <x v="0"/>
    <s v="No"/>
    <x v="0"/>
    <s v="No"/>
  </r>
  <r>
    <s v="Id1551"/>
    <n v="28.594999999999999"/>
    <s v="Over weight"/>
    <n v="8.5299999999999994"/>
    <s v="Diabetes"/>
    <s v="Yes"/>
    <x v="0"/>
    <s v="No"/>
    <x v="3"/>
    <s v="No"/>
  </r>
  <r>
    <s v="Id1552"/>
    <n v="17.8"/>
    <s v="Underweight"/>
    <n v="5.75"/>
    <s v="Prediabetes"/>
    <s v="Yes"/>
    <x v="0"/>
    <s v="Yes"/>
    <x v="3"/>
    <s v="No"/>
  </r>
  <r>
    <s v="Id1553"/>
    <n v="21.4"/>
    <s v="Normal weight"/>
    <n v="5.6"/>
    <s v="Normal"/>
    <s v="No"/>
    <x v="0"/>
    <s v="No"/>
    <x v="0"/>
    <s v="No"/>
  </r>
  <r>
    <s v="Id1554"/>
    <n v="23.01"/>
    <s v="Normal weight"/>
    <n v="4.68"/>
    <s v="Normal"/>
    <s v="No"/>
    <x v="0"/>
    <s v="No"/>
    <x v="0"/>
    <s v="No"/>
  </r>
  <r>
    <s v="Id1555"/>
    <n v="19.86"/>
    <s v="Normal weight"/>
    <n v="5.62"/>
    <s v="Normal"/>
    <s v="Yes"/>
    <x v="0"/>
    <s v="No"/>
    <x v="0"/>
    <s v="No"/>
  </r>
  <r>
    <s v="Id1556"/>
    <n v="33.58"/>
    <s v="Obesity"/>
    <n v="5.08"/>
    <s v="Normal"/>
    <s v="No"/>
    <x v="0"/>
    <s v="No"/>
    <x v="0"/>
    <s v="No"/>
  </r>
  <r>
    <s v="Id1557"/>
    <n v="29.81"/>
    <s v="Over weight"/>
    <n v="5.28"/>
    <s v="Normal"/>
    <s v="No"/>
    <x v="0"/>
    <s v="No"/>
    <x v="0"/>
    <s v="No"/>
  </r>
  <r>
    <s v="Id1558"/>
    <n v="27.4"/>
    <s v="Over weight"/>
    <n v="4.6100000000000003"/>
    <s v="Normal"/>
    <s v="No"/>
    <x v="0"/>
    <s v="No"/>
    <x v="0"/>
    <s v="No"/>
  </r>
  <r>
    <s v="Id1559"/>
    <n v="17.98"/>
    <s v="Underweight"/>
    <n v="6.57"/>
    <s v="Diabetes"/>
    <s v="Yes"/>
    <x v="0"/>
    <s v="No"/>
    <x v="1"/>
    <s v="No"/>
  </r>
  <r>
    <s v="Id1560"/>
    <n v="37.9"/>
    <s v="Obesity"/>
    <n v="5.83"/>
    <s v="Prediabetes"/>
    <s v="No"/>
    <x v="0"/>
    <s v="No"/>
    <x v="0"/>
    <s v="No"/>
  </r>
  <r>
    <s v="Id1561"/>
    <n v="25.27"/>
    <s v="Over weight"/>
    <n v="6.98"/>
    <s v="Diabetes"/>
    <s v="Yes"/>
    <x v="0"/>
    <s v="No"/>
    <x v="0"/>
    <s v="No"/>
  </r>
  <r>
    <s v="Id1562"/>
    <n v="29.26"/>
    <s v="Over weight"/>
    <n v="4.03"/>
    <s v="Normal"/>
    <s v="No"/>
    <x v="0"/>
    <s v="No"/>
    <x v="3"/>
    <s v="No"/>
  </r>
  <r>
    <s v="Id1563"/>
    <n v="27.835000000000001"/>
    <s v="Over weight"/>
    <n v="4.5599999999999996"/>
    <s v="Normal"/>
    <s v="No"/>
    <x v="0"/>
    <s v="No"/>
    <x v="3"/>
    <s v="No"/>
  </r>
  <r>
    <s v="Id1564"/>
    <n v="46.53"/>
    <s v="Obesity"/>
    <n v="5.38"/>
    <s v="Normal"/>
    <s v="Yes"/>
    <x v="0"/>
    <s v="No"/>
    <x v="0"/>
    <s v="No"/>
  </r>
  <r>
    <s v="Id1565"/>
    <n v="20.58"/>
    <s v="Normal weight"/>
    <n v="11.04"/>
    <s v="Diabetes"/>
    <s v="Yes"/>
    <x v="0"/>
    <s v="No"/>
    <x v="3"/>
    <s v="No"/>
  </r>
  <r>
    <s v="Id1566"/>
    <n v="19.53"/>
    <s v="Normal weight"/>
    <n v="6.09"/>
    <s v="Prediabetes"/>
    <s v="Yes"/>
    <x v="0"/>
    <s v="No"/>
    <x v="0"/>
    <s v="No"/>
  </r>
  <r>
    <s v="Id1567"/>
    <n v="27.7"/>
    <s v="Over weight"/>
    <n v="4.71"/>
    <s v="Normal"/>
    <s v="No"/>
    <x v="0"/>
    <s v="No"/>
    <x v="3"/>
    <s v="No"/>
  </r>
  <r>
    <s v="Id1568"/>
    <n v="18.920000000000002"/>
    <s v="Normal weight"/>
    <n v="8.18"/>
    <s v="Diabetes"/>
    <s v="No"/>
    <x v="0"/>
    <s v="No"/>
    <x v="0"/>
    <s v="No"/>
  </r>
  <r>
    <s v="Id1569"/>
    <n v="17.760000000000002"/>
    <s v="Underweight"/>
    <n v="11.18"/>
    <s v="Diabetes"/>
    <s v="Yes"/>
    <x v="0"/>
    <s v="No"/>
    <x v="1"/>
    <s v="No"/>
  </r>
  <r>
    <s v="Id1570"/>
    <n v="29.83"/>
    <s v="Over weight"/>
    <n v="5.03"/>
    <s v="Normal"/>
    <s v="Yes"/>
    <x v="0"/>
    <s v="No"/>
    <x v="0"/>
    <s v="No"/>
  </r>
  <r>
    <s v="Id1571"/>
    <n v="23.465"/>
    <s v="Normal weight"/>
    <n v="5.56"/>
    <s v="Normal"/>
    <s v="No"/>
    <x v="0"/>
    <s v="No"/>
    <x v="3"/>
    <s v="No"/>
  </r>
  <r>
    <s v="Id1572"/>
    <n v="29.355"/>
    <s v="Over weight"/>
    <n v="4.33"/>
    <s v="Normal"/>
    <s v="No"/>
    <x v="0"/>
    <s v="No"/>
    <x v="0"/>
    <s v="No"/>
  </r>
  <r>
    <s v="Id1573"/>
    <n v="35.49"/>
    <s v="Obesity"/>
    <n v="5.21"/>
    <s v="Normal"/>
    <s v="Yes"/>
    <x v="0"/>
    <s v="Yes"/>
    <x v="3"/>
    <s v="No"/>
  </r>
  <r>
    <s v="Id1574"/>
    <n v="26.315000000000001"/>
    <s v="Over weight"/>
    <n v="5.89"/>
    <s v="Prediabetes"/>
    <s v="No"/>
    <x v="0"/>
    <s v="No"/>
    <x v="0"/>
    <s v="No"/>
  </r>
  <r>
    <s v="Id1575"/>
    <n v="19.79"/>
    <s v="Normal weight"/>
    <n v="4.8099999999999996"/>
    <s v="Normal"/>
    <s v="Yes"/>
    <x v="0"/>
    <s v="No"/>
    <x v="0"/>
    <s v="No"/>
  </r>
  <r>
    <s v="Id1576"/>
    <n v="40.564999999999998"/>
    <s v="Obesity"/>
    <n v="5.66"/>
    <s v="Normal"/>
    <s v="No"/>
    <x v="0"/>
    <s v="No"/>
    <x v="3"/>
    <s v="No"/>
  </r>
  <r>
    <s v="Id1577"/>
    <n v="18.03"/>
    <s v="Underweight"/>
    <n v="10.66"/>
    <s v="Diabetes"/>
    <s v="Yes"/>
    <x v="0"/>
    <s v="No"/>
    <x v="1"/>
    <s v="No"/>
  </r>
  <r>
    <s v="Id1578"/>
    <n v="34.65"/>
    <s v="Obesity"/>
    <n v="5.98"/>
    <s v="Prediabetes"/>
    <s v="Yes"/>
    <x v="0"/>
    <s v="No"/>
    <x v="0"/>
    <s v="No"/>
  </r>
  <r>
    <s v="Id1579"/>
    <n v="42.94"/>
    <s v="Obesity"/>
    <n v="4.34"/>
    <s v="Normal"/>
    <s v="No"/>
    <x v="0"/>
    <s v="No"/>
    <x v="0"/>
    <s v="No"/>
  </r>
  <r>
    <s v="Id1580"/>
    <n v="31.254999999999999"/>
    <s v="Obesity"/>
    <n v="5.17"/>
    <s v="Normal"/>
    <s v="No"/>
    <x v="0"/>
    <s v="No"/>
    <x v="0"/>
    <s v="No"/>
  </r>
  <r>
    <s v="Id1581"/>
    <n v="45.43"/>
    <s v="Obesity"/>
    <n v="4.2300000000000004"/>
    <s v="Normal"/>
    <s v="Yes"/>
    <x v="0"/>
    <s v="Yes"/>
    <x v="3"/>
    <s v="No"/>
  </r>
  <r>
    <s v="Id1582"/>
    <n v="32.340000000000003"/>
    <s v="Obesity"/>
    <n v="4.88"/>
    <s v="Normal"/>
    <s v="Yes"/>
    <x v="0"/>
    <s v="Yes"/>
    <x v="3"/>
    <s v="No"/>
  </r>
  <r>
    <s v="Id1583"/>
    <n v="25.46"/>
    <s v="Over weight"/>
    <n v="9.7100000000000009"/>
    <s v="Diabetes"/>
    <s v="Yes"/>
    <x v="0"/>
    <s v="No"/>
    <x v="3"/>
    <s v="No"/>
  </r>
  <r>
    <s v="Id1584"/>
    <n v="37.145000000000003"/>
    <s v="Obesity"/>
    <n v="5.32"/>
    <s v="Normal"/>
    <s v="No"/>
    <x v="0"/>
    <s v="No"/>
    <x v="0"/>
    <s v="No"/>
  </r>
  <r>
    <s v="Id1585"/>
    <n v="30.8"/>
    <s v="Obesity"/>
    <n v="5.83"/>
    <s v="Prediabetes"/>
    <s v="Yes"/>
    <x v="0"/>
    <s v="No"/>
    <x v="0"/>
    <s v="No"/>
  </r>
  <r>
    <s v="Id1586"/>
    <n v="29.5"/>
    <s v="Over weight"/>
    <n v="5.54"/>
    <s v="Normal"/>
    <s v="Yes"/>
    <x v="0"/>
    <s v="No"/>
    <x v="0"/>
    <s v="No"/>
  </r>
  <r>
    <s v="Id1587"/>
    <n v="43.39"/>
    <s v="Obesity"/>
    <n v="5.85"/>
    <s v="Prediabetes"/>
    <s v="No"/>
    <x v="1"/>
    <s v="No"/>
    <x v="3"/>
    <s v="No"/>
  </r>
  <r>
    <s v="Id1588"/>
    <n v="15.08"/>
    <s v="Underweight"/>
    <n v="4.8499999999999996"/>
    <s v="Normal"/>
    <s v="Yes"/>
    <x v="0"/>
    <s v="Yes"/>
    <x v="3"/>
    <s v="No"/>
  </r>
  <r>
    <s v="Id1589"/>
    <n v="20.48"/>
    <s v="Normal weight"/>
    <n v="11.09"/>
    <s v="Diabetes"/>
    <s v="No"/>
    <x v="0"/>
    <s v="No"/>
    <x v="0"/>
    <s v="No"/>
  </r>
  <r>
    <s v="Id1590"/>
    <n v="34.450000000000003"/>
    <s v="Obesity"/>
    <n v="5.58"/>
    <s v="Normal"/>
    <s v="Yes"/>
    <x v="0"/>
    <s v="No"/>
    <x v="0"/>
    <s v="No"/>
  </r>
  <r>
    <s v="Id1591"/>
    <n v="34.21"/>
    <s v="Obesity"/>
    <n v="9.7200000000000006"/>
    <s v="Diabetes"/>
    <s v="Yes"/>
    <x v="0"/>
    <s v="No"/>
    <x v="0"/>
    <s v="No"/>
  </r>
  <r>
    <s v="Id1592"/>
    <n v="28.8"/>
    <s v="Over weight"/>
    <n v="11.41"/>
    <s v="Diabetes"/>
    <s v="Yes"/>
    <x v="0"/>
    <s v="No"/>
    <x v="0"/>
    <s v="No"/>
  </r>
  <r>
    <s v="Id1593"/>
    <n v="31.74"/>
    <s v="Obesity"/>
    <n v="4.46"/>
    <s v="Normal"/>
    <s v="No"/>
    <x v="0"/>
    <s v="Yes"/>
    <x v="3"/>
    <s v="No"/>
  </r>
  <r>
    <s v="Id1594"/>
    <n v="21.78"/>
    <s v="Normal weight"/>
    <n v="9.31"/>
    <s v="Diabetes"/>
    <s v="Yes"/>
    <x v="0"/>
    <s v="No"/>
    <x v="0"/>
    <s v="No"/>
  </r>
  <r>
    <s v="Id1595"/>
    <n v="23.75"/>
    <s v="Normal weight"/>
    <n v="5.03"/>
    <s v="Normal"/>
    <s v="No"/>
    <x v="0"/>
    <s v="No"/>
    <x v="3"/>
    <s v="No"/>
  </r>
  <r>
    <s v="Id1596"/>
    <n v="33.21"/>
    <s v="Obesity"/>
    <n v="5.07"/>
    <s v="Normal"/>
    <s v="Yes"/>
    <x v="0"/>
    <s v="No"/>
    <x v="3"/>
    <s v="No"/>
  </r>
  <r>
    <s v="Id1597"/>
    <n v="17.7"/>
    <s v="Underweight"/>
    <n v="10.42"/>
    <s v="Diabetes"/>
    <s v="Yes"/>
    <x v="0"/>
    <s v="No"/>
    <x v="1"/>
    <s v="No"/>
  </r>
  <r>
    <s v="Id1598"/>
    <n v="17.2"/>
    <s v="Underweight"/>
    <n v="6.45"/>
    <s v="Diabetes"/>
    <s v="No"/>
    <x v="0"/>
    <s v="No"/>
    <x v="1"/>
    <s v="No"/>
  </r>
  <r>
    <s v="Id1599"/>
    <n v="19.21"/>
    <s v="Normal weight"/>
    <n v="5.52"/>
    <s v="Normal"/>
    <s v="No"/>
    <x v="0"/>
    <s v="No"/>
    <x v="1"/>
    <s v="No"/>
  </r>
  <r>
    <s v="Id1600"/>
    <n v="23.2"/>
    <s v="Normal weight"/>
    <n v="4.41"/>
    <s v="Normal"/>
    <s v="No"/>
    <x v="0"/>
    <s v="Yes"/>
    <x v="3"/>
    <s v="No"/>
  </r>
  <r>
    <s v="Id1601"/>
    <n v="32.5"/>
    <s v="Obesity"/>
    <n v="4.6900000000000004"/>
    <s v="Normal"/>
    <s v="Yes"/>
    <x v="0"/>
    <s v="Yes"/>
    <x v="3"/>
    <s v="No"/>
  </r>
  <r>
    <s v="Id1602"/>
    <n v="20.9"/>
    <s v="Normal weight"/>
    <n v="6.94"/>
    <s v="Diabetes"/>
    <s v="No"/>
    <x v="0"/>
    <s v="No"/>
    <x v="0"/>
    <s v="No"/>
  </r>
  <r>
    <s v="Id1603"/>
    <n v="19.11"/>
    <s v="Normal weight"/>
    <n v="4.3499999999999996"/>
    <s v="Normal"/>
    <s v="No"/>
    <x v="0"/>
    <s v="No"/>
    <x v="1"/>
    <s v="No"/>
  </r>
  <r>
    <s v="Id1604"/>
    <n v="31.17"/>
    <s v="Obesity"/>
    <n v="5.28"/>
    <s v="Normal"/>
    <s v="No"/>
    <x v="0"/>
    <s v="No"/>
    <x v="3"/>
    <s v="No"/>
  </r>
  <r>
    <s v="Id1605"/>
    <n v="36.08"/>
    <s v="Obesity"/>
    <n v="4.29"/>
    <s v="Normal"/>
    <s v="No"/>
    <x v="0"/>
    <s v="No"/>
    <x v="0"/>
    <s v="No"/>
  </r>
  <r>
    <s v="Id1606"/>
    <n v="28.024999999999999"/>
    <s v="Over weight"/>
    <n v="5.69"/>
    <s v="Normal"/>
    <s v="Yes"/>
    <x v="0"/>
    <s v="No"/>
    <x v="0"/>
    <s v="No"/>
  </r>
  <r>
    <s v="Id1607"/>
    <n v="24.32"/>
    <s v="Normal weight"/>
    <n v="5.56"/>
    <s v="Normal"/>
    <s v="Yes"/>
    <x v="0"/>
    <s v="No"/>
    <x v="0"/>
    <s v="No"/>
  </r>
  <r>
    <s v="Id1608"/>
    <n v="38"/>
    <s v="Obesity"/>
    <n v="5.41"/>
    <s v="Normal"/>
    <s v="Yes"/>
    <x v="0"/>
    <s v="No"/>
    <x v="3"/>
    <s v="No"/>
  </r>
  <r>
    <s v="Id1609"/>
    <n v="31.6"/>
    <s v="Obesity"/>
    <n v="10.85"/>
    <s v="Diabetes"/>
    <s v="Yes"/>
    <x v="0"/>
    <s v="No"/>
    <x v="0"/>
    <s v="No"/>
  </r>
  <r>
    <s v="Id1610"/>
    <n v="31.02"/>
    <s v="Obesity"/>
    <n v="11.63"/>
    <s v="Diabetes"/>
    <s v="Yes"/>
    <x v="0"/>
    <s v="No"/>
    <x v="0"/>
    <s v="No"/>
  </r>
  <r>
    <s v="Id1611"/>
    <n v="29.26"/>
    <s v="Over weight"/>
    <n v="5.68"/>
    <s v="Normal"/>
    <s v="Yes"/>
    <x v="0"/>
    <s v="No"/>
    <x v="3"/>
    <s v="No"/>
  </r>
  <r>
    <s v="Id1612"/>
    <n v="15.09"/>
    <s v="Underweight"/>
    <n v="7.59"/>
    <s v="Diabetes"/>
    <s v="Yes"/>
    <x v="0"/>
    <s v="No"/>
    <x v="1"/>
    <s v="No"/>
  </r>
  <r>
    <s v="Id1613"/>
    <n v="22.63"/>
    <s v="Normal weight"/>
    <n v="5.09"/>
    <s v="Normal"/>
    <s v="Yes"/>
    <x v="0"/>
    <s v="No"/>
    <x v="0"/>
    <s v="No"/>
  </r>
  <r>
    <s v="Id1614"/>
    <n v="23.46"/>
    <s v="Normal weight"/>
    <n v="4.21"/>
    <s v="Normal"/>
    <s v="No"/>
    <x v="0"/>
    <s v="No"/>
    <x v="3"/>
    <s v="No"/>
  </r>
  <r>
    <s v="Id1615"/>
    <n v="22.56"/>
    <s v="Normal weight"/>
    <n v="4.34"/>
    <s v="Normal"/>
    <s v="Yes"/>
    <x v="0"/>
    <s v="No"/>
    <x v="0"/>
    <s v="No"/>
  </r>
  <r>
    <s v="Id1616"/>
    <n v="19.28"/>
    <s v="Normal weight"/>
    <n v="11.85"/>
    <s v="Diabetes"/>
    <s v="No"/>
    <x v="0"/>
    <s v="No"/>
    <x v="1"/>
    <s v="No"/>
  </r>
  <r>
    <s v="Id1617"/>
    <n v="15.37"/>
    <s v="Underweight"/>
    <n v="9.61"/>
    <s v="Diabetes"/>
    <s v="Yes"/>
    <x v="0"/>
    <s v="No"/>
    <x v="1"/>
    <s v="No"/>
  </r>
  <r>
    <s v="Id1618"/>
    <n v="18.71"/>
    <s v="Normal weight"/>
    <n v="5.29"/>
    <s v="Normal"/>
    <s v="Yes"/>
    <x v="0"/>
    <s v="No"/>
    <x v="0"/>
    <s v="No"/>
  </r>
  <r>
    <s v="Id1619"/>
    <n v="20.61"/>
    <s v="Normal weight"/>
    <n v="6.89"/>
    <s v="Diabetes"/>
    <s v="No"/>
    <x v="0"/>
    <s v="No"/>
    <x v="0"/>
    <s v="No"/>
  </r>
  <r>
    <s v="Id1620"/>
    <n v="15.99"/>
    <s v="Underweight"/>
    <n v="4.57"/>
    <s v="Normal"/>
    <s v="Yes"/>
    <x v="0"/>
    <s v="Yes"/>
    <x v="3"/>
    <s v="No"/>
  </r>
  <r>
    <s v="Id1621"/>
    <n v="33.155000000000001"/>
    <s v="Obesity"/>
    <n v="4.32"/>
    <s v="Normal"/>
    <s v="No"/>
    <x v="0"/>
    <s v="No"/>
    <x v="0"/>
    <s v="No"/>
  </r>
  <r>
    <s v="Id1622"/>
    <n v="26.22"/>
    <s v="Over weight"/>
    <n v="5.57"/>
    <s v="Normal"/>
    <s v="Yes"/>
    <x v="0"/>
    <s v="Yes"/>
    <x v="3"/>
    <s v="No"/>
  </r>
  <r>
    <s v="Id1623"/>
    <n v="21.85"/>
    <s v="Normal weight"/>
    <n v="5.26"/>
    <s v="Normal"/>
    <s v="Yes"/>
    <x v="0"/>
    <s v="Yes"/>
    <x v="3"/>
    <s v="No"/>
  </r>
  <r>
    <s v="Id1624"/>
    <n v="30.495000000000001"/>
    <s v="Obesity"/>
    <n v="6.25"/>
    <s v="Prediabetes"/>
    <s v="No"/>
    <x v="0"/>
    <s v="No"/>
    <x v="0"/>
    <s v="No"/>
  </r>
  <r>
    <s v="Id1625"/>
    <n v="34.104999999999997"/>
    <s v="Obesity"/>
    <n v="5.67"/>
    <s v="Normal"/>
    <s v="Yes"/>
    <x v="0"/>
    <s v="No"/>
    <x v="0"/>
    <s v="No"/>
  </r>
  <r>
    <s v="Id1626"/>
    <n v="32.770000000000003"/>
    <s v="Obesity"/>
    <n v="4.42"/>
    <s v="Normal"/>
    <s v="Yes"/>
    <x v="0"/>
    <s v="No"/>
    <x v="3"/>
    <s v="No"/>
  </r>
  <r>
    <s v="Id1627"/>
    <n v="16.850000000000001"/>
    <s v="Underweight"/>
    <n v="11.75"/>
    <s v="Diabetes"/>
    <s v="Yes"/>
    <x v="0"/>
    <s v="No"/>
    <x v="1"/>
    <s v="No"/>
  </r>
  <r>
    <s v="Id1628"/>
    <n v="34.700000000000003"/>
    <s v="Obesity"/>
    <n v="6.06"/>
    <s v="Prediabetes"/>
    <s v="No"/>
    <x v="0"/>
    <s v="No"/>
    <x v="3"/>
    <s v="No"/>
  </r>
  <r>
    <s v="Id1629"/>
    <n v="37.049999999999997"/>
    <s v="Obesity"/>
    <n v="5.48"/>
    <s v="Normal"/>
    <s v="No"/>
    <x v="0"/>
    <s v="No"/>
    <x v="3"/>
    <s v="No"/>
  </r>
  <r>
    <s v="Id1630"/>
    <n v="18.78"/>
    <s v="Normal weight"/>
    <n v="4.45"/>
    <s v="Normal"/>
    <s v="No"/>
    <x v="0"/>
    <s v="Yes"/>
    <x v="3"/>
    <s v="No"/>
  </r>
  <r>
    <s v="Id1631"/>
    <n v="28.024999999999999"/>
    <s v="Over weight"/>
    <n v="5"/>
    <s v="Normal"/>
    <s v="No"/>
    <x v="0"/>
    <s v="No"/>
    <x v="3"/>
    <s v="No"/>
  </r>
  <r>
    <s v="Id1632"/>
    <n v="35.090000000000003"/>
    <s v="Obesity"/>
    <n v="5.84"/>
    <s v="Prediabetes"/>
    <s v="No"/>
    <x v="0"/>
    <s v="No"/>
    <x v="0"/>
    <s v="No"/>
  </r>
  <r>
    <s v="Id1633"/>
    <n v="34.42"/>
    <s v="Obesity"/>
    <n v="5.21"/>
    <s v="Normal"/>
    <s v="Yes"/>
    <x v="0"/>
    <s v="No"/>
    <x v="0"/>
    <s v="No"/>
  </r>
  <r>
    <s v="Id1634"/>
    <n v="29.4"/>
    <s v="Over weight"/>
    <n v="4.26"/>
    <s v="Normal"/>
    <s v="No"/>
    <x v="0"/>
    <s v="No"/>
    <x v="0"/>
    <s v="No"/>
  </r>
  <r>
    <s v="Id1635"/>
    <n v="21.31"/>
    <s v="Normal weight"/>
    <n v="4.17"/>
    <s v="Normal"/>
    <s v="No"/>
    <x v="0"/>
    <s v="No"/>
    <x v="0"/>
    <s v="No"/>
  </r>
  <r>
    <s v="Id1636"/>
    <n v="19.559999999999999"/>
    <s v="Normal weight"/>
    <n v="11.96"/>
    <s v="Diabetes"/>
    <s v="No"/>
    <x v="0"/>
    <s v="No"/>
    <x v="0"/>
    <s v="No"/>
  </r>
  <r>
    <s v="Id1637"/>
    <n v="37.335000000000001"/>
    <s v="Obesity"/>
    <n v="6.26"/>
    <s v="Prediabetes"/>
    <s v="Yes"/>
    <x v="0"/>
    <s v="No"/>
    <x v="3"/>
    <s v="No"/>
  </r>
  <r>
    <s v="Id1638"/>
    <n v="19.53"/>
    <s v="Normal weight"/>
    <n v="11.68"/>
    <s v="Diabetes"/>
    <s v="No"/>
    <x v="0"/>
    <s v="No"/>
    <x v="0"/>
    <s v="No"/>
  </r>
  <r>
    <s v="Id1639"/>
    <n v="34.1"/>
    <s v="Obesity"/>
    <n v="5.16"/>
    <s v="Normal"/>
    <s v="No"/>
    <x v="0"/>
    <s v="No"/>
    <x v="0"/>
    <s v="No"/>
  </r>
  <r>
    <s v="Id1640"/>
    <n v="16.5"/>
    <s v="Underweight"/>
    <n v="6.9"/>
    <s v="Diabetes"/>
    <s v="Yes"/>
    <x v="0"/>
    <s v="No"/>
    <x v="1"/>
    <s v="No"/>
  </r>
  <r>
    <s v="Id1641"/>
    <n v="30.69"/>
    <s v="Obesity"/>
    <n v="4.83"/>
    <s v="Normal"/>
    <s v="No"/>
    <x v="0"/>
    <s v="No"/>
    <x v="3"/>
    <s v="No"/>
  </r>
  <r>
    <s v="Id1642"/>
    <n v="28.93"/>
    <s v="Over weight"/>
    <n v="4.87"/>
    <s v="Normal"/>
    <s v="No"/>
    <x v="0"/>
    <s v="No"/>
    <x v="3"/>
    <s v="No"/>
  </r>
  <r>
    <s v="Id1643"/>
    <n v="38.9"/>
    <s v="Obesity"/>
    <n v="4.28"/>
    <s v="Normal"/>
    <s v="No"/>
    <x v="0"/>
    <s v="No"/>
    <x v="0"/>
    <s v="No"/>
  </r>
  <r>
    <s v="Id1644"/>
    <n v="26.9"/>
    <s v="Over weight"/>
    <n v="4.07"/>
    <s v="Normal"/>
    <s v="No"/>
    <x v="0"/>
    <s v="No"/>
    <x v="0"/>
    <s v="No"/>
  </r>
  <r>
    <s v="Id1645"/>
    <n v="24.86"/>
    <s v="Normal weight"/>
    <n v="6.23"/>
    <s v="Prediabetes"/>
    <s v="No"/>
    <x v="0"/>
    <s v="No"/>
    <x v="0"/>
    <s v="No"/>
  </r>
  <r>
    <s v="Id1646"/>
    <n v="39.14"/>
    <s v="Obesity"/>
    <n v="6.24"/>
    <s v="Prediabetes"/>
    <s v="No"/>
    <x v="1"/>
    <s v="No"/>
    <x v="3"/>
    <s v="No"/>
  </r>
  <r>
    <s v="Id1647"/>
    <n v="39.799999999999997"/>
    <s v="Obesity"/>
    <n v="6.17"/>
    <s v="Prediabetes"/>
    <s v="No"/>
    <x v="0"/>
    <s v="Yes"/>
    <x v="3"/>
    <s v="No"/>
  </r>
  <r>
    <s v="Id1648"/>
    <n v="34.32"/>
    <s v="Obesity"/>
    <n v="5.16"/>
    <s v="Normal"/>
    <s v="No"/>
    <x v="0"/>
    <s v="No"/>
    <x v="3"/>
    <s v="No"/>
  </r>
  <r>
    <s v="Id1649"/>
    <n v="32.51"/>
    <s v="Obesity"/>
    <n v="4.3"/>
    <s v="Normal"/>
    <s v="No"/>
    <x v="0"/>
    <s v="No"/>
    <x v="0"/>
    <s v="No"/>
  </r>
  <r>
    <s v="Id1650"/>
    <n v="30.71"/>
    <s v="Obesity"/>
    <n v="6.14"/>
    <s v="Prediabetes"/>
    <s v="No"/>
    <x v="0"/>
    <s v="Yes"/>
    <x v="3"/>
    <s v="No"/>
  </r>
  <r>
    <s v="Id1651"/>
    <n v="28.9"/>
    <s v="Over weight"/>
    <n v="5.36"/>
    <s v="Normal"/>
    <s v="No"/>
    <x v="0"/>
    <s v="No"/>
    <x v="3"/>
    <s v="No"/>
  </r>
  <r>
    <s v="Id1652"/>
    <n v="36.19"/>
    <s v="Obesity"/>
    <n v="4.3"/>
    <s v="Normal"/>
    <s v="No"/>
    <x v="0"/>
    <s v="No"/>
    <x v="0"/>
    <s v="No"/>
  </r>
  <r>
    <s v="Id1653"/>
    <n v="29.6"/>
    <s v="Over weight"/>
    <n v="4.09"/>
    <s v="Normal"/>
    <s v="No"/>
    <x v="0"/>
    <s v="No"/>
    <x v="0"/>
    <s v="No"/>
  </r>
  <r>
    <s v="Id1654"/>
    <n v="30.95"/>
    <s v="Obesity"/>
    <n v="6.27"/>
    <s v="Prediabetes"/>
    <s v="No"/>
    <x v="0"/>
    <s v="Yes"/>
    <x v="3"/>
    <s v="No"/>
  </r>
  <r>
    <s v="Id1655"/>
    <n v="19.95"/>
    <s v="Normal weight"/>
    <n v="5.39"/>
    <s v="Normal"/>
    <s v="No"/>
    <x v="0"/>
    <s v="No"/>
    <x v="3"/>
    <s v="No"/>
  </r>
  <r>
    <s v="Id1656"/>
    <n v="23.65"/>
    <s v="Normal weight"/>
    <n v="5.75"/>
    <s v="Prediabetes"/>
    <s v="Yes"/>
    <x v="0"/>
    <s v="No"/>
    <x v="0"/>
    <s v="No"/>
  </r>
  <r>
    <s v="Id1657"/>
    <n v="43.34"/>
    <s v="Obesity"/>
    <n v="4.91"/>
    <s v="Normal"/>
    <s v="No"/>
    <x v="0"/>
    <s v="No"/>
    <x v="3"/>
    <s v="No"/>
  </r>
  <r>
    <s v="Id1658"/>
    <n v="31.98"/>
    <s v="Obesity"/>
    <n v="4.46"/>
    <s v="Normal"/>
    <s v="Yes"/>
    <x v="0"/>
    <s v="No"/>
    <x v="3"/>
    <s v="No"/>
  </r>
  <r>
    <s v="Id1659"/>
    <n v="35.86"/>
    <s v="Obesity"/>
    <n v="6.22"/>
    <s v="Prediabetes"/>
    <s v="No"/>
    <x v="0"/>
    <s v="No"/>
    <x v="3"/>
    <s v="No"/>
  </r>
  <r>
    <s v="Id1660"/>
    <n v="15.2"/>
    <s v="Underweight"/>
    <n v="8.82"/>
    <s v="Diabetes"/>
    <s v="No"/>
    <x v="0"/>
    <s v="No"/>
    <x v="0"/>
    <s v="No"/>
  </r>
  <r>
    <s v="Id1661"/>
    <n v="37.200000000000003"/>
    <s v="Obesity"/>
    <n v="10.14"/>
    <s v="Diabetes"/>
    <s v="No"/>
    <x v="0"/>
    <s v="No"/>
    <x v="0"/>
    <s v="No"/>
  </r>
  <r>
    <s v="Id1662"/>
    <n v="17.91"/>
    <s v="Underweight"/>
    <n v="4.66"/>
    <s v="Normal"/>
    <s v="No"/>
    <x v="0"/>
    <s v="No"/>
    <x v="1"/>
    <s v="No"/>
  </r>
  <r>
    <s v="Id1663"/>
    <n v="20.76"/>
    <s v="Normal weight"/>
    <n v="6.26"/>
    <s v="Prediabetes"/>
    <s v="No"/>
    <x v="0"/>
    <s v="No"/>
    <x v="0"/>
    <s v="No"/>
  </r>
  <r>
    <s v="Id1664"/>
    <n v="38.99"/>
    <s v="Obesity"/>
    <n v="5.21"/>
    <s v="Normal"/>
    <s v="No"/>
    <x v="1"/>
    <s v="No"/>
    <x v="3"/>
    <s v="No"/>
  </r>
  <r>
    <s v="Id1665"/>
    <n v="42.655000000000001"/>
    <s v="Obesity"/>
    <n v="5.94"/>
    <s v="Prediabetes"/>
    <s v="Yes"/>
    <x v="0"/>
    <s v="Yes"/>
    <x v="3"/>
    <s v="No"/>
  </r>
  <r>
    <s v="Id1666"/>
    <n v="30.57"/>
    <s v="Obesity"/>
    <n v="5.34"/>
    <s v="Normal"/>
    <s v="No"/>
    <x v="0"/>
    <s v="Yes"/>
    <x v="3"/>
    <s v="No"/>
  </r>
  <r>
    <s v="Id1667"/>
    <n v="17.7"/>
    <s v="Underweight"/>
    <n v="6.38"/>
    <s v="Prediabetes"/>
    <s v="No"/>
    <x v="0"/>
    <s v="No"/>
    <x v="1"/>
    <s v="No"/>
  </r>
  <r>
    <s v="Id1668"/>
    <n v="34.770000000000003"/>
    <s v="Obesity"/>
    <n v="4.47"/>
    <s v="Normal"/>
    <s v="No"/>
    <x v="0"/>
    <s v="No"/>
    <x v="3"/>
    <s v="No"/>
  </r>
  <r>
    <s v="Id1669"/>
    <n v="16.88"/>
    <s v="Underweight"/>
    <n v="9.9600000000000009"/>
    <s v="Diabetes"/>
    <s v="No"/>
    <x v="0"/>
    <s v="No"/>
    <x v="0"/>
    <s v="No"/>
  </r>
  <r>
    <s v="Id1670"/>
    <n v="40.26"/>
    <s v="Obesity"/>
    <n v="9.92"/>
    <s v="Diabetes"/>
    <s v="Yes"/>
    <x v="0"/>
    <s v="No"/>
    <x v="0"/>
    <s v="No"/>
  </r>
  <r>
    <s v="Id1671"/>
    <n v="25.6"/>
    <s v="Over weight"/>
    <n v="6.03"/>
    <s v="Prediabetes"/>
    <s v="No"/>
    <x v="0"/>
    <s v="Yes"/>
    <x v="3"/>
    <s v="No"/>
  </r>
  <r>
    <s v="Id1672"/>
    <n v="33.549999999999997"/>
    <s v="Obesity"/>
    <n v="10.9"/>
    <s v="Diabetes"/>
    <s v="Yes"/>
    <x v="0"/>
    <s v="No"/>
    <x v="0"/>
    <s v="No"/>
  </r>
  <r>
    <s v="Id1673"/>
    <n v="16.690000000000001"/>
    <s v="Underweight"/>
    <n v="10.66"/>
    <s v="Diabetes"/>
    <s v="No"/>
    <x v="0"/>
    <s v="No"/>
    <x v="0"/>
    <s v="No"/>
  </r>
  <r>
    <s v="Id1674"/>
    <n v="19.95"/>
    <s v="Normal weight"/>
    <n v="4.05"/>
    <s v="Normal"/>
    <s v="No"/>
    <x v="0"/>
    <s v="No"/>
    <x v="3"/>
    <s v="No"/>
  </r>
  <r>
    <s v="Id1675"/>
    <n v="17.55"/>
    <s v="Underweight"/>
    <n v="4.2300000000000004"/>
    <s v="Normal"/>
    <s v="No"/>
    <x v="0"/>
    <s v="No"/>
    <x v="1"/>
    <s v="No"/>
  </r>
  <r>
    <s v="Id1676"/>
    <n v="22.01"/>
    <s v="Normal weight"/>
    <n v="5.01"/>
    <s v="Normal"/>
    <s v="No"/>
    <x v="0"/>
    <s v="No"/>
    <x v="3"/>
    <s v="No"/>
  </r>
  <r>
    <s v="Id1677"/>
    <n v="41.8"/>
    <s v="Obesity"/>
    <n v="5.82"/>
    <s v="Prediabetes"/>
    <s v="Yes"/>
    <x v="0"/>
    <s v="Yes"/>
    <x v="3"/>
    <s v="No"/>
  </r>
  <r>
    <s v="Id1678"/>
    <n v="19.170000000000002"/>
    <s v="Normal weight"/>
    <n v="7.94"/>
    <s v="Diabetes"/>
    <s v="No"/>
    <x v="0"/>
    <s v="No"/>
    <x v="0"/>
    <s v="No"/>
  </r>
  <r>
    <s v="Id1679"/>
    <n v="32.799999999999997"/>
    <s v="Obesity"/>
    <n v="6.16"/>
    <s v="Prediabetes"/>
    <s v="Yes"/>
    <x v="0"/>
    <s v="Yes"/>
    <x v="3"/>
    <s v="No"/>
  </r>
  <r>
    <s v="Id1680"/>
    <n v="35.814999999999998"/>
    <s v="Obesity"/>
    <n v="4.1500000000000004"/>
    <s v="Normal"/>
    <s v="No"/>
    <x v="0"/>
    <s v="No"/>
    <x v="3"/>
    <s v="No"/>
  </r>
  <r>
    <s v="Id1681"/>
    <n v="24.3"/>
    <s v="Normal weight"/>
    <n v="6.23"/>
    <s v="Prediabetes"/>
    <s v="No"/>
    <x v="0"/>
    <s v="No"/>
    <x v="0"/>
    <s v="No"/>
  </r>
  <r>
    <s v="Id1682"/>
    <n v="19.059999999999999"/>
    <s v="Normal weight"/>
    <n v="7.41"/>
    <s v="Diabetes"/>
    <s v="No"/>
    <x v="0"/>
    <s v="No"/>
    <x v="0"/>
    <s v="No"/>
  </r>
  <r>
    <s v="Id1683"/>
    <n v="33.25"/>
    <s v="Obesity"/>
    <n v="5.62"/>
    <s v="Normal"/>
    <s v="Yes"/>
    <x v="0"/>
    <s v="No"/>
    <x v="3"/>
    <s v="No"/>
  </r>
  <r>
    <s v="Id1684"/>
    <n v="21.37"/>
    <s v="Normal weight"/>
    <n v="4.54"/>
    <s v="Normal"/>
    <s v="Yes"/>
    <x v="0"/>
    <s v="Yes"/>
    <x v="3"/>
    <s v="No"/>
  </r>
  <r>
    <s v="Id1685"/>
    <n v="34.43"/>
    <s v="Obesity"/>
    <n v="8.6199999999999992"/>
    <s v="Diabetes"/>
    <s v="Yes"/>
    <x v="0"/>
    <s v="No"/>
    <x v="3"/>
    <s v="No"/>
  </r>
  <r>
    <s v="Id1686"/>
    <n v="20.86"/>
    <s v="Normal weight"/>
    <n v="4.3600000000000003"/>
    <s v="Normal"/>
    <s v="Yes"/>
    <x v="0"/>
    <s v="No"/>
    <x v="0"/>
    <s v="No"/>
  </r>
  <r>
    <s v="Id1687"/>
    <n v="18.34"/>
    <s v="Underweight"/>
    <n v="10.01"/>
    <s v="Diabetes"/>
    <s v="No"/>
    <x v="0"/>
    <s v="No"/>
    <x v="0"/>
    <s v="No"/>
  </r>
  <r>
    <s v="Id1688"/>
    <n v="34.15"/>
    <s v="Obesity"/>
    <n v="5.42"/>
    <s v="Normal"/>
    <s v="No"/>
    <x v="0"/>
    <s v="No"/>
    <x v="0"/>
    <s v="No"/>
  </r>
  <r>
    <s v="Id1689"/>
    <n v="18.350000000000001"/>
    <s v="Underweight"/>
    <n v="5.12"/>
    <s v="Normal"/>
    <s v="No"/>
    <x v="0"/>
    <s v="No"/>
    <x v="0"/>
    <s v="No"/>
  </r>
  <r>
    <s v="Id1690"/>
    <n v="22.13"/>
    <s v="Normal weight"/>
    <n v="9.1999999999999993"/>
    <s v="Diabetes"/>
    <s v="Yes"/>
    <x v="0"/>
    <s v="No"/>
    <x v="0"/>
    <s v="No"/>
  </r>
  <r>
    <s v="Id1691"/>
    <n v="22.51"/>
    <s v="Normal weight"/>
    <n v="6.08"/>
    <s v="Prediabetes"/>
    <s v="Yes"/>
    <x v="0"/>
    <s v="No"/>
    <x v="3"/>
    <s v="No"/>
  </r>
  <r>
    <s v="Id1692"/>
    <n v="31"/>
    <s v="Obesity"/>
    <n v="4.7699999999999996"/>
    <s v="Normal"/>
    <s v="No"/>
    <x v="0"/>
    <s v="No"/>
    <x v="3"/>
    <s v="No"/>
  </r>
  <r>
    <s v="Id1693"/>
    <n v="28.27"/>
    <s v="Over weight"/>
    <n v="4.62"/>
    <s v="Normal"/>
    <s v="No"/>
    <x v="0"/>
    <s v="No"/>
    <x v="3"/>
    <s v="No"/>
  </r>
  <r>
    <s v="Id1694"/>
    <n v="29.92"/>
    <s v="Obesity"/>
    <n v="9.07"/>
    <s v="Diabetes"/>
    <s v="Yes"/>
    <x v="0"/>
    <s v="No"/>
    <x v="3"/>
    <s v="No"/>
  </r>
  <r>
    <s v="Id1695"/>
    <n v="25.9"/>
    <s v="Over weight"/>
    <n v="9.1199999999999992"/>
    <s v="Diabetes"/>
    <s v="Yes"/>
    <x v="0"/>
    <s v="No"/>
    <x v="3"/>
    <s v="No"/>
  </r>
  <r>
    <s v="Id1696"/>
    <n v="27.74"/>
    <s v="Over weight"/>
    <n v="7.32"/>
    <s v="Diabetes"/>
    <s v="Yes"/>
    <x v="0"/>
    <s v="No"/>
    <x v="3"/>
    <s v="No"/>
  </r>
  <r>
    <s v="Id1697"/>
    <n v="17.260000000000002"/>
    <s v="Underweight"/>
    <n v="11.73"/>
    <s v="Diabetes"/>
    <s v="No"/>
    <x v="0"/>
    <s v="No"/>
    <x v="1"/>
    <s v="No"/>
  </r>
  <r>
    <s v="Id1698"/>
    <n v="19.855"/>
    <s v="Normal weight"/>
    <n v="6.64"/>
    <s v="Diabetes"/>
    <s v="Yes"/>
    <x v="0"/>
    <s v="No"/>
    <x v="3"/>
    <s v="No"/>
  </r>
  <r>
    <s v="Id1699"/>
    <n v="41.69"/>
    <s v="Obesity"/>
    <n v="5.78"/>
    <s v="Prediabetes"/>
    <s v="No"/>
    <x v="0"/>
    <s v="No"/>
    <x v="0"/>
    <s v="No"/>
  </r>
  <r>
    <s v="Id1700"/>
    <n v="16.12"/>
    <s v="Underweight"/>
    <n v="10.45"/>
    <s v="Diabetes"/>
    <s v="No"/>
    <x v="0"/>
    <s v="No"/>
    <x v="0"/>
    <s v="No"/>
  </r>
  <r>
    <s v="Id1701"/>
    <n v="37.43"/>
    <s v="Obesity"/>
    <n v="4.5199999999999996"/>
    <s v="Normal"/>
    <s v="No"/>
    <x v="0"/>
    <s v="No"/>
    <x v="3"/>
    <s v="No"/>
  </r>
  <r>
    <s v="Id1702"/>
    <n v="31.065000000000001"/>
    <s v="Obesity"/>
    <n v="5.71"/>
    <s v="Prediabetes"/>
    <s v="No"/>
    <x v="0"/>
    <s v="No"/>
    <x v="0"/>
    <s v="No"/>
  </r>
  <r>
    <s v="Id1703"/>
    <n v="25.08"/>
    <s v="Over weight"/>
    <n v="4.7699999999999996"/>
    <s v="Normal"/>
    <s v="No"/>
    <x v="0"/>
    <s v="No"/>
    <x v="0"/>
    <s v="No"/>
  </r>
  <r>
    <s v="Id1704"/>
    <n v="15.2"/>
    <s v="Underweight"/>
    <n v="7.81"/>
    <s v="Diabetes"/>
    <s v="Yes"/>
    <x v="0"/>
    <s v="No"/>
    <x v="3"/>
    <s v="No"/>
  </r>
  <r>
    <s v="Id1705"/>
    <n v="22.34"/>
    <s v="Normal weight"/>
    <n v="5.19"/>
    <s v="Normal"/>
    <s v="Yes"/>
    <x v="0"/>
    <s v="No"/>
    <x v="0"/>
    <s v="No"/>
  </r>
  <r>
    <s v="Id1706"/>
    <n v="40.15"/>
    <s v="Obesity"/>
    <n v="5.93"/>
    <s v="Prediabetes"/>
    <s v="No"/>
    <x v="0"/>
    <s v="No"/>
    <x v="3"/>
    <s v="No"/>
  </r>
  <r>
    <s v="Id1707"/>
    <n v="37.729999999999997"/>
    <s v="Obesity"/>
    <n v="6.29"/>
    <s v="Prediabetes"/>
    <s v="No"/>
    <x v="0"/>
    <s v="No"/>
    <x v="3"/>
    <s v="No"/>
  </r>
  <r>
    <s v="Id1708"/>
    <n v="25.35"/>
    <s v="Over weight"/>
    <n v="4.9000000000000004"/>
    <s v="Normal"/>
    <s v="No"/>
    <x v="0"/>
    <s v="No"/>
    <x v="0"/>
    <s v="No"/>
  </r>
  <r>
    <s v="Id1709"/>
    <n v="26.41"/>
    <s v="Over weight"/>
    <n v="5.07"/>
    <s v="Normal"/>
    <s v="Yes"/>
    <x v="0"/>
    <s v="No"/>
    <x v="3"/>
    <s v="No"/>
  </r>
  <r>
    <s v="Id1710"/>
    <n v="27.6"/>
    <s v="Over weight"/>
    <n v="5.33"/>
    <s v="Normal"/>
    <s v="No"/>
    <x v="0"/>
    <s v="No"/>
    <x v="3"/>
    <s v="No"/>
  </r>
  <r>
    <s v="Id1711"/>
    <n v="33.82"/>
    <s v="Obesity"/>
    <n v="8.93"/>
    <s v="Diabetes"/>
    <s v="Yes"/>
    <x v="0"/>
    <s v="No"/>
    <x v="3"/>
    <s v="No"/>
  </r>
  <r>
    <s v="Id1712"/>
    <n v="32.9"/>
    <s v="Obesity"/>
    <n v="4.3499999999999996"/>
    <s v="Normal"/>
    <s v="No"/>
    <x v="0"/>
    <s v="No"/>
    <x v="0"/>
    <s v="No"/>
  </r>
  <r>
    <s v="Id1713"/>
    <n v="30.875"/>
    <s v="Obesity"/>
    <n v="9.5399999999999991"/>
    <s v="Diabetes"/>
    <s v="Yes"/>
    <x v="0"/>
    <s v="No"/>
    <x v="3"/>
    <s v="No"/>
  </r>
  <r>
    <s v="Id1714"/>
    <n v="32.64"/>
    <s v="Obesity"/>
    <n v="5.91"/>
    <s v="Prediabetes"/>
    <s v="No"/>
    <x v="0"/>
    <s v="No"/>
    <x v="0"/>
    <s v="No"/>
  </r>
  <r>
    <s v="Id1715"/>
    <n v="22.135000000000002"/>
    <s v="Normal weight"/>
    <n v="5.0999999999999996"/>
    <s v="Normal"/>
    <s v="No"/>
    <x v="0"/>
    <s v="No"/>
    <x v="0"/>
    <s v="No"/>
  </r>
  <r>
    <s v="Id1716"/>
    <n v="16.53"/>
    <s v="Underweight"/>
    <n v="5.08"/>
    <s v="Normal"/>
    <s v="No"/>
    <x v="0"/>
    <s v="No"/>
    <x v="1"/>
    <s v="No"/>
  </r>
  <r>
    <s v="Id1717"/>
    <n v="32.774999999999999"/>
    <s v="Obesity"/>
    <n v="4.75"/>
    <s v="Normal"/>
    <s v="No"/>
    <x v="0"/>
    <s v="No"/>
    <x v="0"/>
    <s v="No"/>
  </r>
  <r>
    <s v="Id1718"/>
    <n v="30.9"/>
    <s v="Obesity"/>
    <n v="6.05"/>
    <s v="Prediabetes"/>
    <s v="No"/>
    <x v="0"/>
    <s v="No"/>
    <x v="3"/>
    <s v="No"/>
  </r>
  <r>
    <s v="Id1719"/>
    <n v="15.58"/>
    <s v="Underweight"/>
    <n v="11.56"/>
    <s v="Diabetes"/>
    <s v="No"/>
    <x v="0"/>
    <s v="No"/>
    <x v="0"/>
    <s v="No"/>
  </r>
  <r>
    <s v="Id1720"/>
    <n v="26.315000000000001"/>
    <s v="Over weight"/>
    <n v="5.76"/>
    <s v="Prediabetes"/>
    <s v="No"/>
    <x v="0"/>
    <s v="No"/>
    <x v="0"/>
    <s v="No"/>
  </r>
  <r>
    <s v="Id1721"/>
    <n v="35.61"/>
    <s v="Obesity"/>
    <n v="5.65"/>
    <s v="Normal"/>
    <s v="No"/>
    <x v="1"/>
    <s v="No"/>
    <x v="3"/>
    <s v="No"/>
  </r>
  <r>
    <s v="Id1722"/>
    <n v="37.56"/>
    <s v="Obesity"/>
    <n v="5.88"/>
    <s v="Prediabetes"/>
    <s v="No"/>
    <x v="1"/>
    <s v="No"/>
    <x v="3"/>
    <s v="No"/>
  </r>
  <r>
    <s v="Id1723"/>
    <n v="15.49"/>
    <s v="Underweight"/>
    <n v="9.6"/>
    <s v="Diabetes"/>
    <s v="No"/>
    <x v="0"/>
    <s v="No"/>
    <x v="0"/>
    <s v="No"/>
  </r>
  <r>
    <s v="Id1724"/>
    <n v="23.48"/>
    <s v="Normal weight"/>
    <n v="6.24"/>
    <s v="Prediabetes"/>
    <s v="No"/>
    <x v="0"/>
    <s v="No"/>
    <x v="3"/>
    <s v="No"/>
  </r>
  <r>
    <s v="Id1725"/>
    <n v="30.02"/>
    <s v="Obesity"/>
    <n v="7.63"/>
    <s v="Diabetes"/>
    <s v="Yes"/>
    <x v="0"/>
    <s v="No"/>
    <x v="3"/>
    <s v="No"/>
  </r>
  <r>
    <s v="Id1726"/>
    <n v="26.885000000000002"/>
    <s v="Over weight"/>
    <n v="8.66"/>
    <s v="Diabetes"/>
    <s v="Yes"/>
    <x v="0"/>
    <s v="No"/>
    <x v="3"/>
    <s v="No"/>
  </r>
  <r>
    <s v="Id1727"/>
    <n v="25.84"/>
    <s v="Over weight"/>
    <n v="8.5500000000000007"/>
    <s v="Diabetes"/>
    <s v="Yes"/>
    <x v="0"/>
    <s v="No"/>
    <x v="3"/>
    <s v="No"/>
  </r>
  <r>
    <s v="Id1728"/>
    <n v="27.454999999999998"/>
    <s v="Over weight"/>
    <n v="4.54"/>
    <s v="Normal"/>
    <s v="No"/>
    <x v="0"/>
    <s v="No"/>
    <x v="0"/>
    <s v="No"/>
  </r>
  <r>
    <s v="Id1729"/>
    <n v="24.605"/>
    <s v="Normal weight"/>
    <n v="5.7"/>
    <s v="Prediabetes"/>
    <s v="No"/>
    <x v="0"/>
    <s v="No"/>
    <x v="0"/>
    <s v="No"/>
  </r>
  <r>
    <s v="Id1730"/>
    <n v="30.8"/>
    <s v="Obesity"/>
    <n v="5.07"/>
    <s v="Normal"/>
    <s v="No"/>
    <x v="0"/>
    <s v="No"/>
    <x v="0"/>
    <s v="No"/>
  </r>
  <r>
    <s v="Id1731"/>
    <n v="34.799999999999997"/>
    <s v="Obesity"/>
    <n v="4.38"/>
    <s v="Normal"/>
    <s v="No"/>
    <x v="0"/>
    <s v="No"/>
    <x v="3"/>
    <s v="No"/>
  </r>
  <r>
    <s v="Id1732"/>
    <n v="34.21"/>
    <s v="Obesity"/>
    <n v="4.54"/>
    <s v="Normal"/>
    <s v="No"/>
    <x v="0"/>
    <s v="No"/>
    <x v="3"/>
    <s v="No"/>
  </r>
  <r>
    <s v="Id1733"/>
    <n v="31"/>
    <s v="Obesity"/>
    <n v="5.38"/>
    <s v="Normal"/>
    <s v="No"/>
    <x v="0"/>
    <s v="No"/>
    <x v="3"/>
    <s v="No"/>
  </r>
  <r>
    <s v="Id1734"/>
    <n v="26.125"/>
    <s v="Over weight"/>
    <n v="5.55"/>
    <s v="Normal"/>
    <s v="No"/>
    <x v="0"/>
    <s v="No"/>
    <x v="3"/>
    <s v="No"/>
  </r>
  <r>
    <s v="Id1735"/>
    <n v="30.13"/>
    <s v="Obesity"/>
    <n v="4.03"/>
    <s v="Normal"/>
    <s v="Yes"/>
    <x v="0"/>
    <s v="No"/>
    <x v="3"/>
    <s v="No"/>
  </r>
  <r>
    <s v="Id1736"/>
    <n v="34.19"/>
    <s v="Obesity"/>
    <n v="4.1900000000000004"/>
    <s v="Normal"/>
    <s v="No"/>
    <x v="0"/>
    <s v="No"/>
    <x v="0"/>
    <s v="No"/>
  </r>
  <r>
    <s v="Id1737"/>
    <n v="22.515000000000001"/>
    <s v="Normal weight"/>
    <n v="4.37"/>
    <s v="Normal"/>
    <s v="No"/>
    <x v="0"/>
    <s v="Yes"/>
    <x v="3"/>
    <s v="No"/>
  </r>
  <r>
    <s v="Id1738"/>
    <n v="18.239999999999998"/>
    <s v="Underweight"/>
    <n v="5.31"/>
    <s v="Normal"/>
    <s v="Yes"/>
    <x v="0"/>
    <s v="Yes"/>
    <x v="3"/>
    <s v="No"/>
  </r>
  <r>
    <s v="Id1739"/>
    <n v="37.28"/>
    <s v="Obesity"/>
    <n v="4.66"/>
    <s v="Normal"/>
    <s v="No"/>
    <x v="1"/>
    <s v="No"/>
    <x v="3"/>
    <s v="No"/>
  </r>
  <r>
    <s v="Id1740"/>
    <n v="18.2"/>
    <s v="Underweight"/>
    <n v="6.19"/>
    <s v="Prediabetes"/>
    <s v="No"/>
    <x v="0"/>
    <s v="Yes"/>
    <x v="3"/>
    <s v="No"/>
  </r>
  <r>
    <s v="Id1741"/>
    <n v="20.53"/>
    <s v="Normal weight"/>
    <n v="4.8600000000000003"/>
    <s v="Normal"/>
    <s v="No"/>
    <x v="0"/>
    <s v="No"/>
    <x v="3"/>
    <s v="No"/>
  </r>
  <r>
    <s v="Id1742"/>
    <n v="23.79"/>
    <s v="Normal weight"/>
    <n v="4.74"/>
    <s v="Normal"/>
    <s v="No"/>
    <x v="0"/>
    <s v="No"/>
    <x v="0"/>
    <s v="No"/>
  </r>
  <r>
    <s v="Id1743"/>
    <n v="29.8"/>
    <s v="Over weight"/>
    <n v="6.03"/>
    <s v="Prediabetes"/>
    <s v="No"/>
    <x v="0"/>
    <s v="No"/>
    <x v="0"/>
    <s v="No"/>
  </r>
  <r>
    <s v="Id1744"/>
    <n v="31.54"/>
    <s v="Obesity"/>
    <n v="4.71"/>
    <s v="Normal"/>
    <s v="No"/>
    <x v="0"/>
    <s v="No"/>
    <x v="0"/>
    <s v="No"/>
  </r>
  <r>
    <s v="Id1745"/>
    <n v="20.82"/>
    <s v="Normal weight"/>
    <n v="5.55"/>
    <s v="Normal"/>
    <s v="No"/>
    <x v="0"/>
    <s v="No"/>
    <x v="3"/>
    <s v="No"/>
  </r>
  <r>
    <s v="Id1746"/>
    <n v="38.83"/>
    <s v="Obesity"/>
    <n v="4.78"/>
    <s v="Normal"/>
    <s v="No"/>
    <x v="0"/>
    <s v="Yes"/>
    <x v="3"/>
    <s v="No"/>
  </r>
  <r>
    <s v="Id1747"/>
    <n v="23.44"/>
    <s v="Normal weight"/>
    <n v="4.6500000000000004"/>
    <s v="Normal"/>
    <s v="Yes"/>
    <x v="0"/>
    <s v="No"/>
    <x v="3"/>
    <s v="No"/>
  </r>
  <r>
    <s v="Id1748"/>
    <n v="24.13"/>
    <s v="Normal weight"/>
    <n v="5.2"/>
    <s v="Normal"/>
    <s v="No"/>
    <x v="0"/>
    <s v="No"/>
    <x v="3"/>
    <s v="No"/>
  </r>
  <r>
    <s v="Id1749"/>
    <n v="42.13"/>
    <s v="Obesity"/>
    <n v="4.54"/>
    <s v="Normal"/>
    <s v="Yes"/>
    <x v="0"/>
    <s v="No"/>
    <x v="3"/>
    <s v="No"/>
  </r>
  <r>
    <s v="Id1750"/>
    <n v="17.86"/>
    <s v="Underweight"/>
    <n v="4.1100000000000003"/>
    <s v="Normal"/>
    <s v="No"/>
    <x v="0"/>
    <s v="No"/>
    <x v="3"/>
    <s v="No"/>
  </r>
  <r>
    <s v="Id1751"/>
    <n v="32.78"/>
    <s v="Obesity"/>
    <n v="4.63"/>
    <s v="Normal"/>
    <s v="No"/>
    <x v="0"/>
    <s v="No"/>
    <x v="0"/>
    <s v="No"/>
  </r>
  <r>
    <s v="Id1752"/>
    <n v="23.9"/>
    <s v="Normal weight"/>
    <n v="6.06"/>
    <s v="Prediabetes"/>
    <s v="Yes"/>
    <x v="0"/>
    <s v="Yes"/>
    <x v="3"/>
    <s v="No"/>
  </r>
  <r>
    <s v="Id1753"/>
    <n v="15.47"/>
    <s v="Underweight"/>
    <n v="8.43"/>
    <s v="Diabetes"/>
    <s v="No"/>
    <x v="0"/>
    <s v="No"/>
    <x v="0"/>
    <s v="No"/>
  </r>
  <r>
    <s v="Id1754"/>
    <n v="28.54"/>
    <s v="Over weight"/>
    <n v="5.51"/>
    <s v="Normal"/>
    <s v="No"/>
    <x v="0"/>
    <s v="Yes"/>
    <x v="3"/>
    <s v="No"/>
  </r>
  <r>
    <s v="Id1755"/>
    <n v="18.54"/>
    <s v="Normal weight"/>
    <n v="4.95"/>
    <s v="Normal"/>
    <s v="No"/>
    <x v="0"/>
    <s v="No"/>
    <x v="0"/>
    <s v="No"/>
  </r>
  <r>
    <s v="Id1756"/>
    <n v="32.18"/>
    <s v="Obesity"/>
    <n v="6.44"/>
    <s v="Diabetes"/>
    <s v="Yes"/>
    <x v="0"/>
    <s v="Yes"/>
    <x v="3"/>
    <s v="No"/>
  </r>
  <r>
    <s v="Id1757"/>
    <n v="37.380000000000003"/>
    <s v="Obesity"/>
    <n v="6.05"/>
    <s v="Prediabetes"/>
    <s v="Yes"/>
    <x v="0"/>
    <s v="No"/>
    <x v="0"/>
    <s v="No"/>
  </r>
  <r>
    <s v="Id1758"/>
    <n v="31.12"/>
    <s v="Obesity"/>
    <n v="4.76"/>
    <s v="Normal"/>
    <s v="Yes"/>
    <x v="0"/>
    <s v="Yes"/>
    <x v="3"/>
    <s v="No"/>
  </r>
  <r>
    <s v="Id1759"/>
    <n v="22.01"/>
    <s v="Normal weight"/>
    <n v="6.72"/>
    <s v="Diabetes"/>
    <s v="Yes"/>
    <x v="0"/>
    <s v="No"/>
    <x v="3"/>
    <s v="No"/>
  </r>
  <r>
    <s v="Id1760"/>
    <n v="27.645"/>
    <s v="Over weight"/>
    <n v="5.7"/>
    <s v="Prediabetes"/>
    <s v="No"/>
    <x v="0"/>
    <s v="No"/>
    <x v="0"/>
    <s v="No"/>
  </r>
  <r>
    <s v="Id1761"/>
    <n v="29.64"/>
    <s v="Over weight"/>
    <n v="5.31"/>
    <s v="Normal"/>
    <s v="Yes"/>
    <x v="0"/>
    <s v="No"/>
    <x v="0"/>
    <s v="No"/>
  </r>
  <r>
    <s v="Id1762"/>
    <n v="33.700000000000003"/>
    <s v="Obesity"/>
    <n v="4.32"/>
    <s v="Normal"/>
    <s v="Yes"/>
    <x v="0"/>
    <s v="No"/>
    <x v="3"/>
    <s v="No"/>
  </r>
  <r>
    <s v="Id1763"/>
    <n v="27.5"/>
    <s v="Over weight"/>
    <n v="4.2300000000000004"/>
    <s v="Normal"/>
    <s v="Yes"/>
    <x v="0"/>
    <s v="No"/>
    <x v="3"/>
    <s v="No"/>
  </r>
  <r>
    <s v="Id1764"/>
    <n v="16.12"/>
    <s v="Underweight"/>
    <n v="6.09"/>
    <s v="Prediabetes"/>
    <s v="No"/>
    <x v="0"/>
    <s v="No"/>
    <x v="0"/>
    <s v="No"/>
  </r>
  <r>
    <s v="Id1765"/>
    <n v="26.73"/>
    <s v="Over weight"/>
    <n v="4.74"/>
    <s v="Normal"/>
    <s v="Yes"/>
    <x v="0"/>
    <s v="No"/>
    <x v="3"/>
    <s v="No"/>
  </r>
  <r>
    <s v="Id1766"/>
    <n v="37.25"/>
    <s v="Obesity"/>
    <n v="6.23"/>
    <s v="Prediabetes"/>
    <s v="Yes"/>
    <x v="0"/>
    <s v="No"/>
    <x v="0"/>
    <s v="No"/>
  </r>
  <r>
    <s v="Id1767"/>
    <n v="23.56"/>
    <s v="Normal weight"/>
    <n v="5.45"/>
    <s v="Normal"/>
    <s v="Yes"/>
    <x v="0"/>
    <s v="No"/>
    <x v="3"/>
    <s v="No"/>
  </r>
  <r>
    <s v="Id1768"/>
    <n v="15.84"/>
    <s v="Underweight"/>
    <n v="10.34"/>
    <s v="Diabetes"/>
    <s v="No"/>
    <x v="0"/>
    <s v="No"/>
    <x v="1"/>
    <s v="No"/>
  </r>
  <r>
    <s v="Id1769"/>
    <n v="36.630000000000003"/>
    <s v="Obesity"/>
    <n v="5.15"/>
    <s v="Normal"/>
    <s v="No"/>
    <x v="0"/>
    <s v="No"/>
    <x v="0"/>
    <s v="No"/>
  </r>
  <r>
    <s v="Id1770"/>
    <n v="16.47"/>
    <s v="Underweight"/>
    <n v="11.72"/>
    <s v="Diabetes"/>
    <s v="No"/>
    <x v="0"/>
    <s v="No"/>
    <x v="0"/>
    <s v="No"/>
  </r>
  <r>
    <s v="Id1771"/>
    <n v="25.8"/>
    <s v="Over weight"/>
    <n v="5.29"/>
    <s v="Normal"/>
    <s v="No"/>
    <x v="0"/>
    <s v="No"/>
    <x v="0"/>
    <s v="No"/>
  </r>
  <r>
    <s v="Id1772"/>
    <n v="23.6"/>
    <s v="Normal weight"/>
    <n v="4.33"/>
    <s v="Normal"/>
    <s v="No"/>
    <x v="0"/>
    <s v="No"/>
    <x v="0"/>
    <s v="No"/>
  </r>
  <r>
    <s v="Id1773"/>
    <n v="32.11"/>
    <s v="Obesity"/>
    <n v="6.24"/>
    <s v="Prediabetes"/>
    <s v="No"/>
    <x v="0"/>
    <s v="Yes"/>
    <x v="3"/>
    <s v="No"/>
  </r>
  <r>
    <s v="Id1774"/>
    <n v="30.114999999999998"/>
    <s v="Obesity"/>
    <n v="11.61"/>
    <s v="Diabetes"/>
    <s v="No"/>
    <x v="0"/>
    <s v="No"/>
    <x v="0"/>
    <s v="No"/>
  </r>
  <r>
    <s v="Id1775"/>
    <n v="20.28"/>
    <s v="Normal weight"/>
    <n v="11.07"/>
    <s v="Diabetes"/>
    <s v="Yes"/>
    <x v="0"/>
    <s v="No"/>
    <x v="0"/>
    <s v="No"/>
  </r>
  <r>
    <s v="Id1776"/>
    <n v="20.234999999999999"/>
    <s v="Normal weight"/>
    <n v="5.19"/>
    <s v="Normal"/>
    <s v="No"/>
    <x v="0"/>
    <s v="Yes"/>
    <x v="3"/>
    <s v="No"/>
  </r>
  <r>
    <s v="Id1777"/>
    <n v="25.27"/>
    <s v="Over weight"/>
    <n v="5.7"/>
    <s v="Prediabetes"/>
    <s v="Yes"/>
    <x v="0"/>
    <s v="No"/>
    <x v="3"/>
    <s v="No"/>
  </r>
  <r>
    <s v="Id1778"/>
    <n v="24.24"/>
    <s v="Normal weight"/>
    <n v="6.15"/>
    <s v="Prediabetes"/>
    <s v="No"/>
    <x v="0"/>
    <s v="No"/>
    <x v="0"/>
    <s v="No"/>
  </r>
  <r>
    <s v="Id1779"/>
    <n v="35.75"/>
    <s v="Obesity"/>
    <n v="5.07"/>
    <s v="Normal"/>
    <s v="No"/>
    <x v="0"/>
    <s v="No"/>
    <x v="0"/>
    <s v="No"/>
  </r>
  <r>
    <s v="Id1780"/>
    <n v="29.92"/>
    <s v="Obesity"/>
    <n v="10.97"/>
    <s v="Diabetes"/>
    <s v="Yes"/>
    <x v="0"/>
    <s v="No"/>
    <x v="3"/>
    <s v="No"/>
  </r>
  <r>
    <s v="Id1781"/>
    <n v="26.2"/>
    <s v="Over weight"/>
    <n v="10.93"/>
    <s v="Diabetes"/>
    <s v="Yes"/>
    <x v="0"/>
    <s v="No"/>
    <x v="3"/>
    <s v="No"/>
  </r>
  <r>
    <s v="Id1782"/>
    <n v="26.695"/>
    <s v="Over weight"/>
    <n v="4.21"/>
    <s v="Normal"/>
    <s v="Yes"/>
    <x v="0"/>
    <s v="Yes"/>
    <x v="3"/>
    <s v="No"/>
  </r>
  <r>
    <s v="Id1783"/>
    <n v="23.16"/>
    <s v="Normal weight"/>
    <n v="5.5"/>
    <s v="Normal"/>
    <s v="No"/>
    <x v="0"/>
    <s v="No"/>
    <x v="0"/>
    <s v="No"/>
  </r>
  <r>
    <s v="Id1784"/>
    <n v="32.585000000000001"/>
    <s v="Obesity"/>
    <n v="4.93"/>
    <s v="Normal"/>
    <s v="Yes"/>
    <x v="0"/>
    <s v="No"/>
    <x v="3"/>
    <s v="No"/>
  </r>
  <r>
    <s v="Id1785"/>
    <n v="33.97"/>
    <s v="Obesity"/>
    <n v="5.6"/>
    <s v="Normal"/>
    <s v="Yes"/>
    <x v="0"/>
    <s v="No"/>
    <x v="0"/>
    <s v="No"/>
  </r>
  <r>
    <s v="Id1786"/>
    <n v="16.57"/>
    <s v="Underweight"/>
    <n v="9.99"/>
    <s v="Diabetes"/>
    <s v="No"/>
    <x v="0"/>
    <s v="No"/>
    <x v="0"/>
    <s v="No"/>
  </r>
  <r>
    <s v="Id1787"/>
    <n v="17.55"/>
    <s v="Underweight"/>
    <n v="5.93"/>
    <s v="Prediabetes"/>
    <s v="No"/>
    <x v="0"/>
    <s v="Yes"/>
    <x v="3"/>
    <s v="No"/>
  </r>
  <r>
    <s v="Id1788"/>
    <n v="29.41"/>
    <s v="Over weight"/>
    <n v="6.29"/>
    <s v="Prediabetes"/>
    <s v="Yes"/>
    <x v="0"/>
    <s v="No"/>
    <x v="3"/>
    <s v="No"/>
  </r>
  <r>
    <s v="Id1789"/>
    <n v="17.91"/>
    <s v="Underweight"/>
    <n v="5.65"/>
    <s v="Normal"/>
    <s v="No"/>
    <x v="0"/>
    <s v="No"/>
    <x v="3"/>
    <s v="No"/>
  </r>
  <r>
    <s v="Id1790"/>
    <n v="31.57"/>
    <s v="Obesity"/>
    <n v="6.15"/>
    <s v="Prediabetes"/>
    <s v="No"/>
    <x v="0"/>
    <s v="No"/>
    <x v="3"/>
    <s v="No"/>
  </r>
  <r>
    <s v="Id1791"/>
    <n v="33.18"/>
    <s v="Obesity"/>
    <n v="5.22"/>
    <s v="Normal"/>
    <s v="No"/>
    <x v="1"/>
    <s v="No"/>
    <x v="3"/>
    <s v="No"/>
  </r>
  <r>
    <s v="Id1792"/>
    <n v="37"/>
    <s v="Obesity"/>
    <n v="11.66"/>
    <s v="Diabetes"/>
    <s v="No"/>
    <x v="0"/>
    <s v="No"/>
    <x v="0"/>
    <s v="No"/>
  </r>
  <r>
    <s v="Id1793"/>
    <n v="18.905000000000001"/>
    <s v="Normal weight"/>
    <n v="4.91"/>
    <s v="Normal"/>
    <s v="Yes"/>
    <x v="0"/>
    <s v="No"/>
    <x v="3"/>
    <s v="No"/>
  </r>
  <r>
    <s v="Id1794"/>
    <n v="20.03"/>
    <s v="Normal weight"/>
    <n v="9.25"/>
    <s v="Diabetes"/>
    <s v="Yes"/>
    <x v="0"/>
    <s v="No"/>
    <x v="0"/>
    <s v="No"/>
  </r>
  <r>
    <s v="Id1795"/>
    <n v="16.7"/>
    <s v="Underweight"/>
    <n v="11.48"/>
    <s v="Diabetes"/>
    <s v="No"/>
    <x v="0"/>
    <s v="No"/>
    <x v="0"/>
    <s v="No"/>
  </r>
  <r>
    <s v="Id1796"/>
    <n v="39.82"/>
    <s v="Obesity"/>
    <n v="6.06"/>
    <s v="Prediabetes"/>
    <s v="No"/>
    <x v="0"/>
    <s v="No"/>
    <x v="0"/>
    <s v="No"/>
  </r>
  <r>
    <s v="Id1797"/>
    <n v="22.04"/>
    <s v="Normal weight"/>
    <n v="5.86"/>
    <s v="Prediabetes"/>
    <s v="No"/>
    <x v="0"/>
    <s v="No"/>
    <x v="3"/>
    <s v="No"/>
  </r>
  <r>
    <s v="Id1798"/>
    <n v="28.27"/>
    <s v="Over weight"/>
    <n v="5.33"/>
    <s v="Normal"/>
    <s v="No"/>
    <x v="0"/>
    <s v="No"/>
    <x v="0"/>
    <s v="No"/>
  </r>
  <r>
    <s v="Id1799"/>
    <n v="18.5"/>
    <s v="Normal weight"/>
    <n v="5.33"/>
    <s v="Normal"/>
    <s v="No"/>
    <x v="0"/>
    <s v="No"/>
    <x v="0"/>
    <s v="No"/>
  </r>
  <r>
    <s v="Id1800"/>
    <n v="38.6"/>
    <s v="Obesity"/>
    <n v="6.02"/>
    <s v="Prediabetes"/>
    <s v="No"/>
    <x v="0"/>
    <s v="No"/>
    <x v="3"/>
    <s v="No"/>
  </r>
  <r>
    <s v="Id1801"/>
    <n v="43.12"/>
    <s v="Obesity"/>
    <n v="6.25"/>
    <s v="Prediabetes"/>
    <s v="No"/>
    <x v="0"/>
    <s v="No"/>
    <x v="3"/>
    <s v="No"/>
  </r>
  <r>
    <s v="Id1802"/>
    <n v="30.5"/>
    <s v="Obesity"/>
    <n v="4.8099999999999996"/>
    <s v="Normal"/>
    <s v="No"/>
    <x v="0"/>
    <s v="No"/>
    <x v="3"/>
    <s v="No"/>
  </r>
  <r>
    <s v="Id1803"/>
    <n v="27.61"/>
    <s v="Over weight"/>
    <n v="4.5999999999999996"/>
    <s v="Normal"/>
    <s v="No"/>
    <x v="0"/>
    <s v="No"/>
    <x v="3"/>
    <s v="No"/>
  </r>
  <r>
    <s v="Id1804"/>
    <n v="27.1"/>
    <s v="Over weight"/>
    <n v="5.08"/>
    <s v="Normal"/>
    <s v="No"/>
    <x v="0"/>
    <s v="No"/>
    <x v="3"/>
    <s v="No"/>
  </r>
  <r>
    <s v="Id1805"/>
    <n v="35.93"/>
    <s v="Obesity"/>
    <n v="5.43"/>
    <s v="Normal"/>
    <s v="No"/>
    <x v="1"/>
    <s v="No"/>
    <x v="3"/>
    <s v="No"/>
  </r>
  <r>
    <s v="Id1806"/>
    <n v="32.68"/>
    <s v="Obesity"/>
    <n v="5.44"/>
    <s v="Normal"/>
    <s v="No"/>
    <x v="0"/>
    <s v="No"/>
    <x v="0"/>
    <s v="No"/>
  </r>
  <r>
    <s v="Id1807"/>
    <n v="20.74"/>
    <s v="Normal weight"/>
    <n v="11.69"/>
    <s v="Diabetes"/>
    <s v="Yes"/>
    <x v="0"/>
    <s v="No"/>
    <x v="3"/>
    <s v="No"/>
  </r>
  <r>
    <s v="Id1808"/>
    <n v="15.57"/>
    <s v="Underweight"/>
    <n v="6.07"/>
    <s v="Prediabetes"/>
    <s v="No"/>
    <x v="0"/>
    <s v="No"/>
    <x v="0"/>
    <s v="No"/>
  </r>
  <r>
    <s v="Id1809"/>
    <n v="23.844999999999999"/>
    <s v="Normal weight"/>
    <n v="4.3600000000000003"/>
    <s v="Normal"/>
    <s v="No"/>
    <x v="0"/>
    <s v="No"/>
    <x v="0"/>
    <s v="No"/>
  </r>
  <r>
    <s v="Id1810"/>
    <n v="22.895"/>
    <s v="Normal weight"/>
    <n v="5.24"/>
    <s v="Normal"/>
    <s v="No"/>
    <x v="0"/>
    <s v="No"/>
    <x v="3"/>
    <s v="No"/>
  </r>
  <r>
    <s v="Id1811"/>
    <n v="21.945"/>
    <s v="Normal weight"/>
    <n v="5.37"/>
    <s v="Normal"/>
    <s v="No"/>
    <x v="0"/>
    <s v="No"/>
    <x v="3"/>
    <s v="No"/>
  </r>
  <r>
    <s v="Id1812"/>
    <n v="19.47"/>
    <s v="Normal weight"/>
    <n v="6.6"/>
    <s v="Diabetes"/>
    <s v="Yes"/>
    <x v="0"/>
    <s v="No"/>
    <x v="0"/>
    <s v="No"/>
  </r>
  <r>
    <s v="Id1813"/>
    <n v="15.61"/>
    <s v="Underweight"/>
    <n v="5.77"/>
    <s v="Prediabetes"/>
    <s v="No"/>
    <x v="0"/>
    <s v="No"/>
    <x v="0"/>
    <s v="No"/>
  </r>
  <r>
    <s v="Id1814"/>
    <n v="28.6"/>
    <s v="Over weight"/>
    <n v="6.08"/>
    <s v="Prediabetes"/>
    <s v="No"/>
    <x v="0"/>
    <s v="Yes"/>
    <x v="3"/>
    <s v="No"/>
  </r>
  <r>
    <s v="Id1815"/>
    <n v="46.53"/>
    <s v="Obesity"/>
    <n v="4.16"/>
    <s v="Normal"/>
    <s v="No"/>
    <x v="0"/>
    <s v="No"/>
    <x v="0"/>
    <s v="No"/>
  </r>
  <r>
    <s v="Id1816"/>
    <n v="34.99"/>
    <s v="Obesity"/>
    <n v="5.0999999999999996"/>
    <s v="Normal"/>
    <s v="No"/>
    <x v="0"/>
    <s v="Yes"/>
    <x v="3"/>
    <s v="No"/>
  </r>
  <r>
    <s v="Id1817"/>
    <n v="17.05"/>
    <s v="Underweight"/>
    <n v="5.3"/>
    <s v="Normal"/>
    <s v="No"/>
    <x v="0"/>
    <s v="Yes"/>
    <x v="3"/>
    <s v="No"/>
  </r>
  <r>
    <s v="Id1818"/>
    <n v="37.18"/>
    <s v="Obesity"/>
    <n v="4.9000000000000004"/>
    <s v="Normal"/>
    <s v="No"/>
    <x v="0"/>
    <s v="No"/>
    <x v="0"/>
    <s v="No"/>
  </r>
  <r>
    <s v="Id1819"/>
    <n v="35.200000000000003"/>
    <s v="Obesity"/>
    <n v="5.55"/>
    <s v="Normal"/>
    <s v="No"/>
    <x v="0"/>
    <s v="No"/>
    <x v="0"/>
    <s v="No"/>
  </r>
  <r>
    <s v="Id1820"/>
    <n v="37.335000000000001"/>
    <s v="Obesity"/>
    <n v="4.95"/>
    <s v="Normal"/>
    <s v="No"/>
    <x v="0"/>
    <s v="No"/>
    <x v="0"/>
    <s v="No"/>
  </r>
  <r>
    <s v="Id1821"/>
    <n v="27.265000000000001"/>
    <s v="Over weight"/>
    <n v="6.46"/>
    <s v="Diabetes"/>
    <s v="Yes"/>
    <x v="0"/>
    <s v="No"/>
    <x v="0"/>
    <s v="No"/>
  </r>
  <r>
    <s v="Id1822"/>
    <n v="30.8"/>
    <s v="Obesity"/>
    <n v="4.9000000000000004"/>
    <s v="Normal"/>
    <s v="Yes"/>
    <x v="0"/>
    <s v="No"/>
    <x v="0"/>
    <s v="No"/>
  </r>
  <r>
    <s v="Id1823"/>
    <n v="30.21"/>
    <s v="Obesity"/>
    <n v="5.21"/>
    <s v="Normal"/>
    <s v="No"/>
    <x v="0"/>
    <s v="No"/>
    <x v="3"/>
    <s v="No"/>
  </r>
  <r>
    <s v="Id1824"/>
    <n v="35.340000000000003"/>
    <s v="Obesity"/>
    <n v="4.13"/>
    <s v="Normal"/>
    <s v="No"/>
    <x v="1"/>
    <s v="No"/>
    <x v="3"/>
    <s v="No"/>
  </r>
  <r>
    <s v="Id1825"/>
    <n v="26.695"/>
    <s v="Over weight"/>
    <n v="5.28"/>
    <s v="Normal"/>
    <s v="No"/>
    <x v="0"/>
    <s v="No"/>
    <x v="0"/>
    <s v="No"/>
  </r>
  <r>
    <s v="Id1826"/>
    <n v="29.355"/>
    <s v="Over weight"/>
    <n v="4.68"/>
    <s v="Normal"/>
    <s v="Yes"/>
    <x v="0"/>
    <s v="No"/>
    <x v="0"/>
    <s v="No"/>
  </r>
  <r>
    <s v="Id1827"/>
    <n v="29.59"/>
    <s v="Over weight"/>
    <n v="4.0599999999999996"/>
    <s v="Normal"/>
    <s v="No"/>
    <x v="0"/>
    <s v="No"/>
    <x v="0"/>
    <s v="No"/>
  </r>
  <r>
    <s v="Id1828"/>
    <n v="31.35"/>
    <s v="Obesity"/>
    <n v="4.2"/>
    <s v="Normal"/>
    <s v="No"/>
    <x v="1"/>
    <s v="No"/>
    <x v="3"/>
    <s v="No"/>
  </r>
  <r>
    <s v="Id1829"/>
    <n v="20.52"/>
    <s v="Normal weight"/>
    <n v="4.83"/>
    <s v="Normal"/>
    <s v="No"/>
    <x v="0"/>
    <s v="No"/>
    <x v="0"/>
    <s v="No"/>
  </r>
  <r>
    <s v="Id1830"/>
    <n v="42.9"/>
    <s v="Obesity"/>
    <n v="4.87"/>
    <s v="Normal"/>
    <s v="Yes"/>
    <x v="0"/>
    <s v="No"/>
    <x v="3"/>
    <s v="No"/>
  </r>
  <r>
    <s v="Id1831"/>
    <n v="24.6"/>
    <s v="Normal weight"/>
    <n v="5.86"/>
    <s v="Prediabetes"/>
    <s v="No"/>
    <x v="0"/>
    <s v="Yes"/>
    <x v="3"/>
    <s v="No"/>
  </r>
  <r>
    <s v="Id1832"/>
    <n v="28.405000000000001"/>
    <s v="Over weight"/>
    <n v="4.12"/>
    <s v="Normal"/>
    <s v="No"/>
    <x v="0"/>
    <s v="No"/>
    <x v="3"/>
    <s v="No"/>
  </r>
  <r>
    <s v="Id1833"/>
    <n v="34.674999999999997"/>
    <s v="Obesity"/>
    <n v="5.71"/>
    <s v="Prediabetes"/>
    <s v="Yes"/>
    <x v="0"/>
    <s v="No"/>
    <x v="3"/>
    <s v="No"/>
  </r>
  <r>
    <s v="Id1834"/>
    <n v="18.850000000000001"/>
    <s v="Normal weight"/>
    <n v="6.03"/>
    <s v="Prediabetes"/>
    <s v="No"/>
    <x v="0"/>
    <s v="No"/>
    <x v="3"/>
    <s v="No"/>
  </r>
  <r>
    <s v="Id1835"/>
    <n v="34.130000000000003"/>
    <s v="Obesity"/>
    <n v="5.65"/>
    <s v="Normal"/>
    <s v="No"/>
    <x v="0"/>
    <s v="Yes"/>
    <x v="3"/>
    <s v="No"/>
  </r>
  <r>
    <s v="Id1836"/>
    <n v="17.34"/>
    <s v="Underweight"/>
    <n v="5.05"/>
    <s v="Normal"/>
    <s v="No"/>
    <x v="0"/>
    <s v="No"/>
    <x v="0"/>
    <s v="No"/>
  </r>
  <r>
    <s v="Id1837"/>
    <n v="17.440000000000001"/>
    <s v="Underweight"/>
    <n v="6.26"/>
    <s v="Prediabetes"/>
    <s v="No"/>
    <x v="0"/>
    <s v="No"/>
    <x v="0"/>
    <s v="No"/>
  </r>
  <r>
    <s v="Id1838"/>
    <n v="33.659999999999997"/>
    <s v="Obesity"/>
    <n v="4.08"/>
    <s v="Normal"/>
    <s v="Yes"/>
    <x v="0"/>
    <s v="Yes"/>
    <x v="3"/>
    <s v="No"/>
  </r>
  <r>
    <s v="Id1839"/>
    <n v="21.375"/>
    <s v="Normal weight"/>
    <n v="6.19"/>
    <s v="Prediabetes"/>
    <s v="Yes"/>
    <x v="0"/>
    <s v="No"/>
    <x v="3"/>
    <s v="No"/>
  </r>
  <r>
    <s v="Id1840"/>
    <n v="27.14"/>
    <s v="Over weight"/>
    <n v="6.01"/>
    <s v="Prediabetes"/>
    <s v="No"/>
    <x v="0"/>
    <s v="No"/>
    <x v="3"/>
    <s v="No"/>
  </r>
  <r>
    <s v="Id1841"/>
    <n v="35.78"/>
    <s v="Obesity"/>
    <n v="6.07"/>
    <s v="Prediabetes"/>
    <s v="No"/>
    <x v="1"/>
    <s v="No"/>
    <x v="3"/>
    <s v="No"/>
  </r>
  <r>
    <s v="Id1842"/>
    <n v="34.96"/>
    <s v="Obesity"/>
    <n v="5.63"/>
    <s v="Normal"/>
    <s v="No"/>
    <x v="0"/>
    <s v="No"/>
    <x v="0"/>
    <s v="No"/>
  </r>
  <r>
    <s v="Id1843"/>
    <n v="38.39"/>
    <s v="Obesity"/>
    <n v="6.05"/>
    <s v="Prediabetes"/>
    <s v="No"/>
    <x v="0"/>
    <s v="No"/>
    <x v="0"/>
    <s v="No"/>
  </r>
  <r>
    <s v="Id1844"/>
    <n v="33.82"/>
    <s v="Obesity"/>
    <n v="4.6500000000000004"/>
    <s v="Normal"/>
    <s v="No"/>
    <x v="0"/>
    <s v="No"/>
    <x v="0"/>
    <s v="No"/>
  </r>
  <r>
    <s v="Id1845"/>
    <n v="27.835000000000001"/>
    <s v="Over weight"/>
    <n v="5.37"/>
    <s v="Normal"/>
    <s v="No"/>
    <x v="0"/>
    <s v="No"/>
    <x v="0"/>
    <s v="No"/>
  </r>
  <r>
    <s v="Id1846"/>
    <n v="33"/>
    <s v="Obesity"/>
    <n v="5.39"/>
    <s v="Normal"/>
    <s v="No"/>
    <x v="0"/>
    <s v="No"/>
    <x v="0"/>
    <s v="No"/>
  </r>
  <r>
    <s v="Id1847"/>
    <n v="26.885000000000002"/>
    <s v="Over weight"/>
    <n v="5.86"/>
    <s v="Prediabetes"/>
    <s v="No"/>
    <x v="0"/>
    <s v="No"/>
    <x v="0"/>
    <s v="No"/>
  </r>
  <r>
    <s v="Id1848"/>
    <n v="29.26"/>
    <s v="Over weight"/>
    <n v="4.4400000000000004"/>
    <s v="Normal"/>
    <s v="No"/>
    <x v="0"/>
    <s v="No"/>
    <x v="0"/>
    <s v="No"/>
  </r>
  <r>
    <s v="Id1849"/>
    <n v="26.98"/>
    <s v="Over weight"/>
    <n v="4.41"/>
    <s v="Normal"/>
    <s v="No"/>
    <x v="0"/>
    <s v="No"/>
    <x v="0"/>
    <s v="No"/>
  </r>
  <r>
    <s v="Id1850"/>
    <n v="32.11"/>
    <s v="Obesity"/>
    <n v="5.19"/>
    <s v="Normal"/>
    <s v="No"/>
    <x v="0"/>
    <s v="Yes"/>
    <x v="3"/>
    <s v="No"/>
  </r>
  <r>
    <s v="Id1851"/>
    <n v="31.73"/>
    <s v="Obesity"/>
    <n v="5.16"/>
    <s v="Normal"/>
    <s v="No"/>
    <x v="0"/>
    <s v="Yes"/>
    <x v="3"/>
    <s v="No"/>
  </r>
  <r>
    <s v="Id1852"/>
    <n v="22.515000000000001"/>
    <s v="Normal weight"/>
    <n v="4.24"/>
    <s v="Normal"/>
    <s v="No"/>
    <x v="0"/>
    <s v="No"/>
    <x v="0"/>
    <s v="No"/>
  </r>
  <r>
    <s v="Id1853"/>
    <n v="25.9"/>
    <s v="Over weight"/>
    <n v="5.45"/>
    <s v="Normal"/>
    <s v="No"/>
    <x v="0"/>
    <s v="No"/>
    <x v="3"/>
    <s v="No"/>
  </r>
  <r>
    <s v="Id1854"/>
    <n v="27.72"/>
    <s v="Over weight"/>
    <n v="5.03"/>
    <s v="Normal"/>
    <s v="Yes"/>
    <x v="0"/>
    <s v="No"/>
    <x v="3"/>
    <s v="No"/>
  </r>
  <r>
    <s v="Id1855"/>
    <n v="31.5"/>
    <s v="Obesity"/>
    <n v="9.6199999999999992"/>
    <s v="Diabetes"/>
    <s v="Yes"/>
    <x v="0"/>
    <s v="No"/>
    <x v="3"/>
    <s v="No"/>
  </r>
  <r>
    <s v="Id1856"/>
    <n v="29.7"/>
    <s v="Over weight"/>
    <n v="6.77"/>
    <s v="Diabetes"/>
    <s v="Yes"/>
    <x v="0"/>
    <s v="No"/>
    <x v="3"/>
    <s v="No"/>
  </r>
  <r>
    <s v="Id1857"/>
    <n v="21.26"/>
    <s v="Normal weight"/>
    <n v="5.36"/>
    <s v="Normal"/>
    <s v="Yes"/>
    <x v="0"/>
    <s v="No"/>
    <x v="3"/>
    <s v="No"/>
  </r>
  <r>
    <s v="Id1858"/>
    <n v="17.09"/>
    <s v="Underweight"/>
    <n v="5.69"/>
    <s v="Normal"/>
    <s v="No"/>
    <x v="0"/>
    <s v="No"/>
    <x v="0"/>
    <s v="No"/>
  </r>
  <r>
    <s v="Id1859"/>
    <n v="24.3"/>
    <s v="Normal weight"/>
    <n v="4.9000000000000004"/>
    <s v="Normal"/>
    <s v="Yes"/>
    <x v="0"/>
    <s v="Yes"/>
    <x v="3"/>
    <s v="No"/>
  </r>
  <r>
    <s v="Id1860"/>
    <n v="29.734999999999999"/>
    <s v="Over weight"/>
    <n v="5.78"/>
    <s v="Prediabetes"/>
    <s v="No"/>
    <x v="0"/>
    <s v="No"/>
    <x v="0"/>
    <s v="No"/>
  </r>
  <r>
    <s v="Id1861"/>
    <n v="29.26"/>
    <s v="Over weight"/>
    <n v="4.7"/>
    <s v="Normal"/>
    <s v="No"/>
    <x v="0"/>
    <s v="No"/>
    <x v="0"/>
    <s v="No"/>
  </r>
  <r>
    <s v="Id1862"/>
    <n v="33"/>
    <s v="Obesity"/>
    <n v="6.28"/>
    <s v="Prediabetes"/>
    <s v="No"/>
    <x v="0"/>
    <s v="No"/>
    <x v="0"/>
    <s v="No"/>
  </r>
  <r>
    <s v="Id1863"/>
    <n v="31.065000000000001"/>
    <s v="Obesity"/>
    <n v="4.2300000000000004"/>
    <s v="Normal"/>
    <s v="No"/>
    <x v="0"/>
    <s v="No"/>
    <x v="0"/>
    <s v="No"/>
  </r>
  <r>
    <s v="Id1864"/>
    <n v="26.51"/>
    <s v="Over weight"/>
    <n v="6.17"/>
    <s v="Prediabetes"/>
    <s v="No"/>
    <x v="0"/>
    <s v="No"/>
    <x v="0"/>
    <s v="No"/>
  </r>
  <r>
    <s v="Id1865"/>
    <n v="28.88"/>
    <s v="Over weight"/>
    <n v="4.96"/>
    <s v="Normal"/>
    <s v="No"/>
    <x v="0"/>
    <s v="No"/>
    <x v="0"/>
    <s v="No"/>
  </r>
  <r>
    <s v="Id1866"/>
    <n v="35.814999999999998"/>
    <s v="Obesity"/>
    <n v="5.1100000000000003"/>
    <s v="Normal"/>
    <s v="Yes"/>
    <x v="0"/>
    <s v="No"/>
    <x v="3"/>
    <s v="No"/>
  </r>
  <r>
    <s v="Id1867"/>
    <n v="21.28"/>
    <s v="Normal weight"/>
    <n v="4.05"/>
    <s v="Normal"/>
    <s v="No"/>
    <x v="1"/>
    <s v="No"/>
    <x v="3"/>
    <s v="No"/>
  </r>
  <r>
    <s v="Id1868"/>
    <n v="33.81"/>
    <s v="Obesity"/>
    <n v="6.49"/>
    <s v="Diabetes"/>
    <s v="No"/>
    <x v="0"/>
    <s v="Yes"/>
    <x v="3"/>
    <s v="No"/>
  </r>
  <r>
    <s v="Id1869"/>
    <n v="44.22"/>
    <s v="Obesity"/>
    <n v="4.1900000000000004"/>
    <s v="Normal"/>
    <s v="No"/>
    <x v="0"/>
    <s v="No"/>
    <x v="3"/>
    <s v="No"/>
  </r>
  <r>
    <s v="Id1870"/>
    <n v="15.46"/>
    <s v="Underweight"/>
    <n v="4.99"/>
    <s v="Normal"/>
    <s v="Yes"/>
    <x v="0"/>
    <s v="Yes"/>
    <x v="3"/>
    <s v="No"/>
  </r>
  <r>
    <s v="Id1871"/>
    <n v="30.3"/>
    <s v="Obesity"/>
    <n v="4.7699999999999996"/>
    <s v="Normal"/>
    <s v="Yes"/>
    <x v="0"/>
    <s v="No"/>
    <x v="3"/>
    <s v="No"/>
  </r>
  <r>
    <s v="Id1872"/>
    <n v="16.670000000000002"/>
    <s v="Underweight"/>
    <n v="5.46"/>
    <s v="Normal"/>
    <s v="No"/>
    <x v="0"/>
    <s v="No"/>
    <x v="0"/>
    <s v="No"/>
  </r>
  <r>
    <s v="Id1873"/>
    <n v="28.594999999999999"/>
    <s v="Over weight"/>
    <n v="5.43"/>
    <s v="Normal"/>
    <s v="No"/>
    <x v="0"/>
    <s v="No"/>
    <x v="0"/>
    <s v="No"/>
  </r>
  <r>
    <s v="Id1874"/>
    <n v="25.934999999999999"/>
    <s v="Over weight"/>
    <n v="4.29"/>
    <s v="Normal"/>
    <s v="No"/>
    <x v="0"/>
    <s v="No"/>
    <x v="0"/>
    <s v="No"/>
  </r>
  <r>
    <s v="Id1875"/>
    <n v="27.645"/>
    <s v="Over weight"/>
    <n v="5.25"/>
    <s v="Normal"/>
    <s v="No"/>
    <x v="0"/>
    <s v="No"/>
    <x v="3"/>
    <s v="No"/>
  </r>
  <r>
    <s v="Id1876"/>
    <n v="30.1"/>
    <s v="Obesity"/>
    <n v="4.04"/>
    <s v="Normal"/>
    <s v="No"/>
    <x v="0"/>
    <s v="No"/>
    <x v="3"/>
    <s v="No"/>
  </r>
  <r>
    <s v="Id1877"/>
    <n v="26.79"/>
    <s v="Over weight"/>
    <n v="5"/>
    <s v="Normal"/>
    <s v="Yes"/>
    <x v="0"/>
    <s v="Yes"/>
    <x v="3"/>
    <s v="No"/>
  </r>
  <r>
    <s v="Id1878"/>
    <n v="27.1"/>
    <s v="Over weight"/>
    <n v="4.01"/>
    <s v="Normal"/>
    <s v="Yes"/>
    <x v="0"/>
    <s v="No"/>
    <x v="3"/>
    <s v="No"/>
  </r>
  <r>
    <s v="Id1879"/>
    <n v="24.31"/>
    <s v="Normal weight"/>
    <n v="5.4"/>
    <s v="Normal"/>
    <s v="No"/>
    <x v="0"/>
    <s v="No"/>
    <x v="0"/>
    <s v="No"/>
  </r>
  <r>
    <s v="Id1880"/>
    <n v="15.53"/>
    <s v="Underweight"/>
    <n v="5.81"/>
    <s v="Prediabetes"/>
    <s v="No"/>
    <x v="0"/>
    <s v="No"/>
    <x v="3"/>
    <s v="No"/>
  </r>
  <r>
    <s v="Id1881"/>
    <n v="30.7"/>
    <s v="Obesity"/>
    <n v="5.82"/>
    <s v="Prediabetes"/>
    <s v="No"/>
    <x v="0"/>
    <s v="No"/>
    <x v="3"/>
    <s v="No"/>
  </r>
  <r>
    <s v="Id1882"/>
    <n v="33.33"/>
    <s v="Obesity"/>
    <n v="4.82"/>
    <s v="Normal"/>
    <s v="No"/>
    <x v="0"/>
    <s v="No"/>
    <x v="3"/>
    <s v="No"/>
  </r>
  <r>
    <s v="Id1883"/>
    <n v="32.4"/>
    <s v="Obesity"/>
    <n v="5.08"/>
    <s v="Normal"/>
    <s v="No"/>
    <x v="0"/>
    <s v="No"/>
    <x v="3"/>
    <s v="No"/>
  </r>
  <r>
    <s v="Id1884"/>
    <n v="27.93"/>
    <s v="Over weight"/>
    <n v="5.59"/>
    <s v="Normal"/>
    <s v="No"/>
    <x v="0"/>
    <s v="No"/>
    <x v="3"/>
    <s v="No"/>
  </r>
  <r>
    <s v="Id1885"/>
    <n v="21.754999999999999"/>
    <s v="Normal weight"/>
    <n v="5.12"/>
    <s v="Normal"/>
    <s v="No"/>
    <x v="0"/>
    <s v="No"/>
    <x v="0"/>
    <s v="No"/>
  </r>
  <r>
    <s v="Id1886"/>
    <n v="25.934999999999999"/>
    <s v="Over weight"/>
    <n v="4.95"/>
    <s v="Normal"/>
    <s v="No"/>
    <x v="0"/>
    <s v="No"/>
    <x v="0"/>
    <s v="No"/>
  </r>
  <r>
    <s v="Id1887"/>
    <n v="31.5"/>
    <s v="Obesity"/>
    <n v="6.16"/>
    <s v="Prediabetes"/>
    <s v="No"/>
    <x v="0"/>
    <s v="No"/>
    <x v="0"/>
    <s v="No"/>
  </r>
  <r>
    <s v="Id1888"/>
    <n v="30.03"/>
    <s v="Obesity"/>
    <n v="6.41"/>
    <s v="Diabetes"/>
    <s v="No"/>
    <x v="0"/>
    <s v="No"/>
    <x v="0"/>
    <s v="No"/>
  </r>
  <r>
    <s v="Id1889"/>
    <n v="33.479999999999997"/>
    <s v="Obesity"/>
    <n v="8.94"/>
    <s v="Diabetes"/>
    <s v="No"/>
    <x v="0"/>
    <s v="No"/>
    <x v="0"/>
    <s v="No"/>
  </r>
  <r>
    <s v="Id1890"/>
    <n v="16.510000000000002"/>
    <s v="Underweight"/>
    <n v="4.42"/>
    <s v="Normal"/>
    <s v="Yes"/>
    <x v="0"/>
    <s v="Yes"/>
    <x v="3"/>
    <s v="No"/>
  </r>
  <r>
    <s v="Id1891"/>
    <n v="33.155000000000001"/>
    <s v="Obesity"/>
    <n v="5.3"/>
    <s v="Normal"/>
    <s v="Yes"/>
    <x v="0"/>
    <s v="No"/>
    <x v="3"/>
    <s v="No"/>
  </r>
  <r>
    <s v="Id1892"/>
    <n v="37.29"/>
    <s v="Obesity"/>
    <n v="4.6399999999999997"/>
    <s v="Normal"/>
    <s v="No"/>
    <x v="0"/>
    <s v="Yes"/>
    <x v="3"/>
    <s v="No"/>
  </r>
  <r>
    <s v="Id1893"/>
    <n v="20.23"/>
    <s v="Normal weight"/>
    <n v="6.16"/>
    <s v="Prediabetes"/>
    <s v="Yes"/>
    <x v="0"/>
    <s v="No"/>
    <x v="3"/>
    <s v="No"/>
  </r>
  <r>
    <s v="Id1894"/>
    <n v="28.975000000000001"/>
    <s v="Over weight"/>
    <n v="4.12"/>
    <s v="Normal"/>
    <s v="No"/>
    <x v="0"/>
    <s v="Yes"/>
    <x v="3"/>
    <s v="No"/>
  </r>
  <r>
    <s v="Id1895"/>
    <n v="16.420000000000002"/>
    <s v="Underweight"/>
    <n v="5.77"/>
    <s v="Prediabetes"/>
    <s v="Yes"/>
    <x v="0"/>
    <s v="Yes"/>
    <x v="3"/>
    <s v="No"/>
  </r>
  <r>
    <s v="Id1896"/>
    <n v="17.559999999999999"/>
    <s v="Underweight"/>
    <n v="6.2"/>
    <s v="Prediabetes"/>
    <s v="No"/>
    <x v="0"/>
    <s v="No"/>
    <x v="3"/>
    <s v="No"/>
  </r>
  <r>
    <s v="Id1897"/>
    <n v="24.13"/>
    <s v="Normal weight"/>
    <n v="4.3899999999999997"/>
    <s v="Normal"/>
    <s v="No"/>
    <x v="0"/>
    <s v="No"/>
    <x v="3"/>
    <s v="No"/>
  </r>
  <r>
    <s v="Id1898"/>
    <n v="19.95"/>
    <s v="Normal weight"/>
    <n v="5.13"/>
    <s v="Normal"/>
    <s v="No"/>
    <x v="1"/>
    <s v="No"/>
    <x v="1"/>
    <s v="No"/>
  </r>
  <r>
    <s v="Id1899"/>
    <n v="21.24"/>
    <s v="Normal weight"/>
    <n v="4.49"/>
    <s v="Normal"/>
    <s v="No"/>
    <x v="0"/>
    <s v="No"/>
    <x v="0"/>
    <s v="No"/>
  </r>
  <r>
    <s v="Id1900"/>
    <n v="44.22"/>
    <s v="Obesity"/>
    <n v="6.35"/>
    <s v="Prediabetes"/>
    <s v="No"/>
    <x v="0"/>
    <s v="No"/>
    <x v="0"/>
    <s v="No"/>
  </r>
  <r>
    <s v="Id1901"/>
    <n v="41.1"/>
    <s v="Obesity"/>
    <n v="5.79"/>
    <s v="Prediabetes"/>
    <s v="No"/>
    <x v="0"/>
    <s v="No"/>
    <x v="0"/>
    <s v="No"/>
  </r>
  <r>
    <s v="Id1902"/>
    <n v="34.200000000000003"/>
    <s v="Obesity"/>
    <n v="4.78"/>
    <s v="Normal"/>
    <s v="Yes"/>
    <x v="0"/>
    <s v="No"/>
    <x v="0"/>
    <s v="No"/>
  </r>
  <r>
    <s v="Id1903"/>
    <n v="29.92"/>
    <s v="Obesity"/>
    <n v="6.02"/>
    <s v="Prediabetes"/>
    <s v="Yes"/>
    <x v="0"/>
    <s v="No"/>
    <x v="0"/>
    <s v="No"/>
  </r>
  <r>
    <s v="Id1904"/>
    <n v="28.93"/>
    <s v="Over weight"/>
    <n v="4.4400000000000004"/>
    <s v="Normal"/>
    <s v="No"/>
    <x v="0"/>
    <s v="No"/>
    <x v="0"/>
    <s v="No"/>
  </r>
  <r>
    <s v="Id1905"/>
    <n v="31.254999999999999"/>
    <s v="Obesity"/>
    <n v="5.84"/>
    <s v="Prediabetes"/>
    <s v="Yes"/>
    <x v="0"/>
    <s v="No"/>
    <x v="3"/>
    <s v="No"/>
  </r>
  <r>
    <s v="Id1906"/>
    <n v="29.83"/>
    <s v="Over weight"/>
    <n v="5.39"/>
    <s v="Normal"/>
    <s v="No"/>
    <x v="0"/>
    <s v="No"/>
    <x v="0"/>
    <s v="No"/>
  </r>
  <r>
    <s v="Id1907"/>
    <n v="29.59"/>
    <s v="Over weight"/>
    <n v="6.16"/>
    <s v="Prediabetes"/>
    <s v="No"/>
    <x v="0"/>
    <s v="Yes"/>
    <x v="3"/>
    <s v="No"/>
  </r>
  <r>
    <s v="Id1908"/>
    <n v="31.16"/>
    <s v="Obesity"/>
    <n v="4.49"/>
    <s v="Normal"/>
    <s v="No"/>
    <x v="0"/>
    <s v="Yes"/>
    <x v="3"/>
    <s v="No"/>
  </r>
  <r>
    <s v="Id1909"/>
    <n v="34.21"/>
    <s v="Obesity"/>
    <n v="4.4800000000000004"/>
    <s v="Normal"/>
    <s v="Yes"/>
    <x v="0"/>
    <s v="No"/>
    <x v="3"/>
    <s v="No"/>
  </r>
  <r>
    <s v="Id1910"/>
    <n v="34.86"/>
    <s v="Obesity"/>
    <n v="10.97"/>
    <s v="Diabetes"/>
    <s v="No"/>
    <x v="0"/>
    <s v="No"/>
    <x v="0"/>
    <s v="No"/>
  </r>
  <r>
    <s v="Id1911"/>
    <n v="34.58"/>
    <s v="Obesity"/>
    <n v="5.14"/>
    <s v="Normal"/>
    <s v="No"/>
    <x v="1"/>
    <s v="No"/>
    <x v="1"/>
    <s v="No"/>
  </r>
  <r>
    <s v="Id1912"/>
    <n v="17.940000000000001"/>
    <s v="Underweight"/>
    <n v="5.17"/>
    <s v="Normal"/>
    <s v="Yes"/>
    <x v="0"/>
    <s v="No"/>
    <x v="0"/>
    <s v="No"/>
  </r>
  <r>
    <s v="Id1913"/>
    <n v="26.8"/>
    <s v="Over weight"/>
    <n v="6.18"/>
    <s v="Prediabetes"/>
    <s v="Yes"/>
    <x v="0"/>
    <s v="Yes"/>
    <x v="3"/>
    <s v="No"/>
  </r>
  <r>
    <s v="Id1914"/>
    <n v="17.690000000000001"/>
    <s v="Underweight"/>
    <n v="9.07"/>
    <s v="Diabetes"/>
    <s v="Yes"/>
    <x v="0"/>
    <s v="No"/>
    <x v="0"/>
    <s v="No"/>
  </r>
  <r>
    <s v="Id1915"/>
    <n v="25.77"/>
    <s v="Over weight"/>
    <n v="4.43"/>
    <s v="Normal"/>
    <s v="No"/>
    <x v="0"/>
    <s v="Yes"/>
    <x v="3"/>
    <s v="No"/>
  </r>
  <r>
    <s v="Id1916"/>
    <n v="34.46"/>
    <s v="Obesity"/>
    <n v="4.17"/>
    <s v="Normal"/>
    <s v="No"/>
    <x v="1"/>
    <s v="No"/>
    <x v="3"/>
    <s v="No"/>
  </r>
  <r>
    <s v="Id1917"/>
    <n v="30.875"/>
    <s v="Obesity"/>
    <n v="4.95"/>
    <s v="Normal"/>
    <s v="Yes"/>
    <x v="0"/>
    <s v="No"/>
    <x v="0"/>
    <s v="No"/>
  </r>
  <r>
    <s v="Id1918"/>
    <n v="39.49"/>
    <s v="Obesity"/>
    <n v="5.13"/>
    <s v="Normal"/>
    <s v="No"/>
    <x v="0"/>
    <s v="No"/>
    <x v="0"/>
    <s v="No"/>
  </r>
  <r>
    <s v="Id1919"/>
    <n v="28.88"/>
    <s v="Over weight"/>
    <n v="4.0999999999999996"/>
    <s v="Normal"/>
    <s v="No"/>
    <x v="0"/>
    <s v="No"/>
    <x v="0"/>
    <s v="No"/>
  </r>
  <r>
    <s v="Id1920"/>
    <n v="20.234999999999999"/>
    <s v="Normal weight"/>
    <n v="5.01"/>
    <s v="Normal"/>
    <s v="Yes"/>
    <x v="0"/>
    <s v="No"/>
    <x v="0"/>
    <s v="No"/>
  </r>
  <r>
    <s v="Id1921"/>
    <n v="30.67"/>
    <s v="Obesity"/>
    <n v="5.09"/>
    <s v="Normal"/>
    <s v="Yes"/>
    <x v="0"/>
    <s v="No"/>
    <x v="0"/>
    <s v="No"/>
  </r>
  <r>
    <s v="Id1922"/>
    <n v="30.875"/>
    <s v="Obesity"/>
    <n v="6.49"/>
    <s v="Diabetes"/>
    <s v="No"/>
    <x v="0"/>
    <s v="No"/>
    <x v="0"/>
    <s v="No"/>
  </r>
  <r>
    <s v="Id1923"/>
    <n v="23.8"/>
    <s v="Normal weight"/>
    <n v="4.08"/>
    <s v="Normal"/>
    <s v="No"/>
    <x v="0"/>
    <s v="No"/>
    <x v="0"/>
    <s v="No"/>
  </r>
  <r>
    <s v="Id1924"/>
    <n v="15.37"/>
    <s v="Underweight"/>
    <n v="8.6300000000000008"/>
    <s v="Diabetes"/>
    <s v="Yes"/>
    <x v="0"/>
    <s v="No"/>
    <x v="0"/>
    <s v="No"/>
  </r>
  <r>
    <s v="Id1925"/>
    <n v="30.4"/>
    <s v="Obesity"/>
    <n v="5.28"/>
    <s v="Normal"/>
    <s v="No"/>
    <x v="0"/>
    <s v="No"/>
    <x v="0"/>
    <s v="No"/>
  </r>
  <r>
    <s v="Id1926"/>
    <n v="19.48"/>
    <s v="Normal weight"/>
    <n v="5.63"/>
    <s v="Normal"/>
    <s v="Yes"/>
    <x v="0"/>
    <s v="No"/>
    <x v="3"/>
    <s v="No"/>
  </r>
  <r>
    <s v="Id1927"/>
    <n v="16.96"/>
    <s v="Underweight"/>
    <n v="11.47"/>
    <s v="Diabetes"/>
    <s v="Yes"/>
    <x v="0"/>
    <s v="No"/>
    <x v="0"/>
    <s v="No"/>
  </r>
  <r>
    <s v="Id1928"/>
    <n v="19.05"/>
    <s v="Normal weight"/>
    <n v="4.92"/>
    <s v="Normal"/>
    <s v="No"/>
    <x v="0"/>
    <s v="No"/>
    <x v="3"/>
    <s v="No"/>
  </r>
  <r>
    <s v="Id1929"/>
    <n v="37.619999999999997"/>
    <s v="Obesity"/>
    <n v="4.18"/>
    <s v="Normal"/>
    <s v="No"/>
    <x v="0"/>
    <s v="No"/>
    <x v="0"/>
    <s v="No"/>
  </r>
  <r>
    <s v="Id1930"/>
    <n v="29.1"/>
    <s v="Over weight"/>
    <n v="4.67"/>
    <s v="Normal"/>
    <s v="No"/>
    <x v="0"/>
    <s v="No"/>
    <x v="0"/>
    <s v="No"/>
  </r>
  <r>
    <s v="Id1931"/>
    <n v="26.62"/>
    <s v="Over weight"/>
    <n v="6.24"/>
    <s v="Prediabetes"/>
    <s v="No"/>
    <x v="0"/>
    <s v="No"/>
    <x v="0"/>
    <s v="No"/>
  </r>
  <r>
    <s v="Id1932"/>
    <n v="25.74"/>
    <s v="Over weight"/>
    <n v="5.99"/>
    <s v="Prediabetes"/>
    <s v="No"/>
    <x v="0"/>
    <s v="No"/>
    <x v="0"/>
    <s v="No"/>
  </r>
  <r>
    <s v="Id1933"/>
    <n v="18.22"/>
    <s v="Underweight"/>
    <n v="10.27"/>
    <s v="Diabetes"/>
    <s v="Yes"/>
    <x v="0"/>
    <s v="No"/>
    <x v="3"/>
    <s v="No"/>
  </r>
  <r>
    <s v="Id1934"/>
    <n v="26.03"/>
    <s v="Over weight"/>
    <n v="5.97"/>
    <s v="Prediabetes"/>
    <s v="No"/>
    <x v="0"/>
    <s v="Yes"/>
    <x v="3"/>
    <s v="No"/>
  </r>
  <r>
    <s v="Id1935"/>
    <n v="17.29"/>
    <s v="Underweight"/>
    <n v="4.9800000000000004"/>
    <s v="Normal"/>
    <s v="No"/>
    <x v="0"/>
    <s v="No"/>
    <x v="0"/>
    <s v="No"/>
  </r>
  <r>
    <s v="Id1936"/>
    <n v="18.170000000000002"/>
    <s v="Underweight"/>
    <n v="6.91"/>
    <s v="Diabetes"/>
    <s v="Yes"/>
    <x v="0"/>
    <s v="No"/>
    <x v="3"/>
    <s v="No"/>
  </r>
  <r>
    <s v="Id1937"/>
    <n v="32.54"/>
    <s v="Obesity"/>
    <n v="6.38"/>
    <s v="Prediabetes"/>
    <s v="No"/>
    <x v="1"/>
    <s v="No"/>
    <x v="3"/>
    <s v="No"/>
  </r>
  <r>
    <s v="Id1938"/>
    <n v="30.25"/>
    <s v="Obesity"/>
    <n v="4.7699999999999996"/>
    <s v="Normal"/>
    <s v="No"/>
    <x v="0"/>
    <s v="No"/>
    <x v="0"/>
    <s v="No"/>
  </r>
  <r>
    <s v="Id1939"/>
    <n v="19.59"/>
    <s v="Normal weight"/>
    <n v="6.04"/>
    <s v="Prediabetes"/>
    <s v="Yes"/>
    <x v="0"/>
    <s v="No"/>
    <x v="3"/>
    <s v="No"/>
  </r>
  <r>
    <s v="Id1940"/>
    <n v="45.9"/>
    <s v="Obesity"/>
    <n v="4.3"/>
    <s v="Normal"/>
    <s v="Yes"/>
    <x v="0"/>
    <s v="No"/>
    <x v="3"/>
    <s v="No"/>
  </r>
  <r>
    <s v="Id1941"/>
    <n v="17.059999999999999"/>
    <s v="Underweight"/>
    <n v="8.75"/>
    <s v="Diabetes"/>
    <s v="Yes"/>
    <x v="0"/>
    <s v="No"/>
    <x v="0"/>
    <s v="No"/>
  </r>
  <r>
    <s v="Id1942"/>
    <n v="32.07"/>
    <s v="Obesity"/>
    <n v="5.25"/>
    <s v="Normal"/>
    <s v="No"/>
    <x v="0"/>
    <s v="Yes"/>
    <x v="3"/>
    <s v="No"/>
  </r>
  <r>
    <s v="Id1943"/>
    <n v="16.5"/>
    <s v="Underweight"/>
    <n v="5.03"/>
    <s v="Normal"/>
    <s v="No"/>
    <x v="0"/>
    <s v="No"/>
    <x v="3"/>
    <s v="No"/>
  </r>
  <r>
    <s v="Id1944"/>
    <n v="31.4"/>
    <s v="Obesity"/>
    <n v="5.88"/>
    <s v="Prediabetes"/>
    <s v="No"/>
    <x v="0"/>
    <s v="No"/>
    <x v="3"/>
    <s v="No"/>
  </r>
  <r>
    <s v="Id1945"/>
    <n v="20.36"/>
    <s v="Normal weight"/>
    <n v="4.49"/>
    <s v="Normal"/>
    <s v="No"/>
    <x v="0"/>
    <s v="No"/>
    <x v="0"/>
    <s v="No"/>
  </r>
  <r>
    <s v="Id1946"/>
    <n v="25.46"/>
    <s v="Over weight"/>
    <n v="4.1399999999999997"/>
    <s v="Normal"/>
    <s v="No"/>
    <x v="0"/>
    <s v="No"/>
    <x v="3"/>
    <s v="No"/>
  </r>
  <r>
    <s v="Id1947"/>
    <n v="17.09"/>
    <s v="Underweight"/>
    <n v="5.8"/>
    <s v="Prediabetes"/>
    <s v="Yes"/>
    <x v="0"/>
    <s v="No"/>
    <x v="0"/>
    <s v="No"/>
  </r>
  <r>
    <s v="Id1948"/>
    <n v="20.83"/>
    <s v="Normal weight"/>
    <n v="5.12"/>
    <s v="Normal"/>
    <s v="No"/>
    <x v="0"/>
    <s v="No"/>
    <x v="0"/>
    <s v="No"/>
  </r>
  <r>
    <s v="Id1949"/>
    <n v="18.920000000000002"/>
    <s v="Normal weight"/>
    <n v="5.98"/>
    <s v="Prediabetes"/>
    <s v="Yes"/>
    <x v="0"/>
    <s v="No"/>
    <x v="3"/>
    <s v="No"/>
  </r>
  <r>
    <s v="Id1950"/>
    <n v="37.1"/>
    <s v="Obesity"/>
    <n v="5.46"/>
    <s v="Normal"/>
    <s v="No"/>
    <x v="0"/>
    <s v="No"/>
    <x v="0"/>
    <s v="No"/>
  </r>
  <r>
    <s v="Id1951"/>
    <n v="22.515000000000001"/>
    <s v="Normal weight"/>
    <n v="4.91"/>
    <s v="Normal"/>
    <s v="Yes"/>
    <x v="0"/>
    <s v="Yes"/>
    <x v="3"/>
    <s v="No"/>
  </r>
  <r>
    <s v="Id1952"/>
    <n v="32.700000000000003"/>
    <s v="Obesity"/>
    <n v="4.66"/>
    <s v="Normal"/>
    <s v="No"/>
    <x v="0"/>
    <s v="No"/>
    <x v="0"/>
    <s v="No"/>
  </r>
  <r>
    <s v="Id1953"/>
    <n v="17.75"/>
    <s v="Underweight"/>
    <n v="6.8"/>
    <s v="Diabetes"/>
    <s v="Yes"/>
    <x v="0"/>
    <s v="No"/>
    <x v="3"/>
    <s v="No"/>
  </r>
  <r>
    <s v="Id1954"/>
    <n v="33.630000000000003"/>
    <s v="Obesity"/>
    <n v="4.47"/>
    <s v="Normal"/>
    <s v="Yes"/>
    <x v="0"/>
    <s v="No"/>
    <x v="0"/>
    <s v="No"/>
  </r>
  <r>
    <s v="Id1955"/>
    <n v="34.799999999999997"/>
    <s v="Obesity"/>
    <n v="4.08"/>
    <s v="Normal"/>
    <s v="Yes"/>
    <x v="0"/>
    <s v="No"/>
    <x v="3"/>
    <s v="No"/>
  </r>
  <r>
    <s v="Id1956"/>
    <n v="16.809999999999999"/>
    <s v="Underweight"/>
    <n v="5.51"/>
    <s v="Normal"/>
    <s v="Yes"/>
    <x v="0"/>
    <s v="No"/>
    <x v="3"/>
    <s v="No"/>
  </r>
  <r>
    <s v="Id1957"/>
    <n v="16.690000000000001"/>
    <s v="Underweight"/>
    <n v="8.4"/>
    <s v="Diabetes"/>
    <s v="Yes"/>
    <x v="0"/>
    <s v="No"/>
    <x v="0"/>
    <s v="No"/>
  </r>
  <r>
    <s v="Id1958"/>
    <n v="23.21"/>
    <s v="Normal weight"/>
    <n v="5.14"/>
    <s v="Normal"/>
    <s v="Yes"/>
    <x v="0"/>
    <s v="No"/>
    <x v="3"/>
    <s v="No"/>
  </r>
  <r>
    <s v="Id1959"/>
    <n v="25.175000000000001"/>
    <s v="Over weight"/>
    <n v="5.21"/>
    <s v="Normal"/>
    <s v="Yes"/>
    <x v="0"/>
    <s v="No"/>
    <x v="3"/>
    <s v="No"/>
  </r>
  <r>
    <s v="Id1960"/>
    <n v="34.770000000000003"/>
    <s v="Obesity"/>
    <n v="6.23"/>
    <s v="Prediabetes"/>
    <s v="No"/>
    <x v="0"/>
    <s v="No"/>
    <x v="0"/>
    <s v="No"/>
  </r>
  <r>
    <s v="Id1961"/>
    <n v="27.7"/>
    <s v="Over weight"/>
    <n v="5.6"/>
    <s v="Normal"/>
    <s v="No"/>
    <x v="0"/>
    <s v="No"/>
    <x v="3"/>
    <s v="No"/>
  </r>
  <r>
    <s v="Id1962"/>
    <n v="19.12"/>
    <s v="Normal weight"/>
    <n v="4.72"/>
    <s v="Normal"/>
    <s v="Yes"/>
    <x v="0"/>
    <s v="No"/>
    <x v="3"/>
    <s v="No"/>
  </r>
  <r>
    <s v="Id1963"/>
    <n v="32.67"/>
    <s v="Obesity"/>
    <n v="4.67"/>
    <s v="Normal"/>
    <s v="No"/>
    <x v="0"/>
    <s v="Yes"/>
    <x v="3"/>
    <s v="No"/>
  </r>
  <r>
    <s v="Id1964"/>
    <n v="28.5"/>
    <s v="Over weight"/>
    <n v="6.11"/>
    <s v="Prediabetes"/>
    <s v="No"/>
    <x v="0"/>
    <s v="No"/>
    <x v="3"/>
    <s v="No"/>
  </r>
  <r>
    <s v="Id1965"/>
    <n v="39.270000000000003"/>
    <s v="Obesity"/>
    <n v="6.25"/>
    <s v="Prediabetes"/>
    <s v="No"/>
    <x v="0"/>
    <s v="No"/>
    <x v="0"/>
    <s v="No"/>
  </r>
  <r>
    <s v="Id1966"/>
    <n v="32.49"/>
    <s v="Obesity"/>
    <n v="4"/>
    <s v="Normal"/>
    <s v="Yes"/>
    <x v="0"/>
    <s v="No"/>
    <x v="0"/>
    <s v="No"/>
  </r>
  <r>
    <s v="Id1967"/>
    <n v="23.7"/>
    <s v="Normal weight"/>
    <n v="5.55"/>
    <s v="Normal"/>
    <s v="Yes"/>
    <x v="0"/>
    <s v="No"/>
    <x v="0"/>
    <s v="No"/>
  </r>
  <r>
    <s v="Id1968"/>
    <n v="30.4"/>
    <s v="Obesity"/>
    <n v="5.95"/>
    <s v="Prediabetes"/>
    <s v="No"/>
    <x v="1"/>
    <s v="No"/>
    <x v="3"/>
    <s v="No"/>
  </r>
  <r>
    <s v="Id1969"/>
    <n v="38.94"/>
    <s v="Obesity"/>
    <n v="4.3600000000000003"/>
    <s v="Normal"/>
    <s v="No"/>
    <x v="0"/>
    <s v="Yes"/>
    <x v="3"/>
    <s v="No"/>
  </r>
  <r>
    <s v="Id1970"/>
    <n v="31.02"/>
    <s v="Obesity"/>
    <n v="4.84"/>
    <s v="Normal"/>
    <s v="No"/>
    <x v="0"/>
    <s v="Yes"/>
    <x v="3"/>
    <s v="No"/>
  </r>
  <r>
    <s v="Id1971"/>
    <n v="17.5"/>
    <s v="Underweight"/>
    <n v="4.5599999999999996"/>
    <s v="Normal"/>
    <s v="No"/>
    <x v="0"/>
    <s v="No"/>
    <x v="3"/>
    <s v="No"/>
  </r>
  <r>
    <s v="Id1972"/>
    <n v="34.799999999999997"/>
    <s v="Obesity"/>
    <n v="4.42"/>
    <s v="Normal"/>
    <s v="Yes"/>
    <x v="1"/>
    <s v="No"/>
    <x v="1"/>
    <s v="No"/>
  </r>
  <r>
    <s v="Id1973"/>
    <n v="17.3"/>
    <s v="Underweight"/>
    <n v="7.66"/>
    <s v="Diabetes"/>
    <s v="Yes"/>
    <x v="0"/>
    <s v="No"/>
    <x v="3"/>
    <s v="No"/>
  </r>
  <r>
    <s v="Id1974"/>
    <n v="32.25"/>
    <s v="Obesity"/>
    <n v="5.2"/>
    <s v="Normal"/>
    <s v="Yes"/>
    <x v="0"/>
    <s v="No"/>
    <x v="0"/>
    <s v="No"/>
  </r>
  <r>
    <s v="Id1975"/>
    <n v="42.4"/>
    <s v="Obesity"/>
    <n v="5.53"/>
    <s v="Normal"/>
    <s v="Yes"/>
    <x v="0"/>
    <s v="No"/>
    <x v="0"/>
    <s v="No"/>
  </r>
  <r>
    <s v="Id1976"/>
    <n v="38.664999999999999"/>
    <s v="Obesity"/>
    <n v="4.8600000000000003"/>
    <s v="Normal"/>
    <s v="No"/>
    <x v="1"/>
    <s v="No"/>
    <x v="3"/>
    <s v="No"/>
  </r>
  <r>
    <s v="Id1977"/>
    <n v="29.92"/>
    <s v="Obesity"/>
    <n v="5.49"/>
    <s v="Normal"/>
    <s v="Yes"/>
    <x v="0"/>
    <s v="No"/>
    <x v="0"/>
    <s v="No"/>
  </r>
  <r>
    <s v="Id1978"/>
    <n v="29.48"/>
    <s v="Over weight"/>
    <n v="4.09"/>
    <s v="Normal"/>
    <s v="Yes"/>
    <x v="0"/>
    <s v="No"/>
    <x v="0"/>
    <s v="No"/>
  </r>
  <r>
    <s v="Id1979"/>
    <n v="28.785"/>
    <s v="Over weight"/>
    <n v="4.3099999999999996"/>
    <s v="Normal"/>
    <s v="Yes"/>
    <x v="0"/>
    <s v="No"/>
    <x v="0"/>
    <s v="No"/>
  </r>
  <r>
    <s v="Id1980"/>
    <n v="19.8"/>
    <s v="Normal weight"/>
    <n v="4"/>
    <s v="Normal"/>
    <s v="Yes"/>
    <x v="0"/>
    <s v="No"/>
    <x v="0"/>
    <s v="No"/>
  </r>
  <r>
    <s v="Id1981"/>
    <n v="35.53"/>
    <s v="Obesity"/>
    <n v="4.68"/>
    <s v="Normal"/>
    <s v="No"/>
    <x v="0"/>
    <s v="Yes"/>
    <x v="3"/>
    <s v="No"/>
  </r>
  <r>
    <s v="Id1982"/>
    <n v="21.47"/>
    <s v="Normal weight"/>
    <n v="4.0199999999999996"/>
    <s v="Normal"/>
    <s v="Yes"/>
    <x v="0"/>
    <s v="No"/>
    <x v="3"/>
    <s v="No"/>
  </r>
  <r>
    <s v="Id1983"/>
    <n v="25.9"/>
    <s v="Over weight"/>
    <n v="5.12"/>
    <s v="Normal"/>
    <s v="No"/>
    <x v="0"/>
    <s v="Yes"/>
    <x v="3"/>
    <s v="No"/>
  </r>
  <r>
    <s v="Id1984"/>
    <n v="20.81"/>
    <s v="Normal weight"/>
    <n v="5.52"/>
    <s v="Normal"/>
    <s v="No"/>
    <x v="0"/>
    <s v="No"/>
    <x v="0"/>
    <s v="No"/>
  </r>
  <r>
    <s v="Id1985"/>
    <n v="25.84"/>
    <s v="Over weight"/>
    <n v="5.81"/>
    <s v="Prediabetes"/>
    <s v="Yes"/>
    <x v="0"/>
    <s v="Yes"/>
    <x v="3"/>
    <s v="No"/>
  </r>
  <r>
    <s v="Id1986"/>
    <n v="30.95"/>
    <s v="Obesity"/>
    <n v="5.16"/>
    <s v="Normal"/>
    <s v="No"/>
    <x v="0"/>
    <s v="Yes"/>
    <x v="3"/>
    <s v="No"/>
  </r>
  <r>
    <s v="Id1987"/>
    <n v="30.54"/>
    <s v="Obesity"/>
    <n v="5"/>
    <s v="Normal"/>
    <s v="No"/>
    <x v="0"/>
    <s v="Yes"/>
    <x v="3"/>
    <s v="No"/>
  </r>
  <r>
    <s v="Id1988"/>
    <n v="33.914999999999999"/>
    <s v="Obesity"/>
    <n v="5.84"/>
    <s v="Prediabetes"/>
    <s v="Yes"/>
    <x v="0"/>
    <s v="No"/>
    <x v="0"/>
    <s v="No"/>
  </r>
  <r>
    <s v="Id1989"/>
    <n v="33.31"/>
    <s v="Obesity"/>
    <n v="4.1900000000000004"/>
    <s v="Normal"/>
    <s v="No"/>
    <x v="0"/>
    <s v="Yes"/>
    <x v="3"/>
    <s v="No"/>
  </r>
  <r>
    <s v="Id1990"/>
    <n v="25.745000000000001"/>
    <s v="Over weight"/>
    <n v="4.62"/>
    <s v="Normal"/>
    <s v="Yes"/>
    <x v="0"/>
    <s v="No"/>
    <x v="0"/>
    <s v="No"/>
  </r>
  <r>
    <s v="Id1991"/>
    <n v="37.1"/>
    <s v="Obesity"/>
    <n v="6.24"/>
    <s v="Prediabetes"/>
    <s v="No"/>
    <x v="0"/>
    <s v="No"/>
    <x v="0"/>
    <s v="No"/>
  </r>
  <r>
    <s v="Id1992"/>
    <n v="35.435000000000002"/>
    <s v="Obesity"/>
    <n v="5.81"/>
    <s v="Prediabetes"/>
    <s v="No"/>
    <x v="0"/>
    <s v="No"/>
    <x v="0"/>
    <s v="No"/>
  </r>
  <r>
    <s v="Id1993"/>
    <n v="20.399999999999999"/>
    <s v="Normal weight"/>
    <n v="4.83"/>
    <s v="Normal"/>
    <s v="No"/>
    <x v="0"/>
    <s v="No"/>
    <x v="0"/>
    <s v="No"/>
  </r>
  <r>
    <s v="Id1994"/>
    <n v="42.13"/>
    <s v="Obesity"/>
    <n v="5.72"/>
    <s v="Prediabetes"/>
    <s v="Yes"/>
    <x v="0"/>
    <s v="Yes"/>
    <x v="3"/>
    <s v="No"/>
  </r>
  <r>
    <s v="Id1995"/>
    <n v="33.99"/>
    <s v="Obesity"/>
    <n v="4.83"/>
    <s v="Normal"/>
    <s v="Yes"/>
    <x v="0"/>
    <s v="Yes"/>
    <x v="3"/>
    <s v="No"/>
  </r>
  <r>
    <s v="Id1996"/>
    <n v="28.594999999999999"/>
    <s v="Over weight"/>
    <n v="4.1399999999999997"/>
    <s v="Normal"/>
    <s v="Yes"/>
    <x v="0"/>
    <s v="Yes"/>
    <x v="3"/>
    <s v="No"/>
  </r>
  <r>
    <s v="Id1997"/>
    <n v="20.8"/>
    <s v="Normal weight"/>
    <n v="4.07"/>
    <s v="Normal"/>
    <s v="Yes"/>
    <x v="0"/>
    <s v="Yes"/>
    <x v="3"/>
    <s v="No"/>
  </r>
  <r>
    <s v="Id1998"/>
    <n v="23.465"/>
    <s v="Normal weight"/>
    <n v="6.26"/>
    <s v="Prediabetes"/>
    <s v="Yes"/>
    <x v="0"/>
    <s v="Yes"/>
    <x v="3"/>
    <s v="No"/>
  </r>
  <r>
    <s v="Id1999"/>
    <n v="40.185000000000002"/>
    <s v="Obesity"/>
    <n v="5.88"/>
    <s v="Prediabetes"/>
    <s v="Yes"/>
    <x v="0"/>
    <s v="No"/>
    <x v="0"/>
    <s v="No"/>
  </r>
  <r>
    <s v="Id2000"/>
    <n v="21.89"/>
    <s v="Normal weight"/>
    <n v="5.72"/>
    <s v="Prediabetes"/>
    <s v="Yes"/>
    <x v="0"/>
    <s v="No"/>
    <x v="0"/>
    <s v="No"/>
  </r>
  <r>
    <s v="Id2001"/>
    <n v="29.34"/>
    <s v="Over weight"/>
    <n v="6.09"/>
    <s v="Prediabetes"/>
    <s v="Yes"/>
    <x v="1"/>
    <s v="No"/>
    <x v="1"/>
    <s v="No"/>
  </r>
  <r>
    <s v="Id2002"/>
    <n v="22.61"/>
    <s v="Normal weight"/>
    <n v="4.25"/>
    <s v="Normal"/>
    <s v="Yes"/>
    <x v="0"/>
    <s v="No"/>
    <x v="0"/>
    <s v="No"/>
  </r>
  <r>
    <s v="Id2003"/>
    <n v="22.23"/>
    <s v="Normal weight"/>
    <n v="6.09"/>
    <s v="Prediabetes"/>
    <s v="Yes"/>
    <x v="0"/>
    <s v="No"/>
    <x v="0"/>
    <s v="No"/>
  </r>
  <r>
    <s v="Id2004"/>
    <n v="33.4"/>
    <s v="Obesity"/>
    <n v="5.51"/>
    <s v="Normal"/>
    <s v="No"/>
    <x v="0"/>
    <s v="No"/>
    <x v="0"/>
    <s v="No"/>
  </r>
  <r>
    <s v="Id2005"/>
    <n v="33.11"/>
    <s v="Obesity"/>
    <n v="5.63"/>
    <s v="Normal"/>
    <s v="No"/>
    <x v="0"/>
    <s v="No"/>
    <x v="0"/>
    <s v="No"/>
  </r>
  <r>
    <s v="Id2006"/>
    <n v="16.815000000000001"/>
    <s v="Underweight"/>
    <n v="5.29"/>
    <s v="Normal"/>
    <s v="Yes"/>
    <x v="0"/>
    <s v="No"/>
    <x v="0"/>
    <s v="No"/>
  </r>
  <r>
    <s v="Id2007"/>
    <n v="25.61"/>
    <s v="Over weight"/>
    <n v="4"/>
    <s v="Normal"/>
    <s v="No"/>
    <x v="0"/>
    <s v="Yes"/>
    <x v="3"/>
    <s v="No"/>
  </r>
  <r>
    <s v="Id2008"/>
    <n v="25.8"/>
    <s v="Over weight"/>
    <n v="5.49"/>
    <s v="Normal"/>
    <s v="No"/>
    <x v="0"/>
    <s v="No"/>
    <x v="0"/>
    <s v="No"/>
  </r>
  <r>
    <s v="Id2009"/>
    <n v="27.39"/>
    <s v="Over weight"/>
    <n v="5.34"/>
    <s v="Normal"/>
    <s v="No"/>
    <x v="0"/>
    <s v="No"/>
    <x v="0"/>
    <s v="No"/>
  </r>
  <r>
    <s v="Id2010"/>
    <n v="17.03"/>
    <s v="Underweight"/>
    <n v="4.12"/>
    <s v="Normal"/>
    <s v="No"/>
    <x v="0"/>
    <s v="No"/>
    <x v="3"/>
    <s v="No"/>
  </r>
  <r>
    <s v="Id2011"/>
    <n v="23.75"/>
    <s v="Normal weight"/>
    <n v="5.49"/>
    <s v="Normal"/>
    <s v="Yes"/>
    <x v="0"/>
    <s v="No"/>
    <x v="0"/>
    <s v="No"/>
  </r>
  <r>
    <s v="Id2012"/>
    <n v="26.03"/>
    <s v="Over weight"/>
    <n v="5.1100000000000003"/>
    <s v="Normal"/>
    <s v="Yes"/>
    <x v="0"/>
    <s v="No"/>
    <x v="3"/>
    <s v="No"/>
  </r>
  <r>
    <s v="Id2013"/>
    <n v="16.079999999999998"/>
    <s v="Underweight"/>
    <n v="5.94"/>
    <s v="Prediabetes"/>
    <s v="No"/>
    <x v="0"/>
    <s v="No"/>
    <x v="0"/>
    <s v="No"/>
  </r>
  <r>
    <s v="Id2014"/>
    <n v="30.875"/>
    <s v="Obesity"/>
    <n v="5.54"/>
    <s v="Normal"/>
    <s v="No"/>
    <x v="0"/>
    <s v="No"/>
    <x v="0"/>
    <s v="No"/>
  </r>
  <r>
    <s v="Id2015"/>
    <n v="31.79"/>
    <s v="Obesity"/>
    <n v="7.09"/>
    <s v="Diabetes"/>
    <s v="No"/>
    <x v="0"/>
    <s v="No"/>
    <x v="0"/>
    <s v="No"/>
  </r>
  <r>
    <s v="Id2016"/>
    <n v="28.48"/>
    <s v="Over weight"/>
    <n v="6.22"/>
    <s v="Prediabetes"/>
    <s v="Yes"/>
    <x v="0"/>
    <s v="Yes"/>
    <x v="3"/>
    <s v="No"/>
  </r>
  <r>
    <s v="Id2017"/>
    <n v="26.6"/>
    <s v="Over weight"/>
    <n v="4.33"/>
    <s v="Normal"/>
    <s v="No"/>
    <x v="0"/>
    <s v="No"/>
    <x v="3"/>
    <s v="No"/>
  </r>
  <r>
    <s v="Id2018"/>
    <n v="25.27"/>
    <s v="Over weight"/>
    <n v="5.83"/>
    <s v="Prediabetes"/>
    <s v="No"/>
    <x v="0"/>
    <s v="No"/>
    <x v="3"/>
    <s v="No"/>
  </r>
  <r>
    <s v="Id2019"/>
    <n v="34.484999999999999"/>
    <s v="Obesity"/>
    <n v="4.7"/>
    <s v="Normal"/>
    <s v="Yes"/>
    <x v="0"/>
    <s v="Yes"/>
    <x v="3"/>
    <s v="No"/>
  </r>
  <r>
    <s v="Id2020"/>
    <n v="15.57"/>
    <s v="Underweight"/>
    <n v="4.07"/>
    <s v="Normal"/>
    <s v="Yes"/>
    <x v="0"/>
    <s v="No"/>
    <x v="3"/>
    <s v="No"/>
  </r>
  <r>
    <s v="Id2021"/>
    <n v="30.36"/>
    <s v="Obesity"/>
    <n v="9.39"/>
    <s v="Diabetes"/>
    <s v="No"/>
    <x v="0"/>
    <s v="No"/>
    <x v="0"/>
    <s v="No"/>
  </r>
  <r>
    <s v="Id2022"/>
    <n v="19.37"/>
    <s v="Normal weight"/>
    <n v="4.18"/>
    <s v="Normal"/>
    <s v="No"/>
    <x v="0"/>
    <s v="No"/>
    <x v="0"/>
    <s v="No"/>
  </r>
  <r>
    <s v="Id2023"/>
    <n v="16.71"/>
    <s v="Underweight"/>
    <n v="4.18"/>
    <s v="Normal"/>
    <s v="No"/>
    <x v="0"/>
    <s v="No"/>
    <x v="3"/>
    <s v="No"/>
  </r>
  <r>
    <s v="Id2024"/>
    <n v="24.1"/>
    <s v="Normal weight"/>
    <n v="4.4000000000000004"/>
    <s v="Normal"/>
    <s v="Yes"/>
    <x v="0"/>
    <s v="No"/>
    <x v="3"/>
    <s v="No"/>
  </r>
  <r>
    <s v="Id2025"/>
    <n v="29.77"/>
    <s v="Over weight"/>
    <n v="9.9"/>
    <s v="Diabetes"/>
    <s v="No"/>
    <x v="0"/>
    <s v="No"/>
    <x v="0"/>
    <s v="No"/>
  </r>
  <r>
    <s v="Id2026"/>
    <n v="46.53"/>
    <s v="Obesity"/>
    <n v="4.84"/>
    <s v="Normal"/>
    <s v="Yes"/>
    <x v="0"/>
    <s v="No"/>
    <x v="0"/>
    <s v="No"/>
  </r>
  <r>
    <s v="Id2027"/>
    <n v="23.4"/>
    <s v="Normal weight"/>
    <n v="5.53"/>
    <s v="Normal"/>
    <s v="No"/>
    <x v="0"/>
    <s v="Yes"/>
    <x v="3"/>
    <s v="No"/>
  </r>
  <r>
    <s v="Id2028"/>
    <n v="30"/>
    <s v="Obesity"/>
    <n v="4.33"/>
    <s v="Normal"/>
    <s v="Yes"/>
    <x v="0"/>
    <s v="No"/>
    <x v="0"/>
    <s v="No"/>
  </r>
  <r>
    <s v="Id2029"/>
    <n v="29.15"/>
    <s v="Over weight"/>
    <n v="4.91"/>
    <s v="Normal"/>
    <s v="Yes"/>
    <x v="0"/>
    <s v="No"/>
    <x v="0"/>
    <s v="No"/>
  </r>
  <r>
    <s v="Id2030"/>
    <n v="34.865000000000002"/>
    <s v="Obesity"/>
    <n v="4.8"/>
    <s v="Normal"/>
    <s v="No"/>
    <x v="0"/>
    <s v="No"/>
    <x v="0"/>
    <s v="No"/>
  </r>
  <r>
    <s v="Id2031"/>
    <n v="28.12"/>
    <s v="Over weight"/>
    <n v="5.55"/>
    <s v="Normal"/>
    <s v="Yes"/>
    <x v="1"/>
    <s v="No"/>
    <x v="1"/>
    <s v="No"/>
  </r>
  <r>
    <s v="Id2032"/>
    <n v="29.45"/>
    <s v="Over weight"/>
    <n v="5.24"/>
    <s v="Normal"/>
    <s v="Yes"/>
    <x v="0"/>
    <s v="No"/>
    <x v="0"/>
    <s v="No"/>
  </r>
  <r>
    <s v="Id2033"/>
    <n v="27.94"/>
    <s v="Over weight"/>
    <n v="6.08"/>
    <s v="Prediabetes"/>
    <s v="No"/>
    <x v="0"/>
    <s v="Yes"/>
    <x v="3"/>
    <s v="No"/>
  </r>
  <r>
    <s v="Id2034"/>
    <n v="27.2"/>
    <s v="Over weight"/>
    <n v="5.83"/>
    <s v="Prediabetes"/>
    <s v="No"/>
    <x v="0"/>
    <s v="Yes"/>
    <x v="3"/>
    <s v="No"/>
  </r>
  <r>
    <s v="Id2035"/>
    <n v="33.344999999999999"/>
    <s v="Obesity"/>
    <n v="4.29"/>
    <s v="Normal"/>
    <s v="No"/>
    <x v="0"/>
    <s v="No"/>
    <x v="3"/>
    <s v="No"/>
  </r>
  <r>
    <s v="Id2036"/>
    <n v="29.925000000000001"/>
    <s v="Obesity"/>
    <n v="5.3"/>
    <s v="Normal"/>
    <s v="No"/>
    <x v="0"/>
    <s v="No"/>
    <x v="3"/>
    <s v="No"/>
  </r>
  <r>
    <s v="Id2037"/>
    <n v="24.225000000000001"/>
    <s v="Normal weight"/>
    <n v="4.42"/>
    <s v="Normal"/>
    <s v="No"/>
    <x v="0"/>
    <s v="No"/>
    <x v="3"/>
    <s v="No"/>
  </r>
  <r>
    <s v="Id2038"/>
    <n v="29.68"/>
    <s v="Over weight"/>
    <n v="5.68"/>
    <s v="Normal"/>
    <s v="No"/>
    <x v="1"/>
    <s v="No"/>
    <x v="3"/>
    <s v="No"/>
  </r>
  <r>
    <s v="Id2039"/>
    <n v="20.614999999999998"/>
    <s v="Normal weight"/>
    <n v="6.05"/>
    <s v="Prediabetes"/>
    <s v="No"/>
    <x v="0"/>
    <s v="Yes"/>
    <x v="3"/>
    <s v="No"/>
  </r>
  <r>
    <s v="Id2040"/>
    <n v="32.119999999999997"/>
    <s v="Obesity"/>
    <n v="5.33"/>
    <s v="Normal"/>
    <s v="No"/>
    <x v="1"/>
    <s v="No"/>
    <x v="3"/>
    <s v="No"/>
  </r>
  <r>
    <s v="Id2041"/>
    <n v="27.36"/>
    <s v="Over weight"/>
    <n v="6.22"/>
    <s v="Prediabetes"/>
    <s v="No"/>
    <x v="0"/>
    <s v="No"/>
    <x v="0"/>
    <s v="No"/>
  </r>
  <r>
    <s v="Id2042"/>
    <n v="17.385000000000002"/>
    <s v="Underweight"/>
    <n v="5.84"/>
    <s v="Prediabetes"/>
    <s v="No"/>
    <x v="0"/>
    <s v="No"/>
    <x v="0"/>
    <s v="No"/>
  </r>
  <r>
    <s v="Id2043"/>
    <n v="30.13"/>
    <s v="Obesity"/>
    <n v="5.71"/>
    <s v="Prediabetes"/>
    <s v="No"/>
    <x v="1"/>
    <s v="No"/>
    <x v="3"/>
    <s v="No"/>
  </r>
  <r>
    <s v="Id2044"/>
    <n v="25.44"/>
    <s v="Over weight"/>
    <n v="6.04"/>
    <s v="Prediabetes"/>
    <s v="Yes"/>
    <x v="0"/>
    <s v="Yes"/>
    <x v="3"/>
    <s v="No"/>
  </r>
  <r>
    <s v="Id2045"/>
    <n v="39.805"/>
    <s v="Obesity"/>
    <n v="4.38"/>
    <s v="Normal"/>
    <s v="No"/>
    <x v="1"/>
    <s v="No"/>
    <x v="3"/>
    <s v="No"/>
  </r>
  <r>
    <s v="Id2046"/>
    <n v="30.4"/>
    <s v="Obesity"/>
    <n v="5.56"/>
    <s v="Normal"/>
    <s v="Yes"/>
    <x v="1"/>
    <s v="No"/>
    <x v="3"/>
    <s v="No"/>
  </r>
  <r>
    <s v="Id2047"/>
    <n v="23.18"/>
    <s v="Normal weight"/>
    <n v="4.24"/>
    <s v="Normal"/>
    <s v="No"/>
    <x v="1"/>
    <s v="No"/>
    <x v="3"/>
    <s v="No"/>
  </r>
  <r>
    <s v="Id2048"/>
    <n v="39.615000000000002"/>
    <s v="Obesity"/>
    <n v="6.32"/>
    <s v="Prediabetes"/>
    <s v="No"/>
    <x v="0"/>
    <s v="Yes"/>
    <x v="3"/>
    <s v="No"/>
  </r>
  <r>
    <s v="Id2049"/>
    <n v="30.59"/>
    <s v="Obesity"/>
    <n v="6.3"/>
    <s v="Prediabetes"/>
    <s v="Yes"/>
    <x v="0"/>
    <s v="Yes"/>
    <x v="3"/>
    <s v="No"/>
  </r>
  <r>
    <s v="Id2050"/>
    <n v="16.72"/>
    <s v="Underweight"/>
    <n v="4.38"/>
    <s v="Normal"/>
    <s v="Yes"/>
    <x v="0"/>
    <s v="No"/>
    <x v="3"/>
    <s v="No"/>
  </r>
  <r>
    <s v="Id2051"/>
    <n v="26.22"/>
    <s v="Over weight"/>
    <n v="4.6500000000000004"/>
    <s v="Normal"/>
    <s v="Yes"/>
    <x v="0"/>
    <s v="Yes"/>
    <x v="3"/>
    <s v="No"/>
  </r>
  <r>
    <s v="Id2052"/>
    <n v="31.824999999999999"/>
    <s v="Obesity"/>
    <n v="4.7"/>
    <s v="Normal"/>
    <s v="No"/>
    <x v="0"/>
    <s v="Yes"/>
    <x v="3"/>
    <s v="No"/>
  </r>
  <r>
    <s v="Id2053"/>
    <n v="25.745000000000001"/>
    <s v="Over weight"/>
    <n v="4.34"/>
    <s v="Normal"/>
    <s v="No"/>
    <x v="0"/>
    <s v="Yes"/>
    <x v="3"/>
    <s v="No"/>
  </r>
  <r>
    <s v="Id2054"/>
    <n v="24.605"/>
    <s v="Normal weight"/>
    <n v="5.62"/>
    <s v="Normal"/>
    <s v="No"/>
    <x v="0"/>
    <s v="Yes"/>
    <x v="3"/>
    <s v="No"/>
  </r>
  <r>
    <s v="Id2055"/>
    <n v="24.51"/>
    <s v="Normal weight"/>
    <n v="4.24"/>
    <s v="Normal"/>
    <s v="No"/>
    <x v="0"/>
    <s v="Yes"/>
    <x v="3"/>
    <s v="No"/>
  </r>
  <r>
    <s v="Id2056"/>
    <n v="31.065000000000001"/>
    <s v="Obesity"/>
    <n v="4.57"/>
    <s v="Normal"/>
    <s v="Yes"/>
    <x v="0"/>
    <s v="No"/>
    <x v="0"/>
    <s v="No"/>
  </r>
  <r>
    <s v="Id2057"/>
    <n v="28.12"/>
    <s v="Over weight"/>
    <n v="5.05"/>
    <s v="Normal"/>
    <s v="No"/>
    <x v="0"/>
    <s v="No"/>
    <x v="0"/>
    <s v="No"/>
  </r>
  <r>
    <s v="Id2058"/>
    <n v="38.06"/>
    <s v="Obesity"/>
    <n v="6.16"/>
    <s v="Prediabetes"/>
    <s v="No"/>
    <x v="0"/>
    <s v="No"/>
    <x v="0"/>
    <s v="No"/>
  </r>
  <r>
    <s v="Id2059"/>
    <n v="24.96"/>
    <s v="Over weight"/>
    <n v="4.57"/>
    <s v="Normal"/>
    <s v="No"/>
    <x v="0"/>
    <s v="No"/>
    <x v="0"/>
    <s v="No"/>
  </r>
  <r>
    <s v="Id2060"/>
    <n v="17.670000000000002"/>
    <s v="Underweight"/>
    <n v="5.53"/>
    <s v="Normal"/>
    <s v="Yes"/>
    <x v="0"/>
    <s v="No"/>
    <x v="0"/>
    <s v="No"/>
  </r>
  <r>
    <s v="Id2061"/>
    <n v="31.35"/>
    <s v="Obesity"/>
    <n v="5.84"/>
    <s v="Prediabetes"/>
    <s v="No"/>
    <x v="1"/>
    <s v="No"/>
    <x v="3"/>
    <s v="No"/>
  </r>
  <r>
    <s v="Id2062"/>
    <n v="28.31"/>
    <s v="Over weight"/>
    <n v="6.41"/>
    <s v="Diabetes"/>
    <s v="No"/>
    <x v="1"/>
    <s v="No"/>
    <x v="3"/>
    <s v="No"/>
  </r>
  <r>
    <s v="Id2063"/>
    <n v="30.3"/>
    <s v="Obesity"/>
    <n v="4.7300000000000004"/>
    <s v="Normal"/>
    <s v="Yes"/>
    <x v="0"/>
    <s v="Yes"/>
    <x v="3"/>
    <s v="No"/>
  </r>
  <r>
    <s v="Id2064"/>
    <n v="26.4"/>
    <s v="Over weight"/>
    <n v="6.22"/>
    <s v="Prediabetes"/>
    <s v="Yes"/>
    <x v="0"/>
    <s v="No"/>
    <x v="0"/>
    <s v="No"/>
  </r>
  <r>
    <s v="Id2065"/>
    <n v="22.135000000000002"/>
    <s v="Normal weight"/>
    <n v="4.46"/>
    <s v="Normal"/>
    <s v="Yes"/>
    <x v="0"/>
    <s v="No"/>
    <x v="0"/>
    <s v="No"/>
  </r>
  <r>
    <s v="Id2066"/>
    <n v="17.399999999999999"/>
    <s v="Underweight"/>
    <n v="4.5"/>
    <s v="Normal"/>
    <s v="Yes"/>
    <x v="0"/>
    <s v="No"/>
    <x v="0"/>
    <s v="No"/>
  </r>
  <r>
    <s v="Id2067"/>
    <n v="28.06"/>
    <s v="Over weight"/>
    <n v="8.93"/>
    <s v="Diabetes"/>
    <s v="No"/>
    <x v="0"/>
    <s v="No"/>
    <x v="0"/>
    <s v="No"/>
  </r>
  <r>
    <s v="Id2068"/>
    <n v="31.13"/>
    <s v="Obesity"/>
    <n v="11.02"/>
    <s v="Diabetes"/>
    <s v="No"/>
    <x v="0"/>
    <s v="No"/>
    <x v="0"/>
    <s v="No"/>
  </r>
  <r>
    <s v="Id2069"/>
    <n v="18.46"/>
    <s v="Underweight"/>
    <n v="5.25"/>
    <s v="Normal"/>
    <s v="No"/>
    <x v="0"/>
    <s v="No"/>
    <x v="0"/>
    <s v="No"/>
  </r>
  <r>
    <s v="Id2070"/>
    <n v="17.3"/>
    <s v="Underweight"/>
    <n v="4.75"/>
    <s v="Normal"/>
    <s v="No"/>
    <x v="0"/>
    <s v="No"/>
    <x v="0"/>
    <s v="No"/>
  </r>
  <r>
    <s v="Id2071"/>
    <n v="35.625"/>
    <s v="Obesity"/>
    <n v="4.68"/>
    <s v="Normal"/>
    <s v="Yes"/>
    <x v="0"/>
    <s v="Yes"/>
    <x v="3"/>
    <s v="No"/>
  </r>
  <r>
    <s v="Id2072"/>
    <n v="20.234999999999999"/>
    <s v="Normal weight"/>
    <n v="6.17"/>
    <s v="Prediabetes"/>
    <s v="Yes"/>
    <x v="1"/>
    <s v="No"/>
    <x v="1"/>
    <s v="No"/>
  </r>
  <r>
    <s v="Id2073"/>
    <n v="27.55"/>
    <s v="Over weight"/>
    <n v="4.5599999999999996"/>
    <s v="Normal"/>
    <s v="Yes"/>
    <x v="0"/>
    <s v="Yes"/>
    <x v="3"/>
    <s v="No"/>
  </r>
  <r>
    <s v="Id2074"/>
    <n v="17.97"/>
    <s v="Underweight"/>
    <n v="6.3"/>
    <s v="Prediabetes"/>
    <s v="No"/>
    <x v="0"/>
    <s v="No"/>
    <x v="0"/>
    <s v="No"/>
  </r>
  <r>
    <s v="Id2075"/>
    <n v="29.98"/>
    <s v="Obesity"/>
    <n v="6.03"/>
    <s v="Prediabetes"/>
    <s v="No"/>
    <x v="1"/>
    <s v="No"/>
    <x v="3"/>
    <s v="No"/>
  </r>
  <r>
    <s v="Id2076"/>
    <n v="33.659999999999997"/>
    <s v="Obesity"/>
    <n v="4.2"/>
    <s v="Normal"/>
    <s v="Yes"/>
    <x v="0"/>
    <s v="No"/>
    <x v="3"/>
    <s v="No"/>
  </r>
  <r>
    <s v="Id2077"/>
    <n v="32.67"/>
    <s v="Obesity"/>
    <n v="5.61"/>
    <s v="Normal"/>
    <s v="Yes"/>
    <x v="0"/>
    <s v="No"/>
    <x v="3"/>
    <s v="No"/>
  </r>
  <r>
    <s v="Id2078"/>
    <n v="30.5"/>
    <s v="Obesity"/>
    <n v="5.88"/>
    <s v="Prediabetes"/>
    <s v="Yes"/>
    <x v="0"/>
    <s v="No"/>
    <x v="3"/>
    <s v="No"/>
  </r>
  <r>
    <s v="Id2079"/>
    <n v="23.1"/>
    <s v="Normal weight"/>
    <n v="5.92"/>
    <s v="Prediabetes"/>
    <s v="Yes"/>
    <x v="0"/>
    <s v="No"/>
    <x v="3"/>
    <s v="No"/>
  </r>
  <r>
    <s v="Id2080"/>
    <n v="39.49"/>
    <s v="Obesity"/>
    <n v="4.8099999999999996"/>
    <s v="Normal"/>
    <s v="No"/>
    <x v="0"/>
    <s v="No"/>
    <x v="3"/>
    <s v="No"/>
  </r>
  <r>
    <s v="Id2081"/>
    <n v="33.99"/>
    <s v="Obesity"/>
    <n v="4.55"/>
    <s v="Normal"/>
    <s v="No"/>
    <x v="0"/>
    <s v="No"/>
    <x v="3"/>
    <s v="No"/>
  </r>
  <r>
    <s v="Id2082"/>
    <n v="27.72"/>
    <s v="Over weight"/>
    <n v="6.43"/>
    <s v="Diabetes"/>
    <s v="No"/>
    <x v="0"/>
    <s v="No"/>
    <x v="3"/>
    <s v="No"/>
  </r>
  <r>
    <s v="Id2083"/>
    <n v="30.59"/>
    <s v="Obesity"/>
    <n v="11.62"/>
    <s v="Diabetes"/>
    <s v="No"/>
    <x v="0"/>
    <s v="No"/>
    <x v="0"/>
    <s v="No"/>
  </r>
  <r>
    <s v="Id2084"/>
    <n v="22.6"/>
    <s v="Normal weight"/>
    <n v="6.04"/>
    <s v="Prediabetes"/>
    <s v="No"/>
    <x v="0"/>
    <s v="No"/>
    <x v="3"/>
    <s v="No"/>
  </r>
  <r>
    <s v="Id2085"/>
    <n v="28.785"/>
    <s v="Over weight"/>
    <n v="8.82"/>
    <s v="Diabetes"/>
    <s v="No"/>
    <x v="0"/>
    <s v="No"/>
    <x v="0"/>
    <s v="No"/>
  </r>
  <r>
    <s v="Id2086"/>
    <n v="50.38"/>
    <s v="Obesity"/>
    <n v="5.8"/>
    <s v="Prediabetes"/>
    <s v="No"/>
    <x v="0"/>
    <s v="No"/>
    <x v="0"/>
    <s v="No"/>
  </r>
  <r>
    <s v="Id2087"/>
    <n v="35.200000000000003"/>
    <s v="Obesity"/>
    <n v="4.28"/>
    <s v="Normal"/>
    <s v="No"/>
    <x v="0"/>
    <s v="No"/>
    <x v="0"/>
    <s v="No"/>
  </r>
  <r>
    <s v="Id2088"/>
    <n v="35.72"/>
    <s v="Obesity"/>
    <n v="5.5"/>
    <s v="Normal"/>
    <s v="Yes"/>
    <x v="0"/>
    <s v="No"/>
    <x v="0"/>
    <s v="No"/>
  </r>
  <r>
    <s v="Id2089"/>
    <n v="24.51"/>
    <s v="Normal weight"/>
    <n v="4.6900000000000004"/>
    <s v="Normal"/>
    <s v="No"/>
    <x v="0"/>
    <s v="No"/>
    <x v="0"/>
    <s v="No"/>
  </r>
  <r>
    <s v="Id2090"/>
    <n v="23.844999999999999"/>
    <s v="Normal weight"/>
    <n v="4.43"/>
    <s v="Normal"/>
    <s v="No"/>
    <x v="0"/>
    <s v="No"/>
    <x v="0"/>
    <s v="No"/>
  </r>
  <r>
    <s v="Id2091"/>
    <n v="15.68"/>
    <s v="Underweight"/>
    <n v="6.16"/>
    <s v="Prediabetes"/>
    <s v="Yes"/>
    <x v="0"/>
    <s v="No"/>
    <x v="3"/>
    <s v="No"/>
  </r>
  <r>
    <s v="Id2092"/>
    <n v="32.395000000000003"/>
    <s v="Obesity"/>
    <n v="6.66"/>
    <s v="Diabetes"/>
    <s v="No"/>
    <x v="0"/>
    <s v="No"/>
    <x v="0"/>
    <s v="No"/>
  </r>
  <r>
    <s v="Id2093"/>
    <n v="23.655000000000001"/>
    <s v="Normal weight"/>
    <n v="5.92"/>
    <s v="Prediabetes"/>
    <s v="No"/>
    <x v="0"/>
    <s v="No"/>
    <x v="3"/>
    <s v="No"/>
  </r>
  <r>
    <s v="Id2094"/>
    <n v="28.4"/>
    <s v="Over weight"/>
    <n v="5.97"/>
    <s v="Prediabetes"/>
    <s v="No"/>
    <x v="0"/>
    <s v="Yes"/>
    <x v="3"/>
    <s v="No"/>
  </r>
  <r>
    <s v="Id2095"/>
    <n v="35.42"/>
    <s v="Obesity"/>
    <n v="4.6399999999999997"/>
    <s v="Normal"/>
    <s v="Yes"/>
    <x v="0"/>
    <s v="No"/>
    <x v="0"/>
    <s v="No"/>
  </r>
  <r>
    <s v="Id2096"/>
    <n v="26.18"/>
    <s v="Over weight"/>
    <n v="6.12"/>
    <s v="Prediabetes"/>
    <s v="No"/>
    <x v="1"/>
    <s v="No"/>
    <x v="3"/>
    <s v="No"/>
  </r>
  <r>
    <s v="Id2097"/>
    <n v="20.8"/>
    <s v="Normal weight"/>
    <n v="4.87"/>
    <s v="Normal"/>
    <s v="Yes"/>
    <x v="0"/>
    <s v="No"/>
    <x v="0"/>
    <s v="No"/>
  </r>
  <r>
    <s v="Id2098"/>
    <n v="15.82"/>
    <s v="Underweight"/>
    <n v="4.5999999999999996"/>
    <s v="Normal"/>
    <s v="No"/>
    <x v="0"/>
    <s v="No"/>
    <x v="0"/>
    <s v="No"/>
  </r>
  <r>
    <s v="Id2099"/>
    <n v="17.670000000000002"/>
    <s v="Underweight"/>
    <n v="4.78"/>
    <s v="Normal"/>
    <s v="No"/>
    <x v="0"/>
    <s v="No"/>
    <x v="0"/>
    <s v="No"/>
  </r>
  <r>
    <s v="Id2100"/>
    <n v="31.92"/>
    <s v="Obesity"/>
    <n v="11.05"/>
    <s v="Diabetes"/>
    <s v="No"/>
    <x v="0"/>
    <s v="No"/>
    <x v="0"/>
    <s v="No"/>
  </r>
  <r>
    <s v="Id2101"/>
    <n v="28.975000000000001"/>
    <s v="Over weight"/>
    <n v="7.62"/>
    <s v="Diabetes"/>
    <s v="No"/>
    <x v="0"/>
    <s v="No"/>
    <x v="0"/>
    <s v="No"/>
  </r>
  <r>
    <s v="Id2102"/>
    <n v="31.73"/>
    <s v="Obesity"/>
    <n v="4.78"/>
    <s v="Normal"/>
    <s v="Yes"/>
    <x v="1"/>
    <s v="No"/>
    <x v="1"/>
    <s v="No"/>
  </r>
  <r>
    <s v="Id2103"/>
    <n v="28.88"/>
    <s v="Over weight"/>
    <n v="6.09"/>
    <s v="Prediabetes"/>
    <s v="Yes"/>
    <x v="1"/>
    <s v="No"/>
    <x v="1"/>
    <s v="No"/>
  </r>
  <r>
    <s v="Id2104"/>
    <n v="25.555"/>
    <s v="Over weight"/>
    <n v="5.1100000000000003"/>
    <s v="Normal"/>
    <s v="No"/>
    <x v="0"/>
    <s v="Yes"/>
    <x v="3"/>
    <s v="No"/>
  </r>
  <r>
    <s v="Id2105"/>
    <n v="37.29"/>
    <s v="Obesity"/>
    <n v="4.46"/>
    <s v="Normal"/>
    <s v="No"/>
    <x v="1"/>
    <s v="No"/>
    <x v="3"/>
    <s v="No"/>
  </r>
  <r>
    <s v="Id2106"/>
    <n v="40.28"/>
    <s v="Obesity"/>
    <n v="6.11"/>
    <s v="Prediabetes"/>
    <s v="No"/>
    <x v="1"/>
    <s v="No"/>
    <x v="3"/>
    <s v="No"/>
  </r>
  <r>
    <s v="Id2107"/>
    <n v="40.185000000000002"/>
    <s v="Obesity"/>
    <n v="4.66"/>
    <s v="Normal"/>
    <s v="No"/>
    <x v="1"/>
    <s v="No"/>
    <x v="3"/>
    <s v="No"/>
  </r>
  <r>
    <s v="Id2108"/>
    <n v="23.57"/>
    <s v="Normal weight"/>
    <n v="6.14"/>
    <s v="Prediabetes"/>
    <s v="No"/>
    <x v="0"/>
    <s v="No"/>
    <x v="0"/>
    <s v="No"/>
  </r>
  <r>
    <s v="Id2109"/>
    <n v="35.625"/>
    <s v="Obesity"/>
    <n v="6.21"/>
    <s v="Prediabetes"/>
    <s v="No"/>
    <x v="1"/>
    <s v="No"/>
    <x v="3"/>
    <s v="No"/>
  </r>
  <r>
    <s v="Id2110"/>
    <n v="33.155000000000001"/>
    <s v="Obesity"/>
    <n v="4.5999999999999996"/>
    <s v="Normal"/>
    <s v="No"/>
    <x v="1"/>
    <s v="No"/>
    <x v="3"/>
    <s v="No"/>
  </r>
  <r>
    <s v="Id2111"/>
    <n v="31.92"/>
    <s v="Obesity"/>
    <n v="5.04"/>
    <s v="Normal"/>
    <s v="No"/>
    <x v="1"/>
    <s v="No"/>
    <x v="3"/>
    <s v="No"/>
  </r>
  <r>
    <s v="Id2112"/>
    <n v="30.305"/>
    <s v="Obesity"/>
    <n v="5.08"/>
    <s v="Normal"/>
    <s v="No"/>
    <x v="1"/>
    <s v="No"/>
    <x v="3"/>
    <s v="No"/>
  </r>
  <r>
    <s v="Id2113"/>
    <n v="30.114999999999998"/>
    <s v="Obesity"/>
    <n v="4.38"/>
    <s v="Normal"/>
    <s v="No"/>
    <x v="1"/>
    <s v="No"/>
    <x v="3"/>
    <s v="No"/>
  </r>
  <r>
    <s v="Id2114"/>
    <n v="24.09"/>
    <s v="Normal weight"/>
    <n v="4.79"/>
    <s v="Normal"/>
    <s v="No"/>
    <x v="1"/>
    <s v="No"/>
    <x v="3"/>
    <s v="No"/>
  </r>
  <r>
    <s v="Id2115"/>
    <n v="28.215"/>
    <s v="Over weight"/>
    <n v="4.21"/>
    <s v="Normal"/>
    <s v="No"/>
    <x v="1"/>
    <s v="No"/>
    <x v="3"/>
    <s v="No"/>
  </r>
  <r>
    <s v="Id2116"/>
    <n v="26.315000000000001"/>
    <s v="Over weight"/>
    <n v="5.47"/>
    <s v="Normal"/>
    <s v="No"/>
    <x v="1"/>
    <s v="No"/>
    <x v="3"/>
    <s v="No"/>
  </r>
  <r>
    <s v="Id2117"/>
    <n v="25.08"/>
    <s v="Over weight"/>
    <n v="5.09"/>
    <s v="Normal"/>
    <s v="No"/>
    <x v="1"/>
    <s v="No"/>
    <x v="3"/>
    <s v="No"/>
  </r>
  <r>
    <s v="Id2118"/>
    <n v="15.41"/>
    <s v="Underweight"/>
    <n v="5.08"/>
    <s v="Normal"/>
    <s v="No"/>
    <x v="0"/>
    <s v="No"/>
    <x v="0"/>
    <s v="No"/>
  </r>
  <r>
    <s v="Id2119"/>
    <n v="23.83"/>
    <s v="Normal weight"/>
    <n v="5.68"/>
    <s v="Normal"/>
    <s v="No"/>
    <x v="0"/>
    <s v="No"/>
    <x v="0"/>
    <s v="No"/>
  </r>
  <r>
    <s v="Id2120"/>
    <n v="36"/>
    <s v="Obesity"/>
    <n v="4.66"/>
    <s v="Normal"/>
    <s v="No"/>
    <x v="1"/>
    <s v="No"/>
    <x v="3"/>
    <s v="No"/>
  </r>
  <r>
    <s v="Id2121"/>
    <n v="28.82"/>
    <s v="Over weight"/>
    <n v="5.59"/>
    <s v="Normal"/>
    <s v="No"/>
    <x v="1"/>
    <s v="No"/>
    <x v="3"/>
    <s v="No"/>
  </r>
  <r>
    <s v="Id2122"/>
    <n v="28.05"/>
    <s v="Over weight"/>
    <n v="6.2"/>
    <s v="Prediabetes"/>
    <s v="No"/>
    <x v="1"/>
    <s v="No"/>
    <x v="3"/>
    <s v="No"/>
  </r>
  <r>
    <s v="Id2123"/>
    <n v="27.1"/>
    <s v="Over weight"/>
    <n v="4.45"/>
    <s v="Normal"/>
    <s v="No"/>
    <x v="1"/>
    <s v="No"/>
    <x v="3"/>
    <s v="No"/>
  </r>
  <r>
    <s v="Id2124"/>
    <n v="24.3"/>
    <s v="Normal weight"/>
    <n v="6.1"/>
    <s v="Prediabetes"/>
    <s v="Yes"/>
    <x v="1"/>
    <s v="No"/>
    <x v="3"/>
    <s v="No"/>
  </r>
  <r>
    <s v="Id2125"/>
    <n v="30.72"/>
    <s v="Obesity"/>
    <n v="6.06"/>
    <s v="Prediabetes"/>
    <s v="No"/>
    <x v="1"/>
    <s v="No"/>
    <x v="3"/>
    <s v="No"/>
  </r>
  <r>
    <s v="Id2126"/>
    <n v="37.43"/>
    <s v="Obesity"/>
    <n v="4.5599999999999996"/>
    <s v="Normal"/>
    <s v="No"/>
    <x v="0"/>
    <s v="Yes"/>
    <x v="3"/>
    <s v="No"/>
  </r>
  <r>
    <s v="Id2127"/>
    <n v="25.74"/>
    <s v="Over weight"/>
    <n v="6.41"/>
    <s v="Diabetes"/>
    <s v="Yes"/>
    <x v="0"/>
    <s v="Yes"/>
    <x v="3"/>
    <s v="No"/>
  </r>
  <r>
    <s v="Id2128"/>
    <n v="36.575000000000003"/>
    <s v="Obesity"/>
    <n v="5.57"/>
    <s v="Normal"/>
    <s v="No"/>
    <x v="0"/>
    <s v="Yes"/>
    <x v="3"/>
    <s v="No"/>
  </r>
  <r>
    <s v="Id2129"/>
    <n v="35.15"/>
    <s v="Obesity"/>
    <n v="5.47"/>
    <s v="Normal"/>
    <s v="No"/>
    <x v="0"/>
    <s v="Yes"/>
    <x v="3"/>
    <s v="No"/>
  </r>
  <r>
    <s v="Id2130"/>
    <n v="32.11"/>
    <s v="Obesity"/>
    <n v="4.43"/>
    <s v="Normal"/>
    <s v="No"/>
    <x v="0"/>
    <s v="Yes"/>
    <x v="3"/>
    <s v="No"/>
  </r>
  <r>
    <s v="Id2131"/>
    <n v="30.495000000000001"/>
    <s v="Obesity"/>
    <n v="4.95"/>
    <s v="Normal"/>
    <s v="No"/>
    <x v="0"/>
    <s v="Yes"/>
    <x v="3"/>
    <s v="No"/>
  </r>
  <r>
    <s v="Id2132"/>
    <n v="29.24"/>
    <s v="Over weight"/>
    <n v="4.04"/>
    <s v="Normal"/>
    <s v="No"/>
    <x v="1"/>
    <s v="No"/>
    <x v="3"/>
    <s v="No"/>
  </r>
  <r>
    <s v="Id2133"/>
    <n v="22.515000000000001"/>
    <s v="Normal weight"/>
    <n v="5.93"/>
    <s v="Prediabetes"/>
    <s v="No"/>
    <x v="0"/>
    <s v="Yes"/>
    <x v="3"/>
    <s v="No"/>
  </r>
  <r>
    <s v="Id2134"/>
    <n v="15.65"/>
    <s v="Underweight"/>
    <n v="4.2300000000000004"/>
    <s v="Normal"/>
    <s v="No"/>
    <x v="0"/>
    <s v="No"/>
    <x v="0"/>
    <s v="No"/>
  </r>
  <r>
    <s v="Id2135"/>
    <n v="27.36"/>
    <s v="Over weight"/>
    <n v="5.59"/>
    <s v="Normal"/>
    <s v="Yes"/>
    <x v="0"/>
    <s v="No"/>
    <x v="0"/>
    <s v="No"/>
  </r>
  <r>
    <s v="Id2136"/>
    <n v="22.3"/>
    <s v="Normal weight"/>
    <n v="4.8899999999999997"/>
    <s v="Normal"/>
    <s v="Yes"/>
    <x v="0"/>
    <s v="No"/>
    <x v="0"/>
    <s v="No"/>
  </r>
  <r>
    <s v="Id2137"/>
    <n v="26.03"/>
    <s v="Over weight"/>
    <n v="5.81"/>
    <s v="Prediabetes"/>
    <s v="Yes"/>
    <x v="0"/>
    <s v="No"/>
    <x v="0"/>
    <s v="No"/>
  </r>
  <r>
    <s v="Id2138"/>
    <n v="27.74"/>
    <s v="Over weight"/>
    <n v="4.29"/>
    <s v="Normal"/>
    <s v="No"/>
    <x v="1"/>
    <s v="No"/>
    <x v="3"/>
    <s v="No"/>
  </r>
  <r>
    <s v="Id2139"/>
    <n v="32.11"/>
    <s v="Obesity"/>
    <n v="4.03"/>
    <s v="Normal"/>
    <s v="Yes"/>
    <x v="1"/>
    <s v="No"/>
    <x v="1"/>
    <s v="No"/>
  </r>
  <r>
    <s v="Id2140"/>
    <n v="25.175000000000001"/>
    <s v="Over weight"/>
    <n v="6.29"/>
    <s v="Prediabetes"/>
    <s v="Yes"/>
    <x v="1"/>
    <s v="No"/>
    <x v="1"/>
    <s v="No"/>
  </r>
  <r>
    <s v="Id2141"/>
    <n v="39.49"/>
    <s v="Obesity"/>
    <n v="4.4800000000000004"/>
    <s v="Normal"/>
    <s v="Yes"/>
    <x v="0"/>
    <s v="No"/>
    <x v="0"/>
    <s v="No"/>
  </r>
  <r>
    <s v="Id2142"/>
    <n v="34.869999999999997"/>
    <s v="Obesity"/>
    <n v="5.51"/>
    <s v="Normal"/>
    <s v="Yes"/>
    <x v="0"/>
    <s v="No"/>
    <x v="0"/>
    <s v="No"/>
  </r>
  <r>
    <s v="Id2143"/>
    <n v="34.6"/>
    <s v="Obesity"/>
    <n v="4.5"/>
    <s v="Normal"/>
    <s v="Yes"/>
    <x v="0"/>
    <s v="No"/>
    <x v="0"/>
    <s v="No"/>
  </r>
  <r>
    <s v="Id2144"/>
    <n v="25.8"/>
    <s v="Over weight"/>
    <n v="6.29"/>
    <s v="Prediabetes"/>
    <s v="Yes"/>
    <x v="0"/>
    <s v="No"/>
    <x v="0"/>
    <s v="No"/>
  </r>
  <r>
    <s v="Id2145"/>
    <n v="35.86"/>
    <s v="Obesity"/>
    <n v="4.33"/>
    <s v="Normal"/>
    <s v="No"/>
    <x v="0"/>
    <s v="No"/>
    <x v="3"/>
    <s v="No"/>
  </r>
  <r>
    <s v="Id2146"/>
    <n v="40.47"/>
    <s v="Obesity"/>
    <n v="11.15"/>
    <s v="Diabetes"/>
    <s v="No"/>
    <x v="0"/>
    <s v="No"/>
    <x v="0"/>
    <s v="No"/>
  </r>
  <r>
    <s v="Id2147"/>
    <n v="32.01"/>
    <s v="Obesity"/>
    <n v="6.45"/>
    <s v="Diabetes"/>
    <s v="No"/>
    <x v="0"/>
    <s v="No"/>
    <x v="3"/>
    <s v="No"/>
  </r>
  <r>
    <s v="Id2148"/>
    <n v="33"/>
    <s v="Obesity"/>
    <n v="9.27"/>
    <s v="Diabetes"/>
    <s v="No"/>
    <x v="0"/>
    <s v="No"/>
    <x v="0"/>
    <s v="No"/>
  </r>
  <r>
    <s v="Id2149"/>
    <n v="29.3"/>
    <s v="Over weight"/>
    <n v="6.15"/>
    <s v="Prediabetes"/>
    <s v="No"/>
    <x v="0"/>
    <s v="No"/>
    <x v="3"/>
    <s v="No"/>
  </r>
  <r>
    <s v="Id2150"/>
    <n v="25.8"/>
    <s v="Over weight"/>
    <n v="4.13"/>
    <s v="Normal"/>
    <s v="No"/>
    <x v="0"/>
    <s v="No"/>
    <x v="3"/>
    <s v="No"/>
  </r>
  <r>
    <s v="Id2151"/>
    <n v="23.4"/>
    <s v="Normal weight"/>
    <n v="4.24"/>
    <s v="Normal"/>
    <s v="No"/>
    <x v="0"/>
    <s v="No"/>
    <x v="3"/>
    <s v="No"/>
  </r>
  <r>
    <s v="Id2152"/>
    <n v="27.93"/>
    <s v="Over weight"/>
    <n v="9.8800000000000008"/>
    <s v="Diabetes"/>
    <s v="No"/>
    <x v="0"/>
    <s v="No"/>
    <x v="0"/>
    <s v="No"/>
  </r>
  <r>
    <s v="Id2153"/>
    <n v="22"/>
    <s v="Normal weight"/>
    <n v="9.5"/>
    <s v="Diabetes"/>
    <s v="No"/>
    <x v="0"/>
    <s v="No"/>
    <x v="0"/>
    <s v="No"/>
  </r>
  <r>
    <s v="Id2154"/>
    <n v="36.86"/>
    <s v="Obesity"/>
    <n v="4.97"/>
    <s v="Normal"/>
    <s v="Yes"/>
    <x v="0"/>
    <s v="No"/>
    <x v="0"/>
    <s v="No"/>
  </r>
  <r>
    <s v="Id2155"/>
    <n v="31.254999999999999"/>
    <s v="Obesity"/>
    <n v="5.49"/>
    <s v="Normal"/>
    <s v="Yes"/>
    <x v="0"/>
    <s v="No"/>
    <x v="0"/>
    <s v="No"/>
  </r>
  <r>
    <s v="Id2156"/>
    <n v="23.06"/>
    <s v="Normal weight"/>
    <n v="4.47"/>
    <s v="Normal"/>
    <s v="No"/>
    <x v="0"/>
    <s v="No"/>
    <x v="0"/>
    <s v="No"/>
  </r>
  <r>
    <s v="Id2157"/>
    <n v="28.975000000000001"/>
    <s v="Over weight"/>
    <n v="4.34"/>
    <s v="Normal"/>
    <s v="Yes"/>
    <x v="0"/>
    <s v="No"/>
    <x v="0"/>
    <s v="No"/>
  </r>
  <r>
    <s v="Id2158"/>
    <n v="33.299999999999997"/>
    <s v="Obesity"/>
    <n v="9.49"/>
    <s v="Diabetes"/>
    <s v="No"/>
    <x v="0"/>
    <s v="No"/>
    <x v="0"/>
    <s v="No"/>
  </r>
  <r>
    <s v="Id2159"/>
    <n v="33"/>
    <s v="Obesity"/>
    <n v="10.16"/>
    <s v="Diabetes"/>
    <s v="No"/>
    <x v="0"/>
    <s v="No"/>
    <x v="0"/>
    <s v="No"/>
  </r>
  <r>
    <s v="Id2160"/>
    <n v="31.46"/>
    <s v="Obesity"/>
    <n v="11.19"/>
    <s v="Diabetes"/>
    <s v="No"/>
    <x v="0"/>
    <s v="No"/>
    <x v="0"/>
    <s v="No"/>
  </r>
  <r>
    <s v="Id2161"/>
    <n v="29.6"/>
    <s v="Over weight"/>
    <n v="11.03"/>
    <s v="Diabetes"/>
    <s v="No"/>
    <x v="0"/>
    <s v="No"/>
    <x v="0"/>
    <s v="No"/>
  </r>
  <r>
    <s v="Id2162"/>
    <n v="22.05"/>
    <s v="Normal weight"/>
    <n v="4.43"/>
    <s v="Normal"/>
    <s v="Yes"/>
    <x v="0"/>
    <s v="No"/>
    <x v="0"/>
    <s v="No"/>
  </r>
  <r>
    <s v="Id2163"/>
    <n v="27.06"/>
    <s v="Over weight"/>
    <n v="6.14"/>
    <s v="Prediabetes"/>
    <s v="No"/>
    <x v="1"/>
    <s v="No"/>
    <x v="3"/>
    <s v="No"/>
  </r>
  <r>
    <s v="Id2164"/>
    <n v="20.49"/>
    <s v="Normal weight"/>
    <n v="4.87"/>
    <s v="Normal"/>
    <s v="No"/>
    <x v="0"/>
    <s v="No"/>
    <x v="0"/>
    <s v="No"/>
  </r>
  <r>
    <s v="Id2165"/>
    <n v="28.4"/>
    <s v="Over weight"/>
    <n v="4.3"/>
    <s v="Normal"/>
    <s v="No"/>
    <x v="0"/>
    <s v="Yes"/>
    <x v="3"/>
    <s v="No"/>
  </r>
  <r>
    <s v="Id2166"/>
    <n v="41.91"/>
    <s v="Obesity"/>
    <n v="6.19"/>
    <s v="Prediabetes"/>
    <s v="No"/>
    <x v="0"/>
    <s v="No"/>
    <x v="0"/>
    <s v="No"/>
  </r>
  <r>
    <s v="Id2167"/>
    <n v="24.6"/>
    <s v="Normal weight"/>
    <n v="6.19"/>
    <s v="Prediabetes"/>
    <s v="No"/>
    <x v="0"/>
    <s v="Yes"/>
    <x v="3"/>
    <s v="No"/>
  </r>
  <r>
    <s v="Id2168"/>
    <n v="20.9"/>
    <s v="Normal weight"/>
    <n v="5.12"/>
    <s v="Normal"/>
    <s v="No"/>
    <x v="0"/>
    <s v="Yes"/>
    <x v="3"/>
    <s v="No"/>
  </r>
  <r>
    <s v="Id2169"/>
    <n v="34.4"/>
    <s v="Obesity"/>
    <n v="4.04"/>
    <s v="Normal"/>
    <s v="No"/>
    <x v="0"/>
    <s v="No"/>
    <x v="0"/>
    <s v="No"/>
  </r>
  <r>
    <s v="Id2170"/>
    <n v="32.56"/>
    <s v="Obesity"/>
    <n v="5.36"/>
    <s v="Normal"/>
    <s v="No"/>
    <x v="0"/>
    <s v="No"/>
    <x v="0"/>
    <s v="No"/>
  </r>
  <r>
    <s v="Id2171"/>
    <n v="27.98"/>
    <s v="Over weight"/>
    <n v="4.38"/>
    <s v="Normal"/>
    <s v="No"/>
    <x v="1"/>
    <s v="No"/>
    <x v="3"/>
    <s v="No"/>
  </r>
  <r>
    <s v="Id2172"/>
    <n v="26.51"/>
    <s v="Over weight"/>
    <n v="4.58"/>
    <s v="Normal"/>
    <s v="No"/>
    <x v="0"/>
    <s v="No"/>
    <x v="0"/>
    <s v="No"/>
  </r>
  <r>
    <s v="Id2173"/>
    <n v="29.734999999999999"/>
    <s v="Over weight"/>
    <n v="11.92"/>
    <s v="Diabetes"/>
    <s v="No"/>
    <x v="0"/>
    <s v="No"/>
    <x v="0"/>
    <s v="No"/>
  </r>
  <r>
    <s v="Id2174"/>
    <n v="40.5"/>
    <s v="Obesity"/>
    <n v="5.4"/>
    <s v="Normal"/>
    <s v="No"/>
    <x v="0"/>
    <s v="Yes"/>
    <x v="3"/>
    <s v="No"/>
  </r>
  <r>
    <s v="Id2175"/>
    <n v="25.64"/>
    <s v="Over weight"/>
    <n v="4.76"/>
    <s v="Normal"/>
    <s v="No"/>
    <x v="0"/>
    <s v="No"/>
    <x v="3"/>
    <s v="No"/>
  </r>
  <r>
    <s v="Id2176"/>
    <n v="32.9"/>
    <s v="Obesity"/>
    <n v="4.78"/>
    <s v="Normal"/>
    <s v="No"/>
    <x v="0"/>
    <s v="Yes"/>
    <x v="3"/>
    <s v="No"/>
  </r>
  <r>
    <s v="Id2177"/>
    <n v="29.8"/>
    <s v="Over weight"/>
    <n v="4.26"/>
    <s v="Normal"/>
    <s v="No"/>
    <x v="0"/>
    <s v="Yes"/>
    <x v="3"/>
    <s v="No"/>
  </r>
  <r>
    <s v="Id2178"/>
    <n v="28.9"/>
    <s v="Over weight"/>
    <n v="5.85"/>
    <s v="Prediabetes"/>
    <s v="No"/>
    <x v="0"/>
    <s v="Yes"/>
    <x v="3"/>
    <s v="No"/>
  </r>
  <r>
    <s v="Id2179"/>
    <n v="24.7"/>
    <s v="Normal weight"/>
    <n v="5.32"/>
    <s v="Normal"/>
    <s v="No"/>
    <x v="0"/>
    <s v="Yes"/>
    <x v="3"/>
    <s v="No"/>
  </r>
  <r>
    <s v="Id2180"/>
    <n v="20.6"/>
    <s v="Normal weight"/>
    <n v="5.14"/>
    <s v="Normal"/>
    <s v="No"/>
    <x v="0"/>
    <s v="Yes"/>
    <x v="3"/>
    <s v="No"/>
  </r>
  <r>
    <s v="Id2181"/>
    <n v="18.600000000000001"/>
    <s v="Normal weight"/>
    <n v="5"/>
    <s v="Normal"/>
    <s v="No"/>
    <x v="0"/>
    <s v="Yes"/>
    <x v="3"/>
    <s v="No"/>
  </r>
  <r>
    <s v="Id2182"/>
    <n v="17.8"/>
    <s v="Underweight"/>
    <n v="4.55"/>
    <s v="Normal"/>
    <s v="No"/>
    <x v="0"/>
    <s v="Yes"/>
    <x v="3"/>
    <s v="No"/>
  </r>
  <r>
    <s v="Id2183"/>
    <n v="35.200000000000003"/>
    <s v="Obesity"/>
    <n v="5.97"/>
    <s v="Prediabetes"/>
    <s v="No"/>
    <x v="1"/>
    <s v="No"/>
    <x v="3"/>
    <s v="No"/>
  </r>
  <r>
    <s v="Id2184"/>
    <n v="33.770000000000003"/>
    <s v="Obesity"/>
    <n v="4.0199999999999996"/>
    <s v="Normal"/>
    <s v="No"/>
    <x v="1"/>
    <s v="No"/>
    <x v="3"/>
    <s v="No"/>
  </r>
  <r>
    <s v="Id2185"/>
    <n v="30.03"/>
    <s v="Obesity"/>
    <n v="4.04"/>
    <s v="Normal"/>
    <s v="No"/>
    <x v="1"/>
    <s v="No"/>
    <x v="3"/>
    <s v="No"/>
  </r>
  <r>
    <s v="Id2186"/>
    <n v="29.37"/>
    <s v="Over weight"/>
    <n v="5.54"/>
    <s v="Normal"/>
    <s v="No"/>
    <x v="1"/>
    <s v="No"/>
    <x v="3"/>
    <s v="No"/>
  </r>
  <r>
    <s v="Id2187"/>
    <n v="28.5"/>
    <s v="Over weight"/>
    <n v="4.03"/>
    <s v="Normal"/>
    <s v="No"/>
    <x v="1"/>
    <s v="No"/>
    <x v="3"/>
    <s v="No"/>
  </r>
  <r>
    <s v="Id2188"/>
    <n v="23.32"/>
    <s v="Normal weight"/>
    <n v="5.62"/>
    <s v="Normal"/>
    <s v="No"/>
    <x v="1"/>
    <s v="No"/>
    <x v="3"/>
    <s v="No"/>
  </r>
  <r>
    <s v="Id2189"/>
    <n v="26.125"/>
    <s v="Over weight"/>
    <n v="5.27"/>
    <s v="Normal"/>
    <s v="No"/>
    <x v="1"/>
    <s v="No"/>
    <x v="3"/>
    <s v="No"/>
  </r>
  <r>
    <s v="Id2190"/>
    <n v="25.46"/>
    <s v="Over weight"/>
    <n v="5.18"/>
    <s v="Normal"/>
    <s v="No"/>
    <x v="1"/>
    <s v="No"/>
    <x v="3"/>
    <s v="No"/>
  </r>
  <r>
    <s v="Id2191"/>
    <n v="23.75"/>
    <s v="Normal weight"/>
    <n v="5.27"/>
    <s v="Normal"/>
    <s v="No"/>
    <x v="1"/>
    <s v="No"/>
    <x v="3"/>
    <s v="No"/>
  </r>
  <r>
    <s v="Id2192"/>
    <n v="23.085000000000001"/>
    <s v="Normal weight"/>
    <n v="5.62"/>
    <s v="Normal"/>
    <s v="No"/>
    <x v="1"/>
    <s v="No"/>
    <x v="3"/>
    <s v="No"/>
  </r>
  <r>
    <s v="Id2193"/>
    <n v="22.99"/>
    <s v="Normal weight"/>
    <n v="5.0599999999999996"/>
    <s v="Normal"/>
    <s v="No"/>
    <x v="1"/>
    <s v="No"/>
    <x v="3"/>
    <s v="No"/>
  </r>
  <r>
    <s v="Id2194"/>
    <n v="21.47"/>
    <s v="Normal weight"/>
    <n v="4.6900000000000004"/>
    <s v="Normal"/>
    <s v="No"/>
    <x v="1"/>
    <s v="No"/>
    <x v="3"/>
    <s v="No"/>
  </r>
  <r>
    <s v="Id2195"/>
    <n v="15.96"/>
    <s v="Underweight"/>
    <n v="5.44"/>
    <s v="Normal"/>
    <s v="No"/>
    <x v="1"/>
    <s v="No"/>
    <x v="3"/>
    <s v="No"/>
  </r>
  <r>
    <s v="Id2196"/>
    <n v="39.5"/>
    <s v="Obesity"/>
    <n v="5.05"/>
    <s v="Normal"/>
    <s v="No"/>
    <x v="1"/>
    <s v="No"/>
    <x v="3"/>
    <s v="No"/>
  </r>
  <r>
    <s v="Id2197"/>
    <n v="33.770000000000003"/>
    <s v="Obesity"/>
    <n v="6"/>
    <s v="Prediabetes"/>
    <s v="No"/>
    <x v="1"/>
    <s v="No"/>
    <x v="3"/>
    <s v="No"/>
  </r>
  <r>
    <s v="Id2198"/>
    <n v="26.84"/>
    <s v="Over weight"/>
    <n v="5.99"/>
    <s v="Prediabetes"/>
    <s v="Yes"/>
    <x v="1"/>
    <s v="No"/>
    <x v="3"/>
    <s v="No"/>
  </r>
  <r>
    <s v="Id2199"/>
    <n v="35.53"/>
    <s v="Obesity"/>
    <n v="4.3600000000000003"/>
    <s v="Normal"/>
    <s v="No"/>
    <x v="0"/>
    <s v="Yes"/>
    <x v="3"/>
    <s v="No"/>
  </r>
  <r>
    <s v="Id2200"/>
    <n v="30.59"/>
    <s v="Obesity"/>
    <n v="4.41"/>
    <s v="Normal"/>
    <s v="No"/>
    <x v="0"/>
    <s v="Yes"/>
    <x v="3"/>
    <s v="No"/>
  </r>
  <r>
    <s v="Id2201"/>
    <n v="30.59"/>
    <s v="Obesity"/>
    <n v="4.17"/>
    <s v="Normal"/>
    <s v="No"/>
    <x v="0"/>
    <s v="Yes"/>
    <x v="3"/>
    <s v="No"/>
  </r>
  <r>
    <s v="Id2202"/>
    <n v="27.835000000000001"/>
    <s v="Over weight"/>
    <n v="4.4400000000000004"/>
    <s v="Normal"/>
    <s v="No"/>
    <x v="0"/>
    <s v="Yes"/>
    <x v="3"/>
    <s v="No"/>
  </r>
  <r>
    <s v="Id2203"/>
    <n v="40.26"/>
    <s v="Obesity"/>
    <n v="5.52"/>
    <s v="Normal"/>
    <s v="No"/>
    <x v="1"/>
    <s v="No"/>
    <x v="3"/>
    <s v="No"/>
  </r>
  <r>
    <s v="Id2204"/>
    <n v="39.82"/>
    <s v="Obesity"/>
    <n v="6.01"/>
    <s v="Prediabetes"/>
    <s v="No"/>
    <x v="1"/>
    <s v="No"/>
    <x v="3"/>
    <s v="No"/>
  </r>
  <r>
    <s v="Id2205"/>
    <n v="39.159999999999997"/>
    <s v="Obesity"/>
    <n v="5.81"/>
    <s v="Prediabetes"/>
    <s v="No"/>
    <x v="1"/>
    <s v="No"/>
    <x v="3"/>
    <s v="No"/>
  </r>
  <r>
    <s v="Id2206"/>
    <n v="25.555"/>
    <s v="Over weight"/>
    <n v="4.37"/>
    <s v="Normal"/>
    <s v="No"/>
    <x v="0"/>
    <s v="Yes"/>
    <x v="3"/>
    <s v="No"/>
  </r>
  <r>
    <s v="Id2207"/>
    <n v="25.175000000000001"/>
    <s v="Over weight"/>
    <n v="5.74"/>
    <s v="Prediabetes"/>
    <s v="No"/>
    <x v="0"/>
    <s v="Yes"/>
    <x v="3"/>
    <s v="No"/>
  </r>
  <r>
    <s v="Id2208"/>
    <n v="38.28"/>
    <s v="Obesity"/>
    <n v="5.39"/>
    <s v="Normal"/>
    <s v="No"/>
    <x v="1"/>
    <s v="No"/>
    <x v="3"/>
    <s v="No"/>
  </r>
  <r>
    <s v="Id2209"/>
    <n v="38.17"/>
    <s v="Obesity"/>
    <n v="4.07"/>
    <s v="Normal"/>
    <s v="No"/>
    <x v="1"/>
    <s v="No"/>
    <x v="3"/>
    <s v="No"/>
  </r>
  <r>
    <s v="Id2210"/>
    <n v="36.85"/>
    <s v="Obesity"/>
    <n v="5.49"/>
    <s v="Normal"/>
    <s v="No"/>
    <x v="1"/>
    <s v="No"/>
    <x v="3"/>
    <s v="No"/>
  </r>
  <r>
    <s v="Id2211"/>
    <n v="22.61"/>
    <s v="Normal weight"/>
    <n v="5.68"/>
    <s v="Normal"/>
    <s v="No"/>
    <x v="0"/>
    <s v="Yes"/>
    <x v="3"/>
    <s v="No"/>
  </r>
  <r>
    <s v="Id2212"/>
    <n v="21.754999999999999"/>
    <s v="Normal weight"/>
    <n v="6.09"/>
    <s v="Prediabetes"/>
    <s v="No"/>
    <x v="0"/>
    <s v="Yes"/>
    <x v="3"/>
    <s v="No"/>
  </r>
  <r>
    <s v="Id2213"/>
    <n v="20.425000000000001"/>
    <s v="Normal weight"/>
    <n v="5.53"/>
    <s v="Normal"/>
    <s v="No"/>
    <x v="0"/>
    <s v="Yes"/>
    <x v="3"/>
    <s v="No"/>
  </r>
  <r>
    <s v="Id2214"/>
    <n v="31.35"/>
    <s v="Obesity"/>
    <n v="4.28"/>
    <s v="Normal"/>
    <s v="No"/>
    <x v="1"/>
    <s v="No"/>
    <x v="3"/>
    <s v="No"/>
  </r>
  <r>
    <s v="Id2215"/>
    <n v="31.13"/>
    <s v="Obesity"/>
    <n v="6.01"/>
    <s v="Prediabetes"/>
    <s v="No"/>
    <x v="1"/>
    <s v="No"/>
    <x v="3"/>
    <s v="No"/>
  </r>
  <r>
    <s v="Id2216"/>
    <n v="17.48"/>
    <s v="Underweight"/>
    <n v="4.59"/>
    <s v="Normal"/>
    <s v="No"/>
    <x v="0"/>
    <s v="Yes"/>
    <x v="3"/>
    <s v="No"/>
  </r>
  <r>
    <s v="Id2217"/>
    <n v="22.57"/>
    <s v="Normal weight"/>
    <n v="5.8"/>
    <s v="Prediabetes"/>
    <s v="Yes"/>
    <x v="0"/>
    <s v="No"/>
    <x v="3"/>
    <s v="No"/>
  </r>
  <r>
    <s v="Id2218"/>
    <n v="26.73"/>
    <s v="Over weight"/>
    <n v="5.08"/>
    <s v="Normal"/>
    <s v="No"/>
    <x v="1"/>
    <s v="No"/>
    <x v="3"/>
    <s v="No"/>
  </r>
  <r>
    <s v="Id2219"/>
    <n v="20.79"/>
    <s v="Normal weight"/>
    <n v="5.84"/>
    <s v="Prediabetes"/>
    <s v="No"/>
    <x v="1"/>
    <s v="No"/>
    <x v="3"/>
    <s v="No"/>
  </r>
  <r>
    <s v="Id2220"/>
    <n v="20.149999999999999"/>
    <s v="Normal weight"/>
    <n v="4.1500000000000004"/>
    <s v="Normal"/>
    <s v="No"/>
    <x v="0"/>
    <s v="No"/>
    <x v="3"/>
    <s v="No"/>
  </r>
  <r>
    <s v="Id2221"/>
    <n v="36.85"/>
    <s v="Obesity"/>
    <n v="4.3600000000000003"/>
    <s v="Normal"/>
    <s v="Yes"/>
    <x v="0"/>
    <s v="No"/>
    <x v="0"/>
    <s v="No"/>
  </r>
  <r>
    <s v="Id2222"/>
    <n v="35.53"/>
    <s v="Obesity"/>
    <n v="4.55"/>
    <s v="Normal"/>
    <s v="Yes"/>
    <x v="0"/>
    <s v="No"/>
    <x v="0"/>
    <s v="No"/>
  </r>
  <r>
    <s v="Id2223"/>
    <n v="31.1"/>
    <s v="Obesity"/>
    <n v="4.37"/>
    <s v="Normal"/>
    <s v="Yes"/>
    <x v="0"/>
    <s v="No"/>
    <x v="0"/>
    <s v="No"/>
  </r>
  <r>
    <s v="Id2224"/>
    <n v="23.21"/>
    <s v="Normal weight"/>
    <n v="5.24"/>
    <s v="Normal"/>
    <s v="Yes"/>
    <x v="0"/>
    <s v="No"/>
    <x v="0"/>
    <s v="No"/>
  </r>
  <r>
    <s v="Id2225"/>
    <n v="18.36"/>
    <s v="Underweight"/>
    <n v="5.96"/>
    <s v="Prediabetes"/>
    <s v="No"/>
    <x v="0"/>
    <s v="No"/>
    <x v="3"/>
    <s v="No"/>
  </r>
  <r>
    <s v="Id2226"/>
    <n v="15.92"/>
    <s v="Underweight"/>
    <n v="4.76"/>
    <s v="Normal"/>
    <s v="Yes"/>
    <x v="0"/>
    <s v="No"/>
    <x v="3"/>
    <s v="No"/>
  </r>
  <r>
    <s v="Id2227"/>
    <n v="15.17"/>
    <s v="Underweight"/>
    <n v="4.3"/>
    <s v="Normal"/>
    <s v="Yes"/>
    <x v="0"/>
    <s v="Yes"/>
    <x v="3"/>
    <s v="No"/>
  </r>
  <r>
    <s v="Id2228"/>
    <n v="16.63"/>
    <s v="Underweight"/>
    <n v="4.5"/>
    <s v="Normal"/>
    <s v="No"/>
    <x v="0"/>
    <s v="No"/>
    <x v="3"/>
    <s v="No"/>
  </r>
  <r>
    <s v="Id2229"/>
    <n v="19.39"/>
    <s v="Normal weight"/>
    <n v="5.59"/>
    <s v="Normal"/>
    <s v="No"/>
    <x v="0"/>
    <s v="Yes"/>
    <x v="3"/>
    <s v="No"/>
  </r>
  <r>
    <s v="Id2230"/>
    <n v="17.34"/>
    <s v="Underweight"/>
    <n v="6.29"/>
    <s v="Prediabetes"/>
    <s v="Yes"/>
    <x v="0"/>
    <s v="Yes"/>
    <x v="3"/>
    <s v="No"/>
  </r>
  <r>
    <s v="Id2231"/>
    <n v="17.940000000000001"/>
    <s v="Underweight"/>
    <n v="4.1900000000000004"/>
    <s v="Normal"/>
    <s v="No"/>
    <x v="1"/>
    <s v="No"/>
    <x v="3"/>
    <s v="No"/>
  </r>
  <r>
    <s v="Id2232"/>
    <n v="16.670000000000002"/>
    <s v="Underweight"/>
    <n v="4.7"/>
    <s v="Normal"/>
    <s v="Yes"/>
    <x v="0"/>
    <s v="Yes"/>
    <x v="3"/>
    <s v="No"/>
  </r>
  <r>
    <s v="Id2233"/>
    <n v="20.58"/>
    <s v="Normal weight"/>
    <n v="5.64"/>
    <s v="Normal"/>
    <s v="Yes"/>
    <x v="0"/>
    <s v="No"/>
    <x v="0"/>
    <s v="No"/>
  </r>
  <r>
    <s v="Id2234"/>
    <n v="16.5"/>
    <s v="Underweight"/>
    <n v="4.1100000000000003"/>
    <s v="Normal"/>
    <s v="Yes"/>
    <x v="0"/>
    <s v="No"/>
    <x v="0"/>
    <s v="No"/>
  </r>
  <r>
    <s v="Id2235"/>
    <n v="15.41"/>
    <s v="Underweight"/>
    <n v="5.43"/>
    <s v="Normal"/>
    <s v="Yes"/>
    <x v="0"/>
    <s v="Yes"/>
    <x v="3"/>
    <s v="No"/>
  </r>
  <r>
    <s v="Id2236"/>
    <n v="24.59"/>
    <s v="Normal weight"/>
    <n v="4.38"/>
    <s v="Normal"/>
    <s v="No"/>
    <x v="0"/>
    <s v="No"/>
    <x v="3"/>
    <s v="No"/>
  </r>
  <r>
    <s v="Id2237"/>
    <n v="33.33"/>
    <s v="Obesity"/>
    <n v="9.7899999999999991"/>
    <s v="Diabetes"/>
    <s v="No"/>
    <x v="0"/>
    <s v="No"/>
    <x v="0"/>
    <s v="No"/>
  </r>
  <r>
    <s v="Id2238"/>
    <n v="18.5"/>
    <s v="Normal weight"/>
    <n v="11.84"/>
    <s v="Diabetes"/>
    <s v="No"/>
    <x v="0"/>
    <s v="No"/>
    <x v="0"/>
    <s v="No"/>
  </r>
  <r>
    <s v="Id2239"/>
    <n v="18.579999999999998"/>
    <s v="Normal weight"/>
    <n v="6.22"/>
    <s v="Prediabetes"/>
    <s v="No"/>
    <x v="0"/>
    <s v="No"/>
    <x v="0"/>
    <s v="No"/>
  </r>
  <r>
    <s v="Id2240"/>
    <n v="16.64"/>
    <s v="Underweight"/>
    <n v="10.01"/>
    <s v="Diabetes"/>
    <s v="No"/>
    <x v="0"/>
    <s v="No"/>
    <x v="0"/>
    <s v="No"/>
  </r>
  <r>
    <s v="Id2241"/>
    <n v="19.329999999999998"/>
    <s v="Normal weight"/>
    <n v="4.32"/>
    <s v="Normal"/>
    <s v="No"/>
    <x v="0"/>
    <s v="No"/>
    <x v="3"/>
    <s v="No"/>
  </r>
  <r>
    <s v="Id2242"/>
    <n v="21.26"/>
    <s v="Normal weight"/>
    <n v="5.65"/>
    <s v="Normal"/>
    <s v="Yes"/>
    <x v="0"/>
    <s v="Yes"/>
    <x v="3"/>
    <s v="No"/>
  </r>
  <r>
    <s v="Id2243"/>
    <n v="15.6"/>
    <s v="Underweight"/>
    <n v="4.12"/>
    <s v="Normal"/>
    <s v="Yes"/>
    <x v="0"/>
    <s v="No"/>
    <x v="3"/>
    <s v="No"/>
  </r>
  <r>
    <s v="Id2244"/>
    <n v="24.39"/>
    <s v="Normal weight"/>
    <n v="6.24"/>
    <s v="Prediabetes"/>
    <s v="No"/>
    <x v="0"/>
    <s v="No"/>
    <x v="3"/>
    <s v="No"/>
  </r>
  <r>
    <s v="Id2245"/>
    <n v="24.75"/>
    <s v="Normal weight"/>
    <n v="4.83"/>
    <s v="Normal"/>
    <s v="No"/>
    <x v="0"/>
    <s v="No"/>
    <x v="0"/>
    <s v="No"/>
  </r>
  <r>
    <s v="Id2246"/>
    <n v="20.88"/>
    <s v="Normal weight"/>
    <n v="7.4"/>
    <s v="Diabetes"/>
    <s v="No"/>
    <x v="0"/>
    <s v="No"/>
    <x v="0"/>
    <s v="No"/>
  </r>
  <r>
    <s v="Id2247"/>
    <n v="20.43"/>
    <s v="Normal weight"/>
    <n v="4.54"/>
    <s v="Normal"/>
    <s v="No"/>
    <x v="0"/>
    <s v="No"/>
    <x v="0"/>
    <s v="No"/>
  </r>
  <r>
    <s v="Id2248"/>
    <n v="15.18"/>
    <s v="Underweight"/>
    <n v="11.11"/>
    <s v="Diabetes"/>
    <s v="No"/>
    <x v="0"/>
    <s v="No"/>
    <x v="0"/>
    <s v="No"/>
  </r>
  <r>
    <s v="Id2249"/>
    <n v="15.12"/>
    <s v="Underweight"/>
    <n v="4.03"/>
    <s v="Normal"/>
    <s v="Yes"/>
    <x v="0"/>
    <s v="No"/>
    <x v="0"/>
    <s v="No"/>
  </r>
  <r>
    <s v="Id2250"/>
    <n v="23.88"/>
    <s v="Normal weight"/>
    <n v="4.51"/>
    <s v="Normal"/>
    <s v="No"/>
    <x v="0"/>
    <s v="No"/>
    <x v="3"/>
    <s v="No"/>
  </r>
  <r>
    <s v="Id2251"/>
    <n v="16.13"/>
    <s v="Underweight"/>
    <n v="5.56"/>
    <s v="Normal"/>
    <s v="No"/>
    <x v="1"/>
    <s v="No"/>
    <x v="3"/>
    <s v="No"/>
  </r>
  <r>
    <s v="Id2252"/>
    <n v="24.09"/>
    <s v="Normal weight"/>
    <n v="4.0999999999999996"/>
    <s v="Normal"/>
    <s v="No"/>
    <x v="1"/>
    <s v="No"/>
    <x v="3"/>
    <s v="No"/>
  </r>
  <r>
    <s v="Id2253"/>
    <n v="19.43"/>
    <s v="Normal weight"/>
    <n v="5.85"/>
    <s v="Prediabetes"/>
    <s v="No"/>
    <x v="1"/>
    <s v="No"/>
    <x v="3"/>
    <s v="No"/>
  </r>
  <r>
    <s v="Id2254"/>
    <n v="15.22"/>
    <s v="Underweight"/>
    <n v="4.92"/>
    <s v="Normal"/>
    <s v="Yes"/>
    <x v="0"/>
    <s v="Yes"/>
    <x v="3"/>
    <s v="No"/>
  </r>
  <r>
    <s v="Id2255"/>
    <n v="20.72"/>
    <s v="Normal weight"/>
    <n v="9.4600000000000009"/>
    <s v="Diabetes"/>
    <s v="No"/>
    <x v="0"/>
    <s v="No"/>
    <x v="0"/>
    <s v="No"/>
  </r>
  <r>
    <s v="Id2256"/>
    <n v="35.4"/>
    <s v="Obesity"/>
    <n v="5.94"/>
    <s v="Prediabetes"/>
    <s v="No"/>
    <x v="0"/>
    <s v="Yes"/>
    <x v="3"/>
    <s v="No"/>
  </r>
  <r>
    <s v="Id2257"/>
    <n v="34.4"/>
    <s v="Obesity"/>
    <n v="5.7"/>
    <s v="Prediabetes"/>
    <s v="No"/>
    <x v="0"/>
    <s v="Yes"/>
    <x v="3"/>
    <s v="No"/>
  </r>
  <r>
    <s v="Id2258"/>
    <n v="34.1"/>
    <s v="Obesity"/>
    <n v="4.13"/>
    <s v="Normal"/>
    <s v="No"/>
    <x v="0"/>
    <s v="Yes"/>
    <x v="3"/>
    <s v="No"/>
  </r>
  <r>
    <s v="Id2259"/>
    <n v="30.4"/>
    <s v="Obesity"/>
    <n v="4.7699999999999996"/>
    <s v="Normal"/>
    <s v="No"/>
    <x v="0"/>
    <s v="Yes"/>
    <x v="3"/>
    <s v="No"/>
  </r>
  <r>
    <s v="Id2260"/>
    <n v="28.7"/>
    <s v="Over weight"/>
    <n v="4.99"/>
    <s v="Normal"/>
    <s v="No"/>
    <x v="0"/>
    <s v="Yes"/>
    <x v="3"/>
    <s v="No"/>
  </r>
  <r>
    <s v="Id2261"/>
    <n v="17.440000000000001"/>
    <s v="Underweight"/>
    <n v="4.42"/>
    <s v="Normal"/>
    <s v="Yes"/>
    <x v="0"/>
    <s v="Yes"/>
    <x v="3"/>
    <s v="No"/>
  </r>
  <r>
    <s v="Id2262"/>
    <n v="27.6"/>
    <s v="Over weight"/>
    <n v="4.01"/>
    <s v="Normal"/>
    <s v="No"/>
    <x v="0"/>
    <s v="Yes"/>
    <x v="3"/>
    <s v="No"/>
  </r>
  <r>
    <s v="Id2263"/>
    <n v="20.7"/>
    <s v="Normal weight"/>
    <n v="4.49"/>
    <s v="Normal"/>
    <s v="No"/>
    <x v="0"/>
    <s v="Yes"/>
    <x v="3"/>
    <s v="No"/>
  </r>
  <r>
    <s v="Id2264"/>
    <n v="20.3"/>
    <s v="Normal weight"/>
    <n v="6.37"/>
    <s v="Prediabetes"/>
    <s v="No"/>
    <x v="0"/>
    <s v="Yes"/>
    <x v="3"/>
    <s v="No"/>
  </r>
  <r>
    <s v="Id2265"/>
    <n v="19.8"/>
    <s v="Normal weight"/>
    <n v="5.12"/>
    <s v="Normal"/>
    <s v="No"/>
    <x v="0"/>
    <s v="Yes"/>
    <x v="3"/>
    <s v="No"/>
  </r>
  <r>
    <s v="Id2266"/>
    <n v="21.87"/>
    <s v="Normal weight"/>
    <n v="8.59"/>
    <s v="Diabetes"/>
    <s v="No"/>
    <x v="0"/>
    <s v="No"/>
    <x v="0"/>
    <s v="No"/>
  </r>
  <r>
    <s v="Id2267"/>
    <n v="16.600000000000001"/>
    <s v="Underweight"/>
    <n v="5.87"/>
    <s v="Prediabetes"/>
    <s v="No"/>
    <x v="0"/>
    <s v="No"/>
    <x v="3"/>
    <s v="No"/>
  </r>
  <r>
    <s v="Id2268"/>
    <n v="21.98"/>
    <s v="Normal weight"/>
    <n v="7.03"/>
    <s v="Diabetes"/>
    <s v="No"/>
    <x v="0"/>
    <s v="No"/>
    <x v="0"/>
    <s v="No"/>
  </r>
  <r>
    <s v="Id2269"/>
    <n v="19.7"/>
    <s v="Normal weight"/>
    <n v="5.51"/>
    <s v="Normal"/>
    <s v="No"/>
    <x v="0"/>
    <s v="No"/>
    <x v="3"/>
    <s v="No"/>
  </r>
  <r>
    <s v="Id2270"/>
    <n v="19.21"/>
    <s v="Normal weight"/>
    <n v="4.76"/>
    <s v="Normal"/>
    <s v="No"/>
    <x v="1"/>
    <s v="No"/>
    <x v="3"/>
    <s v="No"/>
  </r>
  <r>
    <s v="Id2271"/>
    <n v="19.3"/>
    <s v="Normal weight"/>
    <n v="4.7"/>
    <s v="Normal"/>
    <s v="No"/>
    <x v="1"/>
    <s v="No"/>
    <x v="3"/>
    <s v="No"/>
  </r>
  <r>
    <s v="Id2272"/>
    <n v="16.22"/>
    <s v="Underweight"/>
    <n v="6.21"/>
    <s v="Prediabetes"/>
    <s v="Yes"/>
    <x v="0"/>
    <s v="No"/>
    <x v="0"/>
    <s v="No"/>
  </r>
  <r>
    <s v="Id2273"/>
    <n v="17.12"/>
    <s v="Underweight"/>
    <n v="4.5199999999999996"/>
    <s v="Normal"/>
    <s v="No"/>
    <x v="1"/>
    <s v="No"/>
    <x v="3"/>
    <s v="No"/>
  </r>
  <r>
    <s v="Id2274"/>
    <n v="19.07"/>
    <s v="Normal weight"/>
    <n v="5.45"/>
    <s v="Normal"/>
    <s v="No"/>
    <x v="0"/>
    <s v="No"/>
    <x v="3"/>
    <s v="No"/>
  </r>
  <r>
    <s v="Id2275"/>
    <n v="15.56"/>
    <s v="Underweight"/>
    <n v="4.42"/>
    <s v="Normal"/>
    <s v="No"/>
    <x v="0"/>
    <s v="No"/>
    <x v="0"/>
    <s v="No"/>
  </r>
  <r>
    <s v="Id2276"/>
    <n v="22.76"/>
    <s v="Normal weight"/>
    <n v="9.44"/>
    <s v="Diabetes"/>
    <s v="No"/>
    <x v="0"/>
    <s v="No"/>
    <x v="0"/>
    <s v="No"/>
  </r>
  <r>
    <s v="Id2277"/>
    <n v="22.79"/>
    <s v="Normal weight"/>
    <n v="6.15"/>
    <s v="Prediabetes"/>
    <s v="Yes"/>
    <x v="0"/>
    <s v="Yes"/>
    <x v="3"/>
    <s v="No"/>
  </r>
  <r>
    <s v="Id2278"/>
    <n v="17.41"/>
    <s v="Underweight"/>
    <n v="5.13"/>
    <s v="Normal"/>
    <s v="Yes"/>
    <x v="0"/>
    <s v="No"/>
    <x v="0"/>
    <s v="No"/>
  </r>
  <r>
    <s v="Id2279"/>
    <n v="19.32"/>
    <s v="Normal weight"/>
    <n v="4.96"/>
    <s v="Normal"/>
    <s v="Yes"/>
    <x v="0"/>
    <s v="No"/>
    <x v="0"/>
    <s v="No"/>
  </r>
  <r>
    <s v="Id2280"/>
    <n v="18.25"/>
    <s v="Underweight"/>
    <n v="10.95"/>
    <s v="Diabetes"/>
    <s v="No"/>
    <x v="0"/>
    <s v="No"/>
    <x v="0"/>
    <s v="No"/>
  </r>
  <r>
    <s v="Id2281"/>
    <n v="53.13"/>
    <s v="Obesity"/>
    <n v="4.4400000000000004"/>
    <s v="Normal"/>
    <s v="No"/>
    <x v="1"/>
    <s v="No"/>
    <x v="3"/>
    <s v="No"/>
  </r>
  <r>
    <s v="Id2282"/>
    <n v="20.46"/>
    <s v="Normal weight"/>
    <n v="4.0199999999999996"/>
    <s v="Normal"/>
    <s v="No"/>
    <x v="0"/>
    <s v="No"/>
    <x v="0"/>
    <s v="No"/>
  </r>
  <r>
    <s v="Id2283"/>
    <n v="43.01"/>
    <s v="Obesity"/>
    <n v="5.44"/>
    <s v="Normal"/>
    <s v="No"/>
    <x v="1"/>
    <s v="No"/>
    <x v="3"/>
    <s v="No"/>
  </r>
  <r>
    <s v="Id2284"/>
    <n v="15.01"/>
    <s v="Underweight"/>
    <n v="4.1500000000000004"/>
    <s v="Normal"/>
    <s v="No"/>
    <x v="0"/>
    <s v="Yes"/>
    <x v="3"/>
    <s v="No"/>
  </r>
  <r>
    <s v="Id2285"/>
    <n v="41.14"/>
    <s v="Obesity"/>
    <n v="6.02"/>
    <s v="Prediabetes"/>
    <s v="No"/>
    <x v="1"/>
    <s v="No"/>
    <x v="3"/>
    <s v="No"/>
  </r>
  <r>
    <s v="Id2286"/>
    <n v="16.55"/>
    <s v="Underweight"/>
    <n v="7.73"/>
    <s v="Diabetes"/>
    <s v="No"/>
    <x v="0"/>
    <s v="No"/>
    <x v="0"/>
    <s v="No"/>
  </r>
  <r>
    <s v="Id2287"/>
    <n v="37.29"/>
    <s v="Obesity"/>
    <n v="5.03"/>
    <s v="Normal"/>
    <s v="No"/>
    <x v="1"/>
    <s v="No"/>
    <x v="3"/>
    <s v="No"/>
  </r>
  <r>
    <s v="Id2288"/>
    <n v="16.739999999999998"/>
    <s v="Underweight"/>
    <n v="4.08"/>
    <s v="Normal"/>
    <s v="Yes"/>
    <x v="0"/>
    <s v="No"/>
    <x v="0"/>
    <s v="No"/>
  </r>
  <r>
    <s v="Id2289"/>
    <n v="34.43"/>
    <s v="Obesity"/>
    <n v="4.2699999999999996"/>
    <s v="Normal"/>
    <s v="No"/>
    <x v="1"/>
    <s v="No"/>
    <x v="3"/>
    <s v="No"/>
  </r>
  <r>
    <s v="Id2290"/>
    <n v="34.1"/>
    <s v="Obesity"/>
    <n v="4.07"/>
    <s v="Normal"/>
    <s v="No"/>
    <x v="1"/>
    <s v="No"/>
    <x v="3"/>
    <s v="No"/>
  </r>
  <r>
    <s v="Id2291"/>
    <n v="19.3"/>
    <s v="Normal weight"/>
    <n v="10.36"/>
    <s v="Diabetes"/>
    <s v="No"/>
    <x v="0"/>
    <s v="No"/>
    <x v="0"/>
    <s v="No"/>
  </r>
  <r>
    <s v="Id2292"/>
    <n v="33.659999999999997"/>
    <s v="Obesity"/>
    <n v="5.71"/>
    <s v="Prediabetes"/>
    <s v="No"/>
    <x v="1"/>
    <s v="No"/>
    <x v="3"/>
    <s v="No"/>
  </r>
  <r>
    <s v="Id2293"/>
    <n v="33.33"/>
    <s v="Obesity"/>
    <n v="6.08"/>
    <s v="Prediabetes"/>
    <s v="No"/>
    <x v="1"/>
    <s v="No"/>
    <x v="3"/>
    <s v="No"/>
  </r>
  <r>
    <s v="Id2294"/>
    <n v="21.84"/>
    <s v="Normal weight"/>
    <n v="5.71"/>
    <s v="Prediabetes"/>
    <s v="No"/>
    <x v="1"/>
    <s v="No"/>
    <x v="3"/>
    <s v="No"/>
  </r>
  <r>
    <s v="Id2295"/>
    <n v="16.87"/>
    <s v="Underweight"/>
    <n v="9.1300000000000008"/>
    <s v="Diabetes"/>
    <s v="No"/>
    <x v="0"/>
    <s v="No"/>
    <x v="0"/>
    <s v="No"/>
  </r>
  <r>
    <s v="Id2296"/>
    <n v="30.14"/>
    <s v="Obesity"/>
    <n v="5.49"/>
    <s v="Normal"/>
    <s v="No"/>
    <x v="1"/>
    <s v="No"/>
    <x v="3"/>
    <s v="No"/>
  </r>
  <r>
    <s v="Id2297"/>
    <n v="23.21"/>
    <s v="Normal weight"/>
    <n v="4.37"/>
    <s v="Normal"/>
    <s v="No"/>
    <x v="1"/>
    <s v="No"/>
    <x v="3"/>
    <s v="No"/>
  </r>
  <r>
    <s v="Id2298"/>
    <n v="17.170000000000002"/>
    <s v="Underweight"/>
    <n v="8.4600000000000009"/>
    <s v="Diabetes"/>
    <s v="No"/>
    <x v="0"/>
    <s v="No"/>
    <x v="0"/>
    <s v="No"/>
  </r>
  <r>
    <s v="Id2299"/>
    <n v="15.61"/>
    <s v="Underweight"/>
    <n v="5.28"/>
    <s v="Normal"/>
    <s v="No"/>
    <x v="0"/>
    <s v="No"/>
    <x v="3"/>
    <s v="No"/>
  </r>
  <r>
    <s v="Id2300"/>
    <n v="17.98"/>
    <s v="Underweight"/>
    <n v="5.33"/>
    <s v="Normal"/>
    <s v="Yes"/>
    <x v="0"/>
    <s v="Yes"/>
    <x v="3"/>
    <s v="No"/>
  </r>
  <r>
    <s v="Id2301"/>
    <n v="21.64"/>
    <s v="Normal weight"/>
    <n v="5.5"/>
    <s v="Normal"/>
    <s v="No"/>
    <x v="1"/>
    <s v="No"/>
    <x v="3"/>
    <s v="No"/>
  </r>
  <r>
    <s v="Id2302"/>
    <n v="16.399999999999999"/>
    <s v="Underweight"/>
    <n v="5.4"/>
    <s v="Normal"/>
    <s v="No"/>
    <x v="0"/>
    <s v="Yes"/>
    <x v="3"/>
    <s v="No"/>
  </r>
  <r>
    <s v="Id2303"/>
    <n v="15.77"/>
    <s v="Underweight"/>
    <n v="6.05"/>
    <s v="Prediabetes"/>
    <s v="Yes"/>
    <x v="0"/>
    <s v="No"/>
    <x v="3"/>
    <s v="No"/>
  </r>
  <r>
    <s v="Id2304"/>
    <n v="18.27"/>
    <s v="Underweight"/>
    <n v="11.46"/>
    <s v="Diabetes"/>
    <s v="No"/>
    <x v="0"/>
    <s v="No"/>
    <x v="0"/>
    <s v="No"/>
  </r>
  <r>
    <s v="Id2305"/>
    <n v="16.489999999999998"/>
    <s v="Underweight"/>
    <n v="8.48"/>
    <s v="Diabetes"/>
    <s v="No"/>
    <x v="0"/>
    <s v="No"/>
    <x v="0"/>
    <s v="No"/>
  </r>
  <r>
    <s v="Id2306"/>
    <n v="16.14"/>
    <s v="Underweight"/>
    <n v="4.8600000000000003"/>
    <s v="Normal"/>
    <s v="No"/>
    <x v="0"/>
    <s v="No"/>
    <x v="0"/>
    <s v="No"/>
  </r>
  <r>
    <s v="Id2307"/>
    <n v="20.85"/>
    <s v="Normal weight"/>
    <n v="4.45"/>
    <s v="Normal"/>
    <s v="Yes"/>
    <x v="0"/>
    <s v="No"/>
    <x v="3"/>
    <s v="No"/>
  </r>
  <r>
    <s v="Id2308"/>
    <n v="15.88"/>
    <s v="Underweight"/>
    <n v="4.3600000000000003"/>
    <s v="Normal"/>
    <s v="No"/>
    <x v="0"/>
    <s v="No"/>
    <x v="0"/>
    <s v="No"/>
  </r>
  <r>
    <s v="Id2309"/>
    <n v="20.66"/>
    <s v="Normal weight"/>
    <n v="5.8"/>
    <s v="Prediabetes"/>
    <s v="No"/>
    <x v="1"/>
    <s v="No"/>
    <x v="3"/>
    <s v="No"/>
  </r>
  <r>
    <s v="Id2310"/>
    <n v="20.399999999999999"/>
    <s v="Normal weight"/>
    <n v="5.27"/>
    <s v="Normal"/>
    <s v="No"/>
    <x v="0"/>
    <s v="No"/>
    <x v="0"/>
    <s v="No"/>
  </r>
  <r>
    <s v="Id2311"/>
    <n v="25.19"/>
    <s v="Over weight"/>
    <n v="5.64"/>
    <s v="Normal"/>
    <s v="Yes"/>
    <x v="0"/>
    <s v="No"/>
    <x v="0"/>
    <s v="No"/>
  </r>
  <r>
    <s v="Id2312"/>
    <n v="20.54"/>
    <s v="Normal weight"/>
    <n v="4.2"/>
    <s v="Normal"/>
    <s v="Yes"/>
    <x v="0"/>
    <s v="No"/>
    <x v="3"/>
    <s v="No"/>
  </r>
  <r>
    <s v="Id2313"/>
    <n v="20.13"/>
    <s v="Normal weight"/>
    <n v="5.42"/>
    <s v="Normal"/>
    <s v="No"/>
    <x v="0"/>
    <s v="No"/>
    <x v="0"/>
    <s v="No"/>
  </r>
  <r>
    <s v="Id2314"/>
    <n v="18.93"/>
    <s v="Normal weight"/>
    <n v="6.11"/>
    <s v="Prediabetes"/>
    <s v="No"/>
    <x v="0"/>
    <s v="Yes"/>
    <x v="3"/>
    <s v="No"/>
  </r>
  <r>
    <s v="Id2315"/>
    <n v="24.14"/>
    <s v="Normal weight"/>
    <n v="5.29"/>
    <s v="Normal"/>
    <s v="No"/>
    <x v="1"/>
    <s v="No"/>
    <x v="3"/>
    <s v="No"/>
  </r>
  <r>
    <s v="Id2316"/>
    <n v="25.03"/>
    <s v="Over weight"/>
    <n v="5.91"/>
    <s v="Prediabetes"/>
    <s v="No"/>
    <x v="1"/>
    <s v="No"/>
    <x v="3"/>
    <s v="No"/>
  </r>
  <r>
    <s v="Id2317"/>
    <n v="20.47"/>
    <s v="Normal weight"/>
    <n v="5.81"/>
    <s v="Prediabetes"/>
    <s v="Yes"/>
    <x v="0"/>
    <s v="No"/>
    <x v="3"/>
    <s v="No"/>
  </r>
  <r>
    <s v="Id2318"/>
    <n v="18.82"/>
    <s v="Normal weight"/>
    <n v="5.51"/>
    <s v="Normal"/>
    <s v="Yes"/>
    <x v="0"/>
    <s v="No"/>
    <x v="0"/>
    <s v="No"/>
  </r>
  <r>
    <s v="Id2319"/>
    <n v="17.079999999999998"/>
    <s v="Underweight"/>
    <n v="5.73"/>
    <s v="Prediabetes"/>
    <s v="No"/>
    <x v="0"/>
    <s v="Yes"/>
    <x v="3"/>
    <s v="No"/>
  </r>
  <r>
    <s v="Id2320"/>
    <n v="19.21"/>
    <s v="Normal weight"/>
    <n v="5.53"/>
    <s v="Normal"/>
    <s v="Yes"/>
    <x v="0"/>
    <s v="No"/>
    <x v="0"/>
    <s v="No"/>
  </r>
  <r>
    <s v="Id2321"/>
    <n v="17.86"/>
    <s v="Underweight"/>
    <n v="5.43"/>
    <s v="Normal"/>
    <s v="No"/>
    <x v="0"/>
    <s v="Yes"/>
    <x v="3"/>
    <s v="No"/>
  </r>
  <r>
    <s v="Id2322"/>
    <n v="21.38"/>
    <s v="Normal weight"/>
    <n v="8.01"/>
    <s v="Diabetes"/>
    <s v="No"/>
    <x v="0"/>
    <s v="No"/>
    <x v="0"/>
    <s v="No"/>
  </r>
  <r>
    <s v="Id2323"/>
    <n v="23.35"/>
    <s v="Normal weight"/>
    <n v="5.94"/>
    <s v="Prediabetes"/>
    <s v="No"/>
    <x v="0"/>
    <s v="No"/>
    <x v="0"/>
    <s v="No"/>
  </r>
  <r>
    <s v="Id2324"/>
    <n v="22.24"/>
    <s v="Normal weight"/>
    <n v="5.04"/>
    <s v="Normal"/>
    <s v="No"/>
    <x v="0"/>
    <s v="No"/>
    <x v="0"/>
    <s v="No"/>
  </r>
  <r>
    <s v="Id2325"/>
    <n v="24.76"/>
    <s v="Normal weight"/>
    <n v="4.54"/>
    <s v="Normal"/>
    <s v="Yes"/>
    <x v="0"/>
    <s v="No"/>
    <x v="0"/>
    <s v="No"/>
  </r>
  <r>
    <s v="Id2326"/>
    <n v="20.100000000000001"/>
    <s v="Normal weight"/>
    <n v="5.6"/>
    <s v="Normal"/>
    <s v="Yes"/>
    <x v="0"/>
    <s v="Yes"/>
    <x v="3"/>
    <s v="No"/>
  </r>
  <r>
    <s v="Id2327"/>
    <n v="21.77"/>
    <s v="Normal weight"/>
    <n v="10.67"/>
    <s v="Diabetes"/>
    <s v="No"/>
    <x v="0"/>
    <s v="No"/>
    <x v="0"/>
    <s v="No"/>
  </r>
  <r>
    <s v="Id2328"/>
    <n v="17.82"/>
    <s v="Underweight"/>
    <n v="5.26"/>
    <s v="Normal"/>
    <s v="Yes"/>
    <x v="0"/>
    <s v="No"/>
    <x v="3"/>
    <s v="No"/>
  </r>
  <r>
    <s v="Id2329"/>
    <n v="17.07"/>
    <s v="Underweight"/>
    <n v="5.22"/>
    <s v="Normal"/>
    <s v="No"/>
    <x v="0"/>
    <s v="Yes"/>
    <x v="3"/>
    <s v="No"/>
  </r>
  <r>
    <s v="Id2330"/>
    <n v="22.24"/>
    <s v="Normal weight"/>
    <n v="4.29"/>
    <s v="Normal"/>
    <s v="Yes"/>
    <x v="0"/>
    <s v="No"/>
    <x v="0"/>
    <s v="No"/>
  </r>
  <r>
    <s v="Id2331"/>
    <n v="22.34"/>
    <s v="Normal weight"/>
    <n v="5.57"/>
    <s v="Normal"/>
    <s v="No"/>
    <x v="0"/>
    <s v="No"/>
    <x v="3"/>
    <s v="No"/>
  </r>
  <r>
    <s v="Id2332"/>
    <n v="17.7"/>
    <s v="Underweight"/>
    <n v="6.28"/>
    <s v="Prediabetes"/>
    <s v="No"/>
    <x v="0"/>
    <s v="No"/>
    <x v="3"/>
    <s v="No"/>
  </r>
  <r>
    <s v="Id2333"/>
    <n v="16.47"/>
    <s v="Underweight"/>
    <n v="6.35"/>
    <s v="Prediabetes"/>
    <s v="No"/>
    <x v="0"/>
    <s v="Yes"/>
    <x v="3"/>
    <s v="No"/>
  </r>
  <r>
    <s v="Id2334"/>
    <n v="17.600000000000001"/>
    <s v="Underweight"/>
    <n v="4.3899999999999997"/>
    <s v="Normal"/>
    <s v="No"/>
    <x v="0"/>
    <s v="No"/>
    <x v="3"/>
    <s v="No"/>
  </r>
  <r>
    <s v="Id2335"/>
    <n v="17.579999999999998"/>
    <s v="Underweight"/>
    <n v="4.51"/>
    <s v="Normal"/>
    <s v="No"/>
    <x v="0"/>
    <s v="No"/>
    <x v="3"/>
    <s v="No"/>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Obesity"/>
    <n v="7.47"/>
    <s v="Diabetes"/>
    <s v="No"/>
  </r>
  <r>
    <s v="Obesity"/>
    <n v="5.77"/>
    <s v="Prediabetes"/>
    <s v="No"/>
  </r>
  <r>
    <s v="Obesity"/>
    <n v="11.87"/>
    <s v="Diabetes"/>
    <s v="Yes"/>
  </r>
  <r>
    <s v="Obesity"/>
    <n v="6.05"/>
    <s v="Prediabetes"/>
    <s v="No"/>
  </r>
  <r>
    <s v="Obesity"/>
    <n v="5.45"/>
    <s v="Normal"/>
    <s v="No"/>
  </r>
  <r>
    <s v="Obesity"/>
    <n v="6.59"/>
    <s v="Diabetes"/>
    <s v="No"/>
  </r>
  <r>
    <s v="Obesity"/>
    <n v="6.07"/>
    <s v="Prediabetes"/>
    <s v="No"/>
  </r>
  <r>
    <s v="Obesity"/>
    <n v="7.93"/>
    <s v="Diabetes"/>
    <s v="No"/>
  </r>
  <r>
    <s v="Obesity"/>
    <n v="9.58"/>
    <s v="Diabetes"/>
    <s v="Yes"/>
  </r>
  <r>
    <s v="Obesity"/>
    <n v="10.79"/>
    <s v="Diabetes"/>
    <s v="No"/>
  </r>
  <r>
    <s v="Obesity"/>
    <n v="5.96"/>
    <s v="Prediabetes"/>
    <s v="Yes"/>
  </r>
  <r>
    <s v="Obesity"/>
    <n v="11.9"/>
    <s v="Diabetes"/>
    <s v="No"/>
  </r>
  <r>
    <s v="Obesity"/>
    <n v="8.41"/>
    <s v="Diabetes"/>
    <s v="No"/>
  </r>
  <r>
    <s v="Obesity"/>
    <n v="7.02"/>
    <s v="Diabetes"/>
    <s v="No"/>
  </r>
  <r>
    <s v="Obesity"/>
    <n v="7.59"/>
    <s v="Diabetes"/>
    <s v="Yes"/>
  </r>
  <r>
    <s v="Obesity"/>
    <n v="11.32"/>
    <s v="Diabetes"/>
    <s v="No"/>
  </r>
  <r>
    <s v="Obesity"/>
    <n v="7.67"/>
    <s v="Diabetes"/>
    <s v="No"/>
  </r>
  <r>
    <s v="Obesity"/>
    <n v="7.29"/>
    <s v="Diabetes"/>
    <s v="Yes"/>
  </r>
  <r>
    <s v="Obesity"/>
    <n v="4.72"/>
    <s v="Normal"/>
    <s v="Yes"/>
  </r>
  <r>
    <s v="Obesity"/>
    <n v="11.41"/>
    <s v="Diabetes"/>
    <s v="No"/>
  </r>
  <r>
    <s v="Obesity"/>
    <n v="11.5"/>
    <s v="Diabetes"/>
    <s v="Yes"/>
  </r>
  <r>
    <s v="Obesity"/>
    <n v="6.22"/>
    <s v="Prediabetes"/>
    <s v="Yes"/>
  </r>
  <r>
    <s v="Obesity"/>
    <n v="11.38"/>
    <s v="Diabetes"/>
    <s v="No"/>
  </r>
  <r>
    <s v="Obesity"/>
    <n v="7.89"/>
    <s v="Diabetes"/>
    <s v="Yes"/>
  </r>
  <r>
    <s v="Obesity"/>
    <n v="4.38"/>
    <s v="Normal"/>
    <s v="Yes"/>
  </r>
  <r>
    <s v="Obesity"/>
    <n v="7.01"/>
    <s v="Diabetes"/>
    <s v="No"/>
  </r>
  <r>
    <s v="Obesity"/>
    <n v="11.88"/>
    <s v="Diabetes"/>
    <s v="No"/>
  </r>
  <r>
    <s v="Obesity"/>
    <n v="5.19"/>
    <s v="Normal"/>
    <s v="Yes"/>
  </r>
  <r>
    <s v="Obesity"/>
    <n v="6.74"/>
    <s v="Diabetes"/>
    <s v="Yes"/>
  </r>
  <r>
    <s v="Obesity"/>
    <n v="8.44"/>
    <s v="Diabetes"/>
    <s v="No"/>
  </r>
  <r>
    <s v="Obesity"/>
    <n v="8.7100000000000009"/>
    <s v="Diabetes"/>
    <s v="No"/>
  </r>
  <r>
    <s v="Obesity"/>
    <n v="5.08"/>
    <s v="Normal"/>
    <s v="Yes"/>
  </r>
  <r>
    <s v="Obesity"/>
    <n v="6.86"/>
    <s v="Diabetes"/>
    <s v="No"/>
  </r>
  <r>
    <s v="Obesity"/>
    <n v="5.95"/>
    <s v="Prediabetes"/>
    <s v="Yes"/>
  </r>
  <r>
    <s v="Obesity"/>
    <n v="6.09"/>
    <s v="Prediabetes"/>
    <s v="No"/>
  </r>
  <r>
    <s v="Obesity"/>
    <n v="11.75"/>
    <s v="Diabetes"/>
    <s v="No"/>
  </r>
  <r>
    <s v="Obesity"/>
    <n v="7.37"/>
    <s v="Diabetes"/>
    <s v="No"/>
  </r>
  <r>
    <s v="Obesity"/>
    <n v="11.91"/>
    <s v="Diabetes"/>
    <s v="No"/>
  </r>
  <r>
    <s v="Obesity"/>
    <n v="6.52"/>
    <s v="Diabetes"/>
    <s v="No"/>
  </r>
  <r>
    <s v="Obesity"/>
    <n v="5.14"/>
    <s v="Normal"/>
    <s v="No"/>
  </r>
  <r>
    <s v="Obesity"/>
    <n v="4.1900000000000004"/>
    <s v="Normal"/>
    <s v="No"/>
  </r>
  <r>
    <s v="Obesity"/>
    <n v="11.68"/>
    <s v="Diabetes"/>
    <s v="Yes"/>
  </r>
  <r>
    <s v="Obesity"/>
    <n v="6.98"/>
    <s v="Diabetes"/>
    <s v="No"/>
  </r>
  <r>
    <s v="Obesity"/>
    <n v="8.34"/>
    <s v="Diabetes"/>
    <s v="No"/>
  </r>
  <r>
    <s v="Obesity"/>
    <n v="8.49"/>
    <s v="Diabetes"/>
    <s v="Yes"/>
  </r>
  <r>
    <s v="Obesity"/>
    <n v="5.34"/>
    <s v="Normal"/>
    <s v="Yes"/>
  </r>
  <r>
    <s v="Obesity"/>
    <n v="4.43"/>
    <s v="Normal"/>
    <s v="Yes"/>
  </r>
  <r>
    <s v="Obesity"/>
    <n v="4.47"/>
    <s v="Normal"/>
    <s v="No"/>
  </r>
  <r>
    <s v="Obesity"/>
    <n v="4.82"/>
    <s v="Normal"/>
    <s v="Yes"/>
  </r>
  <r>
    <s v="Obesity"/>
    <n v="5.51"/>
    <s v="Normal"/>
    <s v="Yes"/>
  </r>
  <r>
    <s v="Obesity"/>
    <n v="10.87"/>
    <s v="Diabetes"/>
    <s v="Yes"/>
  </r>
  <r>
    <s v="Obesity"/>
    <n v="9.34"/>
    <s v="Diabetes"/>
    <s v="No"/>
  </r>
  <r>
    <s v="Obesity"/>
    <n v="5.03"/>
    <s v="Normal"/>
    <s v="Yes"/>
  </r>
  <r>
    <s v="Obesity"/>
    <n v="11.05"/>
    <s v="Diabetes"/>
    <s v="No"/>
  </r>
  <r>
    <s v="Obesity"/>
    <n v="11.95"/>
    <s v="Diabetes"/>
    <s v="No"/>
  </r>
  <r>
    <s v="Obesity"/>
    <n v="7.72"/>
    <s v="Diabetes"/>
    <s v="Yes"/>
  </r>
  <r>
    <s v="Obesity"/>
    <n v="5.75"/>
    <s v="Prediabetes"/>
    <s v="No"/>
  </r>
  <r>
    <s v="Obesity"/>
    <n v="11.89"/>
    <s v="Diabetes"/>
    <s v="No"/>
  </r>
  <r>
    <s v="Obesity"/>
    <n v="6.2"/>
    <s v="Prediabetes"/>
    <s v="No"/>
  </r>
  <r>
    <s v="Obesity"/>
    <n v="10.61"/>
    <s v="Diabetes"/>
    <s v="No"/>
  </r>
  <r>
    <s v="Obesity"/>
    <n v="6.04"/>
    <s v="Prediabetes"/>
    <s v="No"/>
  </r>
  <r>
    <s v="Obesity"/>
    <n v="9.33"/>
    <s v="Diabetes"/>
    <s v="Yes"/>
  </r>
  <r>
    <s v="Obesity"/>
    <n v="11.47"/>
    <s v="Diabetes"/>
    <s v="No"/>
  </r>
  <r>
    <s v="Obesity"/>
    <n v="7.02"/>
    <s v="Diabetes"/>
    <s v="Yes"/>
  </r>
  <r>
    <s v="Obesity"/>
    <n v="8.8000000000000007"/>
    <s v="Diabetes"/>
    <s v="Yes"/>
  </r>
  <r>
    <s v="Obesity"/>
    <n v="8.68"/>
    <s v="Diabetes"/>
    <s v="No"/>
  </r>
  <r>
    <s v="Obesity"/>
    <n v="6.12"/>
    <s v="Prediabetes"/>
    <s v="No"/>
  </r>
  <r>
    <s v="Obesity"/>
    <n v="5.4"/>
    <s v="Normal"/>
    <s v="Yes"/>
  </r>
  <r>
    <s v="Obesity"/>
    <n v="4.3600000000000003"/>
    <s v="Normal"/>
    <s v="Yes"/>
  </r>
  <r>
    <s v="Obesity"/>
    <n v="9.77"/>
    <s v="Diabetes"/>
    <s v="No"/>
  </r>
  <r>
    <s v="Obesity"/>
    <n v="4.25"/>
    <s v="Normal"/>
    <s v="No"/>
  </r>
  <r>
    <s v="Obesity"/>
    <n v="4.76"/>
    <s v="Normal"/>
    <s v="No"/>
  </r>
  <r>
    <s v="Obesity"/>
    <n v="6.22"/>
    <s v="Prediabetes"/>
    <s v="Yes"/>
  </r>
  <r>
    <s v="Obesity"/>
    <n v="7.96"/>
    <s v="Diabetes"/>
    <s v="No"/>
  </r>
  <r>
    <s v="Obesity"/>
    <n v="10.92"/>
    <s v="Diabetes"/>
    <s v="Yes"/>
  </r>
  <r>
    <s v="Obesity"/>
    <n v="11.51"/>
    <s v="Diabetes"/>
    <s v="Yes"/>
  </r>
  <r>
    <s v="Obesity"/>
    <n v="5.99"/>
    <s v="Prediabetes"/>
    <s v="Yes"/>
  </r>
  <r>
    <s v="Obesity"/>
    <n v="11.57"/>
    <s v="Diabetes"/>
    <s v="No"/>
  </r>
  <r>
    <s v="Obesity"/>
    <n v="6.67"/>
    <s v="Diabetes"/>
    <s v="Yes"/>
  </r>
  <r>
    <s v="Obesity"/>
    <n v="9.1999999999999993"/>
    <s v="Diabetes"/>
    <s v="No"/>
  </r>
  <r>
    <s v="Obesity"/>
    <n v="5.1100000000000003"/>
    <s v="Normal"/>
    <s v="Yes"/>
  </r>
  <r>
    <s v="Obesity"/>
    <n v="5.34"/>
    <s v="Normal"/>
    <s v="No"/>
  </r>
  <r>
    <s v="Obesity"/>
    <n v="4.03"/>
    <s v="Normal"/>
    <s v="Yes"/>
  </r>
  <r>
    <s v="Obesity"/>
    <n v="4.2300000000000004"/>
    <s v="Normal"/>
    <s v="Yes"/>
  </r>
  <r>
    <s v="Obesity"/>
    <n v="4.0599999999999996"/>
    <s v="Normal"/>
    <s v="No"/>
  </r>
  <r>
    <s v="Obesity"/>
    <n v="4.68"/>
    <s v="Normal"/>
    <s v="No"/>
  </r>
  <r>
    <s v="Obesity"/>
    <n v="4.34"/>
    <s v="Normal"/>
    <s v="No"/>
  </r>
  <r>
    <s v="Obesity"/>
    <n v="10.51"/>
    <s v="Diabetes"/>
    <s v="No"/>
  </r>
  <r>
    <s v="Obesity"/>
    <n v="5.84"/>
    <s v="Prediabetes"/>
    <s v="Yes"/>
  </r>
  <r>
    <s v="Obesity"/>
    <n v="5.41"/>
    <s v="Normal"/>
    <s v="No"/>
  </r>
  <r>
    <s v="Obesity"/>
    <n v="6.06"/>
    <s v="Prediabetes"/>
    <s v="No"/>
  </r>
  <r>
    <s v="Obesity"/>
    <n v="4.22"/>
    <s v="Normal"/>
    <s v="No"/>
  </r>
  <r>
    <s v="Obesity"/>
    <n v="5.12"/>
    <s v="Normal"/>
    <s v="No"/>
  </r>
  <r>
    <s v="Obesity"/>
    <n v="4.57"/>
    <s v="Normal"/>
    <s v="Yes"/>
  </r>
  <r>
    <s v="Obesity"/>
    <n v="9.58"/>
    <s v="Diabetes"/>
    <s v="Yes"/>
  </r>
  <r>
    <s v="Obesity"/>
    <n v="9.7799999999999994"/>
    <s v="Diabetes"/>
    <s v="Yes"/>
  </r>
  <r>
    <s v="Obesity"/>
    <n v="4.1100000000000003"/>
    <s v="Normal"/>
    <s v="Yes"/>
  </r>
  <r>
    <s v="Obesity"/>
    <n v="4.0199999999999996"/>
    <s v="Normal"/>
    <s v="Yes"/>
  </r>
  <r>
    <s v="Obesity"/>
    <n v="6.92"/>
    <s v="Diabetes"/>
    <s v="No"/>
  </r>
  <r>
    <s v="Obesity"/>
    <n v="4.84"/>
    <s v="Normal"/>
    <s v="No"/>
  </r>
  <r>
    <s v="Obesity"/>
    <n v="8"/>
    <s v="Diabetes"/>
    <s v="Yes"/>
  </r>
  <r>
    <s v="Obesity"/>
    <n v="8.77"/>
    <s v="Diabetes"/>
    <s v="Yes"/>
  </r>
  <r>
    <s v="Obesity"/>
    <n v="4.96"/>
    <s v="Normal"/>
    <s v="No"/>
  </r>
  <r>
    <s v="Obesity"/>
    <n v="4.43"/>
    <s v="Normal"/>
    <s v="Yes"/>
  </r>
  <r>
    <s v="Obesity"/>
    <n v="5.82"/>
    <s v="Prediabetes"/>
    <s v="Yes"/>
  </r>
  <r>
    <s v="Obesity"/>
    <n v="6.03"/>
    <s v="Prediabetes"/>
    <s v="Yes"/>
  </r>
  <r>
    <s v="Obesity"/>
    <n v="9.27"/>
    <s v="Diabetes"/>
    <s v="No"/>
  </r>
  <r>
    <s v="Obesity"/>
    <n v="5.53"/>
    <s v="Normal"/>
    <s v="No"/>
  </r>
  <r>
    <s v="Obesity"/>
    <n v="5.07"/>
    <s v="Normal"/>
    <s v="No"/>
  </r>
  <r>
    <s v="Obesity"/>
    <n v="11.17"/>
    <s v="Diabetes"/>
    <s v="Yes"/>
  </r>
  <r>
    <s v="Obesity"/>
    <n v="6.14"/>
    <s v="Prediabetes"/>
    <s v="Yes"/>
  </r>
  <r>
    <s v="Obesity"/>
    <n v="6.26"/>
    <s v="Prediabetes"/>
    <s v="Yes"/>
  </r>
  <r>
    <s v="Obesity"/>
    <n v="4.72"/>
    <s v="Normal"/>
    <s v="Yes"/>
  </r>
  <r>
    <s v="Obesity"/>
    <n v="5.18"/>
    <s v="Normal"/>
    <s v="No"/>
  </r>
  <r>
    <s v="Obesity"/>
    <n v="9.4"/>
    <s v="Diabetes"/>
    <s v="No"/>
  </r>
  <r>
    <s v="Obesity"/>
    <n v="6.29"/>
    <s v="Prediabetes"/>
    <s v="No"/>
  </r>
  <r>
    <s v="Obesity"/>
    <n v="6.04"/>
    <s v="Prediabetes"/>
    <s v="No"/>
  </r>
  <r>
    <s v="Obesity"/>
    <n v="10.55"/>
    <s v="Diabetes"/>
    <s v="No"/>
  </r>
  <r>
    <s v="Obesity"/>
    <n v="5.09"/>
    <s v="Normal"/>
    <s v="No"/>
  </r>
  <r>
    <s v="Obesity"/>
    <n v="5.2"/>
    <s v="Normal"/>
    <s v="Yes"/>
  </r>
  <r>
    <s v="Obesity"/>
    <n v="8.4499999999999993"/>
    <s v="Diabetes"/>
    <s v="Yes"/>
  </r>
  <r>
    <s v="Obesity"/>
    <n v="9.5399999999999991"/>
    <s v="Diabetes"/>
    <s v="No"/>
  </r>
  <r>
    <s v="Obesity"/>
    <n v="4.99"/>
    <s v="Normal"/>
    <s v="Yes"/>
  </r>
  <r>
    <s v="Obesity"/>
    <n v="10.54"/>
    <s v="Diabetes"/>
    <s v="No"/>
  </r>
  <r>
    <s v="Obesity"/>
    <n v="4.54"/>
    <s v="Normal"/>
    <s v="No"/>
  </r>
  <r>
    <s v="Obesity"/>
    <n v="6.29"/>
    <s v="Prediabetes"/>
    <s v="No"/>
  </r>
  <r>
    <s v="Obesity"/>
    <n v="9.51"/>
    <s v="Diabetes"/>
    <s v="No"/>
  </r>
  <r>
    <s v="Obesity"/>
    <n v="4.72"/>
    <s v="Normal"/>
    <s v="No"/>
  </r>
  <r>
    <s v="Obesity"/>
    <n v="5.91"/>
    <s v="Prediabetes"/>
    <s v="Yes"/>
  </r>
  <r>
    <s v="Obesity"/>
    <n v="9.58"/>
    <s v="Diabetes"/>
    <s v="No"/>
  </r>
  <r>
    <s v="Obesity"/>
    <n v="5.77"/>
    <s v="Prediabetes"/>
    <s v="No"/>
  </r>
  <r>
    <s v="Obesity"/>
    <n v="4.38"/>
    <s v="Normal"/>
    <s v="Yes"/>
  </r>
  <r>
    <s v="Obesity"/>
    <n v="5.65"/>
    <s v="Normal"/>
    <s v="No"/>
  </r>
  <r>
    <s v="Obesity"/>
    <n v="7.54"/>
    <s v="Diabetes"/>
    <s v="Yes"/>
  </r>
  <r>
    <s v="Obesity"/>
    <n v="5.1100000000000003"/>
    <s v="Normal"/>
    <s v="Yes"/>
  </r>
  <r>
    <s v="Obesity"/>
    <n v="4.25"/>
    <s v="Normal"/>
    <s v="No"/>
  </r>
  <r>
    <s v="Obesity"/>
    <n v="5.55"/>
    <s v="Normal"/>
    <s v="No"/>
  </r>
  <r>
    <s v="Obesity"/>
    <n v="5.78"/>
    <s v="Prediabetes"/>
    <s v="No"/>
  </r>
  <r>
    <s v="Obesity"/>
    <n v="5.28"/>
    <s v="Normal"/>
    <s v="Yes"/>
  </r>
  <r>
    <s v="Obesity"/>
    <n v="5.39"/>
    <s v="Normal"/>
    <s v="No"/>
  </r>
  <r>
    <s v="Obesity"/>
    <n v="8.01"/>
    <s v="Diabetes"/>
    <s v="Yes"/>
  </r>
  <r>
    <s v="Obesity"/>
    <n v="5.21"/>
    <s v="Normal"/>
    <s v="No"/>
  </r>
  <r>
    <s v="Obesity"/>
    <n v="6.27"/>
    <s v="Prediabetes"/>
    <s v="No"/>
  </r>
  <r>
    <s v="Obesity"/>
    <n v="10.73"/>
    <s v="Diabetes"/>
    <s v="Yes"/>
  </r>
  <r>
    <s v="Obesity"/>
    <n v="10.52"/>
    <s v="Diabetes"/>
    <s v="No"/>
  </r>
  <r>
    <s v="Obesity"/>
    <n v="11.82"/>
    <s v="Diabetes"/>
    <s v="Yes"/>
  </r>
  <r>
    <s v="Obesity"/>
    <n v="6.76"/>
    <s v="Diabetes"/>
    <s v="No"/>
  </r>
  <r>
    <s v="Obesity"/>
    <n v="5.62"/>
    <s v="Normal"/>
    <s v="No"/>
  </r>
  <r>
    <s v="Obesity"/>
    <n v="4.1900000000000004"/>
    <s v="Normal"/>
    <s v="No"/>
  </r>
  <r>
    <s v="Over weight"/>
    <n v="5.32"/>
    <s v="Normal"/>
    <s v="No"/>
  </r>
  <r>
    <s v="Obesity"/>
    <n v="4.46"/>
    <s v="Normal"/>
    <s v="Yes"/>
  </r>
  <r>
    <s v="Obesity"/>
    <n v="5.65"/>
    <s v="Normal"/>
    <s v="No"/>
  </r>
  <r>
    <s v="Obesity"/>
    <n v="6.04"/>
    <s v="Prediabetes"/>
    <s v="No"/>
  </r>
  <r>
    <s v="Obesity"/>
    <n v="5.76"/>
    <s v="Prediabetes"/>
    <s v="No"/>
  </r>
  <r>
    <s v="Over weight"/>
    <n v="4.3600000000000003"/>
    <s v="Normal"/>
    <s v="No"/>
  </r>
  <r>
    <s v="Obesity"/>
    <n v="4.76"/>
    <s v="Normal"/>
    <s v="Yes"/>
  </r>
  <r>
    <s v="Obesity"/>
    <n v="10.82"/>
    <s v="Diabetes"/>
    <s v="Yes"/>
  </r>
  <r>
    <s v="Obesity"/>
    <n v="4.01"/>
    <s v="Normal"/>
    <s v="Yes"/>
  </r>
  <r>
    <s v="Obesity"/>
    <n v="5.12"/>
    <s v="Normal"/>
    <s v="Yes"/>
  </r>
  <r>
    <s v="Obesity"/>
    <n v="10.54"/>
    <s v="Diabetes"/>
    <s v="Yes"/>
  </r>
  <r>
    <s v="Obesity"/>
    <n v="4.21"/>
    <s v="Normal"/>
    <s v="No"/>
  </r>
  <r>
    <s v="Obesity"/>
    <n v="5.42"/>
    <s v="Normal"/>
    <s v="No"/>
  </r>
  <r>
    <s v="Obesity"/>
    <n v="4.28"/>
    <s v="Normal"/>
    <s v="No"/>
  </r>
  <r>
    <s v="Obesity"/>
    <n v="8.9"/>
    <s v="Diabetes"/>
    <s v="No"/>
  </r>
  <r>
    <s v="Obesity"/>
    <n v="4.8899999999999997"/>
    <s v="Normal"/>
    <s v="No"/>
  </r>
  <r>
    <s v="Obesity"/>
    <n v="4.29"/>
    <s v="Normal"/>
    <s v="Yes"/>
  </r>
  <r>
    <s v="Obesity"/>
    <n v="8"/>
    <s v="Diabetes"/>
    <s v="Yes"/>
  </r>
  <r>
    <s v="Obesity"/>
    <n v="4.67"/>
    <s v="Normal"/>
    <s v="Yes"/>
  </r>
  <r>
    <s v="Obesity"/>
    <n v="4.5"/>
    <s v="Normal"/>
    <s v="No"/>
  </r>
  <r>
    <s v="Obesity"/>
    <n v="6.32"/>
    <s v="Prediabetes"/>
    <s v="Yes"/>
  </r>
  <r>
    <s v="Obesity"/>
    <n v="6.1"/>
    <s v="Prediabetes"/>
    <s v="Yes"/>
  </r>
  <r>
    <s v="Obesity"/>
    <n v="5.4"/>
    <s v="Normal"/>
    <s v="No"/>
  </r>
  <r>
    <s v="Obesity"/>
    <n v="6.24"/>
    <s v="Prediabetes"/>
    <s v="Yes"/>
  </r>
  <r>
    <s v="Obesity"/>
    <n v="4.45"/>
    <s v="Normal"/>
    <s v="No"/>
  </r>
  <r>
    <s v="Obesity"/>
    <n v="5.22"/>
    <s v="Normal"/>
    <s v="No"/>
  </r>
  <r>
    <s v="Obesity"/>
    <n v="4.6100000000000003"/>
    <s v="Normal"/>
    <s v="No"/>
  </r>
  <r>
    <s v="Obesity"/>
    <n v="6.24"/>
    <s v="Prediabetes"/>
    <s v="No"/>
  </r>
  <r>
    <s v="Obesity"/>
    <n v="10.039999999999999"/>
    <s v="Diabetes"/>
    <s v="No"/>
  </r>
  <r>
    <s v="Obesity"/>
    <n v="6.09"/>
    <s v="Prediabetes"/>
    <s v="No"/>
  </r>
  <r>
    <s v="Obesity"/>
    <n v="11.4"/>
    <s v="Diabetes"/>
    <s v="Yes"/>
  </r>
  <r>
    <s v="Obesity"/>
    <n v="4.29"/>
    <s v="Normal"/>
    <s v="No"/>
  </r>
  <r>
    <s v="Obesity"/>
    <n v="5.7"/>
    <s v="Prediabetes"/>
    <s v="No"/>
  </r>
  <r>
    <s v="Obesity"/>
    <n v="6.09"/>
    <s v="Prediabetes"/>
    <s v="No"/>
  </r>
  <r>
    <s v="Obesity"/>
    <n v="10.67"/>
    <s v="Diabetes"/>
    <s v="No"/>
  </r>
  <r>
    <s v="Obesity"/>
    <n v="6.75"/>
    <s v="Diabetes"/>
    <s v="Yes"/>
  </r>
  <r>
    <s v="Obesity"/>
    <n v="9.26"/>
    <s v="Diabetes"/>
    <s v="Yes"/>
  </r>
  <r>
    <s v="Obesity"/>
    <n v="4.2699999999999996"/>
    <s v="Normal"/>
    <s v="No"/>
  </r>
  <r>
    <s v="Obesity"/>
    <n v="11.51"/>
    <s v="Diabetes"/>
    <s v="No"/>
  </r>
  <r>
    <s v="Over weight"/>
    <n v="7.22"/>
    <s v="Diabetes"/>
    <s v="No"/>
  </r>
  <r>
    <s v="Obesity"/>
    <n v="4.37"/>
    <s v="Normal"/>
    <s v="No"/>
  </r>
  <r>
    <s v="Obesity"/>
    <n v="11.56"/>
    <s v="Diabetes"/>
    <s v="Yes"/>
  </r>
  <r>
    <s v="Obesity"/>
    <n v="8.82"/>
    <s v="Diabetes"/>
    <s v="Yes"/>
  </r>
  <r>
    <s v="Obesity"/>
    <n v="4.6900000000000004"/>
    <s v="Normal"/>
    <s v="No"/>
  </r>
  <r>
    <s v="Obesity"/>
    <n v="4.53"/>
    <s v="Normal"/>
    <s v="No"/>
  </r>
  <r>
    <s v="Obesity"/>
    <n v="5.84"/>
    <s v="Prediabetes"/>
    <s v="No"/>
  </r>
  <r>
    <s v="Obesity"/>
    <n v="4.9000000000000004"/>
    <s v="Normal"/>
    <s v="No"/>
  </r>
  <r>
    <s v="Obesity"/>
    <n v="4.3"/>
    <s v="Normal"/>
    <s v="No"/>
  </r>
  <r>
    <s v="Obesity"/>
    <n v="11.34"/>
    <s v="Diabetes"/>
    <s v="No"/>
  </r>
  <r>
    <s v="Obesity"/>
    <n v="5.88"/>
    <s v="Prediabetes"/>
    <s v="No"/>
  </r>
  <r>
    <s v="Obesity"/>
    <n v="5.01"/>
    <s v="Normal"/>
    <s v="Yes"/>
  </r>
  <r>
    <s v="Obesity"/>
    <n v="4.4000000000000004"/>
    <s v="Normal"/>
    <s v="No"/>
  </r>
  <r>
    <s v="Obesity"/>
    <n v="6.26"/>
    <s v="Prediabetes"/>
    <s v="Yes"/>
  </r>
  <r>
    <s v="Over weight"/>
    <n v="10.27"/>
    <s v="Diabetes"/>
    <s v="Yes"/>
  </r>
  <r>
    <s v="Obesity"/>
    <n v="5.27"/>
    <s v="Normal"/>
    <s v="No"/>
  </r>
  <r>
    <s v="Obesity"/>
    <n v="10.73"/>
    <s v="Diabetes"/>
    <s v="Yes"/>
  </r>
  <r>
    <s v="Obesity"/>
    <n v="4.45"/>
    <s v="Normal"/>
    <s v="No"/>
  </r>
  <r>
    <s v="Obesity"/>
    <n v="5.25"/>
    <s v="Normal"/>
    <s v="Yes"/>
  </r>
  <r>
    <s v="Obesity"/>
    <n v="9.51"/>
    <s v="Diabetes"/>
    <s v="No"/>
  </r>
  <r>
    <s v="Obesity"/>
    <n v="11.12"/>
    <s v="Diabetes"/>
    <s v="No"/>
  </r>
  <r>
    <s v="Obesity"/>
    <n v="4.5599999999999996"/>
    <s v="Normal"/>
    <s v="No"/>
  </r>
  <r>
    <s v="Obesity"/>
    <n v="4.0199999999999996"/>
    <s v="Normal"/>
    <s v="Yes"/>
  </r>
  <r>
    <s v="Obesity"/>
    <n v="8.7200000000000006"/>
    <s v="Diabetes"/>
    <s v="No"/>
  </r>
  <r>
    <s v="Over weight"/>
    <n v="6.25"/>
    <s v="Prediabetes"/>
    <s v="Yes"/>
  </r>
  <r>
    <s v="Obesity"/>
    <n v="7.32"/>
    <s v="Diabetes"/>
    <s v="No"/>
  </r>
  <r>
    <s v="Obesity"/>
    <n v="4.24"/>
    <s v="Normal"/>
    <s v="No"/>
  </r>
  <r>
    <s v="Obesity"/>
    <n v="6.84"/>
    <s v="Diabetes"/>
    <s v="No"/>
  </r>
  <r>
    <s v="Obesity"/>
    <n v="5.23"/>
    <s v="Normal"/>
    <s v="Yes"/>
  </r>
  <r>
    <s v="Obesity"/>
    <n v="9.68"/>
    <s v="Diabetes"/>
    <s v="No"/>
  </r>
  <r>
    <s v="Obesity"/>
    <n v="6.05"/>
    <s v="Prediabetes"/>
    <s v="Yes"/>
  </r>
  <r>
    <s v="Obesity"/>
    <n v="6.11"/>
    <s v="Prediabetes"/>
    <s v="Yes"/>
  </r>
  <r>
    <s v="Over weight"/>
    <n v="10.93"/>
    <s v="Diabetes"/>
    <s v="Yes"/>
  </r>
  <r>
    <s v="Over weight"/>
    <n v="5.12"/>
    <s v="Normal"/>
    <s v="No"/>
  </r>
  <r>
    <s v="Normal weight"/>
    <n v="5.72"/>
    <s v="Prediabetes"/>
    <s v="No"/>
  </r>
  <r>
    <s v="Obesity"/>
    <n v="11.83"/>
    <s v="Diabetes"/>
    <s v="Yes"/>
  </r>
  <r>
    <s v="Obesity"/>
    <n v="4.55"/>
    <s v="Normal"/>
    <s v="No"/>
  </r>
  <r>
    <s v="Obesity"/>
    <n v="4.87"/>
    <s v="Normal"/>
    <s v="Yes"/>
  </r>
  <r>
    <s v="Obesity"/>
    <n v="4.45"/>
    <s v="Normal"/>
    <s v="No"/>
  </r>
  <r>
    <s v="Over weight"/>
    <n v="9.42"/>
    <s v="Diabetes"/>
    <s v="Yes"/>
  </r>
  <r>
    <s v="Obesity"/>
    <n v="5.37"/>
    <s v="Normal"/>
    <s v="Yes"/>
  </r>
  <r>
    <s v="Obesity"/>
    <n v="4.5999999999999996"/>
    <s v="Normal"/>
    <s v="Yes"/>
  </r>
  <r>
    <s v="Obesity"/>
    <n v="6.22"/>
    <s v="Prediabetes"/>
    <s v="No"/>
  </r>
  <r>
    <s v="Obesity"/>
    <n v="4.5199999999999996"/>
    <s v="Normal"/>
    <s v="Yes"/>
  </r>
  <r>
    <s v="Obesity"/>
    <n v="6.18"/>
    <s v="Prediabetes"/>
    <s v="No"/>
  </r>
  <r>
    <s v="Obesity"/>
    <n v="4.4000000000000004"/>
    <s v="Normal"/>
    <s v="No"/>
  </r>
  <r>
    <s v="Obesity"/>
    <n v="6.23"/>
    <s v="Prediabetes"/>
    <s v="No"/>
  </r>
  <r>
    <s v="Obesity"/>
    <n v="5.33"/>
    <s v="Normal"/>
    <s v="Yes"/>
  </r>
  <r>
    <s v="Obesity"/>
    <n v="4.09"/>
    <s v="Normal"/>
    <s v="No"/>
  </r>
  <r>
    <s v="Obesity"/>
    <n v="5.19"/>
    <s v="Normal"/>
    <s v="No"/>
  </r>
  <r>
    <s v="Obesity"/>
    <n v="4.12"/>
    <s v="Normal"/>
    <s v="No"/>
  </r>
  <r>
    <s v="Obesity"/>
    <n v="5.0999999999999996"/>
    <s v="Normal"/>
    <s v="No"/>
  </r>
  <r>
    <s v="Obesity"/>
    <n v="6.21"/>
    <s v="Prediabetes"/>
    <s v="Yes"/>
  </r>
  <r>
    <s v="Obesity"/>
    <n v="9.5299999999999994"/>
    <s v="Diabetes"/>
    <s v="Yes"/>
  </r>
  <r>
    <s v="Obesity"/>
    <n v="4.6399999999999997"/>
    <s v="Normal"/>
    <s v="Yes"/>
  </r>
  <r>
    <s v="Obesity"/>
    <n v="5.05"/>
    <s v="Normal"/>
    <s v="No"/>
  </r>
  <r>
    <s v="Normal weight"/>
    <n v="10.38"/>
    <s v="Diabetes"/>
    <s v="No"/>
  </r>
  <r>
    <s v="Obesity"/>
    <n v="8.31"/>
    <s v="Diabetes"/>
    <s v="Yes"/>
  </r>
  <r>
    <s v="Obesity"/>
    <n v="7.59"/>
    <s v="Diabetes"/>
    <s v="No"/>
  </r>
  <r>
    <s v="Obesity"/>
    <n v="5.49"/>
    <s v="Normal"/>
    <s v="No"/>
  </r>
  <r>
    <s v="Obesity"/>
    <n v="11.68"/>
    <s v="Diabetes"/>
    <s v="No"/>
  </r>
  <r>
    <s v="Obesity"/>
    <n v="4.1900000000000004"/>
    <s v="Normal"/>
    <s v="No"/>
  </r>
  <r>
    <s v="Obesity"/>
    <n v="4.01"/>
    <s v="Normal"/>
    <s v="No"/>
  </r>
  <r>
    <s v="Obesity"/>
    <n v="5.91"/>
    <s v="Prediabetes"/>
    <s v="No"/>
  </r>
  <r>
    <s v="Obesity"/>
    <n v="4.47"/>
    <s v="Normal"/>
    <s v="Yes"/>
  </r>
  <r>
    <s v="Obesity"/>
    <n v="4.5599999999999996"/>
    <s v="Normal"/>
    <s v="Yes"/>
  </r>
  <r>
    <s v="Normal weight"/>
    <n v="9.9"/>
    <s v="Diabetes"/>
    <s v="No"/>
  </r>
  <r>
    <s v="Obesity"/>
    <n v="5.1100000000000003"/>
    <s v="Normal"/>
    <s v="No"/>
  </r>
  <r>
    <s v="Obesity"/>
    <n v="5.73"/>
    <s v="Prediabetes"/>
    <s v="No"/>
  </r>
  <r>
    <s v="Obesity"/>
    <n v="6.04"/>
    <s v="Prediabetes"/>
    <s v="No"/>
  </r>
  <r>
    <s v="Obesity"/>
    <n v="5.19"/>
    <s v="Normal"/>
    <s v="No"/>
  </r>
  <r>
    <s v="Obesity"/>
    <n v="5.56"/>
    <s v="Normal"/>
    <s v="No"/>
  </r>
  <r>
    <s v="Obesity"/>
    <n v="8.23"/>
    <s v="Diabetes"/>
    <s v="No"/>
  </r>
  <r>
    <s v="Obesity"/>
    <n v="9.0299999999999994"/>
    <s v="Diabetes"/>
    <s v="Yes"/>
  </r>
  <r>
    <s v="Obesity"/>
    <n v="4.07"/>
    <s v="Normal"/>
    <s v="Yes"/>
  </r>
  <r>
    <s v="Over weight"/>
    <n v="5.77"/>
    <s v="Prediabetes"/>
    <s v="No"/>
  </r>
  <r>
    <s v="Obesity"/>
    <n v="5.98"/>
    <s v="Prediabetes"/>
    <s v="No"/>
  </r>
  <r>
    <s v="Obesity"/>
    <n v="6.01"/>
    <s v="Prediabetes"/>
    <s v="No"/>
  </r>
  <r>
    <s v="Obesity"/>
    <n v="5.67"/>
    <s v="Normal"/>
    <s v="Yes"/>
  </r>
  <r>
    <s v="Over weight"/>
    <n v="6.02"/>
    <s v="Prediabetes"/>
    <s v="Yes"/>
  </r>
  <r>
    <s v="Normal weight"/>
    <n v="11.19"/>
    <s v="Diabetes"/>
    <s v="No"/>
  </r>
  <r>
    <s v="Obesity"/>
    <n v="5.1100000000000003"/>
    <s v="Normal"/>
    <s v="No"/>
  </r>
  <r>
    <s v="Normal weight"/>
    <n v="10.85"/>
    <s v="Diabetes"/>
    <s v="Yes"/>
  </r>
  <r>
    <s v="Obesity"/>
    <n v="5.24"/>
    <s v="Normal"/>
    <s v="Yes"/>
  </r>
  <r>
    <s v="Over weight"/>
    <n v="10.08"/>
    <s v="Diabetes"/>
    <s v="No"/>
  </r>
  <r>
    <s v="Obesity"/>
    <n v="10.97"/>
    <s v="Diabetes"/>
    <s v="Yes"/>
  </r>
  <r>
    <s v="Obesity"/>
    <n v="4.9000000000000004"/>
    <s v="Normal"/>
    <s v="Yes"/>
  </r>
  <r>
    <s v="Over weight"/>
    <n v="5.33"/>
    <s v="Normal"/>
    <s v="No"/>
  </r>
  <r>
    <s v="Over weight"/>
    <n v="4.6100000000000003"/>
    <s v="Normal"/>
    <s v="No"/>
  </r>
  <r>
    <s v="Over weight"/>
    <n v="8.18"/>
    <s v="Diabetes"/>
    <s v="No"/>
  </r>
  <r>
    <s v="Underweight"/>
    <n v="5.62"/>
    <s v="Normal"/>
    <s v="No"/>
  </r>
  <r>
    <s v="Obesity"/>
    <n v="5.82"/>
    <s v="Prediabetes"/>
    <s v="No"/>
  </r>
  <r>
    <s v="Normal weight"/>
    <n v="7.66"/>
    <s v="Diabetes"/>
    <s v="No"/>
  </r>
  <r>
    <s v="Obesity"/>
    <n v="4.2300000000000004"/>
    <s v="Normal"/>
    <s v="No"/>
  </r>
  <r>
    <s v="Obesity"/>
    <n v="5.58"/>
    <s v="Normal"/>
    <s v="No"/>
  </r>
  <r>
    <s v="Over weight"/>
    <n v="6.26"/>
    <s v="Prediabetes"/>
    <s v="Yes"/>
  </r>
  <r>
    <s v="Obesity"/>
    <n v="10.6"/>
    <s v="Diabetes"/>
    <s v="Yes"/>
  </r>
  <r>
    <s v="Over weight"/>
    <n v="4.78"/>
    <s v="Normal"/>
    <s v="Yes"/>
  </r>
  <r>
    <s v="Over weight"/>
    <n v="6.03"/>
    <s v="Prediabetes"/>
    <s v="No"/>
  </r>
  <r>
    <s v="Obesity"/>
    <n v="11.55"/>
    <s v="Diabetes"/>
    <s v="Yes"/>
  </r>
  <r>
    <s v="Normal weight"/>
    <n v="7.59"/>
    <s v="Diabetes"/>
    <s v="Yes"/>
  </r>
  <r>
    <s v="Obesity"/>
    <n v="4.26"/>
    <s v="Normal"/>
    <s v="No"/>
  </r>
  <r>
    <s v="Normal weight"/>
    <n v="5.9"/>
    <s v="Prediabetes"/>
    <s v="Yes"/>
  </r>
  <r>
    <s v="Over weight"/>
    <n v="7.79"/>
    <s v="Diabetes"/>
    <s v="No"/>
  </r>
  <r>
    <s v="Obesity"/>
    <n v="5.28"/>
    <s v="Normal"/>
    <s v="No"/>
  </r>
  <r>
    <s v="Normal weight"/>
    <n v="5.87"/>
    <s v="Prediabetes"/>
    <s v="No"/>
  </r>
  <r>
    <s v="Over weight"/>
    <n v="9.08"/>
    <s v="Diabetes"/>
    <s v="Yes"/>
  </r>
  <r>
    <s v="Over weight"/>
    <n v="5.2"/>
    <s v="Normal"/>
    <s v="No"/>
  </r>
  <r>
    <s v="Normal weight"/>
    <n v="5.48"/>
    <s v="Normal"/>
    <s v="No"/>
  </r>
  <r>
    <s v="Obesity"/>
    <n v="11.95"/>
    <s v="Diabetes"/>
    <s v="No"/>
  </r>
  <r>
    <s v="Normal weight"/>
    <n v="8.6999999999999993"/>
    <s v="Diabetes"/>
    <s v="Yes"/>
  </r>
  <r>
    <s v="Normal weight"/>
    <n v="7.84"/>
    <s v="Diabetes"/>
    <s v="No"/>
  </r>
  <r>
    <s v="Obesity"/>
    <n v="5.19"/>
    <s v="Normal"/>
    <s v="Yes"/>
  </r>
  <r>
    <s v="Normal weight"/>
    <n v="8.41"/>
    <s v="Diabetes"/>
    <s v="No"/>
  </r>
  <r>
    <s v="Obesity"/>
    <n v="5.86"/>
    <s v="Prediabetes"/>
    <s v="Yes"/>
  </r>
  <r>
    <s v="Obesity"/>
    <n v="4.18"/>
    <s v="Normal"/>
    <s v="No"/>
  </r>
  <r>
    <s v="Obesity"/>
    <n v="11.99"/>
    <s v="Diabetes"/>
    <s v="Yes"/>
  </r>
  <r>
    <s v="Over weight"/>
    <n v="4.8499999999999996"/>
    <s v="Normal"/>
    <s v="Yes"/>
  </r>
  <r>
    <s v="Normal weight"/>
    <n v="6.18"/>
    <s v="Prediabetes"/>
    <s v="Yes"/>
  </r>
  <r>
    <s v="Obesity"/>
    <n v="6.37"/>
    <s v="Prediabetes"/>
    <s v="No"/>
  </r>
  <r>
    <s v="Normal weight"/>
    <n v="9.81"/>
    <s v="Diabetes"/>
    <s v="Yes"/>
  </r>
  <r>
    <s v="Over weight"/>
    <n v="11.8"/>
    <s v="Diabetes"/>
    <s v="Yes"/>
  </r>
  <r>
    <s v="Normal weight"/>
    <n v="5.86"/>
    <s v="Prediabetes"/>
    <s v="Yes"/>
  </r>
  <r>
    <s v="Obesity"/>
    <n v="4.28"/>
    <s v="Normal"/>
    <s v="No"/>
  </r>
  <r>
    <s v="Underweight"/>
    <n v="4.16"/>
    <s v="Normal"/>
    <s v="Yes"/>
  </r>
  <r>
    <s v="Underweight"/>
    <n v="4.9800000000000004"/>
    <s v="Normal"/>
    <s v="Yes"/>
  </r>
  <r>
    <s v="Obesity"/>
    <n v="6.38"/>
    <s v="Prediabetes"/>
    <s v="No"/>
  </r>
  <r>
    <s v="Over weight"/>
    <n v="5.19"/>
    <s v="Normal"/>
    <s v="No"/>
  </r>
  <r>
    <s v="Over weight"/>
    <n v="10.210000000000001"/>
    <s v="Diabetes"/>
    <s v="No"/>
  </r>
  <r>
    <s v="Over weight"/>
    <n v="9.6999999999999993"/>
    <s v="Diabetes"/>
    <s v="Yes"/>
  </r>
  <r>
    <s v="Normal weight"/>
    <n v="10.25"/>
    <s v="Diabetes"/>
    <s v="No"/>
  </r>
  <r>
    <s v="Underweight"/>
    <n v="9.77"/>
    <s v="Diabetes"/>
    <s v="No"/>
  </r>
  <r>
    <s v="Normal weight"/>
    <n v="4.83"/>
    <s v="Normal"/>
    <s v="No"/>
  </r>
  <r>
    <s v="Obesity"/>
    <n v="10.86"/>
    <s v="Diabetes"/>
    <s v="Yes"/>
  </r>
  <r>
    <s v="Normal weight"/>
    <n v="9.5299999999999994"/>
    <s v="Diabetes"/>
    <s v="Yes"/>
  </r>
  <r>
    <s v="Over weight"/>
    <n v="5.68"/>
    <s v="Normal"/>
    <s v="No"/>
  </r>
  <r>
    <s v="Underweight"/>
    <n v="5.57"/>
    <s v="Normal"/>
    <s v="Yes"/>
  </r>
  <r>
    <s v="Over weight"/>
    <n v="4.58"/>
    <s v="Normal"/>
    <s v="Yes"/>
  </r>
  <r>
    <s v="Normal weight"/>
    <n v="8.9600000000000009"/>
    <s v="Diabetes"/>
    <s v="Yes"/>
  </r>
  <r>
    <s v="Over weight"/>
    <n v="6.09"/>
    <s v="Prediabetes"/>
    <s v="No"/>
  </r>
  <r>
    <s v="Normal weight"/>
    <n v="4.3600000000000003"/>
    <s v="Normal"/>
    <s v="No"/>
  </r>
  <r>
    <s v="Normal weight"/>
    <n v="11.74"/>
    <s v="Diabetes"/>
    <s v="Yes"/>
  </r>
  <r>
    <s v="Obesity"/>
    <n v="5.89"/>
    <s v="Prediabetes"/>
    <s v="No"/>
  </r>
  <r>
    <s v="Normal weight"/>
    <n v="10.64"/>
    <s v="Diabetes"/>
    <s v="No"/>
  </r>
  <r>
    <s v="Obesity"/>
    <n v="6.06"/>
    <s v="Prediabetes"/>
    <s v="No"/>
  </r>
  <r>
    <s v="Underweight"/>
    <n v="7.46"/>
    <s v="Diabetes"/>
    <s v="Yes"/>
  </r>
  <r>
    <s v="Over weight"/>
    <n v="4.68"/>
    <s v="Normal"/>
    <s v="Yes"/>
  </r>
  <r>
    <s v="Normal weight"/>
    <n v="6.15"/>
    <s v="Prediabetes"/>
    <s v="No"/>
  </r>
  <r>
    <s v="Normal weight"/>
    <n v="4.28"/>
    <s v="Normal"/>
    <s v="Yes"/>
  </r>
  <r>
    <s v="Over weight"/>
    <n v="9.86"/>
    <s v="Diabetes"/>
    <s v="No"/>
  </r>
  <r>
    <s v="Underweight"/>
    <n v="11.19"/>
    <s v="Diabetes"/>
    <s v="No"/>
  </r>
  <r>
    <s v="Obesity"/>
    <n v="4.8899999999999997"/>
    <s v="Normal"/>
    <s v="Yes"/>
  </r>
  <r>
    <s v="Underweight"/>
    <n v="4.3499999999999996"/>
    <s v="Normal"/>
    <s v="Yes"/>
  </r>
  <r>
    <s v="Over weight"/>
    <n v="8.66"/>
    <s v="Diabetes"/>
    <s v="Yes"/>
  </r>
  <r>
    <s v="Underweight"/>
    <n v="8.64"/>
    <s v="Diabetes"/>
    <s v="No"/>
  </r>
  <r>
    <s v="Normal weight"/>
    <n v="4.2699999999999996"/>
    <s v="Normal"/>
    <s v="No"/>
  </r>
  <r>
    <s v="Obesity"/>
    <n v="4.21"/>
    <s v="Normal"/>
    <s v="No"/>
  </r>
  <r>
    <s v="Obesity"/>
    <n v="5.04"/>
    <s v="Normal"/>
    <s v="No"/>
  </r>
  <r>
    <s v="Over weight"/>
    <n v="5.21"/>
    <s v="Normal"/>
    <s v="Yes"/>
  </r>
  <r>
    <s v="Over weight"/>
    <n v="8.83"/>
    <s v="Diabetes"/>
    <s v="No"/>
  </r>
  <r>
    <s v="Over weight"/>
    <n v="8.4700000000000006"/>
    <s v="Diabetes"/>
    <s v="Yes"/>
  </r>
  <r>
    <s v="Normal weight"/>
    <n v="4.2"/>
    <s v="Normal"/>
    <s v="No"/>
  </r>
  <r>
    <s v="Normal weight"/>
    <n v="6.14"/>
    <s v="Prediabetes"/>
    <s v="Yes"/>
  </r>
  <r>
    <s v="Obesity"/>
    <n v="6.07"/>
    <s v="Prediabetes"/>
    <s v="No"/>
  </r>
  <r>
    <s v="Obesity"/>
    <n v="10.210000000000001"/>
    <s v="Diabetes"/>
    <s v="No"/>
  </r>
  <r>
    <s v="Over weight"/>
    <n v="4.6900000000000004"/>
    <s v="Normal"/>
    <s v="No"/>
  </r>
  <r>
    <s v="Normal weight"/>
    <n v="5.71"/>
    <s v="Prediabetes"/>
    <s v="No"/>
  </r>
  <r>
    <s v="Obesity"/>
    <n v="9.07"/>
    <s v="Diabetes"/>
    <s v="Yes"/>
  </r>
  <r>
    <s v="Obesity"/>
    <n v="4.99"/>
    <s v="Normal"/>
    <s v="No"/>
  </r>
  <r>
    <s v="Over weight"/>
    <n v="8.31"/>
    <s v="Diabetes"/>
    <s v="No"/>
  </r>
  <r>
    <s v="Underweight"/>
    <n v="5.07"/>
    <s v="Normal"/>
    <s v="Yes"/>
  </r>
  <r>
    <s v="Obesity"/>
    <n v="4.79"/>
    <s v="Normal"/>
    <s v="No"/>
  </r>
  <r>
    <s v="Obesity"/>
    <n v="11.39"/>
    <s v="Diabetes"/>
    <s v="Yes"/>
  </r>
  <r>
    <s v="Normal weight"/>
    <n v="6"/>
    <s v="Prediabetes"/>
    <s v="No"/>
  </r>
  <r>
    <s v="Normal weight"/>
    <n v="5.13"/>
    <s v="Normal"/>
    <s v="No"/>
  </r>
  <r>
    <s v="Underweight"/>
    <n v="5.26"/>
    <s v="Normal"/>
    <s v="Yes"/>
  </r>
  <r>
    <s v="Over weight"/>
    <n v="6.84"/>
    <s v="Diabetes"/>
    <s v="No"/>
  </r>
  <r>
    <s v="Obesity"/>
    <n v="9.0399999999999991"/>
    <s v="Diabetes"/>
    <s v="No"/>
  </r>
  <r>
    <s v="Over weight"/>
    <n v="4.0999999999999996"/>
    <s v="Normal"/>
    <s v="No"/>
  </r>
  <r>
    <s v="Obesity"/>
    <n v="4.2300000000000004"/>
    <s v="Normal"/>
    <s v="Yes"/>
  </r>
  <r>
    <s v="Obesity"/>
    <n v="6.48"/>
    <s v="Diabetes"/>
    <s v="Yes"/>
  </r>
  <r>
    <s v="Over weight"/>
    <n v="5.53"/>
    <s v="Normal"/>
    <s v="No"/>
  </r>
  <r>
    <s v="Underweight"/>
    <n v="4.07"/>
    <s v="Normal"/>
    <s v="Yes"/>
  </r>
  <r>
    <s v="Underweight"/>
    <n v="5.51"/>
    <s v="Normal"/>
    <s v="No"/>
  </r>
  <r>
    <s v="Over weight"/>
    <n v="11.66"/>
    <s v="Diabetes"/>
    <s v="No"/>
  </r>
  <r>
    <s v="Underweight"/>
    <n v="7.26"/>
    <s v="Diabetes"/>
    <s v="Yes"/>
  </r>
  <r>
    <s v="Underweight"/>
    <n v="4.79"/>
    <s v="Normal"/>
    <s v="Yes"/>
  </r>
  <r>
    <s v="Normal weight"/>
    <n v="4.68"/>
    <s v="Normal"/>
    <s v="Yes"/>
  </r>
  <r>
    <s v="Obesity"/>
    <n v="4.33"/>
    <s v="Normal"/>
    <s v="Yes"/>
  </r>
  <r>
    <s v="Obesity"/>
    <n v="11.89"/>
    <s v="Diabetes"/>
    <s v="No"/>
  </r>
  <r>
    <s v="Obesity"/>
    <n v="5.24"/>
    <s v="Normal"/>
    <s v="No"/>
  </r>
  <r>
    <s v="Over weight"/>
    <n v="7.63"/>
    <s v="Diabetes"/>
    <s v="No"/>
  </r>
  <r>
    <s v="Normal weight"/>
    <n v="8.92"/>
    <s v="Diabetes"/>
    <s v="Yes"/>
  </r>
  <r>
    <s v="Normal weight"/>
    <n v="5.37"/>
    <s v="Normal"/>
    <s v="No"/>
  </r>
  <r>
    <s v="Over weight"/>
    <n v="4.3099999999999996"/>
    <s v="Normal"/>
    <s v="No"/>
  </r>
  <r>
    <s v="Normal weight"/>
    <n v="10.46"/>
    <s v="Diabetes"/>
    <s v="No"/>
  </r>
  <r>
    <s v="Obesity"/>
    <n v="7.39"/>
    <s v="Diabetes"/>
    <s v="No"/>
  </r>
  <r>
    <s v="Obesity"/>
    <n v="6.18"/>
    <s v="Prediabetes"/>
    <s v="No"/>
  </r>
  <r>
    <s v="Obesity"/>
    <n v="8.86"/>
    <s v="Diabetes"/>
    <s v="No"/>
  </r>
  <r>
    <s v="Normal weight"/>
    <n v="10.96"/>
    <s v="Diabetes"/>
    <s v="No"/>
  </r>
  <r>
    <s v="Normal weight"/>
    <n v="6.28"/>
    <s v="Prediabetes"/>
    <s v="No"/>
  </r>
  <r>
    <s v="Underweight"/>
    <n v="6.29"/>
    <s v="Prediabetes"/>
    <s v="Yes"/>
  </r>
  <r>
    <s v="Obesity"/>
    <n v="4.0199999999999996"/>
    <s v="Normal"/>
    <s v="No"/>
  </r>
  <r>
    <s v="Obesity"/>
    <n v="11.95"/>
    <s v="Diabetes"/>
    <s v="Yes"/>
  </r>
  <r>
    <s v="Obesity"/>
    <n v="8.7100000000000009"/>
    <s v="Diabetes"/>
    <s v="No"/>
  </r>
  <r>
    <s v="Obesity"/>
    <n v="4.67"/>
    <s v="Normal"/>
    <s v="No"/>
  </r>
  <r>
    <s v="Normal weight"/>
    <n v="11.14"/>
    <s v="Diabetes"/>
    <s v="Yes"/>
  </r>
  <r>
    <s v="Over weight"/>
    <n v="9.0500000000000007"/>
    <s v="Diabetes"/>
    <s v="No"/>
  </r>
  <r>
    <s v="Normal weight"/>
    <n v="11.31"/>
    <s v="Diabetes"/>
    <s v="No"/>
  </r>
  <r>
    <s v="Over weight"/>
    <n v="4.68"/>
    <s v="Normal"/>
    <s v="Yes"/>
  </r>
  <r>
    <s v="Over weight"/>
    <n v="6.05"/>
    <s v="Prediabetes"/>
    <s v="Yes"/>
  </r>
  <r>
    <s v="Obesity"/>
    <n v="4.68"/>
    <s v="Normal"/>
    <s v="Yes"/>
  </r>
  <r>
    <s v="Over weight"/>
    <n v="9.5"/>
    <s v="Diabetes"/>
    <s v="Yes"/>
  </r>
  <r>
    <s v="Normal weight"/>
    <n v="10.84"/>
    <s v="Diabetes"/>
    <s v="Yes"/>
  </r>
  <r>
    <s v="Over weight"/>
    <n v="5.88"/>
    <s v="Prediabetes"/>
    <s v="No"/>
  </r>
  <r>
    <s v="Over weight"/>
    <n v="5.24"/>
    <s v="Normal"/>
    <s v="Yes"/>
  </r>
  <r>
    <s v="Over weight"/>
    <n v="11.75"/>
    <s v="Diabetes"/>
    <s v="No"/>
  </r>
  <r>
    <s v="Over weight"/>
    <n v="6.97"/>
    <s v="Diabetes"/>
    <s v="No"/>
  </r>
  <r>
    <s v="Obesity"/>
    <n v="4.76"/>
    <s v="Normal"/>
    <s v="No"/>
  </r>
  <r>
    <s v="Over weight"/>
    <n v="8.24"/>
    <s v="Diabetes"/>
    <s v="Yes"/>
  </r>
  <r>
    <s v="Normal weight"/>
    <n v="4.76"/>
    <s v="Normal"/>
    <s v="No"/>
  </r>
  <r>
    <s v="Normal weight"/>
    <n v="6.03"/>
    <s v="Prediabetes"/>
    <s v="No"/>
  </r>
  <r>
    <s v="Normal weight"/>
    <n v="4.07"/>
    <s v="Normal"/>
    <s v="Yes"/>
  </r>
  <r>
    <s v="Over weight"/>
    <n v="8.26"/>
    <s v="Diabetes"/>
    <s v="Yes"/>
  </r>
  <r>
    <s v="Obesity"/>
    <n v="4.76"/>
    <s v="Normal"/>
    <s v="No"/>
  </r>
  <r>
    <s v="Normal weight"/>
    <n v="6.13"/>
    <s v="Prediabetes"/>
    <s v="Yes"/>
  </r>
  <r>
    <s v="Normal weight"/>
    <n v="10.47"/>
    <s v="Diabetes"/>
    <s v="Yes"/>
  </r>
  <r>
    <s v="Normal weight"/>
    <n v="4.04"/>
    <s v="Normal"/>
    <s v="Yes"/>
  </r>
  <r>
    <s v="Normal weight"/>
    <n v="5.74"/>
    <s v="Prediabetes"/>
    <s v="No"/>
  </r>
  <r>
    <s v="Underweight"/>
    <n v="6.33"/>
    <s v="Prediabetes"/>
    <s v="No"/>
  </r>
  <r>
    <s v="Over weight"/>
    <n v="4.28"/>
    <s v="Normal"/>
    <s v="Yes"/>
  </r>
  <r>
    <s v="Over weight"/>
    <n v="9.4700000000000006"/>
    <s v="Diabetes"/>
    <s v="Yes"/>
  </r>
  <r>
    <s v="Over weight"/>
    <n v="4.8499999999999996"/>
    <s v="Normal"/>
    <s v="Yes"/>
  </r>
  <r>
    <s v="Over weight"/>
    <n v="11.03"/>
    <s v="Diabetes"/>
    <s v="Yes"/>
  </r>
  <r>
    <s v="Over weight"/>
    <n v="5.22"/>
    <s v="Normal"/>
    <s v="No"/>
  </r>
  <r>
    <s v="Over weight"/>
    <n v="9.52"/>
    <s v="Diabetes"/>
    <s v="Yes"/>
  </r>
  <r>
    <s v="Obesity"/>
    <n v="11.09"/>
    <s v="Diabetes"/>
    <s v="No"/>
  </r>
  <r>
    <s v="Over weight"/>
    <n v="9.4499999999999993"/>
    <s v="Diabetes"/>
    <s v="Yes"/>
  </r>
  <r>
    <s v="Normal weight"/>
    <n v="5.51"/>
    <s v="Normal"/>
    <s v="No"/>
  </r>
  <r>
    <s v="Over weight"/>
    <n v="4.18"/>
    <s v="Normal"/>
    <s v="No"/>
  </r>
  <r>
    <s v="Obesity"/>
    <n v="5.98"/>
    <s v="Prediabetes"/>
    <s v="Yes"/>
  </r>
  <r>
    <s v="Over weight"/>
    <n v="10.16"/>
    <s v="Diabetes"/>
    <s v="No"/>
  </r>
  <r>
    <s v="Normal weight"/>
    <n v="11.71"/>
    <s v="Diabetes"/>
    <s v="No"/>
  </r>
  <r>
    <s v="Obesity"/>
    <n v="5.23"/>
    <s v="Normal"/>
    <s v="No"/>
  </r>
  <r>
    <s v="Normal weight"/>
    <n v="6.85"/>
    <s v="Diabetes"/>
    <s v="No"/>
  </r>
  <r>
    <s v="Normal weight"/>
    <n v="7.05"/>
    <s v="Diabetes"/>
    <s v="Yes"/>
  </r>
  <r>
    <s v="Over weight"/>
    <n v="11.64"/>
    <s v="Diabetes"/>
    <s v="No"/>
  </r>
  <r>
    <s v="Over weight"/>
    <n v="10.52"/>
    <s v="Diabetes"/>
    <s v="No"/>
  </r>
  <r>
    <s v="Obesity"/>
    <n v="4.01"/>
    <s v="Normal"/>
    <s v="Yes"/>
  </r>
  <r>
    <s v="Over weight"/>
    <n v="8.56"/>
    <s v="Diabetes"/>
    <s v="Yes"/>
  </r>
  <r>
    <s v="Over weight"/>
    <n v="10.5"/>
    <s v="Diabetes"/>
    <s v="No"/>
  </r>
  <r>
    <s v="Normal weight"/>
    <n v="6.39"/>
    <s v="Prediabetes"/>
    <s v="No"/>
  </r>
  <r>
    <s v="Normal weight"/>
    <n v="5.71"/>
    <s v="Prediabetes"/>
    <s v="Yes"/>
  </r>
  <r>
    <s v="Over weight"/>
    <n v="4.43"/>
    <s v="Normal"/>
    <s v="Yes"/>
  </r>
  <r>
    <s v="Obesity"/>
    <n v="5.52"/>
    <s v="Normal"/>
    <s v="No"/>
  </r>
  <r>
    <s v="Over weight"/>
    <n v="9.1999999999999993"/>
    <s v="Diabetes"/>
    <s v="Yes"/>
  </r>
  <r>
    <s v="Obesity"/>
    <n v="10.97"/>
    <s v="Diabetes"/>
    <s v="Yes"/>
  </r>
  <r>
    <s v="Over weight"/>
    <n v="4.25"/>
    <s v="Normal"/>
    <s v="No"/>
  </r>
  <r>
    <s v="Over weight"/>
    <n v="5.23"/>
    <s v="Normal"/>
    <s v="No"/>
  </r>
  <r>
    <s v="Obesity"/>
    <n v="5.96"/>
    <s v="Prediabetes"/>
    <s v="Yes"/>
  </r>
  <r>
    <s v="Normal weight"/>
    <n v="4.29"/>
    <s v="Normal"/>
    <s v="Yes"/>
  </r>
  <r>
    <s v="Normal weight"/>
    <n v="4.09"/>
    <s v="Normal"/>
    <s v="No"/>
  </r>
  <r>
    <s v="Over weight"/>
    <n v="4.88"/>
    <s v="Normal"/>
    <s v="No"/>
  </r>
  <r>
    <s v="Normal weight"/>
    <n v="6.76"/>
    <s v="Diabetes"/>
    <s v="No"/>
  </r>
  <r>
    <s v="Normal weight"/>
    <n v="10.67"/>
    <s v="Diabetes"/>
    <s v="No"/>
  </r>
  <r>
    <s v="Obesity"/>
    <n v="6.21"/>
    <s v="Prediabetes"/>
    <s v="No"/>
  </r>
  <r>
    <s v="Underweight"/>
    <n v="5.03"/>
    <s v="Normal"/>
    <s v="Yes"/>
  </r>
  <r>
    <s v="Normal weight"/>
    <n v="5.27"/>
    <s v="Normal"/>
    <s v="No"/>
  </r>
  <r>
    <s v="Over weight"/>
    <n v="10.53"/>
    <s v="Diabetes"/>
    <s v="Yes"/>
  </r>
  <r>
    <s v="Underweight"/>
    <n v="5.78"/>
    <s v="Prediabetes"/>
    <s v="No"/>
  </r>
  <r>
    <s v="Normal weight"/>
    <n v="4.3600000000000003"/>
    <s v="Normal"/>
    <s v="No"/>
  </r>
  <r>
    <s v="Obesity"/>
    <n v="9.7200000000000006"/>
    <s v="Diabetes"/>
    <s v="Yes"/>
  </r>
  <r>
    <s v="Over weight"/>
    <n v="5.18"/>
    <s v="Normal"/>
    <s v="No"/>
  </r>
  <r>
    <s v="Over weight"/>
    <n v="5.29"/>
    <s v="Normal"/>
    <s v="No"/>
  </r>
  <r>
    <s v="Normal weight"/>
    <n v="4.8600000000000003"/>
    <s v="Normal"/>
    <s v="Yes"/>
  </r>
  <r>
    <s v="Obesity"/>
    <n v="7.66"/>
    <s v="Diabetes"/>
    <s v="No"/>
  </r>
  <r>
    <s v="Normal weight"/>
    <n v="6.1"/>
    <s v="Prediabetes"/>
    <s v="Yes"/>
  </r>
  <r>
    <s v="Normal weight"/>
    <n v="4.4400000000000004"/>
    <s v="Normal"/>
    <s v="No"/>
  </r>
  <r>
    <s v="Over weight"/>
    <n v="6.15"/>
    <s v="Prediabetes"/>
    <s v="No"/>
  </r>
  <r>
    <s v="Over weight"/>
    <n v="4.53"/>
    <s v="Normal"/>
    <s v="No"/>
  </r>
  <r>
    <s v="Obesity"/>
    <n v="5.48"/>
    <s v="Normal"/>
    <s v="No"/>
  </r>
  <r>
    <s v="Normal weight"/>
    <n v="5.48"/>
    <s v="Normal"/>
    <s v="No"/>
  </r>
  <r>
    <s v="Over weight"/>
    <n v="8.1"/>
    <s v="Diabetes"/>
    <s v="No"/>
  </r>
  <r>
    <s v="Normal weight"/>
    <n v="7.16"/>
    <s v="Diabetes"/>
    <s v="No"/>
  </r>
  <r>
    <s v="Normal weight"/>
    <n v="4.55"/>
    <s v="Normal"/>
    <s v="Yes"/>
  </r>
  <r>
    <s v="Normal weight"/>
    <n v="6.03"/>
    <s v="Prediabetes"/>
    <s v="No"/>
  </r>
  <r>
    <s v="Over weight"/>
    <n v="5.47"/>
    <s v="Normal"/>
    <s v="Yes"/>
  </r>
  <r>
    <s v="Obesity"/>
    <n v="4.1500000000000004"/>
    <s v="Normal"/>
    <s v="Yes"/>
  </r>
  <r>
    <s v="Obesity"/>
    <n v="11.32"/>
    <s v="Diabetes"/>
    <s v="Yes"/>
  </r>
  <r>
    <s v="Obesity"/>
    <n v="9.51"/>
    <s v="Diabetes"/>
    <s v="Yes"/>
  </r>
  <r>
    <s v="Over weight"/>
    <n v="7.67"/>
    <s v="Diabetes"/>
    <s v="Yes"/>
  </r>
  <r>
    <s v="Over weight"/>
    <n v="6.23"/>
    <s v="Prediabetes"/>
    <s v="No"/>
  </r>
  <r>
    <s v="Obesity"/>
    <n v="8.9"/>
    <s v="Diabetes"/>
    <s v="No"/>
  </r>
  <r>
    <s v="Obesity"/>
    <n v="7.79"/>
    <s v="Diabetes"/>
    <s v="Yes"/>
  </r>
  <r>
    <s v="Obesity"/>
    <n v="4.49"/>
    <s v="Normal"/>
    <s v="Yes"/>
  </r>
  <r>
    <s v="Obesity"/>
    <n v="5.24"/>
    <s v="Normal"/>
    <s v="Yes"/>
  </r>
  <r>
    <s v="Obesity"/>
    <n v="9.6"/>
    <s v="Diabetes"/>
    <s v="No"/>
  </r>
  <r>
    <s v="Over weight"/>
    <n v="5.78"/>
    <s v="Prediabetes"/>
    <s v="Yes"/>
  </r>
  <r>
    <s v="Obesity"/>
    <n v="7.02"/>
    <s v="Diabetes"/>
    <s v="No"/>
  </r>
  <r>
    <s v="Over weight"/>
    <n v="4.09"/>
    <s v="Normal"/>
    <s v="Yes"/>
  </r>
  <r>
    <s v="Over weight"/>
    <n v="4.93"/>
    <s v="Normal"/>
    <s v="No"/>
  </r>
  <r>
    <s v="Obesity"/>
    <n v="5.34"/>
    <s v="Normal"/>
    <s v="Yes"/>
  </r>
  <r>
    <s v="Over weight"/>
    <n v="5.65"/>
    <s v="Normal"/>
    <s v="No"/>
  </r>
  <r>
    <s v="Over weight"/>
    <n v="4.49"/>
    <s v="Normal"/>
    <s v="No"/>
  </r>
  <r>
    <s v="Normal weight"/>
    <n v="10.55"/>
    <s v="Diabetes"/>
    <s v="No"/>
  </r>
  <r>
    <s v="Over weight"/>
    <n v="4.92"/>
    <s v="Normal"/>
    <s v="Yes"/>
  </r>
  <r>
    <s v="Over weight"/>
    <n v="5.9"/>
    <s v="Prediabetes"/>
    <s v="Yes"/>
  </r>
  <r>
    <s v="Obesity"/>
    <n v="4.9800000000000004"/>
    <s v="Normal"/>
    <s v="Yes"/>
  </r>
  <r>
    <s v="Normal weight"/>
    <n v="5.8"/>
    <s v="Prediabetes"/>
    <s v="No"/>
  </r>
  <r>
    <s v="Over weight"/>
    <n v="6.21"/>
    <s v="Prediabetes"/>
    <s v="Yes"/>
  </r>
  <r>
    <s v="Normal weight"/>
    <n v="6.17"/>
    <s v="Prediabetes"/>
    <s v="No"/>
  </r>
  <r>
    <s v="Over weight"/>
    <n v="5.36"/>
    <s v="Normal"/>
    <s v="No"/>
  </r>
  <r>
    <s v="Over weight"/>
    <n v="5.2"/>
    <s v="Normal"/>
    <s v="No"/>
  </r>
  <r>
    <s v="Obesity"/>
    <n v="5.42"/>
    <s v="Normal"/>
    <s v="No"/>
  </r>
  <r>
    <s v="Normal weight"/>
    <n v="6.84"/>
    <s v="Diabetes"/>
    <s v="No"/>
  </r>
  <r>
    <s v="Obesity"/>
    <n v="10.9"/>
    <s v="Diabetes"/>
    <s v="Yes"/>
  </r>
  <r>
    <s v="Over weight"/>
    <n v="4.87"/>
    <s v="Normal"/>
    <s v="Yes"/>
  </r>
  <r>
    <s v="Over weight"/>
    <n v="6.07"/>
    <s v="Prediabetes"/>
    <s v="No"/>
  </r>
  <r>
    <s v="Normal weight"/>
    <n v="4.33"/>
    <s v="Normal"/>
    <s v="No"/>
  </r>
  <r>
    <s v="Obesity"/>
    <n v="5.83"/>
    <s v="Prediabetes"/>
    <s v="No"/>
  </r>
  <r>
    <s v="Normal weight"/>
    <n v="5.5"/>
    <s v="Normal"/>
    <s v="No"/>
  </r>
  <r>
    <s v="Obesity"/>
    <n v="4.79"/>
    <s v="Normal"/>
    <s v="No"/>
  </r>
  <r>
    <s v="Normal weight"/>
    <n v="5.81"/>
    <s v="Prediabetes"/>
    <s v="No"/>
  </r>
  <r>
    <s v="Over weight"/>
    <n v="5.58"/>
    <s v="Normal"/>
    <s v="No"/>
  </r>
  <r>
    <s v="Obesity"/>
    <n v="4.4000000000000004"/>
    <s v="Normal"/>
    <s v="Yes"/>
  </r>
  <r>
    <s v="Obesity"/>
    <n v="8.18"/>
    <s v="Diabetes"/>
    <s v="Yes"/>
  </r>
  <r>
    <s v="Obesity"/>
    <n v="5.52"/>
    <s v="Normal"/>
    <s v="Yes"/>
  </r>
  <r>
    <s v="Over weight"/>
    <n v="4.84"/>
    <s v="Normal"/>
    <s v="No"/>
  </r>
  <r>
    <s v="Obesity"/>
    <n v="4.08"/>
    <s v="Normal"/>
    <s v="No"/>
  </r>
  <r>
    <s v="Over weight"/>
    <n v="4.4800000000000004"/>
    <s v="Normal"/>
    <s v="No"/>
  </r>
  <r>
    <s v="Over weight"/>
    <n v="5.73"/>
    <s v="Prediabetes"/>
    <s v="No"/>
  </r>
  <r>
    <s v="Underweight"/>
    <n v="5.46"/>
    <s v="Normal"/>
    <s v="Yes"/>
  </r>
  <r>
    <s v="Over weight"/>
    <n v="5.0199999999999996"/>
    <s v="Normal"/>
    <s v="Yes"/>
  </r>
  <r>
    <s v="Obesity"/>
    <n v="6.36"/>
    <s v="Prediabetes"/>
    <s v="No"/>
  </r>
  <r>
    <s v="Over weight"/>
    <n v="5.36"/>
    <s v="Normal"/>
    <s v="No"/>
  </r>
  <r>
    <s v="Obesity"/>
    <n v="8.3699999999999992"/>
    <s v="Diabetes"/>
    <s v="Yes"/>
  </r>
  <r>
    <s v="Obesity"/>
    <n v="5.18"/>
    <s v="Normal"/>
    <s v="Yes"/>
  </r>
  <r>
    <s v="Obesity"/>
    <n v="5.68"/>
    <s v="Normal"/>
    <s v="Yes"/>
  </r>
  <r>
    <s v="Obesity"/>
    <n v="7.31"/>
    <s v="Diabetes"/>
    <s v="Yes"/>
  </r>
  <r>
    <s v="Over weight"/>
    <n v="4.67"/>
    <s v="Normal"/>
    <s v="No"/>
  </r>
  <r>
    <s v="Obesity"/>
    <n v="6.87"/>
    <s v="Diabetes"/>
    <s v="No"/>
  </r>
  <r>
    <s v="Obesity"/>
    <n v="5.87"/>
    <s v="Prediabetes"/>
    <s v="No"/>
  </r>
  <r>
    <s v="Obesity"/>
    <n v="4.07"/>
    <s v="Normal"/>
    <s v="Yes"/>
  </r>
  <r>
    <s v="Normal weight"/>
    <n v="6.47"/>
    <s v="Diabetes"/>
    <s v="No"/>
  </r>
  <r>
    <s v="Normal weight"/>
    <n v="5.14"/>
    <s v="Normal"/>
    <s v="No"/>
  </r>
  <r>
    <s v="Obesity"/>
    <n v="9.77"/>
    <s v="Diabetes"/>
    <s v="Yes"/>
  </r>
  <r>
    <s v="Obesity"/>
    <n v="8.8000000000000007"/>
    <s v="Diabetes"/>
    <s v="Yes"/>
  </r>
  <r>
    <s v="Over weight"/>
    <n v="5.84"/>
    <s v="Prediabetes"/>
    <s v="No"/>
  </r>
  <r>
    <s v="Normal weight"/>
    <n v="10.43"/>
    <s v="Diabetes"/>
    <s v="Yes"/>
  </r>
  <r>
    <s v="Obesity"/>
    <n v="4.25"/>
    <s v="Normal"/>
    <s v="Yes"/>
  </r>
  <r>
    <s v="Over weight"/>
    <n v="4.8899999999999997"/>
    <s v="Normal"/>
    <s v="No"/>
  </r>
  <r>
    <s v="Over weight"/>
    <n v="5.55"/>
    <s v="Normal"/>
    <s v="Yes"/>
  </r>
  <r>
    <s v="Normal weight"/>
    <n v="4.5199999999999996"/>
    <s v="Normal"/>
    <s v="No"/>
  </r>
  <r>
    <s v="Over weight"/>
    <n v="4.45"/>
    <s v="Normal"/>
    <s v="Yes"/>
  </r>
  <r>
    <s v="Over weight"/>
    <n v="4.72"/>
    <s v="Normal"/>
    <s v="No"/>
  </r>
  <r>
    <s v="Obesity"/>
    <n v="4.6500000000000004"/>
    <s v="Normal"/>
    <s v="Yes"/>
  </r>
  <r>
    <s v="Obesity"/>
    <n v="11.34"/>
    <s v="Diabetes"/>
    <s v="Yes"/>
  </r>
  <r>
    <s v="Over weight"/>
    <n v="4.53"/>
    <s v="Normal"/>
    <s v="No"/>
  </r>
  <r>
    <s v="Over weight"/>
    <n v="6.35"/>
    <s v="Prediabetes"/>
    <s v="No"/>
  </r>
  <r>
    <s v="Obesity"/>
    <n v="8.51"/>
    <s v="Diabetes"/>
    <s v="No"/>
  </r>
  <r>
    <s v="Obesity"/>
    <n v="8.59"/>
    <s v="Diabetes"/>
    <s v="Yes"/>
  </r>
  <r>
    <s v="Over weight"/>
    <n v="4.13"/>
    <s v="Normal"/>
    <s v="Yes"/>
  </r>
  <r>
    <s v="Obesity"/>
    <n v="4.55"/>
    <s v="Normal"/>
    <s v="No"/>
  </r>
  <r>
    <s v="Normal weight"/>
    <n v="4.5199999999999996"/>
    <s v="Normal"/>
    <s v="No"/>
  </r>
  <r>
    <s v="Obesity"/>
    <n v="5.07"/>
    <s v="Normal"/>
    <s v="No"/>
  </r>
  <r>
    <s v="Obesity"/>
    <n v="4.04"/>
    <s v="Normal"/>
    <s v="Yes"/>
  </r>
  <r>
    <s v="Obesity"/>
    <n v="5.3"/>
    <s v="Normal"/>
    <s v="Yes"/>
  </r>
  <r>
    <s v="Obesity"/>
    <n v="8.64"/>
    <s v="Diabetes"/>
    <s v="Yes"/>
  </r>
  <r>
    <s v="Obesity"/>
    <n v="4.03"/>
    <s v="Normal"/>
    <s v="No"/>
  </r>
  <r>
    <s v="Obesity"/>
    <n v="4.26"/>
    <s v="Normal"/>
    <s v="Yes"/>
  </r>
  <r>
    <s v="Over weight"/>
    <n v="5.35"/>
    <s v="Normal"/>
    <s v="No"/>
  </r>
  <r>
    <s v="Normal weight"/>
    <n v="4.9000000000000004"/>
    <s v="Normal"/>
    <s v="No"/>
  </r>
  <r>
    <s v="Normal weight"/>
    <n v="4.5"/>
    <s v="Normal"/>
    <s v="No"/>
  </r>
  <r>
    <s v="Obesity"/>
    <n v="8.3800000000000008"/>
    <s v="Diabetes"/>
    <s v="Yes"/>
  </r>
  <r>
    <s v="Over weight"/>
    <n v="7.03"/>
    <s v="Diabetes"/>
    <s v="No"/>
  </r>
  <r>
    <s v="Obesity"/>
    <n v="8.75"/>
    <s v="Diabetes"/>
    <s v="Yes"/>
  </r>
  <r>
    <s v="Obesity"/>
    <n v="9.51"/>
    <s v="Diabetes"/>
    <s v="No"/>
  </r>
  <r>
    <s v="Obesity"/>
    <n v="9.36"/>
    <s v="Diabetes"/>
    <s v="No"/>
  </r>
  <r>
    <s v="Normal weight"/>
    <n v="4.8099999999999996"/>
    <s v="Normal"/>
    <s v="No"/>
  </r>
  <r>
    <s v="Obesity"/>
    <n v="8.08"/>
    <s v="Diabetes"/>
    <s v="No"/>
  </r>
  <r>
    <s v="Over weight"/>
    <n v="6.29"/>
    <s v="Prediabetes"/>
    <s v="No"/>
  </r>
  <r>
    <s v="Normal weight"/>
    <n v="6.29"/>
    <s v="Prediabetes"/>
    <s v="No"/>
  </r>
  <r>
    <s v="Over weight"/>
    <n v="5.12"/>
    <s v="Normal"/>
    <s v="No"/>
  </r>
  <r>
    <s v="Obesity"/>
    <n v="9.9499999999999993"/>
    <s v="Diabetes"/>
    <s v="Yes"/>
  </r>
  <r>
    <s v="Obesity"/>
    <n v="9.08"/>
    <s v="Diabetes"/>
    <s v="Yes"/>
  </r>
  <r>
    <s v="Normal weight"/>
    <n v="4.82"/>
    <s v="Normal"/>
    <s v="No"/>
  </r>
  <r>
    <s v="Over weight"/>
    <n v="4.6500000000000004"/>
    <s v="Normal"/>
    <s v="No"/>
  </r>
  <r>
    <s v="Obesity"/>
    <n v="5.16"/>
    <s v="Normal"/>
    <s v="Yes"/>
  </r>
  <r>
    <s v="Obesity"/>
    <n v="10.44"/>
    <s v="Diabetes"/>
    <s v="No"/>
  </r>
  <r>
    <s v="Obesity"/>
    <n v="5.69"/>
    <s v="Normal"/>
    <s v="No"/>
  </r>
  <r>
    <s v="Over weight"/>
    <n v="6.5"/>
    <s v="Diabetes"/>
    <s v="No"/>
  </r>
  <r>
    <s v="Over weight"/>
    <n v="5.73"/>
    <s v="Prediabetes"/>
    <s v="No"/>
  </r>
  <r>
    <s v="Over weight"/>
    <n v="5.74"/>
    <s v="Prediabetes"/>
    <s v="Yes"/>
  </r>
  <r>
    <s v="Obesity"/>
    <n v="8.6999999999999993"/>
    <s v="Diabetes"/>
    <s v="No"/>
  </r>
  <r>
    <s v="Obesity"/>
    <n v="5.09"/>
    <s v="Normal"/>
    <s v="No"/>
  </r>
  <r>
    <s v="Obesity"/>
    <n v="5.57"/>
    <s v="Normal"/>
    <s v="No"/>
  </r>
  <r>
    <s v="Obesity"/>
    <n v="10.87"/>
    <s v="Diabetes"/>
    <s v="No"/>
  </r>
  <r>
    <s v="Over weight"/>
    <n v="6.02"/>
    <s v="Prediabetes"/>
    <s v="No"/>
  </r>
  <r>
    <s v="Obesity"/>
    <n v="7"/>
    <s v="Diabetes"/>
    <s v="No"/>
  </r>
  <r>
    <s v="Obesity"/>
    <n v="5.56"/>
    <s v="Normal"/>
    <s v="Yes"/>
  </r>
  <r>
    <s v="Obesity"/>
    <n v="8.4499999999999993"/>
    <s v="Diabetes"/>
    <s v="No"/>
  </r>
  <r>
    <s v="Normal weight"/>
    <n v="6.19"/>
    <s v="Prediabetes"/>
    <s v="No"/>
  </r>
  <r>
    <s v="Obesity"/>
    <n v="7.71"/>
    <s v="Diabetes"/>
    <s v="No"/>
  </r>
  <r>
    <s v="Normal weight"/>
    <n v="4.63"/>
    <s v="Normal"/>
    <s v="No"/>
  </r>
  <r>
    <s v="Obesity"/>
    <n v="4.6100000000000003"/>
    <s v="Normal"/>
    <s v="No"/>
  </r>
  <r>
    <s v="Obesity"/>
    <n v="9.5299999999999994"/>
    <s v="Diabetes"/>
    <s v="Yes"/>
  </r>
  <r>
    <s v="Obesity"/>
    <n v="11.43"/>
    <s v="Diabetes"/>
    <s v="Yes"/>
  </r>
  <r>
    <s v="Obesity"/>
    <n v="7.65"/>
    <s v="Diabetes"/>
    <s v="Yes"/>
  </r>
  <r>
    <s v="Obesity"/>
    <n v="5.87"/>
    <s v="Prediabetes"/>
    <s v="Yes"/>
  </r>
  <r>
    <s v="Normal weight"/>
    <n v="4.3600000000000003"/>
    <s v="Normal"/>
    <s v="Yes"/>
  </r>
  <r>
    <s v="Obesity"/>
    <n v="10.119999999999999"/>
    <s v="Diabetes"/>
    <s v="No"/>
  </r>
  <r>
    <s v="Over weight"/>
    <n v="4.01"/>
    <s v="Normal"/>
    <s v="No"/>
  </r>
  <r>
    <s v="Normal weight"/>
    <n v="4.7699999999999996"/>
    <s v="Normal"/>
    <s v="Yes"/>
  </r>
  <r>
    <s v="Obesity"/>
    <n v="6.83"/>
    <s v="Diabetes"/>
    <s v="No"/>
  </r>
  <r>
    <s v="Obesity"/>
    <n v="6.14"/>
    <s v="Prediabetes"/>
    <s v="Yes"/>
  </r>
  <r>
    <s v="Over weight"/>
    <n v="5.6"/>
    <s v="Normal"/>
    <s v="No"/>
  </r>
  <r>
    <s v="Obesity"/>
    <n v="4.8"/>
    <s v="Normal"/>
    <s v="No"/>
  </r>
  <r>
    <s v="Over weight"/>
    <n v="11.89"/>
    <s v="Diabetes"/>
    <s v="No"/>
  </r>
  <r>
    <s v="Obesity"/>
    <n v="4.7300000000000004"/>
    <s v="Normal"/>
    <s v="Yes"/>
  </r>
  <r>
    <s v="Obesity"/>
    <n v="4.6100000000000003"/>
    <s v="Normal"/>
    <s v="Yes"/>
  </r>
  <r>
    <s v="Obesity"/>
    <n v="7.3"/>
    <s v="Diabetes"/>
    <s v="No"/>
  </r>
  <r>
    <s v="Obesity"/>
    <n v="5.88"/>
    <s v="Prediabetes"/>
    <s v="No"/>
  </r>
  <r>
    <s v="Normal weight"/>
    <n v="4.0599999999999996"/>
    <s v="Normal"/>
    <s v="No"/>
  </r>
  <r>
    <s v="Obesity"/>
    <n v="4.9000000000000004"/>
    <s v="Normal"/>
    <s v="No"/>
  </r>
  <r>
    <s v="Normal weight"/>
    <n v="5.52"/>
    <s v="Normal"/>
    <s v="No"/>
  </r>
  <r>
    <s v="Obesity"/>
    <n v="5.2"/>
    <s v="Normal"/>
    <s v="Yes"/>
  </r>
  <r>
    <s v="Obesity"/>
    <n v="7.59"/>
    <s v="Diabetes"/>
    <s v="No"/>
  </r>
  <r>
    <s v="Obesity"/>
    <n v="8.2799999999999994"/>
    <s v="Diabetes"/>
    <s v="No"/>
  </r>
  <r>
    <s v="Obesity"/>
    <n v="6.72"/>
    <s v="Diabetes"/>
    <s v="No"/>
  </r>
  <r>
    <s v="Obesity"/>
    <n v="5.47"/>
    <s v="Normal"/>
    <s v="Yes"/>
  </r>
  <r>
    <s v="Obesity"/>
    <n v="4.71"/>
    <s v="Normal"/>
    <s v="No"/>
  </r>
  <r>
    <s v="Obesity"/>
    <n v="5.49"/>
    <s v="Normal"/>
    <s v="No"/>
  </r>
  <r>
    <s v="Obesity"/>
    <n v="4.72"/>
    <s v="Normal"/>
    <s v="No"/>
  </r>
  <r>
    <s v="Obesity"/>
    <n v="6.7"/>
    <s v="Diabetes"/>
    <s v="No"/>
  </r>
  <r>
    <s v="Over weight"/>
    <n v="5.5"/>
    <s v="Normal"/>
    <s v="No"/>
  </r>
  <r>
    <s v="Normal weight"/>
    <n v="4.46"/>
    <s v="Normal"/>
    <s v="No"/>
  </r>
  <r>
    <s v="Normal weight"/>
    <n v="5.29"/>
    <s v="Normal"/>
    <s v="Yes"/>
  </r>
  <r>
    <s v="Obesity"/>
    <n v="10.99"/>
    <s v="Diabetes"/>
    <s v="No"/>
  </r>
  <r>
    <s v="Obesity"/>
    <n v="5.2"/>
    <s v="Normal"/>
    <s v="Yes"/>
  </r>
  <r>
    <s v="Obesity"/>
    <n v="9.66"/>
    <s v="Diabetes"/>
    <s v="No"/>
  </r>
  <r>
    <s v="Obesity"/>
    <n v="4.22"/>
    <s v="Normal"/>
    <s v="Yes"/>
  </r>
  <r>
    <s v="Obesity"/>
    <n v="11.78"/>
    <s v="Diabetes"/>
    <s v="No"/>
  </r>
  <r>
    <s v="Obesity"/>
    <n v="9.6199999999999992"/>
    <s v="Diabetes"/>
    <s v="No"/>
  </r>
  <r>
    <s v="Obesity"/>
    <n v="10.78"/>
    <s v="Diabetes"/>
    <s v="No"/>
  </r>
  <r>
    <s v="Obesity"/>
    <n v="5.1100000000000003"/>
    <s v="Normal"/>
    <s v="Yes"/>
  </r>
  <r>
    <s v="Obesity"/>
    <n v="7.18"/>
    <s v="Diabetes"/>
    <s v="No"/>
  </r>
  <r>
    <s v="Over weight"/>
    <n v="4.96"/>
    <s v="Normal"/>
    <s v="No"/>
  </r>
  <r>
    <s v="Obesity"/>
    <n v="4.67"/>
    <s v="Normal"/>
    <s v="Yes"/>
  </r>
  <r>
    <s v="Obesity"/>
    <n v="5.0599999999999996"/>
    <s v="Normal"/>
    <s v="No"/>
  </r>
  <r>
    <s v="Obesity"/>
    <n v="5.0199999999999996"/>
    <s v="Normal"/>
    <s v="Yes"/>
  </r>
  <r>
    <s v="Obesity"/>
    <n v="7.76"/>
    <s v="Diabetes"/>
    <s v="No"/>
  </r>
  <r>
    <s v="Obesity"/>
    <n v="9.32"/>
    <s v="Diabetes"/>
    <s v="No"/>
  </r>
  <r>
    <s v="Obesity"/>
    <n v="5.31"/>
    <s v="Normal"/>
    <s v="Yes"/>
  </r>
  <r>
    <s v="Normal weight"/>
    <n v="5.56"/>
    <s v="Normal"/>
    <s v="Yes"/>
  </r>
  <r>
    <s v="Obesity"/>
    <n v="7.11"/>
    <s v="Diabetes"/>
    <s v="Yes"/>
  </r>
  <r>
    <s v="Obesity"/>
    <n v="5.13"/>
    <s v="Normal"/>
    <s v="Yes"/>
  </r>
  <r>
    <s v="Obesity"/>
    <n v="10.199999999999999"/>
    <s v="Diabetes"/>
    <s v="No"/>
  </r>
  <r>
    <s v="Obesity"/>
    <n v="10.4"/>
    <s v="Diabetes"/>
    <s v="No"/>
  </r>
  <r>
    <s v="Obesity"/>
    <n v="10.67"/>
    <s v="Diabetes"/>
    <s v="No"/>
  </r>
  <r>
    <s v="Obesity"/>
    <n v="4.6500000000000004"/>
    <s v="Normal"/>
    <s v="Yes"/>
  </r>
  <r>
    <s v="Obesity"/>
    <n v="5.65"/>
    <s v="Normal"/>
    <s v="Yes"/>
  </r>
  <r>
    <s v="Obesity"/>
    <n v="11.97"/>
    <s v="Diabetes"/>
    <s v="No"/>
  </r>
  <r>
    <s v="Obesity"/>
    <n v="6.71"/>
    <s v="Diabetes"/>
    <s v="No"/>
  </r>
  <r>
    <s v="Obesity"/>
    <n v="11.92"/>
    <s v="Diabetes"/>
    <s v="No"/>
  </r>
  <r>
    <s v="Obesity"/>
    <n v="5.35"/>
    <s v="Normal"/>
    <s v="No"/>
  </r>
  <r>
    <s v="Obesity"/>
    <n v="8.9600000000000009"/>
    <s v="Diabetes"/>
    <s v="Yes"/>
  </r>
  <r>
    <s v="Obesity"/>
    <n v="11.93"/>
    <s v="Diabetes"/>
    <s v="No"/>
  </r>
  <r>
    <s v="Obesity"/>
    <n v="9.59"/>
    <s v="Diabetes"/>
    <s v="No"/>
  </r>
  <r>
    <s v="Obesity"/>
    <n v="11.88"/>
    <s v="Diabetes"/>
    <s v="Yes"/>
  </r>
  <r>
    <s v="Obesity"/>
    <n v="4.6399999999999997"/>
    <s v="Normal"/>
    <s v="No"/>
  </r>
  <r>
    <s v="Obesity"/>
    <n v="9.5299999999999994"/>
    <s v="Diabetes"/>
    <s v="No"/>
  </r>
  <r>
    <s v="Underweight"/>
    <n v="5.29"/>
    <s v="Normal"/>
    <s v="Yes"/>
  </r>
  <r>
    <s v="Over weight"/>
    <n v="10.95"/>
    <s v="Diabetes"/>
    <s v="No"/>
  </r>
  <r>
    <s v="Obesity"/>
    <n v="9.17"/>
    <s v="Diabetes"/>
    <s v="No"/>
  </r>
  <r>
    <s v="Obesity"/>
    <n v="7.39"/>
    <s v="Diabetes"/>
    <s v="No"/>
  </r>
  <r>
    <s v="Obesity"/>
    <n v="9.1300000000000008"/>
    <s v="Diabetes"/>
    <s v="Yes"/>
  </r>
  <r>
    <s v="Obesity"/>
    <n v="10.4"/>
    <s v="Diabetes"/>
    <s v="No"/>
  </r>
  <r>
    <s v="Obesity"/>
    <n v="9.4600000000000009"/>
    <s v="Diabetes"/>
    <s v="Yes"/>
  </r>
  <r>
    <s v="Obesity"/>
    <n v="8.69"/>
    <s v="Diabetes"/>
    <s v="Yes"/>
  </r>
  <r>
    <s v="Obesity"/>
    <n v="4.2300000000000004"/>
    <s v="Normal"/>
    <s v="No"/>
  </r>
  <r>
    <s v="Obesity"/>
    <n v="9.16"/>
    <s v="Diabetes"/>
    <s v="Yes"/>
  </r>
  <r>
    <s v="Obesity"/>
    <n v="8.26"/>
    <s v="Diabetes"/>
    <s v="No"/>
  </r>
  <r>
    <s v="Obesity"/>
    <n v="11.25"/>
    <s v="Diabetes"/>
    <s v="No"/>
  </r>
  <r>
    <s v="Normal weight"/>
    <n v="6.74"/>
    <s v="Diabetes"/>
    <s v="No"/>
  </r>
  <r>
    <s v="Obesity"/>
    <n v="4.87"/>
    <s v="Normal"/>
    <s v="No"/>
  </r>
  <r>
    <s v="Obesity"/>
    <n v="6.68"/>
    <s v="Diabetes"/>
    <s v="No"/>
  </r>
  <r>
    <s v="Obesity"/>
    <n v="5.0199999999999996"/>
    <s v="Normal"/>
    <s v="Yes"/>
  </r>
  <r>
    <s v="Obesity"/>
    <n v="10.64"/>
    <s v="Diabetes"/>
    <s v="Yes"/>
  </r>
  <r>
    <s v="Obesity"/>
    <n v="8.74"/>
    <s v="Diabetes"/>
    <s v="Yes"/>
  </r>
  <r>
    <s v="Obesity"/>
    <n v="5.64"/>
    <s v="Normal"/>
    <s v="No"/>
  </r>
  <r>
    <s v="Obesity"/>
    <n v="10.37"/>
    <s v="Diabetes"/>
    <s v="No"/>
  </r>
  <r>
    <s v="Obesity"/>
    <n v="9.56"/>
    <s v="Diabetes"/>
    <s v="Yes"/>
  </r>
  <r>
    <s v="Obesity"/>
    <n v="8.23"/>
    <s v="Diabetes"/>
    <s v="Yes"/>
  </r>
  <r>
    <s v="Obesity"/>
    <n v="7.03"/>
    <s v="Diabetes"/>
    <s v="No"/>
  </r>
  <r>
    <s v="Normal weight"/>
    <n v="5.45"/>
    <s v="Normal"/>
    <s v="No"/>
  </r>
  <r>
    <s v="Obesity"/>
    <n v="5.76"/>
    <s v="Prediabetes"/>
    <s v="No"/>
  </r>
  <r>
    <s v="Obesity"/>
    <n v="5.4"/>
    <s v="Normal"/>
    <s v="No"/>
  </r>
  <r>
    <s v="Over weight"/>
    <n v="6.35"/>
    <s v="Prediabetes"/>
    <s v="No"/>
  </r>
  <r>
    <s v="Obesity"/>
    <n v="6.26"/>
    <s v="Prediabetes"/>
    <s v="Yes"/>
  </r>
  <r>
    <s v="Obesity"/>
    <n v="5.97"/>
    <s v="Prediabetes"/>
    <s v="Yes"/>
  </r>
  <r>
    <s v="Underweight"/>
    <n v="5.29"/>
    <s v="Normal"/>
    <s v="Yes"/>
  </r>
  <r>
    <s v="Normal weight"/>
    <n v="4.2699999999999996"/>
    <s v="Normal"/>
    <s v="Yes"/>
  </r>
  <r>
    <s v="Normal weight"/>
    <n v="5.2"/>
    <s v="Normal"/>
    <s v="Yes"/>
  </r>
  <r>
    <s v="Obesity"/>
    <n v="8.23"/>
    <s v="Diabetes"/>
    <s v="Yes"/>
  </r>
  <r>
    <s v="Obesity"/>
    <n v="10.33"/>
    <s v="Diabetes"/>
    <s v="Yes"/>
  </r>
  <r>
    <s v="Normal weight"/>
    <n v="6.13"/>
    <s v="Prediabetes"/>
    <s v="No"/>
  </r>
  <r>
    <s v="Obesity"/>
    <n v="8.08"/>
    <s v="Diabetes"/>
    <s v="No"/>
  </r>
  <r>
    <s v="Obesity"/>
    <n v="10.49"/>
    <s v="Diabetes"/>
    <s v="No"/>
  </r>
  <r>
    <s v="Over weight"/>
    <n v="8.11"/>
    <s v="Diabetes"/>
    <s v="No"/>
  </r>
  <r>
    <s v="Over weight"/>
    <n v="6.6"/>
    <s v="Diabetes"/>
    <s v="No"/>
  </r>
  <r>
    <s v="Over weight"/>
    <n v="10.14"/>
    <s v="Diabetes"/>
    <s v="Yes"/>
  </r>
  <r>
    <s v="Obesity"/>
    <n v="6.06"/>
    <s v="Prediabetes"/>
    <s v="Yes"/>
  </r>
  <r>
    <s v="Obesity"/>
    <n v="9.91"/>
    <s v="Diabetes"/>
    <s v="Yes"/>
  </r>
  <r>
    <s v="Normal weight"/>
    <n v="4.1399999999999997"/>
    <s v="Normal"/>
    <s v="Yes"/>
  </r>
  <r>
    <s v="Obesity"/>
    <n v="4.38"/>
    <s v="Normal"/>
    <s v="Yes"/>
  </r>
  <r>
    <s v="Obesity"/>
    <n v="9.83"/>
    <s v="Diabetes"/>
    <s v="No"/>
  </r>
  <r>
    <s v="Obesity"/>
    <n v="11.08"/>
    <s v="Diabetes"/>
    <s v="No"/>
  </r>
  <r>
    <s v="Obesity"/>
    <n v="11.01"/>
    <s v="Diabetes"/>
    <s v="No"/>
  </r>
  <r>
    <s v="Normal weight"/>
    <n v="4.37"/>
    <s v="Normal"/>
    <s v="No"/>
  </r>
  <r>
    <s v="Obesity"/>
    <n v="5.91"/>
    <s v="Prediabetes"/>
    <s v="No"/>
  </r>
  <r>
    <s v="Obesity"/>
    <n v="7.65"/>
    <s v="Diabetes"/>
    <s v="No"/>
  </r>
  <r>
    <s v="Over weight"/>
    <n v="5.37"/>
    <s v="Normal"/>
    <s v="Yes"/>
  </r>
  <r>
    <s v="Over weight"/>
    <n v="5.75"/>
    <s v="Prediabetes"/>
    <s v="Yes"/>
  </r>
  <r>
    <s v="Obesity"/>
    <n v="6.79"/>
    <s v="Diabetes"/>
    <s v="Yes"/>
  </r>
  <r>
    <s v="Obesity"/>
    <n v="7.03"/>
    <s v="Diabetes"/>
    <s v="No"/>
  </r>
  <r>
    <s v="Obesity"/>
    <n v="5.41"/>
    <s v="Normal"/>
    <s v="Yes"/>
  </r>
  <r>
    <s v="Obesity"/>
    <n v="8.0500000000000007"/>
    <s v="Diabetes"/>
    <s v="No"/>
  </r>
  <r>
    <s v="Obesity"/>
    <n v="5.94"/>
    <s v="Prediabetes"/>
    <s v="No"/>
  </r>
  <r>
    <s v="Obesity"/>
    <n v="5.51"/>
    <s v="Normal"/>
    <s v="No"/>
  </r>
  <r>
    <s v="Obesity"/>
    <n v="6.55"/>
    <s v="Diabetes"/>
    <s v="Yes"/>
  </r>
  <r>
    <s v="Obesity"/>
    <n v="5.79"/>
    <s v="Prediabetes"/>
    <s v="Yes"/>
  </r>
  <r>
    <s v="Obesity"/>
    <n v="4.5599999999999996"/>
    <s v="Normal"/>
    <s v="No"/>
  </r>
  <r>
    <s v="Obesity"/>
    <n v="7"/>
    <s v="Diabetes"/>
    <s v="No"/>
  </r>
  <r>
    <s v="Obesity"/>
    <n v="6.57"/>
    <s v="Diabetes"/>
    <s v="Yes"/>
  </r>
  <r>
    <s v="Over weight"/>
    <n v="11.61"/>
    <s v="Diabetes"/>
    <s v="Yes"/>
  </r>
  <r>
    <s v="Over weight"/>
    <n v="8.16"/>
    <s v="Diabetes"/>
    <s v="Yes"/>
  </r>
  <r>
    <s v="Obesity"/>
    <n v="4.4800000000000004"/>
    <s v="Normal"/>
    <s v="Yes"/>
  </r>
  <r>
    <s v="Obesity"/>
    <n v="4.08"/>
    <s v="Normal"/>
    <s v="No"/>
  </r>
  <r>
    <s v="Obesity"/>
    <n v="4.4000000000000004"/>
    <s v="Normal"/>
    <s v="Yes"/>
  </r>
  <r>
    <s v="Over weight"/>
    <n v="9.02"/>
    <s v="Diabetes"/>
    <s v="No"/>
  </r>
  <r>
    <s v="Obesity"/>
    <n v="8.06"/>
    <s v="Diabetes"/>
    <s v="No"/>
  </r>
  <r>
    <s v="Obesity"/>
    <n v="6.21"/>
    <s v="Prediabetes"/>
    <s v="Yes"/>
  </r>
  <r>
    <s v="Obesity"/>
    <n v="5.79"/>
    <s v="Prediabetes"/>
    <s v="Yes"/>
  </r>
  <r>
    <s v="Obesity"/>
    <n v="5.69"/>
    <s v="Normal"/>
    <s v="Yes"/>
  </r>
  <r>
    <s v="Obesity"/>
    <n v="5.36"/>
    <s v="Normal"/>
    <s v="Yes"/>
  </r>
  <r>
    <s v="Obesity"/>
    <n v="11.37"/>
    <s v="Diabetes"/>
    <s v="No"/>
  </r>
  <r>
    <s v="Obesity"/>
    <n v="11.87"/>
    <s v="Diabetes"/>
    <s v="No"/>
  </r>
  <r>
    <s v="Normal weight"/>
    <n v="4.9000000000000004"/>
    <s v="Normal"/>
    <s v="No"/>
  </r>
  <r>
    <s v="Obesity"/>
    <n v="6.7"/>
    <s v="Diabetes"/>
    <s v="No"/>
  </r>
  <r>
    <s v="Obesity"/>
    <n v="10.3"/>
    <s v="Diabetes"/>
    <s v="No"/>
  </r>
  <r>
    <s v="Obesity"/>
    <n v="11.14"/>
    <s v="Diabetes"/>
    <s v="Yes"/>
  </r>
  <r>
    <s v="Obesity"/>
    <n v="4.74"/>
    <s v="Normal"/>
    <s v="Yes"/>
  </r>
  <r>
    <s v="Over weight"/>
    <n v="5.96"/>
    <s v="Prediabetes"/>
    <s v="Yes"/>
  </r>
  <r>
    <s v="Normal weight"/>
    <n v="4.95"/>
    <s v="Normal"/>
    <s v="No"/>
  </r>
  <r>
    <s v="Obesity"/>
    <n v="5.21"/>
    <s v="Normal"/>
    <s v="Yes"/>
  </r>
  <r>
    <s v="Obesity"/>
    <n v="4.8600000000000003"/>
    <s v="Normal"/>
    <s v="Yes"/>
  </r>
  <r>
    <s v="Normal weight"/>
    <n v="7.79"/>
    <s v="Diabetes"/>
    <s v="Yes"/>
  </r>
  <r>
    <s v="Obesity"/>
    <n v="7.12"/>
    <s v="Diabetes"/>
    <s v="Yes"/>
  </r>
  <r>
    <s v="Obesity"/>
    <n v="4.67"/>
    <s v="Normal"/>
    <s v="Yes"/>
  </r>
  <r>
    <s v="Obesity"/>
    <n v="9.1199999999999992"/>
    <s v="Diabetes"/>
    <s v="Yes"/>
  </r>
  <r>
    <s v="Obesity"/>
    <n v="4.1500000000000004"/>
    <s v="Normal"/>
    <s v="No"/>
  </r>
  <r>
    <s v="Obesity"/>
    <n v="6.72"/>
    <s v="Diabetes"/>
    <s v="Yes"/>
  </r>
  <r>
    <s v="Obesity"/>
    <n v="5.01"/>
    <s v="Normal"/>
    <s v="Yes"/>
  </r>
  <r>
    <s v="Normal weight"/>
    <n v="10.9"/>
    <s v="Diabetes"/>
    <s v="Yes"/>
  </r>
  <r>
    <s v="Obesity"/>
    <n v="5.52"/>
    <s v="Normal"/>
    <s v="Yes"/>
  </r>
  <r>
    <s v="Obesity"/>
    <n v="4.55"/>
    <s v="Normal"/>
    <s v="No"/>
  </r>
  <r>
    <s v="Obesity"/>
    <n v="11.76"/>
    <s v="Diabetes"/>
    <s v="No"/>
  </r>
  <r>
    <s v="Obesity"/>
    <n v="7.06"/>
    <s v="Diabetes"/>
    <s v="No"/>
  </r>
  <r>
    <s v="Obesity"/>
    <n v="11.35"/>
    <s v="Diabetes"/>
    <s v="Yes"/>
  </r>
  <r>
    <s v="Obesity"/>
    <n v="5.52"/>
    <s v="Normal"/>
    <s v="No"/>
  </r>
  <r>
    <s v="Obesity"/>
    <n v="7.86"/>
    <s v="Diabetes"/>
    <s v="Yes"/>
  </r>
  <r>
    <s v="Obesity"/>
    <n v="11.38"/>
    <s v="Diabetes"/>
    <s v="No"/>
  </r>
  <r>
    <s v="Obesity"/>
    <n v="10.48"/>
    <s v="Diabetes"/>
    <s v="No"/>
  </r>
  <r>
    <s v="Obesity"/>
    <n v="5.04"/>
    <s v="Normal"/>
    <s v="Yes"/>
  </r>
  <r>
    <s v="Obesity"/>
    <n v="9.06"/>
    <s v="Diabetes"/>
    <s v="No"/>
  </r>
  <r>
    <s v="Obesity"/>
    <n v="11.07"/>
    <s v="Diabetes"/>
    <s v="No"/>
  </r>
  <r>
    <s v="Over weight"/>
    <n v="10.45"/>
    <s v="Diabetes"/>
    <s v="No"/>
  </r>
  <r>
    <s v="Obesity"/>
    <n v="8.6300000000000008"/>
    <s v="Diabetes"/>
    <s v="Yes"/>
  </r>
  <r>
    <s v="Obesity"/>
    <n v="5.28"/>
    <s v="Normal"/>
    <s v="Yes"/>
  </r>
  <r>
    <s v="Obesity"/>
    <n v="7.49"/>
    <s v="Diabetes"/>
    <s v="Yes"/>
  </r>
  <r>
    <s v="Obesity"/>
    <n v="4.2699999999999996"/>
    <s v="Normal"/>
    <s v="No"/>
  </r>
  <r>
    <s v="Normal weight"/>
    <n v="9.2200000000000006"/>
    <s v="Diabetes"/>
    <s v="Yes"/>
  </r>
  <r>
    <s v="Obesity"/>
    <n v="5.99"/>
    <s v="Prediabetes"/>
    <s v="No"/>
  </r>
  <r>
    <s v="Obesity"/>
    <n v="5.86"/>
    <s v="Prediabetes"/>
    <s v="Yes"/>
  </r>
  <r>
    <s v="Obesity"/>
    <n v="5.19"/>
    <s v="Normal"/>
    <s v="Yes"/>
  </r>
  <r>
    <s v="Obesity"/>
    <n v="4.37"/>
    <s v="Normal"/>
    <s v="Yes"/>
  </r>
  <r>
    <s v="Obesity"/>
    <n v="5.32"/>
    <s v="Normal"/>
    <s v="No"/>
  </r>
  <r>
    <s v="Obesity"/>
    <n v="5.64"/>
    <s v="Normal"/>
    <s v="No"/>
  </r>
  <r>
    <s v="Obesity"/>
    <n v="5.59"/>
    <s v="Normal"/>
    <s v="Yes"/>
  </r>
  <r>
    <s v="Obesity"/>
    <n v="5.29"/>
    <s v="Normal"/>
    <s v="No"/>
  </r>
  <r>
    <s v="Obesity"/>
    <n v="6.65"/>
    <s v="Diabetes"/>
    <s v="No"/>
  </r>
  <r>
    <s v="Obesity"/>
    <n v="5.68"/>
    <s v="Normal"/>
    <s v="Yes"/>
  </r>
  <r>
    <s v="Obesity"/>
    <n v="4.49"/>
    <s v="Normal"/>
    <s v="No"/>
  </r>
  <r>
    <s v="Obesity"/>
    <n v="6.9"/>
    <s v="Diabetes"/>
    <s v="No"/>
  </r>
  <r>
    <s v="Over weight"/>
    <n v="11.52"/>
    <s v="Diabetes"/>
    <s v="No"/>
  </r>
  <r>
    <s v="Obesity"/>
    <n v="11.24"/>
    <s v="Diabetes"/>
    <s v="No"/>
  </r>
  <r>
    <s v="Over weight"/>
    <n v="10.98"/>
    <s v="Diabetes"/>
    <s v="No"/>
  </r>
  <r>
    <s v="Obesity"/>
    <n v="5.42"/>
    <s v="Normal"/>
    <s v="No"/>
  </r>
  <r>
    <s v="Underweight"/>
    <n v="10.97"/>
    <s v="Diabetes"/>
    <s v="No"/>
  </r>
  <r>
    <s v="Obesity"/>
    <n v="9.56"/>
    <s v="Diabetes"/>
    <s v="Yes"/>
  </r>
  <r>
    <s v="Obesity"/>
    <n v="9.4"/>
    <s v="Diabetes"/>
    <s v="Yes"/>
  </r>
  <r>
    <s v="Normal weight"/>
    <n v="8.48"/>
    <s v="Diabetes"/>
    <s v="Yes"/>
  </r>
  <r>
    <s v="Over weight"/>
    <n v="5.57"/>
    <s v="Normal"/>
    <s v="No"/>
  </r>
  <r>
    <s v="Obesity"/>
    <n v="6.94"/>
    <s v="Diabetes"/>
    <s v="Yes"/>
  </r>
  <r>
    <s v="Obesity"/>
    <n v="4.05"/>
    <s v="Normal"/>
    <s v="No"/>
  </r>
  <r>
    <s v="Normal weight"/>
    <n v="10.220000000000001"/>
    <s v="Diabetes"/>
    <s v="No"/>
  </r>
  <r>
    <s v="Obesity"/>
    <n v="9.24"/>
    <s v="Diabetes"/>
    <s v="No"/>
  </r>
  <r>
    <s v="Obesity"/>
    <n v="8.6"/>
    <s v="Diabetes"/>
    <s v="No"/>
  </r>
  <r>
    <s v="Obesity"/>
    <n v="9.32"/>
    <s v="Diabetes"/>
    <s v="Yes"/>
  </r>
  <r>
    <s v="Obesity"/>
    <n v="6.12"/>
    <s v="Prediabetes"/>
    <s v="Yes"/>
  </r>
  <r>
    <s v="Over weight"/>
    <n v="9.19"/>
    <s v="Diabetes"/>
    <s v="Yes"/>
  </r>
  <r>
    <s v="Obesity"/>
    <n v="5.84"/>
    <s v="Prediabetes"/>
    <s v="Yes"/>
  </r>
  <r>
    <s v="Over weight"/>
    <n v="7.19"/>
    <s v="Diabetes"/>
    <s v="Yes"/>
  </r>
  <r>
    <s v="Obesity"/>
    <n v="9.39"/>
    <s v="Diabetes"/>
    <s v="No"/>
  </r>
  <r>
    <s v="Obesity"/>
    <n v="4.2699999999999996"/>
    <s v="Normal"/>
    <s v="Yes"/>
  </r>
  <r>
    <s v="Normal weight"/>
    <n v="11.71"/>
    <s v="Diabetes"/>
    <s v="No"/>
  </r>
  <r>
    <s v="Obesity"/>
    <n v="5.29"/>
    <s v="Normal"/>
    <s v="No"/>
  </r>
  <r>
    <s v="Obesity"/>
    <n v="6"/>
    <s v="Prediabetes"/>
    <s v="Yes"/>
  </r>
  <r>
    <s v="Over weight"/>
    <n v="10.64"/>
    <s v="Diabetes"/>
    <s v="No"/>
  </r>
  <r>
    <s v="Obesity"/>
    <n v="8.2100000000000009"/>
    <s v="Diabetes"/>
    <s v="Yes"/>
  </r>
  <r>
    <s v="Obesity"/>
    <n v="5.58"/>
    <s v="Normal"/>
    <s v="No"/>
  </r>
  <r>
    <s v="Obesity"/>
    <n v="8.75"/>
    <s v="Diabetes"/>
    <s v="No"/>
  </r>
  <r>
    <s v="Obesity"/>
    <n v="11.86"/>
    <s v="Diabetes"/>
    <s v="No"/>
  </r>
  <r>
    <s v="Obesity"/>
    <n v="11.46"/>
    <s v="Diabetes"/>
    <s v="No"/>
  </r>
  <r>
    <s v="Normal weight"/>
    <n v="9.0299999999999994"/>
    <s v="Diabetes"/>
    <s v="No"/>
  </r>
  <r>
    <s v="Obesity"/>
    <n v="8.26"/>
    <s v="Diabetes"/>
    <s v="Yes"/>
  </r>
  <r>
    <s v="Obesity"/>
    <n v="5.42"/>
    <s v="Normal"/>
    <s v="Yes"/>
  </r>
  <r>
    <s v="Obesity"/>
    <n v="11.33"/>
    <s v="Diabetes"/>
    <s v="Yes"/>
  </r>
  <r>
    <s v="Over weight"/>
    <n v="7.69"/>
    <s v="Diabetes"/>
    <s v="Yes"/>
  </r>
  <r>
    <s v="Over weight"/>
    <n v="8.77"/>
    <s v="Diabetes"/>
    <s v="Yes"/>
  </r>
  <r>
    <s v="Obesity"/>
    <n v="4.91"/>
    <s v="Normal"/>
    <s v="No"/>
  </r>
  <r>
    <s v="Obesity"/>
    <n v="4.95"/>
    <s v="Normal"/>
    <s v="No"/>
  </r>
  <r>
    <s v="Over weight"/>
    <n v="10.8"/>
    <s v="Diabetes"/>
    <s v="Yes"/>
  </r>
  <r>
    <s v="Obesity"/>
    <n v="7.21"/>
    <s v="Diabetes"/>
    <s v="No"/>
  </r>
  <r>
    <s v="Obesity"/>
    <n v="5.12"/>
    <s v="Normal"/>
    <s v="No"/>
  </r>
  <r>
    <s v="Underweight"/>
    <n v="4.62"/>
    <s v="Normal"/>
    <s v="No"/>
  </r>
  <r>
    <s v="Obesity"/>
    <n v="7.68"/>
    <s v="Diabetes"/>
    <s v="Yes"/>
  </r>
  <r>
    <s v="Over weight"/>
    <n v="6.79"/>
    <s v="Diabetes"/>
    <s v="Yes"/>
  </r>
  <r>
    <s v="Obesity"/>
    <n v="11.09"/>
    <s v="Diabetes"/>
    <s v="No"/>
  </r>
  <r>
    <s v="Obesity"/>
    <n v="5.24"/>
    <s v="Normal"/>
    <s v="Yes"/>
  </r>
  <r>
    <s v="Over weight"/>
    <n v="7.51"/>
    <s v="Diabetes"/>
    <s v="Yes"/>
  </r>
  <r>
    <s v="Obesity"/>
    <n v="4.13"/>
    <s v="Normal"/>
    <s v="No"/>
  </r>
  <r>
    <s v="Obesity"/>
    <n v="8.3800000000000008"/>
    <s v="Diabetes"/>
    <s v="Yes"/>
  </r>
  <r>
    <s v="Obesity"/>
    <n v="8.07"/>
    <s v="Diabetes"/>
    <s v="No"/>
  </r>
  <r>
    <s v="Over weight"/>
    <n v="8.9499999999999993"/>
    <s v="Diabetes"/>
    <s v="No"/>
  </r>
  <r>
    <s v="Obesity"/>
    <n v="6.31"/>
    <s v="Prediabetes"/>
    <s v="Yes"/>
  </r>
  <r>
    <s v="Obesity"/>
    <n v="7.19"/>
    <s v="Diabetes"/>
    <s v="Yes"/>
  </r>
  <r>
    <s v="Obesity"/>
    <n v="6.11"/>
    <s v="Prediabetes"/>
    <s v="Yes"/>
  </r>
  <r>
    <s v="Obesity"/>
    <n v="6.02"/>
    <s v="Prediabetes"/>
    <s v="No"/>
  </r>
  <r>
    <s v="Obesity"/>
    <n v="11.86"/>
    <s v="Diabetes"/>
    <s v="No"/>
  </r>
  <r>
    <s v="Obesity"/>
    <n v="8.25"/>
    <s v="Diabetes"/>
    <s v="No"/>
  </r>
  <r>
    <s v="Obesity"/>
    <n v="8.1300000000000008"/>
    <s v="Diabetes"/>
    <s v="No"/>
  </r>
  <r>
    <s v="Obesity"/>
    <n v="10.1"/>
    <s v="Diabetes"/>
    <s v="No"/>
  </r>
  <r>
    <s v="Obesity"/>
    <n v="5.89"/>
    <s v="Prediabetes"/>
    <s v="Yes"/>
  </r>
  <r>
    <s v="Obesity"/>
    <n v="4.97"/>
    <s v="Normal"/>
    <s v="No"/>
  </r>
  <r>
    <s v="Obesity"/>
    <n v="9.9"/>
    <s v="Diabetes"/>
    <s v="No"/>
  </r>
  <r>
    <s v="Normal weight"/>
    <n v="9.0500000000000007"/>
    <s v="Diabetes"/>
    <s v="No"/>
  </r>
  <r>
    <s v="Over weight"/>
    <n v="10.93"/>
    <s v="Diabetes"/>
    <s v="No"/>
  </r>
  <r>
    <s v="Obesity"/>
    <n v="7.58"/>
    <s v="Diabetes"/>
    <s v="Yes"/>
  </r>
  <r>
    <s v="Obesity"/>
    <n v="11"/>
    <s v="Diabetes"/>
    <s v="Yes"/>
  </r>
  <r>
    <s v="Over weight"/>
    <n v="5.0599999999999996"/>
    <s v="Normal"/>
    <s v="No"/>
  </r>
  <r>
    <s v="Obesity"/>
    <n v="6.11"/>
    <s v="Prediabetes"/>
    <s v="Yes"/>
  </r>
  <r>
    <s v="Obesity"/>
    <n v="6.66"/>
    <s v="Diabetes"/>
    <s v="Yes"/>
  </r>
  <r>
    <s v="Obesity"/>
    <n v="4.0199999999999996"/>
    <s v="Normal"/>
    <s v="Yes"/>
  </r>
  <r>
    <s v="Obesity"/>
    <n v="8.81"/>
    <s v="Diabetes"/>
    <s v="Yes"/>
  </r>
  <r>
    <s v="Obesity"/>
    <n v="7.92"/>
    <s v="Diabetes"/>
    <s v="Yes"/>
  </r>
  <r>
    <s v="Normal weight"/>
    <n v="7.48"/>
    <s v="Diabetes"/>
    <s v="No"/>
  </r>
  <r>
    <s v="Obesity"/>
    <n v="4.62"/>
    <s v="Normal"/>
    <s v="Yes"/>
  </r>
  <r>
    <s v="Obesity"/>
    <n v="8.4700000000000006"/>
    <s v="Diabetes"/>
    <s v="No"/>
  </r>
  <r>
    <s v="Obesity"/>
    <n v="10.58"/>
    <s v="Diabetes"/>
    <s v="Yes"/>
  </r>
  <r>
    <s v="Normal weight"/>
    <n v="7.48"/>
    <s v="Diabetes"/>
    <s v="No"/>
  </r>
  <r>
    <s v="Normal weight"/>
    <n v="7.82"/>
    <s v="Diabetes"/>
    <s v="No"/>
  </r>
  <r>
    <s v="Obesity"/>
    <n v="4.96"/>
    <s v="Normal"/>
    <s v="Yes"/>
  </r>
  <r>
    <s v="Obesity"/>
    <n v="6.15"/>
    <s v="Prediabetes"/>
    <s v="Yes"/>
  </r>
  <r>
    <s v="Obesity"/>
    <n v="4.62"/>
    <s v="Normal"/>
    <s v="No"/>
  </r>
  <r>
    <s v="Obesity"/>
    <n v="4.87"/>
    <s v="Normal"/>
    <s v="No"/>
  </r>
  <r>
    <s v="Obesity"/>
    <n v="4.63"/>
    <s v="Normal"/>
    <s v="No"/>
  </r>
  <r>
    <s v="Over weight"/>
    <n v="11.93"/>
    <s v="Diabetes"/>
    <s v="No"/>
  </r>
  <r>
    <s v="Obesity"/>
    <n v="5.65"/>
    <s v="Normal"/>
    <s v="Yes"/>
  </r>
  <r>
    <s v="Obesity"/>
    <n v="11.21"/>
    <s v="Diabetes"/>
    <s v="Yes"/>
  </r>
  <r>
    <s v="Over weight"/>
    <n v="10.62"/>
    <s v="Diabetes"/>
    <s v="Yes"/>
  </r>
  <r>
    <s v="Normal weight"/>
    <n v="10.7"/>
    <s v="Diabetes"/>
    <s v="Yes"/>
  </r>
  <r>
    <s v="Over weight"/>
    <n v="10.02"/>
    <s v="Diabetes"/>
    <s v="Yes"/>
  </r>
  <r>
    <s v="Obesity"/>
    <n v="4.8499999999999996"/>
    <s v="Normal"/>
    <s v="No"/>
  </r>
  <r>
    <s v="Over weight"/>
    <n v="4.3899999999999997"/>
    <s v="Normal"/>
    <s v="Yes"/>
  </r>
  <r>
    <s v="Obesity"/>
    <n v="8.24"/>
    <s v="Diabetes"/>
    <s v="Yes"/>
  </r>
  <r>
    <s v="Obesity"/>
    <n v="9.77"/>
    <s v="Diabetes"/>
    <s v="Yes"/>
  </r>
  <r>
    <s v="Obesity"/>
    <n v="5.5"/>
    <s v="Normal"/>
    <s v="Yes"/>
  </r>
  <r>
    <s v="Obesity"/>
    <n v="11.84"/>
    <s v="Diabetes"/>
    <s v="Yes"/>
  </r>
  <r>
    <s v="Obesity"/>
    <n v="4.66"/>
    <s v="Normal"/>
    <s v="No"/>
  </r>
  <r>
    <s v="Obesity"/>
    <n v="11.11"/>
    <s v="Diabetes"/>
    <s v="No"/>
  </r>
  <r>
    <s v="Obesity"/>
    <n v="7.72"/>
    <s v="Diabetes"/>
    <s v="Yes"/>
  </r>
  <r>
    <s v="Obesity"/>
    <n v="5.55"/>
    <s v="Normal"/>
    <s v="Yes"/>
  </r>
  <r>
    <s v="Obesity"/>
    <n v="5.05"/>
    <s v="Normal"/>
    <s v="Yes"/>
  </r>
  <r>
    <s v="Over weight"/>
    <n v="8.69"/>
    <s v="Diabetes"/>
    <s v="Yes"/>
  </r>
  <r>
    <s v="Obesity"/>
    <n v="5.9"/>
    <s v="Prediabetes"/>
    <s v="Yes"/>
  </r>
  <r>
    <s v="Over weight"/>
    <n v="6.29"/>
    <s v="Prediabetes"/>
    <s v="Yes"/>
  </r>
  <r>
    <s v="Over weight"/>
    <n v="5.84"/>
    <s v="Prediabetes"/>
    <s v="Yes"/>
  </r>
  <r>
    <s v="Obesity"/>
    <n v="6.12"/>
    <s v="Prediabetes"/>
    <s v="No"/>
  </r>
  <r>
    <s v="Obesity"/>
    <n v="6.24"/>
    <s v="Prediabetes"/>
    <s v="No"/>
  </r>
  <r>
    <s v="Obesity"/>
    <n v="6.25"/>
    <s v="Prediabetes"/>
    <s v="No"/>
  </r>
  <r>
    <s v="Over weight"/>
    <n v="11.96"/>
    <s v="Diabetes"/>
    <s v="No"/>
  </r>
  <r>
    <s v="Over weight"/>
    <n v="7.69"/>
    <s v="Diabetes"/>
    <s v="No"/>
  </r>
  <r>
    <s v="Obesity"/>
    <n v="8.83"/>
    <s v="Diabetes"/>
    <s v="No"/>
  </r>
  <r>
    <s v="Obesity"/>
    <n v="4.41"/>
    <s v="Normal"/>
    <s v="No"/>
  </r>
  <r>
    <s v="Over weight"/>
    <n v="9.1"/>
    <s v="Diabetes"/>
    <s v="Yes"/>
  </r>
  <r>
    <s v="Over weight"/>
    <n v="11.52"/>
    <s v="Diabetes"/>
    <s v="Yes"/>
  </r>
  <r>
    <s v="Obesity"/>
    <n v="10.95"/>
    <s v="Diabetes"/>
    <s v="No"/>
  </r>
  <r>
    <s v="Over weight"/>
    <n v="11.5"/>
    <s v="Diabetes"/>
    <s v="No"/>
  </r>
  <r>
    <s v="Normal weight"/>
    <n v="9.8800000000000008"/>
    <s v="Diabetes"/>
    <s v="No"/>
  </r>
  <r>
    <s v="Obesity"/>
    <n v="6.2"/>
    <s v="Prediabetes"/>
    <s v="No"/>
  </r>
  <r>
    <s v="Obesity"/>
    <n v="8.41"/>
    <s v="Diabetes"/>
    <s v="Yes"/>
  </r>
  <r>
    <s v="Over weight"/>
    <n v="5.07"/>
    <s v="Normal"/>
    <s v="Yes"/>
  </r>
  <r>
    <s v="Obesity"/>
    <n v="4.0599999999999996"/>
    <s v="Normal"/>
    <s v="No"/>
  </r>
  <r>
    <s v="Normal weight"/>
    <n v="10.52"/>
    <s v="Diabetes"/>
    <s v="No"/>
  </r>
  <r>
    <s v="Normal weight"/>
    <n v="9.65"/>
    <s v="Diabetes"/>
    <s v="No"/>
  </r>
  <r>
    <s v="Obesity"/>
    <n v="6.21"/>
    <s v="Prediabetes"/>
    <s v="No"/>
  </r>
  <r>
    <s v="Obesity"/>
    <n v="4.76"/>
    <s v="Normal"/>
    <s v="No"/>
  </r>
  <r>
    <s v="Obesity"/>
    <n v="5.73"/>
    <s v="Prediabetes"/>
    <s v="Yes"/>
  </r>
  <r>
    <s v="Obesity"/>
    <n v="10.78"/>
    <s v="Diabetes"/>
    <s v="Yes"/>
  </r>
  <r>
    <s v="Obesity"/>
    <n v="5.08"/>
    <s v="Normal"/>
    <s v="Yes"/>
  </r>
  <r>
    <s v="Obesity"/>
    <n v="11.39"/>
    <s v="Diabetes"/>
    <s v="No"/>
  </r>
  <r>
    <s v="Obesity"/>
    <n v="5.35"/>
    <s v="Normal"/>
    <s v="Yes"/>
  </r>
  <r>
    <s v="Obesity"/>
    <n v="5.6"/>
    <s v="Normal"/>
    <s v="No"/>
  </r>
  <r>
    <s v="Obesity"/>
    <n v="4.2699999999999996"/>
    <s v="Normal"/>
    <s v="Yes"/>
  </r>
  <r>
    <s v="Over weight"/>
    <n v="5.57"/>
    <s v="Normal"/>
    <s v="Yes"/>
  </r>
  <r>
    <s v="Over weight"/>
    <n v="5.68"/>
    <s v="Normal"/>
    <s v="Yes"/>
  </r>
  <r>
    <s v="Normal weight"/>
    <n v="5.3"/>
    <s v="Normal"/>
    <s v="No"/>
  </r>
  <r>
    <s v="Obesity"/>
    <n v="9.4499999999999993"/>
    <s v="Diabetes"/>
    <s v="Yes"/>
  </r>
  <r>
    <s v="Over weight"/>
    <n v="6.79"/>
    <s v="Diabetes"/>
    <s v="Yes"/>
  </r>
  <r>
    <s v="Obesity"/>
    <n v="11.1"/>
    <s v="Diabetes"/>
    <s v="Yes"/>
  </r>
  <r>
    <s v="Obesity"/>
    <n v="7.26"/>
    <s v="Diabetes"/>
    <s v="No"/>
  </r>
  <r>
    <s v="Obesity"/>
    <n v="5.27"/>
    <s v="Normal"/>
    <s v="Yes"/>
  </r>
  <r>
    <s v="Obesity"/>
    <n v="5.46"/>
    <s v="Normal"/>
    <s v="Yes"/>
  </r>
  <r>
    <s v="Obesity"/>
    <n v="8.1300000000000008"/>
    <s v="Diabetes"/>
    <s v="No"/>
  </r>
  <r>
    <s v="Over weight"/>
    <n v="4.25"/>
    <s v="Normal"/>
    <s v="Yes"/>
  </r>
  <r>
    <s v="Obesity"/>
    <n v="8.68"/>
    <s v="Diabetes"/>
    <s v="No"/>
  </r>
  <r>
    <s v="Over weight"/>
    <n v="6.25"/>
    <s v="Prediabetes"/>
    <s v="Yes"/>
  </r>
  <r>
    <s v="Normal weight"/>
    <n v="4.47"/>
    <s v="Normal"/>
    <s v="Yes"/>
  </r>
  <r>
    <s v="Normal weight"/>
    <n v="8.31"/>
    <s v="Diabetes"/>
    <s v="No"/>
  </r>
  <r>
    <s v="Obesity"/>
    <n v="5.68"/>
    <s v="Normal"/>
    <s v="No"/>
  </r>
  <r>
    <s v="Obesity"/>
    <n v="4.75"/>
    <s v="Normal"/>
    <s v="Yes"/>
  </r>
  <r>
    <s v="Obesity"/>
    <n v="6.31"/>
    <s v="Prediabetes"/>
    <s v="No"/>
  </r>
  <r>
    <s v="Obesity"/>
    <n v="6.28"/>
    <s v="Prediabetes"/>
    <s v="Yes"/>
  </r>
  <r>
    <s v="Over weight"/>
    <n v="9.2899999999999991"/>
    <s v="Diabetes"/>
    <s v="Yes"/>
  </r>
  <r>
    <s v="Over weight"/>
    <n v="5.79"/>
    <s v="Prediabetes"/>
    <s v="Yes"/>
  </r>
  <r>
    <s v="Over weight"/>
    <n v="4.54"/>
    <s v="Normal"/>
    <s v="Yes"/>
  </r>
  <r>
    <s v="Over weight"/>
    <n v="4.68"/>
    <s v="Normal"/>
    <s v="Yes"/>
  </r>
  <r>
    <s v="Obesity"/>
    <n v="5.88"/>
    <s v="Prediabetes"/>
    <s v="No"/>
  </r>
  <r>
    <s v="Normal weight"/>
    <n v="5.42"/>
    <s v="Normal"/>
    <s v="Yes"/>
  </r>
  <r>
    <s v="Obesity"/>
    <n v="4.16"/>
    <s v="Normal"/>
    <s v="No"/>
  </r>
  <r>
    <s v="Obesity"/>
    <n v="7.05"/>
    <s v="Diabetes"/>
    <s v="Yes"/>
  </r>
  <r>
    <s v="Obesity"/>
    <n v="5.63"/>
    <s v="Normal"/>
    <s v="Yes"/>
  </r>
  <r>
    <s v="Over weight"/>
    <n v="4.24"/>
    <s v="Normal"/>
    <s v="Yes"/>
  </r>
  <r>
    <s v="Over weight"/>
    <n v="4.96"/>
    <s v="Normal"/>
    <s v="Yes"/>
  </r>
  <r>
    <s v="Obesity"/>
    <n v="4.34"/>
    <s v="Normal"/>
    <s v="No"/>
  </r>
  <r>
    <s v="Over weight"/>
    <n v="5.43"/>
    <s v="Normal"/>
    <s v="Yes"/>
  </r>
  <r>
    <s v="Obesity"/>
    <n v="8.33"/>
    <s v="Diabetes"/>
    <s v="Yes"/>
  </r>
  <r>
    <s v="Over weight"/>
    <n v="5.63"/>
    <s v="Normal"/>
    <s v="Yes"/>
  </r>
  <r>
    <s v="Obesity"/>
    <n v="7.23"/>
    <s v="Diabetes"/>
    <s v="No"/>
  </r>
  <r>
    <s v="Obesity"/>
    <n v="10.57"/>
    <s v="Diabetes"/>
    <s v="No"/>
  </r>
  <r>
    <s v="Over weight"/>
    <n v="7.92"/>
    <s v="Diabetes"/>
    <s v="No"/>
  </r>
  <r>
    <s v="Obesity"/>
    <n v="10.119999999999999"/>
    <s v="Diabetes"/>
    <s v="No"/>
  </r>
  <r>
    <s v="Obesity"/>
    <n v="7.91"/>
    <s v="Diabetes"/>
    <s v="No"/>
  </r>
  <r>
    <s v="Obesity"/>
    <n v="10.9"/>
    <s v="Diabetes"/>
    <s v="No"/>
  </r>
  <r>
    <s v="Underweight"/>
    <n v="11.83"/>
    <s v="Diabetes"/>
    <s v="No"/>
  </r>
  <r>
    <s v="Obesity"/>
    <n v="7.42"/>
    <s v="Diabetes"/>
    <s v="Yes"/>
  </r>
  <r>
    <s v="Obesity"/>
    <n v="5.62"/>
    <s v="Normal"/>
    <s v="Yes"/>
  </r>
  <r>
    <s v="Normal weight"/>
    <n v="7.16"/>
    <s v="Diabetes"/>
    <s v="No"/>
  </r>
  <r>
    <s v="Obesity"/>
    <n v="9.89"/>
    <s v="Diabetes"/>
    <s v="No"/>
  </r>
  <r>
    <s v="Obesity"/>
    <n v="5.14"/>
    <s v="Normal"/>
    <s v="No"/>
  </r>
  <r>
    <s v="Obesity"/>
    <n v="5.61"/>
    <s v="Normal"/>
    <s v="Yes"/>
  </r>
  <r>
    <s v="Obesity"/>
    <n v="5.51"/>
    <s v="Normal"/>
    <s v="Yes"/>
  </r>
  <r>
    <s v="Obesity"/>
    <n v="8.3800000000000008"/>
    <s v="Diabetes"/>
    <s v="Yes"/>
  </r>
  <r>
    <s v="Obesity"/>
    <n v="4.68"/>
    <s v="Normal"/>
    <s v="No"/>
  </r>
  <r>
    <s v="Over weight"/>
    <n v="4.3600000000000003"/>
    <s v="Normal"/>
    <s v="Yes"/>
  </r>
  <r>
    <s v="Over weight"/>
    <n v="7.74"/>
    <s v="Diabetes"/>
    <s v="No"/>
  </r>
  <r>
    <s v="Over weight"/>
    <n v="4.05"/>
    <s v="Normal"/>
    <s v="Yes"/>
  </r>
  <r>
    <s v="Obesity"/>
    <n v="11.49"/>
    <s v="Diabetes"/>
    <s v="No"/>
  </r>
  <r>
    <s v="Obesity"/>
    <n v="5.65"/>
    <s v="Normal"/>
    <s v="No"/>
  </r>
  <r>
    <s v="Obesity"/>
    <n v="4.29"/>
    <s v="Normal"/>
    <s v="Yes"/>
  </r>
  <r>
    <s v="Obesity"/>
    <n v="4.74"/>
    <s v="Normal"/>
    <s v="Yes"/>
  </r>
  <r>
    <s v="Obesity"/>
    <n v="7.6"/>
    <s v="Diabetes"/>
    <s v="Yes"/>
  </r>
  <r>
    <s v="Obesity"/>
    <n v="8.5"/>
    <s v="Diabetes"/>
    <s v="Yes"/>
  </r>
  <r>
    <s v="Obesity"/>
    <n v="11.22"/>
    <s v="Diabetes"/>
    <s v="Yes"/>
  </r>
  <r>
    <s v="Obesity"/>
    <n v="5.0999999999999996"/>
    <s v="Normal"/>
    <s v="Yes"/>
  </r>
  <r>
    <s v="Obesity"/>
    <n v="5.43"/>
    <s v="Normal"/>
    <s v="Yes"/>
  </r>
  <r>
    <s v="Obesity"/>
    <n v="5.82"/>
    <s v="Prediabetes"/>
    <s v="No"/>
  </r>
  <r>
    <s v="Obesity"/>
    <n v="6.05"/>
    <s v="Prediabetes"/>
    <s v="No"/>
  </r>
  <r>
    <s v="Obesity"/>
    <n v="6.38"/>
    <s v="Prediabetes"/>
    <s v="Yes"/>
  </r>
  <r>
    <s v="Obesity"/>
    <n v="5.73"/>
    <s v="Prediabetes"/>
    <s v="Yes"/>
  </r>
  <r>
    <s v="Obesity"/>
    <n v="5.47"/>
    <s v="Normal"/>
    <s v="Yes"/>
  </r>
  <r>
    <s v="Obesity"/>
    <n v="11.3"/>
    <s v="Diabetes"/>
    <s v="No"/>
  </r>
  <r>
    <s v="Obesity"/>
    <n v="6.72"/>
    <s v="Diabetes"/>
    <s v="No"/>
  </r>
  <r>
    <s v="Normal weight"/>
    <n v="5.36"/>
    <s v="Normal"/>
    <s v="Yes"/>
  </r>
  <r>
    <s v="Over weight"/>
    <n v="9.8800000000000008"/>
    <s v="Diabetes"/>
    <s v="No"/>
  </r>
  <r>
    <s v="Obesity"/>
    <n v="4.1100000000000003"/>
    <s v="Normal"/>
    <s v="No"/>
  </r>
  <r>
    <s v="Obesity"/>
    <n v="7.48"/>
    <s v="Diabetes"/>
    <s v="No"/>
  </r>
  <r>
    <s v="Over weight"/>
    <n v="9.18"/>
    <s v="Diabetes"/>
    <s v="Yes"/>
  </r>
  <r>
    <s v="Obesity"/>
    <n v="4.51"/>
    <s v="Normal"/>
    <s v="Yes"/>
  </r>
  <r>
    <s v="Over weight"/>
    <n v="7.33"/>
    <s v="Diabetes"/>
    <s v="Yes"/>
  </r>
  <r>
    <s v="Over weight"/>
    <n v="10.56"/>
    <s v="Diabetes"/>
    <s v="No"/>
  </r>
  <r>
    <s v="Obesity"/>
    <n v="4.01"/>
    <s v="Normal"/>
    <s v="No"/>
  </r>
  <r>
    <s v="Obesity"/>
    <n v="5.64"/>
    <s v="Normal"/>
    <s v="Yes"/>
  </r>
  <r>
    <s v="Obesity"/>
    <n v="8.02"/>
    <s v="Diabetes"/>
    <s v="Yes"/>
  </r>
  <r>
    <s v="Over weight"/>
    <n v="7.2"/>
    <s v="Diabetes"/>
    <s v="Yes"/>
  </r>
  <r>
    <s v="Over weight"/>
    <n v="4.55"/>
    <s v="Normal"/>
    <s v="No"/>
  </r>
  <r>
    <s v="Over weight"/>
    <n v="9.0299999999999994"/>
    <s v="Diabetes"/>
    <s v="No"/>
  </r>
  <r>
    <s v="Obesity"/>
    <n v="5.2"/>
    <s v="Normal"/>
    <s v="Yes"/>
  </r>
  <r>
    <s v="Obesity"/>
    <n v="8.3000000000000007"/>
    <s v="Diabetes"/>
    <s v="Yes"/>
  </r>
  <r>
    <s v="Over weight"/>
    <n v="5.56"/>
    <s v="Normal"/>
    <s v="Yes"/>
  </r>
  <r>
    <s v="Obesity"/>
    <n v="4.1500000000000004"/>
    <s v="Normal"/>
    <s v="No"/>
  </r>
  <r>
    <s v="Over weight"/>
    <n v="5.99"/>
    <s v="Prediabetes"/>
    <s v="Yes"/>
  </r>
  <r>
    <s v="Obesity"/>
    <n v="5.8"/>
    <s v="Prediabetes"/>
    <s v="Yes"/>
  </r>
  <r>
    <s v="Obesity"/>
    <n v="7.32"/>
    <s v="Diabetes"/>
    <s v="Yes"/>
  </r>
  <r>
    <s v="Obesity"/>
    <n v="5.16"/>
    <s v="Normal"/>
    <s v="No"/>
  </r>
  <r>
    <s v="Over weight"/>
    <n v="5.96"/>
    <s v="Prediabetes"/>
    <s v="Yes"/>
  </r>
  <r>
    <s v="Obesity"/>
    <n v="4.8499999999999996"/>
    <s v="Normal"/>
    <s v="Yes"/>
  </r>
  <r>
    <s v="Over weight"/>
    <n v="5.09"/>
    <s v="Normal"/>
    <s v="Yes"/>
  </r>
  <r>
    <s v="Obesity"/>
    <n v="4.9400000000000004"/>
    <s v="Normal"/>
    <s v="No"/>
  </r>
  <r>
    <s v="Obesity"/>
    <n v="4.92"/>
    <s v="Normal"/>
    <s v="Yes"/>
  </r>
  <r>
    <s v="Obesity"/>
    <n v="6.05"/>
    <s v="Prediabetes"/>
    <s v="Yes"/>
  </r>
  <r>
    <s v="Over weight"/>
    <n v="4.67"/>
    <s v="Normal"/>
    <s v="No"/>
  </r>
  <r>
    <s v="Over weight"/>
    <n v="9.81"/>
    <s v="Diabetes"/>
    <s v="Yes"/>
  </r>
  <r>
    <s v="Over weight"/>
    <n v="6.06"/>
    <s v="Prediabetes"/>
    <s v="Yes"/>
  </r>
  <r>
    <s v="Over weight"/>
    <n v="5.19"/>
    <s v="Normal"/>
    <s v="Yes"/>
  </r>
  <r>
    <s v="Obesity"/>
    <n v="10.16"/>
    <s v="Diabetes"/>
    <s v="No"/>
  </r>
  <r>
    <s v="Obesity"/>
    <n v="4.68"/>
    <s v="Normal"/>
    <s v="Yes"/>
  </r>
  <r>
    <s v="Obesity"/>
    <n v="5.32"/>
    <s v="Normal"/>
    <s v="Yes"/>
  </r>
  <r>
    <s v="Obesity"/>
    <n v="6.99"/>
    <s v="Diabetes"/>
    <s v="No"/>
  </r>
  <r>
    <s v="Obesity"/>
    <n v="5.55"/>
    <s v="Normal"/>
    <s v="No"/>
  </r>
  <r>
    <s v="Obesity"/>
    <n v="6.94"/>
    <s v="Diabetes"/>
    <s v="No"/>
  </r>
  <r>
    <s v="Obesity"/>
    <n v="4.2"/>
    <s v="Normal"/>
    <s v="Yes"/>
  </r>
  <r>
    <s v="Obesity"/>
    <n v="5.59"/>
    <s v="Normal"/>
    <s v="No"/>
  </r>
  <r>
    <s v="Over weight"/>
    <n v="9.9600000000000009"/>
    <s v="Diabetes"/>
    <s v="No"/>
  </r>
  <r>
    <s v="Normal weight"/>
    <n v="7.37"/>
    <s v="Diabetes"/>
    <s v="No"/>
  </r>
  <r>
    <s v="Obesity"/>
    <n v="5.0599999999999996"/>
    <s v="Normal"/>
    <s v="Yes"/>
  </r>
  <r>
    <s v="Obesity"/>
    <n v="8.2100000000000009"/>
    <s v="Diabetes"/>
    <s v="No"/>
  </r>
  <r>
    <s v="Obesity"/>
    <n v="10.34"/>
    <s v="Diabetes"/>
    <s v="No"/>
  </r>
  <r>
    <s v="Obesity"/>
    <n v="5.51"/>
    <s v="Normal"/>
    <s v="Yes"/>
  </r>
  <r>
    <s v="Over weight"/>
    <n v="11.2"/>
    <s v="Diabetes"/>
    <s v="No"/>
  </r>
  <r>
    <s v="Obesity"/>
    <n v="4.3499999999999996"/>
    <s v="Normal"/>
    <s v="Yes"/>
  </r>
  <r>
    <s v="Normal weight"/>
    <n v="10.45"/>
    <s v="Diabetes"/>
    <s v="No"/>
  </r>
  <r>
    <s v="Normal weight"/>
    <n v="4.07"/>
    <s v="Normal"/>
    <s v="Yes"/>
  </r>
  <r>
    <s v="Obesity"/>
    <n v="8.34"/>
    <s v="Diabetes"/>
    <s v="No"/>
  </r>
  <r>
    <s v="Obesity"/>
    <n v="7.41"/>
    <s v="Diabetes"/>
    <s v="No"/>
  </r>
  <r>
    <s v="Obesity"/>
    <n v="4.3099999999999996"/>
    <s v="Normal"/>
    <s v="No"/>
  </r>
  <r>
    <s v="Obesity"/>
    <n v="10.83"/>
    <s v="Diabetes"/>
    <s v="No"/>
  </r>
  <r>
    <s v="Obesity"/>
    <n v="11.31"/>
    <s v="Diabetes"/>
    <s v="No"/>
  </r>
  <r>
    <s v="Obesity"/>
    <n v="11.81"/>
    <s v="Diabetes"/>
    <s v="Yes"/>
  </r>
  <r>
    <s v="Obesity"/>
    <n v="8.26"/>
    <s v="Diabetes"/>
    <s v="Yes"/>
  </r>
  <r>
    <s v="Obesity"/>
    <n v="10.74"/>
    <s v="Diabetes"/>
    <s v="Yes"/>
  </r>
  <r>
    <s v="Over weight"/>
    <n v="7.69"/>
    <s v="Diabetes"/>
    <s v="Yes"/>
  </r>
  <r>
    <s v="Obesity"/>
    <n v="4.84"/>
    <s v="Normal"/>
    <s v="No"/>
  </r>
  <r>
    <s v="Normal weight"/>
    <n v="9.77"/>
    <s v="Diabetes"/>
    <s v="Yes"/>
  </r>
  <r>
    <s v="Obesity"/>
    <n v="5.84"/>
    <s v="Prediabetes"/>
    <s v="No"/>
  </r>
  <r>
    <s v="Obesity"/>
    <n v="8.6999999999999993"/>
    <s v="Diabetes"/>
    <s v="Yes"/>
  </r>
  <r>
    <s v="Obesity"/>
    <n v="10.79"/>
    <s v="Diabetes"/>
    <s v="No"/>
  </r>
  <r>
    <s v="Obesity"/>
    <n v="4.32"/>
    <s v="Normal"/>
    <s v="No"/>
  </r>
  <r>
    <s v="Obesity"/>
    <n v="7.19"/>
    <s v="Diabetes"/>
    <s v="Yes"/>
  </r>
  <r>
    <s v="Obesity"/>
    <n v="11.94"/>
    <s v="Diabetes"/>
    <s v="Yes"/>
  </r>
  <r>
    <s v="Over weight"/>
    <n v="5.56"/>
    <s v="Normal"/>
    <s v="No"/>
  </r>
  <r>
    <s v="Over weight"/>
    <n v="5.64"/>
    <s v="Normal"/>
    <s v="Yes"/>
  </r>
  <r>
    <s v="Obesity"/>
    <n v="4.6500000000000004"/>
    <s v="Normal"/>
    <s v="No"/>
  </r>
  <r>
    <s v="Normal weight"/>
    <n v="9.0500000000000007"/>
    <s v="Diabetes"/>
    <s v="No"/>
  </r>
  <r>
    <s v="Over weight"/>
    <n v="4.5199999999999996"/>
    <s v="Normal"/>
    <s v="Yes"/>
  </r>
  <r>
    <s v="Over weight"/>
    <n v="4.62"/>
    <s v="Normal"/>
    <s v="Yes"/>
  </r>
  <r>
    <s v="Obesity"/>
    <n v="5.87"/>
    <s v="Prediabetes"/>
    <s v="No"/>
  </r>
  <r>
    <s v="Obesity"/>
    <n v="5.71"/>
    <s v="Prediabetes"/>
    <s v="No"/>
  </r>
  <r>
    <s v="Normal weight"/>
    <n v="9.08"/>
    <s v="Diabetes"/>
    <s v="No"/>
  </r>
  <r>
    <s v="Obesity"/>
    <n v="5.3"/>
    <s v="Normal"/>
    <s v="Yes"/>
  </r>
  <r>
    <s v="Obesity"/>
    <n v="11.76"/>
    <s v="Diabetes"/>
    <s v="Yes"/>
  </r>
  <r>
    <s v="Obesity"/>
    <n v="5.1100000000000003"/>
    <s v="Normal"/>
    <s v="Yes"/>
  </r>
  <r>
    <s v="Obesity"/>
    <n v="5.54"/>
    <s v="Normal"/>
    <s v="No"/>
  </r>
  <r>
    <s v="Over weight"/>
    <n v="8.8699999999999992"/>
    <s v="Diabetes"/>
    <s v="Yes"/>
  </r>
  <r>
    <s v="Obesity"/>
    <n v="5.96"/>
    <s v="Prediabetes"/>
    <s v="Yes"/>
  </r>
  <r>
    <s v="Obesity"/>
    <n v="4.4400000000000004"/>
    <s v="Normal"/>
    <s v="Yes"/>
  </r>
  <r>
    <s v="Normal weight"/>
    <n v="4.6500000000000004"/>
    <s v="Normal"/>
    <s v="Yes"/>
  </r>
  <r>
    <s v="Obesity"/>
    <n v="5.64"/>
    <s v="Normal"/>
    <s v="Yes"/>
  </r>
  <r>
    <s v="Obesity"/>
    <n v="10.19"/>
    <s v="Diabetes"/>
    <s v="No"/>
  </r>
  <r>
    <s v="Obesity"/>
    <n v="10.79"/>
    <s v="Diabetes"/>
    <s v="No"/>
  </r>
  <r>
    <s v="Obesity"/>
    <n v="4.24"/>
    <s v="Normal"/>
    <s v="No"/>
  </r>
  <r>
    <s v="Over weight"/>
    <n v="5.83"/>
    <s v="Prediabetes"/>
    <s v="No"/>
  </r>
  <r>
    <s v="Obesity"/>
    <n v="11.85"/>
    <s v="Diabetes"/>
    <s v="No"/>
  </r>
  <r>
    <s v="Obesity"/>
    <n v="5.98"/>
    <s v="Prediabetes"/>
    <s v="No"/>
  </r>
  <r>
    <s v="Obesity"/>
    <n v="4.26"/>
    <s v="Normal"/>
    <s v="Yes"/>
  </r>
  <r>
    <s v="Over weight"/>
    <n v="4.96"/>
    <s v="Normal"/>
    <s v="Yes"/>
  </r>
  <r>
    <s v="Over weight"/>
    <n v="4"/>
    <s v="Normal"/>
    <s v="Yes"/>
  </r>
  <r>
    <s v="Normal weight"/>
    <n v="4.1500000000000004"/>
    <s v="Normal"/>
    <s v="Yes"/>
  </r>
  <r>
    <s v="Obesity"/>
    <n v="11.36"/>
    <s v="Diabetes"/>
    <s v="No"/>
  </r>
  <r>
    <s v="Over weight"/>
    <n v="7.53"/>
    <s v="Diabetes"/>
    <s v="No"/>
  </r>
  <r>
    <s v="Obesity"/>
    <n v="7.95"/>
    <s v="Diabetes"/>
    <s v="No"/>
  </r>
  <r>
    <s v="Normal weight"/>
    <n v="8.5"/>
    <s v="Diabetes"/>
    <s v="No"/>
  </r>
  <r>
    <s v="Obesity"/>
    <n v="5.89"/>
    <s v="Prediabetes"/>
    <s v="No"/>
  </r>
  <r>
    <s v="Over weight"/>
    <n v="8.76"/>
    <s v="Diabetes"/>
    <s v="No"/>
  </r>
  <r>
    <s v="Obesity"/>
    <n v="4.1100000000000003"/>
    <s v="Normal"/>
    <s v="No"/>
  </r>
  <r>
    <s v="Over weight"/>
    <n v="7.56"/>
    <s v="Diabetes"/>
    <s v="Yes"/>
  </r>
  <r>
    <s v="Over weight"/>
    <n v="4.17"/>
    <s v="Normal"/>
    <s v="Yes"/>
  </r>
  <r>
    <s v="Obesity"/>
    <n v="11.42"/>
    <s v="Diabetes"/>
    <s v="No"/>
  </r>
  <r>
    <s v="Obesity"/>
    <n v="7.33"/>
    <s v="Diabetes"/>
    <s v="No"/>
  </r>
  <r>
    <s v="Over weight"/>
    <n v="6.7"/>
    <s v="Diabetes"/>
    <s v="No"/>
  </r>
  <r>
    <s v="Over weight"/>
    <n v="5.27"/>
    <s v="Normal"/>
    <s v="Yes"/>
  </r>
  <r>
    <s v="Obesity"/>
    <n v="7.72"/>
    <s v="Diabetes"/>
    <s v="No"/>
  </r>
  <r>
    <s v="Over weight"/>
    <n v="8.68"/>
    <s v="Diabetes"/>
    <s v="No"/>
  </r>
  <r>
    <s v="Obesity"/>
    <n v="9.8000000000000007"/>
    <s v="Diabetes"/>
    <s v="No"/>
  </r>
  <r>
    <s v="Obesity"/>
    <n v="4.4400000000000004"/>
    <s v="Normal"/>
    <s v="No"/>
  </r>
  <r>
    <s v="Obesity"/>
    <n v="7.19"/>
    <s v="Diabetes"/>
    <s v="Yes"/>
  </r>
  <r>
    <s v="Obesity"/>
    <n v="6.06"/>
    <s v="Prediabetes"/>
    <s v="No"/>
  </r>
  <r>
    <s v="Obesity"/>
    <n v="5.12"/>
    <s v="Normal"/>
    <s v="No"/>
  </r>
  <r>
    <s v="Normal weight"/>
    <n v="10.72"/>
    <s v="Diabetes"/>
    <s v="No"/>
  </r>
  <r>
    <s v="Normal weight"/>
    <n v="9.58"/>
    <s v="Diabetes"/>
    <s v="Yes"/>
  </r>
  <r>
    <s v="Obesity"/>
    <n v="6.4"/>
    <s v="Prediabetes"/>
    <s v="Yes"/>
  </r>
  <r>
    <s v="Over weight"/>
    <n v="6.8"/>
    <s v="Diabetes"/>
    <s v="Yes"/>
  </r>
  <r>
    <s v="Obesity"/>
    <n v="9.48"/>
    <s v="Diabetes"/>
    <s v="No"/>
  </r>
  <r>
    <s v="Over weight"/>
    <n v="7.45"/>
    <s v="Diabetes"/>
    <s v="No"/>
  </r>
  <r>
    <s v="Obesity"/>
    <n v="6.94"/>
    <s v="Diabetes"/>
    <s v="Yes"/>
  </r>
  <r>
    <s v="Obesity"/>
    <n v="7.83"/>
    <s v="Diabetes"/>
    <s v="No"/>
  </r>
  <r>
    <s v="Obesity"/>
    <n v="10.17"/>
    <s v="Diabetes"/>
    <s v="Yes"/>
  </r>
  <r>
    <s v="Obesity"/>
    <n v="8.9600000000000009"/>
    <s v="Diabetes"/>
    <s v="Yes"/>
  </r>
  <r>
    <s v="Normal weight"/>
    <n v="6.96"/>
    <s v="Diabetes"/>
    <s v="Yes"/>
  </r>
  <r>
    <s v="Obesity"/>
    <n v="5.07"/>
    <s v="Normal"/>
    <s v="Yes"/>
  </r>
  <r>
    <s v="Over weight"/>
    <n v="5.85"/>
    <s v="Prediabetes"/>
    <s v="No"/>
  </r>
  <r>
    <s v="Normal weight"/>
    <n v="10.56"/>
    <s v="Diabetes"/>
    <s v="No"/>
  </r>
  <r>
    <s v="Obesity"/>
    <n v="8.92"/>
    <s v="Diabetes"/>
    <s v="Yes"/>
  </r>
  <r>
    <s v="Obesity"/>
    <n v="8.6300000000000008"/>
    <s v="Diabetes"/>
    <s v="No"/>
  </r>
  <r>
    <s v="Obesity"/>
    <n v="6.29"/>
    <s v="Prediabetes"/>
    <s v="Yes"/>
  </r>
  <r>
    <s v="Obesity"/>
    <n v="5.75"/>
    <s v="Prediabetes"/>
    <s v="No"/>
  </r>
  <r>
    <s v="Obesity"/>
    <n v="6.66"/>
    <s v="Diabetes"/>
    <s v="Yes"/>
  </r>
  <r>
    <s v="Normal weight"/>
    <n v="5.0999999999999996"/>
    <s v="Normal"/>
    <s v="No"/>
  </r>
  <r>
    <s v="Over weight"/>
    <n v="4.41"/>
    <s v="Normal"/>
    <s v="No"/>
  </r>
  <r>
    <s v="Over weight"/>
    <n v="5.52"/>
    <s v="Normal"/>
    <s v="Yes"/>
  </r>
  <r>
    <s v="Obesity"/>
    <n v="4.62"/>
    <s v="Normal"/>
    <s v="Yes"/>
  </r>
  <r>
    <s v="Obesity"/>
    <n v="5.74"/>
    <s v="Prediabetes"/>
    <s v="Yes"/>
  </r>
  <r>
    <s v="Normal weight"/>
    <n v="6.3"/>
    <s v="Prediabetes"/>
    <s v="Yes"/>
  </r>
  <r>
    <s v="Obesity"/>
    <n v="10.27"/>
    <s v="Diabetes"/>
    <s v="No"/>
  </r>
  <r>
    <s v="Over weight"/>
    <n v="5.85"/>
    <s v="Prediabetes"/>
    <s v="No"/>
  </r>
  <r>
    <s v="Obesity"/>
    <n v="5.92"/>
    <s v="Prediabetes"/>
    <s v="Yes"/>
  </r>
  <r>
    <s v="Underweight"/>
    <n v="10.01"/>
    <s v="Diabetes"/>
    <s v="Yes"/>
  </r>
  <r>
    <s v="Obesity"/>
    <n v="9.59"/>
    <s v="Diabetes"/>
    <s v="No"/>
  </r>
  <r>
    <s v="Over weight"/>
    <n v="10.37"/>
    <s v="Diabetes"/>
    <s v="No"/>
  </r>
  <r>
    <s v="Normal weight"/>
    <n v="4.01"/>
    <s v="Normal"/>
    <s v="Yes"/>
  </r>
  <r>
    <s v="Obesity"/>
    <n v="4.24"/>
    <s v="Normal"/>
    <s v="Yes"/>
  </r>
  <r>
    <s v="Obesity"/>
    <n v="5.36"/>
    <s v="Normal"/>
    <s v="Yes"/>
  </r>
  <r>
    <s v="Obesity"/>
    <n v="4.99"/>
    <s v="Normal"/>
    <s v="No"/>
  </r>
  <r>
    <s v="Normal weight"/>
    <n v="8.68"/>
    <s v="Diabetes"/>
    <s v="No"/>
  </r>
  <r>
    <s v="Obesity"/>
    <n v="4.2300000000000004"/>
    <s v="Normal"/>
    <s v="Yes"/>
  </r>
  <r>
    <s v="Over weight"/>
    <n v="5.32"/>
    <s v="Normal"/>
    <s v="Yes"/>
  </r>
  <r>
    <s v="Obesity"/>
    <n v="6.66"/>
    <s v="Diabetes"/>
    <s v="No"/>
  </r>
  <r>
    <s v="Obesity"/>
    <n v="7.4"/>
    <s v="Diabetes"/>
    <s v="No"/>
  </r>
  <r>
    <s v="Obesity"/>
    <n v="10.08"/>
    <s v="Diabetes"/>
    <s v="No"/>
  </r>
  <r>
    <s v="Obesity"/>
    <n v="8.58"/>
    <s v="Diabetes"/>
    <s v="No"/>
  </r>
  <r>
    <s v="Obesity"/>
    <n v="5.84"/>
    <s v="Prediabetes"/>
    <s v="No"/>
  </r>
  <r>
    <s v="Over weight"/>
    <n v="4.8600000000000003"/>
    <s v="Normal"/>
    <s v="Yes"/>
  </r>
  <r>
    <s v="Obesity"/>
    <n v="11.52"/>
    <s v="Diabetes"/>
    <s v="No"/>
  </r>
  <r>
    <s v="Normal weight"/>
    <n v="6.15"/>
    <s v="Prediabetes"/>
    <s v="Yes"/>
  </r>
  <r>
    <s v="Over weight"/>
    <n v="9.94"/>
    <s v="Diabetes"/>
    <s v="No"/>
  </r>
  <r>
    <s v="Normal weight"/>
    <n v="10.56"/>
    <s v="Diabetes"/>
    <s v="No"/>
  </r>
  <r>
    <s v="Obesity"/>
    <n v="6.79"/>
    <s v="Diabetes"/>
    <s v="No"/>
  </r>
  <r>
    <s v="Obesity"/>
    <n v="4.8"/>
    <s v="Normal"/>
    <s v="No"/>
  </r>
  <r>
    <s v="Over weight"/>
    <n v="5.75"/>
    <s v="Prediabetes"/>
    <s v="No"/>
  </r>
  <r>
    <s v="Over weight"/>
    <n v="5.81"/>
    <s v="Prediabetes"/>
    <s v="No"/>
  </r>
  <r>
    <s v="Obesity"/>
    <n v="9.2799999999999994"/>
    <s v="Diabetes"/>
    <s v="No"/>
  </r>
  <r>
    <s v="Normal weight"/>
    <n v="6.37"/>
    <s v="Prediabetes"/>
    <s v="No"/>
  </r>
  <r>
    <s v="Obesity"/>
    <n v="5.09"/>
    <s v="Normal"/>
    <s v="Yes"/>
  </r>
  <r>
    <s v="Obesity"/>
    <n v="7.94"/>
    <s v="Diabetes"/>
    <s v="No"/>
  </r>
  <r>
    <s v="Normal weight"/>
    <n v="10.95"/>
    <s v="Diabetes"/>
    <s v="No"/>
  </r>
  <r>
    <s v="Obesity"/>
    <n v="6.3"/>
    <s v="Prediabetes"/>
    <s v="Yes"/>
  </r>
  <r>
    <s v="Obesity"/>
    <n v="8.0500000000000007"/>
    <s v="Diabetes"/>
    <s v="Yes"/>
  </r>
  <r>
    <s v="Obesity"/>
    <n v="9.8800000000000008"/>
    <s v="Diabetes"/>
    <s v="Yes"/>
  </r>
  <r>
    <s v="Obesity"/>
    <n v="7.42"/>
    <s v="Diabetes"/>
    <s v="Yes"/>
  </r>
  <r>
    <s v="Over weight"/>
    <n v="8.4499999999999993"/>
    <s v="Diabetes"/>
    <s v="Yes"/>
  </r>
  <r>
    <s v="Over weight"/>
    <n v="6.21"/>
    <s v="Prediabetes"/>
    <s v="No"/>
  </r>
  <r>
    <s v="Obesity"/>
    <n v="4.6500000000000004"/>
    <s v="Normal"/>
    <s v="No"/>
  </r>
  <r>
    <s v="Normal weight"/>
    <n v="5.87"/>
    <s v="Prediabetes"/>
    <s v="Yes"/>
  </r>
  <r>
    <s v="Normal weight"/>
    <n v="4.24"/>
    <s v="Normal"/>
    <s v="Yes"/>
  </r>
  <r>
    <s v="Obesity"/>
    <n v="7.81"/>
    <s v="Diabetes"/>
    <s v="Yes"/>
  </r>
  <r>
    <s v="Obesity"/>
    <n v="9.85"/>
    <s v="Diabetes"/>
    <s v="No"/>
  </r>
  <r>
    <s v="Underweight"/>
    <n v="6.94"/>
    <s v="Diabetes"/>
    <s v="No"/>
  </r>
  <r>
    <s v="Obesity"/>
    <n v="11.3"/>
    <s v="Diabetes"/>
    <s v="Yes"/>
  </r>
  <r>
    <s v="Over weight"/>
    <n v="9.23"/>
    <s v="Diabetes"/>
    <s v="No"/>
  </r>
  <r>
    <s v="Obesity"/>
    <n v="4.37"/>
    <s v="Normal"/>
    <s v="No"/>
  </r>
  <r>
    <s v="Over weight"/>
    <n v="5.76"/>
    <s v="Prediabetes"/>
    <s v="No"/>
  </r>
  <r>
    <s v="Obesity"/>
    <n v="4.96"/>
    <s v="Normal"/>
    <s v="No"/>
  </r>
  <r>
    <s v="Obesity"/>
    <n v="11.04"/>
    <s v="Diabetes"/>
    <s v="Yes"/>
  </r>
  <r>
    <s v="Over weight"/>
    <n v="7.81"/>
    <s v="Diabetes"/>
    <s v="Yes"/>
  </r>
  <r>
    <s v="Over weight"/>
    <n v="4.55"/>
    <s v="Normal"/>
    <s v="No"/>
  </r>
  <r>
    <s v="Over weight"/>
    <n v="6.13"/>
    <s v="Prediabetes"/>
    <s v="No"/>
  </r>
  <r>
    <s v="Normal weight"/>
    <n v="6.04"/>
    <s v="Prediabetes"/>
    <s v="Yes"/>
  </r>
  <r>
    <s v="Obesity"/>
    <n v="8.85"/>
    <s v="Diabetes"/>
    <s v="Yes"/>
  </r>
  <r>
    <s v="Obesity"/>
    <n v="10.54"/>
    <s v="Diabetes"/>
    <s v="No"/>
  </r>
  <r>
    <s v="Normal weight"/>
    <n v="4.37"/>
    <s v="Normal"/>
    <s v="Yes"/>
  </r>
  <r>
    <s v="Normal weight"/>
    <n v="9.6300000000000008"/>
    <s v="Diabetes"/>
    <s v="No"/>
  </r>
  <r>
    <s v="Obesity"/>
    <n v="10.37"/>
    <s v="Diabetes"/>
    <s v="No"/>
  </r>
  <r>
    <s v="Obesity"/>
    <n v="5.44"/>
    <s v="Normal"/>
    <s v="No"/>
  </r>
  <r>
    <s v="Obesity"/>
    <n v="5.19"/>
    <s v="Normal"/>
    <s v="No"/>
  </r>
  <r>
    <s v="Over weight"/>
    <n v="11.8"/>
    <s v="Diabetes"/>
    <s v="Yes"/>
  </r>
  <r>
    <s v="Over weight"/>
    <n v="8.3800000000000008"/>
    <s v="Diabetes"/>
    <s v="No"/>
  </r>
  <r>
    <s v="Over weight"/>
    <n v="7.58"/>
    <s v="Diabetes"/>
    <s v="No"/>
  </r>
  <r>
    <s v="Obesity"/>
    <n v="4.6100000000000003"/>
    <s v="Normal"/>
    <s v="No"/>
  </r>
  <r>
    <s v="Obesity"/>
    <n v="4.7"/>
    <s v="Normal"/>
    <s v="Yes"/>
  </r>
  <r>
    <s v="Normal weight"/>
    <n v="6.05"/>
    <s v="Prediabetes"/>
    <s v="Yes"/>
  </r>
  <r>
    <s v="Over weight"/>
    <n v="5.63"/>
    <s v="Normal"/>
    <s v="Yes"/>
  </r>
  <r>
    <s v="Over weight"/>
    <n v="6.06"/>
    <s v="Prediabetes"/>
    <s v="No"/>
  </r>
  <r>
    <s v="Obesity"/>
    <n v="5.19"/>
    <s v="Normal"/>
    <s v="No"/>
  </r>
  <r>
    <s v="Over weight"/>
    <n v="8.9600000000000009"/>
    <s v="Diabetes"/>
    <s v="No"/>
  </r>
  <r>
    <s v="Over weight"/>
    <n v="11.39"/>
    <s v="Diabetes"/>
    <s v="No"/>
  </r>
  <r>
    <s v="Obesity"/>
    <n v="4.0599999999999996"/>
    <s v="Normal"/>
    <s v="Yes"/>
  </r>
  <r>
    <s v="Obesity"/>
    <n v="5.23"/>
    <s v="Normal"/>
    <s v="Yes"/>
  </r>
  <r>
    <s v="Obesity"/>
    <n v="5.05"/>
    <s v="Normal"/>
    <s v="Yes"/>
  </r>
  <r>
    <s v="Obesity"/>
    <n v="7.34"/>
    <s v="Diabetes"/>
    <s v="No"/>
  </r>
  <r>
    <s v="Obesity"/>
    <n v="8.1300000000000008"/>
    <s v="Diabetes"/>
    <s v="No"/>
  </r>
  <r>
    <s v="Over weight"/>
    <n v="6.68"/>
    <s v="Diabetes"/>
    <s v="Yes"/>
  </r>
  <r>
    <s v="Obesity"/>
    <n v="11.51"/>
    <s v="Diabetes"/>
    <s v="No"/>
  </r>
  <r>
    <s v="Over weight"/>
    <n v="6.02"/>
    <s v="Prediabetes"/>
    <s v="Yes"/>
  </r>
  <r>
    <s v="Normal weight"/>
    <n v="7.96"/>
    <s v="Diabetes"/>
    <s v="No"/>
  </r>
  <r>
    <s v="Obesity"/>
    <n v="6.01"/>
    <s v="Prediabetes"/>
    <s v="Yes"/>
  </r>
  <r>
    <s v="Obesity"/>
    <n v="5.9"/>
    <s v="Prediabetes"/>
    <s v="Yes"/>
  </r>
  <r>
    <s v="Obesity"/>
    <n v="4.49"/>
    <s v="Normal"/>
    <s v="Yes"/>
  </r>
  <r>
    <s v="Over weight"/>
    <n v="6.25"/>
    <s v="Prediabetes"/>
    <s v="No"/>
  </r>
  <r>
    <s v="Normal weight"/>
    <n v="9.6199999999999992"/>
    <s v="Diabetes"/>
    <s v="Yes"/>
  </r>
  <r>
    <s v="Obesity"/>
    <n v="11.06"/>
    <s v="Diabetes"/>
    <s v="No"/>
  </r>
  <r>
    <s v="Over weight"/>
    <n v="6.11"/>
    <s v="Prediabetes"/>
    <s v="Yes"/>
  </r>
  <r>
    <s v="Obesity"/>
    <n v="11.49"/>
    <s v="Diabetes"/>
    <s v="No"/>
  </r>
  <r>
    <s v="Over weight"/>
    <n v="8.68"/>
    <s v="Diabetes"/>
    <s v="No"/>
  </r>
  <r>
    <s v="Over weight"/>
    <n v="5.68"/>
    <s v="Normal"/>
    <s v="Yes"/>
  </r>
  <r>
    <s v="Obesity"/>
    <n v="8.4499999999999993"/>
    <s v="Diabetes"/>
    <s v="No"/>
  </r>
  <r>
    <s v="Over weight"/>
    <n v="8.51"/>
    <s v="Diabetes"/>
    <s v="No"/>
  </r>
  <r>
    <s v="Normal weight"/>
    <n v="7.62"/>
    <s v="Diabetes"/>
    <s v="No"/>
  </r>
  <r>
    <s v="Over weight"/>
    <n v="10.18"/>
    <s v="Diabetes"/>
    <s v="No"/>
  </r>
  <r>
    <s v="Over weight"/>
    <n v="5.36"/>
    <s v="Normal"/>
    <s v="No"/>
  </r>
  <r>
    <s v="Over weight"/>
    <n v="11.78"/>
    <s v="Diabetes"/>
    <s v="Yes"/>
  </r>
  <r>
    <s v="Over weight"/>
    <n v="10.82"/>
    <s v="Diabetes"/>
    <s v="Yes"/>
  </r>
  <r>
    <s v="Obesity"/>
    <n v="7.73"/>
    <s v="Diabetes"/>
    <s v="Yes"/>
  </r>
  <r>
    <s v="Normal weight"/>
    <n v="6.24"/>
    <s v="Prediabetes"/>
    <s v="Yes"/>
  </r>
  <r>
    <s v="Normal weight"/>
    <n v="10.42"/>
    <s v="Diabetes"/>
    <s v="No"/>
  </r>
  <r>
    <s v="Obesity"/>
    <n v="11.11"/>
    <s v="Diabetes"/>
    <s v="No"/>
  </r>
  <r>
    <s v="Normal weight"/>
    <n v="7.67"/>
    <s v="Diabetes"/>
    <s v="Yes"/>
  </r>
  <r>
    <s v="Obesity"/>
    <n v="6.15"/>
    <s v="Prediabetes"/>
    <s v="No"/>
  </r>
  <r>
    <s v="Over weight"/>
    <n v="5.71"/>
    <s v="Prediabetes"/>
    <s v="No"/>
  </r>
  <r>
    <s v="Obesity"/>
    <n v="8.6999999999999993"/>
    <s v="Diabetes"/>
    <s v="Yes"/>
  </r>
  <r>
    <s v="Obesity"/>
    <n v="9.0399999999999991"/>
    <s v="Diabetes"/>
    <s v="Yes"/>
  </r>
  <r>
    <s v="Over weight"/>
    <n v="5.61"/>
    <s v="Normal"/>
    <s v="No"/>
  </r>
  <r>
    <s v="Normal weight"/>
    <n v="8.1199999999999992"/>
    <s v="Diabetes"/>
    <s v="No"/>
  </r>
  <r>
    <s v="Over weight"/>
    <n v="4.74"/>
    <s v="Normal"/>
    <s v="No"/>
  </r>
  <r>
    <s v="Obesity"/>
    <n v="4.0599999999999996"/>
    <s v="Normal"/>
    <s v="No"/>
  </r>
  <r>
    <s v="Obesity"/>
    <n v="5.69"/>
    <s v="Normal"/>
    <s v="No"/>
  </r>
  <r>
    <s v="Obesity"/>
    <n v="5.66"/>
    <s v="Normal"/>
    <s v="No"/>
  </r>
  <r>
    <s v="Over weight"/>
    <n v="4.32"/>
    <s v="Normal"/>
    <s v="No"/>
  </r>
  <r>
    <s v="Obesity"/>
    <n v="8.2899999999999991"/>
    <s v="Diabetes"/>
    <s v="No"/>
  </r>
  <r>
    <s v="Obesity"/>
    <n v="10.46"/>
    <s v="Diabetes"/>
    <s v="No"/>
  </r>
  <r>
    <s v="Obesity"/>
    <n v="11.96"/>
    <s v="Diabetes"/>
    <s v="No"/>
  </r>
  <r>
    <s v="Normal weight"/>
    <n v="4.25"/>
    <s v="Normal"/>
    <s v="Yes"/>
  </r>
  <r>
    <s v="Obesity"/>
    <n v="8.33"/>
    <s v="Diabetes"/>
    <s v="No"/>
  </r>
  <r>
    <s v="Obesity"/>
    <n v="4.29"/>
    <s v="Normal"/>
    <s v="No"/>
  </r>
  <r>
    <s v="Obesity"/>
    <n v="6.32"/>
    <s v="Prediabetes"/>
    <s v="Yes"/>
  </r>
  <r>
    <s v="Over weight"/>
    <n v="5.65"/>
    <s v="Normal"/>
    <s v="No"/>
  </r>
  <r>
    <s v="Over weight"/>
    <n v="8.41"/>
    <s v="Diabetes"/>
    <s v="Yes"/>
  </r>
  <r>
    <s v="Normal weight"/>
    <n v="11.96"/>
    <s v="Diabetes"/>
    <s v="Yes"/>
  </r>
  <r>
    <s v="Obesity"/>
    <n v="5.17"/>
    <s v="Normal"/>
    <s v="Yes"/>
  </r>
  <r>
    <s v="Normal weight"/>
    <n v="8.76"/>
    <s v="Diabetes"/>
    <s v="No"/>
  </r>
  <r>
    <s v="Over weight"/>
    <n v="7.99"/>
    <s v="Diabetes"/>
    <s v="No"/>
  </r>
  <r>
    <s v="Obesity"/>
    <n v="8.59"/>
    <s v="Diabetes"/>
    <s v="No"/>
  </r>
  <r>
    <s v="Obesity"/>
    <n v="6.14"/>
    <s v="Prediabetes"/>
    <s v="No"/>
  </r>
  <r>
    <s v="Over weight"/>
    <n v="4.08"/>
    <s v="Normal"/>
    <s v="No"/>
  </r>
  <r>
    <s v="Obesity"/>
    <n v="6.25"/>
    <s v="Prediabetes"/>
    <s v="Yes"/>
  </r>
  <r>
    <s v="Obesity"/>
    <n v="5.94"/>
    <s v="Prediabetes"/>
    <s v="Yes"/>
  </r>
  <r>
    <s v="Obesity"/>
    <n v="6.45"/>
    <s v="Diabetes"/>
    <s v="Yes"/>
  </r>
  <r>
    <s v="Over weight"/>
    <n v="5.74"/>
    <s v="Prediabetes"/>
    <s v="Yes"/>
  </r>
  <r>
    <s v="Obesity"/>
    <n v="4.43"/>
    <s v="Normal"/>
    <s v="Yes"/>
  </r>
  <r>
    <s v="Normal weight"/>
    <n v="6.5"/>
    <s v="Diabetes"/>
    <s v="No"/>
  </r>
  <r>
    <s v="Obesity"/>
    <n v="8.75"/>
    <s v="Diabetes"/>
    <s v="No"/>
  </r>
  <r>
    <s v="Over weight"/>
    <n v="11.96"/>
    <s v="Diabetes"/>
    <s v="No"/>
  </r>
  <r>
    <s v="Obesity"/>
    <n v="10.54"/>
    <s v="Diabetes"/>
    <s v="No"/>
  </r>
  <r>
    <s v="Normal weight"/>
    <n v="4.54"/>
    <s v="Normal"/>
    <s v="Yes"/>
  </r>
  <r>
    <s v="Obesity"/>
    <n v="5.71"/>
    <s v="Prediabetes"/>
    <s v="No"/>
  </r>
  <r>
    <s v="Obesity"/>
    <n v="6.25"/>
    <s v="Prediabetes"/>
    <s v="Yes"/>
  </r>
  <r>
    <s v="Over weight"/>
    <n v="9.4700000000000006"/>
    <s v="Diabetes"/>
    <s v="No"/>
  </r>
  <r>
    <s v="Over weight"/>
    <n v="5.7"/>
    <s v="Prediabetes"/>
    <s v="No"/>
  </r>
  <r>
    <s v="Normal weight"/>
    <n v="11.18"/>
    <s v="Diabetes"/>
    <s v="No"/>
  </r>
  <r>
    <s v="Obesity"/>
    <n v="10.98"/>
    <s v="Diabetes"/>
    <s v="No"/>
  </r>
  <r>
    <s v="Normal weight"/>
    <n v="5.1100000000000003"/>
    <s v="Normal"/>
    <s v="Yes"/>
  </r>
  <r>
    <s v="Normal weight"/>
    <n v="10.24"/>
    <s v="Diabetes"/>
    <s v="No"/>
  </r>
  <r>
    <s v="Normal weight"/>
    <n v="7.71"/>
    <s v="Diabetes"/>
    <s v="Yes"/>
  </r>
  <r>
    <s v="Over weight"/>
    <n v="6.03"/>
    <s v="Prediabetes"/>
    <s v="No"/>
  </r>
  <r>
    <s v="Over weight"/>
    <n v="5.96"/>
    <s v="Prediabetes"/>
    <s v="No"/>
  </r>
  <r>
    <s v="Normal weight"/>
    <n v="4.16"/>
    <s v="Normal"/>
    <s v="No"/>
  </r>
  <r>
    <s v="Normal weight"/>
    <n v="6.11"/>
    <s v="Prediabetes"/>
    <s v="No"/>
  </r>
  <r>
    <s v="Normal weight"/>
    <n v="5.97"/>
    <s v="Prediabetes"/>
    <s v="No"/>
  </r>
  <r>
    <s v="Over weight"/>
    <n v="10.81"/>
    <s v="Diabetes"/>
    <s v="No"/>
  </r>
  <r>
    <s v="Obesity"/>
    <n v="5.7"/>
    <s v="Prediabetes"/>
    <s v="Yes"/>
  </r>
  <r>
    <s v="Normal weight"/>
    <n v="4.7699999999999996"/>
    <s v="Normal"/>
    <s v="Yes"/>
  </r>
  <r>
    <s v="Obesity"/>
    <n v="4.25"/>
    <s v="Normal"/>
    <s v="No"/>
  </r>
  <r>
    <s v="Over weight"/>
    <n v="5.52"/>
    <s v="Normal"/>
    <s v="No"/>
  </r>
  <r>
    <s v="Obesity"/>
    <n v="6.53"/>
    <s v="Diabetes"/>
    <s v="Yes"/>
  </r>
  <r>
    <s v="Obesity"/>
    <n v="4.82"/>
    <s v="Normal"/>
    <s v="Yes"/>
  </r>
  <r>
    <s v="Obesity"/>
    <n v="11.94"/>
    <s v="Diabetes"/>
    <s v="Yes"/>
  </r>
  <r>
    <s v="Obesity"/>
    <n v="7.85"/>
    <s v="Diabetes"/>
    <s v="Yes"/>
  </r>
  <r>
    <s v="Over weight"/>
    <n v="8.01"/>
    <s v="Diabetes"/>
    <s v="Yes"/>
  </r>
  <r>
    <s v="Normal weight"/>
    <n v="7.4"/>
    <s v="Diabetes"/>
    <s v="Yes"/>
  </r>
  <r>
    <s v="Obesity"/>
    <n v="8.3800000000000008"/>
    <s v="Diabetes"/>
    <s v="Yes"/>
  </r>
  <r>
    <s v="Normal weight"/>
    <n v="11.56"/>
    <s v="Diabetes"/>
    <s v="Yes"/>
  </r>
  <r>
    <s v="Obesity"/>
    <n v="4.6100000000000003"/>
    <s v="Normal"/>
    <s v="No"/>
  </r>
  <r>
    <s v="Obesity"/>
    <n v="4.95"/>
    <s v="Normal"/>
    <s v="No"/>
  </r>
  <r>
    <s v="Obesity"/>
    <n v="5.04"/>
    <s v="Normal"/>
    <s v="No"/>
  </r>
  <r>
    <s v="Over weight"/>
    <n v="5.42"/>
    <s v="Normal"/>
    <s v="No"/>
  </r>
  <r>
    <s v="Over weight"/>
    <n v="5.39"/>
    <s v="Normal"/>
    <s v="No"/>
  </r>
  <r>
    <s v="Obesity"/>
    <n v="6"/>
    <s v="Prediabetes"/>
    <s v="No"/>
  </r>
  <r>
    <s v="Obesity"/>
    <n v="6.02"/>
    <s v="Prediabetes"/>
    <s v="No"/>
  </r>
  <r>
    <s v="Obesity"/>
    <n v="4.62"/>
    <s v="Normal"/>
    <s v="No"/>
  </r>
  <r>
    <s v="Over weight"/>
    <n v="5.59"/>
    <s v="Normal"/>
    <s v="No"/>
  </r>
  <r>
    <s v="Normal weight"/>
    <n v="5.18"/>
    <s v="Normal"/>
    <s v="Yes"/>
  </r>
  <r>
    <s v="Over weight"/>
    <n v="6.29"/>
    <s v="Prediabetes"/>
    <s v="No"/>
  </r>
  <r>
    <s v="Over weight"/>
    <n v="4.49"/>
    <s v="Normal"/>
    <s v="No"/>
  </r>
  <r>
    <s v="Normal weight"/>
    <n v="11.82"/>
    <s v="Diabetes"/>
    <s v="Yes"/>
  </r>
  <r>
    <s v="Normal weight"/>
    <n v="7.41"/>
    <s v="Diabetes"/>
    <s v="Yes"/>
  </r>
  <r>
    <s v="Obesity"/>
    <n v="5.97"/>
    <s v="Prediabetes"/>
    <s v="No"/>
  </r>
  <r>
    <s v="Obesity"/>
    <n v="5.74"/>
    <s v="Prediabetes"/>
    <s v="No"/>
  </r>
  <r>
    <s v="Normal weight"/>
    <n v="9.85"/>
    <s v="Diabetes"/>
    <s v="No"/>
  </r>
  <r>
    <s v="Normal weight"/>
    <n v="7.59"/>
    <s v="Diabetes"/>
    <s v="No"/>
  </r>
  <r>
    <s v="Underweight"/>
    <n v="6.98"/>
    <s v="Diabetes"/>
    <s v="Yes"/>
  </r>
  <r>
    <s v="Obesity"/>
    <n v="4.7300000000000004"/>
    <s v="Normal"/>
    <s v="Yes"/>
  </r>
  <r>
    <s v="Obesity"/>
    <n v="4.76"/>
    <s v="Normal"/>
    <s v="Yes"/>
  </r>
  <r>
    <s v="Obesity"/>
    <n v="6.24"/>
    <s v="Prediabetes"/>
    <s v="Yes"/>
  </r>
  <r>
    <s v="Obesity"/>
    <n v="5.44"/>
    <s v="Normal"/>
    <s v="Yes"/>
  </r>
  <r>
    <s v="Obesity"/>
    <n v="5.08"/>
    <s v="Normal"/>
    <s v="No"/>
  </r>
  <r>
    <s v="Obesity"/>
    <n v="4.87"/>
    <s v="Normal"/>
    <s v="No"/>
  </r>
  <r>
    <s v="Normal weight"/>
    <n v="8.17"/>
    <s v="Diabetes"/>
    <s v="No"/>
  </r>
  <r>
    <s v="Obesity"/>
    <n v="7.61"/>
    <s v="Diabetes"/>
    <s v="No"/>
  </r>
  <r>
    <s v="Obesity"/>
    <n v="10.1"/>
    <s v="Diabetes"/>
    <s v="No"/>
  </r>
  <r>
    <s v="Over weight"/>
    <n v="11.24"/>
    <s v="Diabetes"/>
    <s v="No"/>
  </r>
  <r>
    <s v="Obesity"/>
    <n v="6.1"/>
    <s v="Prediabetes"/>
    <s v="Yes"/>
  </r>
  <r>
    <s v="Normal weight"/>
    <n v="6.98"/>
    <s v="Diabetes"/>
    <s v="No"/>
  </r>
  <r>
    <s v="Normal weight"/>
    <n v="4"/>
    <s v="Normal"/>
    <s v="Yes"/>
  </r>
  <r>
    <s v="Normal weight"/>
    <n v="4.2300000000000004"/>
    <s v="Normal"/>
    <s v="No"/>
  </r>
  <r>
    <s v="Obesity"/>
    <n v="4.72"/>
    <s v="Normal"/>
    <s v="Yes"/>
  </r>
  <r>
    <s v="Over weight"/>
    <n v="5.63"/>
    <s v="Normal"/>
    <s v="Yes"/>
  </r>
  <r>
    <s v="Over weight"/>
    <n v="5.83"/>
    <s v="Prediabetes"/>
    <s v="Yes"/>
  </r>
  <r>
    <s v="Over weight"/>
    <n v="9.23"/>
    <s v="Diabetes"/>
    <s v="No"/>
  </r>
  <r>
    <s v="Normal weight"/>
    <n v="9.89"/>
    <s v="Diabetes"/>
    <s v="No"/>
  </r>
  <r>
    <s v="Underweight"/>
    <n v="12"/>
    <s v="Diabetes"/>
    <s v="No"/>
  </r>
  <r>
    <s v="Obesity"/>
    <n v="4.24"/>
    <s v="Normal"/>
    <s v="Yes"/>
  </r>
  <r>
    <s v="Over weight"/>
    <n v="4.68"/>
    <s v="Normal"/>
    <s v="Yes"/>
  </r>
  <r>
    <s v="Underweight"/>
    <n v="8.57"/>
    <s v="Diabetes"/>
    <s v="Yes"/>
  </r>
  <r>
    <s v="Obesity"/>
    <n v="4.0999999999999996"/>
    <s v="Normal"/>
    <s v="No"/>
  </r>
  <r>
    <s v="Obesity"/>
    <n v="4.49"/>
    <s v="Normal"/>
    <s v="No"/>
  </r>
  <r>
    <s v="Obesity"/>
    <n v="8.8000000000000007"/>
    <s v="Diabetes"/>
    <s v="No"/>
  </r>
  <r>
    <s v="Obesity"/>
    <n v="7.93"/>
    <s v="Diabetes"/>
    <s v="No"/>
  </r>
  <r>
    <s v="Obesity"/>
    <n v="9.4499999999999993"/>
    <s v="Diabetes"/>
    <s v="No"/>
  </r>
  <r>
    <s v="Obesity"/>
    <n v="7.67"/>
    <s v="Diabetes"/>
    <s v="No"/>
  </r>
  <r>
    <s v="Over weight"/>
    <n v="10.53"/>
    <s v="Diabetes"/>
    <s v="No"/>
  </r>
  <r>
    <s v="Normal weight"/>
    <n v="10.08"/>
    <s v="Diabetes"/>
    <s v="Yes"/>
  </r>
  <r>
    <s v="Obesity"/>
    <n v="11.39"/>
    <s v="Diabetes"/>
    <s v="Yes"/>
  </r>
  <r>
    <s v="Obesity"/>
    <n v="6.36"/>
    <s v="Prediabetes"/>
    <s v="No"/>
  </r>
  <r>
    <s v="Obesity"/>
    <n v="5.31"/>
    <s v="Normal"/>
    <s v="Yes"/>
  </r>
  <r>
    <s v="Obesity"/>
    <n v="4.74"/>
    <s v="Normal"/>
    <s v="No"/>
  </r>
  <r>
    <s v="Normal weight"/>
    <n v="11.35"/>
    <s v="Diabetes"/>
    <s v="No"/>
  </r>
  <r>
    <s v="Obesity"/>
    <n v="6.81"/>
    <s v="Diabetes"/>
    <s v="Yes"/>
  </r>
  <r>
    <s v="Normal weight"/>
    <n v="8.06"/>
    <s v="Diabetes"/>
    <s v="No"/>
  </r>
  <r>
    <s v="Obesity"/>
    <n v="6.74"/>
    <s v="Diabetes"/>
    <s v="Yes"/>
  </r>
  <r>
    <s v="Normal weight"/>
    <n v="6.54"/>
    <s v="Diabetes"/>
    <s v="Yes"/>
  </r>
  <r>
    <s v="Over weight"/>
    <n v="5.4"/>
    <s v="Normal"/>
    <s v="No"/>
  </r>
  <r>
    <s v="Over weight"/>
    <n v="5.58"/>
    <s v="Normal"/>
    <s v="Yes"/>
  </r>
  <r>
    <s v="Obesity"/>
    <n v="5.84"/>
    <s v="Prediabetes"/>
    <s v="No"/>
  </r>
  <r>
    <s v="Over weight"/>
    <n v="4.2"/>
    <s v="Normal"/>
    <s v="No"/>
  </r>
  <r>
    <s v="Over weight"/>
    <n v="6.06"/>
    <s v="Prediabetes"/>
    <s v="Yes"/>
  </r>
  <r>
    <s v="Obesity"/>
    <n v="7.57"/>
    <s v="Diabetes"/>
    <s v="No"/>
  </r>
  <r>
    <s v="Obesity"/>
    <n v="6.15"/>
    <s v="Prediabetes"/>
    <s v="No"/>
  </r>
  <r>
    <s v="Over weight"/>
    <n v="4.5599999999999996"/>
    <s v="Normal"/>
    <s v="No"/>
  </r>
  <r>
    <s v="Obesity"/>
    <n v="4.72"/>
    <s v="Normal"/>
    <s v="Yes"/>
  </r>
  <r>
    <s v="Underweight"/>
    <n v="7.98"/>
    <s v="Diabetes"/>
    <s v="No"/>
  </r>
  <r>
    <s v="Normal weight"/>
    <n v="6.26"/>
    <s v="Prediabetes"/>
    <s v="Yes"/>
  </r>
  <r>
    <s v="Normal weight"/>
    <n v="4.29"/>
    <s v="Normal"/>
    <s v="Yes"/>
  </r>
  <r>
    <s v="Normal weight"/>
    <n v="5.43"/>
    <s v="Normal"/>
    <s v="No"/>
  </r>
  <r>
    <s v="Over weight"/>
    <n v="8"/>
    <s v="Diabetes"/>
    <s v="Yes"/>
  </r>
  <r>
    <s v="Normal weight"/>
    <n v="9.9600000000000009"/>
    <s v="Diabetes"/>
    <s v="Yes"/>
  </r>
  <r>
    <s v="Obesity"/>
    <n v="6.8"/>
    <s v="Diabetes"/>
    <s v="Yes"/>
  </r>
  <r>
    <s v="Underweight"/>
    <n v="6.22"/>
    <s v="Prediabetes"/>
    <s v="Yes"/>
  </r>
  <r>
    <s v="Over weight"/>
    <n v="5.79"/>
    <s v="Prediabetes"/>
    <s v="No"/>
  </r>
  <r>
    <s v="Obesity"/>
    <n v="5.41"/>
    <s v="Normal"/>
    <s v="No"/>
  </r>
  <r>
    <s v="Underweight"/>
    <n v="11.05"/>
    <s v="Diabetes"/>
    <s v="No"/>
  </r>
  <r>
    <s v="Obesity"/>
    <n v="6.27"/>
    <s v="Prediabetes"/>
    <s v="No"/>
  </r>
  <r>
    <s v="Obesity"/>
    <n v="4.7699999999999996"/>
    <s v="Normal"/>
    <s v="Yes"/>
  </r>
  <r>
    <s v="Obesity"/>
    <n v="4.08"/>
    <s v="Normal"/>
    <s v="No"/>
  </r>
  <r>
    <s v="Obesity"/>
    <n v="6.01"/>
    <s v="Prediabetes"/>
    <s v="No"/>
  </r>
  <r>
    <s v="Obesity"/>
    <n v="11.84"/>
    <s v="Diabetes"/>
    <s v="No"/>
  </r>
  <r>
    <s v="Obesity"/>
    <n v="6.27"/>
    <s v="Prediabetes"/>
    <s v="Yes"/>
  </r>
  <r>
    <s v="Obesity"/>
    <n v="5.28"/>
    <s v="Normal"/>
    <s v="No"/>
  </r>
  <r>
    <s v="Over weight"/>
    <n v="7.03"/>
    <s v="Diabetes"/>
    <s v="No"/>
  </r>
  <r>
    <s v="Obesity"/>
    <n v="5.32"/>
    <s v="Normal"/>
    <s v="Yes"/>
  </r>
  <r>
    <s v="Obesity"/>
    <n v="9.59"/>
    <s v="Diabetes"/>
    <s v="Yes"/>
  </r>
  <r>
    <s v="Over weight"/>
    <n v="6.15"/>
    <s v="Prediabetes"/>
    <s v="Yes"/>
  </r>
  <r>
    <s v="Obesity"/>
    <n v="11.08"/>
    <s v="Diabetes"/>
    <s v="No"/>
  </r>
  <r>
    <s v="Underweight"/>
    <n v="7.95"/>
    <s v="Diabetes"/>
    <s v="No"/>
  </r>
  <r>
    <s v="Obesity"/>
    <n v="6.23"/>
    <s v="Prediabetes"/>
    <s v="No"/>
  </r>
  <r>
    <s v="Obesity"/>
    <n v="6.5"/>
    <s v="Diabetes"/>
    <s v="No"/>
  </r>
  <r>
    <s v="Over weight"/>
    <n v="5.22"/>
    <s v="Normal"/>
    <s v="No"/>
  </r>
  <r>
    <s v="Obesity"/>
    <n v="6.3"/>
    <s v="Prediabetes"/>
    <s v="No"/>
  </r>
  <r>
    <s v="Over weight"/>
    <n v="8.84"/>
    <s v="Diabetes"/>
    <s v="No"/>
  </r>
  <r>
    <s v="Over weight"/>
    <n v="4.1100000000000003"/>
    <s v="Normal"/>
    <s v="No"/>
  </r>
  <r>
    <s v="Obesity"/>
    <n v="4.57"/>
    <s v="Normal"/>
    <s v="No"/>
  </r>
  <r>
    <s v="Over weight"/>
    <n v="11.06"/>
    <s v="Diabetes"/>
    <s v="Yes"/>
  </r>
  <r>
    <s v="Normal weight"/>
    <n v="10.68"/>
    <s v="Diabetes"/>
    <s v="No"/>
  </r>
  <r>
    <s v="Obesity"/>
    <n v="6.14"/>
    <s v="Prediabetes"/>
    <s v="Yes"/>
  </r>
  <r>
    <s v="Obesity"/>
    <n v="5.45"/>
    <s v="Normal"/>
    <s v="Yes"/>
  </r>
  <r>
    <s v="Normal weight"/>
    <n v="6.14"/>
    <s v="Prediabetes"/>
    <s v="Yes"/>
  </r>
  <r>
    <s v="Underweight"/>
    <n v="7.85"/>
    <s v="Diabetes"/>
    <s v="No"/>
  </r>
  <r>
    <s v="Obesity"/>
    <n v="4.09"/>
    <s v="Normal"/>
    <s v="No"/>
  </r>
  <r>
    <s v="Obesity"/>
    <n v="4.62"/>
    <s v="Normal"/>
    <s v="No"/>
  </r>
  <r>
    <s v="Obesity"/>
    <n v="5.77"/>
    <s v="Prediabetes"/>
    <s v="No"/>
  </r>
  <r>
    <s v="Obesity"/>
    <n v="5.84"/>
    <s v="Prediabetes"/>
    <s v="No"/>
  </r>
  <r>
    <s v="Over weight"/>
    <n v="4.91"/>
    <s v="Normal"/>
    <s v="No"/>
  </r>
  <r>
    <s v="Obesity"/>
    <n v="5.07"/>
    <s v="Normal"/>
    <s v="No"/>
  </r>
  <r>
    <s v="Obesity"/>
    <n v="5.81"/>
    <s v="Prediabetes"/>
    <s v="Yes"/>
  </r>
  <r>
    <s v="Obesity"/>
    <n v="11.2"/>
    <s v="Diabetes"/>
    <s v="No"/>
  </r>
  <r>
    <s v="Over weight"/>
    <n v="10.75"/>
    <s v="Diabetes"/>
    <s v="No"/>
  </r>
  <r>
    <s v="Over weight"/>
    <n v="7.8"/>
    <s v="Diabetes"/>
    <s v="No"/>
  </r>
  <r>
    <s v="Over weight"/>
    <n v="7.04"/>
    <s v="Diabetes"/>
    <s v="No"/>
  </r>
  <r>
    <s v="Obesity"/>
    <n v="4.18"/>
    <s v="Normal"/>
    <s v="Yes"/>
  </r>
  <r>
    <s v="Underweight"/>
    <n v="8.19"/>
    <s v="Diabetes"/>
    <s v="No"/>
  </r>
  <r>
    <s v="Obesity"/>
    <n v="6.22"/>
    <s v="Prediabetes"/>
    <s v="Yes"/>
  </r>
  <r>
    <s v="Normal weight"/>
    <n v="8.2200000000000006"/>
    <s v="Diabetes"/>
    <s v="Yes"/>
  </r>
  <r>
    <s v="Obesity"/>
    <n v="6.15"/>
    <s v="Prediabetes"/>
    <s v="No"/>
  </r>
  <r>
    <s v="Over weight"/>
    <n v="5.65"/>
    <s v="Normal"/>
    <s v="Yes"/>
  </r>
  <r>
    <s v="Obesity"/>
    <n v="5.5"/>
    <s v="Normal"/>
    <s v="No"/>
  </r>
  <r>
    <s v="Normal weight"/>
    <n v="8"/>
    <s v="Diabetes"/>
    <s v="No"/>
  </r>
  <r>
    <s v="Normal weight"/>
    <n v="5.71"/>
    <s v="Prediabetes"/>
    <s v="Yes"/>
  </r>
  <r>
    <s v="Over weight"/>
    <n v="11.71"/>
    <s v="Diabetes"/>
    <s v="No"/>
  </r>
  <r>
    <s v="Over weight"/>
    <n v="6.17"/>
    <s v="Prediabetes"/>
    <s v="Yes"/>
  </r>
  <r>
    <s v="Obesity"/>
    <n v="6.1"/>
    <s v="Prediabetes"/>
    <s v="Yes"/>
  </r>
  <r>
    <s v="Over weight"/>
    <n v="5.19"/>
    <s v="Normal"/>
    <s v="Yes"/>
  </r>
  <r>
    <s v="Obesity"/>
    <n v="5.37"/>
    <s v="Normal"/>
    <s v="Yes"/>
  </r>
  <r>
    <s v="Normal weight"/>
    <n v="10.82"/>
    <s v="Diabetes"/>
    <s v="Yes"/>
  </r>
  <r>
    <s v="Obesity"/>
    <n v="6.06"/>
    <s v="Prediabetes"/>
    <s v="Yes"/>
  </r>
  <r>
    <s v="Obesity"/>
    <n v="5.91"/>
    <s v="Prediabetes"/>
    <s v="No"/>
  </r>
  <r>
    <s v="Obesity"/>
    <n v="5.87"/>
    <s v="Prediabetes"/>
    <s v="No"/>
  </r>
  <r>
    <s v="Obesity"/>
    <n v="6.22"/>
    <s v="Prediabetes"/>
    <s v="No"/>
  </r>
  <r>
    <s v="Obesity"/>
    <n v="5.73"/>
    <s v="Prediabetes"/>
    <s v="No"/>
  </r>
  <r>
    <s v="Obesity"/>
    <n v="5.7"/>
    <s v="Prediabetes"/>
    <s v="No"/>
  </r>
  <r>
    <s v="Over weight"/>
    <n v="9.91"/>
    <s v="Diabetes"/>
    <s v="No"/>
  </r>
  <r>
    <s v="Over weight"/>
    <n v="11.4"/>
    <s v="Diabetes"/>
    <s v="No"/>
  </r>
  <r>
    <s v="Obesity"/>
    <n v="6.29"/>
    <s v="Prediabetes"/>
    <s v="Yes"/>
  </r>
  <r>
    <s v="Underweight"/>
    <n v="9.2799999999999994"/>
    <s v="Diabetes"/>
    <s v="No"/>
  </r>
  <r>
    <s v="Obesity"/>
    <n v="4.78"/>
    <s v="Normal"/>
    <s v="No"/>
  </r>
  <r>
    <s v="Obesity"/>
    <n v="8.8699999999999992"/>
    <s v="Diabetes"/>
    <s v="Yes"/>
  </r>
  <r>
    <s v="Underweight"/>
    <n v="11.4"/>
    <s v="Diabetes"/>
    <s v="No"/>
  </r>
  <r>
    <s v="Obesity"/>
    <n v="9.1300000000000008"/>
    <s v="Diabetes"/>
    <s v="Yes"/>
  </r>
  <r>
    <s v="Normal weight"/>
    <n v="6.22"/>
    <s v="Prediabetes"/>
    <s v="Yes"/>
  </r>
  <r>
    <s v="Obesity"/>
    <n v="5.9"/>
    <s v="Prediabetes"/>
    <s v="No"/>
  </r>
  <r>
    <s v="Obesity"/>
    <n v="4.45"/>
    <s v="Normal"/>
    <s v="No"/>
  </r>
  <r>
    <s v="Obesity"/>
    <n v="6.17"/>
    <s v="Prediabetes"/>
    <s v="No"/>
  </r>
  <r>
    <s v="Obesity"/>
    <n v="4.93"/>
    <s v="Normal"/>
    <s v="No"/>
  </r>
  <r>
    <s v="Over weight"/>
    <n v="7.32"/>
    <s v="Diabetes"/>
    <s v="Yes"/>
  </r>
  <r>
    <s v="Obesity"/>
    <n v="5.27"/>
    <s v="Normal"/>
    <s v="No"/>
  </r>
  <r>
    <s v="Over weight"/>
    <n v="5.82"/>
    <s v="Prediabetes"/>
    <s v="No"/>
  </r>
  <r>
    <s v="Over weight"/>
    <n v="5.8"/>
    <s v="Prediabetes"/>
    <s v="No"/>
  </r>
  <r>
    <s v="Over weight"/>
    <n v="4.87"/>
    <s v="Normal"/>
    <s v="No"/>
  </r>
  <r>
    <s v="Underweight"/>
    <n v="8.1199999999999992"/>
    <s v="Diabetes"/>
    <s v="No"/>
  </r>
  <r>
    <s v="Normal weight"/>
    <n v="4.3600000000000003"/>
    <s v="Normal"/>
    <s v="No"/>
  </r>
  <r>
    <s v="Underweight"/>
    <n v="9.16"/>
    <s v="Diabetes"/>
    <s v="No"/>
  </r>
  <r>
    <s v="Underweight"/>
    <n v="9.14"/>
    <s v="Diabetes"/>
    <s v="No"/>
  </r>
  <r>
    <s v="Underweight"/>
    <n v="5.49"/>
    <s v="Normal"/>
    <s v="Yes"/>
  </r>
  <r>
    <s v="Over weight"/>
    <n v="5.96"/>
    <s v="Prediabetes"/>
    <s v="Yes"/>
  </r>
  <r>
    <s v="Normal weight"/>
    <n v="4.62"/>
    <s v="Normal"/>
    <s v="Yes"/>
  </r>
  <r>
    <s v="Obesity"/>
    <n v="9.9600000000000009"/>
    <s v="Diabetes"/>
    <s v="Yes"/>
  </r>
  <r>
    <s v="Normal weight"/>
    <n v="10.53"/>
    <s v="Diabetes"/>
    <s v="No"/>
  </r>
  <r>
    <s v="Obesity"/>
    <n v="6.69"/>
    <s v="Diabetes"/>
    <s v="Yes"/>
  </r>
  <r>
    <s v="Obesity"/>
    <n v="9.5500000000000007"/>
    <s v="Diabetes"/>
    <s v="Yes"/>
  </r>
  <r>
    <s v="Over weight"/>
    <n v="6.05"/>
    <s v="Prediabetes"/>
    <s v="No"/>
  </r>
  <r>
    <s v="Over weight"/>
    <n v="10.56"/>
    <s v="Diabetes"/>
    <s v="Yes"/>
  </r>
  <r>
    <s v="Normal weight"/>
    <n v="10.81"/>
    <s v="Diabetes"/>
    <s v="Yes"/>
  </r>
  <r>
    <s v="Normal weight"/>
    <n v="4.32"/>
    <s v="Normal"/>
    <s v="No"/>
  </r>
  <r>
    <s v="Over weight"/>
    <n v="4.37"/>
    <s v="Normal"/>
    <s v="No"/>
  </r>
  <r>
    <s v="Obesity"/>
    <n v="4.8099999999999996"/>
    <s v="Normal"/>
    <s v="Yes"/>
  </r>
  <r>
    <s v="Over weight"/>
    <n v="4.5599999999999996"/>
    <s v="Normal"/>
    <s v="Yes"/>
  </r>
  <r>
    <s v="Obesity"/>
    <n v="4.3899999999999997"/>
    <s v="Normal"/>
    <s v="No"/>
  </r>
  <r>
    <s v="Normal weight"/>
    <n v="11.44"/>
    <s v="Diabetes"/>
    <s v="No"/>
  </r>
  <r>
    <s v="Normal weight"/>
    <n v="11.37"/>
    <s v="Diabetes"/>
    <s v="Yes"/>
  </r>
  <r>
    <s v="Normal weight"/>
    <n v="6.14"/>
    <s v="Prediabetes"/>
    <s v="No"/>
  </r>
  <r>
    <s v="Obesity"/>
    <n v="4.8899999999999997"/>
    <s v="Normal"/>
    <s v="No"/>
  </r>
  <r>
    <s v="Obesity"/>
    <n v="4.5999999999999996"/>
    <s v="Normal"/>
    <s v="No"/>
  </r>
  <r>
    <s v="Obesity"/>
    <n v="4.42"/>
    <s v="Normal"/>
    <s v="No"/>
  </r>
  <r>
    <s v="Over weight"/>
    <n v="7.48"/>
    <s v="Diabetes"/>
    <s v="Yes"/>
  </r>
  <r>
    <s v="Obesity"/>
    <n v="10.74"/>
    <s v="Diabetes"/>
    <s v="No"/>
  </r>
  <r>
    <s v="Over weight"/>
    <n v="5.19"/>
    <s v="Normal"/>
    <s v="No"/>
  </r>
  <r>
    <s v="Obesity"/>
    <n v="9.17"/>
    <s v="Diabetes"/>
    <s v="No"/>
  </r>
  <r>
    <s v="Normal weight"/>
    <n v="4.95"/>
    <s v="Normal"/>
    <s v="Yes"/>
  </r>
  <r>
    <s v="Over weight"/>
    <n v="6.03"/>
    <s v="Prediabetes"/>
    <s v="No"/>
  </r>
  <r>
    <s v="Obesity"/>
    <n v="5.36"/>
    <s v="Normal"/>
    <s v="No"/>
  </r>
  <r>
    <s v="Normal weight"/>
    <n v="6.11"/>
    <s v="Prediabetes"/>
    <s v="No"/>
  </r>
  <r>
    <s v="Obesity"/>
    <n v="4.88"/>
    <s v="Normal"/>
    <s v="No"/>
  </r>
  <r>
    <s v="Normal weight"/>
    <n v="6.72"/>
    <s v="Diabetes"/>
    <s v="No"/>
  </r>
  <r>
    <s v="Over weight"/>
    <n v="4.2"/>
    <s v="Normal"/>
    <s v="No"/>
  </r>
  <r>
    <s v="Obesity"/>
    <n v="5.79"/>
    <s v="Prediabetes"/>
    <s v="No"/>
  </r>
  <r>
    <s v="Over weight"/>
    <n v="4.29"/>
    <s v="Normal"/>
    <s v="No"/>
  </r>
  <r>
    <s v="Normal weight"/>
    <n v="8.27"/>
    <s v="Diabetes"/>
    <s v="No"/>
  </r>
  <r>
    <s v="Over weight"/>
    <n v="4.5599999999999996"/>
    <s v="Normal"/>
    <s v="No"/>
  </r>
  <r>
    <s v="Obesity"/>
    <n v="5.33"/>
    <s v="Normal"/>
    <s v="No"/>
  </r>
  <r>
    <s v="Over weight"/>
    <n v="5.63"/>
    <s v="Normal"/>
    <s v="No"/>
  </r>
  <r>
    <s v="Over weight"/>
    <n v="5.12"/>
    <s v="Normal"/>
    <s v="No"/>
  </r>
  <r>
    <s v="Obesity"/>
    <n v="5.15"/>
    <s v="Normal"/>
    <s v="Yes"/>
  </r>
  <r>
    <s v="Normal weight"/>
    <n v="7.5"/>
    <s v="Diabetes"/>
    <s v="No"/>
  </r>
  <r>
    <s v="Normal weight"/>
    <n v="4.88"/>
    <s v="Normal"/>
    <s v="Yes"/>
  </r>
  <r>
    <s v="Normal weight"/>
    <n v="5.57"/>
    <s v="Normal"/>
    <s v="No"/>
  </r>
  <r>
    <s v="Obesity"/>
    <n v="5.31"/>
    <s v="Normal"/>
    <s v="No"/>
  </r>
  <r>
    <s v="Normal weight"/>
    <n v="4.57"/>
    <s v="Normal"/>
    <s v="Yes"/>
  </r>
  <r>
    <s v="Normal weight"/>
    <n v="8.6999999999999993"/>
    <s v="Diabetes"/>
    <s v="Yes"/>
  </r>
  <r>
    <s v="Normal weight"/>
    <n v="4.76"/>
    <s v="Normal"/>
    <s v="No"/>
  </r>
  <r>
    <s v="Obesity"/>
    <n v="11.81"/>
    <s v="Diabetes"/>
    <s v="No"/>
  </r>
  <r>
    <s v="Normal weight"/>
    <n v="4.67"/>
    <s v="Normal"/>
    <s v="No"/>
  </r>
  <r>
    <s v="Over weight"/>
    <n v="6.02"/>
    <s v="Prediabetes"/>
    <s v="No"/>
  </r>
  <r>
    <s v="Normal weight"/>
    <n v="7.46"/>
    <s v="Diabetes"/>
    <s v="No"/>
  </r>
  <r>
    <s v="Normal weight"/>
    <n v="4.74"/>
    <s v="Normal"/>
    <s v="No"/>
  </r>
  <r>
    <s v="Over weight"/>
    <n v="4.79"/>
    <s v="Normal"/>
    <s v="No"/>
  </r>
  <r>
    <s v="Underweight"/>
    <n v="5.35"/>
    <s v="Normal"/>
    <s v="Yes"/>
  </r>
  <r>
    <s v="Obesity"/>
    <n v="4.87"/>
    <s v="Normal"/>
    <s v="No"/>
  </r>
  <r>
    <s v="Obesity"/>
    <n v="10.09"/>
    <s v="Diabetes"/>
    <s v="Yes"/>
  </r>
  <r>
    <s v="Normal weight"/>
    <n v="5.47"/>
    <s v="Normal"/>
    <s v="Yes"/>
  </r>
  <r>
    <s v="Normal weight"/>
    <n v="8.6"/>
    <s v="Diabetes"/>
    <s v="No"/>
  </r>
  <r>
    <s v="Normal weight"/>
    <n v="10.74"/>
    <s v="Diabetes"/>
    <s v="Yes"/>
  </r>
  <r>
    <s v="Obesity"/>
    <n v="4.3899999999999997"/>
    <s v="Normal"/>
    <s v="No"/>
  </r>
  <r>
    <s v="Normal weight"/>
    <n v="6.3"/>
    <s v="Prediabetes"/>
    <s v="No"/>
  </r>
  <r>
    <s v="Obesity"/>
    <n v="5.41"/>
    <s v="Normal"/>
    <s v="No"/>
  </r>
  <r>
    <s v="Over weight"/>
    <n v="4.47"/>
    <s v="Normal"/>
    <s v="No"/>
  </r>
  <r>
    <s v="Obesity"/>
    <n v="6.26"/>
    <s v="Prediabetes"/>
    <s v="No"/>
  </r>
  <r>
    <s v="Normal weight"/>
    <n v="11.58"/>
    <s v="Diabetes"/>
    <s v="Yes"/>
  </r>
  <r>
    <s v="Over weight"/>
    <n v="4.3600000000000003"/>
    <s v="Normal"/>
    <s v="No"/>
  </r>
  <r>
    <s v="Obesity"/>
    <n v="4.1399999999999997"/>
    <s v="Normal"/>
    <s v="Yes"/>
  </r>
  <r>
    <s v="Normal weight"/>
    <n v="4.38"/>
    <s v="Normal"/>
    <s v="No"/>
  </r>
  <r>
    <s v="Obesity"/>
    <n v="11.61"/>
    <s v="Diabetes"/>
    <s v="Yes"/>
  </r>
  <r>
    <s v="Obesity"/>
    <n v="10.59"/>
    <s v="Diabetes"/>
    <s v="Yes"/>
  </r>
  <r>
    <s v="Over weight"/>
    <n v="11.85"/>
    <s v="Diabetes"/>
    <s v="Yes"/>
  </r>
  <r>
    <s v="Normal weight"/>
    <n v="5.46"/>
    <s v="Normal"/>
    <s v="Yes"/>
  </r>
  <r>
    <s v="Underweight"/>
    <n v="4.54"/>
    <s v="Normal"/>
    <s v="Yes"/>
  </r>
  <r>
    <s v="Normal weight"/>
    <n v="11.98"/>
    <s v="Diabetes"/>
    <s v="Yes"/>
  </r>
  <r>
    <s v="Over weight"/>
    <n v="6.59"/>
    <s v="Diabetes"/>
    <s v="Yes"/>
  </r>
  <r>
    <s v="Over weight"/>
    <n v="10.83"/>
    <s v="Diabetes"/>
    <s v="Yes"/>
  </r>
  <r>
    <s v="Underweight"/>
    <n v="8.6"/>
    <s v="Diabetes"/>
    <s v="No"/>
  </r>
  <r>
    <s v="Normal weight"/>
    <n v="11.17"/>
    <s v="Diabetes"/>
    <s v="No"/>
  </r>
  <r>
    <s v="Obesity"/>
    <n v="5.75"/>
    <s v="Prediabetes"/>
    <s v="No"/>
  </r>
  <r>
    <s v="Normal weight"/>
    <n v="4.83"/>
    <s v="Normal"/>
    <s v="Yes"/>
  </r>
  <r>
    <s v="Normal weight"/>
    <n v="11.93"/>
    <s v="Diabetes"/>
    <s v="No"/>
  </r>
  <r>
    <s v="Underweight"/>
    <n v="8.41"/>
    <s v="Diabetes"/>
    <s v="No"/>
  </r>
  <r>
    <s v="Normal weight"/>
    <n v="5.59"/>
    <s v="Normal"/>
    <s v="Yes"/>
  </r>
  <r>
    <s v="Obesity"/>
    <n v="4.0599999999999996"/>
    <s v="Normal"/>
    <s v="No"/>
  </r>
  <r>
    <s v="Over weight"/>
    <n v="7.02"/>
    <s v="Diabetes"/>
    <s v="Yes"/>
  </r>
  <r>
    <s v="Normal weight"/>
    <n v="4.47"/>
    <s v="Normal"/>
    <s v="No"/>
  </r>
  <r>
    <s v="Obesity"/>
    <n v="4.54"/>
    <s v="Normal"/>
    <s v="No"/>
  </r>
  <r>
    <s v="Normal weight"/>
    <n v="4.99"/>
    <s v="Normal"/>
    <s v="No"/>
  </r>
  <r>
    <s v="Underweight"/>
    <n v="10.84"/>
    <s v="Diabetes"/>
    <s v="Yes"/>
  </r>
  <r>
    <s v="Underweight"/>
    <n v="5.63"/>
    <s v="Normal"/>
    <s v="No"/>
  </r>
  <r>
    <s v="Over weight"/>
    <n v="4.1399999999999997"/>
    <s v="Normal"/>
    <s v="No"/>
  </r>
  <r>
    <s v="Obesity"/>
    <n v="5.17"/>
    <s v="Normal"/>
    <s v="No"/>
  </r>
  <r>
    <s v="Normal weight"/>
    <n v="6.93"/>
    <s v="Diabetes"/>
    <s v="No"/>
  </r>
  <r>
    <s v="Obesity"/>
    <n v="4.24"/>
    <s v="Normal"/>
    <s v="No"/>
  </r>
  <r>
    <s v="Obesity"/>
    <n v="5.91"/>
    <s v="Prediabetes"/>
    <s v="No"/>
  </r>
  <r>
    <s v="Obesity"/>
    <n v="5.93"/>
    <s v="Prediabetes"/>
    <s v="No"/>
  </r>
  <r>
    <s v="Over weight"/>
    <n v="5.66"/>
    <s v="Normal"/>
    <s v="No"/>
  </r>
  <r>
    <s v="Obesity"/>
    <n v="4.1900000000000004"/>
    <s v="Normal"/>
    <s v="No"/>
  </r>
  <r>
    <s v="Obesity"/>
    <n v="9.2100000000000009"/>
    <s v="Diabetes"/>
    <s v="Yes"/>
  </r>
  <r>
    <s v="Over weight"/>
    <n v="5.51"/>
    <s v="Normal"/>
    <s v="No"/>
  </r>
  <r>
    <s v="Underweight"/>
    <n v="8.5"/>
    <s v="Diabetes"/>
    <s v="No"/>
  </r>
  <r>
    <s v="Obesity"/>
    <n v="6.23"/>
    <s v="Prediabetes"/>
    <s v="No"/>
  </r>
  <r>
    <s v="Over weight"/>
    <n v="8.5299999999999994"/>
    <s v="Diabetes"/>
    <s v="Yes"/>
  </r>
  <r>
    <s v="Underweight"/>
    <n v="5.75"/>
    <s v="Prediabetes"/>
    <s v="Yes"/>
  </r>
  <r>
    <s v="Normal weight"/>
    <n v="5.6"/>
    <s v="Normal"/>
    <s v="No"/>
  </r>
  <r>
    <s v="Normal weight"/>
    <n v="4.68"/>
    <s v="Normal"/>
    <s v="No"/>
  </r>
  <r>
    <s v="Normal weight"/>
    <n v="5.62"/>
    <s v="Normal"/>
    <s v="Yes"/>
  </r>
  <r>
    <s v="Obesity"/>
    <n v="5.08"/>
    <s v="Normal"/>
    <s v="No"/>
  </r>
  <r>
    <s v="Over weight"/>
    <n v="5.28"/>
    <s v="Normal"/>
    <s v="No"/>
  </r>
  <r>
    <s v="Over weight"/>
    <n v="4.6100000000000003"/>
    <s v="Normal"/>
    <s v="No"/>
  </r>
  <r>
    <s v="Underweight"/>
    <n v="6.57"/>
    <s v="Diabetes"/>
    <s v="Yes"/>
  </r>
  <r>
    <s v="Obesity"/>
    <n v="5.83"/>
    <s v="Prediabetes"/>
    <s v="No"/>
  </r>
  <r>
    <s v="Over weight"/>
    <n v="6.98"/>
    <s v="Diabetes"/>
    <s v="Yes"/>
  </r>
  <r>
    <s v="Over weight"/>
    <n v="4.03"/>
    <s v="Normal"/>
    <s v="No"/>
  </r>
  <r>
    <s v="Over weight"/>
    <n v="4.5599999999999996"/>
    <s v="Normal"/>
    <s v="No"/>
  </r>
  <r>
    <s v="Obesity"/>
    <n v="5.38"/>
    <s v="Normal"/>
    <s v="Yes"/>
  </r>
  <r>
    <s v="Normal weight"/>
    <n v="11.04"/>
    <s v="Diabetes"/>
    <s v="Yes"/>
  </r>
  <r>
    <s v="Normal weight"/>
    <n v="6.09"/>
    <s v="Prediabetes"/>
    <s v="Yes"/>
  </r>
  <r>
    <s v="Over weight"/>
    <n v="4.71"/>
    <s v="Normal"/>
    <s v="No"/>
  </r>
  <r>
    <s v="Normal weight"/>
    <n v="8.18"/>
    <s v="Diabetes"/>
    <s v="No"/>
  </r>
  <r>
    <s v="Underweight"/>
    <n v="11.18"/>
    <s v="Diabetes"/>
    <s v="Yes"/>
  </r>
  <r>
    <s v="Over weight"/>
    <n v="5.03"/>
    <s v="Normal"/>
    <s v="Yes"/>
  </r>
  <r>
    <s v="Normal weight"/>
    <n v="5.56"/>
    <s v="Normal"/>
    <s v="No"/>
  </r>
  <r>
    <s v="Over weight"/>
    <n v="4.33"/>
    <s v="Normal"/>
    <s v="No"/>
  </r>
  <r>
    <s v="Obesity"/>
    <n v="5.21"/>
    <s v="Normal"/>
    <s v="Yes"/>
  </r>
  <r>
    <s v="Over weight"/>
    <n v="5.89"/>
    <s v="Prediabetes"/>
    <s v="No"/>
  </r>
  <r>
    <s v="Normal weight"/>
    <n v="4.8099999999999996"/>
    <s v="Normal"/>
    <s v="Yes"/>
  </r>
  <r>
    <s v="Obesity"/>
    <n v="5.66"/>
    <s v="Normal"/>
    <s v="No"/>
  </r>
  <r>
    <s v="Underweight"/>
    <n v="10.66"/>
    <s v="Diabetes"/>
    <s v="Yes"/>
  </r>
  <r>
    <s v="Obesity"/>
    <n v="5.98"/>
    <s v="Prediabetes"/>
    <s v="Yes"/>
  </r>
  <r>
    <s v="Obesity"/>
    <n v="4.34"/>
    <s v="Normal"/>
    <s v="No"/>
  </r>
  <r>
    <s v="Obesity"/>
    <n v="5.17"/>
    <s v="Normal"/>
    <s v="No"/>
  </r>
  <r>
    <s v="Obesity"/>
    <n v="4.2300000000000004"/>
    <s v="Normal"/>
    <s v="Yes"/>
  </r>
  <r>
    <s v="Obesity"/>
    <n v="4.88"/>
    <s v="Normal"/>
    <s v="Yes"/>
  </r>
  <r>
    <s v="Over weight"/>
    <n v="9.7100000000000009"/>
    <s v="Diabetes"/>
    <s v="Yes"/>
  </r>
  <r>
    <s v="Obesity"/>
    <n v="5.32"/>
    <s v="Normal"/>
    <s v="No"/>
  </r>
  <r>
    <s v="Obesity"/>
    <n v="5.83"/>
    <s v="Prediabetes"/>
    <s v="Yes"/>
  </r>
  <r>
    <s v="Over weight"/>
    <n v="5.54"/>
    <s v="Normal"/>
    <s v="Yes"/>
  </r>
  <r>
    <s v="Obesity"/>
    <n v="5.85"/>
    <s v="Prediabetes"/>
    <s v="No"/>
  </r>
  <r>
    <s v="Underweight"/>
    <n v="4.8499999999999996"/>
    <s v="Normal"/>
    <s v="Yes"/>
  </r>
  <r>
    <s v="Normal weight"/>
    <n v="11.09"/>
    <s v="Diabetes"/>
    <s v="No"/>
  </r>
  <r>
    <s v="Obesity"/>
    <n v="5.58"/>
    <s v="Normal"/>
    <s v="Yes"/>
  </r>
  <r>
    <s v="Obesity"/>
    <n v="9.7200000000000006"/>
    <s v="Diabetes"/>
    <s v="Yes"/>
  </r>
  <r>
    <s v="Over weight"/>
    <n v="11.41"/>
    <s v="Diabetes"/>
    <s v="Yes"/>
  </r>
  <r>
    <s v="Obesity"/>
    <n v="4.46"/>
    <s v="Normal"/>
    <s v="No"/>
  </r>
  <r>
    <s v="Normal weight"/>
    <n v="9.31"/>
    <s v="Diabetes"/>
    <s v="Yes"/>
  </r>
  <r>
    <s v="Normal weight"/>
    <n v="5.03"/>
    <s v="Normal"/>
    <s v="No"/>
  </r>
  <r>
    <s v="Obesity"/>
    <n v="5.07"/>
    <s v="Normal"/>
    <s v="Yes"/>
  </r>
  <r>
    <s v="Underweight"/>
    <n v="10.42"/>
    <s v="Diabetes"/>
    <s v="Yes"/>
  </r>
  <r>
    <s v="Underweight"/>
    <n v="6.45"/>
    <s v="Diabetes"/>
    <s v="No"/>
  </r>
  <r>
    <s v="Normal weight"/>
    <n v="5.52"/>
    <s v="Normal"/>
    <s v="No"/>
  </r>
  <r>
    <s v="Normal weight"/>
    <n v="4.41"/>
    <s v="Normal"/>
    <s v="No"/>
  </r>
  <r>
    <s v="Obesity"/>
    <n v="4.6900000000000004"/>
    <s v="Normal"/>
    <s v="Yes"/>
  </r>
  <r>
    <s v="Normal weight"/>
    <n v="6.94"/>
    <s v="Diabetes"/>
    <s v="No"/>
  </r>
  <r>
    <s v="Normal weight"/>
    <n v="4.3499999999999996"/>
    <s v="Normal"/>
    <s v="No"/>
  </r>
  <r>
    <s v="Obesity"/>
    <n v="5.28"/>
    <s v="Normal"/>
    <s v="No"/>
  </r>
  <r>
    <s v="Obesity"/>
    <n v="4.29"/>
    <s v="Normal"/>
    <s v="No"/>
  </r>
  <r>
    <s v="Over weight"/>
    <n v="5.69"/>
    <s v="Normal"/>
    <s v="Yes"/>
  </r>
  <r>
    <s v="Normal weight"/>
    <n v="5.56"/>
    <s v="Normal"/>
    <s v="Yes"/>
  </r>
  <r>
    <s v="Obesity"/>
    <n v="5.41"/>
    <s v="Normal"/>
    <s v="Yes"/>
  </r>
  <r>
    <s v="Obesity"/>
    <n v="10.85"/>
    <s v="Diabetes"/>
    <s v="Yes"/>
  </r>
  <r>
    <s v="Obesity"/>
    <n v="11.63"/>
    <s v="Diabetes"/>
    <s v="Yes"/>
  </r>
  <r>
    <s v="Over weight"/>
    <n v="5.68"/>
    <s v="Normal"/>
    <s v="Yes"/>
  </r>
  <r>
    <s v="Underweight"/>
    <n v="7.59"/>
    <s v="Diabetes"/>
    <s v="Yes"/>
  </r>
  <r>
    <s v="Normal weight"/>
    <n v="5.09"/>
    <s v="Normal"/>
    <s v="Yes"/>
  </r>
  <r>
    <s v="Normal weight"/>
    <n v="4.21"/>
    <s v="Normal"/>
    <s v="No"/>
  </r>
  <r>
    <s v="Normal weight"/>
    <n v="4.34"/>
    <s v="Normal"/>
    <s v="Yes"/>
  </r>
  <r>
    <s v="Normal weight"/>
    <n v="11.85"/>
    <s v="Diabetes"/>
    <s v="No"/>
  </r>
  <r>
    <s v="Underweight"/>
    <n v="9.61"/>
    <s v="Diabetes"/>
    <s v="Yes"/>
  </r>
  <r>
    <s v="Normal weight"/>
    <n v="5.29"/>
    <s v="Normal"/>
    <s v="Yes"/>
  </r>
  <r>
    <s v="Normal weight"/>
    <n v="6.89"/>
    <s v="Diabetes"/>
    <s v="No"/>
  </r>
  <r>
    <s v="Underweight"/>
    <n v="4.57"/>
    <s v="Normal"/>
    <s v="Yes"/>
  </r>
  <r>
    <s v="Obesity"/>
    <n v="4.32"/>
    <s v="Normal"/>
    <s v="No"/>
  </r>
  <r>
    <s v="Over weight"/>
    <n v="5.57"/>
    <s v="Normal"/>
    <s v="Yes"/>
  </r>
  <r>
    <s v="Normal weight"/>
    <n v="5.26"/>
    <s v="Normal"/>
    <s v="Yes"/>
  </r>
  <r>
    <s v="Obesity"/>
    <n v="6.25"/>
    <s v="Prediabetes"/>
    <s v="No"/>
  </r>
  <r>
    <s v="Obesity"/>
    <n v="5.67"/>
    <s v="Normal"/>
    <s v="Yes"/>
  </r>
  <r>
    <s v="Obesity"/>
    <n v="4.42"/>
    <s v="Normal"/>
    <s v="Yes"/>
  </r>
  <r>
    <s v="Underweight"/>
    <n v="11.75"/>
    <s v="Diabetes"/>
    <s v="Yes"/>
  </r>
  <r>
    <s v="Obesity"/>
    <n v="6.06"/>
    <s v="Prediabetes"/>
    <s v="No"/>
  </r>
  <r>
    <s v="Obesity"/>
    <n v="5.48"/>
    <s v="Normal"/>
    <s v="No"/>
  </r>
  <r>
    <s v="Normal weight"/>
    <n v="4.45"/>
    <s v="Normal"/>
    <s v="No"/>
  </r>
  <r>
    <s v="Over weight"/>
    <n v="5"/>
    <s v="Normal"/>
    <s v="No"/>
  </r>
  <r>
    <s v="Obesity"/>
    <n v="5.84"/>
    <s v="Prediabetes"/>
    <s v="No"/>
  </r>
  <r>
    <s v="Obesity"/>
    <n v="5.21"/>
    <s v="Normal"/>
    <s v="Yes"/>
  </r>
  <r>
    <s v="Over weight"/>
    <n v="4.26"/>
    <s v="Normal"/>
    <s v="No"/>
  </r>
  <r>
    <s v="Normal weight"/>
    <n v="4.17"/>
    <s v="Normal"/>
    <s v="No"/>
  </r>
  <r>
    <s v="Normal weight"/>
    <n v="11.96"/>
    <s v="Diabetes"/>
    <s v="No"/>
  </r>
  <r>
    <s v="Obesity"/>
    <n v="6.26"/>
    <s v="Prediabetes"/>
    <s v="Yes"/>
  </r>
  <r>
    <s v="Normal weight"/>
    <n v="11.68"/>
    <s v="Diabetes"/>
    <s v="No"/>
  </r>
  <r>
    <s v="Obesity"/>
    <n v="5.16"/>
    <s v="Normal"/>
    <s v="No"/>
  </r>
  <r>
    <s v="Underweight"/>
    <n v="6.9"/>
    <s v="Diabetes"/>
    <s v="Yes"/>
  </r>
  <r>
    <s v="Obesity"/>
    <n v="4.83"/>
    <s v="Normal"/>
    <s v="No"/>
  </r>
  <r>
    <s v="Over weight"/>
    <n v="4.87"/>
    <s v="Normal"/>
    <s v="No"/>
  </r>
  <r>
    <s v="Obesity"/>
    <n v="4.28"/>
    <s v="Normal"/>
    <s v="No"/>
  </r>
  <r>
    <s v="Over weight"/>
    <n v="4.07"/>
    <s v="Normal"/>
    <s v="No"/>
  </r>
  <r>
    <s v="Normal weight"/>
    <n v="6.23"/>
    <s v="Prediabetes"/>
    <s v="No"/>
  </r>
  <r>
    <s v="Obesity"/>
    <n v="6.24"/>
    <s v="Prediabetes"/>
    <s v="No"/>
  </r>
  <r>
    <s v="Obesity"/>
    <n v="6.17"/>
    <s v="Prediabetes"/>
    <s v="No"/>
  </r>
  <r>
    <s v="Obesity"/>
    <n v="5.16"/>
    <s v="Normal"/>
    <s v="No"/>
  </r>
  <r>
    <s v="Obesity"/>
    <n v="4.3"/>
    <s v="Normal"/>
    <s v="No"/>
  </r>
  <r>
    <s v="Obesity"/>
    <n v="6.14"/>
    <s v="Prediabetes"/>
    <s v="No"/>
  </r>
  <r>
    <s v="Over weight"/>
    <n v="5.36"/>
    <s v="Normal"/>
    <s v="No"/>
  </r>
  <r>
    <s v="Obesity"/>
    <n v="4.3"/>
    <s v="Normal"/>
    <s v="No"/>
  </r>
  <r>
    <s v="Over weight"/>
    <n v="4.09"/>
    <s v="Normal"/>
    <s v="No"/>
  </r>
  <r>
    <s v="Obesity"/>
    <n v="6.27"/>
    <s v="Prediabetes"/>
    <s v="No"/>
  </r>
  <r>
    <s v="Normal weight"/>
    <n v="5.39"/>
    <s v="Normal"/>
    <s v="No"/>
  </r>
  <r>
    <s v="Normal weight"/>
    <n v="5.75"/>
    <s v="Prediabetes"/>
    <s v="Yes"/>
  </r>
  <r>
    <s v="Obesity"/>
    <n v="4.91"/>
    <s v="Normal"/>
    <s v="No"/>
  </r>
  <r>
    <s v="Obesity"/>
    <n v="4.46"/>
    <s v="Normal"/>
    <s v="Yes"/>
  </r>
  <r>
    <s v="Obesity"/>
    <n v="6.22"/>
    <s v="Prediabetes"/>
    <s v="No"/>
  </r>
  <r>
    <s v="Underweight"/>
    <n v="8.82"/>
    <s v="Diabetes"/>
    <s v="No"/>
  </r>
  <r>
    <s v="Obesity"/>
    <n v="10.14"/>
    <s v="Diabetes"/>
    <s v="No"/>
  </r>
  <r>
    <s v="Underweight"/>
    <n v="4.66"/>
    <s v="Normal"/>
    <s v="No"/>
  </r>
  <r>
    <s v="Normal weight"/>
    <n v="6.26"/>
    <s v="Prediabetes"/>
    <s v="No"/>
  </r>
  <r>
    <s v="Obesity"/>
    <n v="5.21"/>
    <s v="Normal"/>
    <s v="No"/>
  </r>
  <r>
    <s v="Obesity"/>
    <n v="5.94"/>
    <s v="Prediabetes"/>
    <s v="Yes"/>
  </r>
  <r>
    <s v="Obesity"/>
    <n v="5.34"/>
    <s v="Normal"/>
    <s v="No"/>
  </r>
  <r>
    <s v="Underweight"/>
    <n v="6.38"/>
    <s v="Prediabetes"/>
    <s v="No"/>
  </r>
  <r>
    <s v="Obesity"/>
    <n v="4.47"/>
    <s v="Normal"/>
    <s v="No"/>
  </r>
  <r>
    <s v="Underweight"/>
    <n v="9.9600000000000009"/>
    <s v="Diabetes"/>
    <s v="No"/>
  </r>
  <r>
    <s v="Obesity"/>
    <n v="9.92"/>
    <s v="Diabetes"/>
    <s v="Yes"/>
  </r>
  <r>
    <s v="Over weight"/>
    <n v="6.03"/>
    <s v="Prediabetes"/>
    <s v="No"/>
  </r>
  <r>
    <s v="Obesity"/>
    <n v="10.9"/>
    <s v="Diabetes"/>
    <s v="Yes"/>
  </r>
  <r>
    <s v="Underweight"/>
    <n v="10.66"/>
    <s v="Diabetes"/>
    <s v="No"/>
  </r>
  <r>
    <s v="Normal weight"/>
    <n v="4.05"/>
    <s v="Normal"/>
    <s v="No"/>
  </r>
  <r>
    <s v="Underweight"/>
    <n v="4.2300000000000004"/>
    <s v="Normal"/>
    <s v="No"/>
  </r>
  <r>
    <s v="Normal weight"/>
    <n v="5.01"/>
    <s v="Normal"/>
    <s v="No"/>
  </r>
  <r>
    <s v="Obesity"/>
    <n v="5.82"/>
    <s v="Prediabetes"/>
    <s v="Yes"/>
  </r>
  <r>
    <s v="Normal weight"/>
    <n v="7.94"/>
    <s v="Diabetes"/>
    <s v="No"/>
  </r>
  <r>
    <s v="Obesity"/>
    <n v="6.16"/>
    <s v="Prediabetes"/>
    <s v="Yes"/>
  </r>
  <r>
    <s v="Obesity"/>
    <n v="4.1500000000000004"/>
    <s v="Normal"/>
    <s v="No"/>
  </r>
  <r>
    <s v="Normal weight"/>
    <n v="6.23"/>
    <s v="Prediabetes"/>
    <s v="No"/>
  </r>
  <r>
    <s v="Normal weight"/>
    <n v="7.41"/>
    <s v="Diabetes"/>
    <s v="No"/>
  </r>
  <r>
    <s v="Obesity"/>
    <n v="5.62"/>
    <s v="Normal"/>
    <s v="Yes"/>
  </r>
  <r>
    <s v="Normal weight"/>
    <n v="4.54"/>
    <s v="Normal"/>
    <s v="Yes"/>
  </r>
  <r>
    <s v="Obesity"/>
    <n v="8.6199999999999992"/>
    <s v="Diabetes"/>
    <s v="Yes"/>
  </r>
  <r>
    <s v="Normal weight"/>
    <n v="4.3600000000000003"/>
    <s v="Normal"/>
    <s v="Yes"/>
  </r>
  <r>
    <s v="Underweight"/>
    <n v="10.01"/>
    <s v="Diabetes"/>
    <s v="No"/>
  </r>
  <r>
    <s v="Obesity"/>
    <n v="5.42"/>
    <s v="Normal"/>
    <s v="No"/>
  </r>
  <r>
    <s v="Underweight"/>
    <n v="5.12"/>
    <s v="Normal"/>
    <s v="No"/>
  </r>
  <r>
    <s v="Normal weight"/>
    <n v="9.1999999999999993"/>
    <s v="Diabetes"/>
    <s v="Yes"/>
  </r>
  <r>
    <s v="Normal weight"/>
    <n v="6.08"/>
    <s v="Prediabetes"/>
    <s v="Yes"/>
  </r>
  <r>
    <s v="Obesity"/>
    <n v="4.7699999999999996"/>
    <s v="Normal"/>
    <s v="No"/>
  </r>
  <r>
    <s v="Over weight"/>
    <n v="4.62"/>
    <s v="Normal"/>
    <s v="No"/>
  </r>
  <r>
    <s v="Obesity"/>
    <n v="9.07"/>
    <s v="Diabetes"/>
    <s v="Yes"/>
  </r>
  <r>
    <s v="Over weight"/>
    <n v="9.1199999999999992"/>
    <s v="Diabetes"/>
    <s v="Yes"/>
  </r>
  <r>
    <s v="Over weight"/>
    <n v="7.32"/>
    <s v="Diabetes"/>
    <s v="Yes"/>
  </r>
  <r>
    <s v="Underweight"/>
    <n v="11.73"/>
    <s v="Diabetes"/>
    <s v="No"/>
  </r>
  <r>
    <s v="Normal weight"/>
    <n v="6.64"/>
    <s v="Diabetes"/>
    <s v="Yes"/>
  </r>
  <r>
    <s v="Obesity"/>
    <n v="5.78"/>
    <s v="Prediabetes"/>
    <s v="No"/>
  </r>
  <r>
    <s v="Underweight"/>
    <n v="10.45"/>
    <s v="Diabetes"/>
    <s v="No"/>
  </r>
  <r>
    <s v="Obesity"/>
    <n v="4.5199999999999996"/>
    <s v="Normal"/>
    <s v="No"/>
  </r>
  <r>
    <s v="Obesity"/>
    <n v="5.71"/>
    <s v="Prediabetes"/>
    <s v="No"/>
  </r>
  <r>
    <s v="Over weight"/>
    <n v="4.7699999999999996"/>
    <s v="Normal"/>
    <s v="No"/>
  </r>
  <r>
    <s v="Underweight"/>
    <n v="7.81"/>
    <s v="Diabetes"/>
    <s v="Yes"/>
  </r>
  <r>
    <s v="Normal weight"/>
    <n v="5.19"/>
    <s v="Normal"/>
    <s v="Yes"/>
  </r>
  <r>
    <s v="Obesity"/>
    <n v="5.93"/>
    <s v="Prediabetes"/>
    <s v="No"/>
  </r>
  <r>
    <s v="Obesity"/>
    <n v="6.29"/>
    <s v="Prediabetes"/>
    <s v="No"/>
  </r>
  <r>
    <s v="Over weight"/>
    <n v="4.9000000000000004"/>
    <s v="Normal"/>
    <s v="No"/>
  </r>
  <r>
    <s v="Over weight"/>
    <n v="5.07"/>
    <s v="Normal"/>
    <s v="Yes"/>
  </r>
  <r>
    <s v="Over weight"/>
    <n v="5.33"/>
    <s v="Normal"/>
    <s v="No"/>
  </r>
  <r>
    <s v="Obesity"/>
    <n v="8.93"/>
    <s v="Diabetes"/>
    <s v="Yes"/>
  </r>
  <r>
    <s v="Obesity"/>
    <n v="4.3499999999999996"/>
    <s v="Normal"/>
    <s v="No"/>
  </r>
  <r>
    <s v="Obesity"/>
    <n v="9.5399999999999991"/>
    <s v="Diabetes"/>
    <s v="Yes"/>
  </r>
  <r>
    <s v="Obesity"/>
    <n v="5.91"/>
    <s v="Prediabetes"/>
    <s v="No"/>
  </r>
  <r>
    <s v="Normal weight"/>
    <n v="5.0999999999999996"/>
    <s v="Normal"/>
    <s v="No"/>
  </r>
  <r>
    <s v="Underweight"/>
    <n v="5.08"/>
    <s v="Normal"/>
    <s v="No"/>
  </r>
  <r>
    <s v="Obesity"/>
    <n v="4.75"/>
    <s v="Normal"/>
    <s v="No"/>
  </r>
  <r>
    <s v="Obesity"/>
    <n v="6.05"/>
    <s v="Prediabetes"/>
    <s v="No"/>
  </r>
  <r>
    <s v="Underweight"/>
    <n v="11.56"/>
    <s v="Diabetes"/>
    <s v="No"/>
  </r>
  <r>
    <s v="Over weight"/>
    <n v="5.76"/>
    <s v="Prediabetes"/>
    <s v="No"/>
  </r>
  <r>
    <s v="Obesity"/>
    <n v="5.65"/>
    <s v="Normal"/>
    <s v="No"/>
  </r>
  <r>
    <s v="Obesity"/>
    <n v="5.88"/>
    <s v="Prediabetes"/>
    <s v="No"/>
  </r>
  <r>
    <s v="Underweight"/>
    <n v="9.6"/>
    <s v="Diabetes"/>
    <s v="No"/>
  </r>
  <r>
    <s v="Normal weight"/>
    <n v="6.24"/>
    <s v="Prediabetes"/>
    <s v="No"/>
  </r>
  <r>
    <s v="Obesity"/>
    <n v="7.63"/>
    <s v="Diabetes"/>
    <s v="Yes"/>
  </r>
  <r>
    <s v="Over weight"/>
    <n v="8.66"/>
    <s v="Diabetes"/>
    <s v="Yes"/>
  </r>
  <r>
    <s v="Over weight"/>
    <n v="8.5500000000000007"/>
    <s v="Diabetes"/>
    <s v="Yes"/>
  </r>
  <r>
    <s v="Over weight"/>
    <n v="4.54"/>
    <s v="Normal"/>
    <s v="No"/>
  </r>
  <r>
    <s v="Normal weight"/>
    <n v="5.7"/>
    <s v="Prediabetes"/>
    <s v="No"/>
  </r>
  <r>
    <s v="Obesity"/>
    <n v="5.07"/>
    <s v="Normal"/>
    <s v="No"/>
  </r>
  <r>
    <s v="Obesity"/>
    <n v="4.38"/>
    <s v="Normal"/>
    <s v="No"/>
  </r>
  <r>
    <s v="Obesity"/>
    <n v="4.54"/>
    <s v="Normal"/>
    <s v="No"/>
  </r>
  <r>
    <s v="Obesity"/>
    <n v="5.38"/>
    <s v="Normal"/>
    <s v="No"/>
  </r>
  <r>
    <s v="Over weight"/>
    <n v="5.55"/>
    <s v="Normal"/>
    <s v="No"/>
  </r>
  <r>
    <s v="Obesity"/>
    <n v="4.03"/>
    <s v="Normal"/>
    <s v="Yes"/>
  </r>
  <r>
    <s v="Obesity"/>
    <n v="4.1900000000000004"/>
    <s v="Normal"/>
    <s v="No"/>
  </r>
  <r>
    <s v="Normal weight"/>
    <n v="4.37"/>
    <s v="Normal"/>
    <s v="No"/>
  </r>
  <r>
    <s v="Underweight"/>
    <n v="5.31"/>
    <s v="Normal"/>
    <s v="Yes"/>
  </r>
  <r>
    <s v="Obesity"/>
    <n v="4.66"/>
    <s v="Normal"/>
    <s v="No"/>
  </r>
  <r>
    <s v="Underweight"/>
    <n v="6.19"/>
    <s v="Prediabetes"/>
    <s v="No"/>
  </r>
  <r>
    <s v="Normal weight"/>
    <n v="4.8600000000000003"/>
    <s v="Normal"/>
    <s v="No"/>
  </r>
  <r>
    <s v="Normal weight"/>
    <n v="4.74"/>
    <s v="Normal"/>
    <s v="No"/>
  </r>
  <r>
    <s v="Over weight"/>
    <n v="6.03"/>
    <s v="Prediabetes"/>
    <s v="No"/>
  </r>
  <r>
    <s v="Obesity"/>
    <n v="4.71"/>
    <s v="Normal"/>
    <s v="No"/>
  </r>
  <r>
    <s v="Normal weight"/>
    <n v="5.55"/>
    <s v="Normal"/>
    <s v="No"/>
  </r>
  <r>
    <s v="Obesity"/>
    <n v="4.78"/>
    <s v="Normal"/>
    <s v="No"/>
  </r>
  <r>
    <s v="Normal weight"/>
    <n v="4.6500000000000004"/>
    <s v="Normal"/>
    <s v="Yes"/>
  </r>
  <r>
    <s v="Normal weight"/>
    <n v="5.2"/>
    <s v="Normal"/>
    <s v="No"/>
  </r>
  <r>
    <s v="Obesity"/>
    <n v="4.54"/>
    <s v="Normal"/>
    <s v="Yes"/>
  </r>
  <r>
    <s v="Underweight"/>
    <n v="4.1100000000000003"/>
    <s v="Normal"/>
    <s v="No"/>
  </r>
  <r>
    <s v="Obesity"/>
    <n v="4.63"/>
    <s v="Normal"/>
    <s v="No"/>
  </r>
  <r>
    <s v="Normal weight"/>
    <n v="6.06"/>
    <s v="Prediabetes"/>
    <s v="Yes"/>
  </r>
  <r>
    <s v="Underweight"/>
    <n v="8.43"/>
    <s v="Diabetes"/>
    <s v="No"/>
  </r>
  <r>
    <s v="Over weight"/>
    <n v="5.51"/>
    <s v="Normal"/>
    <s v="No"/>
  </r>
  <r>
    <s v="Normal weight"/>
    <n v="4.95"/>
    <s v="Normal"/>
    <s v="No"/>
  </r>
  <r>
    <s v="Obesity"/>
    <n v="6.44"/>
    <s v="Diabetes"/>
    <s v="Yes"/>
  </r>
  <r>
    <s v="Obesity"/>
    <n v="6.05"/>
    <s v="Prediabetes"/>
    <s v="Yes"/>
  </r>
  <r>
    <s v="Obesity"/>
    <n v="4.76"/>
    <s v="Normal"/>
    <s v="Yes"/>
  </r>
  <r>
    <s v="Normal weight"/>
    <n v="6.72"/>
    <s v="Diabetes"/>
    <s v="Yes"/>
  </r>
  <r>
    <s v="Over weight"/>
    <n v="5.7"/>
    <s v="Prediabetes"/>
    <s v="No"/>
  </r>
  <r>
    <s v="Over weight"/>
    <n v="5.31"/>
    <s v="Normal"/>
    <s v="Yes"/>
  </r>
  <r>
    <s v="Obesity"/>
    <n v="4.32"/>
    <s v="Normal"/>
    <s v="Yes"/>
  </r>
  <r>
    <s v="Over weight"/>
    <n v="4.2300000000000004"/>
    <s v="Normal"/>
    <s v="Yes"/>
  </r>
  <r>
    <s v="Underweight"/>
    <n v="6.09"/>
    <s v="Prediabetes"/>
    <s v="No"/>
  </r>
  <r>
    <s v="Over weight"/>
    <n v="4.74"/>
    <s v="Normal"/>
    <s v="Yes"/>
  </r>
  <r>
    <s v="Obesity"/>
    <n v="6.23"/>
    <s v="Prediabetes"/>
    <s v="Yes"/>
  </r>
  <r>
    <s v="Normal weight"/>
    <n v="5.45"/>
    <s v="Normal"/>
    <s v="Yes"/>
  </r>
  <r>
    <s v="Underweight"/>
    <n v="10.34"/>
    <s v="Diabetes"/>
    <s v="No"/>
  </r>
  <r>
    <s v="Obesity"/>
    <n v="5.15"/>
    <s v="Normal"/>
    <s v="No"/>
  </r>
  <r>
    <s v="Underweight"/>
    <n v="11.72"/>
    <s v="Diabetes"/>
    <s v="No"/>
  </r>
  <r>
    <s v="Over weight"/>
    <n v="5.29"/>
    <s v="Normal"/>
    <s v="No"/>
  </r>
  <r>
    <s v="Normal weight"/>
    <n v="4.33"/>
    <s v="Normal"/>
    <s v="No"/>
  </r>
  <r>
    <s v="Obesity"/>
    <n v="6.24"/>
    <s v="Prediabetes"/>
    <s v="No"/>
  </r>
  <r>
    <s v="Obesity"/>
    <n v="11.61"/>
    <s v="Diabetes"/>
    <s v="No"/>
  </r>
  <r>
    <s v="Normal weight"/>
    <n v="11.07"/>
    <s v="Diabetes"/>
    <s v="Yes"/>
  </r>
  <r>
    <s v="Normal weight"/>
    <n v="5.19"/>
    <s v="Normal"/>
    <s v="No"/>
  </r>
  <r>
    <s v="Over weight"/>
    <n v="5.7"/>
    <s v="Prediabetes"/>
    <s v="Yes"/>
  </r>
  <r>
    <s v="Normal weight"/>
    <n v="6.15"/>
    <s v="Prediabetes"/>
    <s v="No"/>
  </r>
  <r>
    <s v="Obesity"/>
    <n v="5.07"/>
    <s v="Normal"/>
    <s v="No"/>
  </r>
  <r>
    <s v="Obesity"/>
    <n v="10.97"/>
    <s v="Diabetes"/>
    <s v="Yes"/>
  </r>
  <r>
    <s v="Over weight"/>
    <n v="10.93"/>
    <s v="Diabetes"/>
    <s v="Yes"/>
  </r>
  <r>
    <s v="Over weight"/>
    <n v="4.21"/>
    <s v="Normal"/>
    <s v="Yes"/>
  </r>
  <r>
    <s v="Normal weight"/>
    <n v="5.5"/>
    <s v="Normal"/>
    <s v="No"/>
  </r>
  <r>
    <s v="Obesity"/>
    <n v="4.93"/>
    <s v="Normal"/>
    <s v="Yes"/>
  </r>
  <r>
    <s v="Obesity"/>
    <n v="5.6"/>
    <s v="Normal"/>
    <s v="Yes"/>
  </r>
  <r>
    <s v="Underweight"/>
    <n v="9.99"/>
    <s v="Diabetes"/>
    <s v="No"/>
  </r>
  <r>
    <s v="Underweight"/>
    <n v="5.93"/>
    <s v="Prediabetes"/>
    <s v="No"/>
  </r>
  <r>
    <s v="Over weight"/>
    <n v="6.29"/>
    <s v="Prediabetes"/>
    <s v="Yes"/>
  </r>
  <r>
    <s v="Underweight"/>
    <n v="5.65"/>
    <s v="Normal"/>
    <s v="No"/>
  </r>
  <r>
    <s v="Obesity"/>
    <n v="6.15"/>
    <s v="Prediabetes"/>
    <s v="No"/>
  </r>
  <r>
    <s v="Obesity"/>
    <n v="5.22"/>
    <s v="Normal"/>
    <s v="No"/>
  </r>
  <r>
    <s v="Obesity"/>
    <n v="11.66"/>
    <s v="Diabetes"/>
    <s v="No"/>
  </r>
  <r>
    <s v="Normal weight"/>
    <n v="4.91"/>
    <s v="Normal"/>
    <s v="Yes"/>
  </r>
  <r>
    <s v="Normal weight"/>
    <n v="9.25"/>
    <s v="Diabetes"/>
    <s v="Yes"/>
  </r>
  <r>
    <s v="Underweight"/>
    <n v="11.48"/>
    <s v="Diabetes"/>
    <s v="No"/>
  </r>
  <r>
    <s v="Obesity"/>
    <n v="6.06"/>
    <s v="Prediabetes"/>
    <s v="No"/>
  </r>
  <r>
    <s v="Normal weight"/>
    <n v="5.86"/>
    <s v="Prediabetes"/>
    <s v="No"/>
  </r>
  <r>
    <s v="Over weight"/>
    <n v="5.33"/>
    <s v="Normal"/>
    <s v="No"/>
  </r>
  <r>
    <s v="Normal weight"/>
    <n v="5.33"/>
    <s v="Normal"/>
    <s v="No"/>
  </r>
  <r>
    <s v="Obesity"/>
    <n v="6.02"/>
    <s v="Prediabetes"/>
    <s v="No"/>
  </r>
  <r>
    <s v="Obesity"/>
    <n v="6.25"/>
    <s v="Prediabetes"/>
    <s v="No"/>
  </r>
  <r>
    <s v="Obesity"/>
    <n v="4.8099999999999996"/>
    <s v="Normal"/>
    <s v="No"/>
  </r>
  <r>
    <s v="Over weight"/>
    <n v="4.5999999999999996"/>
    <s v="Normal"/>
    <s v="No"/>
  </r>
  <r>
    <s v="Over weight"/>
    <n v="5.08"/>
    <s v="Normal"/>
    <s v="No"/>
  </r>
  <r>
    <s v="Obesity"/>
    <n v="5.43"/>
    <s v="Normal"/>
    <s v="No"/>
  </r>
  <r>
    <s v="Obesity"/>
    <n v="5.44"/>
    <s v="Normal"/>
    <s v="No"/>
  </r>
  <r>
    <s v="Normal weight"/>
    <n v="11.69"/>
    <s v="Diabetes"/>
    <s v="Yes"/>
  </r>
  <r>
    <s v="Underweight"/>
    <n v="6.07"/>
    <s v="Prediabetes"/>
    <s v="No"/>
  </r>
  <r>
    <s v="Normal weight"/>
    <n v="4.3600000000000003"/>
    <s v="Normal"/>
    <s v="No"/>
  </r>
  <r>
    <s v="Normal weight"/>
    <n v="5.24"/>
    <s v="Normal"/>
    <s v="No"/>
  </r>
  <r>
    <s v="Normal weight"/>
    <n v="5.37"/>
    <s v="Normal"/>
    <s v="No"/>
  </r>
  <r>
    <s v="Normal weight"/>
    <n v="6.6"/>
    <s v="Diabetes"/>
    <s v="Yes"/>
  </r>
  <r>
    <s v="Underweight"/>
    <n v="5.77"/>
    <s v="Prediabetes"/>
    <s v="No"/>
  </r>
  <r>
    <s v="Over weight"/>
    <n v="6.08"/>
    <s v="Prediabetes"/>
    <s v="No"/>
  </r>
  <r>
    <s v="Obesity"/>
    <n v="4.16"/>
    <s v="Normal"/>
    <s v="No"/>
  </r>
  <r>
    <s v="Obesity"/>
    <n v="5.0999999999999996"/>
    <s v="Normal"/>
    <s v="No"/>
  </r>
  <r>
    <s v="Underweight"/>
    <n v="5.3"/>
    <s v="Normal"/>
    <s v="No"/>
  </r>
  <r>
    <s v="Obesity"/>
    <n v="4.9000000000000004"/>
    <s v="Normal"/>
    <s v="No"/>
  </r>
  <r>
    <s v="Obesity"/>
    <n v="5.55"/>
    <s v="Normal"/>
    <s v="No"/>
  </r>
  <r>
    <s v="Obesity"/>
    <n v="4.95"/>
    <s v="Normal"/>
    <s v="No"/>
  </r>
  <r>
    <s v="Over weight"/>
    <n v="6.46"/>
    <s v="Diabetes"/>
    <s v="Yes"/>
  </r>
  <r>
    <s v="Obesity"/>
    <n v="4.9000000000000004"/>
    <s v="Normal"/>
    <s v="Yes"/>
  </r>
  <r>
    <s v="Obesity"/>
    <n v="5.21"/>
    <s v="Normal"/>
    <s v="No"/>
  </r>
  <r>
    <s v="Obesity"/>
    <n v="4.13"/>
    <s v="Normal"/>
    <s v="No"/>
  </r>
  <r>
    <s v="Over weight"/>
    <n v="5.28"/>
    <s v="Normal"/>
    <s v="No"/>
  </r>
  <r>
    <s v="Over weight"/>
    <n v="4.68"/>
    <s v="Normal"/>
    <s v="Yes"/>
  </r>
  <r>
    <s v="Over weight"/>
    <n v="4.0599999999999996"/>
    <s v="Normal"/>
    <s v="No"/>
  </r>
  <r>
    <s v="Obesity"/>
    <n v="4.2"/>
    <s v="Normal"/>
    <s v="No"/>
  </r>
  <r>
    <s v="Normal weight"/>
    <n v="4.83"/>
    <s v="Normal"/>
    <s v="No"/>
  </r>
  <r>
    <s v="Obesity"/>
    <n v="4.87"/>
    <s v="Normal"/>
    <s v="Yes"/>
  </r>
  <r>
    <s v="Normal weight"/>
    <n v="5.86"/>
    <s v="Prediabetes"/>
    <s v="No"/>
  </r>
  <r>
    <s v="Over weight"/>
    <n v="4.12"/>
    <s v="Normal"/>
    <s v="No"/>
  </r>
  <r>
    <s v="Obesity"/>
    <n v="5.71"/>
    <s v="Prediabetes"/>
    <s v="Yes"/>
  </r>
  <r>
    <s v="Normal weight"/>
    <n v="6.03"/>
    <s v="Prediabetes"/>
    <s v="No"/>
  </r>
  <r>
    <s v="Obesity"/>
    <n v="5.65"/>
    <s v="Normal"/>
    <s v="No"/>
  </r>
  <r>
    <s v="Underweight"/>
    <n v="5.05"/>
    <s v="Normal"/>
    <s v="No"/>
  </r>
  <r>
    <s v="Underweight"/>
    <n v="6.26"/>
    <s v="Prediabetes"/>
    <s v="No"/>
  </r>
  <r>
    <s v="Obesity"/>
    <n v="4.08"/>
    <s v="Normal"/>
    <s v="Yes"/>
  </r>
  <r>
    <s v="Normal weight"/>
    <n v="6.19"/>
    <s v="Prediabetes"/>
    <s v="Yes"/>
  </r>
  <r>
    <s v="Over weight"/>
    <n v="6.01"/>
    <s v="Prediabetes"/>
    <s v="No"/>
  </r>
  <r>
    <s v="Obesity"/>
    <n v="6.07"/>
    <s v="Prediabetes"/>
    <s v="No"/>
  </r>
  <r>
    <s v="Obesity"/>
    <n v="5.63"/>
    <s v="Normal"/>
    <s v="No"/>
  </r>
  <r>
    <s v="Obesity"/>
    <n v="6.05"/>
    <s v="Prediabetes"/>
    <s v="No"/>
  </r>
  <r>
    <s v="Obesity"/>
    <n v="4.6500000000000004"/>
    <s v="Normal"/>
    <s v="No"/>
  </r>
  <r>
    <s v="Over weight"/>
    <n v="5.37"/>
    <s v="Normal"/>
    <s v="No"/>
  </r>
  <r>
    <s v="Obesity"/>
    <n v="5.39"/>
    <s v="Normal"/>
    <s v="No"/>
  </r>
  <r>
    <s v="Over weight"/>
    <n v="5.86"/>
    <s v="Prediabetes"/>
    <s v="No"/>
  </r>
  <r>
    <s v="Over weight"/>
    <n v="4.4400000000000004"/>
    <s v="Normal"/>
    <s v="No"/>
  </r>
  <r>
    <s v="Over weight"/>
    <n v="4.41"/>
    <s v="Normal"/>
    <s v="No"/>
  </r>
  <r>
    <s v="Obesity"/>
    <n v="5.19"/>
    <s v="Normal"/>
    <s v="No"/>
  </r>
  <r>
    <s v="Obesity"/>
    <n v="5.16"/>
    <s v="Normal"/>
    <s v="No"/>
  </r>
  <r>
    <s v="Normal weight"/>
    <n v="4.24"/>
    <s v="Normal"/>
    <s v="No"/>
  </r>
  <r>
    <s v="Over weight"/>
    <n v="5.45"/>
    <s v="Normal"/>
    <s v="No"/>
  </r>
  <r>
    <s v="Over weight"/>
    <n v="5.03"/>
    <s v="Normal"/>
    <s v="Yes"/>
  </r>
  <r>
    <s v="Obesity"/>
    <n v="9.6199999999999992"/>
    <s v="Diabetes"/>
    <s v="Yes"/>
  </r>
  <r>
    <s v="Over weight"/>
    <n v="6.77"/>
    <s v="Diabetes"/>
    <s v="Yes"/>
  </r>
  <r>
    <s v="Normal weight"/>
    <n v="5.36"/>
    <s v="Normal"/>
    <s v="Yes"/>
  </r>
  <r>
    <s v="Underweight"/>
    <n v="5.69"/>
    <s v="Normal"/>
    <s v="No"/>
  </r>
  <r>
    <s v="Normal weight"/>
    <n v="4.9000000000000004"/>
    <s v="Normal"/>
    <s v="Yes"/>
  </r>
  <r>
    <s v="Over weight"/>
    <n v="5.78"/>
    <s v="Prediabetes"/>
    <s v="No"/>
  </r>
  <r>
    <s v="Over weight"/>
    <n v="4.7"/>
    <s v="Normal"/>
    <s v="No"/>
  </r>
  <r>
    <s v="Obesity"/>
    <n v="6.28"/>
    <s v="Prediabetes"/>
    <s v="No"/>
  </r>
  <r>
    <s v="Obesity"/>
    <n v="4.2300000000000004"/>
    <s v="Normal"/>
    <s v="No"/>
  </r>
  <r>
    <s v="Over weight"/>
    <n v="6.17"/>
    <s v="Prediabetes"/>
    <s v="No"/>
  </r>
  <r>
    <s v="Over weight"/>
    <n v="4.96"/>
    <s v="Normal"/>
    <s v="No"/>
  </r>
  <r>
    <s v="Obesity"/>
    <n v="5.1100000000000003"/>
    <s v="Normal"/>
    <s v="Yes"/>
  </r>
  <r>
    <s v="Normal weight"/>
    <n v="4.05"/>
    <s v="Normal"/>
    <s v="No"/>
  </r>
  <r>
    <s v="Obesity"/>
    <n v="6.49"/>
    <s v="Diabetes"/>
    <s v="No"/>
  </r>
  <r>
    <s v="Obesity"/>
    <n v="4.1900000000000004"/>
    <s v="Normal"/>
    <s v="No"/>
  </r>
  <r>
    <s v="Underweight"/>
    <n v="4.99"/>
    <s v="Normal"/>
    <s v="Yes"/>
  </r>
  <r>
    <s v="Obesity"/>
    <n v="4.7699999999999996"/>
    <s v="Normal"/>
    <s v="Yes"/>
  </r>
  <r>
    <s v="Underweight"/>
    <n v="5.46"/>
    <s v="Normal"/>
    <s v="No"/>
  </r>
  <r>
    <s v="Over weight"/>
    <n v="5.43"/>
    <s v="Normal"/>
    <s v="No"/>
  </r>
  <r>
    <s v="Over weight"/>
    <n v="4.29"/>
    <s v="Normal"/>
    <s v="No"/>
  </r>
  <r>
    <s v="Over weight"/>
    <n v="5.25"/>
    <s v="Normal"/>
    <s v="No"/>
  </r>
  <r>
    <s v="Obesity"/>
    <n v="4.04"/>
    <s v="Normal"/>
    <s v="No"/>
  </r>
  <r>
    <s v="Over weight"/>
    <n v="5"/>
    <s v="Normal"/>
    <s v="Yes"/>
  </r>
  <r>
    <s v="Over weight"/>
    <n v="4.01"/>
    <s v="Normal"/>
    <s v="Yes"/>
  </r>
  <r>
    <s v="Normal weight"/>
    <n v="5.4"/>
    <s v="Normal"/>
    <s v="No"/>
  </r>
  <r>
    <s v="Underweight"/>
    <n v="5.81"/>
    <s v="Prediabetes"/>
    <s v="No"/>
  </r>
  <r>
    <s v="Obesity"/>
    <n v="5.82"/>
    <s v="Prediabetes"/>
    <s v="No"/>
  </r>
  <r>
    <s v="Obesity"/>
    <n v="4.82"/>
    <s v="Normal"/>
    <s v="No"/>
  </r>
  <r>
    <s v="Obesity"/>
    <n v="5.08"/>
    <s v="Normal"/>
    <s v="No"/>
  </r>
  <r>
    <s v="Over weight"/>
    <n v="5.59"/>
    <s v="Normal"/>
    <s v="No"/>
  </r>
  <r>
    <s v="Normal weight"/>
    <n v="5.12"/>
    <s v="Normal"/>
    <s v="No"/>
  </r>
  <r>
    <s v="Over weight"/>
    <n v="4.95"/>
    <s v="Normal"/>
    <s v="No"/>
  </r>
  <r>
    <s v="Obesity"/>
    <n v="6.16"/>
    <s v="Prediabetes"/>
    <s v="No"/>
  </r>
  <r>
    <s v="Obesity"/>
    <n v="6.41"/>
    <s v="Diabetes"/>
    <s v="No"/>
  </r>
  <r>
    <s v="Obesity"/>
    <n v="8.94"/>
    <s v="Diabetes"/>
    <s v="No"/>
  </r>
  <r>
    <s v="Underweight"/>
    <n v="4.42"/>
    <s v="Normal"/>
    <s v="Yes"/>
  </r>
  <r>
    <s v="Obesity"/>
    <n v="5.3"/>
    <s v="Normal"/>
    <s v="Yes"/>
  </r>
  <r>
    <s v="Obesity"/>
    <n v="4.6399999999999997"/>
    <s v="Normal"/>
    <s v="No"/>
  </r>
  <r>
    <s v="Normal weight"/>
    <n v="6.16"/>
    <s v="Prediabetes"/>
    <s v="Yes"/>
  </r>
  <r>
    <s v="Over weight"/>
    <n v="4.12"/>
    <s v="Normal"/>
    <s v="No"/>
  </r>
  <r>
    <s v="Underweight"/>
    <n v="5.77"/>
    <s v="Prediabetes"/>
    <s v="Yes"/>
  </r>
  <r>
    <s v="Underweight"/>
    <n v="6.2"/>
    <s v="Prediabetes"/>
    <s v="No"/>
  </r>
  <r>
    <s v="Normal weight"/>
    <n v="4.3899999999999997"/>
    <s v="Normal"/>
    <s v="No"/>
  </r>
  <r>
    <s v="Normal weight"/>
    <n v="5.13"/>
    <s v="Normal"/>
    <s v="No"/>
  </r>
  <r>
    <s v="Normal weight"/>
    <n v="4.49"/>
    <s v="Normal"/>
    <s v="No"/>
  </r>
  <r>
    <s v="Obesity"/>
    <n v="6.35"/>
    <s v="Prediabetes"/>
    <s v="No"/>
  </r>
  <r>
    <s v="Obesity"/>
    <n v="5.79"/>
    <s v="Prediabetes"/>
    <s v="No"/>
  </r>
  <r>
    <s v="Obesity"/>
    <n v="4.78"/>
    <s v="Normal"/>
    <s v="Yes"/>
  </r>
  <r>
    <s v="Obesity"/>
    <n v="6.02"/>
    <s v="Prediabetes"/>
    <s v="Yes"/>
  </r>
  <r>
    <s v="Over weight"/>
    <n v="4.4400000000000004"/>
    <s v="Normal"/>
    <s v="No"/>
  </r>
  <r>
    <s v="Obesity"/>
    <n v="5.84"/>
    <s v="Prediabetes"/>
    <s v="Yes"/>
  </r>
  <r>
    <s v="Over weight"/>
    <n v="5.39"/>
    <s v="Normal"/>
    <s v="No"/>
  </r>
  <r>
    <s v="Over weight"/>
    <n v="6.16"/>
    <s v="Prediabetes"/>
    <s v="No"/>
  </r>
  <r>
    <s v="Obesity"/>
    <n v="4.49"/>
    <s v="Normal"/>
    <s v="No"/>
  </r>
  <r>
    <s v="Obesity"/>
    <n v="4.4800000000000004"/>
    <s v="Normal"/>
    <s v="Yes"/>
  </r>
  <r>
    <s v="Obesity"/>
    <n v="10.97"/>
    <s v="Diabetes"/>
    <s v="No"/>
  </r>
  <r>
    <s v="Obesity"/>
    <n v="5.14"/>
    <s v="Normal"/>
    <s v="No"/>
  </r>
  <r>
    <s v="Underweight"/>
    <n v="5.17"/>
    <s v="Normal"/>
    <s v="Yes"/>
  </r>
  <r>
    <s v="Over weight"/>
    <n v="6.18"/>
    <s v="Prediabetes"/>
    <s v="Yes"/>
  </r>
  <r>
    <s v="Underweight"/>
    <n v="9.07"/>
    <s v="Diabetes"/>
    <s v="Yes"/>
  </r>
  <r>
    <s v="Over weight"/>
    <n v="4.43"/>
    <s v="Normal"/>
    <s v="No"/>
  </r>
  <r>
    <s v="Obesity"/>
    <n v="4.17"/>
    <s v="Normal"/>
    <s v="No"/>
  </r>
  <r>
    <s v="Obesity"/>
    <n v="4.95"/>
    <s v="Normal"/>
    <s v="Yes"/>
  </r>
  <r>
    <s v="Obesity"/>
    <n v="5.13"/>
    <s v="Normal"/>
    <s v="No"/>
  </r>
  <r>
    <s v="Over weight"/>
    <n v="4.0999999999999996"/>
    <s v="Normal"/>
    <s v="No"/>
  </r>
  <r>
    <s v="Normal weight"/>
    <n v="5.01"/>
    <s v="Normal"/>
    <s v="Yes"/>
  </r>
  <r>
    <s v="Obesity"/>
    <n v="5.09"/>
    <s v="Normal"/>
    <s v="Yes"/>
  </r>
  <r>
    <s v="Obesity"/>
    <n v="6.49"/>
    <s v="Diabetes"/>
    <s v="No"/>
  </r>
  <r>
    <s v="Normal weight"/>
    <n v="4.08"/>
    <s v="Normal"/>
    <s v="No"/>
  </r>
  <r>
    <s v="Underweight"/>
    <n v="8.6300000000000008"/>
    <s v="Diabetes"/>
    <s v="Yes"/>
  </r>
  <r>
    <s v="Obesity"/>
    <n v="5.28"/>
    <s v="Normal"/>
    <s v="No"/>
  </r>
  <r>
    <s v="Normal weight"/>
    <n v="5.63"/>
    <s v="Normal"/>
    <s v="Yes"/>
  </r>
  <r>
    <s v="Underweight"/>
    <n v="11.47"/>
    <s v="Diabetes"/>
    <s v="Yes"/>
  </r>
  <r>
    <s v="Normal weight"/>
    <n v="4.92"/>
    <s v="Normal"/>
    <s v="No"/>
  </r>
  <r>
    <s v="Obesity"/>
    <n v="4.18"/>
    <s v="Normal"/>
    <s v="No"/>
  </r>
  <r>
    <s v="Over weight"/>
    <n v="4.67"/>
    <s v="Normal"/>
    <s v="No"/>
  </r>
  <r>
    <s v="Over weight"/>
    <n v="6.24"/>
    <s v="Prediabetes"/>
    <s v="No"/>
  </r>
  <r>
    <s v="Over weight"/>
    <n v="5.99"/>
    <s v="Prediabetes"/>
    <s v="No"/>
  </r>
  <r>
    <s v="Underweight"/>
    <n v="10.27"/>
    <s v="Diabetes"/>
    <s v="Yes"/>
  </r>
  <r>
    <s v="Over weight"/>
    <n v="5.97"/>
    <s v="Prediabetes"/>
    <s v="No"/>
  </r>
  <r>
    <s v="Underweight"/>
    <n v="4.9800000000000004"/>
    <s v="Normal"/>
    <s v="No"/>
  </r>
  <r>
    <s v="Underweight"/>
    <n v="6.91"/>
    <s v="Diabetes"/>
    <s v="Yes"/>
  </r>
  <r>
    <s v="Obesity"/>
    <n v="6.38"/>
    <s v="Prediabetes"/>
    <s v="No"/>
  </r>
  <r>
    <s v="Obesity"/>
    <n v="4.7699999999999996"/>
    <s v="Normal"/>
    <s v="No"/>
  </r>
  <r>
    <s v="Normal weight"/>
    <n v="6.04"/>
    <s v="Prediabetes"/>
    <s v="Yes"/>
  </r>
  <r>
    <s v="Obesity"/>
    <n v="4.3"/>
    <s v="Normal"/>
    <s v="Yes"/>
  </r>
  <r>
    <s v="Underweight"/>
    <n v="8.75"/>
    <s v="Diabetes"/>
    <s v="Yes"/>
  </r>
  <r>
    <s v="Obesity"/>
    <n v="5.25"/>
    <s v="Normal"/>
    <s v="No"/>
  </r>
  <r>
    <s v="Underweight"/>
    <n v="5.03"/>
    <s v="Normal"/>
    <s v="No"/>
  </r>
  <r>
    <s v="Obesity"/>
    <n v="5.88"/>
    <s v="Prediabetes"/>
    <s v="No"/>
  </r>
  <r>
    <s v="Normal weight"/>
    <n v="4.49"/>
    <s v="Normal"/>
    <s v="No"/>
  </r>
  <r>
    <s v="Over weight"/>
    <n v="4.1399999999999997"/>
    <s v="Normal"/>
    <s v="No"/>
  </r>
  <r>
    <s v="Underweight"/>
    <n v="5.8"/>
    <s v="Prediabetes"/>
    <s v="Yes"/>
  </r>
  <r>
    <s v="Normal weight"/>
    <n v="5.12"/>
    <s v="Normal"/>
    <s v="No"/>
  </r>
  <r>
    <s v="Normal weight"/>
    <n v="5.98"/>
    <s v="Prediabetes"/>
    <s v="Yes"/>
  </r>
  <r>
    <s v="Obesity"/>
    <n v="5.46"/>
    <s v="Normal"/>
    <s v="No"/>
  </r>
  <r>
    <s v="Normal weight"/>
    <n v="4.91"/>
    <s v="Normal"/>
    <s v="Yes"/>
  </r>
  <r>
    <s v="Obesity"/>
    <n v="4.66"/>
    <s v="Normal"/>
    <s v="No"/>
  </r>
  <r>
    <s v="Underweight"/>
    <n v="6.8"/>
    <s v="Diabetes"/>
    <s v="Yes"/>
  </r>
  <r>
    <s v="Obesity"/>
    <n v="4.47"/>
    <s v="Normal"/>
    <s v="Yes"/>
  </r>
  <r>
    <s v="Obesity"/>
    <n v="4.08"/>
    <s v="Normal"/>
    <s v="Yes"/>
  </r>
  <r>
    <s v="Underweight"/>
    <n v="5.51"/>
    <s v="Normal"/>
    <s v="Yes"/>
  </r>
  <r>
    <s v="Underweight"/>
    <n v="8.4"/>
    <s v="Diabetes"/>
    <s v="Yes"/>
  </r>
  <r>
    <s v="Normal weight"/>
    <n v="5.14"/>
    <s v="Normal"/>
    <s v="Yes"/>
  </r>
  <r>
    <s v="Over weight"/>
    <n v="5.21"/>
    <s v="Normal"/>
    <s v="Yes"/>
  </r>
  <r>
    <s v="Obesity"/>
    <n v="6.23"/>
    <s v="Prediabetes"/>
    <s v="No"/>
  </r>
  <r>
    <s v="Over weight"/>
    <n v="5.6"/>
    <s v="Normal"/>
    <s v="No"/>
  </r>
  <r>
    <s v="Normal weight"/>
    <n v="4.72"/>
    <s v="Normal"/>
    <s v="Yes"/>
  </r>
  <r>
    <s v="Obesity"/>
    <n v="4.67"/>
    <s v="Normal"/>
    <s v="No"/>
  </r>
  <r>
    <s v="Over weight"/>
    <n v="6.11"/>
    <s v="Prediabetes"/>
    <s v="No"/>
  </r>
  <r>
    <s v="Obesity"/>
    <n v="6.25"/>
    <s v="Prediabetes"/>
    <s v="No"/>
  </r>
  <r>
    <s v="Obesity"/>
    <n v="4"/>
    <s v="Normal"/>
    <s v="Yes"/>
  </r>
  <r>
    <s v="Normal weight"/>
    <n v="5.55"/>
    <s v="Normal"/>
    <s v="Yes"/>
  </r>
  <r>
    <s v="Obesity"/>
    <n v="5.95"/>
    <s v="Prediabetes"/>
    <s v="No"/>
  </r>
  <r>
    <s v="Obesity"/>
    <n v="4.3600000000000003"/>
    <s v="Normal"/>
    <s v="No"/>
  </r>
  <r>
    <s v="Obesity"/>
    <n v="4.84"/>
    <s v="Normal"/>
    <s v="No"/>
  </r>
  <r>
    <s v="Underweight"/>
    <n v="4.5599999999999996"/>
    <s v="Normal"/>
    <s v="No"/>
  </r>
  <r>
    <s v="Obesity"/>
    <n v="4.42"/>
    <s v="Normal"/>
    <s v="Yes"/>
  </r>
  <r>
    <s v="Underweight"/>
    <n v="7.66"/>
    <s v="Diabetes"/>
    <s v="Yes"/>
  </r>
  <r>
    <s v="Obesity"/>
    <n v="5.2"/>
    <s v="Normal"/>
    <s v="Yes"/>
  </r>
  <r>
    <s v="Obesity"/>
    <n v="5.53"/>
    <s v="Normal"/>
    <s v="Yes"/>
  </r>
  <r>
    <s v="Obesity"/>
    <n v="4.8600000000000003"/>
    <s v="Normal"/>
    <s v="No"/>
  </r>
  <r>
    <s v="Obesity"/>
    <n v="5.49"/>
    <s v="Normal"/>
    <s v="Yes"/>
  </r>
  <r>
    <s v="Over weight"/>
    <n v="4.09"/>
    <s v="Normal"/>
    <s v="Yes"/>
  </r>
  <r>
    <s v="Over weight"/>
    <n v="4.3099999999999996"/>
    <s v="Normal"/>
    <s v="Yes"/>
  </r>
  <r>
    <s v="Normal weight"/>
    <n v="4"/>
    <s v="Normal"/>
    <s v="Yes"/>
  </r>
  <r>
    <s v="Obesity"/>
    <n v="4.68"/>
    <s v="Normal"/>
    <s v="No"/>
  </r>
  <r>
    <s v="Normal weight"/>
    <n v="4.0199999999999996"/>
    <s v="Normal"/>
    <s v="Yes"/>
  </r>
  <r>
    <s v="Over weight"/>
    <n v="5.12"/>
    <s v="Normal"/>
    <s v="No"/>
  </r>
  <r>
    <s v="Normal weight"/>
    <n v="5.52"/>
    <s v="Normal"/>
    <s v="No"/>
  </r>
  <r>
    <s v="Over weight"/>
    <n v="5.81"/>
    <s v="Prediabetes"/>
    <s v="Yes"/>
  </r>
  <r>
    <s v="Obesity"/>
    <n v="5.16"/>
    <s v="Normal"/>
    <s v="No"/>
  </r>
  <r>
    <s v="Obesity"/>
    <n v="5"/>
    <s v="Normal"/>
    <s v="No"/>
  </r>
  <r>
    <s v="Obesity"/>
    <n v="5.84"/>
    <s v="Prediabetes"/>
    <s v="Yes"/>
  </r>
  <r>
    <s v="Obesity"/>
    <n v="4.1900000000000004"/>
    <s v="Normal"/>
    <s v="No"/>
  </r>
  <r>
    <s v="Over weight"/>
    <n v="4.62"/>
    <s v="Normal"/>
    <s v="Yes"/>
  </r>
  <r>
    <s v="Obesity"/>
    <n v="6.24"/>
    <s v="Prediabetes"/>
    <s v="No"/>
  </r>
  <r>
    <s v="Obesity"/>
    <n v="5.81"/>
    <s v="Prediabetes"/>
    <s v="No"/>
  </r>
  <r>
    <s v="Normal weight"/>
    <n v="4.83"/>
    <s v="Normal"/>
    <s v="No"/>
  </r>
  <r>
    <s v="Obesity"/>
    <n v="5.72"/>
    <s v="Prediabetes"/>
    <s v="Yes"/>
  </r>
  <r>
    <s v="Obesity"/>
    <n v="4.83"/>
    <s v="Normal"/>
    <s v="Yes"/>
  </r>
  <r>
    <s v="Over weight"/>
    <n v="4.1399999999999997"/>
    <s v="Normal"/>
    <s v="Yes"/>
  </r>
  <r>
    <s v="Normal weight"/>
    <n v="4.07"/>
    <s v="Normal"/>
    <s v="Yes"/>
  </r>
  <r>
    <s v="Normal weight"/>
    <n v="6.26"/>
    <s v="Prediabetes"/>
    <s v="Yes"/>
  </r>
  <r>
    <s v="Obesity"/>
    <n v="5.88"/>
    <s v="Prediabetes"/>
    <s v="Yes"/>
  </r>
  <r>
    <s v="Normal weight"/>
    <n v="5.72"/>
    <s v="Prediabetes"/>
    <s v="Yes"/>
  </r>
  <r>
    <s v="Over weight"/>
    <n v="6.09"/>
    <s v="Prediabetes"/>
    <s v="Yes"/>
  </r>
  <r>
    <s v="Normal weight"/>
    <n v="4.25"/>
    <s v="Normal"/>
    <s v="Yes"/>
  </r>
  <r>
    <s v="Normal weight"/>
    <n v="6.09"/>
    <s v="Prediabetes"/>
    <s v="Yes"/>
  </r>
  <r>
    <s v="Obesity"/>
    <n v="5.51"/>
    <s v="Normal"/>
    <s v="No"/>
  </r>
  <r>
    <s v="Obesity"/>
    <n v="5.63"/>
    <s v="Normal"/>
    <s v="No"/>
  </r>
  <r>
    <s v="Underweight"/>
    <n v="5.29"/>
    <s v="Normal"/>
    <s v="Yes"/>
  </r>
  <r>
    <s v="Over weight"/>
    <n v="4"/>
    <s v="Normal"/>
    <s v="No"/>
  </r>
  <r>
    <s v="Over weight"/>
    <n v="5.49"/>
    <s v="Normal"/>
    <s v="No"/>
  </r>
  <r>
    <s v="Over weight"/>
    <n v="5.34"/>
    <s v="Normal"/>
    <s v="No"/>
  </r>
  <r>
    <s v="Underweight"/>
    <n v="4.12"/>
    <s v="Normal"/>
    <s v="No"/>
  </r>
  <r>
    <s v="Normal weight"/>
    <n v="5.49"/>
    <s v="Normal"/>
    <s v="Yes"/>
  </r>
  <r>
    <s v="Over weight"/>
    <n v="5.1100000000000003"/>
    <s v="Normal"/>
    <s v="Yes"/>
  </r>
  <r>
    <s v="Underweight"/>
    <n v="5.94"/>
    <s v="Prediabetes"/>
    <s v="No"/>
  </r>
  <r>
    <s v="Obesity"/>
    <n v="5.54"/>
    <s v="Normal"/>
    <s v="No"/>
  </r>
  <r>
    <s v="Obesity"/>
    <n v="7.09"/>
    <s v="Diabetes"/>
    <s v="No"/>
  </r>
  <r>
    <s v="Over weight"/>
    <n v="6.22"/>
    <s v="Prediabetes"/>
    <s v="Yes"/>
  </r>
  <r>
    <s v="Over weight"/>
    <n v="4.33"/>
    <s v="Normal"/>
    <s v="No"/>
  </r>
  <r>
    <s v="Over weight"/>
    <n v="5.83"/>
    <s v="Prediabetes"/>
    <s v="No"/>
  </r>
  <r>
    <s v="Obesity"/>
    <n v="4.7"/>
    <s v="Normal"/>
    <s v="Yes"/>
  </r>
  <r>
    <s v="Underweight"/>
    <n v="4.07"/>
    <s v="Normal"/>
    <s v="Yes"/>
  </r>
  <r>
    <s v="Obesity"/>
    <n v="9.39"/>
    <s v="Diabetes"/>
    <s v="No"/>
  </r>
  <r>
    <s v="Normal weight"/>
    <n v="4.18"/>
    <s v="Normal"/>
    <s v="No"/>
  </r>
  <r>
    <s v="Underweight"/>
    <n v="4.18"/>
    <s v="Normal"/>
    <s v="No"/>
  </r>
  <r>
    <s v="Normal weight"/>
    <n v="4.4000000000000004"/>
    <s v="Normal"/>
    <s v="Yes"/>
  </r>
  <r>
    <s v="Over weight"/>
    <n v="9.9"/>
    <s v="Diabetes"/>
    <s v="No"/>
  </r>
  <r>
    <s v="Obesity"/>
    <n v="4.84"/>
    <s v="Normal"/>
    <s v="Yes"/>
  </r>
  <r>
    <s v="Normal weight"/>
    <n v="5.53"/>
    <s v="Normal"/>
    <s v="No"/>
  </r>
  <r>
    <s v="Obesity"/>
    <n v="4.33"/>
    <s v="Normal"/>
    <s v="Yes"/>
  </r>
  <r>
    <s v="Over weight"/>
    <n v="4.91"/>
    <s v="Normal"/>
    <s v="Yes"/>
  </r>
  <r>
    <s v="Obesity"/>
    <n v="4.8"/>
    <s v="Normal"/>
    <s v="No"/>
  </r>
  <r>
    <s v="Over weight"/>
    <n v="5.55"/>
    <s v="Normal"/>
    <s v="Yes"/>
  </r>
  <r>
    <s v="Over weight"/>
    <n v="5.24"/>
    <s v="Normal"/>
    <s v="Yes"/>
  </r>
  <r>
    <s v="Over weight"/>
    <n v="6.08"/>
    <s v="Prediabetes"/>
    <s v="No"/>
  </r>
  <r>
    <s v="Over weight"/>
    <n v="5.83"/>
    <s v="Prediabetes"/>
    <s v="No"/>
  </r>
  <r>
    <s v="Obesity"/>
    <n v="4.29"/>
    <s v="Normal"/>
    <s v="No"/>
  </r>
  <r>
    <s v="Obesity"/>
    <n v="5.3"/>
    <s v="Normal"/>
    <s v="No"/>
  </r>
  <r>
    <s v="Normal weight"/>
    <n v="4.42"/>
    <s v="Normal"/>
    <s v="No"/>
  </r>
  <r>
    <s v="Over weight"/>
    <n v="5.68"/>
    <s v="Normal"/>
    <s v="No"/>
  </r>
  <r>
    <s v="Normal weight"/>
    <n v="6.05"/>
    <s v="Prediabetes"/>
    <s v="No"/>
  </r>
  <r>
    <s v="Obesity"/>
    <n v="5.33"/>
    <s v="Normal"/>
    <s v="No"/>
  </r>
  <r>
    <s v="Over weight"/>
    <n v="6.22"/>
    <s v="Prediabetes"/>
    <s v="No"/>
  </r>
  <r>
    <s v="Underweight"/>
    <n v="5.84"/>
    <s v="Prediabetes"/>
    <s v="No"/>
  </r>
  <r>
    <s v="Obesity"/>
    <n v="5.71"/>
    <s v="Prediabetes"/>
    <s v="No"/>
  </r>
  <r>
    <s v="Over weight"/>
    <n v="6.04"/>
    <s v="Prediabetes"/>
    <s v="Yes"/>
  </r>
  <r>
    <s v="Obesity"/>
    <n v="4.38"/>
    <s v="Normal"/>
    <s v="No"/>
  </r>
  <r>
    <s v="Obesity"/>
    <n v="5.56"/>
    <s v="Normal"/>
    <s v="Yes"/>
  </r>
  <r>
    <s v="Normal weight"/>
    <n v="4.24"/>
    <s v="Normal"/>
    <s v="No"/>
  </r>
  <r>
    <s v="Obesity"/>
    <n v="6.32"/>
    <s v="Prediabetes"/>
    <s v="No"/>
  </r>
  <r>
    <s v="Obesity"/>
    <n v="6.3"/>
    <s v="Prediabetes"/>
    <s v="Yes"/>
  </r>
  <r>
    <s v="Underweight"/>
    <n v="4.38"/>
    <s v="Normal"/>
    <s v="Yes"/>
  </r>
  <r>
    <s v="Over weight"/>
    <n v="4.6500000000000004"/>
    <s v="Normal"/>
    <s v="Yes"/>
  </r>
  <r>
    <s v="Obesity"/>
    <n v="4.7"/>
    <s v="Normal"/>
    <s v="No"/>
  </r>
  <r>
    <s v="Over weight"/>
    <n v="4.34"/>
    <s v="Normal"/>
    <s v="No"/>
  </r>
  <r>
    <s v="Normal weight"/>
    <n v="5.62"/>
    <s v="Normal"/>
    <s v="No"/>
  </r>
  <r>
    <s v="Normal weight"/>
    <n v="4.24"/>
    <s v="Normal"/>
    <s v="No"/>
  </r>
  <r>
    <s v="Obesity"/>
    <n v="4.57"/>
    <s v="Normal"/>
    <s v="Yes"/>
  </r>
  <r>
    <s v="Over weight"/>
    <n v="5.05"/>
    <s v="Normal"/>
    <s v="No"/>
  </r>
  <r>
    <s v="Obesity"/>
    <n v="6.16"/>
    <s v="Prediabetes"/>
    <s v="No"/>
  </r>
  <r>
    <s v="Over weight"/>
    <n v="4.57"/>
    <s v="Normal"/>
    <s v="No"/>
  </r>
  <r>
    <s v="Underweight"/>
    <n v="5.53"/>
    <s v="Normal"/>
    <s v="Yes"/>
  </r>
  <r>
    <s v="Obesity"/>
    <n v="5.84"/>
    <s v="Prediabetes"/>
    <s v="No"/>
  </r>
  <r>
    <s v="Over weight"/>
    <n v="6.41"/>
    <s v="Diabetes"/>
    <s v="No"/>
  </r>
  <r>
    <s v="Obesity"/>
    <n v="4.7300000000000004"/>
    <s v="Normal"/>
    <s v="Yes"/>
  </r>
  <r>
    <s v="Over weight"/>
    <n v="6.22"/>
    <s v="Prediabetes"/>
    <s v="Yes"/>
  </r>
  <r>
    <s v="Normal weight"/>
    <n v="4.46"/>
    <s v="Normal"/>
    <s v="Yes"/>
  </r>
  <r>
    <s v="Underweight"/>
    <n v="4.5"/>
    <s v="Normal"/>
    <s v="Yes"/>
  </r>
  <r>
    <s v="Over weight"/>
    <n v="8.93"/>
    <s v="Diabetes"/>
    <s v="No"/>
  </r>
  <r>
    <s v="Obesity"/>
    <n v="11.02"/>
    <s v="Diabetes"/>
    <s v="No"/>
  </r>
  <r>
    <s v="Underweight"/>
    <n v="5.25"/>
    <s v="Normal"/>
    <s v="No"/>
  </r>
  <r>
    <s v="Underweight"/>
    <n v="4.75"/>
    <s v="Normal"/>
    <s v="No"/>
  </r>
  <r>
    <s v="Obesity"/>
    <n v="4.68"/>
    <s v="Normal"/>
    <s v="Yes"/>
  </r>
  <r>
    <s v="Normal weight"/>
    <n v="6.17"/>
    <s v="Prediabetes"/>
    <s v="Yes"/>
  </r>
  <r>
    <s v="Over weight"/>
    <n v="4.5599999999999996"/>
    <s v="Normal"/>
    <s v="Yes"/>
  </r>
  <r>
    <s v="Underweight"/>
    <n v="6.3"/>
    <s v="Prediabetes"/>
    <s v="No"/>
  </r>
  <r>
    <s v="Obesity"/>
    <n v="6.03"/>
    <s v="Prediabetes"/>
    <s v="No"/>
  </r>
  <r>
    <s v="Obesity"/>
    <n v="4.2"/>
    <s v="Normal"/>
    <s v="Yes"/>
  </r>
  <r>
    <s v="Obesity"/>
    <n v="5.61"/>
    <s v="Normal"/>
    <s v="Yes"/>
  </r>
  <r>
    <s v="Obesity"/>
    <n v="5.88"/>
    <s v="Prediabetes"/>
    <s v="Yes"/>
  </r>
  <r>
    <s v="Normal weight"/>
    <n v="5.92"/>
    <s v="Prediabetes"/>
    <s v="Yes"/>
  </r>
  <r>
    <s v="Obesity"/>
    <n v="4.8099999999999996"/>
    <s v="Normal"/>
    <s v="No"/>
  </r>
  <r>
    <s v="Obesity"/>
    <n v="4.55"/>
    <s v="Normal"/>
    <s v="No"/>
  </r>
  <r>
    <s v="Over weight"/>
    <n v="6.43"/>
    <s v="Diabetes"/>
    <s v="No"/>
  </r>
  <r>
    <s v="Obesity"/>
    <n v="11.62"/>
    <s v="Diabetes"/>
    <s v="No"/>
  </r>
  <r>
    <s v="Normal weight"/>
    <n v="6.04"/>
    <s v="Prediabetes"/>
    <s v="No"/>
  </r>
  <r>
    <s v="Over weight"/>
    <n v="8.82"/>
    <s v="Diabetes"/>
    <s v="No"/>
  </r>
  <r>
    <s v="Obesity"/>
    <n v="5.8"/>
    <s v="Prediabetes"/>
    <s v="No"/>
  </r>
  <r>
    <s v="Obesity"/>
    <n v="4.28"/>
    <s v="Normal"/>
    <s v="No"/>
  </r>
  <r>
    <s v="Obesity"/>
    <n v="5.5"/>
    <s v="Normal"/>
    <s v="Yes"/>
  </r>
  <r>
    <s v="Normal weight"/>
    <n v="4.6900000000000004"/>
    <s v="Normal"/>
    <s v="No"/>
  </r>
  <r>
    <s v="Normal weight"/>
    <n v="4.43"/>
    <s v="Normal"/>
    <s v="No"/>
  </r>
  <r>
    <s v="Underweight"/>
    <n v="6.16"/>
    <s v="Prediabetes"/>
    <s v="Yes"/>
  </r>
  <r>
    <s v="Obesity"/>
    <n v="6.66"/>
    <s v="Diabetes"/>
    <s v="No"/>
  </r>
  <r>
    <s v="Normal weight"/>
    <n v="5.92"/>
    <s v="Prediabetes"/>
    <s v="No"/>
  </r>
  <r>
    <s v="Over weight"/>
    <n v="5.97"/>
    <s v="Prediabetes"/>
    <s v="No"/>
  </r>
  <r>
    <s v="Obesity"/>
    <n v="4.6399999999999997"/>
    <s v="Normal"/>
    <s v="Yes"/>
  </r>
  <r>
    <s v="Over weight"/>
    <n v="6.12"/>
    <s v="Prediabetes"/>
    <s v="No"/>
  </r>
  <r>
    <s v="Normal weight"/>
    <n v="4.87"/>
    <s v="Normal"/>
    <s v="Yes"/>
  </r>
  <r>
    <s v="Underweight"/>
    <n v="4.5999999999999996"/>
    <s v="Normal"/>
    <s v="No"/>
  </r>
  <r>
    <s v="Underweight"/>
    <n v="4.78"/>
    <s v="Normal"/>
    <s v="No"/>
  </r>
  <r>
    <s v="Obesity"/>
    <n v="11.05"/>
    <s v="Diabetes"/>
    <s v="No"/>
  </r>
  <r>
    <s v="Over weight"/>
    <n v="7.62"/>
    <s v="Diabetes"/>
    <s v="No"/>
  </r>
  <r>
    <s v="Obesity"/>
    <n v="4.78"/>
    <s v="Normal"/>
    <s v="Yes"/>
  </r>
  <r>
    <s v="Over weight"/>
    <n v="6.09"/>
    <s v="Prediabetes"/>
    <s v="Yes"/>
  </r>
  <r>
    <s v="Over weight"/>
    <n v="5.1100000000000003"/>
    <s v="Normal"/>
    <s v="No"/>
  </r>
  <r>
    <s v="Obesity"/>
    <n v="4.46"/>
    <s v="Normal"/>
    <s v="No"/>
  </r>
  <r>
    <s v="Obesity"/>
    <n v="6.11"/>
    <s v="Prediabetes"/>
    <s v="No"/>
  </r>
  <r>
    <s v="Obesity"/>
    <n v="4.66"/>
    <s v="Normal"/>
    <s v="No"/>
  </r>
  <r>
    <s v="Normal weight"/>
    <n v="6.14"/>
    <s v="Prediabetes"/>
    <s v="No"/>
  </r>
  <r>
    <s v="Obesity"/>
    <n v="6.21"/>
    <s v="Prediabetes"/>
    <s v="No"/>
  </r>
  <r>
    <s v="Obesity"/>
    <n v="4.5999999999999996"/>
    <s v="Normal"/>
    <s v="No"/>
  </r>
  <r>
    <s v="Obesity"/>
    <n v="5.04"/>
    <s v="Normal"/>
    <s v="No"/>
  </r>
  <r>
    <s v="Obesity"/>
    <n v="5.08"/>
    <s v="Normal"/>
    <s v="No"/>
  </r>
  <r>
    <s v="Obesity"/>
    <n v="4.38"/>
    <s v="Normal"/>
    <s v="No"/>
  </r>
  <r>
    <s v="Normal weight"/>
    <n v="4.79"/>
    <s v="Normal"/>
    <s v="No"/>
  </r>
  <r>
    <s v="Over weight"/>
    <n v="4.21"/>
    <s v="Normal"/>
    <s v="No"/>
  </r>
  <r>
    <s v="Over weight"/>
    <n v="5.47"/>
    <s v="Normal"/>
    <s v="No"/>
  </r>
  <r>
    <s v="Over weight"/>
    <n v="5.09"/>
    <s v="Normal"/>
    <s v="No"/>
  </r>
  <r>
    <s v="Underweight"/>
    <n v="5.08"/>
    <s v="Normal"/>
    <s v="No"/>
  </r>
  <r>
    <s v="Normal weight"/>
    <n v="5.68"/>
    <s v="Normal"/>
    <s v="No"/>
  </r>
  <r>
    <s v="Obesity"/>
    <n v="4.66"/>
    <s v="Normal"/>
    <s v="No"/>
  </r>
  <r>
    <s v="Over weight"/>
    <n v="5.59"/>
    <s v="Normal"/>
    <s v="No"/>
  </r>
  <r>
    <s v="Over weight"/>
    <n v="6.2"/>
    <s v="Prediabetes"/>
    <s v="No"/>
  </r>
  <r>
    <s v="Over weight"/>
    <n v="4.45"/>
    <s v="Normal"/>
    <s v="No"/>
  </r>
  <r>
    <s v="Normal weight"/>
    <n v="6.1"/>
    <s v="Prediabetes"/>
    <s v="Yes"/>
  </r>
  <r>
    <s v="Obesity"/>
    <n v="6.06"/>
    <s v="Prediabetes"/>
    <s v="No"/>
  </r>
  <r>
    <s v="Obesity"/>
    <n v="4.5599999999999996"/>
    <s v="Normal"/>
    <s v="No"/>
  </r>
  <r>
    <s v="Over weight"/>
    <n v="6.41"/>
    <s v="Diabetes"/>
    <s v="Yes"/>
  </r>
  <r>
    <s v="Obesity"/>
    <n v="5.57"/>
    <s v="Normal"/>
    <s v="No"/>
  </r>
  <r>
    <s v="Obesity"/>
    <n v="5.47"/>
    <s v="Normal"/>
    <s v="No"/>
  </r>
  <r>
    <s v="Obesity"/>
    <n v="4.43"/>
    <s v="Normal"/>
    <s v="No"/>
  </r>
  <r>
    <s v="Obesity"/>
    <n v="4.95"/>
    <s v="Normal"/>
    <s v="No"/>
  </r>
  <r>
    <s v="Over weight"/>
    <n v="4.04"/>
    <s v="Normal"/>
    <s v="No"/>
  </r>
  <r>
    <s v="Normal weight"/>
    <n v="5.93"/>
    <s v="Prediabetes"/>
    <s v="No"/>
  </r>
  <r>
    <s v="Underweight"/>
    <n v="4.2300000000000004"/>
    <s v="Normal"/>
    <s v="No"/>
  </r>
  <r>
    <s v="Over weight"/>
    <n v="5.59"/>
    <s v="Normal"/>
    <s v="Yes"/>
  </r>
  <r>
    <s v="Normal weight"/>
    <n v="4.8899999999999997"/>
    <s v="Normal"/>
    <s v="Yes"/>
  </r>
  <r>
    <s v="Over weight"/>
    <n v="5.81"/>
    <s v="Prediabetes"/>
    <s v="Yes"/>
  </r>
  <r>
    <s v="Over weight"/>
    <n v="4.29"/>
    <s v="Normal"/>
    <s v="No"/>
  </r>
  <r>
    <s v="Obesity"/>
    <n v="4.03"/>
    <s v="Normal"/>
    <s v="Yes"/>
  </r>
  <r>
    <s v="Over weight"/>
    <n v="6.29"/>
    <s v="Prediabetes"/>
    <s v="Yes"/>
  </r>
  <r>
    <s v="Obesity"/>
    <n v="4.4800000000000004"/>
    <s v="Normal"/>
    <s v="Yes"/>
  </r>
  <r>
    <s v="Obesity"/>
    <n v="5.51"/>
    <s v="Normal"/>
    <s v="Yes"/>
  </r>
  <r>
    <s v="Obesity"/>
    <n v="4.5"/>
    <s v="Normal"/>
    <s v="Yes"/>
  </r>
  <r>
    <s v="Over weight"/>
    <n v="6.29"/>
    <s v="Prediabetes"/>
    <s v="Yes"/>
  </r>
  <r>
    <s v="Obesity"/>
    <n v="4.33"/>
    <s v="Normal"/>
    <s v="No"/>
  </r>
  <r>
    <s v="Obesity"/>
    <n v="11.15"/>
    <s v="Diabetes"/>
    <s v="No"/>
  </r>
  <r>
    <s v="Obesity"/>
    <n v="6.45"/>
    <s v="Diabetes"/>
    <s v="No"/>
  </r>
  <r>
    <s v="Obesity"/>
    <n v="9.27"/>
    <s v="Diabetes"/>
    <s v="No"/>
  </r>
  <r>
    <s v="Over weight"/>
    <n v="6.15"/>
    <s v="Prediabetes"/>
    <s v="No"/>
  </r>
  <r>
    <s v="Over weight"/>
    <n v="4.13"/>
    <s v="Normal"/>
    <s v="No"/>
  </r>
  <r>
    <s v="Normal weight"/>
    <n v="4.24"/>
    <s v="Normal"/>
    <s v="No"/>
  </r>
  <r>
    <s v="Over weight"/>
    <n v="9.8800000000000008"/>
    <s v="Diabetes"/>
    <s v="No"/>
  </r>
  <r>
    <s v="Normal weight"/>
    <n v="9.5"/>
    <s v="Diabetes"/>
    <s v="No"/>
  </r>
  <r>
    <s v="Obesity"/>
    <n v="4.97"/>
    <s v="Normal"/>
    <s v="Yes"/>
  </r>
  <r>
    <s v="Obesity"/>
    <n v="5.49"/>
    <s v="Normal"/>
    <s v="Yes"/>
  </r>
  <r>
    <s v="Normal weight"/>
    <n v="4.47"/>
    <s v="Normal"/>
    <s v="No"/>
  </r>
  <r>
    <s v="Over weight"/>
    <n v="4.34"/>
    <s v="Normal"/>
    <s v="Yes"/>
  </r>
  <r>
    <s v="Obesity"/>
    <n v="9.49"/>
    <s v="Diabetes"/>
    <s v="No"/>
  </r>
  <r>
    <s v="Obesity"/>
    <n v="10.16"/>
    <s v="Diabetes"/>
    <s v="No"/>
  </r>
  <r>
    <s v="Obesity"/>
    <n v="11.19"/>
    <s v="Diabetes"/>
    <s v="No"/>
  </r>
  <r>
    <s v="Over weight"/>
    <n v="11.03"/>
    <s v="Diabetes"/>
    <s v="No"/>
  </r>
  <r>
    <s v="Normal weight"/>
    <n v="4.43"/>
    <s v="Normal"/>
    <s v="Yes"/>
  </r>
  <r>
    <s v="Over weight"/>
    <n v="6.14"/>
    <s v="Prediabetes"/>
    <s v="No"/>
  </r>
  <r>
    <s v="Normal weight"/>
    <n v="4.87"/>
    <s v="Normal"/>
    <s v="No"/>
  </r>
  <r>
    <s v="Over weight"/>
    <n v="4.3"/>
    <s v="Normal"/>
    <s v="No"/>
  </r>
  <r>
    <s v="Obesity"/>
    <n v="6.19"/>
    <s v="Prediabetes"/>
    <s v="No"/>
  </r>
  <r>
    <s v="Normal weight"/>
    <n v="6.19"/>
    <s v="Prediabetes"/>
    <s v="No"/>
  </r>
  <r>
    <s v="Normal weight"/>
    <n v="5.12"/>
    <s v="Normal"/>
    <s v="No"/>
  </r>
  <r>
    <s v="Obesity"/>
    <n v="4.04"/>
    <s v="Normal"/>
    <s v="No"/>
  </r>
  <r>
    <s v="Obesity"/>
    <n v="5.36"/>
    <s v="Normal"/>
    <s v="No"/>
  </r>
  <r>
    <s v="Over weight"/>
    <n v="4.38"/>
    <s v="Normal"/>
    <s v="No"/>
  </r>
  <r>
    <s v="Over weight"/>
    <n v="4.58"/>
    <s v="Normal"/>
    <s v="No"/>
  </r>
  <r>
    <s v="Over weight"/>
    <n v="11.92"/>
    <s v="Diabetes"/>
    <s v="No"/>
  </r>
  <r>
    <s v="Obesity"/>
    <n v="5.4"/>
    <s v="Normal"/>
    <s v="No"/>
  </r>
  <r>
    <s v="Over weight"/>
    <n v="4.76"/>
    <s v="Normal"/>
    <s v="No"/>
  </r>
  <r>
    <s v="Obesity"/>
    <n v="4.78"/>
    <s v="Normal"/>
    <s v="No"/>
  </r>
  <r>
    <s v="Over weight"/>
    <n v="4.26"/>
    <s v="Normal"/>
    <s v="No"/>
  </r>
  <r>
    <s v="Over weight"/>
    <n v="5.85"/>
    <s v="Prediabetes"/>
    <s v="No"/>
  </r>
  <r>
    <s v="Normal weight"/>
    <n v="5.32"/>
    <s v="Normal"/>
    <s v="No"/>
  </r>
  <r>
    <s v="Normal weight"/>
    <n v="5.14"/>
    <s v="Normal"/>
    <s v="No"/>
  </r>
  <r>
    <s v="Normal weight"/>
    <n v="5"/>
    <s v="Normal"/>
    <s v="No"/>
  </r>
  <r>
    <s v="Underweight"/>
    <n v="4.55"/>
    <s v="Normal"/>
    <s v="No"/>
  </r>
  <r>
    <s v="Obesity"/>
    <n v="5.97"/>
    <s v="Prediabetes"/>
    <s v="No"/>
  </r>
  <r>
    <s v="Obesity"/>
    <n v="4.0199999999999996"/>
    <s v="Normal"/>
    <s v="No"/>
  </r>
  <r>
    <s v="Obesity"/>
    <n v="4.04"/>
    <s v="Normal"/>
    <s v="No"/>
  </r>
  <r>
    <s v="Over weight"/>
    <n v="5.54"/>
    <s v="Normal"/>
    <s v="No"/>
  </r>
  <r>
    <s v="Over weight"/>
    <n v="4.03"/>
    <s v="Normal"/>
    <s v="No"/>
  </r>
  <r>
    <s v="Normal weight"/>
    <n v="5.62"/>
    <s v="Normal"/>
    <s v="No"/>
  </r>
  <r>
    <s v="Over weight"/>
    <n v="5.27"/>
    <s v="Normal"/>
    <s v="No"/>
  </r>
  <r>
    <s v="Over weight"/>
    <n v="5.18"/>
    <s v="Normal"/>
    <s v="No"/>
  </r>
  <r>
    <s v="Normal weight"/>
    <n v="5.27"/>
    <s v="Normal"/>
    <s v="No"/>
  </r>
  <r>
    <s v="Normal weight"/>
    <n v="5.62"/>
    <s v="Normal"/>
    <s v="No"/>
  </r>
  <r>
    <s v="Normal weight"/>
    <n v="5.0599999999999996"/>
    <s v="Normal"/>
    <s v="No"/>
  </r>
  <r>
    <s v="Normal weight"/>
    <n v="4.6900000000000004"/>
    <s v="Normal"/>
    <s v="No"/>
  </r>
  <r>
    <s v="Underweight"/>
    <n v="5.44"/>
    <s v="Normal"/>
    <s v="No"/>
  </r>
  <r>
    <s v="Obesity"/>
    <n v="5.05"/>
    <s v="Normal"/>
    <s v="No"/>
  </r>
  <r>
    <s v="Obesity"/>
    <n v="6"/>
    <s v="Prediabetes"/>
    <s v="No"/>
  </r>
  <r>
    <s v="Over weight"/>
    <n v="5.99"/>
    <s v="Prediabetes"/>
    <s v="Yes"/>
  </r>
  <r>
    <s v="Obesity"/>
    <n v="4.3600000000000003"/>
    <s v="Normal"/>
    <s v="No"/>
  </r>
  <r>
    <s v="Obesity"/>
    <n v="4.41"/>
    <s v="Normal"/>
    <s v="No"/>
  </r>
  <r>
    <s v="Obesity"/>
    <n v="4.17"/>
    <s v="Normal"/>
    <s v="No"/>
  </r>
  <r>
    <s v="Over weight"/>
    <n v="4.4400000000000004"/>
    <s v="Normal"/>
    <s v="No"/>
  </r>
  <r>
    <s v="Obesity"/>
    <n v="5.52"/>
    <s v="Normal"/>
    <s v="No"/>
  </r>
  <r>
    <s v="Obesity"/>
    <n v="6.01"/>
    <s v="Prediabetes"/>
    <s v="No"/>
  </r>
  <r>
    <s v="Obesity"/>
    <n v="5.81"/>
    <s v="Prediabetes"/>
    <s v="No"/>
  </r>
  <r>
    <s v="Over weight"/>
    <n v="4.37"/>
    <s v="Normal"/>
    <s v="No"/>
  </r>
  <r>
    <s v="Over weight"/>
    <n v="5.74"/>
    <s v="Prediabetes"/>
    <s v="No"/>
  </r>
  <r>
    <s v="Obesity"/>
    <n v="5.39"/>
    <s v="Normal"/>
    <s v="No"/>
  </r>
  <r>
    <s v="Obesity"/>
    <n v="4.07"/>
    <s v="Normal"/>
    <s v="No"/>
  </r>
  <r>
    <s v="Obesity"/>
    <n v="5.49"/>
    <s v="Normal"/>
    <s v="No"/>
  </r>
  <r>
    <s v="Normal weight"/>
    <n v="5.68"/>
    <s v="Normal"/>
    <s v="No"/>
  </r>
  <r>
    <s v="Normal weight"/>
    <n v="6.09"/>
    <s v="Prediabetes"/>
    <s v="No"/>
  </r>
  <r>
    <s v="Normal weight"/>
    <n v="5.53"/>
    <s v="Normal"/>
    <s v="No"/>
  </r>
  <r>
    <s v="Obesity"/>
    <n v="4.28"/>
    <s v="Normal"/>
    <s v="No"/>
  </r>
  <r>
    <s v="Obesity"/>
    <n v="6.01"/>
    <s v="Prediabetes"/>
    <s v="No"/>
  </r>
  <r>
    <s v="Underweight"/>
    <n v="4.59"/>
    <s v="Normal"/>
    <s v="No"/>
  </r>
  <r>
    <s v="Normal weight"/>
    <n v="5.8"/>
    <s v="Prediabetes"/>
    <s v="Yes"/>
  </r>
  <r>
    <s v="Over weight"/>
    <n v="5.08"/>
    <s v="Normal"/>
    <s v="No"/>
  </r>
  <r>
    <s v="Normal weight"/>
    <n v="5.84"/>
    <s v="Prediabetes"/>
    <s v="No"/>
  </r>
  <r>
    <s v="Normal weight"/>
    <n v="4.1500000000000004"/>
    <s v="Normal"/>
    <s v="No"/>
  </r>
  <r>
    <s v="Obesity"/>
    <n v="4.3600000000000003"/>
    <s v="Normal"/>
    <s v="Yes"/>
  </r>
  <r>
    <s v="Obesity"/>
    <n v="4.55"/>
    <s v="Normal"/>
    <s v="Yes"/>
  </r>
  <r>
    <s v="Obesity"/>
    <n v="4.37"/>
    <s v="Normal"/>
    <s v="Yes"/>
  </r>
  <r>
    <s v="Normal weight"/>
    <n v="5.24"/>
    <s v="Normal"/>
    <s v="Yes"/>
  </r>
  <r>
    <s v="Underweight"/>
    <n v="5.96"/>
    <s v="Prediabetes"/>
    <s v="No"/>
  </r>
  <r>
    <s v="Underweight"/>
    <n v="4.76"/>
    <s v="Normal"/>
    <s v="Yes"/>
  </r>
  <r>
    <s v="Underweight"/>
    <n v="4.3"/>
    <s v="Normal"/>
    <s v="Yes"/>
  </r>
  <r>
    <s v="Underweight"/>
    <n v="4.5"/>
    <s v="Normal"/>
    <s v="No"/>
  </r>
  <r>
    <s v="Normal weight"/>
    <n v="5.59"/>
    <s v="Normal"/>
    <s v="No"/>
  </r>
  <r>
    <s v="Underweight"/>
    <n v="6.29"/>
    <s v="Prediabetes"/>
    <s v="Yes"/>
  </r>
  <r>
    <s v="Underweight"/>
    <n v="4.1900000000000004"/>
    <s v="Normal"/>
    <s v="No"/>
  </r>
  <r>
    <s v="Underweight"/>
    <n v="4.7"/>
    <s v="Normal"/>
    <s v="Yes"/>
  </r>
  <r>
    <s v="Normal weight"/>
    <n v="5.64"/>
    <s v="Normal"/>
    <s v="Yes"/>
  </r>
  <r>
    <s v="Underweight"/>
    <n v="4.1100000000000003"/>
    <s v="Normal"/>
    <s v="Yes"/>
  </r>
  <r>
    <s v="Underweight"/>
    <n v="5.43"/>
    <s v="Normal"/>
    <s v="Yes"/>
  </r>
  <r>
    <s v="Normal weight"/>
    <n v="4.38"/>
    <s v="Normal"/>
    <s v="No"/>
  </r>
  <r>
    <s v="Obesity"/>
    <n v="9.7899999999999991"/>
    <s v="Diabetes"/>
    <s v="No"/>
  </r>
  <r>
    <s v="Normal weight"/>
    <n v="11.84"/>
    <s v="Diabetes"/>
    <s v="No"/>
  </r>
  <r>
    <s v="Normal weight"/>
    <n v="6.22"/>
    <s v="Prediabetes"/>
    <s v="No"/>
  </r>
  <r>
    <s v="Underweight"/>
    <n v="10.01"/>
    <s v="Diabetes"/>
    <s v="No"/>
  </r>
  <r>
    <s v="Normal weight"/>
    <n v="4.32"/>
    <s v="Normal"/>
    <s v="No"/>
  </r>
  <r>
    <s v="Normal weight"/>
    <n v="5.65"/>
    <s v="Normal"/>
    <s v="Yes"/>
  </r>
  <r>
    <s v="Underweight"/>
    <n v="4.12"/>
    <s v="Normal"/>
    <s v="Yes"/>
  </r>
  <r>
    <s v="Normal weight"/>
    <n v="6.24"/>
    <s v="Prediabetes"/>
    <s v="No"/>
  </r>
  <r>
    <s v="Normal weight"/>
    <n v="4.83"/>
    <s v="Normal"/>
    <s v="No"/>
  </r>
  <r>
    <s v="Normal weight"/>
    <n v="7.4"/>
    <s v="Diabetes"/>
    <s v="No"/>
  </r>
  <r>
    <s v="Normal weight"/>
    <n v="4.54"/>
    <s v="Normal"/>
    <s v="No"/>
  </r>
  <r>
    <s v="Underweight"/>
    <n v="11.11"/>
    <s v="Diabetes"/>
    <s v="No"/>
  </r>
  <r>
    <s v="Underweight"/>
    <n v="4.03"/>
    <s v="Normal"/>
    <s v="Yes"/>
  </r>
  <r>
    <s v="Normal weight"/>
    <n v="4.51"/>
    <s v="Normal"/>
    <s v="No"/>
  </r>
  <r>
    <s v="Underweight"/>
    <n v="5.56"/>
    <s v="Normal"/>
    <s v="No"/>
  </r>
  <r>
    <s v="Normal weight"/>
    <n v="4.0999999999999996"/>
    <s v="Normal"/>
    <s v="No"/>
  </r>
  <r>
    <s v="Normal weight"/>
    <n v="5.85"/>
    <s v="Prediabetes"/>
    <s v="No"/>
  </r>
  <r>
    <s v="Underweight"/>
    <n v="4.92"/>
    <s v="Normal"/>
    <s v="Yes"/>
  </r>
  <r>
    <s v="Normal weight"/>
    <n v="9.4600000000000009"/>
    <s v="Diabetes"/>
    <s v="No"/>
  </r>
  <r>
    <s v="Obesity"/>
    <n v="5.94"/>
    <s v="Prediabetes"/>
    <s v="No"/>
  </r>
  <r>
    <s v="Obesity"/>
    <n v="5.7"/>
    <s v="Prediabetes"/>
    <s v="No"/>
  </r>
  <r>
    <s v="Obesity"/>
    <n v="4.13"/>
    <s v="Normal"/>
    <s v="No"/>
  </r>
  <r>
    <s v="Obesity"/>
    <n v="4.7699999999999996"/>
    <s v="Normal"/>
    <s v="No"/>
  </r>
  <r>
    <s v="Over weight"/>
    <n v="4.99"/>
    <s v="Normal"/>
    <s v="No"/>
  </r>
  <r>
    <s v="Underweight"/>
    <n v="4.42"/>
    <s v="Normal"/>
    <s v="Yes"/>
  </r>
  <r>
    <s v="Over weight"/>
    <n v="4.01"/>
    <s v="Normal"/>
    <s v="No"/>
  </r>
  <r>
    <s v="Normal weight"/>
    <n v="4.49"/>
    <s v="Normal"/>
    <s v="No"/>
  </r>
  <r>
    <s v="Normal weight"/>
    <n v="6.37"/>
    <s v="Prediabetes"/>
    <s v="No"/>
  </r>
  <r>
    <s v="Normal weight"/>
    <n v="5.12"/>
    <s v="Normal"/>
    <s v="No"/>
  </r>
  <r>
    <s v="Normal weight"/>
    <n v="8.59"/>
    <s v="Diabetes"/>
    <s v="No"/>
  </r>
  <r>
    <s v="Underweight"/>
    <n v="5.87"/>
    <s v="Prediabetes"/>
    <s v="No"/>
  </r>
  <r>
    <s v="Normal weight"/>
    <n v="7.03"/>
    <s v="Diabetes"/>
    <s v="No"/>
  </r>
  <r>
    <s v="Normal weight"/>
    <n v="5.51"/>
    <s v="Normal"/>
    <s v="No"/>
  </r>
  <r>
    <s v="Normal weight"/>
    <n v="4.76"/>
    <s v="Normal"/>
    <s v="No"/>
  </r>
  <r>
    <s v="Normal weight"/>
    <n v="4.7"/>
    <s v="Normal"/>
    <s v="No"/>
  </r>
  <r>
    <s v="Underweight"/>
    <n v="6.21"/>
    <s v="Prediabetes"/>
    <s v="Yes"/>
  </r>
  <r>
    <s v="Underweight"/>
    <n v="4.5199999999999996"/>
    <s v="Normal"/>
    <s v="No"/>
  </r>
  <r>
    <s v="Normal weight"/>
    <n v="5.45"/>
    <s v="Normal"/>
    <s v="No"/>
  </r>
  <r>
    <s v="Underweight"/>
    <n v="4.42"/>
    <s v="Normal"/>
    <s v="No"/>
  </r>
  <r>
    <s v="Normal weight"/>
    <n v="9.44"/>
    <s v="Diabetes"/>
    <s v="No"/>
  </r>
  <r>
    <s v="Normal weight"/>
    <n v="6.15"/>
    <s v="Prediabetes"/>
    <s v="Yes"/>
  </r>
  <r>
    <s v="Underweight"/>
    <n v="5.13"/>
    <s v="Normal"/>
    <s v="Yes"/>
  </r>
  <r>
    <s v="Normal weight"/>
    <n v="4.96"/>
    <s v="Normal"/>
    <s v="Yes"/>
  </r>
  <r>
    <s v="Underweight"/>
    <n v="10.95"/>
    <s v="Diabetes"/>
    <s v="No"/>
  </r>
  <r>
    <s v="Obesity"/>
    <n v="4.4400000000000004"/>
    <s v="Normal"/>
    <s v="No"/>
  </r>
  <r>
    <s v="Normal weight"/>
    <n v="4.0199999999999996"/>
    <s v="Normal"/>
    <s v="No"/>
  </r>
  <r>
    <s v="Obesity"/>
    <n v="5.44"/>
    <s v="Normal"/>
    <s v="No"/>
  </r>
  <r>
    <s v="Underweight"/>
    <n v="4.1500000000000004"/>
    <s v="Normal"/>
    <s v="No"/>
  </r>
  <r>
    <s v="Obesity"/>
    <n v="6.02"/>
    <s v="Prediabetes"/>
    <s v="No"/>
  </r>
  <r>
    <s v="Underweight"/>
    <n v="7.73"/>
    <s v="Diabetes"/>
    <s v="No"/>
  </r>
  <r>
    <s v="Obesity"/>
    <n v="5.03"/>
    <s v="Normal"/>
    <s v="No"/>
  </r>
  <r>
    <s v="Underweight"/>
    <n v="4.08"/>
    <s v="Normal"/>
    <s v="Yes"/>
  </r>
  <r>
    <s v="Obesity"/>
    <n v="4.2699999999999996"/>
    <s v="Normal"/>
    <s v="No"/>
  </r>
  <r>
    <s v="Obesity"/>
    <n v="4.07"/>
    <s v="Normal"/>
    <s v="No"/>
  </r>
  <r>
    <s v="Normal weight"/>
    <n v="10.36"/>
    <s v="Diabetes"/>
    <s v="No"/>
  </r>
  <r>
    <s v="Obesity"/>
    <n v="5.71"/>
    <s v="Prediabetes"/>
    <s v="No"/>
  </r>
  <r>
    <s v="Obesity"/>
    <n v="6.08"/>
    <s v="Prediabetes"/>
    <s v="No"/>
  </r>
  <r>
    <s v="Normal weight"/>
    <n v="5.71"/>
    <s v="Prediabetes"/>
    <s v="No"/>
  </r>
  <r>
    <s v="Underweight"/>
    <n v="9.1300000000000008"/>
    <s v="Diabetes"/>
    <s v="No"/>
  </r>
  <r>
    <s v="Obesity"/>
    <n v="5.49"/>
    <s v="Normal"/>
    <s v="No"/>
  </r>
  <r>
    <s v="Normal weight"/>
    <n v="4.37"/>
    <s v="Normal"/>
    <s v="No"/>
  </r>
  <r>
    <s v="Underweight"/>
    <n v="8.4600000000000009"/>
    <s v="Diabetes"/>
    <s v="No"/>
  </r>
  <r>
    <s v="Underweight"/>
    <n v="5.28"/>
    <s v="Normal"/>
    <s v="No"/>
  </r>
  <r>
    <s v="Underweight"/>
    <n v="5.33"/>
    <s v="Normal"/>
    <s v="Yes"/>
  </r>
  <r>
    <s v="Normal weight"/>
    <n v="5.5"/>
    <s v="Normal"/>
    <s v="No"/>
  </r>
  <r>
    <s v="Underweight"/>
    <n v="5.4"/>
    <s v="Normal"/>
    <s v="No"/>
  </r>
  <r>
    <s v="Underweight"/>
    <n v="6.05"/>
    <s v="Prediabetes"/>
    <s v="Yes"/>
  </r>
  <r>
    <s v="Underweight"/>
    <n v="11.46"/>
    <s v="Diabetes"/>
    <s v="No"/>
  </r>
  <r>
    <s v="Underweight"/>
    <n v="8.48"/>
    <s v="Diabetes"/>
    <s v="No"/>
  </r>
  <r>
    <s v="Underweight"/>
    <n v="4.8600000000000003"/>
    <s v="Normal"/>
    <s v="No"/>
  </r>
  <r>
    <s v="Normal weight"/>
    <n v="4.45"/>
    <s v="Normal"/>
    <s v="Yes"/>
  </r>
  <r>
    <s v="Underweight"/>
    <n v="4.3600000000000003"/>
    <s v="Normal"/>
    <s v="No"/>
  </r>
  <r>
    <s v="Normal weight"/>
    <n v="5.8"/>
    <s v="Prediabetes"/>
    <s v="No"/>
  </r>
  <r>
    <s v="Normal weight"/>
    <n v="5.27"/>
    <s v="Normal"/>
    <s v="No"/>
  </r>
  <r>
    <s v="Over weight"/>
    <n v="5.64"/>
    <s v="Normal"/>
    <s v="Yes"/>
  </r>
  <r>
    <s v="Normal weight"/>
    <n v="4.2"/>
    <s v="Normal"/>
    <s v="Yes"/>
  </r>
  <r>
    <s v="Normal weight"/>
    <n v="5.42"/>
    <s v="Normal"/>
    <s v="No"/>
  </r>
  <r>
    <s v="Normal weight"/>
    <n v="6.11"/>
    <s v="Prediabetes"/>
    <s v="No"/>
  </r>
  <r>
    <s v="Normal weight"/>
    <n v="5.29"/>
    <s v="Normal"/>
    <s v="No"/>
  </r>
  <r>
    <s v="Over weight"/>
    <n v="5.91"/>
    <s v="Prediabetes"/>
    <s v="No"/>
  </r>
  <r>
    <s v="Normal weight"/>
    <n v="5.81"/>
    <s v="Prediabetes"/>
    <s v="Yes"/>
  </r>
  <r>
    <s v="Normal weight"/>
    <n v="5.51"/>
    <s v="Normal"/>
    <s v="Yes"/>
  </r>
  <r>
    <s v="Underweight"/>
    <n v="5.73"/>
    <s v="Prediabetes"/>
    <s v="No"/>
  </r>
  <r>
    <s v="Normal weight"/>
    <n v="5.53"/>
    <s v="Normal"/>
    <s v="Yes"/>
  </r>
  <r>
    <s v="Underweight"/>
    <n v="5.43"/>
    <s v="Normal"/>
    <s v="No"/>
  </r>
  <r>
    <s v="Normal weight"/>
    <n v="8.01"/>
    <s v="Diabetes"/>
    <s v="No"/>
  </r>
  <r>
    <s v="Normal weight"/>
    <n v="5.94"/>
    <s v="Prediabetes"/>
    <s v="No"/>
  </r>
  <r>
    <s v="Normal weight"/>
    <n v="5.04"/>
    <s v="Normal"/>
    <s v="No"/>
  </r>
  <r>
    <s v="Normal weight"/>
    <n v="4.54"/>
    <s v="Normal"/>
    <s v="Yes"/>
  </r>
  <r>
    <s v="Normal weight"/>
    <n v="5.6"/>
    <s v="Normal"/>
    <s v="Yes"/>
  </r>
  <r>
    <s v="Normal weight"/>
    <n v="10.67"/>
    <s v="Diabetes"/>
    <s v="No"/>
  </r>
  <r>
    <s v="Underweight"/>
    <n v="5.26"/>
    <s v="Normal"/>
    <s v="Yes"/>
  </r>
  <r>
    <s v="Underweight"/>
    <n v="5.22"/>
    <s v="Normal"/>
    <s v="No"/>
  </r>
  <r>
    <s v="Normal weight"/>
    <n v="4.29"/>
    <s v="Normal"/>
    <s v="Yes"/>
  </r>
  <r>
    <s v="Normal weight"/>
    <n v="5.57"/>
    <s v="Normal"/>
    <s v="No"/>
  </r>
  <r>
    <s v="Underweight"/>
    <n v="6.28"/>
    <s v="Prediabetes"/>
    <s v="No"/>
  </r>
  <r>
    <s v="Underweight"/>
    <n v="6.35"/>
    <s v="Prediabetes"/>
    <s v="No"/>
  </r>
  <r>
    <s v="Underweight"/>
    <n v="4.3899999999999997"/>
    <s v="Normal"/>
    <s v="No"/>
  </r>
  <r>
    <s v="Underweight"/>
    <n v="4.51"/>
    <s v="Normal"/>
    <s v="No"/>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3">
  <r>
    <x v="0"/>
    <x v="0"/>
    <x v="0"/>
    <x v="0"/>
    <x v="0"/>
  </r>
  <r>
    <x v="1"/>
    <x v="0"/>
    <x v="1"/>
    <x v="0"/>
    <x v="0"/>
  </r>
  <r>
    <x v="2"/>
    <x v="0"/>
    <x v="0"/>
    <x v="0"/>
    <x v="0"/>
  </r>
  <r>
    <x v="3"/>
    <x v="0"/>
    <x v="1"/>
    <x v="1"/>
    <x v="0"/>
  </r>
  <r>
    <x v="4"/>
    <x v="0"/>
    <x v="2"/>
    <x v="1"/>
    <x v="0"/>
  </r>
  <r>
    <x v="5"/>
    <x v="0"/>
    <x v="0"/>
    <x v="1"/>
    <x v="1"/>
  </r>
  <r>
    <x v="6"/>
    <x v="0"/>
    <x v="1"/>
    <x v="1"/>
    <x v="0"/>
  </r>
  <r>
    <x v="6"/>
    <x v="0"/>
    <x v="0"/>
    <x v="1"/>
    <x v="0"/>
  </r>
  <r>
    <x v="7"/>
    <x v="0"/>
    <x v="0"/>
    <x v="1"/>
    <x v="1"/>
  </r>
  <r>
    <x v="8"/>
    <x v="0"/>
    <x v="0"/>
    <x v="1"/>
    <x v="0"/>
  </r>
  <r>
    <x v="9"/>
    <x v="0"/>
    <x v="1"/>
    <x v="1"/>
    <x v="0"/>
  </r>
  <r>
    <x v="10"/>
    <x v="0"/>
    <x v="0"/>
    <x v="0"/>
    <x v="0"/>
  </r>
  <r>
    <x v="11"/>
    <x v="0"/>
    <x v="0"/>
    <x v="1"/>
    <x v="0"/>
  </r>
  <r>
    <x v="12"/>
    <x v="0"/>
    <x v="0"/>
    <x v="1"/>
    <x v="1"/>
  </r>
  <r>
    <x v="13"/>
    <x v="0"/>
    <x v="0"/>
    <x v="1"/>
    <x v="0"/>
  </r>
  <r>
    <x v="13"/>
    <x v="0"/>
    <x v="0"/>
    <x v="1"/>
    <x v="0"/>
  </r>
  <r>
    <x v="14"/>
    <x v="0"/>
    <x v="0"/>
    <x v="1"/>
    <x v="0"/>
  </r>
  <r>
    <x v="15"/>
    <x v="0"/>
    <x v="0"/>
    <x v="1"/>
    <x v="1"/>
  </r>
  <r>
    <x v="16"/>
    <x v="0"/>
    <x v="2"/>
    <x v="1"/>
    <x v="0"/>
  </r>
  <r>
    <x v="17"/>
    <x v="0"/>
    <x v="0"/>
    <x v="1"/>
    <x v="2"/>
  </r>
  <r>
    <x v="18"/>
    <x v="0"/>
    <x v="0"/>
    <x v="1"/>
    <x v="0"/>
  </r>
  <r>
    <x v="19"/>
    <x v="0"/>
    <x v="1"/>
    <x v="1"/>
    <x v="0"/>
  </r>
  <r>
    <x v="20"/>
    <x v="0"/>
    <x v="0"/>
    <x v="1"/>
    <x v="0"/>
  </r>
  <r>
    <x v="21"/>
    <x v="0"/>
    <x v="0"/>
    <x v="1"/>
    <x v="0"/>
  </r>
  <r>
    <x v="22"/>
    <x v="0"/>
    <x v="2"/>
    <x v="1"/>
    <x v="0"/>
  </r>
  <r>
    <x v="23"/>
    <x v="0"/>
    <x v="0"/>
    <x v="1"/>
    <x v="0"/>
  </r>
  <r>
    <x v="24"/>
    <x v="0"/>
    <x v="0"/>
    <x v="1"/>
    <x v="0"/>
  </r>
  <r>
    <x v="25"/>
    <x v="0"/>
    <x v="2"/>
    <x v="1"/>
    <x v="0"/>
  </r>
  <r>
    <x v="26"/>
    <x v="0"/>
    <x v="0"/>
    <x v="1"/>
    <x v="0"/>
  </r>
  <r>
    <x v="27"/>
    <x v="0"/>
    <x v="0"/>
    <x v="1"/>
    <x v="0"/>
  </r>
  <r>
    <x v="28"/>
    <x v="0"/>
    <x v="0"/>
    <x v="1"/>
    <x v="0"/>
  </r>
  <r>
    <x v="29"/>
    <x v="0"/>
    <x v="2"/>
    <x v="1"/>
    <x v="1"/>
  </r>
  <r>
    <x v="30"/>
    <x v="0"/>
    <x v="0"/>
    <x v="1"/>
    <x v="0"/>
  </r>
  <r>
    <x v="31"/>
    <x v="0"/>
    <x v="1"/>
    <x v="1"/>
    <x v="0"/>
  </r>
  <r>
    <x v="32"/>
    <x v="0"/>
    <x v="1"/>
    <x v="1"/>
    <x v="0"/>
  </r>
  <r>
    <x v="33"/>
    <x v="0"/>
    <x v="0"/>
    <x v="1"/>
    <x v="0"/>
  </r>
  <r>
    <x v="34"/>
    <x v="0"/>
    <x v="0"/>
    <x v="1"/>
    <x v="0"/>
  </r>
  <r>
    <x v="35"/>
    <x v="0"/>
    <x v="0"/>
    <x v="1"/>
    <x v="0"/>
  </r>
  <r>
    <x v="36"/>
    <x v="0"/>
    <x v="0"/>
    <x v="1"/>
    <x v="0"/>
  </r>
  <r>
    <x v="37"/>
    <x v="0"/>
    <x v="2"/>
    <x v="1"/>
    <x v="0"/>
  </r>
  <r>
    <x v="38"/>
    <x v="0"/>
    <x v="2"/>
    <x v="1"/>
    <x v="0"/>
  </r>
  <r>
    <x v="39"/>
    <x v="0"/>
    <x v="0"/>
    <x v="1"/>
    <x v="0"/>
  </r>
  <r>
    <x v="40"/>
    <x v="0"/>
    <x v="0"/>
    <x v="1"/>
    <x v="0"/>
  </r>
  <r>
    <x v="41"/>
    <x v="0"/>
    <x v="0"/>
    <x v="1"/>
    <x v="0"/>
  </r>
  <r>
    <x v="42"/>
    <x v="0"/>
    <x v="0"/>
    <x v="1"/>
    <x v="0"/>
  </r>
  <r>
    <x v="43"/>
    <x v="0"/>
    <x v="2"/>
    <x v="1"/>
    <x v="0"/>
  </r>
  <r>
    <x v="43"/>
    <x v="0"/>
    <x v="2"/>
    <x v="1"/>
    <x v="0"/>
  </r>
  <r>
    <x v="44"/>
    <x v="0"/>
    <x v="2"/>
    <x v="1"/>
    <x v="0"/>
  </r>
  <r>
    <x v="45"/>
    <x v="0"/>
    <x v="2"/>
    <x v="1"/>
    <x v="0"/>
  </r>
  <r>
    <x v="46"/>
    <x v="0"/>
    <x v="2"/>
    <x v="1"/>
    <x v="0"/>
  </r>
  <r>
    <x v="47"/>
    <x v="0"/>
    <x v="0"/>
    <x v="1"/>
    <x v="2"/>
  </r>
  <r>
    <x v="48"/>
    <x v="0"/>
    <x v="0"/>
    <x v="0"/>
    <x v="0"/>
  </r>
  <r>
    <x v="49"/>
    <x v="0"/>
    <x v="2"/>
    <x v="0"/>
    <x v="1"/>
  </r>
  <r>
    <x v="50"/>
    <x v="0"/>
    <x v="0"/>
    <x v="0"/>
    <x v="0"/>
  </r>
  <r>
    <x v="51"/>
    <x v="0"/>
    <x v="0"/>
    <x v="0"/>
    <x v="0"/>
  </r>
  <r>
    <x v="52"/>
    <x v="0"/>
    <x v="0"/>
    <x v="0"/>
    <x v="0"/>
  </r>
  <r>
    <x v="53"/>
    <x v="0"/>
    <x v="1"/>
    <x v="0"/>
    <x v="1"/>
  </r>
  <r>
    <x v="54"/>
    <x v="0"/>
    <x v="0"/>
    <x v="0"/>
    <x v="0"/>
  </r>
  <r>
    <x v="55"/>
    <x v="0"/>
    <x v="1"/>
    <x v="0"/>
    <x v="0"/>
  </r>
  <r>
    <x v="56"/>
    <x v="0"/>
    <x v="0"/>
    <x v="0"/>
    <x v="0"/>
  </r>
  <r>
    <x v="57"/>
    <x v="0"/>
    <x v="1"/>
    <x v="0"/>
    <x v="0"/>
  </r>
  <r>
    <x v="58"/>
    <x v="0"/>
    <x v="0"/>
    <x v="0"/>
    <x v="1"/>
  </r>
  <r>
    <x v="59"/>
    <x v="0"/>
    <x v="0"/>
    <x v="0"/>
    <x v="0"/>
  </r>
  <r>
    <x v="60"/>
    <x v="0"/>
    <x v="0"/>
    <x v="0"/>
    <x v="0"/>
  </r>
  <r>
    <x v="61"/>
    <x v="0"/>
    <x v="0"/>
    <x v="0"/>
    <x v="1"/>
  </r>
  <r>
    <x v="62"/>
    <x v="0"/>
    <x v="0"/>
    <x v="0"/>
    <x v="0"/>
  </r>
  <r>
    <x v="63"/>
    <x v="0"/>
    <x v="1"/>
    <x v="0"/>
    <x v="1"/>
  </r>
  <r>
    <x v="64"/>
    <x v="0"/>
    <x v="2"/>
    <x v="0"/>
    <x v="0"/>
  </r>
  <r>
    <x v="65"/>
    <x v="0"/>
    <x v="2"/>
    <x v="0"/>
    <x v="0"/>
  </r>
  <r>
    <x v="66"/>
    <x v="0"/>
    <x v="0"/>
    <x v="0"/>
    <x v="1"/>
  </r>
  <r>
    <x v="67"/>
    <x v="0"/>
    <x v="2"/>
    <x v="0"/>
    <x v="0"/>
  </r>
  <r>
    <x v="68"/>
    <x v="0"/>
    <x v="2"/>
    <x v="0"/>
    <x v="2"/>
  </r>
  <r>
    <x v="69"/>
    <x v="0"/>
    <x v="1"/>
    <x v="0"/>
    <x v="2"/>
  </r>
  <r>
    <x v="70"/>
    <x v="0"/>
    <x v="0"/>
    <x v="0"/>
    <x v="2"/>
  </r>
  <r>
    <x v="71"/>
    <x v="0"/>
    <x v="0"/>
    <x v="0"/>
    <x v="2"/>
  </r>
  <r>
    <x v="72"/>
    <x v="0"/>
    <x v="0"/>
    <x v="0"/>
    <x v="0"/>
  </r>
  <r>
    <x v="73"/>
    <x v="0"/>
    <x v="1"/>
    <x v="0"/>
    <x v="2"/>
  </r>
  <r>
    <x v="74"/>
    <x v="0"/>
    <x v="0"/>
    <x v="0"/>
    <x v="2"/>
  </r>
  <r>
    <x v="75"/>
    <x v="0"/>
    <x v="0"/>
    <x v="0"/>
    <x v="2"/>
  </r>
  <r>
    <x v="76"/>
    <x v="0"/>
    <x v="0"/>
    <x v="0"/>
    <x v="2"/>
  </r>
  <r>
    <x v="77"/>
    <x v="0"/>
    <x v="2"/>
    <x v="0"/>
    <x v="2"/>
  </r>
  <r>
    <x v="78"/>
    <x v="0"/>
    <x v="2"/>
    <x v="0"/>
    <x v="0"/>
  </r>
  <r>
    <x v="79"/>
    <x v="0"/>
    <x v="2"/>
    <x v="0"/>
    <x v="1"/>
  </r>
  <r>
    <x v="80"/>
    <x v="0"/>
    <x v="2"/>
    <x v="0"/>
    <x v="0"/>
  </r>
  <r>
    <x v="81"/>
    <x v="0"/>
    <x v="2"/>
    <x v="0"/>
    <x v="0"/>
  </r>
  <r>
    <x v="82"/>
    <x v="0"/>
    <x v="2"/>
    <x v="0"/>
    <x v="0"/>
  </r>
  <r>
    <x v="83"/>
    <x v="0"/>
    <x v="2"/>
    <x v="0"/>
    <x v="0"/>
  </r>
  <r>
    <x v="84"/>
    <x v="0"/>
    <x v="0"/>
    <x v="0"/>
    <x v="1"/>
  </r>
  <r>
    <x v="85"/>
    <x v="0"/>
    <x v="1"/>
    <x v="0"/>
    <x v="1"/>
  </r>
  <r>
    <x v="85"/>
    <x v="0"/>
    <x v="2"/>
    <x v="0"/>
    <x v="0"/>
  </r>
  <r>
    <x v="86"/>
    <x v="0"/>
    <x v="1"/>
    <x v="0"/>
    <x v="0"/>
  </r>
  <r>
    <x v="87"/>
    <x v="0"/>
    <x v="2"/>
    <x v="0"/>
    <x v="0"/>
  </r>
  <r>
    <x v="88"/>
    <x v="0"/>
    <x v="2"/>
    <x v="0"/>
    <x v="0"/>
  </r>
  <r>
    <x v="89"/>
    <x v="0"/>
    <x v="2"/>
    <x v="0"/>
    <x v="1"/>
  </r>
  <r>
    <x v="90"/>
    <x v="0"/>
    <x v="0"/>
    <x v="0"/>
    <x v="1"/>
  </r>
  <r>
    <x v="91"/>
    <x v="0"/>
    <x v="0"/>
    <x v="0"/>
    <x v="0"/>
  </r>
  <r>
    <x v="92"/>
    <x v="0"/>
    <x v="2"/>
    <x v="0"/>
    <x v="0"/>
  </r>
  <r>
    <x v="93"/>
    <x v="0"/>
    <x v="2"/>
    <x v="0"/>
    <x v="0"/>
  </r>
  <r>
    <x v="94"/>
    <x v="0"/>
    <x v="0"/>
    <x v="0"/>
    <x v="0"/>
  </r>
  <r>
    <x v="95"/>
    <x v="0"/>
    <x v="2"/>
    <x v="0"/>
    <x v="0"/>
  </r>
  <r>
    <x v="96"/>
    <x v="0"/>
    <x v="0"/>
    <x v="0"/>
    <x v="0"/>
  </r>
  <r>
    <x v="97"/>
    <x v="0"/>
    <x v="0"/>
    <x v="0"/>
    <x v="2"/>
  </r>
  <r>
    <x v="98"/>
    <x v="0"/>
    <x v="2"/>
    <x v="0"/>
    <x v="0"/>
  </r>
  <r>
    <x v="99"/>
    <x v="0"/>
    <x v="2"/>
    <x v="0"/>
    <x v="0"/>
  </r>
  <r>
    <x v="100"/>
    <x v="0"/>
    <x v="1"/>
    <x v="0"/>
    <x v="0"/>
  </r>
  <r>
    <x v="101"/>
    <x v="0"/>
    <x v="1"/>
    <x v="0"/>
    <x v="0"/>
  </r>
  <r>
    <x v="102"/>
    <x v="0"/>
    <x v="0"/>
    <x v="0"/>
    <x v="0"/>
  </r>
  <r>
    <x v="103"/>
    <x v="0"/>
    <x v="2"/>
    <x v="0"/>
    <x v="0"/>
  </r>
  <r>
    <x v="104"/>
    <x v="0"/>
    <x v="2"/>
    <x v="0"/>
    <x v="0"/>
  </r>
  <r>
    <x v="105"/>
    <x v="0"/>
    <x v="0"/>
    <x v="0"/>
    <x v="1"/>
  </r>
  <r>
    <x v="106"/>
    <x v="0"/>
    <x v="1"/>
    <x v="0"/>
    <x v="0"/>
  </r>
  <r>
    <x v="107"/>
    <x v="0"/>
    <x v="1"/>
    <x v="0"/>
    <x v="0"/>
  </r>
  <r>
    <x v="108"/>
    <x v="0"/>
    <x v="2"/>
    <x v="0"/>
    <x v="0"/>
  </r>
  <r>
    <x v="109"/>
    <x v="0"/>
    <x v="2"/>
    <x v="0"/>
    <x v="2"/>
  </r>
  <r>
    <x v="110"/>
    <x v="0"/>
    <x v="0"/>
    <x v="0"/>
    <x v="0"/>
  </r>
  <r>
    <x v="111"/>
    <x v="0"/>
    <x v="1"/>
    <x v="0"/>
    <x v="0"/>
  </r>
  <r>
    <x v="112"/>
    <x v="0"/>
    <x v="1"/>
    <x v="0"/>
    <x v="0"/>
  </r>
  <r>
    <x v="113"/>
    <x v="0"/>
    <x v="0"/>
    <x v="0"/>
    <x v="0"/>
  </r>
  <r>
    <x v="114"/>
    <x v="0"/>
    <x v="2"/>
    <x v="0"/>
    <x v="0"/>
  </r>
  <r>
    <x v="115"/>
    <x v="0"/>
    <x v="2"/>
    <x v="0"/>
    <x v="0"/>
  </r>
  <r>
    <x v="116"/>
    <x v="0"/>
    <x v="0"/>
    <x v="0"/>
    <x v="1"/>
  </r>
  <r>
    <x v="117"/>
    <x v="0"/>
    <x v="0"/>
    <x v="0"/>
    <x v="0"/>
  </r>
  <r>
    <x v="118"/>
    <x v="0"/>
    <x v="2"/>
    <x v="0"/>
    <x v="0"/>
  </r>
  <r>
    <x v="119"/>
    <x v="0"/>
    <x v="0"/>
    <x v="0"/>
    <x v="1"/>
  </r>
  <r>
    <x v="120"/>
    <x v="0"/>
    <x v="2"/>
    <x v="0"/>
    <x v="1"/>
  </r>
  <r>
    <x v="121"/>
    <x v="0"/>
    <x v="1"/>
    <x v="0"/>
    <x v="1"/>
  </r>
  <r>
    <x v="122"/>
    <x v="0"/>
    <x v="0"/>
    <x v="0"/>
    <x v="0"/>
  </r>
  <r>
    <x v="123"/>
    <x v="0"/>
    <x v="2"/>
    <x v="0"/>
    <x v="0"/>
  </r>
  <r>
    <x v="124"/>
    <x v="0"/>
    <x v="1"/>
    <x v="0"/>
    <x v="0"/>
  </r>
  <r>
    <x v="125"/>
    <x v="0"/>
    <x v="0"/>
    <x v="0"/>
    <x v="1"/>
  </r>
  <r>
    <x v="126"/>
    <x v="0"/>
    <x v="1"/>
    <x v="0"/>
    <x v="1"/>
  </r>
  <r>
    <x v="127"/>
    <x v="0"/>
    <x v="2"/>
    <x v="0"/>
    <x v="0"/>
  </r>
  <r>
    <x v="128"/>
    <x v="0"/>
    <x v="2"/>
    <x v="0"/>
    <x v="0"/>
  </r>
  <r>
    <x v="129"/>
    <x v="0"/>
    <x v="0"/>
    <x v="0"/>
    <x v="0"/>
  </r>
  <r>
    <x v="130"/>
    <x v="0"/>
    <x v="2"/>
    <x v="0"/>
    <x v="1"/>
  </r>
  <r>
    <x v="131"/>
    <x v="0"/>
    <x v="2"/>
    <x v="0"/>
    <x v="1"/>
  </r>
  <r>
    <x v="131"/>
    <x v="0"/>
    <x v="2"/>
    <x v="0"/>
    <x v="1"/>
  </r>
  <r>
    <x v="132"/>
    <x v="0"/>
    <x v="1"/>
    <x v="0"/>
    <x v="1"/>
  </r>
  <r>
    <x v="133"/>
    <x v="0"/>
    <x v="2"/>
    <x v="0"/>
    <x v="0"/>
  </r>
  <r>
    <x v="134"/>
    <x v="0"/>
    <x v="2"/>
    <x v="0"/>
    <x v="0"/>
  </r>
  <r>
    <x v="135"/>
    <x v="0"/>
    <x v="0"/>
    <x v="0"/>
    <x v="2"/>
  </r>
  <r>
    <x v="136"/>
    <x v="0"/>
    <x v="2"/>
    <x v="0"/>
    <x v="3"/>
  </r>
  <r>
    <x v="137"/>
    <x v="0"/>
    <x v="1"/>
    <x v="0"/>
    <x v="4"/>
  </r>
  <r>
    <x v="138"/>
    <x v="0"/>
    <x v="0"/>
    <x v="0"/>
    <x v="5"/>
  </r>
  <r>
    <x v="139"/>
    <x v="0"/>
    <x v="0"/>
    <x v="0"/>
    <x v="6"/>
  </r>
  <r>
    <x v="140"/>
    <x v="0"/>
    <x v="0"/>
    <x v="0"/>
    <x v="3"/>
  </r>
  <r>
    <x v="141"/>
    <x v="0"/>
    <x v="0"/>
    <x v="1"/>
    <x v="5"/>
  </r>
  <r>
    <x v="142"/>
    <x v="0"/>
    <x v="2"/>
    <x v="1"/>
    <x v="4"/>
  </r>
  <r>
    <x v="143"/>
    <x v="0"/>
    <x v="2"/>
    <x v="1"/>
    <x v="0"/>
  </r>
  <r>
    <x v="144"/>
    <x v="1"/>
    <x v="2"/>
    <x v="1"/>
    <x v="5"/>
  </r>
  <r>
    <x v="145"/>
    <x v="0"/>
    <x v="2"/>
    <x v="1"/>
    <x v="0"/>
  </r>
  <r>
    <x v="146"/>
    <x v="0"/>
    <x v="2"/>
    <x v="1"/>
    <x v="0"/>
  </r>
  <r>
    <x v="147"/>
    <x v="0"/>
    <x v="1"/>
    <x v="1"/>
    <x v="0"/>
  </r>
  <r>
    <x v="148"/>
    <x v="0"/>
    <x v="1"/>
    <x v="1"/>
    <x v="0"/>
  </r>
  <r>
    <x v="149"/>
    <x v="1"/>
    <x v="2"/>
    <x v="1"/>
    <x v="2"/>
  </r>
  <r>
    <x v="150"/>
    <x v="0"/>
    <x v="2"/>
    <x v="1"/>
    <x v="2"/>
  </r>
  <r>
    <x v="151"/>
    <x v="0"/>
    <x v="0"/>
    <x v="1"/>
    <x v="2"/>
  </r>
  <r>
    <x v="152"/>
    <x v="0"/>
    <x v="2"/>
    <x v="1"/>
    <x v="2"/>
  </r>
  <r>
    <x v="153"/>
    <x v="0"/>
    <x v="2"/>
    <x v="1"/>
    <x v="2"/>
  </r>
  <r>
    <x v="154"/>
    <x v="0"/>
    <x v="0"/>
    <x v="1"/>
    <x v="2"/>
  </r>
  <r>
    <x v="155"/>
    <x v="0"/>
    <x v="2"/>
    <x v="1"/>
    <x v="2"/>
  </r>
  <r>
    <x v="156"/>
    <x v="0"/>
    <x v="2"/>
    <x v="1"/>
    <x v="0"/>
  </r>
  <r>
    <x v="157"/>
    <x v="0"/>
    <x v="2"/>
    <x v="1"/>
    <x v="2"/>
  </r>
  <r>
    <x v="158"/>
    <x v="0"/>
    <x v="0"/>
    <x v="1"/>
    <x v="1"/>
  </r>
  <r>
    <x v="159"/>
    <x v="0"/>
    <x v="2"/>
    <x v="1"/>
    <x v="0"/>
  </r>
  <r>
    <x v="160"/>
    <x v="0"/>
    <x v="2"/>
    <x v="1"/>
    <x v="1"/>
  </r>
  <r>
    <x v="161"/>
    <x v="0"/>
    <x v="0"/>
    <x v="1"/>
    <x v="0"/>
  </r>
  <r>
    <x v="162"/>
    <x v="0"/>
    <x v="2"/>
    <x v="1"/>
    <x v="2"/>
  </r>
  <r>
    <x v="163"/>
    <x v="0"/>
    <x v="2"/>
    <x v="1"/>
    <x v="2"/>
  </r>
  <r>
    <x v="164"/>
    <x v="0"/>
    <x v="1"/>
    <x v="1"/>
    <x v="2"/>
  </r>
  <r>
    <x v="165"/>
    <x v="0"/>
    <x v="1"/>
    <x v="1"/>
    <x v="0"/>
  </r>
  <r>
    <x v="166"/>
    <x v="0"/>
    <x v="2"/>
    <x v="1"/>
    <x v="2"/>
  </r>
  <r>
    <x v="167"/>
    <x v="0"/>
    <x v="1"/>
    <x v="1"/>
    <x v="1"/>
  </r>
  <r>
    <x v="168"/>
    <x v="0"/>
    <x v="2"/>
    <x v="1"/>
    <x v="7"/>
  </r>
  <r>
    <x v="169"/>
    <x v="0"/>
    <x v="2"/>
    <x v="1"/>
    <x v="1"/>
  </r>
  <r>
    <x v="170"/>
    <x v="0"/>
    <x v="2"/>
    <x v="1"/>
    <x v="2"/>
  </r>
  <r>
    <x v="171"/>
    <x v="0"/>
    <x v="1"/>
    <x v="1"/>
    <x v="0"/>
  </r>
  <r>
    <x v="172"/>
    <x v="0"/>
    <x v="0"/>
    <x v="1"/>
    <x v="0"/>
  </r>
  <r>
    <x v="173"/>
    <x v="0"/>
    <x v="1"/>
    <x v="1"/>
    <x v="2"/>
  </r>
  <r>
    <x v="174"/>
    <x v="0"/>
    <x v="0"/>
    <x v="1"/>
    <x v="1"/>
  </r>
  <r>
    <x v="175"/>
    <x v="0"/>
    <x v="2"/>
    <x v="1"/>
    <x v="0"/>
  </r>
  <r>
    <x v="176"/>
    <x v="0"/>
    <x v="1"/>
    <x v="1"/>
    <x v="1"/>
  </r>
  <r>
    <x v="177"/>
    <x v="0"/>
    <x v="1"/>
    <x v="1"/>
    <x v="1"/>
  </r>
  <r>
    <x v="178"/>
    <x v="0"/>
    <x v="0"/>
    <x v="1"/>
    <x v="2"/>
  </r>
  <r>
    <x v="179"/>
    <x v="0"/>
    <x v="0"/>
    <x v="1"/>
    <x v="5"/>
  </r>
  <r>
    <x v="180"/>
    <x v="0"/>
    <x v="0"/>
    <x v="1"/>
    <x v="2"/>
  </r>
  <r>
    <x v="181"/>
    <x v="0"/>
    <x v="2"/>
    <x v="1"/>
    <x v="2"/>
  </r>
  <r>
    <x v="182"/>
    <x v="0"/>
    <x v="0"/>
    <x v="1"/>
    <x v="2"/>
  </r>
  <r>
    <x v="183"/>
    <x v="1"/>
    <x v="0"/>
    <x v="1"/>
    <x v="2"/>
  </r>
  <r>
    <x v="184"/>
    <x v="0"/>
    <x v="2"/>
    <x v="1"/>
    <x v="0"/>
  </r>
  <r>
    <x v="185"/>
    <x v="0"/>
    <x v="0"/>
    <x v="1"/>
    <x v="5"/>
  </r>
  <r>
    <x v="186"/>
    <x v="0"/>
    <x v="0"/>
    <x v="1"/>
    <x v="0"/>
  </r>
  <r>
    <x v="187"/>
    <x v="0"/>
    <x v="2"/>
    <x v="1"/>
    <x v="2"/>
  </r>
  <r>
    <x v="188"/>
    <x v="0"/>
    <x v="2"/>
    <x v="1"/>
    <x v="2"/>
  </r>
  <r>
    <x v="189"/>
    <x v="0"/>
    <x v="1"/>
    <x v="1"/>
    <x v="0"/>
  </r>
  <r>
    <x v="190"/>
    <x v="0"/>
    <x v="2"/>
    <x v="1"/>
    <x v="0"/>
  </r>
  <r>
    <x v="191"/>
    <x v="0"/>
    <x v="2"/>
    <x v="1"/>
    <x v="1"/>
  </r>
  <r>
    <x v="192"/>
    <x v="0"/>
    <x v="0"/>
    <x v="1"/>
    <x v="1"/>
  </r>
  <r>
    <x v="193"/>
    <x v="0"/>
    <x v="1"/>
    <x v="1"/>
    <x v="7"/>
  </r>
  <r>
    <x v="194"/>
    <x v="0"/>
    <x v="2"/>
    <x v="1"/>
    <x v="4"/>
  </r>
  <r>
    <x v="195"/>
    <x v="0"/>
    <x v="2"/>
    <x v="1"/>
    <x v="2"/>
  </r>
  <r>
    <x v="196"/>
    <x v="0"/>
    <x v="1"/>
    <x v="0"/>
    <x v="5"/>
  </r>
  <r>
    <x v="197"/>
    <x v="1"/>
    <x v="0"/>
    <x v="0"/>
    <x v="0"/>
  </r>
  <r>
    <x v="198"/>
    <x v="0"/>
    <x v="2"/>
    <x v="0"/>
    <x v="1"/>
  </r>
  <r>
    <x v="199"/>
    <x v="0"/>
    <x v="0"/>
    <x v="0"/>
    <x v="1"/>
  </r>
  <r>
    <x v="200"/>
    <x v="0"/>
    <x v="2"/>
    <x v="0"/>
    <x v="1"/>
  </r>
  <r>
    <x v="201"/>
    <x v="0"/>
    <x v="2"/>
    <x v="0"/>
    <x v="1"/>
  </r>
  <r>
    <x v="202"/>
    <x v="0"/>
    <x v="0"/>
    <x v="0"/>
    <x v="1"/>
  </r>
  <r>
    <x v="203"/>
    <x v="0"/>
    <x v="0"/>
    <x v="0"/>
    <x v="1"/>
  </r>
  <r>
    <x v="204"/>
    <x v="0"/>
    <x v="2"/>
    <x v="1"/>
    <x v="0"/>
  </r>
  <r>
    <x v="205"/>
    <x v="0"/>
    <x v="2"/>
    <x v="0"/>
    <x v="1"/>
  </r>
  <r>
    <x v="206"/>
    <x v="0"/>
    <x v="0"/>
    <x v="0"/>
    <x v="2"/>
  </r>
  <r>
    <x v="207"/>
    <x v="1"/>
    <x v="1"/>
    <x v="0"/>
    <x v="2"/>
  </r>
  <r>
    <x v="208"/>
    <x v="0"/>
    <x v="0"/>
    <x v="0"/>
    <x v="2"/>
  </r>
  <r>
    <x v="209"/>
    <x v="0"/>
    <x v="2"/>
    <x v="0"/>
    <x v="0"/>
  </r>
  <r>
    <x v="210"/>
    <x v="0"/>
    <x v="0"/>
    <x v="0"/>
    <x v="0"/>
  </r>
  <r>
    <x v="211"/>
    <x v="0"/>
    <x v="2"/>
    <x v="0"/>
    <x v="2"/>
  </r>
  <r>
    <x v="212"/>
    <x v="0"/>
    <x v="0"/>
    <x v="0"/>
    <x v="0"/>
  </r>
  <r>
    <x v="213"/>
    <x v="0"/>
    <x v="1"/>
    <x v="0"/>
    <x v="1"/>
  </r>
  <r>
    <x v="214"/>
    <x v="0"/>
    <x v="1"/>
    <x v="0"/>
    <x v="8"/>
  </r>
  <r>
    <x v="215"/>
    <x v="1"/>
    <x v="0"/>
    <x v="0"/>
    <x v="9"/>
  </r>
  <r>
    <x v="216"/>
    <x v="1"/>
    <x v="2"/>
    <x v="0"/>
    <x v="8"/>
  </r>
  <r>
    <x v="217"/>
    <x v="2"/>
    <x v="1"/>
    <x v="0"/>
    <x v="0"/>
  </r>
  <r>
    <x v="218"/>
    <x v="0"/>
    <x v="0"/>
    <x v="0"/>
    <x v="8"/>
  </r>
  <r>
    <x v="219"/>
    <x v="0"/>
    <x v="2"/>
    <x v="0"/>
    <x v="8"/>
  </r>
  <r>
    <x v="220"/>
    <x v="0"/>
    <x v="2"/>
    <x v="0"/>
    <x v="8"/>
  </r>
  <r>
    <x v="221"/>
    <x v="0"/>
    <x v="2"/>
    <x v="0"/>
    <x v="8"/>
  </r>
  <r>
    <x v="222"/>
    <x v="1"/>
    <x v="0"/>
    <x v="0"/>
    <x v="8"/>
  </r>
  <r>
    <x v="223"/>
    <x v="0"/>
    <x v="2"/>
    <x v="0"/>
    <x v="0"/>
  </r>
  <r>
    <x v="224"/>
    <x v="0"/>
    <x v="2"/>
    <x v="0"/>
    <x v="8"/>
  </r>
  <r>
    <x v="225"/>
    <x v="0"/>
    <x v="1"/>
    <x v="0"/>
    <x v="8"/>
  </r>
  <r>
    <x v="226"/>
    <x v="0"/>
    <x v="2"/>
    <x v="0"/>
    <x v="0"/>
  </r>
  <r>
    <x v="227"/>
    <x v="0"/>
    <x v="1"/>
    <x v="0"/>
    <x v="1"/>
  </r>
  <r>
    <x v="228"/>
    <x v="0"/>
    <x v="2"/>
    <x v="0"/>
    <x v="6"/>
  </r>
  <r>
    <x v="229"/>
    <x v="0"/>
    <x v="1"/>
    <x v="0"/>
    <x v="5"/>
  </r>
  <r>
    <x v="230"/>
    <x v="0"/>
    <x v="2"/>
    <x v="0"/>
    <x v="1"/>
  </r>
  <r>
    <x v="231"/>
    <x v="0"/>
    <x v="2"/>
    <x v="0"/>
    <x v="1"/>
  </r>
  <r>
    <x v="232"/>
    <x v="0"/>
    <x v="2"/>
    <x v="0"/>
    <x v="0"/>
  </r>
  <r>
    <x v="233"/>
    <x v="0"/>
    <x v="2"/>
    <x v="0"/>
    <x v="0"/>
  </r>
  <r>
    <x v="234"/>
    <x v="0"/>
    <x v="2"/>
    <x v="2"/>
    <x v="2"/>
  </r>
  <r>
    <x v="235"/>
    <x v="0"/>
    <x v="1"/>
    <x v="0"/>
    <x v="0"/>
  </r>
  <r>
    <x v="236"/>
    <x v="0"/>
    <x v="0"/>
    <x v="0"/>
    <x v="0"/>
  </r>
  <r>
    <x v="237"/>
    <x v="0"/>
    <x v="2"/>
    <x v="0"/>
    <x v="2"/>
  </r>
  <r>
    <x v="238"/>
    <x v="0"/>
    <x v="2"/>
    <x v="1"/>
    <x v="1"/>
  </r>
  <r>
    <x v="239"/>
    <x v="2"/>
    <x v="0"/>
    <x v="0"/>
    <x v="1"/>
  </r>
  <r>
    <x v="240"/>
    <x v="0"/>
    <x v="0"/>
    <x v="0"/>
    <x v="0"/>
  </r>
  <r>
    <x v="241"/>
    <x v="0"/>
    <x v="0"/>
    <x v="0"/>
    <x v="10"/>
  </r>
  <r>
    <x v="242"/>
    <x v="0"/>
    <x v="2"/>
    <x v="0"/>
    <x v="4"/>
  </r>
  <r>
    <x v="243"/>
    <x v="0"/>
    <x v="0"/>
    <x v="0"/>
    <x v="1"/>
  </r>
  <r>
    <x v="244"/>
    <x v="0"/>
    <x v="2"/>
    <x v="0"/>
    <x v="2"/>
  </r>
  <r>
    <x v="245"/>
    <x v="0"/>
    <x v="2"/>
    <x v="0"/>
    <x v="0"/>
  </r>
  <r>
    <x v="246"/>
    <x v="0"/>
    <x v="1"/>
    <x v="0"/>
    <x v="8"/>
  </r>
  <r>
    <x v="247"/>
    <x v="0"/>
    <x v="2"/>
    <x v="0"/>
    <x v="2"/>
  </r>
  <r>
    <x v="248"/>
    <x v="0"/>
    <x v="2"/>
    <x v="0"/>
    <x v="8"/>
  </r>
  <r>
    <x v="249"/>
    <x v="2"/>
    <x v="0"/>
    <x v="0"/>
    <x v="0"/>
  </r>
  <r>
    <x v="250"/>
    <x v="0"/>
    <x v="2"/>
    <x v="0"/>
    <x v="0"/>
  </r>
  <r>
    <x v="251"/>
    <x v="0"/>
    <x v="1"/>
    <x v="0"/>
    <x v="0"/>
  </r>
  <r>
    <x v="252"/>
    <x v="0"/>
    <x v="1"/>
    <x v="1"/>
    <x v="0"/>
  </r>
  <r>
    <x v="253"/>
    <x v="0"/>
    <x v="2"/>
    <x v="1"/>
    <x v="2"/>
  </r>
  <r>
    <x v="254"/>
    <x v="0"/>
    <x v="2"/>
    <x v="1"/>
    <x v="0"/>
  </r>
  <r>
    <x v="255"/>
    <x v="0"/>
    <x v="0"/>
    <x v="1"/>
    <x v="0"/>
  </r>
  <r>
    <x v="256"/>
    <x v="0"/>
    <x v="0"/>
    <x v="0"/>
    <x v="1"/>
  </r>
  <r>
    <x v="257"/>
    <x v="0"/>
    <x v="2"/>
    <x v="0"/>
    <x v="0"/>
  </r>
  <r>
    <x v="258"/>
    <x v="1"/>
    <x v="1"/>
    <x v="1"/>
    <x v="1"/>
  </r>
  <r>
    <x v="259"/>
    <x v="0"/>
    <x v="1"/>
    <x v="0"/>
    <x v="1"/>
  </r>
  <r>
    <x v="260"/>
    <x v="0"/>
    <x v="1"/>
    <x v="1"/>
    <x v="1"/>
  </r>
  <r>
    <x v="261"/>
    <x v="0"/>
    <x v="2"/>
    <x v="0"/>
    <x v="0"/>
  </r>
  <r>
    <x v="262"/>
    <x v="1"/>
    <x v="1"/>
    <x v="0"/>
    <x v="0"/>
  </r>
  <r>
    <x v="263"/>
    <x v="2"/>
    <x v="0"/>
    <x v="0"/>
    <x v="0"/>
  </r>
  <r>
    <x v="264"/>
    <x v="0"/>
    <x v="2"/>
    <x v="0"/>
    <x v="11"/>
  </r>
  <r>
    <x v="265"/>
    <x v="2"/>
    <x v="0"/>
    <x v="0"/>
    <x v="2"/>
  </r>
  <r>
    <x v="266"/>
    <x v="0"/>
    <x v="2"/>
    <x v="0"/>
    <x v="8"/>
  </r>
  <r>
    <x v="267"/>
    <x v="1"/>
    <x v="0"/>
    <x v="0"/>
    <x v="2"/>
  </r>
  <r>
    <x v="268"/>
    <x v="0"/>
    <x v="0"/>
    <x v="0"/>
    <x v="2"/>
  </r>
  <r>
    <x v="269"/>
    <x v="0"/>
    <x v="2"/>
    <x v="0"/>
    <x v="1"/>
  </r>
  <r>
    <x v="270"/>
    <x v="1"/>
    <x v="2"/>
    <x v="0"/>
    <x v="1"/>
  </r>
  <r>
    <x v="271"/>
    <x v="1"/>
    <x v="2"/>
    <x v="1"/>
    <x v="1"/>
  </r>
  <r>
    <x v="272"/>
    <x v="1"/>
    <x v="0"/>
    <x v="0"/>
    <x v="0"/>
  </r>
  <r>
    <x v="273"/>
    <x v="3"/>
    <x v="2"/>
    <x v="1"/>
    <x v="0"/>
  </r>
  <r>
    <x v="274"/>
    <x v="0"/>
    <x v="1"/>
    <x v="0"/>
    <x v="1"/>
  </r>
  <r>
    <x v="275"/>
    <x v="2"/>
    <x v="0"/>
    <x v="0"/>
    <x v="1"/>
  </r>
  <r>
    <x v="276"/>
    <x v="0"/>
    <x v="2"/>
    <x v="0"/>
    <x v="1"/>
  </r>
  <r>
    <x v="277"/>
    <x v="0"/>
    <x v="2"/>
    <x v="0"/>
    <x v="1"/>
  </r>
  <r>
    <x v="278"/>
    <x v="1"/>
    <x v="1"/>
    <x v="0"/>
    <x v="1"/>
  </r>
  <r>
    <x v="279"/>
    <x v="0"/>
    <x v="0"/>
    <x v="0"/>
    <x v="1"/>
  </r>
  <r>
    <x v="280"/>
    <x v="1"/>
    <x v="2"/>
    <x v="2"/>
    <x v="10"/>
  </r>
  <r>
    <x v="281"/>
    <x v="1"/>
    <x v="1"/>
    <x v="0"/>
    <x v="0"/>
  </r>
  <r>
    <x v="282"/>
    <x v="0"/>
    <x v="0"/>
    <x v="1"/>
    <x v="5"/>
  </r>
  <r>
    <x v="283"/>
    <x v="2"/>
    <x v="0"/>
    <x v="0"/>
    <x v="1"/>
  </r>
  <r>
    <x v="284"/>
    <x v="0"/>
    <x v="2"/>
    <x v="0"/>
    <x v="8"/>
  </r>
  <r>
    <x v="285"/>
    <x v="2"/>
    <x v="1"/>
    <x v="0"/>
    <x v="8"/>
  </r>
  <r>
    <x v="286"/>
    <x v="1"/>
    <x v="0"/>
    <x v="0"/>
    <x v="8"/>
  </r>
  <r>
    <x v="287"/>
    <x v="0"/>
    <x v="2"/>
    <x v="0"/>
    <x v="1"/>
  </r>
  <r>
    <x v="288"/>
    <x v="2"/>
    <x v="1"/>
    <x v="0"/>
    <x v="11"/>
  </r>
  <r>
    <x v="289"/>
    <x v="1"/>
    <x v="0"/>
    <x v="0"/>
    <x v="1"/>
  </r>
  <r>
    <x v="289"/>
    <x v="1"/>
    <x v="2"/>
    <x v="0"/>
    <x v="1"/>
  </r>
  <r>
    <x v="290"/>
    <x v="2"/>
    <x v="2"/>
    <x v="0"/>
    <x v="1"/>
  </r>
  <r>
    <x v="291"/>
    <x v="0"/>
    <x v="0"/>
    <x v="0"/>
    <x v="0"/>
  </r>
  <r>
    <x v="292"/>
    <x v="2"/>
    <x v="0"/>
    <x v="0"/>
    <x v="1"/>
  </r>
  <r>
    <x v="293"/>
    <x v="2"/>
    <x v="0"/>
    <x v="0"/>
    <x v="2"/>
  </r>
  <r>
    <x v="294"/>
    <x v="0"/>
    <x v="2"/>
    <x v="0"/>
    <x v="1"/>
  </r>
  <r>
    <x v="295"/>
    <x v="2"/>
    <x v="0"/>
    <x v="0"/>
    <x v="1"/>
  </r>
  <r>
    <x v="296"/>
    <x v="0"/>
    <x v="1"/>
    <x v="0"/>
    <x v="1"/>
  </r>
  <r>
    <x v="297"/>
    <x v="0"/>
    <x v="2"/>
    <x v="1"/>
    <x v="2"/>
  </r>
  <r>
    <x v="298"/>
    <x v="0"/>
    <x v="0"/>
    <x v="2"/>
    <x v="0"/>
  </r>
  <r>
    <x v="299"/>
    <x v="1"/>
    <x v="2"/>
    <x v="1"/>
    <x v="5"/>
  </r>
  <r>
    <x v="300"/>
    <x v="2"/>
    <x v="1"/>
    <x v="0"/>
    <x v="1"/>
  </r>
  <r>
    <x v="301"/>
    <x v="0"/>
    <x v="1"/>
    <x v="0"/>
    <x v="8"/>
  </r>
  <r>
    <x v="302"/>
    <x v="2"/>
    <x v="0"/>
    <x v="0"/>
    <x v="0"/>
  </r>
  <r>
    <x v="303"/>
    <x v="1"/>
    <x v="0"/>
    <x v="0"/>
    <x v="2"/>
  </r>
  <r>
    <x v="304"/>
    <x v="2"/>
    <x v="1"/>
    <x v="0"/>
    <x v="2"/>
  </r>
  <r>
    <x v="305"/>
    <x v="0"/>
    <x v="2"/>
    <x v="0"/>
    <x v="0"/>
  </r>
  <r>
    <x v="306"/>
    <x v="3"/>
    <x v="2"/>
    <x v="0"/>
    <x v="1"/>
  </r>
  <r>
    <x v="307"/>
    <x v="3"/>
    <x v="2"/>
    <x v="0"/>
    <x v="2"/>
  </r>
  <r>
    <x v="308"/>
    <x v="0"/>
    <x v="1"/>
    <x v="0"/>
    <x v="0"/>
  </r>
  <r>
    <x v="309"/>
    <x v="1"/>
    <x v="2"/>
    <x v="0"/>
    <x v="0"/>
  </r>
  <r>
    <x v="310"/>
    <x v="1"/>
    <x v="0"/>
    <x v="0"/>
    <x v="1"/>
  </r>
  <r>
    <x v="311"/>
    <x v="1"/>
    <x v="0"/>
    <x v="0"/>
    <x v="1"/>
  </r>
  <r>
    <x v="312"/>
    <x v="2"/>
    <x v="0"/>
    <x v="0"/>
    <x v="1"/>
  </r>
  <r>
    <x v="313"/>
    <x v="3"/>
    <x v="0"/>
    <x v="0"/>
    <x v="8"/>
  </r>
  <r>
    <x v="314"/>
    <x v="2"/>
    <x v="2"/>
    <x v="0"/>
    <x v="9"/>
  </r>
  <r>
    <x v="315"/>
    <x v="0"/>
    <x v="0"/>
    <x v="0"/>
    <x v="2"/>
  </r>
  <r>
    <x v="316"/>
    <x v="2"/>
    <x v="0"/>
    <x v="0"/>
    <x v="0"/>
  </r>
  <r>
    <x v="317"/>
    <x v="1"/>
    <x v="2"/>
    <x v="1"/>
    <x v="1"/>
  </r>
  <r>
    <x v="318"/>
    <x v="3"/>
    <x v="2"/>
    <x v="0"/>
    <x v="1"/>
  </r>
  <r>
    <x v="319"/>
    <x v="1"/>
    <x v="2"/>
    <x v="1"/>
    <x v="12"/>
  </r>
  <r>
    <x v="320"/>
    <x v="2"/>
    <x v="0"/>
    <x v="0"/>
    <x v="1"/>
  </r>
  <r>
    <x v="321"/>
    <x v="1"/>
    <x v="1"/>
    <x v="0"/>
    <x v="0"/>
  </r>
  <r>
    <x v="322"/>
    <x v="2"/>
    <x v="2"/>
    <x v="0"/>
    <x v="11"/>
  </r>
  <r>
    <x v="323"/>
    <x v="2"/>
    <x v="0"/>
    <x v="0"/>
    <x v="2"/>
  </r>
  <r>
    <x v="324"/>
    <x v="0"/>
    <x v="1"/>
    <x v="0"/>
    <x v="0"/>
  </r>
  <r>
    <x v="325"/>
    <x v="2"/>
    <x v="0"/>
    <x v="0"/>
    <x v="8"/>
  </r>
  <r>
    <x v="326"/>
    <x v="0"/>
    <x v="1"/>
    <x v="0"/>
    <x v="0"/>
  </r>
  <r>
    <x v="327"/>
    <x v="3"/>
    <x v="0"/>
    <x v="0"/>
    <x v="2"/>
  </r>
  <r>
    <x v="328"/>
    <x v="1"/>
    <x v="2"/>
    <x v="0"/>
    <x v="1"/>
  </r>
  <r>
    <x v="329"/>
    <x v="2"/>
    <x v="1"/>
    <x v="0"/>
    <x v="1"/>
  </r>
  <r>
    <x v="330"/>
    <x v="2"/>
    <x v="2"/>
    <x v="0"/>
    <x v="1"/>
  </r>
  <r>
    <x v="331"/>
    <x v="1"/>
    <x v="0"/>
    <x v="0"/>
    <x v="0"/>
  </r>
  <r>
    <x v="332"/>
    <x v="3"/>
    <x v="0"/>
    <x v="0"/>
    <x v="1"/>
  </r>
  <r>
    <x v="333"/>
    <x v="0"/>
    <x v="2"/>
    <x v="0"/>
    <x v="8"/>
  </r>
  <r>
    <x v="334"/>
    <x v="3"/>
    <x v="2"/>
    <x v="0"/>
    <x v="2"/>
  </r>
  <r>
    <x v="335"/>
    <x v="1"/>
    <x v="0"/>
    <x v="0"/>
    <x v="8"/>
  </r>
  <r>
    <x v="336"/>
    <x v="3"/>
    <x v="0"/>
    <x v="0"/>
    <x v="0"/>
  </r>
  <r>
    <x v="337"/>
    <x v="2"/>
    <x v="2"/>
    <x v="0"/>
    <x v="0"/>
  </r>
  <r>
    <x v="338"/>
    <x v="0"/>
    <x v="2"/>
    <x v="1"/>
    <x v="2"/>
  </r>
  <r>
    <x v="339"/>
    <x v="0"/>
    <x v="2"/>
    <x v="1"/>
    <x v="5"/>
  </r>
  <r>
    <x v="340"/>
    <x v="1"/>
    <x v="2"/>
    <x v="0"/>
    <x v="2"/>
  </r>
  <r>
    <x v="341"/>
    <x v="1"/>
    <x v="0"/>
    <x v="0"/>
    <x v="12"/>
  </r>
  <r>
    <x v="342"/>
    <x v="1"/>
    <x v="0"/>
    <x v="0"/>
    <x v="2"/>
  </r>
  <r>
    <x v="343"/>
    <x v="2"/>
    <x v="2"/>
    <x v="0"/>
    <x v="1"/>
  </r>
  <r>
    <x v="344"/>
    <x v="2"/>
    <x v="1"/>
    <x v="0"/>
    <x v="7"/>
  </r>
  <r>
    <x v="345"/>
    <x v="0"/>
    <x v="1"/>
    <x v="0"/>
    <x v="11"/>
  </r>
  <r>
    <x v="346"/>
    <x v="0"/>
    <x v="0"/>
    <x v="1"/>
    <x v="12"/>
  </r>
  <r>
    <x v="347"/>
    <x v="1"/>
    <x v="2"/>
    <x v="0"/>
    <x v="0"/>
  </r>
  <r>
    <x v="348"/>
    <x v="2"/>
    <x v="1"/>
    <x v="0"/>
    <x v="2"/>
  </r>
  <r>
    <x v="349"/>
    <x v="0"/>
    <x v="0"/>
    <x v="0"/>
    <x v="1"/>
  </r>
  <r>
    <x v="350"/>
    <x v="0"/>
    <x v="2"/>
    <x v="0"/>
    <x v="0"/>
  </r>
  <r>
    <x v="351"/>
    <x v="1"/>
    <x v="0"/>
    <x v="0"/>
    <x v="2"/>
  </r>
  <r>
    <x v="352"/>
    <x v="3"/>
    <x v="2"/>
    <x v="0"/>
    <x v="8"/>
  </r>
  <r>
    <x v="353"/>
    <x v="0"/>
    <x v="2"/>
    <x v="0"/>
    <x v="0"/>
  </r>
  <r>
    <x v="354"/>
    <x v="0"/>
    <x v="0"/>
    <x v="0"/>
    <x v="0"/>
  </r>
  <r>
    <x v="355"/>
    <x v="2"/>
    <x v="1"/>
    <x v="0"/>
    <x v="9"/>
  </r>
  <r>
    <x v="356"/>
    <x v="2"/>
    <x v="2"/>
    <x v="0"/>
    <x v="2"/>
  </r>
  <r>
    <x v="357"/>
    <x v="3"/>
    <x v="2"/>
    <x v="0"/>
    <x v="2"/>
  </r>
  <r>
    <x v="358"/>
    <x v="1"/>
    <x v="0"/>
    <x v="0"/>
    <x v="0"/>
  </r>
  <r>
    <x v="359"/>
    <x v="0"/>
    <x v="0"/>
    <x v="0"/>
    <x v="2"/>
  </r>
  <r>
    <x v="360"/>
    <x v="1"/>
    <x v="2"/>
    <x v="0"/>
    <x v="2"/>
  </r>
  <r>
    <x v="361"/>
    <x v="0"/>
    <x v="2"/>
    <x v="0"/>
    <x v="7"/>
  </r>
  <r>
    <x v="362"/>
    <x v="0"/>
    <x v="0"/>
    <x v="0"/>
    <x v="0"/>
  </r>
  <r>
    <x v="363"/>
    <x v="1"/>
    <x v="2"/>
    <x v="0"/>
    <x v="5"/>
  </r>
  <r>
    <x v="364"/>
    <x v="3"/>
    <x v="2"/>
    <x v="1"/>
    <x v="2"/>
  </r>
  <r>
    <x v="365"/>
    <x v="3"/>
    <x v="2"/>
    <x v="2"/>
    <x v="3"/>
  </r>
  <r>
    <x v="366"/>
    <x v="1"/>
    <x v="0"/>
    <x v="0"/>
    <x v="0"/>
  </r>
  <r>
    <x v="367"/>
    <x v="3"/>
    <x v="0"/>
    <x v="1"/>
    <x v="1"/>
  </r>
  <r>
    <x v="368"/>
    <x v="3"/>
    <x v="2"/>
    <x v="0"/>
    <x v="1"/>
  </r>
  <r>
    <x v="369"/>
    <x v="2"/>
    <x v="2"/>
    <x v="0"/>
    <x v="0"/>
  </r>
  <r>
    <x v="370"/>
    <x v="0"/>
    <x v="2"/>
    <x v="0"/>
    <x v="2"/>
  </r>
  <r>
    <x v="371"/>
    <x v="0"/>
    <x v="0"/>
    <x v="0"/>
    <x v="1"/>
  </r>
  <r>
    <x v="372"/>
    <x v="0"/>
    <x v="2"/>
    <x v="0"/>
    <x v="8"/>
  </r>
  <r>
    <x v="373"/>
    <x v="1"/>
    <x v="0"/>
    <x v="0"/>
    <x v="0"/>
  </r>
  <r>
    <x v="374"/>
    <x v="2"/>
    <x v="0"/>
    <x v="0"/>
    <x v="0"/>
  </r>
  <r>
    <x v="375"/>
    <x v="2"/>
    <x v="2"/>
    <x v="0"/>
    <x v="1"/>
  </r>
  <r>
    <x v="376"/>
    <x v="1"/>
    <x v="2"/>
    <x v="0"/>
    <x v="2"/>
  </r>
  <r>
    <x v="377"/>
    <x v="2"/>
    <x v="0"/>
    <x v="0"/>
    <x v="1"/>
  </r>
  <r>
    <x v="378"/>
    <x v="0"/>
    <x v="0"/>
    <x v="0"/>
    <x v="0"/>
  </r>
  <r>
    <x v="379"/>
    <x v="0"/>
    <x v="1"/>
    <x v="0"/>
    <x v="2"/>
  </r>
  <r>
    <x v="380"/>
    <x v="0"/>
    <x v="0"/>
    <x v="0"/>
    <x v="1"/>
  </r>
  <r>
    <x v="381"/>
    <x v="2"/>
    <x v="0"/>
    <x v="0"/>
    <x v="2"/>
  </r>
  <r>
    <x v="382"/>
    <x v="2"/>
    <x v="1"/>
    <x v="0"/>
    <x v="0"/>
  </r>
  <r>
    <x v="383"/>
    <x v="3"/>
    <x v="1"/>
    <x v="0"/>
    <x v="0"/>
  </r>
  <r>
    <x v="384"/>
    <x v="0"/>
    <x v="2"/>
    <x v="0"/>
    <x v="0"/>
  </r>
  <r>
    <x v="385"/>
    <x v="0"/>
    <x v="0"/>
    <x v="2"/>
    <x v="10"/>
  </r>
  <r>
    <x v="386"/>
    <x v="0"/>
    <x v="0"/>
    <x v="0"/>
    <x v="2"/>
  </r>
  <r>
    <x v="387"/>
    <x v="0"/>
    <x v="2"/>
    <x v="1"/>
    <x v="2"/>
  </r>
  <r>
    <x v="388"/>
    <x v="2"/>
    <x v="0"/>
    <x v="0"/>
    <x v="0"/>
  </r>
  <r>
    <x v="389"/>
    <x v="1"/>
    <x v="0"/>
    <x v="0"/>
    <x v="11"/>
  </r>
  <r>
    <x v="390"/>
    <x v="2"/>
    <x v="0"/>
    <x v="0"/>
    <x v="0"/>
  </r>
  <r>
    <x v="391"/>
    <x v="1"/>
    <x v="2"/>
    <x v="0"/>
    <x v="2"/>
  </r>
  <r>
    <x v="392"/>
    <x v="1"/>
    <x v="1"/>
    <x v="0"/>
    <x v="0"/>
  </r>
  <r>
    <x v="393"/>
    <x v="0"/>
    <x v="2"/>
    <x v="0"/>
    <x v="0"/>
  </r>
  <r>
    <x v="394"/>
    <x v="1"/>
    <x v="0"/>
    <x v="0"/>
    <x v="7"/>
  </r>
  <r>
    <x v="395"/>
    <x v="2"/>
    <x v="0"/>
    <x v="0"/>
    <x v="0"/>
  </r>
  <r>
    <x v="396"/>
    <x v="1"/>
    <x v="1"/>
    <x v="0"/>
    <x v="8"/>
  </r>
  <r>
    <x v="397"/>
    <x v="1"/>
    <x v="2"/>
    <x v="0"/>
    <x v="1"/>
  </r>
  <r>
    <x v="398"/>
    <x v="1"/>
    <x v="0"/>
    <x v="0"/>
    <x v="0"/>
  </r>
  <r>
    <x v="399"/>
    <x v="1"/>
    <x v="0"/>
    <x v="0"/>
    <x v="0"/>
  </r>
  <r>
    <x v="400"/>
    <x v="0"/>
    <x v="2"/>
    <x v="0"/>
    <x v="0"/>
  </r>
  <r>
    <x v="401"/>
    <x v="1"/>
    <x v="0"/>
    <x v="0"/>
    <x v="2"/>
  </r>
  <r>
    <x v="402"/>
    <x v="2"/>
    <x v="2"/>
    <x v="0"/>
    <x v="0"/>
  </r>
  <r>
    <x v="403"/>
    <x v="2"/>
    <x v="1"/>
    <x v="0"/>
    <x v="0"/>
  </r>
  <r>
    <x v="404"/>
    <x v="2"/>
    <x v="2"/>
    <x v="0"/>
    <x v="0"/>
  </r>
  <r>
    <x v="405"/>
    <x v="1"/>
    <x v="0"/>
    <x v="0"/>
    <x v="0"/>
  </r>
  <r>
    <x v="406"/>
    <x v="0"/>
    <x v="2"/>
    <x v="0"/>
    <x v="1"/>
  </r>
  <r>
    <x v="407"/>
    <x v="2"/>
    <x v="1"/>
    <x v="0"/>
    <x v="1"/>
  </r>
  <r>
    <x v="408"/>
    <x v="2"/>
    <x v="0"/>
    <x v="1"/>
    <x v="2"/>
  </r>
  <r>
    <x v="409"/>
    <x v="2"/>
    <x v="2"/>
    <x v="1"/>
    <x v="5"/>
  </r>
  <r>
    <x v="410"/>
    <x v="2"/>
    <x v="1"/>
    <x v="0"/>
    <x v="7"/>
  </r>
  <r>
    <x v="411"/>
    <x v="3"/>
    <x v="1"/>
    <x v="0"/>
    <x v="5"/>
  </r>
  <r>
    <x v="412"/>
    <x v="1"/>
    <x v="2"/>
    <x v="2"/>
    <x v="1"/>
  </r>
  <r>
    <x v="413"/>
    <x v="1"/>
    <x v="0"/>
    <x v="0"/>
    <x v="0"/>
  </r>
  <r>
    <x v="414"/>
    <x v="1"/>
    <x v="2"/>
    <x v="2"/>
    <x v="1"/>
  </r>
  <r>
    <x v="415"/>
    <x v="1"/>
    <x v="0"/>
    <x v="0"/>
    <x v="1"/>
  </r>
  <r>
    <x v="416"/>
    <x v="1"/>
    <x v="2"/>
    <x v="0"/>
    <x v="1"/>
  </r>
  <r>
    <x v="417"/>
    <x v="1"/>
    <x v="0"/>
    <x v="0"/>
    <x v="0"/>
  </r>
  <r>
    <x v="418"/>
    <x v="0"/>
    <x v="0"/>
    <x v="1"/>
    <x v="2"/>
  </r>
  <r>
    <x v="419"/>
    <x v="1"/>
    <x v="0"/>
    <x v="0"/>
    <x v="0"/>
  </r>
  <r>
    <x v="420"/>
    <x v="2"/>
    <x v="2"/>
    <x v="0"/>
    <x v="8"/>
  </r>
  <r>
    <x v="421"/>
    <x v="1"/>
    <x v="2"/>
    <x v="0"/>
    <x v="2"/>
  </r>
  <r>
    <x v="422"/>
    <x v="0"/>
    <x v="1"/>
    <x v="1"/>
    <x v="0"/>
  </r>
  <r>
    <x v="423"/>
    <x v="1"/>
    <x v="0"/>
    <x v="0"/>
    <x v="8"/>
  </r>
  <r>
    <x v="424"/>
    <x v="2"/>
    <x v="0"/>
    <x v="0"/>
    <x v="0"/>
  </r>
  <r>
    <x v="425"/>
    <x v="0"/>
    <x v="2"/>
    <x v="0"/>
    <x v="11"/>
  </r>
  <r>
    <x v="426"/>
    <x v="2"/>
    <x v="0"/>
    <x v="0"/>
    <x v="1"/>
  </r>
  <r>
    <x v="427"/>
    <x v="2"/>
    <x v="0"/>
    <x v="0"/>
    <x v="0"/>
  </r>
  <r>
    <x v="428"/>
    <x v="1"/>
    <x v="0"/>
    <x v="0"/>
    <x v="0"/>
  </r>
  <r>
    <x v="429"/>
    <x v="1"/>
    <x v="0"/>
    <x v="0"/>
    <x v="2"/>
  </r>
  <r>
    <x v="430"/>
    <x v="0"/>
    <x v="2"/>
    <x v="0"/>
    <x v="2"/>
  </r>
  <r>
    <x v="431"/>
    <x v="1"/>
    <x v="0"/>
    <x v="0"/>
    <x v="0"/>
  </r>
  <r>
    <x v="432"/>
    <x v="1"/>
    <x v="0"/>
    <x v="0"/>
    <x v="0"/>
  </r>
  <r>
    <x v="433"/>
    <x v="2"/>
    <x v="1"/>
    <x v="0"/>
    <x v="3"/>
  </r>
  <r>
    <x v="434"/>
    <x v="2"/>
    <x v="1"/>
    <x v="1"/>
    <x v="1"/>
  </r>
  <r>
    <x v="435"/>
    <x v="1"/>
    <x v="2"/>
    <x v="0"/>
    <x v="0"/>
  </r>
  <r>
    <x v="436"/>
    <x v="0"/>
    <x v="2"/>
    <x v="0"/>
    <x v="0"/>
  </r>
  <r>
    <x v="437"/>
    <x v="1"/>
    <x v="0"/>
    <x v="1"/>
    <x v="3"/>
  </r>
  <r>
    <x v="438"/>
    <x v="0"/>
    <x v="0"/>
    <x v="0"/>
    <x v="0"/>
  </r>
  <r>
    <x v="439"/>
    <x v="1"/>
    <x v="2"/>
    <x v="0"/>
    <x v="0"/>
  </r>
  <r>
    <x v="440"/>
    <x v="1"/>
    <x v="2"/>
    <x v="1"/>
    <x v="1"/>
  </r>
  <r>
    <x v="441"/>
    <x v="0"/>
    <x v="1"/>
    <x v="0"/>
    <x v="0"/>
  </r>
  <r>
    <x v="442"/>
    <x v="2"/>
    <x v="2"/>
    <x v="0"/>
    <x v="1"/>
  </r>
  <r>
    <x v="443"/>
    <x v="2"/>
    <x v="2"/>
    <x v="1"/>
    <x v="0"/>
  </r>
  <r>
    <x v="444"/>
    <x v="1"/>
    <x v="2"/>
    <x v="0"/>
    <x v="2"/>
  </r>
  <r>
    <x v="445"/>
    <x v="2"/>
    <x v="0"/>
    <x v="0"/>
    <x v="1"/>
  </r>
  <r>
    <x v="446"/>
    <x v="2"/>
    <x v="0"/>
    <x v="0"/>
    <x v="1"/>
  </r>
  <r>
    <x v="447"/>
    <x v="0"/>
    <x v="1"/>
    <x v="0"/>
    <x v="8"/>
  </r>
  <r>
    <x v="448"/>
    <x v="3"/>
    <x v="2"/>
    <x v="0"/>
    <x v="2"/>
  </r>
  <r>
    <x v="449"/>
    <x v="2"/>
    <x v="2"/>
    <x v="0"/>
    <x v="0"/>
  </r>
  <r>
    <x v="450"/>
    <x v="1"/>
    <x v="0"/>
    <x v="0"/>
    <x v="1"/>
  </r>
  <r>
    <x v="451"/>
    <x v="3"/>
    <x v="1"/>
    <x v="0"/>
    <x v="1"/>
  </r>
  <r>
    <x v="452"/>
    <x v="2"/>
    <x v="2"/>
    <x v="0"/>
    <x v="0"/>
  </r>
  <r>
    <x v="453"/>
    <x v="0"/>
    <x v="0"/>
    <x v="0"/>
    <x v="7"/>
  </r>
  <r>
    <x v="454"/>
    <x v="1"/>
    <x v="2"/>
    <x v="0"/>
    <x v="1"/>
  </r>
  <r>
    <x v="455"/>
    <x v="1"/>
    <x v="2"/>
    <x v="0"/>
    <x v="2"/>
  </r>
  <r>
    <x v="456"/>
    <x v="2"/>
    <x v="2"/>
    <x v="1"/>
    <x v="5"/>
  </r>
  <r>
    <x v="457"/>
    <x v="0"/>
    <x v="0"/>
    <x v="0"/>
    <x v="1"/>
  </r>
  <r>
    <x v="458"/>
    <x v="2"/>
    <x v="1"/>
    <x v="1"/>
    <x v="1"/>
  </r>
  <r>
    <x v="459"/>
    <x v="2"/>
    <x v="2"/>
    <x v="0"/>
    <x v="0"/>
  </r>
  <r>
    <x v="460"/>
    <x v="1"/>
    <x v="1"/>
    <x v="1"/>
    <x v="2"/>
  </r>
  <r>
    <x v="461"/>
    <x v="1"/>
    <x v="2"/>
    <x v="0"/>
    <x v="1"/>
  </r>
  <r>
    <x v="462"/>
    <x v="0"/>
    <x v="2"/>
    <x v="1"/>
    <x v="0"/>
  </r>
  <r>
    <x v="463"/>
    <x v="2"/>
    <x v="2"/>
    <x v="0"/>
    <x v="11"/>
  </r>
  <r>
    <x v="464"/>
    <x v="1"/>
    <x v="0"/>
    <x v="0"/>
    <x v="1"/>
  </r>
  <r>
    <x v="465"/>
    <x v="2"/>
    <x v="0"/>
    <x v="0"/>
    <x v="1"/>
  </r>
  <r>
    <x v="466"/>
    <x v="2"/>
    <x v="2"/>
    <x v="0"/>
    <x v="8"/>
  </r>
  <r>
    <x v="467"/>
    <x v="2"/>
    <x v="1"/>
    <x v="0"/>
    <x v="0"/>
  </r>
  <r>
    <x v="468"/>
    <x v="1"/>
    <x v="2"/>
    <x v="0"/>
    <x v="8"/>
  </r>
  <r>
    <x v="469"/>
    <x v="0"/>
    <x v="2"/>
    <x v="0"/>
    <x v="0"/>
  </r>
  <r>
    <x v="470"/>
    <x v="0"/>
    <x v="0"/>
    <x v="0"/>
    <x v="0"/>
  </r>
  <r>
    <x v="471"/>
    <x v="0"/>
    <x v="0"/>
    <x v="0"/>
    <x v="1"/>
  </r>
  <r>
    <x v="472"/>
    <x v="1"/>
    <x v="0"/>
    <x v="0"/>
    <x v="2"/>
  </r>
  <r>
    <x v="473"/>
    <x v="1"/>
    <x v="1"/>
    <x v="0"/>
    <x v="0"/>
  </r>
  <r>
    <x v="474"/>
    <x v="0"/>
    <x v="0"/>
    <x v="0"/>
    <x v="0"/>
  </r>
  <r>
    <x v="475"/>
    <x v="0"/>
    <x v="0"/>
    <x v="1"/>
    <x v="0"/>
  </r>
  <r>
    <x v="476"/>
    <x v="0"/>
    <x v="2"/>
    <x v="0"/>
    <x v="2"/>
  </r>
  <r>
    <x v="477"/>
    <x v="0"/>
    <x v="2"/>
    <x v="0"/>
    <x v="0"/>
  </r>
  <r>
    <x v="478"/>
    <x v="0"/>
    <x v="0"/>
    <x v="0"/>
    <x v="13"/>
  </r>
  <r>
    <x v="479"/>
    <x v="1"/>
    <x v="1"/>
    <x v="1"/>
    <x v="12"/>
  </r>
  <r>
    <x v="480"/>
    <x v="0"/>
    <x v="0"/>
    <x v="0"/>
    <x v="1"/>
  </r>
  <r>
    <x v="481"/>
    <x v="1"/>
    <x v="2"/>
    <x v="0"/>
    <x v="1"/>
  </r>
  <r>
    <x v="482"/>
    <x v="1"/>
    <x v="2"/>
    <x v="1"/>
    <x v="5"/>
  </r>
  <r>
    <x v="483"/>
    <x v="0"/>
    <x v="2"/>
    <x v="0"/>
    <x v="12"/>
  </r>
  <r>
    <x v="484"/>
    <x v="1"/>
    <x v="2"/>
    <x v="2"/>
    <x v="10"/>
  </r>
  <r>
    <x v="485"/>
    <x v="1"/>
    <x v="2"/>
    <x v="2"/>
    <x v="0"/>
  </r>
  <r>
    <x v="486"/>
    <x v="2"/>
    <x v="0"/>
    <x v="0"/>
    <x v="1"/>
  </r>
  <r>
    <x v="487"/>
    <x v="1"/>
    <x v="2"/>
    <x v="0"/>
    <x v="1"/>
  </r>
  <r>
    <x v="488"/>
    <x v="1"/>
    <x v="1"/>
    <x v="1"/>
    <x v="0"/>
  </r>
  <r>
    <x v="489"/>
    <x v="0"/>
    <x v="2"/>
    <x v="0"/>
    <x v="1"/>
  </r>
  <r>
    <x v="490"/>
    <x v="2"/>
    <x v="1"/>
    <x v="0"/>
    <x v="1"/>
  </r>
  <r>
    <x v="491"/>
    <x v="1"/>
    <x v="1"/>
    <x v="0"/>
    <x v="1"/>
  </r>
  <r>
    <x v="492"/>
    <x v="2"/>
    <x v="1"/>
    <x v="0"/>
    <x v="12"/>
  </r>
  <r>
    <x v="493"/>
    <x v="1"/>
    <x v="2"/>
    <x v="2"/>
    <x v="0"/>
  </r>
  <r>
    <x v="494"/>
    <x v="1"/>
    <x v="2"/>
    <x v="0"/>
    <x v="0"/>
  </r>
  <r>
    <x v="495"/>
    <x v="0"/>
    <x v="2"/>
    <x v="0"/>
    <x v="0"/>
  </r>
  <r>
    <x v="496"/>
    <x v="2"/>
    <x v="0"/>
    <x v="0"/>
    <x v="14"/>
  </r>
  <r>
    <x v="497"/>
    <x v="0"/>
    <x v="0"/>
    <x v="0"/>
    <x v="1"/>
  </r>
  <r>
    <x v="498"/>
    <x v="1"/>
    <x v="2"/>
    <x v="0"/>
    <x v="12"/>
  </r>
  <r>
    <x v="499"/>
    <x v="1"/>
    <x v="1"/>
    <x v="0"/>
    <x v="1"/>
  </r>
  <r>
    <x v="500"/>
    <x v="2"/>
    <x v="2"/>
    <x v="0"/>
    <x v="2"/>
  </r>
  <r>
    <x v="501"/>
    <x v="0"/>
    <x v="1"/>
    <x v="0"/>
    <x v="2"/>
  </r>
  <r>
    <x v="502"/>
    <x v="2"/>
    <x v="2"/>
    <x v="0"/>
    <x v="8"/>
  </r>
  <r>
    <x v="503"/>
    <x v="0"/>
    <x v="2"/>
    <x v="0"/>
    <x v="8"/>
  </r>
  <r>
    <x v="504"/>
    <x v="2"/>
    <x v="1"/>
    <x v="0"/>
    <x v="0"/>
  </r>
  <r>
    <x v="505"/>
    <x v="1"/>
    <x v="2"/>
    <x v="0"/>
    <x v="8"/>
  </r>
  <r>
    <x v="506"/>
    <x v="0"/>
    <x v="2"/>
    <x v="0"/>
    <x v="1"/>
  </r>
  <r>
    <x v="507"/>
    <x v="0"/>
    <x v="0"/>
    <x v="0"/>
    <x v="2"/>
  </r>
  <r>
    <x v="508"/>
    <x v="0"/>
    <x v="2"/>
    <x v="0"/>
    <x v="1"/>
  </r>
  <r>
    <x v="509"/>
    <x v="1"/>
    <x v="2"/>
    <x v="2"/>
    <x v="2"/>
  </r>
  <r>
    <x v="510"/>
    <x v="0"/>
    <x v="2"/>
    <x v="0"/>
    <x v="12"/>
  </r>
  <r>
    <x v="511"/>
    <x v="1"/>
    <x v="2"/>
    <x v="1"/>
    <x v="5"/>
  </r>
  <r>
    <x v="512"/>
    <x v="1"/>
    <x v="1"/>
    <x v="0"/>
    <x v="2"/>
  </r>
  <r>
    <x v="513"/>
    <x v="3"/>
    <x v="2"/>
    <x v="0"/>
    <x v="0"/>
  </r>
  <r>
    <x v="514"/>
    <x v="1"/>
    <x v="2"/>
    <x v="0"/>
    <x v="0"/>
  </r>
  <r>
    <x v="515"/>
    <x v="0"/>
    <x v="1"/>
    <x v="0"/>
    <x v="11"/>
  </r>
  <r>
    <x v="516"/>
    <x v="1"/>
    <x v="2"/>
    <x v="1"/>
    <x v="0"/>
  </r>
  <r>
    <x v="517"/>
    <x v="0"/>
    <x v="0"/>
    <x v="0"/>
    <x v="2"/>
  </r>
  <r>
    <x v="518"/>
    <x v="0"/>
    <x v="2"/>
    <x v="0"/>
    <x v="0"/>
  </r>
  <r>
    <x v="519"/>
    <x v="0"/>
    <x v="2"/>
    <x v="0"/>
    <x v="2"/>
  </r>
  <r>
    <x v="520"/>
    <x v="0"/>
    <x v="0"/>
    <x v="0"/>
    <x v="8"/>
  </r>
  <r>
    <x v="521"/>
    <x v="1"/>
    <x v="2"/>
    <x v="0"/>
    <x v="8"/>
  </r>
  <r>
    <x v="522"/>
    <x v="0"/>
    <x v="0"/>
    <x v="0"/>
    <x v="1"/>
  </r>
  <r>
    <x v="523"/>
    <x v="0"/>
    <x v="1"/>
    <x v="0"/>
    <x v="1"/>
  </r>
  <r>
    <x v="524"/>
    <x v="0"/>
    <x v="2"/>
    <x v="0"/>
    <x v="0"/>
  </r>
  <r>
    <x v="525"/>
    <x v="2"/>
    <x v="0"/>
    <x v="0"/>
    <x v="1"/>
  </r>
  <r>
    <x v="526"/>
    <x v="2"/>
    <x v="2"/>
    <x v="0"/>
    <x v="11"/>
  </r>
  <r>
    <x v="527"/>
    <x v="0"/>
    <x v="0"/>
    <x v="0"/>
    <x v="2"/>
  </r>
  <r>
    <x v="528"/>
    <x v="0"/>
    <x v="0"/>
    <x v="0"/>
    <x v="0"/>
  </r>
  <r>
    <x v="529"/>
    <x v="1"/>
    <x v="1"/>
    <x v="1"/>
    <x v="2"/>
  </r>
  <r>
    <x v="530"/>
    <x v="2"/>
    <x v="0"/>
    <x v="0"/>
    <x v="0"/>
  </r>
  <r>
    <x v="531"/>
    <x v="0"/>
    <x v="2"/>
    <x v="1"/>
    <x v="2"/>
  </r>
  <r>
    <x v="532"/>
    <x v="1"/>
    <x v="2"/>
    <x v="0"/>
    <x v="2"/>
  </r>
  <r>
    <x v="533"/>
    <x v="1"/>
    <x v="2"/>
    <x v="0"/>
    <x v="0"/>
  </r>
  <r>
    <x v="534"/>
    <x v="2"/>
    <x v="2"/>
    <x v="0"/>
    <x v="0"/>
  </r>
  <r>
    <x v="535"/>
    <x v="1"/>
    <x v="2"/>
    <x v="0"/>
    <x v="0"/>
  </r>
  <r>
    <x v="536"/>
    <x v="1"/>
    <x v="2"/>
    <x v="0"/>
    <x v="0"/>
  </r>
  <r>
    <x v="537"/>
    <x v="0"/>
    <x v="2"/>
    <x v="0"/>
    <x v="0"/>
  </r>
  <r>
    <x v="538"/>
    <x v="0"/>
    <x v="0"/>
    <x v="2"/>
    <x v="15"/>
  </r>
  <r>
    <x v="539"/>
    <x v="1"/>
    <x v="2"/>
    <x v="0"/>
    <x v="2"/>
  </r>
  <r>
    <x v="540"/>
    <x v="1"/>
    <x v="1"/>
    <x v="0"/>
    <x v="11"/>
  </r>
  <r>
    <x v="541"/>
    <x v="0"/>
    <x v="0"/>
    <x v="1"/>
    <x v="0"/>
  </r>
  <r>
    <x v="542"/>
    <x v="0"/>
    <x v="0"/>
    <x v="0"/>
    <x v="1"/>
  </r>
  <r>
    <x v="543"/>
    <x v="1"/>
    <x v="2"/>
    <x v="0"/>
    <x v="11"/>
  </r>
  <r>
    <x v="544"/>
    <x v="0"/>
    <x v="2"/>
    <x v="0"/>
    <x v="0"/>
  </r>
  <r>
    <x v="545"/>
    <x v="2"/>
    <x v="2"/>
    <x v="0"/>
    <x v="0"/>
  </r>
  <r>
    <x v="546"/>
    <x v="0"/>
    <x v="2"/>
    <x v="0"/>
    <x v="11"/>
  </r>
  <r>
    <x v="547"/>
    <x v="0"/>
    <x v="2"/>
    <x v="0"/>
    <x v="12"/>
  </r>
  <r>
    <x v="548"/>
    <x v="0"/>
    <x v="2"/>
    <x v="0"/>
    <x v="2"/>
  </r>
  <r>
    <x v="549"/>
    <x v="0"/>
    <x v="0"/>
    <x v="0"/>
    <x v="1"/>
  </r>
  <r>
    <x v="550"/>
    <x v="0"/>
    <x v="2"/>
    <x v="0"/>
    <x v="2"/>
  </r>
  <r>
    <x v="551"/>
    <x v="0"/>
    <x v="2"/>
    <x v="0"/>
    <x v="0"/>
  </r>
  <r>
    <x v="552"/>
    <x v="1"/>
    <x v="2"/>
    <x v="1"/>
    <x v="0"/>
  </r>
  <r>
    <x v="553"/>
    <x v="2"/>
    <x v="2"/>
    <x v="0"/>
    <x v="0"/>
  </r>
  <r>
    <x v="554"/>
    <x v="2"/>
    <x v="2"/>
    <x v="1"/>
    <x v="1"/>
  </r>
  <r>
    <x v="555"/>
    <x v="0"/>
    <x v="0"/>
    <x v="0"/>
    <x v="1"/>
  </r>
  <r>
    <x v="556"/>
    <x v="1"/>
    <x v="0"/>
    <x v="0"/>
    <x v="0"/>
  </r>
  <r>
    <x v="557"/>
    <x v="0"/>
    <x v="0"/>
    <x v="0"/>
    <x v="12"/>
  </r>
  <r>
    <x v="558"/>
    <x v="0"/>
    <x v="0"/>
    <x v="0"/>
    <x v="1"/>
  </r>
  <r>
    <x v="559"/>
    <x v="0"/>
    <x v="0"/>
    <x v="0"/>
    <x v="2"/>
  </r>
  <r>
    <x v="560"/>
    <x v="2"/>
    <x v="2"/>
    <x v="0"/>
    <x v="2"/>
  </r>
  <r>
    <x v="561"/>
    <x v="0"/>
    <x v="0"/>
    <x v="0"/>
    <x v="0"/>
  </r>
  <r>
    <x v="562"/>
    <x v="1"/>
    <x v="1"/>
    <x v="0"/>
    <x v="0"/>
  </r>
  <r>
    <x v="563"/>
    <x v="2"/>
    <x v="1"/>
    <x v="0"/>
    <x v="0"/>
  </r>
  <r>
    <x v="564"/>
    <x v="1"/>
    <x v="2"/>
    <x v="0"/>
    <x v="8"/>
  </r>
  <r>
    <x v="565"/>
    <x v="0"/>
    <x v="0"/>
    <x v="0"/>
    <x v="2"/>
  </r>
  <r>
    <x v="566"/>
    <x v="0"/>
    <x v="0"/>
    <x v="0"/>
    <x v="0"/>
  </r>
  <r>
    <x v="567"/>
    <x v="2"/>
    <x v="2"/>
    <x v="0"/>
    <x v="0"/>
  </r>
  <r>
    <x v="568"/>
    <x v="1"/>
    <x v="2"/>
    <x v="0"/>
    <x v="2"/>
  </r>
  <r>
    <x v="569"/>
    <x v="0"/>
    <x v="2"/>
    <x v="0"/>
    <x v="2"/>
  </r>
  <r>
    <x v="570"/>
    <x v="0"/>
    <x v="0"/>
    <x v="2"/>
    <x v="1"/>
  </r>
  <r>
    <x v="571"/>
    <x v="0"/>
    <x v="2"/>
    <x v="1"/>
    <x v="5"/>
  </r>
  <r>
    <x v="572"/>
    <x v="1"/>
    <x v="0"/>
    <x v="0"/>
    <x v="0"/>
  </r>
  <r>
    <x v="573"/>
    <x v="1"/>
    <x v="1"/>
    <x v="0"/>
    <x v="7"/>
  </r>
  <r>
    <x v="574"/>
    <x v="1"/>
    <x v="1"/>
    <x v="0"/>
    <x v="2"/>
  </r>
  <r>
    <x v="575"/>
    <x v="0"/>
    <x v="0"/>
    <x v="0"/>
    <x v="1"/>
  </r>
  <r>
    <x v="576"/>
    <x v="0"/>
    <x v="2"/>
    <x v="0"/>
    <x v="0"/>
  </r>
  <r>
    <x v="577"/>
    <x v="0"/>
    <x v="2"/>
    <x v="0"/>
    <x v="11"/>
  </r>
  <r>
    <x v="578"/>
    <x v="0"/>
    <x v="0"/>
    <x v="0"/>
    <x v="1"/>
  </r>
  <r>
    <x v="579"/>
    <x v="1"/>
    <x v="1"/>
    <x v="1"/>
    <x v="2"/>
  </r>
  <r>
    <x v="580"/>
    <x v="0"/>
    <x v="0"/>
    <x v="0"/>
    <x v="14"/>
  </r>
  <r>
    <x v="581"/>
    <x v="0"/>
    <x v="2"/>
    <x v="0"/>
    <x v="1"/>
  </r>
  <r>
    <x v="582"/>
    <x v="0"/>
    <x v="0"/>
    <x v="0"/>
    <x v="0"/>
  </r>
  <r>
    <x v="583"/>
    <x v="2"/>
    <x v="1"/>
    <x v="2"/>
    <x v="1"/>
  </r>
  <r>
    <x v="584"/>
    <x v="0"/>
    <x v="0"/>
    <x v="0"/>
    <x v="0"/>
  </r>
  <r>
    <x v="585"/>
    <x v="2"/>
    <x v="2"/>
    <x v="0"/>
    <x v="0"/>
  </r>
  <r>
    <x v="586"/>
    <x v="0"/>
    <x v="2"/>
    <x v="0"/>
    <x v="0"/>
  </r>
  <r>
    <x v="587"/>
    <x v="0"/>
    <x v="0"/>
    <x v="0"/>
    <x v="8"/>
  </r>
  <r>
    <x v="588"/>
    <x v="0"/>
    <x v="0"/>
    <x v="0"/>
    <x v="2"/>
  </r>
  <r>
    <x v="589"/>
    <x v="0"/>
    <x v="0"/>
    <x v="0"/>
    <x v="1"/>
  </r>
  <r>
    <x v="590"/>
    <x v="0"/>
    <x v="1"/>
    <x v="0"/>
    <x v="0"/>
  </r>
  <r>
    <x v="591"/>
    <x v="2"/>
    <x v="2"/>
    <x v="0"/>
    <x v="0"/>
  </r>
  <r>
    <x v="592"/>
    <x v="0"/>
    <x v="0"/>
    <x v="0"/>
    <x v="16"/>
  </r>
  <r>
    <x v="593"/>
    <x v="1"/>
    <x v="2"/>
    <x v="0"/>
    <x v="1"/>
  </r>
  <r>
    <x v="594"/>
    <x v="2"/>
    <x v="2"/>
    <x v="1"/>
    <x v="12"/>
  </r>
  <r>
    <x v="595"/>
    <x v="0"/>
    <x v="0"/>
    <x v="0"/>
    <x v="1"/>
  </r>
  <r>
    <x v="596"/>
    <x v="0"/>
    <x v="1"/>
    <x v="0"/>
    <x v="7"/>
  </r>
  <r>
    <x v="597"/>
    <x v="1"/>
    <x v="2"/>
    <x v="0"/>
    <x v="8"/>
  </r>
  <r>
    <x v="598"/>
    <x v="0"/>
    <x v="2"/>
    <x v="0"/>
    <x v="2"/>
  </r>
  <r>
    <x v="599"/>
    <x v="1"/>
    <x v="0"/>
    <x v="0"/>
    <x v="0"/>
  </r>
  <r>
    <x v="600"/>
    <x v="0"/>
    <x v="2"/>
    <x v="0"/>
    <x v="2"/>
  </r>
  <r>
    <x v="601"/>
    <x v="0"/>
    <x v="2"/>
    <x v="1"/>
    <x v="2"/>
  </r>
  <r>
    <x v="602"/>
    <x v="0"/>
    <x v="0"/>
    <x v="0"/>
    <x v="1"/>
  </r>
  <r>
    <x v="603"/>
    <x v="0"/>
    <x v="1"/>
    <x v="0"/>
    <x v="1"/>
  </r>
  <r>
    <x v="604"/>
    <x v="2"/>
    <x v="2"/>
    <x v="0"/>
    <x v="1"/>
  </r>
  <r>
    <x v="605"/>
    <x v="0"/>
    <x v="2"/>
    <x v="0"/>
    <x v="1"/>
  </r>
  <r>
    <x v="606"/>
    <x v="2"/>
    <x v="2"/>
    <x v="0"/>
    <x v="1"/>
  </r>
  <r>
    <x v="607"/>
    <x v="0"/>
    <x v="2"/>
    <x v="0"/>
    <x v="0"/>
  </r>
  <r>
    <x v="608"/>
    <x v="0"/>
    <x v="0"/>
    <x v="0"/>
    <x v="1"/>
  </r>
  <r>
    <x v="609"/>
    <x v="0"/>
    <x v="0"/>
    <x v="0"/>
    <x v="16"/>
  </r>
  <r>
    <x v="610"/>
    <x v="0"/>
    <x v="0"/>
    <x v="0"/>
    <x v="1"/>
  </r>
  <r>
    <x v="611"/>
    <x v="0"/>
    <x v="2"/>
    <x v="0"/>
    <x v="1"/>
  </r>
  <r>
    <x v="612"/>
    <x v="0"/>
    <x v="2"/>
    <x v="0"/>
    <x v="1"/>
  </r>
  <r>
    <x v="613"/>
    <x v="0"/>
    <x v="2"/>
    <x v="0"/>
    <x v="2"/>
  </r>
  <r>
    <x v="614"/>
    <x v="0"/>
    <x v="2"/>
    <x v="0"/>
    <x v="1"/>
  </r>
  <r>
    <x v="615"/>
    <x v="0"/>
    <x v="0"/>
    <x v="0"/>
    <x v="0"/>
  </r>
  <r>
    <x v="616"/>
    <x v="1"/>
    <x v="2"/>
    <x v="0"/>
    <x v="8"/>
  </r>
  <r>
    <x v="617"/>
    <x v="2"/>
    <x v="2"/>
    <x v="0"/>
    <x v="2"/>
  </r>
  <r>
    <x v="618"/>
    <x v="2"/>
    <x v="2"/>
    <x v="0"/>
    <x v="1"/>
  </r>
  <r>
    <x v="619"/>
    <x v="0"/>
    <x v="0"/>
    <x v="0"/>
    <x v="2"/>
  </r>
  <r>
    <x v="620"/>
    <x v="0"/>
    <x v="2"/>
    <x v="0"/>
    <x v="1"/>
  </r>
  <r>
    <x v="621"/>
    <x v="0"/>
    <x v="0"/>
    <x v="0"/>
    <x v="2"/>
  </r>
  <r>
    <x v="622"/>
    <x v="0"/>
    <x v="2"/>
    <x v="0"/>
    <x v="1"/>
  </r>
  <r>
    <x v="623"/>
    <x v="0"/>
    <x v="0"/>
    <x v="0"/>
    <x v="0"/>
  </r>
  <r>
    <x v="624"/>
    <x v="0"/>
    <x v="0"/>
    <x v="0"/>
    <x v="0"/>
  </r>
  <r>
    <x v="625"/>
    <x v="0"/>
    <x v="0"/>
    <x v="0"/>
    <x v="0"/>
  </r>
  <r>
    <x v="626"/>
    <x v="0"/>
    <x v="2"/>
    <x v="0"/>
    <x v="0"/>
  </r>
  <r>
    <x v="627"/>
    <x v="0"/>
    <x v="0"/>
    <x v="0"/>
    <x v="1"/>
  </r>
  <r>
    <x v="628"/>
    <x v="1"/>
    <x v="2"/>
    <x v="0"/>
    <x v="0"/>
  </r>
  <r>
    <x v="629"/>
    <x v="0"/>
    <x v="2"/>
    <x v="0"/>
    <x v="1"/>
  </r>
  <r>
    <x v="630"/>
    <x v="0"/>
    <x v="2"/>
    <x v="1"/>
    <x v="12"/>
  </r>
  <r>
    <x v="631"/>
    <x v="0"/>
    <x v="2"/>
    <x v="0"/>
    <x v="1"/>
  </r>
  <r>
    <x v="632"/>
    <x v="0"/>
    <x v="0"/>
    <x v="1"/>
    <x v="0"/>
  </r>
  <r>
    <x v="633"/>
    <x v="0"/>
    <x v="0"/>
    <x v="0"/>
    <x v="8"/>
  </r>
  <r>
    <x v="634"/>
    <x v="0"/>
    <x v="2"/>
    <x v="0"/>
    <x v="0"/>
  </r>
  <r>
    <x v="635"/>
    <x v="2"/>
    <x v="2"/>
    <x v="0"/>
    <x v="8"/>
  </r>
  <r>
    <x v="636"/>
    <x v="0"/>
    <x v="0"/>
    <x v="0"/>
    <x v="2"/>
  </r>
  <r>
    <x v="637"/>
    <x v="0"/>
    <x v="2"/>
    <x v="0"/>
    <x v="0"/>
  </r>
  <r>
    <x v="638"/>
    <x v="0"/>
    <x v="0"/>
    <x v="0"/>
    <x v="0"/>
  </r>
  <r>
    <x v="639"/>
    <x v="0"/>
    <x v="0"/>
    <x v="0"/>
    <x v="2"/>
  </r>
  <r>
    <x v="640"/>
    <x v="0"/>
    <x v="0"/>
    <x v="0"/>
    <x v="1"/>
  </r>
  <r>
    <x v="641"/>
    <x v="0"/>
    <x v="2"/>
    <x v="0"/>
    <x v="0"/>
  </r>
  <r>
    <x v="642"/>
    <x v="0"/>
    <x v="2"/>
    <x v="0"/>
    <x v="1"/>
  </r>
  <r>
    <x v="643"/>
    <x v="0"/>
    <x v="0"/>
    <x v="0"/>
    <x v="14"/>
  </r>
  <r>
    <x v="644"/>
    <x v="0"/>
    <x v="0"/>
    <x v="0"/>
    <x v="0"/>
  </r>
  <r>
    <x v="645"/>
    <x v="0"/>
    <x v="0"/>
    <x v="0"/>
    <x v="1"/>
  </r>
  <r>
    <x v="646"/>
    <x v="0"/>
    <x v="2"/>
    <x v="1"/>
    <x v="0"/>
  </r>
  <r>
    <x v="647"/>
    <x v="0"/>
    <x v="0"/>
    <x v="0"/>
    <x v="0"/>
  </r>
  <r>
    <x v="648"/>
    <x v="0"/>
    <x v="0"/>
    <x v="0"/>
    <x v="8"/>
  </r>
  <r>
    <x v="649"/>
    <x v="0"/>
    <x v="0"/>
    <x v="0"/>
    <x v="0"/>
  </r>
  <r>
    <x v="650"/>
    <x v="0"/>
    <x v="0"/>
    <x v="0"/>
    <x v="2"/>
  </r>
  <r>
    <x v="651"/>
    <x v="0"/>
    <x v="2"/>
    <x v="0"/>
    <x v="1"/>
  </r>
  <r>
    <x v="652"/>
    <x v="0"/>
    <x v="0"/>
    <x v="0"/>
    <x v="2"/>
  </r>
  <r>
    <x v="653"/>
    <x v="3"/>
    <x v="2"/>
    <x v="0"/>
    <x v="0"/>
  </r>
  <r>
    <x v="654"/>
    <x v="1"/>
    <x v="0"/>
    <x v="0"/>
    <x v="0"/>
  </r>
  <r>
    <x v="655"/>
    <x v="0"/>
    <x v="0"/>
    <x v="0"/>
    <x v="0"/>
  </r>
  <r>
    <x v="656"/>
    <x v="0"/>
    <x v="0"/>
    <x v="0"/>
    <x v="0"/>
  </r>
  <r>
    <x v="657"/>
    <x v="0"/>
    <x v="0"/>
    <x v="0"/>
    <x v="1"/>
  </r>
  <r>
    <x v="658"/>
    <x v="0"/>
    <x v="0"/>
    <x v="0"/>
    <x v="1"/>
  </r>
  <r>
    <x v="659"/>
    <x v="0"/>
    <x v="0"/>
    <x v="0"/>
    <x v="0"/>
  </r>
  <r>
    <x v="660"/>
    <x v="0"/>
    <x v="0"/>
    <x v="0"/>
    <x v="2"/>
  </r>
  <r>
    <x v="661"/>
    <x v="0"/>
    <x v="2"/>
    <x v="1"/>
    <x v="0"/>
  </r>
  <r>
    <x v="662"/>
    <x v="0"/>
    <x v="0"/>
    <x v="0"/>
    <x v="0"/>
  </r>
  <r>
    <x v="663"/>
    <x v="0"/>
    <x v="0"/>
    <x v="2"/>
    <x v="1"/>
  </r>
  <r>
    <x v="664"/>
    <x v="0"/>
    <x v="0"/>
    <x v="0"/>
    <x v="0"/>
  </r>
  <r>
    <x v="665"/>
    <x v="2"/>
    <x v="0"/>
    <x v="0"/>
    <x v="11"/>
  </r>
  <r>
    <x v="666"/>
    <x v="0"/>
    <x v="2"/>
    <x v="0"/>
    <x v="4"/>
  </r>
  <r>
    <x v="667"/>
    <x v="0"/>
    <x v="0"/>
    <x v="0"/>
    <x v="16"/>
  </r>
  <r>
    <x v="668"/>
    <x v="0"/>
    <x v="2"/>
    <x v="0"/>
    <x v="0"/>
  </r>
  <r>
    <x v="669"/>
    <x v="0"/>
    <x v="0"/>
    <x v="0"/>
    <x v="0"/>
  </r>
  <r>
    <x v="670"/>
    <x v="0"/>
    <x v="0"/>
    <x v="0"/>
    <x v="14"/>
  </r>
  <r>
    <x v="671"/>
    <x v="0"/>
    <x v="2"/>
    <x v="0"/>
    <x v="1"/>
  </r>
  <r>
    <x v="672"/>
    <x v="0"/>
    <x v="0"/>
    <x v="0"/>
    <x v="0"/>
  </r>
  <r>
    <x v="673"/>
    <x v="0"/>
    <x v="0"/>
    <x v="0"/>
    <x v="7"/>
  </r>
  <r>
    <x v="674"/>
    <x v="0"/>
    <x v="0"/>
    <x v="0"/>
    <x v="0"/>
  </r>
  <r>
    <x v="675"/>
    <x v="0"/>
    <x v="0"/>
    <x v="0"/>
    <x v="0"/>
  </r>
  <r>
    <x v="676"/>
    <x v="2"/>
    <x v="2"/>
    <x v="0"/>
    <x v="1"/>
  </r>
  <r>
    <x v="677"/>
    <x v="0"/>
    <x v="1"/>
    <x v="0"/>
    <x v="11"/>
  </r>
  <r>
    <x v="678"/>
    <x v="0"/>
    <x v="2"/>
    <x v="0"/>
    <x v="2"/>
  </r>
  <r>
    <x v="679"/>
    <x v="1"/>
    <x v="1"/>
    <x v="0"/>
    <x v="0"/>
  </r>
  <r>
    <x v="680"/>
    <x v="0"/>
    <x v="1"/>
    <x v="1"/>
    <x v="2"/>
  </r>
  <r>
    <x v="681"/>
    <x v="0"/>
    <x v="1"/>
    <x v="0"/>
    <x v="7"/>
  </r>
  <r>
    <x v="682"/>
    <x v="3"/>
    <x v="2"/>
    <x v="0"/>
    <x v="1"/>
  </r>
  <r>
    <x v="683"/>
    <x v="2"/>
    <x v="2"/>
    <x v="1"/>
    <x v="0"/>
  </r>
  <r>
    <x v="684"/>
    <x v="2"/>
    <x v="2"/>
    <x v="0"/>
    <x v="1"/>
  </r>
  <r>
    <x v="685"/>
    <x v="0"/>
    <x v="0"/>
    <x v="0"/>
    <x v="14"/>
  </r>
  <r>
    <x v="686"/>
    <x v="0"/>
    <x v="0"/>
    <x v="0"/>
    <x v="0"/>
  </r>
  <r>
    <x v="687"/>
    <x v="2"/>
    <x v="1"/>
    <x v="1"/>
    <x v="2"/>
  </r>
  <r>
    <x v="688"/>
    <x v="0"/>
    <x v="0"/>
    <x v="0"/>
    <x v="2"/>
  </r>
  <r>
    <x v="689"/>
    <x v="0"/>
    <x v="0"/>
    <x v="0"/>
    <x v="0"/>
  </r>
  <r>
    <x v="690"/>
    <x v="1"/>
    <x v="0"/>
    <x v="0"/>
    <x v="0"/>
  </r>
  <r>
    <x v="691"/>
    <x v="1"/>
    <x v="0"/>
    <x v="0"/>
    <x v="0"/>
  </r>
  <r>
    <x v="692"/>
    <x v="1"/>
    <x v="0"/>
    <x v="0"/>
    <x v="2"/>
  </r>
  <r>
    <x v="693"/>
    <x v="0"/>
    <x v="1"/>
    <x v="0"/>
    <x v="0"/>
  </r>
  <r>
    <x v="694"/>
    <x v="0"/>
    <x v="0"/>
    <x v="0"/>
    <x v="1"/>
  </r>
  <r>
    <x v="695"/>
    <x v="2"/>
    <x v="2"/>
    <x v="0"/>
    <x v="0"/>
  </r>
  <r>
    <x v="696"/>
    <x v="0"/>
    <x v="2"/>
    <x v="0"/>
    <x v="0"/>
  </r>
  <r>
    <x v="697"/>
    <x v="0"/>
    <x v="0"/>
    <x v="0"/>
    <x v="2"/>
  </r>
  <r>
    <x v="698"/>
    <x v="0"/>
    <x v="0"/>
    <x v="0"/>
    <x v="1"/>
  </r>
  <r>
    <x v="699"/>
    <x v="0"/>
    <x v="0"/>
    <x v="0"/>
    <x v="2"/>
  </r>
  <r>
    <x v="700"/>
    <x v="2"/>
    <x v="2"/>
    <x v="1"/>
    <x v="5"/>
  </r>
  <r>
    <x v="701"/>
    <x v="0"/>
    <x v="1"/>
    <x v="0"/>
    <x v="1"/>
  </r>
  <r>
    <x v="702"/>
    <x v="0"/>
    <x v="0"/>
    <x v="2"/>
    <x v="10"/>
  </r>
  <r>
    <x v="703"/>
    <x v="1"/>
    <x v="2"/>
    <x v="2"/>
    <x v="2"/>
  </r>
  <r>
    <x v="704"/>
    <x v="1"/>
    <x v="1"/>
    <x v="0"/>
    <x v="0"/>
  </r>
  <r>
    <x v="705"/>
    <x v="0"/>
    <x v="0"/>
    <x v="0"/>
    <x v="14"/>
  </r>
  <r>
    <x v="706"/>
    <x v="0"/>
    <x v="0"/>
    <x v="0"/>
    <x v="1"/>
  </r>
  <r>
    <x v="707"/>
    <x v="0"/>
    <x v="2"/>
    <x v="0"/>
    <x v="8"/>
  </r>
  <r>
    <x v="708"/>
    <x v="0"/>
    <x v="0"/>
    <x v="0"/>
    <x v="1"/>
  </r>
  <r>
    <x v="709"/>
    <x v="0"/>
    <x v="1"/>
    <x v="1"/>
    <x v="1"/>
  </r>
  <r>
    <x v="710"/>
    <x v="0"/>
    <x v="2"/>
    <x v="0"/>
    <x v="1"/>
  </r>
  <r>
    <x v="711"/>
    <x v="0"/>
    <x v="0"/>
    <x v="0"/>
    <x v="2"/>
  </r>
  <r>
    <x v="712"/>
    <x v="0"/>
    <x v="1"/>
    <x v="0"/>
    <x v="0"/>
  </r>
  <r>
    <x v="713"/>
    <x v="0"/>
    <x v="2"/>
    <x v="0"/>
    <x v="0"/>
  </r>
  <r>
    <x v="714"/>
    <x v="0"/>
    <x v="0"/>
    <x v="0"/>
    <x v="1"/>
  </r>
  <r>
    <x v="715"/>
    <x v="0"/>
    <x v="0"/>
    <x v="0"/>
    <x v="0"/>
  </r>
  <r>
    <x v="716"/>
    <x v="1"/>
    <x v="0"/>
    <x v="0"/>
    <x v="1"/>
  </r>
  <r>
    <x v="717"/>
    <x v="1"/>
    <x v="0"/>
    <x v="0"/>
    <x v="0"/>
  </r>
  <r>
    <x v="718"/>
    <x v="0"/>
    <x v="2"/>
    <x v="0"/>
    <x v="1"/>
  </r>
  <r>
    <x v="719"/>
    <x v="0"/>
    <x v="2"/>
    <x v="0"/>
    <x v="1"/>
  </r>
  <r>
    <x v="720"/>
    <x v="0"/>
    <x v="2"/>
    <x v="0"/>
    <x v="0"/>
  </r>
  <r>
    <x v="721"/>
    <x v="1"/>
    <x v="0"/>
    <x v="0"/>
    <x v="0"/>
  </r>
  <r>
    <x v="722"/>
    <x v="0"/>
    <x v="0"/>
    <x v="0"/>
    <x v="2"/>
  </r>
  <r>
    <x v="723"/>
    <x v="0"/>
    <x v="1"/>
    <x v="0"/>
    <x v="2"/>
  </r>
  <r>
    <x v="724"/>
    <x v="0"/>
    <x v="1"/>
    <x v="0"/>
    <x v="1"/>
  </r>
  <r>
    <x v="725"/>
    <x v="0"/>
    <x v="2"/>
    <x v="2"/>
    <x v="1"/>
  </r>
  <r>
    <x v="725"/>
    <x v="0"/>
    <x v="2"/>
    <x v="0"/>
    <x v="1"/>
  </r>
  <r>
    <x v="726"/>
    <x v="0"/>
    <x v="0"/>
    <x v="0"/>
    <x v="14"/>
  </r>
  <r>
    <x v="727"/>
    <x v="0"/>
    <x v="0"/>
    <x v="0"/>
    <x v="11"/>
  </r>
  <r>
    <x v="728"/>
    <x v="2"/>
    <x v="2"/>
    <x v="0"/>
    <x v="0"/>
  </r>
  <r>
    <x v="729"/>
    <x v="0"/>
    <x v="0"/>
    <x v="0"/>
    <x v="0"/>
  </r>
  <r>
    <x v="730"/>
    <x v="0"/>
    <x v="0"/>
    <x v="0"/>
    <x v="2"/>
  </r>
  <r>
    <x v="731"/>
    <x v="0"/>
    <x v="0"/>
    <x v="0"/>
    <x v="2"/>
  </r>
  <r>
    <x v="732"/>
    <x v="0"/>
    <x v="2"/>
    <x v="0"/>
    <x v="0"/>
  </r>
  <r>
    <x v="733"/>
    <x v="1"/>
    <x v="1"/>
    <x v="0"/>
    <x v="1"/>
  </r>
  <r>
    <x v="734"/>
    <x v="2"/>
    <x v="2"/>
    <x v="0"/>
    <x v="0"/>
  </r>
  <r>
    <x v="735"/>
    <x v="0"/>
    <x v="2"/>
    <x v="0"/>
    <x v="14"/>
  </r>
  <r>
    <x v="736"/>
    <x v="0"/>
    <x v="2"/>
    <x v="0"/>
    <x v="0"/>
  </r>
  <r>
    <x v="737"/>
    <x v="2"/>
    <x v="0"/>
    <x v="2"/>
    <x v="0"/>
  </r>
  <r>
    <x v="738"/>
    <x v="0"/>
    <x v="0"/>
    <x v="0"/>
    <x v="7"/>
  </r>
  <r>
    <x v="739"/>
    <x v="0"/>
    <x v="2"/>
    <x v="0"/>
    <x v="2"/>
  </r>
  <r>
    <x v="740"/>
    <x v="0"/>
    <x v="0"/>
    <x v="0"/>
    <x v="0"/>
  </r>
  <r>
    <x v="741"/>
    <x v="0"/>
    <x v="2"/>
    <x v="0"/>
    <x v="11"/>
  </r>
  <r>
    <x v="742"/>
    <x v="0"/>
    <x v="0"/>
    <x v="0"/>
    <x v="0"/>
  </r>
  <r>
    <x v="743"/>
    <x v="0"/>
    <x v="2"/>
    <x v="0"/>
    <x v="1"/>
  </r>
  <r>
    <x v="744"/>
    <x v="2"/>
    <x v="0"/>
    <x v="0"/>
    <x v="2"/>
  </r>
  <r>
    <x v="745"/>
    <x v="0"/>
    <x v="2"/>
    <x v="0"/>
    <x v="2"/>
  </r>
  <r>
    <x v="746"/>
    <x v="0"/>
    <x v="2"/>
    <x v="0"/>
    <x v="0"/>
  </r>
  <r>
    <x v="747"/>
    <x v="0"/>
    <x v="0"/>
    <x v="0"/>
    <x v="8"/>
  </r>
  <r>
    <x v="748"/>
    <x v="0"/>
    <x v="0"/>
    <x v="0"/>
    <x v="0"/>
  </r>
  <r>
    <x v="749"/>
    <x v="0"/>
    <x v="0"/>
    <x v="0"/>
    <x v="0"/>
  </r>
  <r>
    <x v="750"/>
    <x v="0"/>
    <x v="2"/>
    <x v="1"/>
    <x v="0"/>
  </r>
  <r>
    <x v="751"/>
    <x v="0"/>
    <x v="0"/>
    <x v="0"/>
    <x v="1"/>
  </r>
  <r>
    <x v="752"/>
    <x v="0"/>
    <x v="0"/>
    <x v="0"/>
    <x v="1"/>
  </r>
  <r>
    <x v="753"/>
    <x v="0"/>
    <x v="0"/>
    <x v="0"/>
    <x v="11"/>
  </r>
  <r>
    <x v="754"/>
    <x v="0"/>
    <x v="2"/>
    <x v="0"/>
    <x v="0"/>
  </r>
  <r>
    <x v="755"/>
    <x v="0"/>
    <x v="0"/>
    <x v="0"/>
    <x v="1"/>
  </r>
  <r>
    <x v="756"/>
    <x v="0"/>
    <x v="0"/>
    <x v="0"/>
    <x v="0"/>
  </r>
  <r>
    <x v="757"/>
    <x v="1"/>
    <x v="0"/>
    <x v="2"/>
    <x v="1"/>
  </r>
  <r>
    <x v="758"/>
    <x v="0"/>
    <x v="0"/>
    <x v="0"/>
    <x v="11"/>
  </r>
  <r>
    <x v="759"/>
    <x v="0"/>
    <x v="2"/>
    <x v="0"/>
    <x v="1"/>
  </r>
  <r>
    <x v="760"/>
    <x v="0"/>
    <x v="0"/>
    <x v="0"/>
    <x v="8"/>
  </r>
  <r>
    <x v="761"/>
    <x v="0"/>
    <x v="2"/>
    <x v="2"/>
    <x v="10"/>
  </r>
  <r>
    <x v="762"/>
    <x v="2"/>
    <x v="0"/>
    <x v="0"/>
    <x v="0"/>
  </r>
  <r>
    <x v="763"/>
    <x v="0"/>
    <x v="1"/>
    <x v="0"/>
    <x v="0"/>
  </r>
  <r>
    <x v="764"/>
    <x v="0"/>
    <x v="1"/>
    <x v="0"/>
    <x v="2"/>
  </r>
  <r>
    <x v="765"/>
    <x v="0"/>
    <x v="2"/>
    <x v="0"/>
    <x v="0"/>
  </r>
  <r>
    <x v="766"/>
    <x v="0"/>
    <x v="2"/>
    <x v="0"/>
    <x v="0"/>
  </r>
  <r>
    <x v="767"/>
    <x v="0"/>
    <x v="2"/>
    <x v="1"/>
    <x v="0"/>
  </r>
  <r>
    <x v="768"/>
    <x v="0"/>
    <x v="2"/>
    <x v="1"/>
    <x v="1"/>
  </r>
  <r>
    <x v="769"/>
    <x v="0"/>
    <x v="2"/>
    <x v="0"/>
    <x v="1"/>
  </r>
  <r>
    <x v="770"/>
    <x v="0"/>
    <x v="2"/>
    <x v="0"/>
    <x v="0"/>
  </r>
  <r>
    <x v="771"/>
    <x v="0"/>
    <x v="0"/>
    <x v="0"/>
    <x v="2"/>
  </r>
  <r>
    <x v="772"/>
    <x v="0"/>
    <x v="2"/>
    <x v="0"/>
    <x v="0"/>
  </r>
  <r>
    <x v="773"/>
    <x v="0"/>
    <x v="2"/>
    <x v="0"/>
    <x v="2"/>
  </r>
  <r>
    <x v="774"/>
    <x v="0"/>
    <x v="0"/>
    <x v="0"/>
    <x v="0"/>
  </r>
  <r>
    <x v="775"/>
    <x v="1"/>
    <x v="0"/>
    <x v="0"/>
    <x v="11"/>
  </r>
  <r>
    <x v="776"/>
    <x v="0"/>
    <x v="0"/>
    <x v="0"/>
    <x v="0"/>
  </r>
  <r>
    <x v="777"/>
    <x v="1"/>
    <x v="0"/>
    <x v="0"/>
    <x v="0"/>
  </r>
  <r>
    <x v="778"/>
    <x v="0"/>
    <x v="2"/>
    <x v="0"/>
    <x v="1"/>
  </r>
  <r>
    <x v="779"/>
    <x v="3"/>
    <x v="0"/>
    <x v="0"/>
    <x v="0"/>
  </r>
  <r>
    <x v="780"/>
    <x v="0"/>
    <x v="0"/>
    <x v="0"/>
    <x v="1"/>
  </r>
  <r>
    <x v="781"/>
    <x v="0"/>
    <x v="0"/>
    <x v="0"/>
    <x v="8"/>
  </r>
  <r>
    <x v="782"/>
    <x v="2"/>
    <x v="0"/>
    <x v="1"/>
    <x v="0"/>
  </r>
  <r>
    <x v="783"/>
    <x v="1"/>
    <x v="2"/>
    <x v="0"/>
    <x v="8"/>
  </r>
  <r>
    <x v="784"/>
    <x v="0"/>
    <x v="0"/>
    <x v="0"/>
    <x v="1"/>
  </r>
  <r>
    <x v="785"/>
    <x v="0"/>
    <x v="2"/>
    <x v="0"/>
    <x v="2"/>
  </r>
  <r>
    <x v="786"/>
    <x v="2"/>
    <x v="0"/>
    <x v="0"/>
    <x v="0"/>
  </r>
  <r>
    <x v="787"/>
    <x v="0"/>
    <x v="0"/>
    <x v="1"/>
    <x v="5"/>
  </r>
  <r>
    <x v="788"/>
    <x v="0"/>
    <x v="0"/>
    <x v="0"/>
    <x v="2"/>
  </r>
  <r>
    <x v="789"/>
    <x v="0"/>
    <x v="0"/>
    <x v="1"/>
    <x v="3"/>
  </r>
  <r>
    <x v="790"/>
    <x v="0"/>
    <x v="1"/>
    <x v="0"/>
    <x v="0"/>
  </r>
  <r>
    <x v="791"/>
    <x v="1"/>
    <x v="0"/>
    <x v="0"/>
    <x v="1"/>
  </r>
  <r>
    <x v="792"/>
    <x v="0"/>
    <x v="1"/>
    <x v="0"/>
    <x v="11"/>
  </r>
  <r>
    <x v="793"/>
    <x v="1"/>
    <x v="0"/>
    <x v="0"/>
    <x v="4"/>
  </r>
  <r>
    <x v="794"/>
    <x v="0"/>
    <x v="0"/>
    <x v="0"/>
    <x v="0"/>
  </r>
  <r>
    <x v="795"/>
    <x v="0"/>
    <x v="2"/>
    <x v="1"/>
    <x v="0"/>
  </r>
  <r>
    <x v="796"/>
    <x v="2"/>
    <x v="0"/>
    <x v="0"/>
    <x v="0"/>
  </r>
  <r>
    <x v="797"/>
    <x v="0"/>
    <x v="2"/>
    <x v="0"/>
    <x v="0"/>
  </r>
  <r>
    <x v="798"/>
    <x v="0"/>
    <x v="1"/>
    <x v="1"/>
    <x v="1"/>
  </r>
  <r>
    <x v="799"/>
    <x v="1"/>
    <x v="0"/>
    <x v="1"/>
    <x v="2"/>
  </r>
  <r>
    <x v="800"/>
    <x v="0"/>
    <x v="0"/>
    <x v="0"/>
    <x v="1"/>
  </r>
  <r>
    <x v="801"/>
    <x v="0"/>
    <x v="2"/>
    <x v="1"/>
    <x v="1"/>
  </r>
  <r>
    <x v="802"/>
    <x v="0"/>
    <x v="0"/>
    <x v="0"/>
    <x v="0"/>
  </r>
  <r>
    <x v="803"/>
    <x v="0"/>
    <x v="0"/>
    <x v="1"/>
    <x v="1"/>
  </r>
  <r>
    <x v="804"/>
    <x v="0"/>
    <x v="0"/>
    <x v="0"/>
    <x v="1"/>
  </r>
  <r>
    <x v="805"/>
    <x v="2"/>
    <x v="0"/>
    <x v="0"/>
    <x v="0"/>
  </r>
  <r>
    <x v="806"/>
    <x v="0"/>
    <x v="0"/>
    <x v="1"/>
    <x v="1"/>
  </r>
  <r>
    <x v="807"/>
    <x v="0"/>
    <x v="2"/>
    <x v="1"/>
    <x v="5"/>
  </r>
  <r>
    <x v="808"/>
    <x v="0"/>
    <x v="0"/>
    <x v="1"/>
    <x v="5"/>
  </r>
  <r>
    <x v="809"/>
    <x v="1"/>
    <x v="0"/>
    <x v="0"/>
    <x v="0"/>
  </r>
  <r>
    <x v="810"/>
    <x v="1"/>
    <x v="0"/>
    <x v="1"/>
    <x v="0"/>
  </r>
  <r>
    <x v="811"/>
    <x v="0"/>
    <x v="2"/>
    <x v="0"/>
    <x v="8"/>
  </r>
  <r>
    <x v="812"/>
    <x v="0"/>
    <x v="2"/>
    <x v="0"/>
    <x v="0"/>
  </r>
  <r>
    <x v="813"/>
    <x v="1"/>
    <x v="0"/>
    <x v="0"/>
    <x v="2"/>
  </r>
  <r>
    <x v="814"/>
    <x v="0"/>
    <x v="0"/>
    <x v="0"/>
    <x v="0"/>
  </r>
  <r>
    <x v="815"/>
    <x v="0"/>
    <x v="2"/>
    <x v="0"/>
    <x v="0"/>
  </r>
  <r>
    <x v="816"/>
    <x v="3"/>
    <x v="2"/>
    <x v="1"/>
    <x v="1"/>
  </r>
  <r>
    <x v="817"/>
    <x v="0"/>
    <x v="0"/>
    <x v="2"/>
    <x v="10"/>
  </r>
  <r>
    <x v="818"/>
    <x v="1"/>
    <x v="0"/>
    <x v="0"/>
    <x v="1"/>
  </r>
  <r>
    <x v="819"/>
    <x v="0"/>
    <x v="0"/>
    <x v="0"/>
    <x v="11"/>
  </r>
  <r>
    <x v="820"/>
    <x v="0"/>
    <x v="2"/>
    <x v="1"/>
    <x v="5"/>
  </r>
  <r>
    <x v="821"/>
    <x v="1"/>
    <x v="0"/>
    <x v="0"/>
    <x v="1"/>
  </r>
  <r>
    <x v="822"/>
    <x v="0"/>
    <x v="2"/>
    <x v="0"/>
    <x v="0"/>
  </r>
  <r>
    <x v="823"/>
    <x v="0"/>
    <x v="0"/>
    <x v="0"/>
    <x v="2"/>
  </r>
  <r>
    <x v="824"/>
    <x v="0"/>
    <x v="0"/>
    <x v="0"/>
    <x v="4"/>
  </r>
  <r>
    <x v="825"/>
    <x v="1"/>
    <x v="0"/>
    <x v="0"/>
    <x v="0"/>
  </r>
  <r>
    <x v="826"/>
    <x v="0"/>
    <x v="1"/>
    <x v="0"/>
    <x v="0"/>
  </r>
  <r>
    <x v="827"/>
    <x v="0"/>
    <x v="0"/>
    <x v="0"/>
    <x v="2"/>
  </r>
  <r>
    <x v="828"/>
    <x v="0"/>
    <x v="1"/>
    <x v="0"/>
    <x v="1"/>
  </r>
  <r>
    <x v="829"/>
    <x v="0"/>
    <x v="1"/>
    <x v="0"/>
    <x v="8"/>
  </r>
  <r>
    <x v="830"/>
    <x v="0"/>
    <x v="0"/>
    <x v="0"/>
    <x v="8"/>
  </r>
  <r>
    <x v="831"/>
    <x v="0"/>
    <x v="0"/>
    <x v="0"/>
    <x v="1"/>
  </r>
  <r>
    <x v="832"/>
    <x v="0"/>
    <x v="0"/>
    <x v="0"/>
    <x v="0"/>
  </r>
  <r>
    <x v="833"/>
    <x v="0"/>
    <x v="0"/>
    <x v="0"/>
    <x v="1"/>
  </r>
  <r>
    <x v="834"/>
    <x v="0"/>
    <x v="1"/>
    <x v="0"/>
    <x v="0"/>
  </r>
  <r>
    <x v="835"/>
    <x v="0"/>
    <x v="2"/>
    <x v="2"/>
    <x v="1"/>
  </r>
  <r>
    <x v="836"/>
    <x v="0"/>
    <x v="0"/>
    <x v="0"/>
    <x v="0"/>
  </r>
  <r>
    <x v="837"/>
    <x v="2"/>
    <x v="0"/>
    <x v="0"/>
    <x v="0"/>
  </r>
  <r>
    <x v="838"/>
    <x v="1"/>
    <x v="0"/>
    <x v="0"/>
    <x v="4"/>
  </r>
  <r>
    <x v="839"/>
    <x v="0"/>
    <x v="0"/>
    <x v="1"/>
    <x v="1"/>
  </r>
  <r>
    <x v="840"/>
    <x v="0"/>
    <x v="0"/>
    <x v="0"/>
    <x v="0"/>
  </r>
  <r>
    <x v="841"/>
    <x v="1"/>
    <x v="2"/>
    <x v="0"/>
    <x v="0"/>
  </r>
  <r>
    <x v="842"/>
    <x v="0"/>
    <x v="1"/>
    <x v="0"/>
    <x v="0"/>
  </r>
  <r>
    <x v="843"/>
    <x v="0"/>
    <x v="0"/>
    <x v="0"/>
    <x v="1"/>
  </r>
  <r>
    <x v="844"/>
    <x v="0"/>
    <x v="2"/>
    <x v="0"/>
    <x v="2"/>
  </r>
  <r>
    <x v="845"/>
    <x v="0"/>
    <x v="0"/>
    <x v="0"/>
    <x v="0"/>
  </r>
  <r>
    <x v="846"/>
    <x v="0"/>
    <x v="0"/>
    <x v="0"/>
    <x v="8"/>
  </r>
  <r>
    <x v="847"/>
    <x v="2"/>
    <x v="0"/>
    <x v="0"/>
    <x v="2"/>
  </r>
  <r>
    <x v="848"/>
    <x v="0"/>
    <x v="2"/>
    <x v="0"/>
    <x v="0"/>
  </r>
  <r>
    <x v="849"/>
    <x v="0"/>
    <x v="0"/>
    <x v="0"/>
    <x v="8"/>
  </r>
  <r>
    <x v="850"/>
    <x v="0"/>
    <x v="0"/>
    <x v="0"/>
    <x v="1"/>
  </r>
  <r>
    <x v="851"/>
    <x v="2"/>
    <x v="0"/>
    <x v="0"/>
    <x v="1"/>
  </r>
  <r>
    <x v="852"/>
    <x v="2"/>
    <x v="0"/>
    <x v="1"/>
    <x v="0"/>
  </r>
  <r>
    <x v="853"/>
    <x v="0"/>
    <x v="2"/>
    <x v="0"/>
    <x v="11"/>
  </r>
  <r>
    <x v="854"/>
    <x v="0"/>
    <x v="1"/>
    <x v="0"/>
    <x v="8"/>
  </r>
  <r>
    <x v="855"/>
    <x v="0"/>
    <x v="2"/>
    <x v="0"/>
    <x v="16"/>
  </r>
  <r>
    <x v="856"/>
    <x v="0"/>
    <x v="2"/>
    <x v="0"/>
    <x v="8"/>
  </r>
  <r>
    <x v="857"/>
    <x v="0"/>
    <x v="2"/>
    <x v="1"/>
    <x v="2"/>
  </r>
  <r>
    <x v="858"/>
    <x v="1"/>
    <x v="0"/>
    <x v="0"/>
    <x v="0"/>
  </r>
  <r>
    <x v="859"/>
    <x v="0"/>
    <x v="2"/>
    <x v="0"/>
    <x v="2"/>
  </r>
  <r>
    <x v="860"/>
    <x v="0"/>
    <x v="0"/>
    <x v="1"/>
    <x v="0"/>
  </r>
  <r>
    <x v="861"/>
    <x v="1"/>
    <x v="0"/>
    <x v="0"/>
    <x v="1"/>
  </r>
  <r>
    <x v="862"/>
    <x v="2"/>
    <x v="0"/>
    <x v="0"/>
    <x v="2"/>
  </r>
  <r>
    <x v="863"/>
    <x v="1"/>
    <x v="0"/>
    <x v="0"/>
    <x v="0"/>
  </r>
  <r>
    <x v="864"/>
    <x v="0"/>
    <x v="2"/>
    <x v="0"/>
    <x v="0"/>
  </r>
  <r>
    <x v="865"/>
    <x v="1"/>
    <x v="2"/>
    <x v="1"/>
    <x v="5"/>
  </r>
  <r>
    <x v="866"/>
    <x v="0"/>
    <x v="0"/>
    <x v="0"/>
    <x v="0"/>
  </r>
  <r>
    <x v="867"/>
    <x v="0"/>
    <x v="0"/>
    <x v="1"/>
    <x v="0"/>
  </r>
  <r>
    <x v="868"/>
    <x v="0"/>
    <x v="2"/>
    <x v="1"/>
    <x v="2"/>
  </r>
  <r>
    <x v="869"/>
    <x v="0"/>
    <x v="0"/>
    <x v="0"/>
    <x v="1"/>
  </r>
  <r>
    <x v="870"/>
    <x v="0"/>
    <x v="2"/>
    <x v="0"/>
    <x v="1"/>
  </r>
  <r>
    <x v="871"/>
    <x v="0"/>
    <x v="0"/>
    <x v="0"/>
    <x v="11"/>
  </r>
  <r>
    <x v="872"/>
    <x v="0"/>
    <x v="0"/>
    <x v="1"/>
    <x v="1"/>
  </r>
  <r>
    <x v="873"/>
    <x v="0"/>
    <x v="2"/>
    <x v="0"/>
    <x v="8"/>
  </r>
  <r>
    <x v="874"/>
    <x v="0"/>
    <x v="2"/>
    <x v="0"/>
    <x v="0"/>
  </r>
  <r>
    <x v="875"/>
    <x v="1"/>
    <x v="0"/>
    <x v="0"/>
    <x v="0"/>
  </r>
  <r>
    <x v="876"/>
    <x v="0"/>
    <x v="1"/>
    <x v="1"/>
    <x v="1"/>
  </r>
  <r>
    <x v="877"/>
    <x v="1"/>
    <x v="1"/>
    <x v="1"/>
    <x v="1"/>
  </r>
  <r>
    <x v="878"/>
    <x v="1"/>
    <x v="1"/>
    <x v="0"/>
    <x v="0"/>
  </r>
  <r>
    <x v="879"/>
    <x v="0"/>
    <x v="1"/>
    <x v="1"/>
    <x v="1"/>
  </r>
  <r>
    <x v="880"/>
    <x v="0"/>
    <x v="1"/>
    <x v="0"/>
    <x v="0"/>
  </r>
  <r>
    <x v="881"/>
    <x v="0"/>
    <x v="1"/>
    <x v="0"/>
    <x v="1"/>
  </r>
  <r>
    <x v="882"/>
    <x v="1"/>
    <x v="0"/>
    <x v="1"/>
    <x v="1"/>
  </r>
  <r>
    <x v="883"/>
    <x v="1"/>
    <x v="0"/>
    <x v="1"/>
    <x v="0"/>
  </r>
  <r>
    <x v="884"/>
    <x v="0"/>
    <x v="0"/>
    <x v="1"/>
    <x v="0"/>
  </r>
  <r>
    <x v="885"/>
    <x v="0"/>
    <x v="2"/>
    <x v="0"/>
    <x v="1"/>
  </r>
  <r>
    <x v="886"/>
    <x v="1"/>
    <x v="0"/>
    <x v="1"/>
    <x v="1"/>
  </r>
  <r>
    <x v="887"/>
    <x v="1"/>
    <x v="0"/>
    <x v="0"/>
    <x v="8"/>
  </r>
  <r>
    <x v="888"/>
    <x v="0"/>
    <x v="0"/>
    <x v="0"/>
    <x v="8"/>
  </r>
  <r>
    <x v="889"/>
    <x v="1"/>
    <x v="0"/>
    <x v="0"/>
    <x v="1"/>
  </r>
  <r>
    <x v="890"/>
    <x v="2"/>
    <x v="0"/>
    <x v="0"/>
    <x v="2"/>
  </r>
  <r>
    <x v="891"/>
    <x v="0"/>
    <x v="1"/>
    <x v="0"/>
    <x v="1"/>
  </r>
  <r>
    <x v="892"/>
    <x v="0"/>
    <x v="0"/>
    <x v="0"/>
    <x v="2"/>
  </r>
  <r>
    <x v="893"/>
    <x v="1"/>
    <x v="2"/>
    <x v="0"/>
    <x v="0"/>
  </r>
  <r>
    <x v="894"/>
    <x v="0"/>
    <x v="2"/>
    <x v="0"/>
    <x v="2"/>
  </r>
  <r>
    <x v="895"/>
    <x v="2"/>
    <x v="0"/>
    <x v="0"/>
    <x v="11"/>
  </r>
  <r>
    <x v="896"/>
    <x v="2"/>
    <x v="0"/>
    <x v="0"/>
    <x v="1"/>
  </r>
  <r>
    <x v="897"/>
    <x v="0"/>
    <x v="1"/>
    <x v="0"/>
    <x v="8"/>
  </r>
  <r>
    <x v="898"/>
    <x v="0"/>
    <x v="2"/>
    <x v="1"/>
    <x v="0"/>
  </r>
  <r>
    <x v="899"/>
    <x v="0"/>
    <x v="1"/>
    <x v="0"/>
    <x v="2"/>
  </r>
  <r>
    <x v="900"/>
    <x v="0"/>
    <x v="0"/>
    <x v="0"/>
    <x v="14"/>
  </r>
  <r>
    <x v="901"/>
    <x v="0"/>
    <x v="2"/>
    <x v="1"/>
    <x v="0"/>
  </r>
  <r>
    <x v="902"/>
    <x v="0"/>
    <x v="0"/>
    <x v="0"/>
    <x v="2"/>
  </r>
  <r>
    <x v="903"/>
    <x v="0"/>
    <x v="2"/>
    <x v="0"/>
    <x v="1"/>
  </r>
  <r>
    <x v="904"/>
    <x v="0"/>
    <x v="2"/>
    <x v="0"/>
    <x v="1"/>
  </r>
  <r>
    <x v="905"/>
    <x v="0"/>
    <x v="2"/>
    <x v="1"/>
    <x v="2"/>
  </r>
  <r>
    <x v="906"/>
    <x v="1"/>
    <x v="2"/>
    <x v="1"/>
    <x v="2"/>
  </r>
  <r>
    <x v="907"/>
    <x v="1"/>
    <x v="2"/>
    <x v="0"/>
    <x v="1"/>
  </r>
  <r>
    <x v="908"/>
    <x v="2"/>
    <x v="2"/>
    <x v="1"/>
    <x v="2"/>
  </r>
  <r>
    <x v="909"/>
    <x v="0"/>
    <x v="0"/>
    <x v="1"/>
    <x v="12"/>
  </r>
  <r>
    <x v="910"/>
    <x v="1"/>
    <x v="0"/>
    <x v="0"/>
    <x v="1"/>
  </r>
  <r>
    <x v="911"/>
    <x v="0"/>
    <x v="0"/>
    <x v="1"/>
    <x v="0"/>
  </r>
  <r>
    <x v="912"/>
    <x v="0"/>
    <x v="0"/>
    <x v="0"/>
    <x v="1"/>
  </r>
  <r>
    <x v="913"/>
    <x v="0"/>
    <x v="2"/>
    <x v="0"/>
    <x v="7"/>
  </r>
  <r>
    <x v="914"/>
    <x v="0"/>
    <x v="2"/>
    <x v="0"/>
    <x v="1"/>
  </r>
  <r>
    <x v="915"/>
    <x v="0"/>
    <x v="0"/>
    <x v="1"/>
    <x v="2"/>
  </r>
  <r>
    <x v="916"/>
    <x v="1"/>
    <x v="2"/>
    <x v="0"/>
    <x v="1"/>
  </r>
  <r>
    <x v="917"/>
    <x v="0"/>
    <x v="0"/>
    <x v="1"/>
    <x v="1"/>
  </r>
  <r>
    <x v="918"/>
    <x v="1"/>
    <x v="1"/>
    <x v="0"/>
    <x v="0"/>
  </r>
  <r>
    <x v="919"/>
    <x v="2"/>
    <x v="2"/>
    <x v="0"/>
    <x v="1"/>
  </r>
  <r>
    <x v="920"/>
    <x v="2"/>
    <x v="0"/>
    <x v="0"/>
    <x v="1"/>
  </r>
  <r>
    <x v="921"/>
    <x v="0"/>
    <x v="2"/>
    <x v="0"/>
    <x v="11"/>
  </r>
  <r>
    <x v="922"/>
    <x v="0"/>
    <x v="2"/>
    <x v="1"/>
    <x v="0"/>
  </r>
  <r>
    <x v="923"/>
    <x v="0"/>
    <x v="1"/>
    <x v="0"/>
    <x v="1"/>
  </r>
  <r>
    <x v="924"/>
    <x v="0"/>
    <x v="1"/>
    <x v="1"/>
    <x v="1"/>
  </r>
  <r>
    <x v="925"/>
    <x v="1"/>
    <x v="0"/>
    <x v="0"/>
    <x v="2"/>
  </r>
  <r>
    <x v="926"/>
    <x v="1"/>
    <x v="1"/>
    <x v="0"/>
    <x v="2"/>
  </r>
  <r>
    <x v="927"/>
    <x v="1"/>
    <x v="2"/>
    <x v="0"/>
    <x v="2"/>
  </r>
  <r>
    <x v="928"/>
    <x v="1"/>
    <x v="2"/>
    <x v="0"/>
    <x v="2"/>
  </r>
  <r>
    <x v="929"/>
    <x v="0"/>
    <x v="1"/>
    <x v="0"/>
    <x v="0"/>
  </r>
  <r>
    <x v="930"/>
    <x v="2"/>
    <x v="2"/>
    <x v="0"/>
    <x v="1"/>
  </r>
  <r>
    <x v="931"/>
    <x v="0"/>
    <x v="2"/>
    <x v="0"/>
    <x v="8"/>
  </r>
  <r>
    <x v="932"/>
    <x v="0"/>
    <x v="0"/>
    <x v="0"/>
    <x v="0"/>
  </r>
  <r>
    <x v="933"/>
    <x v="0"/>
    <x v="2"/>
    <x v="0"/>
    <x v="14"/>
  </r>
  <r>
    <x v="934"/>
    <x v="1"/>
    <x v="2"/>
    <x v="0"/>
    <x v="8"/>
  </r>
  <r>
    <x v="935"/>
    <x v="1"/>
    <x v="2"/>
    <x v="0"/>
    <x v="1"/>
  </r>
  <r>
    <x v="936"/>
    <x v="0"/>
    <x v="2"/>
    <x v="0"/>
    <x v="9"/>
  </r>
  <r>
    <x v="937"/>
    <x v="1"/>
    <x v="2"/>
    <x v="1"/>
    <x v="1"/>
  </r>
  <r>
    <x v="938"/>
    <x v="0"/>
    <x v="0"/>
    <x v="0"/>
    <x v="2"/>
  </r>
  <r>
    <x v="939"/>
    <x v="1"/>
    <x v="2"/>
    <x v="0"/>
    <x v="16"/>
  </r>
  <r>
    <x v="940"/>
    <x v="0"/>
    <x v="0"/>
    <x v="0"/>
    <x v="1"/>
  </r>
  <r>
    <x v="941"/>
    <x v="0"/>
    <x v="0"/>
    <x v="0"/>
    <x v="0"/>
  </r>
  <r>
    <x v="942"/>
    <x v="1"/>
    <x v="0"/>
    <x v="0"/>
    <x v="13"/>
  </r>
  <r>
    <x v="943"/>
    <x v="0"/>
    <x v="0"/>
    <x v="0"/>
    <x v="0"/>
  </r>
  <r>
    <x v="944"/>
    <x v="0"/>
    <x v="0"/>
    <x v="0"/>
    <x v="11"/>
  </r>
  <r>
    <x v="945"/>
    <x v="0"/>
    <x v="0"/>
    <x v="2"/>
    <x v="2"/>
  </r>
  <r>
    <x v="946"/>
    <x v="3"/>
    <x v="0"/>
    <x v="0"/>
    <x v="1"/>
  </r>
  <r>
    <x v="947"/>
    <x v="0"/>
    <x v="0"/>
    <x v="1"/>
    <x v="5"/>
  </r>
  <r>
    <x v="948"/>
    <x v="0"/>
    <x v="2"/>
    <x v="1"/>
    <x v="0"/>
  </r>
  <r>
    <x v="949"/>
    <x v="2"/>
    <x v="0"/>
    <x v="0"/>
    <x v="1"/>
  </r>
  <r>
    <x v="950"/>
    <x v="0"/>
    <x v="0"/>
    <x v="1"/>
    <x v="0"/>
  </r>
  <r>
    <x v="951"/>
    <x v="0"/>
    <x v="2"/>
    <x v="2"/>
    <x v="2"/>
  </r>
  <r>
    <x v="952"/>
    <x v="0"/>
    <x v="2"/>
    <x v="1"/>
    <x v="0"/>
  </r>
  <r>
    <x v="953"/>
    <x v="0"/>
    <x v="2"/>
    <x v="0"/>
    <x v="1"/>
  </r>
  <r>
    <x v="954"/>
    <x v="0"/>
    <x v="0"/>
    <x v="0"/>
    <x v="1"/>
  </r>
  <r>
    <x v="955"/>
    <x v="0"/>
    <x v="2"/>
    <x v="2"/>
    <x v="0"/>
  </r>
  <r>
    <x v="956"/>
    <x v="1"/>
    <x v="2"/>
    <x v="0"/>
    <x v="14"/>
  </r>
  <r>
    <x v="957"/>
    <x v="1"/>
    <x v="0"/>
    <x v="0"/>
    <x v="1"/>
  </r>
  <r>
    <x v="958"/>
    <x v="1"/>
    <x v="2"/>
    <x v="0"/>
    <x v="0"/>
  </r>
  <r>
    <x v="959"/>
    <x v="0"/>
    <x v="0"/>
    <x v="0"/>
    <x v="1"/>
  </r>
  <r>
    <x v="960"/>
    <x v="0"/>
    <x v="2"/>
    <x v="0"/>
    <x v="1"/>
  </r>
  <r>
    <x v="961"/>
    <x v="0"/>
    <x v="2"/>
    <x v="0"/>
    <x v="1"/>
  </r>
  <r>
    <x v="962"/>
    <x v="0"/>
    <x v="2"/>
    <x v="0"/>
    <x v="1"/>
  </r>
  <r>
    <x v="963"/>
    <x v="0"/>
    <x v="0"/>
    <x v="1"/>
    <x v="0"/>
  </r>
  <r>
    <x v="964"/>
    <x v="0"/>
    <x v="0"/>
    <x v="0"/>
    <x v="8"/>
  </r>
  <r>
    <x v="965"/>
    <x v="0"/>
    <x v="0"/>
    <x v="0"/>
    <x v="7"/>
  </r>
  <r>
    <x v="966"/>
    <x v="0"/>
    <x v="2"/>
    <x v="1"/>
    <x v="1"/>
  </r>
  <r>
    <x v="967"/>
    <x v="0"/>
    <x v="2"/>
    <x v="0"/>
    <x v="2"/>
  </r>
  <r>
    <x v="968"/>
    <x v="0"/>
    <x v="1"/>
    <x v="0"/>
    <x v="0"/>
  </r>
  <r>
    <x v="969"/>
    <x v="0"/>
    <x v="1"/>
    <x v="0"/>
    <x v="0"/>
  </r>
  <r>
    <x v="970"/>
    <x v="0"/>
    <x v="1"/>
    <x v="0"/>
    <x v="0"/>
  </r>
  <r>
    <x v="971"/>
    <x v="0"/>
    <x v="1"/>
    <x v="0"/>
    <x v="8"/>
  </r>
  <r>
    <x v="972"/>
    <x v="0"/>
    <x v="2"/>
    <x v="0"/>
    <x v="8"/>
  </r>
  <r>
    <x v="973"/>
    <x v="0"/>
    <x v="0"/>
    <x v="1"/>
    <x v="0"/>
  </r>
  <r>
    <x v="974"/>
    <x v="0"/>
    <x v="0"/>
    <x v="0"/>
    <x v="1"/>
  </r>
  <r>
    <x v="975"/>
    <x v="2"/>
    <x v="2"/>
    <x v="0"/>
    <x v="1"/>
  </r>
  <r>
    <x v="976"/>
    <x v="1"/>
    <x v="0"/>
    <x v="0"/>
    <x v="1"/>
  </r>
  <r>
    <x v="977"/>
    <x v="0"/>
    <x v="2"/>
    <x v="0"/>
    <x v="1"/>
  </r>
  <r>
    <x v="978"/>
    <x v="0"/>
    <x v="0"/>
    <x v="0"/>
    <x v="1"/>
  </r>
  <r>
    <x v="979"/>
    <x v="1"/>
    <x v="0"/>
    <x v="1"/>
    <x v="2"/>
  </r>
  <r>
    <x v="980"/>
    <x v="0"/>
    <x v="2"/>
    <x v="0"/>
    <x v="1"/>
  </r>
  <r>
    <x v="981"/>
    <x v="1"/>
    <x v="0"/>
    <x v="0"/>
    <x v="1"/>
  </r>
  <r>
    <x v="982"/>
    <x v="1"/>
    <x v="0"/>
    <x v="0"/>
    <x v="1"/>
  </r>
  <r>
    <x v="983"/>
    <x v="0"/>
    <x v="2"/>
    <x v="0"/>
    <x v="0"/>
  </r>
  <r>
    <x v="984"/>
    <x v="0"/>
    <x v="2"/>
    <x v="1"/>
    <x v="2"/>
  </r>
  <r>
    <x v="985"/>
    <x v="0"/>
    <x v="0"/>
    <x v="1"/>
    <x v="0"/>
  </r>
  <r>
    <x v="986"/>
    <x v="1"/>
    <x v="0"/>
    <x v="1"/>
    <x v="2"/>
  </r>
  <r>
    <x v="987"/>
    <x v="1"/>
    <x v="2"/>
    <x v="1"/>
    <x v="2"/>
  </r>
  <r>
    <x v="988"/>
    <x v="1"/>
    <x v="0"/>
    <x v="0"/>
    <x v="14"/>
  </r>
  <r>
    <x v="989"/>
    <x v="0"/>
    <x v="2"/>
    <x v="0"/>
    <x v="1"/>
  </r>
  <r>
    <x v="990"/>
    <x v="0"/>
    <x v="0"/>
    <x v="0"/>
    <x v="14"/>
  </r>
  <r>
    <x v="991"/>
    <x v="1"/>
    <x v="2"/>
    <x v="1"/>
    <x v="0"/>
  </r>
  <r>
    <x v="992"/>
    <x v="0"/>
    <x v="2"/>
    <x v="1"/>
    <x v="1"/>
  </r>
  <r>
    <x v="993"/>
    <x v="1"/>
    <x v="1"/>
    <x v="0"/>
    <x v="0"/>
  </r>
  <r>
    <x v="994"/>
    <x v="0"/>
    <x v="1"/>
    <x v="1"/>
    <x v="1"/>
  </r>
  <r>
    <x v="995"/>
    <x v="0"/>
    <x v="0"/>
    <x v="1"/>
    <x v="2"/>
  </r>
  <r>
    <x v="996"/>
    <x v="0"/>
    <x v="2"/>
    <x v="1"/>
    <x v="0"/>
  </r>
  <r>
    <x v="997"/>
    <x v="1"/>
    <x v="1"/>
    <x v="0"/>
    <x v="0"/>
  </r>
  <r>
    <x v="998"/>
    <x v="0"/>
    <x v="2"/>
    <x v="0"/>
    <x v="7"/>
  </r>
  <r>
    <x v="999"/>
    <x v="1"/>
    <x v="2"/>
    <x v="1"/>
    <x v="1"/>
  </r>
  <r>
    <x v="1000"/>
    <x v="0"/>
    <x v="2"/>
    <x v="1"/>
    <x v="0"/>
  </r>
  <r>
    <x v="1001"/>
    <x v="0"/>
    <x v="2"/>
    <x v="0"/>
    <x v="13"/>
  </r>
  <r>
    <x v="1002"/>
    <x v="0"/>
    <x v="1"/>
    <x v="0"/>
    <x v="14"/>
  </r>
  <r>
    <x v="1003"/>
    <x v="1"/>
    <x v="2"/>
    <x v="1"/>
    <x v="0"/>
  </r>
  <r>
    <x v="1004"/>
    <x v="1"/>
    <x v="0"/>
    <x v="0"/>
    <x v="0"/>
  </r>
  <r>
    <x v="1005"/>
    <x v="1"/>
    <x v="1"/>
    <x v="0"/>
    <x v="0"/>
  </r>
  <r>
    <x v="1006"/>
    <x v="1"/>
    <x v="2"/>
    <x v="0"/>
    <x v="0"/>
  </r>
  <r>
    <x v="1007"/>
    <x v="0"/>
    <x v="0"/>
    <x v="0"/>
    <x v="0"/>
  </r>
  <r>
    <x v="1008"/>
    <x v="0"/>
    <x v="2"/>
    <x v="0"/>
    <x v="0"/>
  </r>
  <r>
    <x v="1009"/>
    <x v="0"/>
    <x v="2"/>
    <x v="0"/>
    <x v="8"/>
  </r>
  <r>
    <x v="1010"/>
    <x v="0"/>
    <x v="0"/>
    <x v="1"/>
    <x v="0"/>
  </r>
  <r>
    <x v="1011"/>
    <x v="0"/>
    <x v="2"/>
    <x v="0"/>
    <x v="2"/>
  </r>
  <r>
    <x v="1012"/>
    <x v="0"/>
    <x v="0"/>
    <x v="0"/>
    <x v="9"/>
  </r>
  <r>
    <x v="1013"/>
    <x v="0"/>
    <x v="2"/>
    <x v="0"/>
    <x v="2"/>
  </r>
  <r>
    <x v="1014"/>
    <x v="0"/>
    <x v="2"/>
    <x v="0"/>
    <x v="0"/>
  </r>
  <r>
    <x v="1015"/>
    <x v="1"/>
    <x v="0"/>
    <x v="0"/>
    <x v="0"/>
  </r>
  <r>
    <x v="1016"/>
    <x v="2"/>
    <x v="0"/>
    <x v="1"/>
    <x v="5"/>
  </r>
  <r>
    <x v="1017"/>
    <x v="0"/>
    <x v="2"/>
    <x v="0"/>
    <x v="1"/>
  </r>
  <r>
    <x v="1018"/>
    <x v="0"/>
    <x v="0"/>
    <x v="0"/>
    <x v="1"/>
  </r>
  <r>
    <x v="1019"/>
    <x v="0"/>
    <x v="0"/>
    <x v="1"/>
    <x v="5"/>
  </r>
  <r>
    <x v="1020"/>
    <x v="0"/>
    <x v="2"/>
    <x v="1"/>
    <x v="5"/>
  </r>
  <r>
    <x v="1021"/>
    <x v="1"/>
    <x v="0"/>
    <x v="1"/>
    <x v="5"/>
  </r>
  <r>
    <x v="1022"/>
    <x v="0"/>
    <x v="2"/>
    <x v="0"/>
    <x v="0"/>
  </r>
  <r>
    <x v="1023"/>
    <x v="2"/>
    <x v="0"/>
    <x v="1"/>
    <x v="1"/>
  </r>
  <r>
    <x v="1024"/>
    <x v="2"/>
    <x v="2"/>
    <x v="0"/>
    <x v="0"/>
  </r>
  <r>
    <x v="1025"/>
    <x v="0"/>
    <x v="0"/>
    <x v="0"/>
    <x v="0"/>
  </r>
  <r>
    <x v="1026"/>
    <x v="0"/>
    <x v="0"/>
    <x v="0"/>
    <x v="1"/>
  </r>
  <r>
    <x v="1027"/>
    <x v="0"/>
    <x v="2"/>
    <x v="1"/>
    <x v="1"/>
  </r>
  <r>
    <x v="1028"/>
    <x v="0"/>
    <x v="0"/>
    <x v="1"/>
    <x v="1"/>
  </r>
  <r>
    <x v="1029"/>
    <x v="0"/>
    <x v="0"/>
    <x v="1"/>
    <x v="0"/>
  </r>
  <r>
    <x v="1030"/>
    <x v="0"/>
    <x v="0"/>
    <x v="0"/>
    <x v="0"/>
  </r>
  <r>
    <x v="1031"/>
    <x v="0"/>
    <x v="0"/>
    <x v="1"/>
    <x v="2"/>
  </r>
  <r>
    <x v="1032"/>
    <x v="0"/>
    <x v="0"/>
    <x v="1"/>
    <x v="0"/>
  </r>
  <r>
    <x v="1033"/>
    <x v="1"/>
    <x v="0"/>
    <x v="0"/>
    <x v="7"/>
  </r>
  <r>
    <x v="1034"/>
    <x v="0"/>
    <x v="2"/>
    <x v="0"/>
    <x v="2"/>
  </r>
  <r>
    <x v="1035"/>
    <x v="2"/>
    <x v="0"/>
    <x v="0"/>
    <x v="1"/>
  </r>
  <r>
    <x v="1036"/>
    <x v="0"/>
    <x v="1"/>
    <x v="0"/>
    <x v="1"/>
  </r>
  <r>
    <x v="1037"/>
    <x v="0"/>
    <x v="0"/>
    <x v="0"/>
    <x v="0"/>
  </r>
  <r>
    <x v="1038"/>
    <x v="0"/>
    <x v="0"/>
    <x v="0"/>
    <x v="0"/>
  </r>
  <r>
    <x v="1039"/>
    <x v="0"/>
    <x v="2"/>
    <x v="0"/>
    <x v="2"/>
  </r>
  <r>
    <x v="1040"/>
    <x v="0"/>
    <x v="0"/>
    <x v="0"/>
    <x v="2"/>
  </r>
  <r>
    <x v="1041"/>
    <x v="0"/>
    <x v="0"/>
    <x v="0"/>
    <x v="0"/>
  </r>
  <r>
    <x v="1042"/>
    <x v="1"/>
    <x v="2"/>
    <x v="0"/>
    <x v="8"/>
  </r>
  <r>
    <x v="1043"/>
    <x v="1"/>
    <x v="2"/>
    <x v="0"/>
    <x v="8"/>
  </r>
  <r>
    <x v="1044"/>
    <x v="0"/>
    <x v="2"/>
    <x v="0"/>
    <x v="2"/>
  </r>
  <r>
    <x v="1045"/>
    <x v="2"/>
    <x v="0"/>
    <x v="0"/>
    <x v="0"/>
  </r>
  <r>
    <x v="1046"/>
    <x v="1"/>
    <x v="2"/>
    <x v="0"/>
    <x v="2"/>
  </r>
  <r>
    <x v="1047"/>
    <x v="1"/>
    <x v="2"/>
    <x v="0"/>
    <x v="2"/>
  </r>
  <r>
    <x v="1048"/>
    <x v="0"/>
    <x v="1"/>
    <x v="0"/>
    <x v="1"/>
  </r>
  <r>
    <x v="1049"/>
    <x v="0"/>
    <x v="1"/>
    <x v="0"/>
    <x v="0"/>
  </r>
  <r>
    <x v="1050"/>
    <x v="2"/>
    <x v="0"/>
    <x v="0"/>
    <x v="11"/>
  </r>
  <r>
    <x v="1051"/>
    <x v="0"/>
    <x v="2"/>
    <x v="0"/>
    <x v="11"/>
  </r>
  <r>
    <x v="1052"/>
    <x v="0"/>
    <x v="0"/>
    <x v="0"/>
    <x v="0"/>
  </r>
  <r>
    <x v="1053"/>
    <x v="0"/>
    <x v="2"/>
    <x v="0"/>
    <x v="0"/>
  </r>
  <r>
    <x v="1054"/>
    <x v="0"/>
    <x v="2"/>
    <x v="0"/>
    <x v="0"/>
  </r>
  <r>
    <x v="1055"/>
    <x v="1"/>
    <x v="0"/>
    <x v="0"/>
    <x v="4"/>
  </r>
  <r>
    <x v="1056"/>
    <x v="0"/>
    <x v="1"/>
    <x v="1"/>
    <x v="5"/>
  </r>
  <r>
    <x v="1057"/>
    <x v="0"/>
    <x v="2"/>
    <x v="0"/>
    <x v="0"/>
  </r>
  <r>
    <x v="1058"/>
    <x v="2"/>
    <x v="2"/>
    <x v="2"/>
    <x v="10"/>
  </r>
  <r>
    <x v="1059"/>
    <x v="0"/>
    <x v="2"/>
    <x v="0"/>
    <x v="2"/>
  </r>
  <r>
    <x v="1060"/>
    <x v="0"/>
    <x v="0"/>
    <x v="0"/>
    <x v="12"/>
  </r>
  <r>
    <x v="1061"/>
    <x v="0"/>
    <x v="0"/>
    <x v="1"/>
    <x v="1"/>
  </r>
  <r>
    <x v="1062"/>
    <x v="0"/>
    <x v="2"/>
    <x v="0"/>
    <x v="0"/>
  </r>
  <r>
    <x v="1063"/>
    <x v="1"/>
    <x v="1"/>
    <x v="0"/>
    <x v="1"/>
  </r>
  <r>
    <x v="1064"/>
    <x v="0"/>
    <x v="0"/>
    <x v="0"/>
    <x v="12"/>
  </r>
  <r>
    <x v="1065"/>
    <x v="0"/>
    <x v="1"/>
    <x v="0"/>
    <x v="11"/>
  </r>
  <r>
    <x v="1066"/>
    <x v="0"/>
    <x v="2"/>
    <x v="1"/>
    <x v="2"/>
  </r>
  <r>
    <x v="1067"/>
    <x v="1"/>
    <x v="2"/>
    <x v="0"/>
    <x v="1"/>
  </r>
  <r>
    <x v="1068"/>
    <x v="1"/>
    <x v="2"/>
    <x v="0"/>
    <x v="2"/>
  </r>
  <r>
    <x v="1069"/>
    <x v="2"/>
    <x v="2"/>
    <x v="0"/>
    <x v="0"/>
  </r>
  <r>
    <x v="1070"/>
    <x v="0"/>
    <x v="0"/>
    <x v="0"/>
    <x v="1"/>
  </r>
  <r>
    <x v="1071"/>
    <x v="1"/>
    <x v="0"/>
    <x v="0"/>
    <x v="2"/>
  </r>
  <r>
    <x v="1072"/>
    <x v="0"/>
    <x v="0"/>
    <x v="0"/>
    <x v="2"/>
  </r>
  <r>
    <x v="1073"/>
    <x v="2"/>
    <x v="0"/>
    <x v="1"/>
    <x v="0"/>
  </r>
  <r>
    <x v="1074"/>
    <x v="0"/>
    <x v="1"/>
    <x v="0"/>
    <x v="9"/>
  </r>
  <r>
    <x v="1075"/>
    <x v="1"/>
    <x v="0"/>
    <x v="0"/>
    <x v="2"/>
  </r>
  <r>
    <x v="1076"/>
    <x v="0"/>
    <x v="2"/>
    <x v="0"/>
    <x v="8"/>
  </r>
  <r>
    <x v="1077"/>
    <x v="1"/>
    <x v="0"/>
    <x v="0"/>
    <x v="7"/>
  </r>
  <r>
    <x v="1078"/>
    <x v="1"/>
    <x v="2"/>
    <x v="0"/>
    <x v="2"/>
  </r>
  <r>
    <x v="1079"/>
    <x v="0"/>
    <x v="0"/>
    <x v="1"/>
    <x v="1"/>
  </r>
  <r>
    <x v="1080"/>
    <x v="0"/>
    <x v="0"/>
    <x v="1"/>
    <x v="1"/>
  </r>
  <r>
    <x v="1081"/>
    <x v="1"/>
    <x v="0"/>
    <x v="0"/>
    <x v="0"/>
  </r>
  <r>
    <x v="1082"/>
    <x v="1"/>
    <x v="2"/>
    <x v="0"/>
    <x v="1"/>
  </r>
  <r>
    <x v="1083"/>
    <x v="0"/>
    <x v="0"/>
    <x v="0"/>
    <x v="12"/>
  </r>
  <r>
    <x v="1084"/>
    <x v="1"/>
    <x v="0"/>
    <x v="0"/>
    <x v="1"/>
  </r>
  <r>
    <x v="1085"/>
    <x v="0"/>
    <x v="0"/>
    <x v="1"/>
    <x v="0"/>
  </r>
  <r>
    <x v="1086"/>
    <x v="0"/>
    <x v="2"/>
    <x v="0"/>
    <x v="1"/>
  </r>
  <r>
    <x v="1087"/>
    <x v="0"/>
    <x v="0"/>
    <x v="0"/>
    <x v="2"/>
  </r>
  <r>
    <x v="1088"/>
    <x v="0"/>
    <x v="1"/>
    <x v="1"/>
    <x v="0"/>
  </r>
  <r>
    <x v="1089"/>
    <x v="0"/>
    <x v="2"/>
    <x v="0"/>
    <x v="14"/>
  </r>
  <r>
    <x v="1090"/>
    <x v="2"/>
    <x v="0"/>
    <x v="1"/>
    <x v="5"/>
  </r>
  <r>
    <x v="1091"/>
    <x v="2"/>
    <x v="0"/>
    <x v="0"/>
    <x v="1"/>
  </r>
  <r>
    <x v="1092"/>
    <x v="0"/>
    <x v="1"/>
    <x v="1"/>
    <x v="2"/>
  </r>
  <r>
    <x v="1093"/>
    <x v="1"/>
    <x v="0"/>
    <x v="0"/>
    <x v="0"/>
  </r>
  <r>
    <x v="1094"/>
    <x v="0"/>
    <x v="0"/>
    <x v="0"/>
    <x v="1"/>
  </r>
  <r>
    <x v="1095"/>
    <x v="1"/>
    <x v="0"/>
    <x v="0"/>
    <x v="7"/>
  </r>
  <r>
    <x v="1096"/>
    <x v="0"/>
    <x v="0"/>
    <x v="0"/>
    <x v="14"/>
  </r>
  <r>
    <x v="1097"/>
    <x v="0"/>
    <x v="0"/>
    <x v="0"/>
    <x v="0"/>
  </r>
  <r>
    <x v="1098"/>
    <x v="0"/>
    <x v="0"/>
    <x v="1"/>
    <x v="0"/>
  </r>
  <r>
    <x v="1099"/>
    <x v="0"/>
    <x v="0"/>
    <x v="0"/>
    <x v="8"/>
  </r>
  <r>
    <x v="1100"/>
    <x v="2"/>
    <x v="0"/>
    <x v="1"/>
    <x v="2"/>
  </r>
  <r>
    <x v="1101"/>
    <x v="0"/>
    <x v="2"/>
    <x v="0"/>
    <x v="2"/>
  </r>
  <r>
    <x v="1102"/>
    <x v="1"/>
    <x v="1"/>
    <x v="1"/>
    <x v="0"/>
  </r>
  <r>
    <x v="1103"/>
    <x v="2"/>
    <x v="0"/>
    <x v="1"/>
    <x v="2"/>
  </r>
  <r>
    <x v="1104"/>
    <x v="0"/>
    <x v="0"/>
    <x v="0"/>
    <x v="1"/>
  </r>
  <r>
    <x v="1105"/>
    <x v="0"/>
    <x v="0"/>
    <x v="0"/>
    <x v="11"/>
  </r>
  <r>
    <x v="1106"/>
    <x v="0"/>
    <x v="1"/>
    <x v="0"/>
    <x v="1"/>
  </r>
  <r>
    <x v="1107"/>
    <x v="0"/>
    <x v="1"/>
    <x v="1"/>
    <x v="1"/>
  </r>
  <r>
    <x v="1108"/>
    <x v="0"/>
    <x v="0"/>
    <x v="0"/>
    <x v="2"/>
  </r>
  <r>
    <x v="1109"/>
    <x v="2"/>
    <x v="2"/>
    <x v="0"/>
    <x v="1"/>
  </r>
  <r>
    <x v="1110"/>
    <x v="1"/>
    <x v="2"/>
    <x v="0"/>
    <x v="11"/>
  </r>
  <r>
    <x v="1111"/>
    <x v="1"/>
    <x v="2"/>
    <x v="0"/>
    <x v="4"/>
  </r>
  <r>
    <x v="1112"/>
    <x v="0"/>
    <x v="2"/>
    <x v="1"/>
    <x v="3"/>
  </r>
  <r>
    <x v="1113"/>
    <x v="0"/>
    <x v="1"/>
    <x v="0"/>
    <x v="11"/>
  </r>
  <r>
    <x v="1114"/>
    <x v="2"/>
    <x v="1"/>
    <x v="0"/>
    <x v="1"/>
  </r>
  <r>
    <x v="1115"/>
    <x v="0"/>
    <x v="0"/>
    <x v="0"/>
    <x v="2"/>
  </r>
  <r>
    <x v="1116"/>
    <x v="1"/>
    <x v="1"/>
    <x v="1"/>
    <x v="5"/>
  </r>
  <r>
    <x v="1117"/>
    <x v="0"/>
    <x v="1"/>
    <x v="0"/>
    <x v="0"/>
  </r>
  <r>
    <x v="1118"/>
    <x v="3"/>
    <x v="0"/>
    <x v="0"/>
    <x v="0"/>
  </r>
  <r>
    <x v="1119"/>
    <x v="0"/>
    <x v="0"/>
    <x v="0"/>
    <x v="6"/>
  </r>
  <r>
    <x v="1120"/>
    <x v="1"/>
    <x v="0"/>
    <x v="1"/>
    <x v="5"/>
  </r>
  <r>
    <x v="1121"/>
    <x v="2"/>
    <x v="2"/>
    <x v="0"/>
    <x v="1"/>
  </r>
  <r>
    <x v="1122"/>
    <x v="0"/>
    <x v="2"/>
    <x v="1"/>
    <x v="0"/>
  </r>
  <r>
    <x v="1123"/>
    <x v="0"/>
    <x v="2"/>
    <x v="1"/>
    <x v="0"/>
  </r>
  <r>
    <x v="1124"/>
    <x v="0"/>
    <x v="2"/>
    <x v="0"/>
    <x v="8"/>
  </r>
  <r>
    <x v="1125"/>
    <x v="2"/>
    <x v="0"/>
    <x v="0"/>
    <x v="1"/>
  </r>
  <r>
    <x v="1126"/>
    <x v="0"/>
    <x v="2"/>
    <x v="0"/>
    <x v="14"/>
  </r>
  <r>
    <x v="1127"/>
    <x v="1"/>
    <x v="2"/>
    <x v="0"/>
    <x v="11"/>
  </r>
  <r>
    <x v="1128"/>
    <x v="0"/>
    <x v="0"/>
    <x v="1"/>
    <x v="5"/>
  </r>
  <r>
    <x v="1129"/>
    <x v="0"/>
    <x v="0"/>
    <x v="0"/>
    <x v="0"/>
  </r>
  <r>
    <x v="1130"/>
    <x v="0"/>
    <x v="0"/>
    <x v="0"/>
    <x v="0"/>
  </r>
  <r>
    <x v="1131"/>
    <x v="0"/>
    <x v="0"/>
    <x v="0"/>
    <x v="8"/>
  </r>
  <r>
    <x v="1132"/>
    <x v="0"/>
    <x v="1"/>
    <x v="1"/>
    <x v="0"/>
  </r>
  <r>
    <x v="1133"/>
    <x v="1"/>
    <x v="2"/>
    <x v="1"/>
    <x v="2"/>
  </r>
  <r>
    <x v="1134"/>
    <x v="0"/>
    <x v="0"/>
    <x v="0"/>
    <x v="8"/>
  </r>
  <r>
    <x v="1135"/>
    <x v="2"/>
    <x v="1"/>
    <x v="0"/>
    <x v="2"/>
  </r>
  <r>
    <x v="1136"/>
    <x v="1"/>
    <x v="0"/>
    <x v="0"/>
    <x v="8"/>
  </r>
  <r>
    <x v="1137"/>
    <x v="2"/>
    <x v="0"/>
    <x v="0"/>
    <x v="8"/>
  </r>
  <r>
    <x v="1138"/>
    <x v="0"/>
    <x v="0"/>
    <x v="0"/>
    <x v="8"/>
  </r>
  <r>
    <x v="1139"/>
    <x v="0"/>
    <x v="2"/>
    <x v="0"/>
    <x v="11"/>
  </r>
  <r>
    <x v="1140"/>
    <x v="1"/>
    <x v="1"/>
    <x v="0"/>
    <x v="11"/>
  </r>
  <r>
    <x v="1141"/>
    <x v="1"/>
    <x v="1"/>
    <x v="0"/>
    <x v="0"/>
  </r>
  <r>
    <x v="1142"/>
    <x v="0"/>
    <x v="0"/>
    <x v="0"/>
    <x v="12"/>
  </r>
  <r>
    <x v="1143"/>
    <x v="2"/>
    <x v="1"/>
    <x v="1"/>
    <x v="0"/>
  </r>
  <r>
    <x v="1144"/>
    <x v="0"/>
    <x v="2"/>
    <x v="0"/>
    <x v="1"/>
  </r>
  <r>
    <x v="1145"/>
    <x v="0"/>
    <x v="0"/>
    <x v="0"/>
    <x v="2"/>
  </r>
  <r>
    <x v="1146"/>
    <x v="2"/>
    <x v="0"/>
    <x v="0"/>
    <x v="11"/>
  </r>
  <r>
    <x v="1147"/>
    <x v="0"/>
    <x v="1"/>
    <x v="0"/>
    <x v="8"/>
  </r>
  <r>
    <x v="1148"/>
    <x v="0"/>
    <x v="0"/>
    <x v="0"/>
    <x v="8"/>
  </r>
  <r>
    <x v="1149"/>
    <x v="0"/>
    <x v="0"/>
    <x v="0"/>
    <x v="0"/>
  </r>
  <r>
    <x v="1150"/>
    <x v="0"/>
    <x v="0"/>
    <x v="1"/>
    <x v="2"/>
  </r>
  <r>
    <x v="1151"/>
    <x v="1"/>
    <x v="0"/>
    <x v="0"/>
    <x v="1"/>
  </r>
  <r>
    <x v="1152"/>
    <x v="1"/>
    <x v="1"/>
    <x v="1"/>
    <x v="0"/>
  </r>
  <r>
    <x v="1153"/>
    <x v="0"/>
    <x v="2"/>
    <x v="0"/>
    <x v="1"/>
  </r>
  <r>
    <x v="1154"/>
    <x v="2"/>
    <x v="1"/>
    <x v="0"/>
    <x v="11"/>
  </r>
  <r>
    <x v="1155"/>
    <x v="2"/>
    <x v="2"/>
    <x v="1"/>
    <x v="0"/>
  </r>
  <r>
    <x v="1156"/>
    <x v="0"/>
    <x v="0"/>
    <x v="1"/>
    <x v="5"/>
  </r>
  <r>
    <x v="1157"/>
    <x v="0"/>
    <x v="0"/>
    <x v="0"/>
    <x v="7"/>
  </r>
  <r>
    <x v="1158"/>
    <x v="3"/>
    <x v="0"/>
    <x v="1"/>
    <x v="1"/>
  </r>
  <r>
    <x v="1159"/>
    <x v="0"/>
    <x v="0"/>
    <x v="0"/>
    <x v="2"/>
  </r>
  <r>
    <x v="1160"/>
    <x v="1"/>
    <x v="0"/>
    <x v="0"/>
    <x v="14"/>
  </r>
  <r>
    <x v="1161"/>
    <x v="0"/>
    <x v="2"/>
    <x v="0"/>
    <x v="11"/>
  </r>
  <r>
    <x v="1162"/>
    <x v="1"/>
    <x v="1"/>
    <x v="0"/>
    <x v="2"/>
  </r>
  <r>
    <x v="1163"/>
    <x v="0"/>
    <x v="2"/>
    <x v="1"/>
    <x v="0"/>
  </r>
  <r>
    <x v="1164"/>
    <x v="0"/>
    <x v="0"/>
    <x v="0"/>
    <x v="2"/>
  </r>
  <r>
    <x v="1165"/>
    <x v="1"/>
    <x v="0"/>
    <x v="0"/>
    <x v="1"/>
  </r>
  <r>
    <x v="1166"/>
    <x v="1"/>
    <x v="2"/>
    <x v="0"/>
    <x v="2"/>
  </r>
  <r>
    <x v="1167"/>
    <x v="1"/>
    <x v="1"/>
    <x v="0"/>
    <x v="2"/>
  </r>
  <r>
    <x v="1168"/>
    <x v="2"/>
    <x v="1"/>
    <x v="1"/>
    <x v="0"/>
  </r>
  <r>
    <x v="1169"/>
    <x v="0"/>
    <x v="0"/>
    <x v="1"/>
    <x v="0"/>
  </r>
  <r>
    <x v="1170"/>
    <x v="0"/>
    <x v="0"/>
    <x v="0"/>
    <x v="8"/>
  </r>
  <r>
    <x v="1171"/>
    <x v="2"/>
    <x v="2"/>
    <x v="0"/>
    <x v="11"/>
  </r>
  <r>
    <x v="1172"/>
    <x v="2"/>
    <x v="0"/>
    <x v="0"/>
    <x v="8"/>
  </r>
  <r>
    <x v="1173"/>
    <x v="0"/>
    <x v="0"/>
    <x v="1"/>
    <x v="5"/>
  </r>
  <r>
    <x v="1174"/>
    <x v="0"/>
    <x v="2"/>
    <x v="1"/>
    <x v="2"/>
  </r>
  <r>
    <x v="1175"/>
    <x v="0"/>
    <x v="2"/>
    <x v="0"/>
    <x v="0"/>
  </r>
  <r>
    <x v="1176"/>
    <x v="1"/>
    <x v="0"/>
    <x v="0"/>
    <x v="1"/>
  </r>
  <r>
    <x v="1177"/>
    <x v="1"/>
    <x v="0"/>
    <x v="1"/>
    <x v="1"/>
  </r>
  <r>
    <x v="1178"/>
    <x v="1"/>
    <x v="0"/>
    <x v="0"/>
    <x v="8"/>
  </r>
  <r>
    <x v="1179"/>
    <x v="0"/>
    <x v="2"/>
    <x v="0"/>
    <x v="9"/>
  </r>
  <r>
    <x v="1180"/>
    <x v="0"/>
    <x v="2"/>
    <x v="1"/>
    <x v="0"/>
  </r>
  <r>
    <x v="1181"/>
    <x v="2"/>
    <x v="1"/>
    <x v="0"/>
    <x v="0"/>
  </r>
  <r>
    <x v="1182"/>
    <x v="1"/>
    <x v="2"/>
    <x v="0"/>
    <x v="11"/>
  </r>
  <r>
    <x v="1183"/>
    <x v="1"/>
    <x v="1"/>
    <x v="0"/>
    <x v="11"/>
  </r>
  <r>
    <x v="1184"/>
    <x v="0"/>
    <x v="2"/>
    <x v="0"/>
    <x v="1"/>
  </r>
  <r>
    <x v="1185"/>
    <x v="1"/>
    <x v="0"/>
    <x v="1"/>
    <x v="2"/>
  </r>
  <r>
    <x v="1186"/>
    <x v="1"/>
    <x v="0"/>
    <x v="0"/>
    <x v="0"/>
  </r>
  <r>
    <x v="1187"/>
    <x v="0"/>
    <x v="2"/>
    <x v="0"/>
    <x v="2"/>
  </r>
  <r>
    <x v="1188"/>
    <x v="0"/>
    <x v="2"/>
    <x v="1"/>
    <x v="1"/>
  </r>
  <r>
    <x v="1189"/>
    <x v="0"/>
    <x v="2"/>
    <x v="0"/>
    <x v="8"/>
  </r>
  <r>
    <x v="1190"/>
    <x v="0"/>
    <x v="0"/>
    <x v="1"/>
    <x v="1"/>
  </r>
  <r>
    <x v="1191"/>
    <x v="0"/>
    <x v="0"/>
    <x v="0"/>
    <x v="9"/>
  </r>
  <r>
    <x v="1192"/>
    <x v="1"/>
    <x v="0"/>
    <x v="0"/>
    <x v="2"/>
  </r>
  <r>
    <x v="1193"/>
    <x v="0"/>
    <x v="0"/>
    <x v="0"/>
    <x v="8"/>
  </r>
  <r>
    <x v="1194"/>
    <x v="1"/>
    <x v="1"/>
    <x v="0"/>
    <x v="0"/>
  </r>
  <r>
    <x v="1195"/>
    <x v="2"/>
    <x v="0"/>
    <x v="0"/>
    <x v="2"/>
  </r>
  <r>
    <x v="1196"/>
    <x v="0"/>
    <x v="1"/>
    <x v="1"/>
    <x v="0"/>
  </r>
  <r>
    <x v="1197"/>
    <x v="0"/>
    <x v="1"/>
    <x v="0"/>
    <x v="1"/>
  </r>
  <r>
    <x v="1198"/>
    <x v="0"/>
    <x v="2"/>
    <x v="1"/>
    <x v="0"/>
  </r>
  <r>
    <x v="1199"/>
    <x v="1"/>
    <x v="1"/>
    <x v="0"/>
    <x v="1"/>
  </r>
  <r>
    <x v="1200"/>
    <x v="2"/>
    <x v="0"/>
    <x v="0"/>
    <x v="7"/>
  </r>
  <r>
    <x v="1201"/>
    <x v="0"/>
    <x v="0"/>
    <x v="0"/>
    <x v="1"/>
  </r>
  <r>
    <x v="1202"/>
    <x v="1"/>
    <x v="1"/>
    <x v="1"/>
    <x v="0"/>
  </r>
  <r>
    <x v="1203"/>
    <x v="0"/>
    <x v="0"/>
    <x v="0"/>
    <x v="6"/>
  </r>
  <r>
    <x v="1204"/>
    <x v="1"/>
    <x v="0"/>
    <x v="0"/>
    <x v="4"/>
  </r>
  <r>
    <x v="1205"/>
    <x v="1"/>
    <x v="2"/>
    <x v="0"/>
    <x v="1"/>
  </r>
  <r>
    <x v="1206"/>
    <x v="0"/>
    <x v="0"/>
    <x v="1"/>
    <x v="14"/>
  </r>
  <r>
    <x v="1207"/>
    <x v="1"/>
    <x v="0"/>
    <x v="1"/>
    <x v="11"/>
  </r>
  <r>
    <x v="1208"/>
    <x v="2"/>
    <x v="0"/>
    <x v="1"/>
    <x v="8"/>
  </r>
  <r>
    <x v="1209"/>
    <x v="1"/>
    <x v="0"/>
    <x v="1"/>
    <x v="2"/>
  </r>
  <r>
    <x v="1210"/>
    <x v="1"/>
    <x v="2"/>
    <x v="1"/>
    <x v="12"/>
  </r>
  <r>
    <x v="1211"/>
    <x v="1"/>
    <x v="0"/>
    <x v="1"/>
    <x v="2"/>
  </r>
  <r>
    <x v="1212"/>
    <x v="1"/>
    <x v="0"/>
    <x v="1"/>
    <x v="2"/>
  </r>
  <r>
    <x v="1213"/>
    <x v="0"/>
    <x v="0"/>
    <x v="1"/>
    <x v="8"/>
  </r>
  <r>
    <x v="1214"/>
    <x v="2"/>
    <x v="1"/>
    <x v="1"/>
    <x v="0"/>
  </r>
  <r>
    <x v="1215"/>
    <x v="2"/>
    <x v="0"/>
    <x v="1"/>
    <x v="1"/>
  </r>
  <r>
    <x v="1216"/>
    <x v="0"/>
    <x v="0"/>
    <x v="1"/>
    <x v="2"/>
  </r>
  <r>
    <x v="1217"/>
    <x v="2"/>
    <x v="0"/>
    <x v="1"/>
    <x v="1"/>
  </r>
  <r>
    <x v="1218"/>
    <x v="0"/>
    <x v="1"/>
    <x v="1"/>
    <x v="5"/>
  </r>
  <r>
    <x v="1219"/>
    <x v="1"/>
    <x v="1"/>
    <x v="1"/>
    <x v="7"/>
  </r>
  <r>
    <x v="1220"/>
    <x v="0"/>
    <x v="0"/>
    <x v="1"/>
    <x v="1"/>
  </r>
  <r>
    <x v="1221"/>
    <x v="0"/>
    <x v="0"/>
    <x v="1"/>
    <x v="7"/>
  </r>
  <r>
    <x v="1222"/>
    <x v="1"/>
    <x v="2"/>
    <x v="1"/>
    <x v="14"/>
  </r>
  <r>
    <x v="1223"/>
    <x v="2"/>
    <x v="0"/>
    <x v="1"/>
    <x v="8"/>
  </r>
  <r>
    <x v="1224"/>
    <x v="1"/>
    <x v="2"/>
    <x v="1"/>
    <x v="2"/>
  </r>
  <r>
    <x v="1225"/>
    <x v="0"/>
    <x v="2"/>
    <x v="1"/>
    <x v="0"/>
  </r>
  <r>
    <x v="1226"/>
    <x v="0"/>
    <x v="2"/>
    <x v="1"/>
    <x v="1"/>
  </r>
  <r>
    <x v="1227"/>
    <x v="0"/>
    <x v="2"/>
    <x v="1"/>
    <x v="2"/>
  </r>
  <r>
    <x v="1228"/>
    <x v="1"/>
    <x v="2"/>
    <x v="1"/>
    <x v="1"/>
  </r>
  <r>
    <x v="1229"/>
    <x v="0"/>
    <x v="0"/>
    <x v="1"/>
    <x v="1"/>
  </r>
  <r>
    <x v="1230"/>
    <x v="0"/>
    <x v="0"/>
    <x v="1"/>
    <x v="8"/>
  </r>
  <r>
    <x v="1231"/>
    <x v="0"/>
    <x v="0"/>
    <x v="1"/>
    <x v="11"/>
  </r>
  <r>
    <x v="1232"/>
    <x v="2"/>
    <x v="2"/>
    <x v="1"/>
    <x v="0"/>
  </r>
  <r>
    <x v="1233"/>
    <x v="0"/>
    <x v="0"/>
    <x v="1"/>
    <x v="1"/>
  </r>
  <r>
    <x v="1234"/>
    <x v="0"/>
    <x v="2"/>
    <x v="1"/>
    <x v="1"/>
  </r>
  <r>
    <x v="1235"/>
    <x v="0"/>
    <x v="1"/>
    <x v="1"/>
    <x v="14"/>
  </r>
  <r>
    <x v="1236"/>
    <x v="1"/>
    <x v="2"/>
    <x v="1"/>
    <x v="2"/>
  </r>
  <r>
    <x v="1237"/>
    <x v="1"/>
    <x v="0"/>
    <x v="1"/>
    <x v="11"/>
  </r>
  <r>
    <x v="1238"/>
    <x v="2"/>
    <x v="0"/>
    <x v="1"/>
    <x v="0"/>
  </r>
  <r>
    <x v="1239"/>
    <x v="0"/>
    <x v="2"/>
    <x v="1"/>
    <x v="11"/>
  </r>
  <r>
    <x v="1240"/>
    <x v="2"/>
    <x v="0"/>
    <x v="1"/>
    <x v="1"/>
  </r>
  <r>
    <x v="1241"/>
    <x v="1"/>
    <x v="0"/>
    <x v="1"/>
    <x v="1"/>
  </r>
  <r>
    <x v="1242"/>
    <x v="0"/>
    <x v="0"/>
    <x v="1"/>
    <x v="7"/>
  </r>
  <r>
    <x v="1243"/>
    <x v="0"/>
    <x v="1"/>
    <x v="1"/>
    <x v="8"/>
  </r>
  <r>
    <x v="1244"/>
    <x v="1"/>
    <x v="2"/>
    <x v="1"/>
    <x v="0"/>
  </r>
  <r>
    <x v="1245"/>
    <x v="0"/>
    <x v="1"/>
    <x v="1"/>
    <x v="13"/>
  </r>
  <r>
    <x v="1246"/>
    <x v="0"/>
    <x v="1"/>
    <x v="1"/>
    <x v="3"/>
  </r>
  <r>
    <x v="1247"/>
    <x v="0"/>
    <x v="0"/>
    <x v="1"/>
    <x v="11"/>
  </r>
  <r>
    <x v="1248"/>
    <x v="1"/>
    <x v="1"/>
    <x v="1"/>
    <x v="7"/>
  </r>
  <r>
    <x v="1249"/>
    <x v="0"/>
    <x v="2"/>
    <x v="1"/>
    <x v="7"/>
  </r>
  <r>
    <x v="1250"/>
    <x v="2"/>
    <x v="0"/>
    <x v="1"/>
    <x v="12"/>
  </r>
  <r>
    <x v="1251"/>
    <x v="0"/>
    <x v="0"/>
    <x v="1"/>
    <x v="5"/>
  </r>
  <r>
    <x v="1252"/>
    <x v="1"/>
    <x v="0"/>
    <x v="1"/>
    <x v="2"/>
  </r>
  <r>
    <x v="1253"/>
    <x v="0"/>
    <x v="0"/>
    <x v="1"/>
    <x v="2"/>
  </r>
  <r>
    <x v="1254"/>
    <x v="2"/>
    <x v="2"/>
    <x v="1"/>
    <x v="1"/>
  </r>
  <r>
    <x v="1255"/>
    <x v="0"/>
    <x v="1"/>
    <x v="1"/>
    <x v="11"/>
  </r>
  <r>
    <x v="1256"/>
    <x v="0"/>
    <x v="1"/>
    <x v="1"/>
    <x v="0"/>
  </r>
  <r>
    <x v="1257"/>
    <x v="1"/>
    <x v="0"/>
    <x v="1"/>
    <x v="1"/>
  </r>
  <r>
    <x v="1258"/>
    <x v="1"/>
    <x v="1"/>
    <x v="1"/>
    <x v="1"/>
  </r>
  <r>
    <x v="1259"/>
    <x v="2"/>
    <x v="0"/>
    <x v="1"/>
    <x v="7"/>
  </r>
  <r>
    <x v="1260"/>
    <x v="0"/>
    <x v="0"/>
    <x v="1"/>
    <x v="1"/>
  </r>
  <r>
    <x v="1261"/>
    <x v="2"/>
    <x v="2"/>
    <x v="1"/>
    <x v="1"/>
  </r>
  <r>
    <x v="1262"/>
    <x v="2"/>
    <x v="0"/>
    <x v="1"/>
    <x v="2"/>
  </r>
  <r>
    <x v="1263"/>
    <x v="2"/>
    <x v="0"/>
    <x v="1"/>
    <x v="0"/>
  </r>
  <r>
    <x v="1264"/>
    <x v="1"/>
    <x v="1"/>
    <x v="1"/>
    <x v="8"/>
  </r>
  <r>
    <x v="1265"/>
    <x v="1"/>
    <x v="1"/>
    <x v="1"/>
    <x v="2"/>
  </r>
  <r>
    <x v="1266"/>
    <x v="2"/>
    <x v="2"/>
    <x v="1"/>
    <x v="0"/>
  </r>
  <r>
    <x v="1267"/>
    <x v="2"/>
    <x v="1"/>
    <x v="1"/>
    <x v="0"/>
  </r>
  <r>
    <x v="1268"/>
    <x v="2"/>
    <x v="1"/>
    <x v="1"/>
    <x v="1"/>
  </r>
  <r>
    <x v="1269"/>
    <x v="1"/>
    <x v="0"/>
    <x v="1"/>
    <x v="1"/>
  </r>
  <r>
    <x v="1270"/>
    <x v="0"/>
    <x v="1"/>
    <x v="1"/>
    <x v="2"/>
  </r>
  <r>
    <x v="1271"/>
    <x v="2"/>
    <x v="2"/>
    <x v="1"/>
    <x v="1"/>
  </r>
  <r>
    <x v="1272"/>
    <x v="0"/>
    <x v="2"/>
    <x v="1"/>
    <x v="2"/>
  </r>
  <r>
    <x v="1273"/>
    <x v="1"/>
    <x v="2"/>
    <x v="1"/>
    <x v="1"/>
  </r>
  <r>
    <x v="1274"/>
    <x v="0"/>
    <x v="0"/>
    <x v="1"/>
    <x v="14"/>
  </r>
  <r>
    <x v="1275"/>
    <x v="0"/>
    <x v="2"/>
    <x v="1"/>
    <x v="1"/>
  </r>
  <r>
    <x v="1276"/>
    <x v="0"/>
    <x v="0"/>
    <x v="1"/>
    <x v="0"/>
  </r>
  <r>
    <x v="1277"/>
    <x v="0"/>
    <x v="0"/>
    <x v="1"/>
    <x v="11"/>
  </r>
  <r>
    <x v="1278"/>
    <x v="1"/>
    <x v="0"/>
    <x v="1"/>
    <x v="0"/>
  </r>
  <r>
    <x v="1279"/>
    <x v="2"/>
    <x v="0"/>
    <x v="1"/>
    <x v="11"/>
  </r>
  <r>
    <x v="1280"/>
    <x v="0"/>
    <x v="0"/>
    <x v="1"/>
    <x v="7"/>
  </r>
  <r>
    <x v="1281"/>
    <x v="2"/>
    <x v="0"/>
    <x v="1"/>
    <x v="0"/>
  </r>
  <r>
    <x v="1282"/>
    <x v="0"/>
    <x v="2"/>
    <x v="1"/>
    <x v="2"/>
  </r>
  <r>
    <x v="1283"/>
    <x v="0"/>
    <x v="2"/>
    <x v="1"/>
    <x v="2"/>
  </r>
  <r>
    <x v="1284"/>
    <x v="0"/>
    <x v="2"/>
    <x v="1"/>
    <x v="1"/>
  </r>
  <r>
    <x v="1285"/>
    <x v="1"/>
    <x v="2"/>
    <x v="1"/>
    <x v="5"/>
  </r>
  <r>
    <x v="1286"/>
    <x v="1"/>
    <x v="2"/>
    <x v="1"/>
    <x v="14"/>
  </r>
  <r>
    <x v="1287"/>
    <x v="0"/>
    <x v="1"/>
    <x v="1"/>
    <x v="16"/>
  </r>
  <r>
    <x v="1288"/>
    <x v="0"/>
    <x v="1"/>
    <x v="1"/>
    <x v="2"/>
  </r>
  <r>
    <x v="1289"/>
    <x v="0"/>
    <x v="2"/>
    <x v="1"/>
    <x v="2"/>
  </r>
  <r>
    <x v="1290"/>
    <x v="1"/>
    <x v="2"/>
    <x v="1"/>
    <x v="4"/>
  </r>
  <r>
    <x v="1291"/>
    <x v="2"/>
    <x v="2"/>
    <x v="1"/>
    <x v="9"/>
  </r>
  <r>
    <x v="1292"/>
    <x v="1"/>
    <x v="1"/>
    <x v="1"/>
    <x v="2"/>
  </r>
  <r>
    <x v="1293"/>
    <x v="1"/>
    <x v="2"/>
    <x v="1"/>
    <x v="0"/>
  </r>
  <r>
    <x v="1294"/>
    <x v="2"/>
    <x v="0"/>
    <x v="1"/>
    <x v="1"/>
  </r>
  <r>
    <x v="1295"/>
    <x v="2"/>
    <x v="0"/>
    <x v="1"/>
    <x v="1"/>
  </r>
  <r>
    <x v="1296"/>
    <x v="0"/>
    <x v="1"/>
    <x v="1"/>
    <x v="1"/>
  </r>
  <r>
    <x v="1297"/>
    <x v="0"/>
    <x v="1"/>
    <x v="1"/>
    <x v="8"/>
  </r>
  <r>
    <x v="1298"/>
    <x v="2"/>
    <x v="0"/>
    <x v="1"/>
    <x v="0"/>
  </r>
  <r>
    <x v="1299"/>
    <x v="2"/>
    <x v="0"/>
    <x v="1"/>
    <x v="1"/>
  </r>
  <r>
    <x v="1300"/>
    <x v="3"/>
    <x v="0"/>
    <x v="1"/>
    <x v="2"/>
  </r>
  <r>
    <x v="1301"/>
    <x v="0"/>
    <x v="2"/>
    <x v="1"/>
    <x v="1"/>
  </r>
  <r>
    <x v="1302"/>
    <x v="0"/>
    <x v="2"/>
    <x v="1"/>
    <x v="2"/>
  </r>
  <r>
    <x v="1303"/>
    <x v="0"/>
    <x v="1"/>
    <x v="1"/>
    <x v="1"/>
  </r>
  <r>
    <x v="1304"/>
    <x v="0"/>
    <x v="2"/>
    <x v="1"/>
    <x v="0"/>
  </r>
  <r>
    <x v="1305"/>
    <x v="0"/>
    <x v="2"/>
    <x v="1"/>
    <x v="0"/>
  </r>
  <r>
    <x v="1306"/>
    <x v="0"/>
    <x v="2"/>
    <x v="1"/>
    <x v="1"/>
  </r>
  <r>
    <x v="1307"/>
    <x v="2"/>
    <x v="0"/>
    <x v="1"/>
    <x v="0"/>
  </r>
  <r>
    <x v="1308"/>
    <x v="0"/>
    <x v="0"/>
    <x v="1"/>
    <x v="1"/>
  </r>
  <r>
    <x v="1309"/>
    <x v="0"/>
    <x v="0"/>
    <x v="1"/>
    <x v="1"/>
  </r>
  <r>
    <x v="1310"/>
    <x v="1"/>
    <x v="0"/>
    <x v="1"/>
    <x v="1"/>
  </r>
  <r>
    <x v="1311"/>
    <x v="0"/>
    <x v="1"/>
    <x v="1"/>
    <x v="1"/>
  </r>
  <r>
    <x v="1312"/>
    <x v="2"/>
    <x v="0"/>
    <x v="1"/>
    <x v="1"/>
  </r>
  <r>
    <x v="1313"/>
    <x v="2"/>
    <x v="2"/>
    <x v="1"/>
    <x v="7"/>
  </r>
  <r>
    <x v="1314"/>
    <x v="2"/>
    <x v="2"/>
    <x v="1"/>
    <x v="14"/>
  </r>
  <r>
    <x v="1315"/>
    <x v="0"/>
    <x v="2"/>
    <x v="1"/>
    <x v="2"/>
  </r>
  <r>
    <x v="1316"/>
    <x v="1"/>
    <x v="2"/>
    <x v="1"/>
    <x v="1"/>
  </r>
  <r>
    <x v="1317"/>
    <x v="1"/>
    <x v="1"/>
    <x v="1"/>
    <x v="2"/>
  </r>
  <r>
    <x v="1318"/>
    <x v="1"/>
    <x v="0"/>
    <x v="1"/>
    <x v="2"/>
  </r>
  <r>
    <x v="1319"/>
    <x v="2"/>
    <x v="0"/>
    <x v="1"/>
    <x v="1"/>
  </r>
  <r>
    <x v="1320"/>
    <x v="3"/>
    <x v="0"/>
    <x v="1"/>
    <x v="1"/>
  </r>
  <r>
    <x v="1321"/>
    <x v="0"/>
    <x v="2"/>
    <x v="1"/>
    <x v="0"/>
  </r>
  <r>
    <x v="1322"/>
    <x v="1"/>
    <x v="2"/>
    <x v="1"/>
    <x v="0"/>
  </r>
  <r>
    <x v="1323"/>
    <x v="3"/>
    <x v="0"/>
    <x v="1"/>
    <x v="11"/>
  </r>
  <r>
    <x v="1324"/>
    <x v="0"/>
    <x v="2"/>
    <x v="1"/>
    <x v="2"/>
  </r>
  <r>
    <x v="1325"/>
    <x v="0"/>
    <x v="2"/>
    <x v="1"/>
    <x v="2"/>
  </r>
  <r>
    <x v="1326"/>
    <x v="0"/>
    <x v="0"/>
    <x v="1"/>
    <x v="5"/>
  </r>
  <r>
    <x v="1327"/>
    <x v="0"/>
    <x v="0"/>
    <x v="1"/>
    <x v="11"/>
  </r>
  <r>
    <x v="1328"/>
    <x v="0"/>
    <x v="0"/>
    <x v="1"/>
    <x v="1"/>
  </r>
  <r>
    <x v="1329"/>
    <x v="0"/>
    <x v="0"/>
    <x v="1"/>
    <x v="7"/>
  </r>
  <r>
    <x v="1330"/>
    <x v="1"/>
    <x v="0"/>
    <x v="1"/>
    <x v="5"/>
  </r>
  <r>
    <x v="1331"/>
    <x v="2"/>
    <x v="0"/>
    <x v="1"/>
    <x v="14"/>
  </r>
  <r>
    <x v="1332"/>
    <x v="0"/>
    <x v="0"/>
    <x v="1"/>
    <x v="2"/>
  </r>
  <r>
    <x v="1333"/>
    <x v="0"/>
    <x v="1"/>
    <x v="1"/>
    <x v="14"/>
  </r>
  <r>
    <x v="1334"/>
    <x v="0"/>
    <x v="2"/>
    <x v="1"/>
    <x v="2"/>
  </r>
  <r>
    <x v="1335"/>
    <x v="0"/>
    <x v="2"/>
    <x v="1"/>
    <x v="7"/>
  </r>
  <r>
    <x v="1336"/>
    <x v="2"/>
    <x v="0"/>
    <x v="1"/>
    <x v="4"/>
  </r>
  <r>
    <x v="1337"/>
    <x v="0"/>
    <x v="0"/>
    <x v="1"/>
    <x v="8"/>
  </r>
  <r>
    <x v="1338"/>
    <x v="2"/>
    <x v="0"/>
    <x v="1"/>
    <x v="1"/>
  </r>
  <r>
    <x v="1339"/>
    <x v="0"/>
    <x v="0"/>
    <x v="1"/>
    <x v="16"/>
  </r>
  <r>
    <x v="1340"/>
    <x v="2"/>
    <x v="0"/>
    <x v="1"/>
    <x v="2"/>
  </r>
  <r>
    <x v="1341"/>
    <x v="1"/>
    <x v="2"/>
    <x v="1"/>
    <x v="1"/>
  </r>
  <r>
    <x v="1342"/>
    <x v="1"/>
    <x v="2"/>
    <x v="1"/>
    <x v="1"/>
  </r>
  <r>
    <x v="1343"/>
    <x v="0"/>
    <x v="1"/>
    <x v="1"/>
    <x v="14"/>
  </r>
  <r>
    <x v="1344"/>
    <x v="1"/>
    <x v="2"/>
    <x v="1"/>
    <x v="1"/>
  </r>
  <r>
    <x v="1345"/>
    <x v="1"/>
    <x v="1"/>
    <x v="1"/>
    <x v="1"/>
  </r>
  <r>
    <x v="1346"/>
    <x v="0"/>
    <x v="0"/>
    <x v="1"/>
    <x v="0"/>
  </r>
  <r>
    <x v="1347"/>
    <x v="0"/>
    <x v="1"/>
    <x v="1"/>
    <x v="7"/>
  </r>
  <r>
    <x v="1348"/>
    <x v="1"/>
    <x v="2"/>
    <x v="1"/>
    <x v="2"/>
  </r>
  <r>
    <x v="1349"/>
    <x v="0"/>
    <x v="2"/>
    <x v="1"/>
    <x v="1"/>
  </r>
  <r>
    <x v="1350"/>
    <x v="3"/>
    <x v="0"/>
    <x v="1"/>
    <x v="1"/>
  </r>
  <r>
    <x v="1351"/>
    <x v="2"/>
    <x v="1"/>
    <x v="1"/>
    <x v="2"/>
  </r>
  <r>
    <x v="1352"/>
    <x v="2"/>
    <x v="2"/>
    <x v="1"/>
    <x v="0"/>
  </r>
  <r>
    <x v="1353"/>
    <x v="2"/>
    <x v="2"/>
    <x v="1"/>
    <x v="2"/>
  </r>
  <r>
    <x v="1354"/>
    <x v="1"/>
    <x v="0"/>
    <x v="1"/>
    <x v="14"/>
  </r>
  <r>
    <x v="1355"/>
    <x v="2"/>
    <x v="0"/>
    <x v="1"/>
    <x v="7"/>
  </r>
  <r>
    <x v="1356"/>
    <x v="0"/>
    <x v="0"/>
    <x v="1"/>
    <x v="0"/>
  </r>
  <r>
    <x v="1357"/>
    <x v="3"/>
    <x v="1"/>
    <x v="1"/>
    <x v="14"/>
  </r>
  <r>
    <x v="1358"/>
    <x v="1"/>
    <x v="1"/>
    <x v="1"/>
    <x v="6"/>
  </r>
  <r>
    <x v="1359"/>
    <x v="0"/>
    <x v="2"/>
    <x v="1"/>
    <x v="8"/>
  </r>
  <r>
    <x v="1360"/>
    <x v="3"/>
    <x v="0"/>
    <x v="1"/>
    <x v="2"/>
  </r>
  <r>
    <x v="1361"/>
    <x v="0"/>
    <x v="1"/>
    <x v="1"/>
    <x v="11"/>
  </r>
  <r>
    <x v="1362"/>
    <x v="0"/>
    <x v="2"/>
    <x v="1"/>
    <x v="1"/>
  </r>
  <r>
    <x v="1363"/>
    <x v="0"/>
    <x v="2"/>
    <x v="1"/>
    <x v="11"/>
  </r>
  <r>
    <x v="1364"/>
    <x v="0"/>
    <x v="1"/>
    <x v="1"/>
    <x v="1"/>
  </r>
  <r>
    <x v="1365"/>
    <x v="0"/>
    <x v="0"/>
    <x v="1"/>
    <x v="1"/>
  </r>
  <r>
    <x v="1366"/>
    <x v="0"/>
    <x v="1"/>
    <x v="1"/>
    <x v="2"/>
  </r>
  <r>
    <x v="1367"/>
    <x v="0"/>
    <x v="2"/>
    <x v="1"/>
    <x v="7"/>
  </r>
  <r>
    <x v="1368"/>
    <x v="1"/>
    <x v="0"/>
    <x v="1"/>
    <x v="0"/>
  </r>
  <r>
    <x v="1369"/>
    <x v="0"/>
    <x v="2"/>
    <x v="1"/>
    <x v="10"/>
  </r>
  <r>
    <x v="1370"/>
    <x v="0"/>
    <x v="0"/>
    <x v="1"/>
    <x v="14"/>
  </r>
  <r>
    <x v="1371"/>
    <x v="1"/>
    <x v="1"/>
    <x v="1"/>
    <x v="1"/>
  </r>
  <r>
    <x v="1372"/>
    <x v="0"/>
    <x v="0"/>
    <x v="1"/>
    <x v="14"/>
  </r>
  <r>
    <x v="1373"/>
    <x v="3"/>
    <x v="0"/>
    <x v="1"/>
    <x v="8"/>
  </r>
  <r>
    <x v="1374"/>
    <x v="0"/>
    <x v="1"/>
    <x v="1"/>
    <x v="1"/>
  </r>
  <r>
    <x v="1375"/>
    <x v="0"/>
    <x v="0"/>
    <x v="1"/>
    <x v="14"/>
  </r>
  <r>
    <x v="1376"/>
    <x v="1"/>
    <x v="2"/>
    <x v="1"/>
    <x v="1"/>
  </r>
  <r>
    <x v="1377"/>
    <x v="0"/>
    <x v="1"/>
    <x v="1"/>
    <x v="12"/>
  </r>
  <r>
    <x v="1378"/>
    <x v="1"/>
    <x v="0"/>
    <x v="1"/>
    <x v="2"/>
  </r>
  <r>
    <x v="1379"/>
    <x v="1"/>
    <x v="2"/>
    <x v="1"/>
    <x v="1"/>
  </r>
  <r>
    <x v="1380"/>
    <x v="0"/>
    <x v="2"/>
    <x v="1"/>
    <x v="2"/>
  </r>
  <r>
    <x v="1381"/>
    <x v="1"/>
    <x v="0"/>
    <x v="1"/>
    <x v="0"/>
  </r>
  <r>
    <x v="1382"/>
    <x v="2"/>
    <x v="0"/>
    <x v="1"/>
    <x v="5"/>
  </r>
  <r>
    <x v="1383"/>
    <x v="0"/>
    <x v="1"/>
    <x v="1"/>
    <x v="2"/>
  </r>
  <r>
    <x v="1384"/>
    <x v="0"/>
    <x v="2"/>
    <x v="1"/>
    <x v="13"/>
  </r>
  <r>
    <x v="1385"/>
    <x v="2"/>
    <x v="1"/>
    <x v="1"/>
    <x v="16"/>
  </r>
  <r>
    <x v="1386"/>
    <x v="3"/>
    <x v="0"/>
    <x v="1"/>
    <x v="8"/>
  </r>
  <r>
    <x v="1387"/>
    <x v="0"/>
    <x v="2"/>
    <x v="1"/>
    <x v="9"/>
  </r>
  <r>
    <x v="1388"/>
    <x v="0"/>
    <x v="2"/>
    <x v="1"/>
    <x v="8"/>
  </r>
  <r>
    <x v="1389"/>
    <x v="0"/>
    <x v="1"/>
    <x v="1"/>
    <x v="8"/>
  </r>
  <r>
    <x v="1390"/>
    <x v="0"/>
    <x v="1"/>
    <x v="1"/>
    <x v="2"/>
  </r>
  <r>
    <x v="1391"/>
    <x v="1"/>
    <x v="2"/>
    <x v="1"/>
    <x v="11"/>
  </r>
  <r>
    <x v="1392"/>
    <x v="0"/>
    <x v="2"/>
    <x v="1"/>
    <x v="11"/>
  </r>
  <r>
    <x v="1393"/>
    <x v="0"/>
    <x v="1"/>
    <x v="1"/>
    <x v="8"/>
  </r>
  <r>
    <x v="1394"/>
    <x v="0"/>
    <x v="0"/>
    <x v="1"/>
    <x v="14"/>
  </r>
  <r>
    <x v="1395"/>
    <x v="1"/>
    <x v="0"/>
    <x v="1"/>
    <x v="1"/>
  </r>
  <r>
    <x v="1396"/>
    <x v="1"/>
    <x v="0"/>
    <x v="1"/>
    <x v="2"/>
  </r>
  <r>
    <x v="1397"/>
    <x v="1"/>
    <x v="0"/>
    <x v="1"/>
    <x v="2"/>
  </r>
  <r>
    <x v="1398"/>
    <x v="0"/>
    <x v="2"/>
    <x v="1"/>
    <x v="0"/>
  </r>
  <r>
    <x v="1399"/>
    <x v="3"/>
    <x v="0"/>
    <x v="1"/>
    <x v="1"/>
  </r>
  <r>
    <x v="1400"/>
    <x v="0"/>
    <x v="1"/>
    <x v="1"/>
    <x v="14"/>
  </r>
  <r>
    <x v="1401"/>
    <x v="2"/>
    <x v="0"/>
    <x v="1"/>
    <x v="5"/>
  </r>
  <r>
    <x v="1402"/>
    <x v="0"/>
    <x v="1"/>
    <x v="1"/>
    <x v="14"/>
  </r>
  <r>
    <x v="1403"/>
    <x v="1"/>
    <x v="2"/>
    <x v="1"/>
    <x v="1"/>
  </r>
  <r>
    <x v="1404"/>
    <x v="0"/>
    <x v="2"/>
    <x v="1"/>
    <x v="0"/>
  </r>
  <r>
    <x v="1405"/>
    <x v="2"/>
    <x v="0"/>
    <x v="1"/>
    <x v="2"/>
  </r>
  <r>
    <x v="1406"/>
    <x v="2"/>
    <x v="1"/>
    <x v="1"/>
    <x v="1"/>
  </r>
  <r>
    <x v="1407"/>
    <x v="1"/>
    <x v="0"/>
    <x v="1"/>
    <x v="2"/>
  </r>
  <r>
    <x v="1408"/>
    <x v="1"/>
    <x v="1"/>
    <x v="1"/>
    <x v="1"/>
  </r>
  <r>
    <x v="1409"/>
    <x v="0"/>
    <x v="1"/>
    <x v="1"/>
    <x v="2"/>
  </r>
  <r>
    <x v="1410"/>
    <x v="1"/>
    <x v="2"/>
    <x v="1"/>
    <x v="0"/>
  </r>
  <r>
    <x v="1411"/>
    <x v="0"/>
    <x v="2"/>
    <x v="1"/>
    <x v="2"/>
  </r>
  <r>
    <x v="1412"/>
    <x v="2"/>
    <x v="0"/>
    <x v="1"/>
    <x v="8"/>
  </r>
  <r>
    <x v="1413"/>
    <x v="0"/>
    <x v="1"/>
    <x v="1"/>
    <x v="2"/>
  </r>
  <r>
    <x v="1414"/>
    <x v="0"/>
    <x v="1"/>
    <x v="1"/>
    <x v="0"/>
  </r>
  <r>
    <x v="1415"/>
    <x v="0"/>
    <x v="1"/>
    <x v="1"/>
    <x v="0"/>
  </r>
  <r>
    <x v="1416"/>
    <x v="0"/>
    <x v="1"/>
    <x v="1"/>
    <x v="11"/>
  </r>
  <r>
    <x v="1417"/>
    <x v="0"/>
    <x v="1"/>
    <x v="1"/>
    <x v="4"/>
  </r>
  <r>
    <x v="1418"/>
    <x v="0"/>
    <x v="1"/>
    <x v="1"/>
    <x v="4"/>
  </r>
  <r>
    <x v="1419"/>
    <x v="1"/>
    <x v="0"/>
    <x v="1"/>
    <x v="9"/>
  </r>
  <r>
    <x v="1420"/>
    <x v="1"/>
    <x v="0"/>
    <x v="1"/>
    <x v="5"/>
  </r>
  <r>
    <x v="1421"/>
    <x v="0"/>
    <x v="1"/>
    <x v="1"/>
    <x v="1"/>
  </r>
  <r>
    <x v="1422"/>
    <x v="3"/>
    <x v="0"/>
    <x v="1"/>
    <x v="0"/>
  </r>
  <r>
    <x v="1423"/>
    <x v="0"/>
    <x v="2"/>
    <x v="1"/>
    <x v="0"/>
  </r>
  <r>
    <x v="1424"/>
    <x v="0"/>
    <x v="0"/>
    <x v="1"/>
    <x v="14"/>
  </r>
  <r>
    <x v="1425"/>
    <x v="3"/>
    <x v="0"/>
    <x v="1"/>
    <x v="1"/>
  </r>
  <r>
    <x v="1426"/>
    <x v="0"/>
    <x v="0"/>
    <x v="1"/>
    <x v="11"/>
  </r>
  <r>
    <x v="1427"/>
    <x v="2"/>
    <x v="1"/>
    <x v="1"/>
    <x v="8"/>
  </r>
  <r>
    <x v="1428"/>
    <x v="0"/>
    <x v="1"/>
    <x v="1"/>
    <x v="2"/>
  </r>
  <r>
    <x v="1429"/>
    <x v="0"/>
    <x v="2"/>
    <x v="1"/>
    <x v="11"/>
  </r>
  <r>
    <x v="1430"/>
    <x v="0"/>
    <x v="1"/>
    <x v="1"/>
    <x v="1"/>
  </r>
  <r>
    <x v="1431"/>
    <x v="0"/>
    <x v="2"/>
    <x v="1"/>
    <x v="14"/>
  </r>
  <r>
    <x v="1432"/>
    <x v="1"/>
    <x v="0"/>
    <x v="1"/>
    <x v="16"/>
  </r>
  <r>
    <x v="1433"/>
    <x v="0"/>
    <x v="2"/>
    <x v="1"/>
    <x v="2"/>
  </r>
  <r>
    <x v="1434"/>
    <x v="1"/>
    <x v="1"/>
    <x v="1"/>
    <x v="8"/>
  </r>
  <r>
    <x v="1435"/>
    <x v="1"/>
    <x v="1"/>
    <x v="1"/>
    <x v="2"/>
  </r>
  <r>
    <x v="1436"/>
    <x v="1"/>
    <x v="2"/>
    <x v="1"/>
    <x v="1"/>
  </r>
  <r>
    <x v="1437"/>
    <x v="3"/>
    <x v="0"/>
    <x v="1"/>
    <x v="1"/>
  </r>
  <r>
    <x v="1438"/>
    <x v="2"/>
    <x v="2"/>
    <x v="1"/>
    <x v="14"/>
  </r>
  <r>
    <x v="1439"/>
    <x v="3"/>
    <x v="0"/>
    <x v="1"/>
    <x v="1"/>
  </r>
  <r>
    <x v="1440"/>
    <x v="3"/>
    <x v="0"/>
    <x v="1"/>
    <x v="0"/>
  </r>
  <r>
    <x v="1441"/>
    <x v="3"/>
    <x v="2"/>
    <x v="1"/>
    <x v="2"/>
  </r>
  <r>
    <x v="1442"/>
    <x v="1"/>
    <x v="1"/>
    <x v="1"/>
    <x v="1"/>
  </r>
  <r>
    <x v="1443"/>
    <x v="2"/>
    <x v="2"/>
    <x v="1"/>
    <x v="14"/>
  </r>
  <r>
    <x v="1444"/>
    <x v="0"/>
    <x v="0"/>
    <x v="1"/>
    <x v="1"/>
  </r>
  <r>
    <x v="1445"/>
    <x v="2"/>
    <x v="0"/>
    <x v="1"/>
    <x v="1"/>
  </r>
  <r>
    <x v="1446"/>
    <x v="0"/>
    <x v="0"/>
    <x v="1"/>
    <x v="1"/>
  </r>
  <r>
    <x v="1447"/>
    <x v="0"/>
    <x v="0"/>
    <x v="1"/>
    <x v="1"/>
  </r>
  <r>
    <x v="1448"/>
    <x v="1"/>
    <x v="1"/>
    <x v="1"/>
    <x v="2"/>
  </r>
  <r>
    <x v="1449"/>
    <x v="1"/>
    <x v="0"/>
    <x v="1"/>
    <x v="1"/>
  </r>
  <r>
    <x v="1450"/>
    <x v="2"/>
    <x v="0"/>
    <x v="1"/>
    <x v="1"/>
  </r>
  <r>
    <x v="1451"/>
    <x v="2"/>
    <x v="2"/>
    <x v="1"/>
    <x v="0"/>
  </r>
  <r>
    <x v="1452"/>
    <x v="1"/>
    <x v="2"/>
    <x v="1"/>
    <x v="1"/>
  </r>
  <r>
    <x v="1453"/>
    <x v="0"/>
    <x v="2"/>
    <x v="1"/>
    <x v="14"/>
  </r>
  <r>
    <x v="1454"/>
    <x v="1"/>
    <x v="2"/>
    <x v="1"/>
    <x v="14"/>
  </r>
  <r>
    <x v="1455"/>
    <x v="0"/>
    <x v="2"/>
    <x v="1"/>
    <x v="0"/>
  </r>
  <r>
    <x v="1456"/>
    <x v="2"/>
    <x v="0"/>
    <x v="1"/>
    <x v="1"/>
  </r>
  <r>
    <x v="1457"/>
    <x v="2"/>
    <x v="0"/>
    <x v="1"/>
    <x v="1"/>
  </r>
  <r>
    <x v="1458"/>
    <x v="2"/>
    <x v="1"/>
    <x v="1"/>
    <x v="7"/>
  </r>
  <r>
    <x v="1459"/>
    <x v="0"/>
    <x v="2"/>
    <x v="1"/>
    <x v="2"/>
  </r>
  <r>
    <x v="1460"/>
    <x v="0"/>
    <x v="2"/>
    <x v="1"/>
    <x v="7"/>
  </r>
  <r>
    <x v="1461"/>
    <x v="0"/>
    <x v="2"/>
    <x v="1"/>
    <x v="12"/>
  </r>
  <r>
    <x v="1462"/>
    <x v="1"/>
    <x v="0"/>
    <x v="1"/>
    <x v="2"/>
  </r>
  <r>
    <x v="1463"/>
    <x v="0"/>
    <x v="0"/>
    <x v="1"/>
    <x v="2"/>
  </r>
  <r>
    <x v="1464"/>
    <x v="1"/>
    <x v="2"/>
    <x v="1"/>
    <x v="2"/>
  </r>
  <r>
    <x v="1465"/>
    <x v="0"/>
    <x v="0"/>
    <x v="1"/>
    <x v="8"/>
  </r>
  <r>
    <x v="1466"/>
    <x v="2"/>
    <x v="2"/>
    <x v="1"/>
    <x v="5"/>
  </r>
  <r>
    <x v="1467"/>
    <x v="1"/>
    <x v="1"/>
    <x v="1"/>
    <x v="11"/>
  </r>
  <r>
    <x v="1468"/>
    <x v="0"/>
    <x v="2"/>
    <x v="1"/>
    <x v="16"/>
  </r>
  <r>
    <x v="1469"/>
    <x v="2"/>
    <x v="1"/>
    <x v="1"/>
    <x v="8"/>
  </r>
  <r>
    <x v="1470"/>
    <x v="0"/>
    <x v="2"/>
    <x v="1"/>
    <x v="1"/>
  </r>
  <r>
    <x v="1471"/>
    <x v="2"/>
    <x v="0"/>
    <x v="1"/>
    <x v="1"/>
  </r>
  <r>
    <x v="1472"/>
    <x v="1"/>
    <x v="2"/>
    <x v="1"/>
    <x v="1"/>
  </r>
  <r>
    <x v="1473"/>
    <x v="0"/>
    <x v="1"/>
    <x v="1"/>
    <x v="0"/>
  </r>
  <r>
    <x v="1474"/>
    <x v="1"/>
    <x v="2"/>
    <x v="1"/>
    <x v="1"/>
  </r>
  <r>
    <x v="1475"/>
    <x v="2"/>
    <x v="0"/>
    <x v="1"/>
    <x v="1"/>
  </r>
  <r>
    <x v="1476"/>
    <x v="1"/>
    <x v="2"/>
    <x v="1"/>
    <x v="1"/>
  </r>
  <r>
    <x v="1477"/>
    <x v="0"/>
    <x v="2"/>
    <x v="1"/>
    <x v="0"/>
  </r>
  <r>
    <x v="1478"/>
    <x v="1"/>
    <x v="2"/>
    <x v="1"/>
    <x v="2"/>
  </r>
  <r>
    <x v="1479"/>
    <x v="1"/>
    <x v="2"/>
    <x v="1"/>
    <x v="7"/>
  </r>
  <r>
    <x v="1480"/>
    <x v="0"/>
    <x v="2"/>
    <x v="1"/>
    <x v="0"/>
  </r>
  <r>
    <x v="1481"/>
    <x v="2"/>
    <x v="0"/>
    <x v="1"/>
    <x v="9"/>
  </r>
  <r>
    <x v="1482"/>
    <x v="2"/>
    <x v="2"/>
    <x v="1"/>
    <x v="1"/>
  </r>
  <r>
    <x v="1483"/>
    <x v="2"/>
    <x v="2"/>
    <x v="1"/>
    <x v="1"/>
  </r>
  <r>
    <x v="1484"/>
    <x v="0"/>
    <x v="2"/>
    <x v="1"/>
    <x v="1"/>
  </r>
  <r>
    <x v="1485"/>
    <x v="2"/>
    <x v="2"/>
    <x v="1"/>
    <x v="0"/>
  </r>
  <r>
    <x v="1486"/>
    <x v="2"/>
    <x v="0"/>
    <x v="1"/>
    <x v="0"/>
  </r>
  <r>
    <x v="1487"/>
    <x v="2"/>
    <x v="2"/>
    <x v="1"/>
    <x v="2"/>
  </r>
  <r>
    <x v="1488"/>
    <x v="0"/>
    <x v="0"/>
    <x v="1"/>
    <x v="2"/>
  </r>
  <r>
    <x v="1489"/>
    <x v="2"/>
    <x v="2"/>
    <x v="1"/>
    <x v="1"/>
  </r>
  <r>
    <x v="1490"/>
    <x v="1"/>
    <x v="1"/>
    <x v="1"/>
    <x v="2"/>
  </r>
  <r>
    <x v="1491"/>
    <x v="2"/>
    <x v="0"/>
    <x v="1"/>
    <x v="2"/>
  </r>
  <r>
    <x v="1492"/>
    <x v="2"/>
    <x v="2"/>
    <x v="1"/>
    <x v="0"/>
  </r>
  <r>
    <x v="1493"/>
    <x v="1"/>
    <x v="2"/>
    <x v="1"/>
    <x v="11"/>
  </r>
  <r>
    <x v="1494"/>
    <x v="3"/>
    <x v="2"/>
    <x v="1"/>
    <x v="2"/>
  </r>
  <r>
    <x v="1495"/>
    <x v="0"/>
    <x v="2"/>
    <x v="1"/>
    <x v="2"/>
  </r>
  <r>
    <x v="1496"/>
    <x v="0"/>
    <x v="0"/>
    <x v="1"/>
    <x v="2"/>
  </r>
  <r>
    <x v="1497"/>
    <x v="2"/>
    <x v="2"/>
    <x v="1"/>
    <x v="14"/>
  </r>
  <r>
    <x v="1498"/>
    <x v="2"/>
    <x v="0"/>
    <x v="1"/>
    <x v="5"/>
  </r>
  <r>
    <x v="1499"/>
    <x v="2"/>
    <x v="0"/>
    <x v="1"/>
    <x v="12"/>
  </r>
  <r>
    <x v="1500"/>
    <x v="0"/>
    <x v="2"/>
    <x v="1"/>
    <x v="11"/>
  </r>
  <r>
    <x v="1501"/>
    <x v="2"/>
    <x v="1"/>
    <x v="1"/>
    <x v="14"/>
  </r>
  <r>
    <x v="1502"/>
    <x v="0"/>
    <x v="2"/>
    <x v="1"/>
    <x v="7"/>
  </r>
  <r>
    <x v="1503"/>
    <x v="1"/>
    <x v="2"/>
    <x v="1"/>
    <x v="14"/>
  </r>
  <r>
    <x v="1504"/>
    <x v="0"/>
    <x v="1"/>
    <x v="1"/>
    <x v="8"/>
  </r>
  <r>
    <x v="1505"/>
    <x v="2"/>
    <x v="0"/>
    <x v="1"/>
    <x v="8"/>
  </r>
  <r>
    <x v="1506"/>
    <x v="1"/>
    <x v="2"/>
    <x v="1"/>
    <x v="11"/>
  </r>
  <r>
    <x v="1507"/>
    <x v="0"/>
    <x v="2"/>
    <x v="1"/>
    <x v="5"/>
  </r>
  <r>
    <x v="1508"/>
    <x v="2"/>
    <x v="2"/>
    <x v="1"/>
    <x v="1"/>
  </r>
  <r>
    <x v="1509"/>
    <x v="0"/>
    <x v="0"/>
    <x v="1"/>
    <x v="1"/>
  </r>
  <r>
    <x v="1510"/>
    <x v="0"/>
    <x v="0"/>
    <x v="1"/>
    <x v="11"/>
  </r>
  <r>
    <x v="1511"/>
    <x v="1"/>
    <x v="0"/>
    <x v="1"/>
    <x v="1"/>
  </r>
  <r>
    <x v="1512"/>
    <x v="2"/>
    <x v="2"/>
    <x v="1"/>
    <x v="4"/>
  </r>
  <r>
    <x v="1513"/>
    <x v="3"/>
    <x v="2"/>
    <x v="1"/>
    <x v="5"/>
  </r>
  <r>
    <x v="1514"/>
    <x v="2"/>
    <x v="0"/>
    <x v="1"/>
    <x v="0"/>
  </r>
  <r>
    <x v="1515"/>
    <x v="1"/>
    <x v="0"/>
    <x v="1"/>
    <x v="0"/>
  </r>
  <r>
    <x v="1516"/>
    <x v="1"/>
    <x v="0"/>
    <x v="1"/>
    <x v="0"/>
  </r>
  <r>
    <x v="1517"/>
    <x v="3"/>
    <x v="0"/>
    <x v="1"/>
    <x v="1"/>
  </r>
  <r>
    <x v="1518"/>
    <x v="2"/>
    <x v="0"/>
    <x v="1"/>
    <x v="2"/>
  </r>
  <r>
    <x v="1519"/>
    <x v="0"/>
    <x v="1"/>
    <x v="1"/>
    <x v="2"/>
  </r>
  <r>
    <x v="1520"/>
    <x v="2"/>
    <x v="2"/>
    <x v="1"/>
    <x v="0"/>
  </r>
  <r>
    <x v="1521"/>
    <x v="2"/>
    <x v="0"/>
    <x v="1"/>
    <x v="0"/>
  </r>
  <r>
    <x v="1522"/>
    <x v="3"/>
    <x v="0"/>
    <x v="1"/>
    <x v="14"/>
  </r>
  <r>
    <x v="1523"/>
    <x v="2"/>
    <x v="2"/>
    <x v="1"/>
    <x v="1"/>
  </r>
  <r>
    <x v="1524"/>
    <x v="0"/>
    <x v="2"/>
    <x v="1"/>
    <x v="1"/>
  </r>
  <r>
    <x v="1525"/>
    <x v="1"/>
    <x v="0"/>
    <x v="1"/>
    <x v="1"/>
  </r>
  <r>
    <x v="1526"/>
    <x v="2"/>
    <x v="2"/>
    <x v="1"/>
    <x v="1"/>
  </r>
  <r>
    <x v="1527"/>
    <x v="0"/>
    <x v="2"/>
    <x v="1"/>
    <x v="1"/>
  </r>
  <r>
    <x v="1528"/>
    <x v="2"/>
    <x v="2"/>
    <x v="1"/>
    <x v="8"/>
  </r>
  <r>
    <x v="1529"/>
    <x v="3"/>
    <x v="0"/>
    <x v="1"/>
    <x v="7"/>
  </r>
  <r>
    <x v="1530"/>
    <x v="3"/>
    <x v="2"/>
    <x v="1"/>
    <x v="2"/>
  </r>
  <r>
    <x v="1531"/>
    <x v="1"/>
    <x v="2"/>
    <x v="1"/>
    <x v="1"/>
  </r>
  <r>
    <x v="1532"/>
    <x v="0"/>
    <x v="2"/>
    <x v="1"/>
    <x v="8"/>
  </r>
  <r>
    <x v="1533"/>
    <x v="2"/>
    <x v="0"/>
    <x v="1"/>
    <x v="14"/>
  </r>
  <r>
    <x v="1534"/>
    <x v="0"/>
    <x v="2"/>
    <x v="1"/>
    <x v="2"/>
  </r>
  <r>
    <x v="1535"/>
    <x v="0"/>
    <x v="1"/>
    <x v="1"/>
    <x v="14"/>
  </r>
  <r>
    <x v="1536"/>
    <x v="0"/>
    <x v="1"/>
    <x v="1"/>
    <x v="2"/>
  </r>
  <r>
    <x v="1537"/>
    <x v="1"/>
    <x v="2"/>
    <x v="1"/>
    <x v="1"/>
  </r>
  <r>
    <x v="1538"/>
    <x v="0"/>
    <x v="2"/>
    <x v="1"/>
    <x v="14"/>
  </r>
  <r>
    <x v="1539"/>
    <x v="0"/>
    <x v="0"/>
    <x v="1"/>
    <x v="1"/>
  </r>
  <r>
    <x v="1540"/>
    <x v="1"/>
    <x v="2"/>
    <x v="1"/>
    <x v="2"/>
  </r>
  <r>
    <x v="1541"/>
    <x v="3"/>
    <x v="0"/>
    <x v="1"/>
    <x v="12"/>
  </r>
  <r>
    <x v="1542"/>
    <x v="0"/>
    <x v="1"/>
    <x v="1"/>
    <x v="13"/>
  </r>
  <r>
    <x v="1543"/>
    <x v="1"/>
    <x v="0"/>
    <x v="1"/>
    <x v="5"/>
  </r>
  <r>
    <x v="1544"/>
    <x v="3"/>
    <x v="1"/>
    <x v="1"/>
    <x v="8"/>
  </r>
  <r>
    <x v="1545"/>
    <x v="2"/>
    <x v="2"/>
    <x v="1"/>
    <x v="1"/>
  </r>
  <r>
    <x v="1546"/>
    <x v="2"/>
    <x v="2"/>
    <x v="1"/>
    <x v="8"/>
  </r>
  <r>
    <x v="1547"/>
    <x v="2"/>
    <x v="2"/>
    <x v="1"/>
    <x v="8"/>
  </r>
  <r>
    <x v="1548"/>
    <x v="0"/>
    <x v="2"/>
    <x v="1"/>
    <x v="2"/>
  </r>
  <r>
    <x v="1549"/>
    <x v="1"/>
    <x v="2"/>
    <x v="1"/>
    <x v="9"/>
  </r>
  <r>
    <x v="1550"/>
    <x v="1"/>
    <x v="2"/>
    <x v="1"/>
    <x v="1"/>
  </r>
  <r>
    <x v="1551"/>
    <x v="3"/>
    <x v="0"/>
    <x v="1"/>
    <x v="1"/>
  </r>
  <r>
    <x v="1552"/>
    <x v="0"/>
    <x v="1"/>
    <x v="1"/>
    <x v="1"/>
  </r>
  <r>
    <x v="1553"/>
    <x v="1"/>
    <x v="0"/>
    <x v="1"/>
    <x v="1"/>
  </r>
  <r>
    <x v="1554"/>
    <x v="1"/>
    <x v="2"/>
    <x v="1"/>
    <x v="7"/>
  </r>
  <r>
    <x v="1555"/>
    <x v="1"/>
    <x v="2"/>
    <x v="1"/>
    <x v="14"/>
  </r>
  <r>
    <x v="1556"/>
    <x v="0"/>
    <x v="2"/>
    <x v="1"/>
    <x v="9"/>
  </r>
  <r>
    <x v="1557"/>
    <x v="2"/>
    <x v="0"/>
    <x v="1"/>
    <x v="2"/>
  </r>
  <r>
    <x v="1558"/>
    <x v="2"/>
    <x v="1"/>
    <x v="1"/>
    <x v="2"/>
  </r>
  <r>
    <x v="1559"/>
    <x v="1"/>
    <x v="2"/>
    <x v="1"/>
    <x v="0"/>
  </r>
  <r>
    <x v="1560"/>
    <x v="2"/>
    <x v="0"/>
    <x v="1"/>
    <x v="9"/>
  </r>
  <r>
    <x v="1561"/>
    <x v="3"/>
    <x v="0"/>
    <x v="1"/>
    <x v="1"/>
  </r>
  <r>
    <x v="1562"/>
    <x v="1"/>
    <x v="2"/>
    <x v="1"/>
    <x v="1"/>
  </r>
  <r>
    <x v="1563"/>
    <x v="2"/>
    <x v="2"/>
    <x v="1"/>
    <x v="1"/>
  </r>
  <r>
    <x v="1564"/>
    <x v="1"/>
    <x v="2"/>
    <x v="1"/>
    <x v="8"/>
  </r>
  <r>
    <x v="1565"/>
    <x v="0"/>
    <x v="2"/>
    <x v="1"/>
    <x v="1"/>
  </r>
  <r>
    <x v="1566"/>
    <x v="1"/>
    <x v="1"/>
    <x v="1"/>
    <x v="2"/>
  </r>
  <r>
    <x v="1567"/>
    <x v="2"/>
    <x v="2"/>
    <x v="1"/>
    <x v="0"/>
  </r>
  <r>
    <x v="1568"/>
    <x v="0"/>
    <x v="2"/>
    <x v="1"/>
    <x v="2"/>
  </r>
  <r>
    <x v="1569"/>
    <x v="3"/>
    <x v="0"/>
    <x v="1"/>
    <x v="1"/>
  </r>
  <r>
    <x v="1570"/>
    <x v="0"/>
    <x v="1"/>
    <x v="1"/>
    <x v="0"/>
  </r>
  <r>
    <x v="1571"/>
    <x v="0"/>
    <x v="2"/>
    <x v="1"/>
    <x v="2"/>
  </r>
  <r>
    <x v="1572"/>
    <x v="0"/>
    <x v="2"/>
    <x v="1"/>
    <x v="1"/>
  </r>
  <r>
    <x v="1573"/>
    <x v="0"/>
    <x v="2"/>
    <x v="1"/>
    <x v="9"/>
  </r>
  <r>
    <x v="1574"/>
    <x v="0"/>
    <x v="2"/>
    <x v="1"/>
    <x v="1"/>
  </r>
  <r>
    <x v="1575"/>
    <x v="1"/>
    <x v="0"/>
    <x v="1"/>
    <x v="12"/>
  </r>
  <r>
    <x v="1576"/>
    <x v="0"/>
    <x v="2"/>
    <x v="1"/>
    <x v="14"/>
  </r>
  <r>
    <x v="1577"/>
    <x v="0"/>
    <x v="1"/>
    <x v="1"/>
    <x v="1"/>
  </r>
  <r>
    <x v="1578"/>
    <x v="1"/>
    <x v="2"/>
    <x v="1"/>
    <x v="8"/>
  </r>
  <r>
    <x v="1579"/>
    <x v="0"/>
    <x v="1"/>
    <x v="1"/>
    <x v="8"/>
  </r>
  <r>
    <x v="1580"/>
    <x v="3"/>
    <x v="2"/>
    <x v="1"/>
    <x v="1"/>
  </r>
  <r>
    <x v="1581"/>
    <x v="2"/>
    <x v="0"/>
    <x v="1"/>
    <x v="8"/>
  </r>
  <r>
    <x v="1582"/>
    <x v="0"/>
    <x v="2"/>
    <x v="1"/>
    <x v="9"/>
  </r>
  <r>
    <x v="1583"/>
    <x v="0"/>
    <x v="0"/>
    <x v="1"/>
    <x v="11"/>
  </r>
  <r>
    <x v="1584"/>
    <x v="1"/>
    <x v="0"/>
    <x v="1"/>
    <x v="14"/>
  </r>
  <r>
    <x v="1585"/>
    <x v="0"/>
    <x v="2"/>
    <x v="1"/>
    <x v="9"/>
  </r>
  <r>
    <x v="1586"/>
    <x v="2"/>
    <x v="0"/>
    <x v="1"/>
    <x v="8"/>
  </r>
  <r>
    <x v="1587"/>
    <x v="2"/>
    <x v="2"/>
    <x v="1"/>
    <x v="14"/>
  </r>
  <r>
    <x v="1588"/>
    <x v="0"/>
    <x v="2"/>
    <x v="1"/>
    <x v="14"/>
  </r>
  <r>
    <x v="1589"/>
    <x v="3"/>
    <x v="0"/>
    <x v="1"/>
    <x v="6"/>
  </r>
  <r>
    <x v="1590"/>
    <x v="3"/>
    <x v="0"/>
    <x v="1"/>
    <x v="1"/>
  </r>
  <r>
    <x v="1591"/>
    <x v="2"/>
    <x v="2"/>
    <x v="1"/>
    <x v="14"/>
  </r>
  <r>
    <x v="1592"/>
    <x v="2"/>
    <x v="2"/>
    <x v="1"/>
    <x v="1"/>
  </r>
  <r>
    <x v="1593"/>
    <x v="0"/>
    <x v="2"/>
    <x v="1"/>
    <x v="2"/>
  </r>
  <r>
    <x v="1594"/>
    <x v="2"/>
    <x v="0"/>
    <x v="1"/>
    <x v="0"/>
  </r>
  <r>
    <x v="1595"/>
    <x v="2"/>
    <x v="2"/>
    <x v="0"/>
    <x v="2"/>
  </r>
  <r>
    <x v="1596"/>
    <x v="0"/>
    <x v="2"/>
    <x v="0"/>
    <x v="1"/>
  </r>
  <r>
    <x v="1597"/>
    <x v="0"/>
    <x v="2"/>
    <x v="0"/>
    <x v="1"/>
  </r>
  <r>
    <x v="1598"/>
    <x v="1"/>
    <x v="2"/>
    <x v="0"/>
    <x v="2"/>
  </r>
  <r>
    <x v="1599"/>
    <x v="2"/>
    <x v="2"/>
    <x v="0"/>
    <x v="1"/>
  </r>
  <r>
    <x v="1600"/>
    <x v="0"/>
    <x v="2"/>
    <x v="0"/>
    <x v="0"/>
  </r>
  <r>
    <x v="1601"/>
    <x v="0"/>
    <x v="0"/>
    <x v="0"/>
    <x v="0"/>
  </r>
  <r>
    <x v="1602"/>
    <x v="0"/>
    <x v="0"/>
    <x v="0"/>
    <x v="0"/>
  </r>
  <r>
    <x v="1603"/>
    <x v="1"/>
    <x v="2"/>
    <x v="0"/>
    <x v="1"/>
  </r>
  <r>
    <x v="1604"/>
    <x v="3"/>
    <x v="0"/>
    <x v="0"/>
    <x v="4"/>
  </r>
  <r>
    <x v="1605"/>
    <x v="2"/>
    <x v="2"/>
    <x v="0"/>
    <x v="9"/>
  </r>
  <r>
    <x v="1606"/>
    <x v="2"/>
    <x v="2"/>
    <x v="0"/>
    <x v="5"/>
  </r>
  <r>
    <x v="1607"/>
    <x v="2"/>
    <x v="2"/>
    <x v="0"/>
    <x v="0"/>
  </r>
  <r>
    <x v="1608"/>
    <x v="2"/>
    <x v="0"/>
    <x v="0"/>
    <x v="0"/>
  </r>
  <r>
    <x v="1609"/>
    <x v="3"/>
    <x v="0"/>
    <x v="0"/>
    <x v="2"/>
  </r>
  <r>
    <x v="1610"/>
    <x v="2"/>
    <x v="2"/>
    <x v="0"/>
    <x v="8"/>
  </r>
  <r>
    <x v="1611"/>
    <x v="2"/>
    <x v="0"/>
    <x v="0"/>
    <x v="1"/>
  </r>
  <r>
    <x v="1612"/>
    <x v="3"/>
    <x v="2"/>
    <x v="0"/>
    <x v="9"/>
  </r>
  <r>
    <x v="1613"/>
    <x v="0"/>
    <x v="2"/>
    <x v="0"/>
    <x v="1"/>
  </r>
  <r>
    <x v="1614"/>
    <x v="1"/>
    <x v="2"/>
    <x v="0"/>
    <x v="0"/>
  </r>
  <r>
    <x v="1615"/>
    <x v="2"/>
    <x v="2"/>
    <x v="0"/>
    <x v="1"/>
  </r>
  <r>
    <x v="1616"/>
    <x v="0"/>
    <x v="1"/>
    <x v="0"/>
    <x v="14"/>
  </r>
  <r>
    <x v="1617"/>
    <x v="0"/>
    <x v="2"/>
    <x v="0"/>
    <x v="14"/>
  </r>
  <r>
    <x v="1618"/>
    <x v="0"/>
    <x v="2"/>
    <x v="0"/>
    <x v="1"/>
  </r>
  <r>
    <x v="1619"/>
    <x v="3"/>
    <x v="0"/>
    <x v="0"/>
    <x v="2"/>
  </r>
  <r>
    <x v="1620"/>
    <x v="0"/>
    <x v="1"/>
    <x v="0"/>
    <x v="1"/>
  </r>
  <r>
    <x v="1621"/>
    <x v="0"/>
    <x v="2"/>
    <x v="0"/>
    <x v="1"/>
  </r>
  <r>
    <x v="1622"/>
    <x v="2"/>
    <x v="2"/>
    <x v="0"/>
    <x v="14"/>
  </r>
  <r>
    <x v="1623"/>
    <x v="1"/>
    <x v="2"/>
    <x v="0"/>
    <x v="14"/>
  </r>
  <r>
    <x v="1624"/>
    <x v="0"/>
    <x v="1"/>
    <x v="0"/>
    <x v="8"/>
  </r>
  <r>
    <x v="1625"/>
    <x v="0"/>
    <x v="2"/>
    <x v="0"/>
    <x v="1"/>
  </r>
  <r>
    <x v="1626"/>
    <x v="1"/>
    <x v="2"/>
    <x v="0"/>
    <x v="0"/>
  </r>
  <r>
    <x v="1627"/>
    <x v="2"/>
    <x v="2"/>
    <x v="0"/>
    <x v="2"/>
  </r>
  <r>
    <x v="1628"/>
    <x v="2"/>
    <x v="0"/>
    <x v="0"/>
    <x v="16"/>
  </r>
  <r>
    <x v="1629"/>
    <x v="0"/>
    <x v="1"/>
    <x v="0"/>
    <x v="1"/>
  </r>
  <r>
    <x v="1630"/>
    <x v="2"/>
    <x v="0"/>
    <x v="0"/>
    <x v="14"/>
  </r>
  <r>
    <x v="1631"/>
    <x v="0"/>
    <x v="2"/>
    <x v="0"/>
    <x v="2"/>
  </r>
  <r>
    <x v="1632"/>
    <x v="3"/>
    <x v="0"/>
    <x v="0"/>
    <x v="1"/>
  </r>
  <r>
    <x v="1633"/>
    <x v="0"/>
    <x v="2"/>
    <x v="0"/>
    <x v="8"/>
  </r>
  <r>
    <x v="1634"/>
    <x v="1"/>
    <x v="2"/>
    <x v="0"/>
    <x v="6"/>
  </r>
  <r>
    <x v="1635"/>
    <x v="0"/>
    <x v="2"/>
    <x v="0"/>
    <x v="5"/>
  </r>
  <r>
    <x v="1636"/>
    <x v="1"/>
    <x v="2"/>
    <x v="0"/>
    <x v="0"/>
  </r>
  <r>
    <x v="1637"/>
    <x v="2"/>
    <x v="1"/>
    <x v="0"/>
    <x v="1"/>
  </r>
  <r>
    <x v="1638"/>
    <x v="0"/>
    <x v="1"/>
    <x v="0"/>
    <x v="14"/>
  </r>
  <r>
    <x v="1639"/>
    <x v="0"/>
    <x v="1"/>
    <x v="0"/>
    <x v="11"/>
  </r>
  <r>
    <x v="1640"/>
    <x v="0"/>
    <x v="2"/>
    <x v="0"/>
    <x v="8"/>
  </r>
  <r>
    <x v="1641"/>
    <x v="0"/>
    <x v="2"/>
    <x v="0"/>
    <x v="9"/>
  </r>
  <r>
    <x v="1642"/>
    <x v="0"/>
    <x v="1"/>
    <x v="0"/>
    <x v="8"/>
  </r>
  <r>
    <x v="1643"/>
    <x v="1"/>
    <x v="2"/>
    <x v="0"/>
    <x v="1"/>
  </r>
  <r>
    <x v="1644"/>
    <x v="0"/>
    <x v="2"/>
    <x v="0"/>
    <x v="0"/>
  </r>
  <r>
    <x v="1645"/>
    <x v="1"/>
    <x v="2"/>
    <x v="0"/>
    <x v="0"/>
  </r>
  <r>
    <x v="1646"/>
    <x v="0"/>
    <x v="1"/>
    <x v="0"/>
    <x v="1"/>
  </r>
  <r>
    <x v="1647"/>
    <x v="2"/>
    <x v="2"/>
    <x v="0"/>
    <x v="2"/>
  </r>
  <r>
    <x v="1648"/>
    <x v="2"/>
    <x v="1"/>
    <x v="0"/>
    <x v="8"/>
  </r>
  <r>
    <x v="1649"/>
    <x v="0"/>
    <x v="2"/>
    <x v="0"/>
    <x v="7"/>
  </r>
  <r>
    <x v="1650"/>
    <x v="0"/>
    <x v="2"/>
    <x v="0"/>
    <x v="8"/>
  </r>
  <r>
    <x v="1651"/>
    <x v="0"/>
    <x v="1"/>
    <x v="0"/>
    <x v="16"/>
  </r>
  <r>
    <x v="1652"/>
    <x v="3"/>
    <x v="0"/>
    <x v="0"/>
    <x v="11"/>
  </r>
  <r>
    <x v="1653"/>
    <x v="0"/>
    <x v="0"/>
    <x v="0"/>
    <x v="2"/>
  </r>
  <r>
    <x v="1654"/>
    <x v="3"/>
    <x v="2"/>
    <x v="0"/>
    <x v="14"/>
  </r>
  <r>
    <x v="1655"/>
    <x v="2"/>
    <x v="1"/>
    <x v="0"/>
    <x v="1"/>
  </r>
  <r>
    <x v="1656"/>
    <x v="0"/>
    <x v="2"/>
    <x v="0"/>
    <x v="1"/>
  </r>
  <r>
    <x v="1657"/>
    <x v="0"/>
    <x v="1"/>
    <x v="0"/>
    <x v="1"/>
  </r>
  <r>
    <x v="1658"/>
    <x v="0"/>
    <x v="2"/>
    <x v="0"/>
    <x v="2"/>
  </r>
  <r>
    <x v="1659"/>
    <x v="3"/>
    <x v="1"/>
    <x v="0"/>
    <x v="1"/>
  </r>
  <r>
    <x v="1660"/>
    <x v="0"/>
    <x v="2"/>
    <x v="0"/>
    <x v="11"/>
  </r>
  <r>
    <x v="1661"/>
    <x v="3"/>
    <x v="0"/>
    <x v="0"/>
    <x v="14"/>
  </r>
  <r>
    <x v="1662"/>
    <x v="0"/>
    <x v="0"/>
    <x v="0"/>
    <x v="9"/>
  </r>
  <r>
    <x v="1663"/>
    <x v="1"/>
    <x v="1"/>
    <x v="0"/>
    <x v="14"/>
  </r>
  <r>
    <x v="1664"/>
    <x v="0"/>
    <x v="0"/>
    <x v="0"/>
    <x v="14"/>
  </r>
  <r>
    <x v="1665"/>
    <x v="3"/>
    <x v="0"/>
    <x v="0"/>
    <x v="9"/>
  </r>
  <r>
    <x v="1666"/>
    <x v="2"/>
    <x v="2"/>
    <x v="0"/>
    <x v="8"/>
  </r>
  <r>
    <x v="1667"/>
    <x v="3"/>
    <x v="2"/>
    <x v="0"/>
    <x v="2"/>
  </r>
  <r>
    <x v="1668"/>
    <x v="2"/>
    <x v="2"/>
    <x v="0"/>
    <x v="1"/>
  </r>
  <r>
    <x v="1669"/>
    <x v="0"/>
    <x v="1"/>
    <x v="0"/>
    <x v="11"/>
  </r>
  <r>
    <x v="1670"/>
    <x v="2"/>
    <x v="0"/>
    <x v="0"/>
    <x v="2"/>
  </r>
  <r>
    <x v="1671"/>
    <x v="0"/>
    <x v="1"/>
    <x v="0"/>
    <x v="8"/>
  </r>
  <r>
    <x v="1672"/>
    <x v="0"/>
    <x v="2"/>
    <x v="0"/>
    <x v="1"/>
  </r>
  <r>
    <x v="1673"/>
    <x v="2"/>
    <x v="1"/>
    <x v="0"/>
    <x v="2"/>
  </r>
  <r>
    <x v="1674"/>
    <x v="2"/>
    <x v="0"/>
    <x v="0"/>
    <x v="2"/>
  </r>
  <r>
    <x v="1675"/>
    <x v="0"/>
    <x v="2"/>
    <x v="0"/>
    <x v="9"/>
  </r>
  <r>
    <x v="1676"/>
    <x v="2"/>
    <x v="2"/>
    <x v="0"/>
    <x v="16"/>
  </r>
  <r>
    <x v="1677"/>
    <x v="0"/>
    <x v="0"/>
    <x v="0"/>
    <x v="9"/>
  </r>
  <r>
    <x v="1678"/>
    <x v="2"/>
    <x v="2"/>
    <x v="0"/>
    <x v="1"/>
  </r>
  <r>
    <x v="1679"/>
    <x v="3"/>
    <x v="0"/>
    <x v="0"/>
    <x v="2"/>
  </r>
  <r>
    <x v="1680"/>
    <x v="0"/>
    <x v="2"/>
    <x v="0"/>
    <x v="9"/>
  </r>
  <r>
    <x v="1681"/>
    <x v="3"/>
    <x v="2"/>
    <x v="0"/>
    <x v="1"/>
  </r>
  <r>
    <x v="1682"/>
    <x v="2"/>
    <x v="0"/>
    <x v="0"/>
    <x v="0"/>
  </r>
  <r>
    <x v="1683"/>
    <x v="2"/>
    <x v="1"/>
    <x v="0"/>
    <x v="2"/>
  </r>
  <r>
    <x v="1684"/>
    <x v="0"/>
    <x v="2"/>
    <x v="0"/>
    <x v="1"/>
  </r>
  <r>
    <x v="1685"/>
    <x v="1"/>
    <x v="2"/>
    <x v="0"/>
    <x v="1"/>
  </r>
  <r>
    <x v="1686"/>
    <x v="0"/>
    <x v="0"/>
    <x v="0"/>
    <x v="8"/>
  </r>
  <r>
    <x v="1687"/>
    <x v="1"/>
    <x v="0"/>
    <x v="0"/>
    <x v="9"/>
  </r>
  <r>
    <x v="1688"/>
    <x v="1"/>
    <x v="0"/>
    <x v="0"/>
    <x v="11"/>
  </r>
  <r>
    <x v="1689"/>
    <x v="3"/>
    <x v="0"/>
    <x v="0"/>
    <x v="8"/>
  </r>
  <r>
    <x v="1690"/>
    <x v="2"/>
    <x v="0"/>
    <x v="0"/>
    <x v="9"/>
  </r>
  <r>
    <x v="1691"/>
    <x v="0"/>
    <x v="1"/>
    <x v="0"/>
    <x v="14"/>
  </r>
  <r>
    <x v="1692"/>
    <x v="3"/>
    <x v="0"/>
    <x v="0"/>
    <x v="2"/>
  </r>
  <r>
    <x v="1693"/>
    <x v="0"/>
    <x v="2"/>
    <x v="0"/>
    <x v="1"/>
  </r>
  <r>
    <x v="1694"/>
    <x v="0"/>
    <x v="1"/>
    <x v="0"/>
    <x v="1"/>
  </r>
  <r>
    <x v="1695"/>
    <x v="1"/>
    <x v="2"/>
    <x v="0"/>
    <x v="14"/>
  </r>
  <r>
    <x v="1696"/>
    <x v="3"/>
    <x v="0"/>
    <x v="0"/>
    <x v="3"/>
  </r>
  <r>
    <x v="1697"/>
    <x v="2"/>
    <x v="2"/>
    <x v="0"/>
    <x v="14"/>
  </r>
  <r>
    <x v="1698"/>
    <x v="0"/>
    <x v="1"/>
    <x v="0"/>
    <x v="1"/>
  </r>
  <r>
    <x v="1699"/>
    <x v="0"/>
    <x v="1"/>
    <x v="0"/>
    <x v="1"/>
  </r>
  <r>
    <x v="1700"/>
    <x v="1"/>
    <x v="2"/>
    <x v="0"/>
    <x v="14"/>
  </r>
  <r>
    <x v="1701"/>
    <x v="1"/>
    <x v="2"/>
    <x v="0"/>
    <x v="1"/>
  </r>
  <r>
    <x v="1702"/>
    <x v="1"/>
    <x v="2"/>
    <x v="0"/>
    <x v="2"/>
  </r>
  <r>
    <x v="1703"/>
    <x v="0"/>
    <x v="0"/>
    <x v="0"/>
    <x v="14"/>
  </r>
  <r>
    <x v="1704"/>
    <x v="0"/>
    <x v="2"/>
    <x v="0"/>
    <x v="1"/>
  </r>
  <r>
    <x v="1705"/>
    <x v="0"/>
    <x v="0"/>
    <x v="0"/>
    <x v="1"/>
  </r>
  <r>
    <x v="1706"/>
    <x v="0"/>
    <x v="1"/>
    <x v="0"/>
    <x v="1"/>
  </r>
  <r>
    <x v="1707"/>
    <x v="2"/>
    <x v="2"/>
    <x v="0"/>
    <x v="2"/>
  </r>
  <r>
    <x v="1708"/>
    <x v="3"/>
    <x v="2"/>
    <x v="0"/>
    <x v="2"/>
  </r>
  <r>
    <x v="1709"/>
    <x v="0"/>
    <x v="2"/>
    <x v="0"/>
    <x v="16"/>
  </r>
  <r>
    <x v="1710"/>
    <x v="0"/>
    <x v="1"/>
    <x v="0"/>
    <x v="14"/>
  </r>
  <r>
    <x v="1711"/>
    <x v="3"/>
    <x v="0"/>
    <x v="0"/>
    <x v="1"/>
  </r>
  <r>
    <x v="1712"/>
    <x v="1"/>
    <x v="1"/>
    <x v="0"/>
    <x v="1"/>
  </r>
  <r>
    <x v="1713"/>
    <x v="0"/>
    <x v="2"/>
    <x v="0"/>
    <x v="1"/>
  </r>
  <r>
    <x v="1714"/>
    <x v="0"/>
    <x v="1"/>
    <x v="0"/>
    <x v="14"/>
  </r>
  <r>
    <x v="1715"/>
    <x v="3"/>
    <x v="0"/>
    <x v="0"/>
    <x v="8"/>
  </r>
  <r>
    <x v="1716"/>
    <x v="2"/>
    <x v="1"/>
    <x v="0"/>
    <x v="0"/>
  </r>
  <r>
    <x v="1717"/>
    <x v="0"/>
    <x v="0"/>
    <x v="0"/>
    <x v="1"/>
  </r>
  <r>
    <x v="1718"/>
    <x v="1"/>
    <x v="0"/>
    <x v="0"/>
    <x v="8"/>
  </r>
  <r>
    <x v="1719"/>
    <x v="1"/>
    <x v="0"/>
    <x v="0"/>
    <x v="2"/>
  </r>
  <r>
    <x v="1720"/>
    <x v="1"/>
    <x v="2"/>
    <x v="0"/>
    <x v="12"/>
  </r>
  <r>
    <x v="1721"/>
    <x v="2"/>
    <x v="1"/>
    <x v="0"/>
    <x v="14"/>
  </r>
  <r>
    <x v="1722"/>
    <x v="0"/>
    <x v="2"/>
    <x v="0"/>
    <x v="1"/>
  </r>
  <r>
    <x v="1723"/>
    <x v="0"/>
    <x v="2"/>
    <x v="0"/>
    <x v="1"/>
  </r>
  <r>
    <x v="1724"/>
    <x v="0"/>
    <x v="2"/>
    <x v="0"/>
    <x v="1"/>
  </r>
  <r>
    <x v="1725"/>
    <x v="0"/>
    <x v="2"/>
    <x v="0"/>
    <x v="2"/>
  </r>
  <r>
    <x v="1726"/>
    <x v="1"/>
    <x v="2"/>
    <x v="0"/>
    <x v="9"/>
  </r>
  <r>
    <x v="1727"/>
    <x v="0"/>
    <x v="2"/>
    <x v="0"/>
    <x v="2"/>
  </r>
  <r>
    <x v="1728"/>
    <x v="0"/>
    <x v="2"/>
    <x v="0"/>
    <x v="14"/>
  </r>
  <r>
    <x v="1729"/>
    <x v="2"/>
    <x v="2"/>
    <x v="0"/>
    <x v="14"/>
  </r>
  <r>
    <x v="1730"/>
    <x v="3"/>
    <x v="2"/>
    <x v="0"/>
    <x v="1"/>
  </r>
  <r>
    <x v="1731"/>
    <x v="0"/>
    <x v="2"/>
    <x v="0"/>
    <x v="1"/>
  </r>
  <r>
    <x v="1732"/>
    <x v="3"/>
    <x v="1"/>
    <x v="0"/>
    <x v="1"/>
  </r>
  <r>
    <x v="1733"/>
    <x v="2"/>
    <x v="2"/>
    <x v="0"/>
    <x v="0"/>
  </r>
  <r>
    <x v="1734"/>
    <x v="2"/>
    <x v="2"/>
    <x v="0"/>
    <x v="0"/>
  </r>
  <r>
    <x v="1735"/>
    <x v="1"/>
    <x v="1"/>
    <x v="0"/>
    <x v="9"/>
  </r>
  <r>
    <x v="1736"/>
    <x v="0"/>
    <x v="2"/>
    <x v="0"/>
    <x v="2"/>
  </r>
  <r>
    <x v="1737"/>
    <x v="2"/>
    <x v="2"/>
    <x v="0"/>
    <x v="14"/>
  </r>
  <r>
    <x v="1738"/>
    <x v="0"/>
    <x v="2"/>
    <x v="0"/>
    <x v="1"/>
  </r>
  <r>
    <x v="1739"/>
    <x v="2"/>
    <x v="2"/>
    <x v="0"/>
    <x v="8"/>
  </r>
  <r>
    <x v="1740"/>
    <x v="2"/>
    <x v="2"/>
    <x v="0"/>
    <x v="1"/>
  </r>
  <r>
    <x v="1741"/>
    <x v="0"/>
    <x v="2"/>
    <x v="0"/>
    <x v="8"/>
  </r>
  <r>
    <x v="1742"/>
    <x v="3"/>
    <x v="2"/>
    <x v="0"/>
    <x v="14"/>
  </r>
  <r>
    <x v="1743"/>
    <x v="0"/>
    <x v="2"/>
    <x v="0"/>
    <x v="8"/>
  </r>
  <r>
    <x v="1744"/>
    <x v="2"/>
    <x v="1"/>
    <x v="0"/>
    <x v="2"/>
  </r>
  <r>
    <x v="1745"/>
    <x v="3"/>
    <x v="0"/>
    <x v="0"/>
    <x v="2"/>
  </r>
  <r>
    <x v="1746"/>
    <x v="1"/>
    <x v="2"/>
    <x v="0"/>
    <x v="1"/>
  </r>
  <r>
    <x v="1747"/>
    <x v="2"/>
    <x v="2"/>
    <x v="0"/>
    <x v="9"/>
  </r>
  <r>
    <x v="1748"/>
    <x v="0"/>
    <x v="0"/>
    <x v="0"/>
    <x v="1"/>
  </r>
  <r>
    <x v="1749"/>
    <x v="0"/>
    <x v="1"/>
    <x v="0"/>
    <x v="9"/>
  </r>
  <r>
    <x v="1750"/>
    <x v="0"/>
    <x v="2"/>
    <x v="0"/>
    <x v="0"/>
  </r>
  <r>
    <x v="1751"/>
    <x v="2"/>
    <x v="0"/>
    <x v="0"/>
    <x v="2"/>
  </r>
  <r>
    <x v="1752"/>
    <x v="1"/>
    <x v="1"/>
    <x v="0"/>
    <x v="0"/>
  </r>
  <r>
    <x v="1753"/>
    <x v="1"/>
    <x v="2"/>
    <x v="0"/>
    <x v="5"/>
  </r>
  <r>
    <x v="1754"/>
    <x v="0"/>
    <x v="2"/>
    <x v="0"/>
    <x v="14"/>
  </r>
  <r>
    <x v="1755"/>
    <x v="1"/>
    <x v="2"/>
    <x v="0"/>
    <x v="1"/>
  </r>
  <r>
    <x v="1756"/>
    <x v="3"/>
    <x v="1"/>
    <x v="0"/>
    <x v="4"/>
  </r>
  <r>
    <x v="1757"/>
    <x v="1"/>
    <x v="2"/>
    <x v="0"/>
    <x v="0"/>
  </r>
  <r>
    <x v="1758"/>
    <x v="0"/>
    <x v="1"/>
    <x v="0"/>
    <x v="14"/>
  </r>
  <r>
    <x v="1759"/>
    <x v="2"/>
    <x v="2"/>
    <x v="0"/>
    <x v="9"/>
  </r>
  <r>
    <x v="1760"/>
    <x v="3"/>
    <x v="0"/>
    <x v="0"/>
    <x v="1"/>
  </r>
  <r>
    <x v="1761"/>
    <x v="0"/>
    <x v="2"/>
    <x v="0"/>
    <x v="1"/>
  </r>
  <r>
    <x v="1762"/>
    <x v="3"/>
    <x v="0"/>
    <x v="0"/>
    <x v="1"/>
  </r>
  <r>
    <x v="1763"/>
    <x v="1"/>
    <x v="2"/>
    <x v="2"/>
    <x v="1"/>
  </r>
  <r>
    <x v="1764"/>
    <x v="2"/>
    <x v="2"/>
    <x v="2"/>
    <x v="2"/>
  </r>
  <r>
    <x v="1765"/>
    <x v="0"/>
    <x v="1"/>
    <x v="2"/>
    <x v="9"/>
  </r>
  <r>
    <x v="1766"/>
    <x v="0"/>
    <x v="0"/>
    <x v="2"/>
    <x v="14"/>
  </r>
  <r>
    <x v="1767"/>
    <x v="2"/>
    <x v="0"/>
    <x v="2"/>
    <x v="1"/>
  </r>
  <r>
    <x v="1768"/>
    <x v="2"/>
    <x v="2"/>
    <x v="2"/>
    <x v="1"/>
  </r>
  <r>
    <x v="1769"/>
    <x v="1"/>
    <x v="1"/>
    <x v="2"/>
    <x v="1"/>
  </r>
  <r>
    <x v="1770"/>
    <x v="2"/>
    <x v="1"/>
    <x v="2"/>
    <x v="0"/>
  </r>
  <r>
    <x v="1771"/>
    <x v="0"/>
    <x v="2"/>
    <x v="2"/>
    <x v="0"/>
  </r>
  <r>
    <x v="1772"/>
    <x v="0"/>
    <x v="0"/>
    <x v="2"/>
    <x v="1"/>
  </r>
  <r>
    <x v="1773"/>
    <x v="1"/>
    <x v="0"/>
    <x v="2"/>
    <x v="1"/>
  </r>
  <r>
    <x v="1774"/>
    <x v="1"/>
    <x v="2"/>
    <x v="2"/>
    <x v="1"/>
  </r>
  <r>
    <x v="1775"/>
    <x v="2"/>
    <x v="2"/>
    <x v="2"/>
    <x v="1"/>
  </r>
  <r>
    <x v="1776"/>
    <x v="0"/>
    <x v="2"/>
    <x v="2"/>
    <x v="1"/>
  </r>
  <r>
    <x v="1777"/>
    <x v="0"/>
    <x v="2"/>
    <x v="2"/>
    <x v="8"/>
  </r>
  <r>
    <x v="1778"/>
    <x v="3"/>
    <x v="0"/>
    <x v="2"/>
    <x v="1"/>
  </r>
  <r>
    <x v="1779"/>
    <x v="3"/>
    <x v="1"/>
    <x v="2"/>
    <x v="12"/>
  </r>
  <r>
    <x v="1780"/>
    <x v="1"/>
    <x v="1"/>
    <x v="2"/>
    <x v="0"/>
  </r>
  <r>
    <x v="1781"/>
    <x v="3"/>
    <x v="2"/>
    <x v="2"/>
    <x v="2"/>
  </r>
  <r>
    <x v="1782"/>
    <x v="0"/>
    <x v="1"/>
    <x v="2"/>
    <x v="9"/>
  </r>
  <r>
    <x v="1783"/>
    <x v="0"/>
    <x v="2"/>
    <x v="2"/>
    <x v="1"/>
  </r>
  <r>
    <x v="1784"/>
    <x v="0"/>
    <x v="0"/>
    <x v="2"/>
    <x v="1"/>
  </r>
  <r>
    <x v="1785"/>
    <x v="2"/>
    <x v="2"/>
    <x v="2"/>
    <x v="1"/>
  </r>
  <r>
    <x v="1786"/>
    <x v="2"/>
    <x v="0"/>
    <x v="2"/>
    <x v="14"/>
  </r>
  <r>
    <x v="1787"/>
    <x v="3"/>
    <x v="0"/>
    <x v="2"/>
    <x v="0"/>
  </r>
  <r>
    <x v="1788"/>
    <x v="0"/>
    <x v="1"/>
    <x v="2"/>
    <x v="0"/>
  </r>
  <r>
    <x v="1789"/>
    <x v="2"/>
    <x v="1"/>
    <x v="2"/>
    <x v="0"/>
  </r>
  <r>
    <x v="1790"/>
    <x v="1"/>
    <x v="2"/>
    <x v="2"/>
    <x v="2"/>
  </r>
  <r>
    <x v="1791"/>
    <x v="2"/>
    <x v="2"/>
    <x v="2"/>
    <x v="1"/>
  </r>
  <r>
    <x v="1792"/>
    <x v="0"/>
    <x v="1"/>
    <x v="2"/>
    <x v="0"/>
  </r>
  <r>
    <x v="1793"/>
    <x v="0"/>
    <x v="1"/>
    <x v="2"/>
    <x v="1"/>
  </r>
  <r>
    <x v="1794"/>
    <x v="0"/>
    <x v="2"/>
    <x v="2"/>
    <x v="2"/>
  </r>
  <r>
    <x v="1795"/>
    <x v="1"/>
    <x v="2"/>
    <x v="2"/>
    <x v="4"/>
  </r>
  <r>
    <x v="1796"/>
    <x v="1"/>
    <x v="2"/>
    <x v="2"/>
    <x v="1"/>
  </r>
  <r>
    <x v="1797"/>
    <x v="0"/>
    <x v="2"/>
    <x v="2"/>
    <x v="9"/>
  </r>
  <r>
    <x v="1798"/>
    <x v="0"/>
    <x v="2"/>
    <x v="2"/>
    <x v="1"/>
  </r>
  <r>
    <x v="1799"/>
    <x v="2"/>
    <x v="0"/>
    <x v="2"/>
    <x v="0"/>
  </r>
  <r>
    <x v="1800"/>
    <x v="3"/>
    <x v="1"/>
    <x v="2"/>
    <x v="1"/>
  </r>
  <r>
    <x v="1801"/>
    <x v="2"/>
    <x v="2"/>
    <x v="2"/>
    <x v="0"/>
  </r>
  <r>
    <x v="1802"/>
    <x v="2"/>
    <x v="2"/>
    <x v="2"/>
    <x v="9"/>
  </r>
  <r>
    <x v="1803"/>
    <x v="2"/>
    <x v="2"/>
    <x v="2"/>
    <x v="1"/>
  </r>
  <r>
    <x v="1804"/>
    <x v="2"/>
    <x v="0"/>
    <x v="2"/>
    <x v="14"/>
  </r>
  <r>
    <x v="1805"/>
    <x v="3"/>
    <x v="1"/>
    <x v="2"/>
    <x v="8"/>
  </r>
  <r>
    <x v="1806"/>
    <x v="1"/>
    <x v="1"/>
    <x v="2"/>
    <x v="1"/>
  </r>
  <r>
    <x v="1807"/>
    <x v="0"/>
    <x v="2"/>
    <x v="2"/>
    <x v="14"/>
  </r>
  <r>
    <x v="1808"/>
    <x v="0"/>
    <x v="2"/>
    <x v="2"/>
    <x v="2"/>
  </r>
  <r>
    <x v="1809"/>
    <x v="3"/>
    <x v="2"/>
    <x v="2"/>
    <x v="0"/>
  </r>
  <r>
    <x v="1810"/>
    <x v="0"/>
    <x v="2"/>
    <x v="2"/>
    <x v="0"/>
  </r>
  <r>
    <x v="1811"/>
    <x v="0"/>
    <x v="2"/>
    <x v="2"/>
    <x v="2"/>
  </r>
  <r>
    <x v="1812"/>
    <x v="0"/>
    <x v="2"/>
    <x v="2"/>
    <x v="2"/>
  </r>
  <r>
    <x v="1813"/>
    <x v="1"/>
    <x v="0"/>
    <x v="2"/>
    <x v="0"/>
  </r>
  <r>
    <x v="1814"/>
    <x v="0"/>
    <x v="2"/>
    <x v="2"/>
    <x v="8"/>
  </r>
  <r>
    <x v="1815"/>
    <x v="0"/>
    <x v="2"/>
    <x v="2"/>
    <x v="2"/>
  </r>
  <r>
    <x v="1816"/>
    <x v="0"/>
    <x v="2"/>
    <x v="2"/>
    <x v="0"/>
  </r>
  <r>
    <x v="1817"/>
    <x v="1"/>
    <x v="2"/>
    <x v="2"/>
    <x v="1"/>
  </r>
  <r>
    <x v="1818"/>
    <x v="1"/>
    <x v="2"/>
    <x v="2"/>
    <x v="1"/>
  </r>
  <r>
    <x v="1819"/>
    <x v="1"/>
    <x v="2"/>
    <x v="2"/>
    <x v="0"/>
  </r>
  <r>
    <x v="1820"/>
    <x v="0"/>
    <x v="2"/>
    <x v="2"/>
    <x v="0"/>
  </r>
  <r>
    <x v="1821"/>
    <x v="2"/>
    <x v="2"/>
    <x v="2"/>
    <x v="1"/>
  </r>
  <r>
    <x v="1822"/>
    <x v="0"/>
    <x v="2"/>
    <x v="2"/>
    <x v="0"/>
  </r>
  <r>
    <x v="1823"/>
    <x v="2"/>
    <x v="1"/>
    <x v="2"/>
    <x v="4"/>
  </r>
  <r>
    <x v="1824"/>
    <x v="1"/>
    <x v="2"/>
    <x v="2"/>
    <x v="0"/>
  </r>
  <r>
    <x v="1825"/>
    <x v="0"/>
    <x v="1"/>
    <x v="2"/>
    <x v="0"/>
  </r>
  <r>
    <x v="1826"/>
    <x v="2"/>
    <x v="1"/>
    <x v="2"/>
    <x v="0"/>
  </r>
  <r>
    <x v="1827"/>
    <x v="0"/>
    <x v="2"/>
    <x v="2"/>
    <x v="1"/>
  </r>
  <r>
    <x v="1828"/>
    <x v="3"/>
    <x v="2"/>
    <x v="2"/>
    <x v="8"/>
  </r>
  <r>
    <x v="1829"/>
    <x v="3"/>
    <x v="1"/>
    <x v="2"/>
    <x v="1"/>
  </r>
  <r>
    <x v="1830"/>
    <x v="0"/>
    <x v="2"/>
    <x v="2"/>
    <x v="0"/>
  </r>
  <r>
    <x v="1831"/>
    <x v="2"/>
    <x v="1"/>
    <x v="2"/>
    <x v="0"/>
  </r>
  <r>
    <x v="1832"/>
    <x v="1"/>
    <x v="1"/>
    <x v="2"/>
    <x v="8"/>
  </r>
  <r>
    <x v="1833"/>
    <x v="0"/>
    <x v="1"/>
    <x v="2"/>
    <x v="2"/>
  </r>
  <r>
    <x v="1834"/>
    <x v="0"/>
    <x v="2"/>
    <x v="2"/>
    <x v="8"/>
  </r>
  <r>
    <x v="1835"/>
    <x v="0"/>
    <x v="1"/>
    <x v="2"/>
    <x v="14"/>
  </r>
  <r>
    <x v="1836"/>
    <x v="0"/>
    <x v="2"/>
    <x v="0"/>
    <x v="1"/>
  </r>
  <r>
    <x v="1837"/>
    <x v="1"/>
    <x v="2"/>
    <x v="0"/>
    <x v="5"/>
  </r>
  <r>
    <x v="1838"/>
    <x v="0"/>
    <x v="2"/>
    <x v="1"/>
    <x v="2"/>
  </r>
  <r>
    <x v="1839"/>
    <x v="1"/>
    <x v="1"/>
    <x v="0"/>
    <x v="2"/>
  </r>
  <r>
    <x v="1840"/>
    <x v="1"/>
    <x v="2"/>
    <x v="0"/>
    <x v="1"/>
  </r>
  <r>
    <x v="1841"/>
    <x v="1"/>
    <x v="2"/>
    <x v="0"/>
    <x v="1"/>
  </r>
  <r>
    <x v="1842"/>
    <x v="0"/>
    <x v="2"/>
    <x v="1"/>
    <x v="5"/>
  </r>
  <r>
    <x v="1843"/>
    <x v="0"/>
    <x v="2"/>
    <x v="1"/>
    <x v="8"/>
  </r>
  <r>
    <x v="1844"/>
    <x v="2"/>
    <x v="2"/>
    <x v="1"/>
    <x v="14"/>
  </r>
  <r>
    <x v="1845"/>
    <x v="1"/>
    <x v="2"/>
    <x v="1"/>
    <x v="2"/>
  </r>
  <r>
    <x v="1846"/>
    <x v="1"/>
    <x v="2"/>
    <x v="0"/>
    <x v="1"/>
  </r>
  <r>
    <x v="1847"/>
    <x v="0"/>
    <x v="0"/>
    <x v="0"/>
    <x v="0"/>
  </r>
  <r>
    <x v="1848"/>
    <x v="1"/>
    <x v="0"/>
    <x v="1"/>
    <x v="1"/>
  </r>
  <r>
    <x v="1849"/>
    <x v="2"/>
    <x v="2"/>
    <x v="0"/>
    <x v="2"/>
  </r>
  <r>
    <x v="1850"/>
    <x v="3"/>
    <x v="2"/>
    <x v="1"/>
    <x v="4"/>
  </r>
  <r>
    <x v="1851"/>
    <x v="2"/>
    <x v="2"/>
    <x v="1"/>
    <x v="1"/>
  </r>
  <r>
    <x v="1852"/>
    <x v="1"/>
    <x v="1"/>
    <x v="0"/>
    <x v="12"/>
  </r>
  <r>
    <x v="1853"/>
    <x v="1"/>
    <x v="2"/>
    <x v="0"/>
    <x v="0"/>
  </r>
  <r>
    <x v="1854"/>
    <x v="0"/>
    <x v="1"/>
    <x v="0"/>
    <x v="8"/>
  </r>
  <r>
    <x v="1855"/>
    <x v="0"/>
    <x v="2"/>
    <x v="0"/>
    <x v="1"/>
  </r>
  <r>
    <x v="1856"/>
    <x v="1"/>
    <x v="1"/>
    <x v="0"/>
    <x v="3"/>
  </r>
  <r>
    <x v="1857"/>
    <x v="1"/>
    <x v="2"/>
    <x v="1"/>
    <x v="2"/>
  </r>
  <r>
    <x v="1858"/>
    <x v="0"/>
    <x v="2"/>
    <x v="1"/>
    <x v="1"/>
  </r>
  <r>
    <x v="1859"/>
    <x v="2"/>
    <x v="2"/>
    <x v="1"/>
    <x v="0"/>
  </r>
  <r>
    <x v="1860"/>
    <x v="0"/>
    <x v="0"/>
    <x v="1"/>
    <x v="0"/>
  </r>
  <r>
    <x v="1861"/>
    <x v="0"/>
    <x v="2"/>
    <x v="1"/>
    <x v="2"/>
  </r>
  <r>
    <x v="1862"/>
    <x v="3"/>
    <x v="2"/>
    <x v="1"/>
    <x v="4"/>
  </r>
  <r>
    <x v="1863"/>
    <x v="0"/>
    <x v="2"/>
    <x v="1"/>
    <x v="8"/>
  </r>
  <r>
    <x v="1864"/>
    <x v="3"/>
    <x v="2"/>
    <x v="0"/>
    <x v="1"/>
  </r>
  <r>
    <x v="1865"/>
    <x v="1"/>
    <x v="2"/>
    <x v="0"/>
    <x v="1"/>
  </r>
  <r>
    <x v="1866"/>
    <x v="1"/>
    <x v="2"/>
    <x v="0"/>
    <x v="1"/>
  </r>
  <r>
    <x v="1867"/>
    <x v="1"/>
    <x v="2"/>
    <x v="1"/>
    <x v="8"/>
  </r>
  <r>
    <x v="1868"/>
    <x v="0"/>
    <x v="2"/>
    <x v="0"/>
    <x v="1"/>
  </r>
  <r>
    <x v="1869"/>
    <x v="1"/>
    <x v="2"/>
    <x v="1"/>
    <x v="1"/>
  </r>
  <r>
    <x v="1870"/>
    <x v="1"/>
    <x v="2"/>
    <x v="1"/>
    <x v="8"/>
  </r>
  <r>
    <x v="1871"/>
    <x v="2"/>
    <x v="2"/>
    <x v="1"/>
    <x v="1"/>
  </r>
  <r>
    <x v="1872"/>
    <x v="3"/>
    <x v="1"/>
    <x v="1"/>
    <x v="2"/>
  </r>
  <r>
    <x v="1873"/>
    <x v="0"/>
    <x v="1"/>
    <x v="1"/>
    <x v="1"/>
  </r>
  <r>
    <x v="1874"/>
    <x v="0"/>
    <x v="2"/>
    <x v="0"/>
    <x v="2"/>
  </r>
  <r>
    <x v="1875"/>
    <x v="0"/>
    <x v="2"/>
    <x v="1"/>
    <x v="0"/>
  </r>
  <r>
    <x v="1876"/>
    <x v="1"/>
    <x v="2"/>
    <x v="1"/>
    <x v="1"/>
  </r>
  <r>
    <x v="1877"/>
    <x v="2"/>
    <x v="2"/>
    <x v="1"/>
    <x v="2"/>
  </r>
  <r>
    <x v="1878"/>
    <x v="1"/>
    <x v="2"/>
    <x v="0"/>
    <x v="2"/>
  </r>
  <r>
    <x v="1879"/>
    <x v="0"/>
    <x v="1"/>
    <x v="1"/>
    <x v="0"/>
  </r>
  <r>
    <x v="1880"/>
    <x v="0"/>
    <x v="0"/>
    <x v="0"/>
    <x v="0"/>
  </r>
  <r>
    <x v="1881"/>
    <x v="0"/>
    <x v="0"/>
    <x v="0"/>
    <x v="8"/>
  </r>
  <r>
    <x v="1882"/>
    <x v="3"/>
    <x v="2"/>
    <x v="1"/>
    <x v="8"/>
  </r>
  <r>
    <x v="1883"/>
    <x v="0"/>
    <x v="2"/>
    <x v="1"/>
    <x v="10"/>
  </r>
  <r>
    <x v="1884"/>
    <x v="0"/>
    <x v="2"/>
    <x v="1"/>
    <x v="4"/>
  </r>
  <r>
    <x v="1885"/>
    <x v="2"/>
    <x v="1"/>
    <x v="1"/>
    <x v="2"/>
  </r>
  <r>
    <x v="1886"/>
    <x v="1"/>
    <x v="2"/>
    <x v="0"/>
    <x v="1"/>
  </r>
  <r>
    <x v="1887"/>
    <x v="3"/>
    <x v="1"/>
    <x v="0"/>
    <x v="8"/>
  </r>
  <r>
    <x v="1888"/>
    <x v="3"/>
    <x v="1"/>
    <x v="0"/>
    <x v="0"/>
  </r>
  <r>
    <x v="1889"/>
    <x v="2"/>
    <x v="2"/>
    <x v="0"/>
    <x v="2"/>
  </r>
  <r>
    <x v="1890"/>
    <x v="2"/>
    <x v="2"/>
    <x v="0"/>
    <x v="6"/>
  </r>
  <r>
    <x v="1891"/>
    <x v="2"/>
    <x v="2"/>
    <x v="0"/>
    <x v="0"/>
  </r>
  <r>
    <x v="1892"/>
    <x v="0"/>
    <x v="1"/>
    <x v="0"/>
    <x v="8"/>
  </r>
  <r>
    <x v="1893"/>
    <x v="0"/>
    <x v="1"/>
    <x v="0"/>
    <x v="2"/>
  </r>
  <r>
    <x v="1894"/>
    <x v="0"/>
    <x v="2"/>
    <x v="0"/>
    <x v="8"/>
  </r>
  <r>
    <x v="1895"/>
    <x v="0"/>
    <x v="1"/>
    <x v="0"/>
    <x v="0"/>
  </r>
  <r>
    <x v="1896"/>
    <x v="1"/>
    <x v="2"/>
    <x v="0"/>
    <x v="2"/>
  </r>
  <r>
    <x v="1897"/>
    <x v="0"/>
    <x v="1"/>
    <x v="0"/>
    <x v="1"/>
  </r>
  <r>
    <x v="1898"/>
    <x v="1"/>
    <x v="2"/>
    <x v="0"/>
    <x v="1"/>
  </r>
  <r>
    <x v="1899"/>
    <x v="1"/>
    <x v="1"/>
    <x v="0"/>
    <x v="1"/>
  </r>
  <r>
    <x v="1900"/>
    <x v="0"/>
    <x v="2"/>
    <x v="0"/>
    <x v="1"/>
  </r>
  <r>
    <x v="1901"/>
    <x v="0"/>
    <x v="2"/>
    <x v="0"/>
    <x v="8"/>
  </r>
  <r>
    <x v="1902"/>
    <x v="0"/>
    <x v="0"/>
    <x v="0"/>
    <x v="0"/>
  </r>
  <r>
    <x v="1903"/>
    <x v="0"/>
    <x v="2"/>
    <x v="0"/>
    <x v="0"/>
  </r>
  <r>
    <x v="1904"/>
    <x v="3"/>
    <x v="2"/>
    <x v="0"/>
    <x v="2"/>
  </r>
  <r>
    <x v="1905"/>
    <x v="1"/>
    <x v="1"/>
    <x v="0"/>
    <x v="2"/>
  </r>
  <r>
    <x v="1906"/>
    <x v="3"/>
    <x v="0"/>
    <x v="0"/>
    <x v="1"/>
  </r>
  <r>
    <x v="1907"/>
    <x v="1"/>
    <x v="2"/>
    <x v="0"/>
    <x v="1"/>
  </r>
  <r>
    <x v="1908"/>
    <x v="0"/>
    <x v="2"/>
    <x v="0"/>
    <x v="0"/>
  </r>
  <r>
    <x v="1909"/>
    <x v="0"/>
    <x v="2"/>
    <x v="0"/>
    <x v="2"/>
  </r>
  <r>
    <x v="1910"/>
    <x v="0"/>
    <x v="2"/>
    <x v="0"/>
    <x v="1"/>
  </r>
  <r>
    <x v="1911"/>
    <x v="1"/>
    <x v="2"/>
    <x v="0"/>
    <x v="2"/>
  </r>
  <r>
    <x v="1912"/>
    <x v="2"/>
    <x v="2"/>
    <x v="0"/>
    <x v="0"/>
  </r>
  <r>
    <x v="1913"/>
    <x v="0"/>
    <x v="2"/>
    <x v="0"/>
    <x v="8"/>
  </r>
  <r>
    <x v="1914"/>
    <x v="0"/>
    <x v="0"/>
    <x v="0"/>
    <x v="2"/>
  </r>
  <r>
    <x v="1915"/>
    <x v="2"/>
    <x v="2"/>
    <x v="0"/>
    <x v="2"/>
  </r>
  <r>
    <x v="1916"/>
    <x v="3"/>
    <x v="0"/>
    <x v="0"/>
    <x v="2"/>
  </r>
  <r>
    <x v="1917"/>
    <x v="0"/>
    <x v="2"/>
    <x v="0"/>
    <x v="5"/>
  </r>
  <r>
    <x v="1918"/>
    <x v="2"/>
    <x v="2"/>
    <x v="0"/>
    <x v="8"/>
  </r>
  <r>
    <x v="1919"/>
    <x v="3"/>
    <x v="0"/>
    <x v="0"/>
    <x v="8"/>
  </r>
  <r>
    <x v="1920"/>
    <x v="2"/>
    <x v="2"/>
    <x v="0"/>
    <x v="1"/>
  </r>
  <r>
    <x v="1921"/>
    <x v="0"/>
    <x v="2"/>
    <x v="0"/>
    <x v="2"/>
  </r>
  <r>
    <x v="1922"/>
    <x v="1"/>
    <x v="2"/>
    <x v="0"/>
    <x v="0"/>
  </r>
  <r>
    <x v="1923"/>
    <x v="1"/>
    <x v="1"/>
    <x v="0"/>
    <x v="2"/>
  </r>
  <r>
    <x v="1924"/>
    <x v="1"/>
    <x v="1"/>
    <x v="0"/>
    <x v="2"/>
  </r>
  <r>
    <x v="1925"/>
    <x v="3"/>
    <x v="0"/>
    <x v="0"/>
    <x v="12"/>
  </r>
  <r>
    <x v="1926"/>
    <x v="1"/>
    <x v="1"/>
    <x v="0"/>
    <x v="2"/>
  </r>
  <r>
    <x v="1927"/>
    <x v="3"/>
    <x v="2"/>
    <x v="0"/>
    <x v="12"/>
  </r>
  <r>
    <x v="1928"/>
    <x v="3"/>
    <x v="0"/>
    <x v="0"/>
    <x v="2"/>
  </r>
  <r>
    <x v="1929"/>
    <x v="0"/>
    <x v="1"/>
    <x v="0"/>
    <x v="8"/>
  </r>
  <r>
    <x v="1930"/>
    <x v="0"/>
    <x v="2"/>
    <x v="0"/>
    <x v="1"/>
  </r>
  <r>
    <x v="1931"/>
    <x v="2"/>
    <x v="1"/>
    <x v="0"/>
    <x v="0"/>
  </r>
  <r>
    <x v="1932"/>
    <x v="0"/>
    <x v="2"/>
    <x v="0"/>
    <x v="1"/>
  </r>
  <r>
    <x v="1933"/>
    <x v="3"/>
    <x v="0"/>
    <x v="0"/>
    <x v="2"/>
  </r>
  <r>
    <x v="1934"/>
    <x v="0"/>
    <x v="2"/>
    <x v="0"/>
    <x v="1"/>
  </r>
  <r>
    <x v="1935"/>
    <x v="3"/>
    <x v="2"/>
    <x v="0"/>
    <x v="0"/>
  </r>
  <r>
    <x v="1936"/>
    <x v="0"/>
    <x v="1"/>
    <x v="0"/>
    <x v="2"/>
  </r>
  <r>
    <x v="1937"/>
    <x v="2"/>
    <x v="2"/>
    <x v="0"/>
    <x v="2"/>
  </r>
  <r>
    <x v="1938"/>
    <x v="1"/>
    <x v="2"/>
    <x v="0"/>
    <x v="2"/>
  </r>
  <r>
    <x v="1939"/>
    <x v="3"/>
    <x v="1"/>
    <x v="0"/>
    <x v="8"/>
  </r>
  <r>
    <x v="1940"/>
    <x v="2"/>
    <x v="2"/>
    <x v="0"/>
    <x v="1"/>
  </r>
  <r>
    <x v="1941"/>
    <x v="2"/>
    <x v="1"/>
    <x v="0"/>
    <x v="2"/>
  </r>
  <r>
    <x v="1942"/>
    <x v="0"/>
    <x v="2"/>
    <x v="0"/>
    <x v="2"/>
  </r>
  <r>
    <x v="1943"/>
    <x v="2"/>
    <x v="2"/>
    <x v="0"/>
    <x v="2"/>
  </r>
  <r>
    <x v="1944"/>
    <x v="0"/>
    <x v="2"/>
    <x v="0"/>
    <x v="0"/>
  </r>
  <r>
    <x v="1945"/>
    <x v="3"/>
    <x v="0"/>
    <x v="0"/>
    <x v="2"/>
  </r>
  <r>
    <x v="1946"/>
    <x v="0"/>
    <x v="2"/>
    <x v="0"/>
    <x v="2"/>
  </r>
  <r>
    <x v="1947"/>
    <x v="0"/>
    <x v="2"/>
    <x v="0"/>
    <x v="0"/>
  </r>
  <r>
    <x v="1948"/>
    <x v="3"/>
    <x v="2"/>
    <x v="0"/>
    <x v="0"/>
  </r>
  <r>
    <x v="1949"/>
    <x v="3"/>
    <x v="0"/>
    <x v="0"/>
    <x v="2"/>
  </r>
  <r>
    <x v="1950"/>
    <x v="2"/>
    <x v="2"/>
    <x v="0"/>
    <x v="2"/>
  </r>
  <r>
    <x v="1951"/>
    <x v="1"/>
    <x v="2"/>
    <x v="0"/>
    <x v="0"/>
  </r>
  <r>
    <x v="1952"/>
    <x v="0"/>
    <x v="1"/>
    <x v="0"/>
    <x v="12"/>
  </r>
  <r>
    <x v="1953"/>
    <x v="1"/>
    <x v="2"/>
    <x v="0"/>
    <x v="2"/>
  </r>
  <r>
    <x v="1954"/>
    <x v="2"/>
    <x v="2"/>
    <x v="0"/>
    <x v="0"/>
  </r>
  <r>
    <x v="1955"/>
    <x v="0"/>
    <x v="2"/>
    <x v="0"/>
    <x v="0"/>
  </r>
  <r>
    <x v="1956"/>
    <x v="1"/>
    <x v="1"/>
    <x v="0"/>
    <x v="3"/>
  </r>
  <r>
    <x v="1957"/>
    <x v="0"/>
    <x v="1"/>
    <x v="0"/>
    <x v="2"/>
  </r>
  <r>
    <x v="1958"/>
    <x v="0"/>
    <x v="2"/>
    <x v="0"/>
    <x v="2"/>
  </r>
  <r>
    <x v="1959"/>
    <x v="2"/>
    <x v="2"/>
    <x v="0"/>
    <x v="0"/>
  </r>
  <r>
    <x v="1960"/>
    <x v="0"/>
    <x v="1"/>
    <x v="0"/>
    <x v="2"/>
  </r>
  <r>
    <x v="1961"/>
    <x v="0"/>
    <x v="2"/>
    <x v="0"/>
    <x v="2"/>
  </r>
  <r>
    <x v="1962"/>
    <x v="0"/>
    <x v="2"/>
    <x v="0"/>
    <x v="2"/>
  </r>
  <r>
    <x v="1963"/>
    <x v="3"/>
    <x v="2"/>
    <x v="0"/>
    <x v="2"/>
  </r>
  <r>
    <x v="1964"/>
    <x v="0"/>
    <x v="2"/>
    <x v="2"/>
    <x v="2"/>
  </r>
  <r>
    <x v="1965"/>
    <x v="3"/>
    <x v="0"/>
    <x v="2"/>
    <x v="2"/>
  </r>
  <r>
    <x v="1966"/>
    <x v="0"/>
    <x v="2"/>
    <x v="2"/>
    <x v="0"/>
  </r>
  <r>
    <x v="1967"/>
    <x v="0"/>
    <x v="2"/>
    <x v="2"/>
    <x v="0"/>
  </r>
  <r>
    <x v="1968"/>
    <x v="0"/>
    <x v="2"/>
    <x v="2"/>
    <x v="2"/>
  </r>
  <r>
    <x v="1969"/>
    <x v="0"/>
    <x v="2"/>
    <x v="2"/>
    <x v="2"/>
  </r>
  <r>
    <x v="1970"/>
    <x v="1"/>
    <x v="2"/>
    <x v="2"/>
    <x v="2"/>
  </r>
  <r>
    <x v="1971"/>
    <x v="1"/>
    <x v="2"/>
    <x v="2"/>
    <x v="2"/>
  </r>
  <r>
    <x v="1972"/>
    <x v="2"/>
    <x v="2"/>
    <x v="2"/>
    <x v="2"/>
  </r>
  <r>
    <x v="1973"/>
    <x v="0"/>
    <x v="2"/>
    <x v="2"/>
    <x v="2"/>
  </r>
  <r>
    <x v="1974"/>
    <x v="2"/>
    <x v="2"/>
    <x v="2"/>
    <x v="4"/>
  </r>
  <r>
    <x v="1975"/>
    <x v="1"/>
    <x v="2"/>
    <x v="2"/>
    <x v="2"/>
  </r>
  <r>
    <x v="1976"/>
    <x v="2"/>
    <x v="2"/>
    <x v="2"/>
    <x v="0"/>
  </r>
  <r>
    <x v="1977"/>
    <x v="1"/>
    <x v="1"/>
    <x v="2"/>
    <x v="2"/>
  </r>
  <r>
    <x v="1978"/>
    <x v="0"/>
    <x v="2"/>
    <x v="2"/>
    <x v="1"/>
  </r>
  <r>
    <x v="1979"/>
    <x v="0"/>
    <x v="2"/>
    <x v="2"/>
    <x v="1"/>
  </r>
  <r>
    <x v="1980"/>
    <x v="0"/>
    <x v="1"/>
    <x v="2"/>
    <x v="1"/>
  </r>
  <r>
    <x v="1981"/>
    <x v="0"/>
    <x v="2"/>
    <x v="2"/>
    <x v="2"/>
  </r>
  <r>
    <x v="1982"/>
    <x v="1"/>
    <x v="2"/>
    <x v="2"/>
    <x v="2"/>
  </r>
  <r>
    <x v="1983"/>
    <x v="0"/>
    <x v="1"/>
    <x v="2"/>
    <x v="1"/>
  </r>
  <r>
    <x v="1984"/>
    <x v="0"/>
    <x v="1"/>
    <x v="2"/>
    <x v="1"/>
  </r>
  <r>
    <x v="1985"/>
    <x v="2"/>
    <x v="2"/>
    <x v="2"/>
    <x v="1"/>
  </r>
  <r>
    <x v="1986"/>
    <x v="0"/>
    <x v="1"/>
    <x v="2"/>
    <x v="2"/>
  </r>
  <r>
    <x v="1987"/>
    <x v="0"/>
    <x v="2"/>
    <x v="2"/>
    <x v="2"/>
  </r>
  <r>
    <x v="1988"/>
    <x v="1"/>
    <x v="2"/>
    <x v="2"/>
    <x v="2"/>
  </r>
  <r>
    <x v="1989"/>
    <x v="2"/>
    <x v="2"/>
    <x v="2"/>
    <x v="2"/>
  </r>
  <r>
    <x v="1990"/>
    <x v="2"/>
    <x v="1"/>
    <x v="2"/>
    <x v="1"/>
  </r>
  <r>
    <x v="1991"/>
    <x v="0"/>
    <x v="1"/>
    <x v="2"/>
    <x v="2"/>
  </r>
  <r>
    <x v="1992"/>
    <x v="2"/>
    <x v="1"/>
    <x v="2"/>
    <x v="8"/>
  </r>
  <r>
    <x v="1993"/>
    <x v="1"/>
    <x v="1"/>
    <x v="2"/>
    <x v="1"/>
  </r>
  <r>
    <x v="1994"/>
    <x v="2"/>
    <x v="2"/>
    <x v="2"/>
    <x v="1"/>
  </r>
  <r>
    <x v="1995"/>
    <x v="2"/>
    <x v="1"/>
    <x v="2"/>
    <x v="2"/>
  </r>
  <r>
    <x v="1996"/>
    <x v="0"/>
    <x v="2"/>
    <x v="2"/>
    <x v="2"/>
  </r>
  <r>
    <x v="1997"/>
    <x v="0"/>
    <x v="2"/>
    <x v="2"/>
    <x v="8"/>
  </r>
  <r>
    <x v="1998"/>
    <x v="3"/>
    <x v="2"/>
    <x v="2"/>
    <x v="2"/>
  </r>
  <r>
    <x v="1999"/>
    <x v="1"/>
    <x v="2"/>
    <x v="2"/>
    <x v="2"/>
  </r>
  <r>
    <x v="2000"/>
    <x v="1"/>
    <x v="2"/>
    <x v="2"/>
    <x v="2"/>
  </r>
  <r>
    <x v="2001"/>
    <x v="1"/>
    <x v="2"/>
    <x v="2"/>
    <x v="2"/>
  </r>
  <r>
    <x v="2002"/>
    <x v="3"/>
    <x v="2"/>
    <x v="2"/>
    <x v="2"/>
  </r>
  <r>
    <x v="2003"/>
    <x v="2"/>
    <x v="2"/>
    <x v="2"/>
    <x v="1"/>
  </r>
  <r>
    <x v="2004"/>
    <x v="1"/>
    <x v="2"/>
    <x v="2"/>
    <x v="2"/>
  </r>
  <r>
    <x v="2005"/>
    <x v="3"/>
    <x v="1"/>
    <x v="2"/>
    <x v="2"/>
  </r>
  <r>
    <x v="2006"/>
    <x v="0"/>
    <x v="2"/>
    <x v="2"/>
    <x v="2"/>
  </r>
  <r>
    <x v="2007"/>
    <x v="0"/>
    <x v="0"/>
    <x v="2"/>
    <x v="2"/>
  </r>
  <r>
    <x v="2008"/>
    <x v="1"/>
    <x v="1"/>
    <x v="2"/>
    <x v="2"/>
  </r>
  <r>
    <x v="2009"/>
    <x v="1"/>
    <x v="2"/>
    <x v="0"/>
    <x v="1"/>
  </r>
  <r>
    <x v="2010"/>
    <x v="1"/>
    <x v="1"/>
    <x v="2"/>
    <x v="1"/>
  </r>
  <r>
    <x v="2011"/>
    <x v="0"/>
    <x v="2"/>
    <x v="0"/>
    <x v="2"/>
  </r>
  <r>
    <x v="2012"/>
    <x v="3"/>
    <x v="2"/>
    <x v="0"/>
    <x v="2"/>
  </r>
  <r>
    <x v="2013"/>
    <x v="0"/>
    <x v="0"/>
    <x v="2"/>
    <x v="1"/>
  </r>
  <r>
    <x v="2014"/>
    <x v="2"/>
    <x v="2"/>
    <x v="2"/>
    <x v="10"/>
  </r>
  <r>
    <x v="2015"/>
    <x v="3"/>
    <x v="2"/>
    <x v="2"/>
    <x v="10"/>
  </r>
  <r>
    <x v="2016"/>
    <x v="2"/>
    <x v="2"/>
    <x v="2"/>
    <x v="1"/>
  </r>
  <r>
    <x v="2017"/>
    <x v="1"/>
    <x v="0"/>
    <x v="0"/>
    <x v="2"/>
  </r>
  <r>
    <x v="2018"/>
    <x v="0"/>
    <x v="2"/>
    <x v="0"/>
    <x v="2"/>
  </r>
  <r>
    <x v="2019"/>
    <x v="2"/>
    <x v="2"/>
    <x v="0"/>
    <x v="1"/>
  </r>
  <r>
    <x v="2020"/>
    <x v="0"/>
    <x v="2"/>
    <x v="0"/>
    <x v="2"/>
  </r>
  <r>
    <x v="2021"/>
    <x v="1"/>
    <x v="2"/>
    <x v="0"/>
    <x v="1"/>
  </r>
  <r>
    <x v="2022"/>
    <x v="0"/>
    <x v="2"/>
    <x v="0"/>
    <x v="2"/>
  </r>
  <r>
    <x v="2023"/>
    <x v="1"/>
    <x v="2"/>
    <x v="0"/>
    <x v="2"/>
  </r>
  <r>
    <x v="2024"/>
    <x v="1"/>
    <x v="2"/>
    <x v="2"/>
    <x v="2"/>
  </r>
  <r>
    <x v="2025"/>
    <x v="1"/>
    <x v="1"/>
    <x v="0"/>
    <x v="2"/>
  </r>
  <r>
    <x v="2026"/>
    <x v="1"/>
    <x v="1"/>
    <x v="0"/>
    <x v="2"/>
  </r>
  <r>
    <x v="2027"/>
    <x v="0"/>
    <x v="2"/>
    <x v="0"/>
    <x v="0"/>
  </r>
  <r>
    <x v="2028"/>
    <x v="0"/>
    <x v="2"/>
    <x v="0"/>
    <x v="2"/>
  </r>
  <r>
    <x v="2029"/>
    <x v="2"/>
    <x v="2"/>
    <x v="2"/>
    <x v="2"/>
  </r>
  <r>
    <x v="2030"/>
    <x v="1"/>
    <x v="2"/>
    <x v="0"/>
    <x v="2"/>
  </r>
  <r>
    <x v="2031"/>
    <x v="2"/>
    <x v="1"/>
    <x v="0"/>
    <x v="2"/>
  </r>
  <r>
    <x v="2032"/>
    <x v="0"/>
    <x v="2"/>
    <x v="0"/>
    <x v="2"/>
  </r>
  <r>
    <x v="2033"/>
    <x v="1"/>
    <x v="1"/>
    <x v="0"/>
    <x v="2"/>
  </r>
  <r>
    <x v="2034"/>
    <x v="3"/>
    <x v="1"/>
    <x v="0"/>
    <x v="8"/>
  </r>
  <r>
    <x v="2035"/>
    <x v="0"/>
    <x v="1"/>
    <x v="0"/>
    <x v="1"/>
  </r>
  <r>
    <x v="2036"/>
    <x v="1"/>
    <x v="1"/>
    <x v="0"/>
    <x v="2"/>
  </r>
  <r>
    <x v="2037"/>
    <x v="0"/>
    <x v="2"/>
    <x v="0"/>
    <x v="2"/>
  </r>
  <r>
    <x v="2038"/>
    <x v="0"/>
    <x v="2"/>
    <x v="0"/>
    <x v="2"/>
  </r>
  <r>
    <x v="2039"/>
    <x v="2"/>
    <x v="2"/>
    <x v="2"/>
    <x v="2"/>
  </r>
  <r>
    <x v="2040"/>
    <x v="0"/>
    <x v="1"/>
    <x v="2"/>
    <x v="12"/>
  </r>
  <r>
    <x v="2041"/>
    <x v="0"/>
    <x v="1"/>
    <x v="2"/>
    <x v="2"/>
  </r>
  <r>
    <x v="2042"/>
    <x v="3"/>
    <x v="2"/>
    <x v="0"/>
    <x v="2"/>
  </r>
  <r>
    <x v="2043"/>
    <x v="1"/>
    <x v="2"/>
    <x v="0"/>
    <x v="1"/>
  </r>
  <r>
    <x v="2044"/>
    <x v="0"/>
    <x v="2"/>
    <x v="0"/>
    <x v="2"/>
  </r>
  <r>
    <x v="2045"/>
    <x v="1"/>
    <x v="2"/>
    <x v="0"/>
    <x v="2"/>
  </r>
  <r>
    <x v="2046"/>
    <x v="2"/>
    <x v="2"/>
    <x v="0"/>
    <x v="2"/>
  </r>
  <r>
    <x v="2047"/>
    <x v="2"/>
    <x v="2"/>
    <x v="0"/>
    <x v="2"/>
  </r>
  <r>
    <x v="2048"/>
    <x v="0"/>
    <x v="2"/>
    <x v="0"/>
    <x v="2"/>
  </r>
  <r>
    <x v="2049"/>
    <x v="1"/>
    <x v="2"/>
    <x v="2"/>
    <x v="0"/>
  </r>
  <r>
    <x v="2050"/>
    <x v="0"/>
    <x v="1"/>
    <x v="2"/>
    <x v="2"/>
  </r>
  <r>
    <x v="2051"/>
    <x v="1"/>
    <x v="2"/>
    <x v="0"/>
    <x v="2"/>
  </r>
  <r>
    <x v="2052"/>
    <x v="3"/>
    <x v="2"/>
    <x v="2"/>
    <x v="2"/>
  </r>
  <r>
    <x v="2053"/>
    <x v="0"/>
    <x v="1"/>
    <x v="0"/>
    <x v="1"/>
  </r>
  <r>
    <x v="2054"/>
    <x v="1"/>
    <x v="0"/>
    <x v="2"/>
    <x v="2"/>
  </r>
  <r>
    <x v="2055"/>
    <x v="0"/>
    <x v="2"/>
    <x v="0"/>
    <x v="1"/>
  </r>
  <r>
    <x v="2056"/>
    <x v="1"/>
    <x v="1"/>
    <x v="2"/>
    <x v="1"/>
  </r>
  <r>
    <x v="2057"/>
    <x v="2"/>
    <x v="2"/>
    <x v="2"/>
    <x v="2"/>
  </r>
  <r>
    <x v="2058"/>
    <x v="3"/>
    <x v="2"/>
    <x v="0"/>
    <x v="2"/>
  </r>
  <r>
    <x v="2059"/>
    <x v="1"/>
    <x v="0"/>
    <x v="0"/>
    <x v="2"/>
  </r>
  <r>
    <x v="2060"/>
    <x v="0"/>
    <x v="0"/>
    <x v="2"/>
    <x v="2"/>
  </r>
  <r>
    <x v="2061"/>
    <x v="3"/>
    <x v="2"/>
    <x v="0"/>
    <x v="2"/>
  </r>
  <r>
    <x v="2062"/>
    <x v="3"/>
    <x v="2"/>
    <x v="2"/>
    <x v="2"/>
  </r>
  <r>
    <x v="2063"/>
    <x v="0"/>
    <x v="2"/>
    <x v="2"/>
    <x v="2"/>
  </r>
  <r>
    <x v="2064"/>
    <x v="2"/>
    <x v="1"/>
    <x v="0"/>
    <x v="2"/>
  </r>
  <r>
    <x v="2065"/>
    <x v="1"/>
    <x v="2"/>
    <x v="0"/>
    <x v="2"/>
  </r>
  <r>
    <x v="2066"/>
    <x v="3"/>
    <x v="1"/>
    <x v="0"/>
    <x v="2"/>
  </r>
  <r>
    <x v="2067"/>
    <x v="0"/>
    <x v="1"/>
    <x v="0"/>
    <x v="1"/>
  </r>
  <r>
    <x v="2068"/>
    <x v="0"/>
    <x v="2"/>
    <x v="0"/>
    <x v="2"/>
  </r>
  <r>
    <x v="2069"/>
    <x v="0"/>
    <x v="2"/>
    <x v="0"/>
    <x v="2"/>
  </r>
  <r>
    <x v="2070"/>
    <x v="0"/>
    <x v="1"/>
    <x v="0"/>
    <x v="1"/>
  </r>
  <r>
    <x v="2071"/>
    <x v="2"/>
    <x v="1"/>
    <x v="2"/>
    <x v="6"/>
  </r>
  <r>
    <x v="2072"/>
    <x v="0"/>
    <x v="2"/>
    <x v="0"/>
    <x v="2"/>
  </r>
  <r>
    <x v="2073"/>
    <x v="0"/>
    <x v="2"/>
    <x v="2"/>
    <x v="2"/>
  </r>
  <r>
    <x v="2074"/>
    <x v="1"/>
    <x v="0"/>
    <x v="0"/>
    <x v="2"/>
  </r>
  <r>
    <x v="2075"/>
    <x v="0"/>
    <x v="0"/>
    <x v="2"/>
    <x v="12"/>
  </r>
  <r>
    <x v="2076"/>
    <x v="2"/>
    <x v="1"/>
    <x v="2"/>
    <x v="1"/>
  </r>
  <r>
    <x v="2077"/>
    <x v="1"/>
    <x v="0"/>
    <x v="2"/>
    <x v="2"/>
  </r>
  <r>
    <x v="2078"/>
    <x v="0"/>
    <x v="1"/>
    <x v="0"/>
    <x v="2"/>
  </r>
  <r>
    <x v="2079"/>
    <x v="0"/>
    <x v="2"/>
    <x v="0"/>
    <x v="2"/>
  </r>
  <r>
    <x v="2080"/>
    <x v="0"/>
    <x v="2"/>
    <x v="0"/>
    <x v="1"/>
  </r>
  <r>
    <x v="2081"/>
    <x v="2"/>
    <x v="2"/>
    <x v="0"/>
    <x v="2"/>
  </r>
  <r>
    <x v="2082"/>
    <x v="2"/>
    <x v="2"/>
    <x v="0"/>
    <x v="2"/>
  </r>
  <r>
    <x v="2083"/>
    <x v="3"/>
    <x v="1"/>
    <x v="0"/>
    <x v="2"/>
  </r>
  <r>
    <x v="2084"/>
    <x v="0"/>
    <x v="0"/>
    <x v="0"/>
    <x v="2"/>
  </r>
  <r>
    <x v="2085"/>
    <x v="2"/>
    <x v="1"/>
    <x v="0"/>
    <x v="2"/>
  </r>
  <r>
    <x v="2086"/>
    <x v="1"/>
    <x v="1"/>
    <x v="0"/>
    <x v="1"/>
  </r>
  <r>
    <x v="2087"/>
    <x v="0"/>
    <x v="2"/>
    <x v="2"/>
    <x v="2"/>
  </r>
  <r>
    <x v="2088"/>
    <x v="1"/>
    <x v="1"/>
    <x v="2"/>
    <x v="4"/>
  </r>
  <r>
    <x v="2089"/>
    <x v="2"/>
    <x v="2"/>
    <x v="2"/>
    <x v="2"/>
  </r>
  <r>
    <x v="2090"/>
    <x v="3"/>
    <x v="2"/>
    <x v="2"/>
    <x v="2"/>
  </r>
  <r>
    <x v="2091"/>
    <x v="3"/>
    <x v="2"/>
    <x v="2"/>
    <x v="0"/>
  </r>
  <r>
    <x v="2092"/>
    <x v="0"/>
    <x v="0"/>
    <x v="0"/>
    <x v="1"/>
  </r>
  <r>
    <x v="2093"/>
    <x v="1"/>
    <x v="0"/>
    <x v="0"/>
    <x v="2"/>
  </r>
  <r>
    <x v="2094"/>
    <x v="0"/>
    <x v="2"/>
    <x v="0"/>
    <x v="0"/>
  </r>
  <r>
    <x v="2095"/>
    <x v="1"/>
    <x v="1"/>
    <x v="2"/>
    <x v="2"/>
  </r>
  <r>
    <x v="2096"/>
    <x v="1"/>
    <x v="2"/>
    <x v="2"/>
    <x v="2"/>
  </r>
  <r>
    <x v="2097"/>
    <x v="0"/>
    <x v="2"/>
    <x v="0"/>
    <x v="2"/>
  </r>
  <r>
    <x v="2098"/>
    <x v="0"/>
    <x v="1"/>
    <x v="2"/>
    <x v="5"/>
  </r>
  <r>
    <x v="2099"/>
    <x v="0"/>
    <x v="2"/>
    <x v="2"/>
    <x v="0"/>
  </r>
  <r>
    <x v="2100"/>
    <x v="2"/>
    <x v="1"/>
    <x v="2"/>
    <x v="2"/>
  </r>
  <r>
    <x v="2101"/>
    <x v="0"/>
    <x v="1"/>
    <x v="2"/>
    <x v="0"/>
  </r>
  <r>
    <x v="2102"/>
    <x v="0"/>
    <x v="2"/>
    <x v="2"/>
    <x v="2"/>
  </r>
  <r>
    <x v="2103"/>
    <x v="0"/>
    <x v="2"/>
    <x v="0"/>
    <x v="2"/>
  </r>
  <r>
    <x v="2104"/>
    <x v="0"/>
    <x v="2"/>
    <x v="0"/>
    <x v="2"/>
  </r>
  <r>
    <x v="2105"/>
    <x v="0"/>
    <x v="2"/>
    <x v="0"/>
    <x v="2"/>
  </r>
  <r>
    <x v="2106"/>
    <x v="2"/>
    <x v="2"/>
    <x v="0"/>
    <x v="2"/>
  </r>
  <r>
    <x v="2107"/>
    <x v="1"/>
    <x v="2"/>
    <x v="0"/>
    <x v="2"/>
  </r>
  <r>
    <x v="2108"/>
    <x v="1"/>
    <x v="2"/>
    <x v="0"/>
    <x v="2"/>
  </r>
  <r>
    <x v="2109"/>
    <x v="1"/>
    <x v="2"/>
    <x v="0"/>
    <x v="2"/>
  </r>
  <r>
    <x v="2110"/>
    <x v="3"/>
    <x v="2"/>
    <x v="2"/>
    <x v="12"/>
  </r>
  <r>
    <x v="2111"/>
    <x v="2"/>
    <x v="2"/>
    <x v="2"/>
    <x v="5"/>
  </r>
  <r>
    <x v="2112"/>
    <x v="0"/>
    <x v="2"/>
    <x v="0"/>
    <x v="2"/>
  </r>
  <r>
    <x v="2113"/>
    <x v="1"/>
    <x v="2"/>
    <x v="2"/>
    <x v="2"/>
  </r>
  <r>
    <x v="2114"/>
    <x v="1"/>
    <x v="1"/>
    <x v="0"/>
    <x v="2"/>
  </r>
  <r>
    <x v="2115"/>
    <x v="1"/>
    <x v="2"/>
    <x v="0"/>
    <x v="2"/>
  </r>
  <r>
    <x v="2116"/>
    <x v="2"/>
    <x v="1"/>
    <x v="2"/>
    <x v="2"/>
  </r>
  <r>
    <x v="2117"/>
    <x v="0"/>
    <x v="1"/>
    <x v="0"/>
    <x v="2"/>
  </r>
  <r>
    <x v="2118"/>
    <x v="0"/>
    <x v="2"/>
    <x v="0"/>
    <x v="2"/>
  </r>
  <r>
    <x v="2119"/>
    <x v="1"/>
    <x v="0"/>
    <x v="2"/>
    <x v="2"/>
  </r>
  <r>
    <x v="2120"/>
    <x v="0"/>
    <x v="2"/>
    <x v="0"/>
    <x v="2"/>
  </r>
  <r>
    <x v="2121"/>
    <x v="0"/>
    <x v="2"/>
    <x v="2"/>
    <x v="2"/>
  </r>
  <r>
    <x v="2122"/>
    <x v="0"/>
    <x v="2"/>
    <x v="2"/>
    <x v="2"/>
  </r>
  <r>
    <x v="2122"/>
    <x v="0"/>
    <x v="2"/>
    <x v="0"/>
    <x v="2"/>
  </r>
  <r>
    <x v="2123"/>
    <x v="1"/>
    <x v="2"/>
    <x v="0"/>
    <x v="0"/>
  </r>
  <r>
    <x v="2124"/>
    <x v="2"/>
    <x v="1"/>
    <x v="0"/>
    <x v="2"/>
  </r>
  <r>
    <x v="2125"/>
    <x v="3"/>
    <x v="2"/>
    <x v="0"/>
    <x v="1"/>
  </r>
  <r>
    <x v="2126"/>
    <x v="1"/>
    <x v="2"/>
    <x v="0"/>
    <x v="2"/>
  </r>
  <r>
    <x v="2127"/>
    <x v="2"/>
    <x v="2"/>
    <x v="0"/>
    <x v="2"/>
  </r>
  <r>
    <x v="2128"/>
    <x v="1"/>
    <x v="1"/>
    <x v="2"/>
    <x v="2"/>
  </r>
  <r>
    <x v="2129"/>
    <x v="1"/>
    <x v="2"/>
    <x v="0"/>
    <x v="0"/>
  </r>
  <r>
    <x v="2130"/>
    <x v="0"/>
    <x v="2"/>
    <x v="0"/>
    <x v="2"/>
  </r>
  <r>
    <x v="2131"/>
    <x v="1"/>
    <x v="1"/>
    <x v="2"/>
    <x v="2"/>
  </r>
  <r>
    <x v="2132"/>
    <x v="0"/>
    <x v="2"/>
    <x v="0"/>
    <x v="2"/>
  </r>
  <r>
    <x v="2133"/>
    <x v="0"/>
    <x v="2"/>
    <x v="2"/>
    <x v="0"/>
  </r>
  <r>
    <x v="2134"/>
    <x v="0"/>
    <x v="2"/>
    <x v="0"/>
    <x v="0"/>
  </r>
  <r>
    <x v="2135"/>
    <x v="1"/>
    <x v="1"/>
    <x v="0"/>
    <x v="1"/>
  </r>
  <r>
    <x v="2136"/>
    <x v="0"/>
    <x v="2"/>
    <x v="2"/>
    <x v="5"/>
  </r>
  <r>
    <x v="2137"/>
    <x v="0"/>
    <x v="0"/>
    <x v="2"/>
    <x v="2"/>
  </r>
  <r>
    <x v="2138"/>
    <x v="0"/>
    <x v="0"/>
    <x v="2"/>
    <x v="1"/>
  </r>
  <r>
    <x v="2139"/>
    <x v="0"/>
    <x v="0"/>
    <x v="2"/>
    <x v="0"/>
  </r>
  <r>
    <x v="2140"/>
    <x v="1"/>
    <x v="1"/>
    <x v="0"/>
    <x v="2"/>
  </r>
  <r>
    <x v="2141"/>
    <x v="1"/>
    <x v="2"/>
    <x v="2"/>
    <x v="2"/>
  </r>
  <r>
    <x v="2142"/>
    <x v="2"/>
    <x v="2"/>
    <x v="2"/>
    <x v="2"/>
  </r>
  <r>
    <x v="2143"/>
    <x v="1"/>
    <x v="0"/>
    <x v="0"/>
    <x v="2"/>
  </r>
  <r>
    <x v="2144"/>
    <x v="2"/>
    <x v="0"/>
    <x v="0"/>
    <x v="2"/>
  </r>
  <r>
    <x v="2145"/>
    <x v="0"/>
    <x v="2"/>
    <x v="0"/>
    <x v="2"/>
  </r>
  <r>
    <x v="2146"/>
    <x v="0"/>
    <x v="2"/>
    <x v="2"/>
    <x v="2"/>
  </r>
  <r>
    <x v="2147"/>
    <x v="2"/>
    <x v="2"/>
    <x v="0"/>
    <x v="0"/>
  </r>
  <r>
    <x v="2148"/>
    <x v="1"/>
    <x v="2"/>
    <x v="2"/>
    <x v="2"/>
  </r>
  <r>
    <x v="2149"/>
    <x v="0"/>
    <x v="0"/>
    <x v="0"/>
    <x v="2"/>
  </r>
  <r>
    <x v="2150"/>
    <x v="0"/>
    <x v="0"/>
    <x v="2"/>
    <x v="2"/>
  </r>
  <r>
    <x v="2150"/>
    <x v="0"/>
    <x v="0"/>
    <x v="0"/>
    <x v="2"/>
  </r>
  <r>
    <x v="2151"/>
    <x v="1"/>
    <x v="0"/>
    <x v="2"/>
    <x v="2"/>
  </r>
  <r>
    <x v="2152"/>
    <x v="2"/>
    <x v="2"/>
    <x v="0"/>
    <x v="1"/>
  </r>
  <r>
    <x v="2153"/>
    <x v="1"/>
    <x v="1"/>
    <x v="0"/>
    <x v="2"/>
  </r>
  <r>
    <x v="2154"/>
    <x v="2"/>
    <x v="2"/>
    <x v="0"/>
    <x v="2"/>
  </r>
  <r>
    <x v="2155"/>
    <x v="1"/>
    <x v="2"/>
    <x v="0"/>
    <x v="2"/>
  </r>
  <r>
    <x v="2156"/>
    <x v="0"/>
    <x v="1"/>
    <x v="0"/>
    <x v="2"/>
  </r>
  <r>
    <x v="2157"/>
    <x v="2"/>
    <x v="1"/>
    <x v="2"/>
    <x v="0"/>
  </r>
  <r>
    <x v="2158"/>
    <x v="2"/>
    <x v="2"/>
    <x v="0"/>
    <x v="2"/>
  </r>
  <r>
    <x v="2159"/>
    <x v="0"/>
    <x v="2"/>
    <x v="0"/>
    <x v="2"/>
  </r>
  <r>
    <x v="2160"/>
    <x v="0"/>
    <x v="2"/>
    <x v="0"/>
    <x v="2"/>
  </r>
  <r>
    <x v="2161"/>
    <x v="1"/>
    <x v="2"/>
    <x v="0"/>
    <x v="2"/>
  </r>
  <r>
    <x v="2162"/>
    <x v="1"/>
    <x v="2"/>
    <x v="0"/>
    <x v="0"/>
  </r>
  <r>
    <x v="2163"/>
    <x v="1"/>
    <x v="0"/>
    <x v="2"/>
    <x v="15"/>
  </r>
  <r>
    <x v="2164"/>
    <x v="0"/>
    <x v="2"/>
    <x v="0"/>
    <x v="2"/>
  </r>
  <r>
    <x v="2165"/>
    <x v="1"/>
    <x v="2"/>
    <x v="0"/>
    <x v="8"/>
  </r>
  <r>
    <x v="2166"/>
    <x v="0"/>
    <x v="2"/>
    <x v="0"/>
    <x v="2"/>
  </r>
  <r>
    <x v="2167"/>
    <x v="1"/>
    <x v="2"/>
    <x v="2"/>
    <x v="2"/>
  </r>
  <r>
    <x v="2168"/>
    <x v="1"/>
    <x v="1"/>
    <x v="0"/>
    <x v="2"/>
  </r>
  <r>
    <x v="2169"/>
    <x v="2"/>
    <x v="2"/>
    <x v="2"/>
    <x v="1"/>
  </r>
  <r>
    <x v="2170"/>
    <x v="2"/>
    <x v="2"/>
    <x v="2"/>
    <x v="0"/>
  </r>
  <r>
    <x v="2171"/>
    <x v="2"/>
    <x v="2"/>
    <x v="2"/>
    <x v="4"/>
  </r>
  <r>
    <x v="2172"/>
    <x v="3"/>
    <x v="2"/>
    <x v="0"/>
    <x v="1"/>
  </r>
  <r>
    <x v="2173"/>
    <x v="0"/>
    <x v="1"/>
    <x v="0"/>
    <x v="2"/>
  </r>
  <r>
    <x v="2174"/>
    <x v="0"/>
    <x v="2"/>
    <x v="0"/>
    <x v="9"/>
  </r>
  <r>
    <x v="2175"/>
    <x v="0"/>
    <x v="2"/>
    <x v="0"/>
    <x v="2"/>
  </r>
  <r>
    <x v="2176"/>
    <x v="1"/>
    <x v="2"/>
    <x v="2"/>
    <x v="0"/>
  </r>
  <r>
    <x v="2177"/>
    <x v="1"/>
    <x v="2"/>
    <x v="0"/>
    <x v="2"/>
  </r>
  <r>
    <x v="2178"/>
    <x v="2"/>
    <x v="2"/>
    <x v="2"/>
    <x v="2"/>
  </r>
  <r>
    <x v="2179"/>
    <x v="1"/>
    <x v="2"/>
    <x v="2"/>
    <x v="0"/>
  </r>
  <r>
    <x v="2180"/>
    <x v="1"/>
    <x v="2"/>
    <x v="0"/>
    <x v="2"/>
  </r>
  <r>
    <x v="2181"/>
    <x v="2"/>
    <x v="2"/>
    <x v="0"/>
    <x v="2"/>
  </r>
  <r>
    <x v="2182"/>
    <x v="2"/>
    <x v="2"/>
    <x v="0"/>
    <x v="2"/>
  </r>
  <r>
    <x v="2183"/>
    <x v="2"/>
    <x v="2"/>
    <x v="2"/>
    <x v="0"/>
  </r>
  <r>
    <x v="2184"/>
    <x v="2"/>
    <x v="2"/>
    <x v="2"/>
    <x v="0"/>
  </r>
  <r>
    <x v="2185"/>
    <x v="3"/>
    <x v="2"/>
    <x v="2"/>
    <x v="2"/>
  </r>
  <r>
    <x v="2186"/>
    <x v="0"/>
    <x v="2"/>
    <x v="2"/>
    <x v="2"/>
  </r>
  <r>
    <x v="2187"/>
    <x v="0"/>
    <x v="1"/>
    <x v="0"/>
    <x v="2"/>
  </r>
  <r>
    <x v="2188"/>
    <x v="1"/>
    <x v="1"/>
    <x v="0"/>
    <x v="2"/>
  </r>
  <r>
    <x v="2189"/>
    <x v="0"/>
    <x v="2"/>
    <x v="2"/>
    <x v="2"/>
  </r>
  <r>
    <x v="2190"/>
    <x v="0"/>
    <x v="2"/>
    <x v="0"/>
    <x v="8"/>
  </r>
  <r>
    <x v="2191"/>
    <x v="0"/>
    <x v="2"/>
    <x v="0"/>
    <x v="2"/>
  </r>
  <r>
    <x v="2192"/>
    <x v="1"/>
    <x v="2"/>
    <x v="2"/>
    <x v="0"/>
  </r>
  <r>
    <x v="2193"/>
    <x v="0"/>
    <x v="2"/>
    <x v="2"/>
    <x v="2"/>
  </r>
  <r>
    <x v="2193"/>
    <x v="0"/>
    <x v="1"/>
    <x v="0"/>
    <x v="2"/>
  </r>
  <r>
    <x v="2194"/>
    <x v="0"/>
    <x v="1"/>
    <x v="0"/>
    <x v="1"/>
  </r>
  <r>
    <x v="2195"/>
    <x v="1"/>
    <x v="2"/>
    <x v="2"/>
    <x v="1"/>
  </r>
  <r>
    <x v="2196"/>
    <x v="1"/>
    <x v="1"/>
    <x v="0"/>
    <x v="0"/>
  </r>
  <r>
    <x v="2197"/>
    <x v="0"/>
    <x v="2"/>
    <x v="0"/>
    <x v="2"/>
  </r>
  <r>
    <x v="2198"/>
    <x v="0"/>
    <x v="2"/>
    <x v="0"/>
    <x v="2"/>
  </r>
  <r>
    <x v="2199"/>
    <x v="0"/>
    <x v="2"/>
    <x v="2"/>
    <x v="2"/>
  </r>
  <r>
    <x v="2200"/>
    <x v="2"/>
    <x v="2"/>
    <x v="0"/>
    <x v="2"/>
  </r>
  <r>
    <x v="2201"/>
    <x v="2"/>
    <x v="1"/>
    <x v="0"/>
    <x v="2"/>
  </r>
  <r>
    <x v="2202"/>
    <x v="2"/>
    <x v="2"/>
    <x v="0"/>
    <x v="2"/>
  </r>
  <r>
    <x v="2203"/>
    <x v="0"/>
    <x v="2"/>
    <x v="2"/>
    <x v="2"/>
  </r>
  <r>
    <x v="2204"/>
    <x v="0"/>
    <x v="1"/>
    <x v="2"/>
    <x v="12"/>
  </r>
  <r>
    <x v="2205"/>
    <x v="3"/>
    <x v="2"/>
    <x v="2"/>
    <x v="5"/>
  </r>
  <r>
    <x v="2206"/>
    <x v="2"/>
    <x v="1"/>
    <x v="0"/>
    <x v="2"/>
  </r>
  <r>
    <x v="2207"/>
    <x v="1"/>
    <x v="2"/>
    <x v="2"/>
    <x v="2"/>
  </r>
  <r>
    <x v="2208"/>
    <x v="2"/>
    <x v="1"/>
    <x v="0"/>
    <x v="2"/>
  </r>
  <r>
    <x v="2209"/>
    <x v="2"/>
    <x v="2"/>
    <x v="0"/>
    <x v="2"/>
  </r>
  <r>
    <x v="2210"/>
    <x v="0"/>
    <x v="2"/>
    <x v="0"/>
    <x v="2"/>
  </r>
  <r>
    <x v="2211"/>
    <x v="0"/>
    <x v="2"/>
    <x v="2"/>
    <x v="3"/>
  </r>
  <r>
    <x v="2212"/>
    <x v="0"/>
    <x v="2"/>
    <x v="2"/>
    <x v="12"/>
  </r>
  <r>
    <x v="2213"/>
    <x v="2"/>
    <x v="2"/>
    <x v="2"/>
    <x v="0"/>
  </r>
  <r>
    <x v="2214"/>
    <x v="3"/>
    <x v="1"/>
    <x v="0"/>
    <x v="1"/>
  </r>
  <r>
    <x v="2215"/>
    <x v="3"/>
    <x v="2"/>
    <x v="0"/>
    <x v="2"/>
  </r>
  <r>
    <x v="2216"/>
    <x v="3"/>
    <x v="2"/>
    <x v="2"/>
    <x v="0"/>
  </r>
  <r>
    <x v="2217"/>
    <x v="3"/>
    <x v="2"/>
    <x v="0"/>
    <x v="1"/>
  </r>
  <r>
    <x v="2218"/>
    <x v="2"/>
    <x v="2"/>
    <x v="2"/>
    <x v="2"/>
  </r>
  <r>
    <x v="2219"/>
    <x v="3"/>
    <x v="1"/>
    <x v="2"/>
    <x v="10"/>
  </r>
  <r>
    <x v="2220"/>
    <x v="3"/>
    <x v="2"/>
    <x v="0"/>
    <x v="2"/>
  </r>
  <r>
    <x v="2221"/>
    <x v="3"/>
    <x v="2"/>
    <x v="0"/>
    <x v="2"/>
  </r>
  <r>
    <x v="2222"/>
    <x v="2"/>
    <x v="2"/>
    <x v="2"/>
    <x v="0"/>
  </r>
  <r>
    <x v="2223"/>
    <x v="3"/>
    <x v="2"/>
    <x v="0"/>
    <x v="2"/>
  </r>
  <r>
    <x v="2224"/>
    <x v="3"/>
    <x v="2"/>
    <x v="0"/>
    <x v="1"/>
  </r>
  <r>
    <x v="2225"/>
    <x v="2"/>
    <x v="2"/>
    <x v="2"/>
    <x v="1"/>
  </r>
  <r>
    <x v="2226"/>
    <x v="0"/>
    <x v="0"/>
    <x v="2"/>
    <x v="2"/>
  </r>
  <r>
    <x v="2227"/>
    <x v="2"/>
    <x v="0"/>
    <x v="2"/>
    <x v="2"/>
  </r>
  <r>
    <x v="2228"/>
    <x v="2"/>
    <x v="1"/>
    <x v="2"/>
    <x v="2"/>
  </r>
  <r>
    <x v="2229"/>
    <x v="3"/>
    <x v="0"/>
    <x v="2"/>
    <x v="2"/>
  </r>
  <r>
    <x v="2230"/>
    <x v="2"/>
    <x v="2"/>
    <x v="2"/>
    <x v="1"/>
  </r>
  <r>
    <x v="2231"/>
    <x v="2"/>
    <x v="2"/>
    <x v="2"/>
    <x v="2"/>
  </r>
  <r>
    <x v="2232"/>
    <x v="3"/>
    <x v="2"/>
    <x v="2"/>
    <x v="0"/>
  </r>
  <r>
    <x v="2233"/>
    <x v="2"/>
    <x v="1"/>
    <x v="2"/>
    <x v="1"/>
  </r>
  <r>
    <x v="2234"/>
    <x v="2"/>
    <x v="2"/>
    <x v="2"/>
    <x v="2"/>
  </r>
  <r>
    <x v="2235"/>
    <x v="2"/>
    <x v="0"/>
    <x v="2"/>
    <x v="2"/>
  </r>
  <r>
    <x v="2236"/>
    <x v="2"/>
    <x v="2"/>
    <x v="2"/>
    <x v="0"/>
  </r>
  <r>
    <x v="2237"/>
    <x v="3"/>
    <x v="0"/>
    <x v="2"/>
    <x v="1"/>
  </r>
  <r>
    <x v="2238"/>
    <x v="3"/>
    <x v="2"/>
    <x v="2"/>
    <x v="2"/>
  </r>
  <r>
    <x v="2239"/>
    <x v="2"/>
    <x v="2"/>
    <x v="2"/>
    <x v="1"/>
  </r>
  <r>
    <x v="2240"/>
    <x v="3"/>
    <x v="2"/>
    <x v="2"/>
    <x v="2"/>
  </r>
  <r>
    <x v="2241"/>
    <x v="2"/>
    <x v="2"/>
    <x v="2"/>
    <x v="8"/>
  </r>
  <r>
    <x v="2242"/>
    <x v="2"/>
    <x v="1"/>
    <x v="2"/>
    <x v="0"/>
  </r>
  <r>
    <x v="2243"/>
    <x v="3"/>
    <x v="2"/>
    <x v="2"/>
    <x v="0"/>
  </r>
  <r>
    <x v="2244"/>
    <x v="2"/>
    <x v="0"/>
    <x v="2"/>
    <x v="2"/>
  </r>
  <r>
    <x v="2245"/>
    <x v="0"/>
    <x v="1"/>
    <x v="2"/>
    <x v="0"/>
  </r>
  <r>
    <x v="2246"/>
    <x v="0"/>
    <x v="1"/>
    <x v="2"/>
    <x v="12"/>
  </r>
  <r>
    <x v="2247"/>
    <x v="0"/>
    <x v="2"/>
    <x v="2"/>
    <x v="2"/>
  </r>
  <r>
    <x v="2248"/>
    <x v="0"/>
    <x v="2"/>
    <x v="2"/>
    <x v="5"/>
  </r>
  <r>
    <x v="2249"/>
    <x v="1"/>
    <x v="2"/>
    <x v="2"/>
    <x v="2"/>
  </r>
  <r>
    <x v="2250"/>
    <x v="3"/>
    <x v="2"/>
    <x v="2"/>
    <x v="2"/>
  </r>
  <r>
    <x v="2251"/>
    <x v="1"/>
    <x v="2"/>
    <x v="2"/>
    <x v="2"/>
  </r>
  <r>
    <x v="2252"/>
    <x v="2"/>
    <x v="2"/>
    <x v="2"/>
    <x v="2"/>
  </r>
  <r>
    <x v="2253"/>
    <x v="2"/>
    <x v="1"/>
    <x v="2"/>
    <x v="2"/>
  </r>
  <r>
    <x v="2254"/>
    <x v="2"/>
    <x v="2"/>
    <x v="2"/>
    <x v="2"/>
  </r>
  <r>
    <x v="2255"/>
    <x v="2"/>
    <x v="0"/>
    <x v="2"/>
    <x v="2"/>
  </r>
  <r>
    <x v="2256"/>
    <x v="3"/>
    <x v="1"/>
    <x v="2"/>
    <x v="2"/>
  </r>
  <r>
    <x v="2257"/>
    <x v="2"/>
    <x v="0"/>
    <x v="2"/>
    <x v="0"/>
  </r>
  <r>
    <x v="2258"/>
    <x v="2"/>
    <x v="2"/>
    <x v="2"/>
    <x v="2"/>
  </r>
  <r>
    <x v="2259"/>
    <x v="2"/>
    <x v="2"/>
    <x v="2"/>
    <x v="2"/>
  </r>
  <r>
    <x v="2260"/>
    <x v="2"/>
    <x v="2"/>
    <x v="2"/>
    <x v="2"/>
  </r>
  <r>
    <x v="2261"/>
    <x v="3"/>
    <x v="1"/>
    <x v="2"/>
    <x v="5"/>
  </r>
  <r>
    <x v="2262"/>
    <x v="3"/>
    <x v="2"/>
    <x v="2"/>
    <x v="0"/>
  </r>
  <r>
    <x v="2263"/>
    <x v="2"/>
    <x v="2"/>
    <x v="2"/>
    <x v="0"/>
  </r>
  <r>
    <x v="2264"/>
    <x v="3"/>
    <x v="2"/>
    <x v="2"/>
    <x v="8"/>
  </r>
  <r>
    <x v="2265"/>
    <x v="2"/>
    <x v="0"/>
    <x v="2"/>
    <x v="0"/>
  </r>
  <r>
    <x v="2266"/>
    <x v="2"/>
    <x v="1"/>
    <x v="2"/>
    <x v="0"/>
  </r>
  <r>
    <x v="2267"/>
    <x v="3"/>
    <x v="2"/>
    <x v="2"/>
    <x v="2"/>
  </r>
  <r>
    <x v="2268"/>
    <x v="2"/>
    <x v="2"/>
    <x v="2"/>
    <x v="0"/>
  </r>
  <r>
    <x v="2269"/>
    <x v="3"/>
    <x v="0"/>
    <x v="2"/>
    <x v="5"/>
  </r>
  <r>
    <x v="2270"/>
    <x v="0"/>
    <x v="2"/>
    <x v="2"/>
    <x v="2"/>
  </r>
  <r>
    <x v="2271"/>
    <x v="2"/>
    <x v="2"/>
    <x v="2"/>
    <x v="2"/>
  </r>
  <r>
    <x v="2272"/>
    <x v="0"/>
    <x v="2"/>
    <x v="2"/>
    <x v="0"/>
  </r>
  <r>
    <x v="2273"/>
    <x v="3"/>
    <x v="2"/>
    <x v="2"/>
    <x v="2"/>
  </r>
  <r>
    <x v="2274"/>
    <x v="0"/>
    <x v="1"/>
    <x v="2"/>
    <x v="1"/>
  </r>
  <r>
    <x v="2275"/>
    <x v="3"/>
    <x v="0"/>
    <x v="2"/>
    <x v="2"/>
  </r>
  <r>
    <x v="2276"/>
    <x v="0"/>
    <x v="2"/>
    <x v="2"/>
    <x v="2"/>
  </r>
  <r>
    <x v="2277"/>
    <x v="3"/>
    <x v="2"/>
    <x v="2"/>
    <x v="0"/>
  </r>
  <r>
    <x v="2278"/>
    <x v="0"/>
    <x v="2"/>
    <x v="2"/>
    <x v="1"/>
  </r>
  <r>
    <x v="2279"/>
    <x v="0"/>
    <x v="2"/>
    <x v="0"/>
    <x v="2"/>
  </r>
  <r>
    <x v="2280"/>
    <x v="2"/>
    <x v="0"/>
    <x v="0"/>
    <x v="5"/>
  </r>
  <r>
    <x v="2281"/>
    <x v="0"/>
    <x v="1"/>
    <x v="0"/>
    <x v="1"/>
  </r>
  <r>
    <x v="2282"/>
    <x v="0"/>
    <x v="1"/>
    <x v="0"/>
    <x v="3"/>
  </r>
  <r>
    <x v="2283"/>
    <x v="2"/>
    <x v="1"/>
    <x v="0"/>
    <x v="0"/>
  </r>
  <r>
    <x v="2284"/>
    <x v="3"/>
    <x v="0"/>
    <x v="0"/>
    <x v="1"/>
  </r>
  <r>
    <x v="2285"/>
    <x v="0"/>
    <x v="2"/>
    <x v="0"/>
    <x v="0"/>
  </r>
  <r>
    <x v="2286"/>
    <x v="2"/>
    <x v="2"/>
    <x v="0"/>
    <x v="1"/>
  </r>
  <r>
    <x v="2287"/>
    <x v="3"/>
    <x v="0"/>
    <x v="0"/>
    <x v="1"/>
  </r>
  <r>
    <x v="2288"/>
    <x v="3"/>
    <x v="2"/>
    <x v="0"/>
    <x v="0"/>
  </r>
  <r>
    <x v="2289"/>
    <x v="3"/>
    <x v="2"/>
    <x v="0"/>
    <x v="0"/>
  </r>
  <r>
    <x v="2290"/>
    <x v="2"/>
    <x v="2"/>
    <x v="0"/>
    <x v="0"/>
  </r>
  <r>
    <x v="2291"/>
    <x v="3"/>
    <x v="2"/>
    <x v="0"/>
    <x v="0"/>
  </r>
  <r>
    <x v="2292"/>
    <x v="3"/>
    <x v="1"/>
    <x v="0"/>
    <x v="0"/>
  </r>
  <r>
    <x v="2293"/>
    <x v="3"/>
    <x v="0"/>
    <x v="0"/>
    <x v="2"/>
  </r>
  <r>
    <x v="2294"/>
    <x v="3"/>
    <x v="0"/>
    <x v="0"/>
    <x v="8"/>
  </r>
  <r>
    <x v="2295"/>
    <x v="3"/>
    <x v="2"/>
    <x v="0"/>
    <x v="0"/>
  </r>
  <r>
    <x v="2296"/>
    <x v="2"/>
    <x v="2"/>
    <x v="0"/>
    <x v="1"/>
  </r>
  <r>
    <x v="2297"/>
    <x v="3"/>
    <x v="2"/>
    <x v="0"/>
    <x v="5"/>
  </r>
  <r>
    <x v="2298"/>
    <x v="2"/>
    <x v="1"/>
    <x v="0"/>
    <x v="0"/>
  </r>
  <r>
    <x v="2299"/>
    <x v="2"/>
    <x v="2"/>
    <x v="0"/>
    <x v="2"/>
  </r>
  <r>
    <x v="2300"/>
    <x v="1"/>
    <x v="2"/>
    <x v="2"/>
    <x v="1"/>
  </r>
  <r>
    <x v="2301"/>
    <x v="2"/>
    <x v="2"/>
    <x v="2"/>
    <x v="0"/>
  </r>
  <r>
    <x v="2302"/>
    <x v="2"/>
    <x v="2"/>
    <x v="2"/>
    <x v="0"/>
  </r>
  <r>
    <x v="2303"/>
    <x v="2"/>
    <x v="1"/>
    <x v="2"/>
    <x v="8"/>
  </r>
  <r>
    <x v="2304"/>
    <x v="2"/>
    <x v="2"/>
    <x v="2"/>
    <x v="0"/>
  </r>
  <r>
    <x v="2305"/>
    <x v="1"/>
    <x v="1"/>
    <x v="2"/>
    <x v="1"/>
  </r>
  <r>
    <x v="2306"/>
    <x v="2"/>
    <x v="1"/>
    <x v="2"/>
    <x v="1"/>
  </r>
  <r>
    <x v="2307"/>
    <x v="2"/>
    <x v="2"/>
    <x v="0"/>
    <x v="0"/>
  </r>
  <r>
    <x v="2308"/>
    <x v="3"/>
    <x v="1"/>
    <x v="0"/>
    <x v="0"/>
  </r>
  <r>
    <x v="2309"/>
    <x v="2"/>
    <x v="2"/>
    <x v="2"/>
    <x v="0"/>
  </r>
  <r>
    <x v="2310"/>
    <x v="3"/>
    <x v="2"/>
    <x v="0"/>
    <x v="2"/>
  </r>
  <r>
    <x v="2311"/>
    <x v="2"/>
    <x v="0"/>
    <x v="0"/>
    <x v="2"/>
  </r>
  <r>
    <x v="2312"/>
    <x v="2"/>
    <x v="1"/>
    <x v="2"/>
    <x v="2"/>
  </r>
  <r>
    <x v="2313"/>
    <x v="2"/>
    <x v="2"/>
    <x v="2"/>
    <x v="0"/>
  </r>
  <r>
    <x v="2314"/>
    <x v="2"/>
    <x v="2"/>
    <x v="2"/>
    <x v="1"/>
  </r>
  <r>
    <x v="2315"/>
    <x v="2"/>
    <x v="2"/>
    <x v="2"/>
    <x v="8"/>
  </r>
  <r>
    <x v="2316"/>
    <x v="2"/>
    <x v="0"/>
    <x v="0"/>
    <x v="2"/>
  </r>
  <r>
    <x v="2317"/>
    <x v="3"/>
    <x v="2"/>
    <x v="2"/>
    <x v="2"/>
  </r>
  <r>
    <x v="2318"/>
    <x v="3"/>
    <x v="2"/>
    <x v="2"/>
    <x v="8"/>
  </r>
  <r>
    <x v="2319"/>
    <x v="2"/>
    <x v="2"/>
    <x v="2"/>
    <x v="5"/>
  </r>
  <r>
    <x v="2320"/>
    <x v="2"/>
    <x v="2"/>
    <x v="2"/>
    <x v="0"/>
  </r>
  <r>
    <x v="2321"/>
    <x v="3"/>
    <x v="1"/>
    <x v="2"/>
    <x v="0"/>
  </r>
  <r>
    <x v="2322"/>
    <x v="3"/>
    <x v="1"/>
    <x v="0"/>
    <x v="2"/>
  </r>
  <r>
    <x v="2323"/>
    <x v="3"/>
    <x v="2"/>
    <x v="2"/>
    <x v="0"/>
  </r>
  <r>
    <x v="2324"/>
    <x v="3"/>
    <x v="2"/>
    <x v="2"/>
    <x v="0"/>
  </r>
  <r>
    <x v="2325"/>
    <x v="4"/>
    <x v="3"/>
    <x v="0"/>
    <x v="0"/>
  </r>
  <r>
    <x v="2326"/>
    <x v="4"/>
    <x v="3"/>
    <x v="2"/>
    <x v="2"/>
  </r>
  <r>
    <x v="2327"/>
    <x v="4"/>
    <x v="3"/>
    <x v="2"/>
    <x v="2"/>
  </r>
  <r>
    <x v="2328"/>
    <x v="4"/>
    <x v="3"/>
    <x v="2"/>
    <x v="1"/>
  </r>
  <r>
    <x v="2329"/>
    <x v="4"/>
    <x v="3"/>
    <x v="2"/>
    <x v="8"/>
  </r>
  <r>
    <x v="2330"/>
    <x v="4"/>
    <x v="3"/>
    <x v="2"/>
    <x v="1"/>
  </r>
  <r>
    <x v="2331"/>
    <x v="4"/>
    <x v="3"/>
    <x v="0"/>
    <x v="0"/>
  </r>
  <r>
    <x v="2332"/>
    <x v="4"/>
    <x v="3"/>
    <x v="2"/>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n v="47.41"/>
    <n v="7.47"/>
    <x v="0"/>
  </r>
  <r>
    <x v="0"/>
    <n v="30.36"/>
    <n v="5.77"/>
    <x v="1"/>
  </r>
  <r>
    <x v="1"/>
    <n v="34.484999999999999"/>
    <n v="11.87"/>
    <x v="2"/>
  </r>
  <r>
    <x v="0"/>
    <n v="38.094999999999999"/>
    <n v="6.05"/>
    <x v="3"/>
  </r>
  <r>
    <x v="2"/>
    <n v="35.53"/>
    <n v="5.45"/>
    <x v="4"/>
  </r>
  <r>
    <x v="3"/>
    <n v="32.799999999999997"/>
    <n v="6.59"/>
    <x v="5"/>
  </r>
  <r>
    <x v="0"/>
    <n v="36.4"/>
    <n v="6.07"/>
    <x v="6"/>
  </r>
  <r>
    <x v="4"/>
    <n v="36.96"/>
    <n v="7.93"/>
    <x v="6"/>
  </r>
  <r>
    <x v="5"/>
    <n v="41.14"/>
    <n v="9.58"/>
    <x v="7"/>
  </r>
  <r>
    <x v="6"/>
    <n v="38.06"/>
    <n v="10.79"/>
    <x v="8"/>
  </r>
  <r>
    <x v="3"/>
    <n v="37.700000000000003"/>
    <n v="5.96"/>
    <x v="9"/>
  </r>
  <r>
    <x v="7"/>
    <n v="42.13"/>
    <n v="11.9"/>
    <x v="10"/>
  </r>
  <r>
    <x v="7"/>
    <n v="40.92"/>
    <n v="8.41"/>
    <x v="11"/>
  </r>
  <r>
    <x v="5"/>
    <n v="40.564999999999998"/>
    <n v="7.02"/>
    <x v="12"/>
  </r>
  <r>
    <x v="1"/>
    <n v="36.384999999999998"/>
    <n v="7.59"/>
    <x v="13"/>
  </r>
  <r>
    <x v="8"/>
    <n v="39.9"/>
    <n v="11.32"/>
    <x v="13"/>
  </r>
  <r>
    <x v="1"/>
    <n v="33.799999999999997"/>
    <n v="7.67"/>
    <x v="14"/>
  </r>
  <r>
    <x v="8"/>
    <n v="36.765000000000001"/>
    <n v="7.29"/>
    <x v="15"/>
  </r>
  <r>
    <x v="4"/>
    <n v="36.954999999999998"/>
    <n v="4.72"/>
    <x v="16"/>
  </r>
  <r>
    <x v="9"/>
    <n v="42.9"/>
    <n v="11.41"/>
    <x v="17"/>
  </r>
  <r>
    <x v="10"/>
    <n v="36.299999999999997"/>
    <n v="11.5"/>
    <x v="18"/>
  </r>
  <r>
    <x v="1"/>
    <n v="32.200000000000003"/>
    <n v="6.22"/>
    <x v="19"/>
  </r>
  <r>
    <x v="11"/>
    <n v="31.3"/>
    <n v="11.38"/>
    <x v="20"/>
  </r>
  <r>
    <x v="4"/>
    <n v="41.8"/>
    <n v="7.89"/>
    <x v="21"/>
  </r>
  <r>
    <x v="3"/>
    <n v="35.090000000000003"/>
    <n v="4.38"/>
    <x v="22"/>
  </r>
  <r>
    <x v="11"/>
    <n v="33.880000000000003"/>
    <n v="7.01"/>
    <x v="23"/>
  </r>
  <r>
    <x v="10"/>
    <n v="30.875"/>
    <n v="11.88"/>
    <x v="24"/>
  </r>
  <r>
    <x v="7"/>
    <n v="36.86"/>
    <n v="5.19"/>
    <x v="25"/>
  </r>
  <r>
    <x v="4"/>
    <n v="35.86"/>
    <n v="6.74"/>
    <x v="26"/>
  </r>
  <r>
    <x v="11"/>
    <n v="37.049999999999997"/>
    <n v="8.44"/>
    <x v="27"/>
  </r>
  <r>
    <x v="5"/>
    <n v="43.89"/>
    <n v="8.7100000000000009"/>
    <x v="28"/>
  </r>
  <r>
    <x v="5"/>
    <n v="42.35"/>
    <n v="5.08"/>
    <x v="29"/>
  </r>
  <r>
    <x v="11"/>
    <n v="31.35"/>
    <n v="6.86"/>
    <x v="30"/>
  </r>
  <r>
    <x v="1"/>
    <n v="47.6"/>
    <n v="5.95"/>
    <x v="31"/>
  </r>
  <r>
    <x v="9"/>
    <n v="46.2"/>
    <n v="6.09"/>
    <x v="32"/>
  </r>
  <r>
    <x v="6"/>
    <n v="32.015000000000001"/>
    <n v="11.75"/>
    <x v="33"/>
  </r>
  <r>
    <x v="2"/>
    <n v="40.564999999999998"/>
    <n v="7.37"/>
    <x v="34"/>
  </r>
  <r>
    <x v="5"/>
    <n v="32.450000000000003"/>
    <n v="11.91"/>
    <x v="35"/>
  </r>
  <r>
    <x v="9"/>
    <n v="34.96"/>
    <n v="6.52"/>
    <x v="36"/>
  </r>
  <r>
    <x v="9"/>
    <n v="35.5"/>
    <n v="5.14"/>
    <x v="37"/>
  </r>
  <r>
    <x v="5"/>
    <n v="52.58"/>
    <n v="4.1900000000000004"/>
    <x v="38"/>
  </r>
  <r>
    <x v="9"/>
    <n v="35.200000000000003"/>
    <n v="11.68"/>
    <x v="39"/>
  </r>
  <r>
    <x v="9"/>
    <n v="38.06"/>
    <n v="6.98"/>
    <x v="40"/>
  </r>
  <r>
    <x v="9"/>
    <n v="34.21"/>
    <n v="8.34"/>
    <x v="41"/>
  </r>
  <r>
    <x v="5"/>
    <n v="38.94"/>
    <n v="8.49"/>
    <x v="42"/>
  </r>
  <r>
    <x v="9"/>
    <n v="30.21"/>
    <n v="5.34"/>
    <x v="43"/>
  </r>
  <r>
    <x v="9"/>
    <n v="33.630000000000003"/>
    <n v="4.43"/>
    <x v="43"/>
  </r>
  <r>
    <x v="9"/>
    <n v="40.369999999999997"/>
    <n v="4.47"/>
    <x v="44"/>
  </r>
  <r>
    <x v="3"/>
    <n v="53.09"/>
    <n v="4.82"/>
    <x v="45"/>
  </r>
  <r>
    <x v="9"/>
    <n v="31.79"/>
    <n v="5.51"/>
    <x v="46"/>
  </r>
  <r>
    <x v="5"/>
    <n v="41.895000000000003"/>
    <n v="10.87"/>
    <x v="47"/>
  </r>
  <r>
    <x v="9"/>
    <n v="31.16"/>
    <n v="9.34"/>
    <x v="48"/>
  </r>
  <r>
    <x v="12"/>
    <n v="34.104999999999997"/>
    <n v="5.03"/>
    <x v="49"/>
  </r>
  <r>
    <x v="9"/>
    <n v="51.93"/>
    <n v="11.05"/>
    <x v="50"/>
  </r>
  <r>
    <x v="11"/>
    <n v="38.950000000000003"/>
    <n v="11.95"/>
    <x v="51"/>
  </r>
  <r>
    <x v="9"/>
    <n v="36.630000000000003"/>
    <n v="7.72"/>
    <x v="52"/>
  </r>
  <r>
    <x v="5"/>
    <n v="34.200000000000003"/>
    <n v="5.75"/>
    <x v="53"/>
  </r>
  <r>
    <x v="3"/>
    <n v="50.63"/>
    <n v="11.89"/>
    <x v="54"/>
  </r>
  <r>
    <x v="8"/>
    <n v="36.479999999999997"/>
    <n v="6.2"/>
    <x v="55"/>
  </r>
  <r>
    <x v="6"/>
    <n v="54.82"/>
    <n v="10.61"/>
    <x v="56"/>
  </r>
  <r>
    <x v="5"/>
    <n v="38.06"/>
    <n v="6.04"/>
    <x v="57"/>
  </r>
  <r>
    <x v="7"/>
    <n v="51.48"/>
    <n v="9.33"/>
    <x v="58"/>
  </r>
  <r>
    <x v="0"/>
    <n v="52.06"/>
    <n v="11.47"/>
    <x v="59"/>
  </r>
  <r>
    <x v="12"/>
    <n v="30.684999999999999"/>
    <n v="7.02"/>
    <x v="60"/>
  </r>
  <r>
    <x v="8"/>
    <n v="36.08"/>
    <n v="8.8000000000000007"/>
    <x v="61"/>
  </r>
  <r>
    <x v="9"/>
    <n v="54.99"/>
    <n v="8.68"/>
    <x v="62"/>
  </r>
  <r>
    <x v="9"/>
    <n v="35.97"/>
    <n v="6.12"/>
    <x v="63"/>
  </r>
  <r>
    <x v="2"/>
    <n v="45.54"/>
    <n v="5.4"/>
    <x v="64"/>
  </r>
  <r>
    <x v="5"/>
    <n v="35.53"/>
    <n v="4.3600000000000003"/>
    <x v="65"/>
  </r>
  <r>
    <x v="2"/>
    <n v="30.8"/>
    <n v="9.77"/>
    <x v="66"/>
  </r>
  <r>
    <x v="5"/>
    <n v="38.39"/>
    <n v="4.25"/>
    <x v="67"/>
  </r>
  <r>
    <x v="12"/>
    <n v="32.299999999999997"/>
    <n v="4.76"/>
    <x v="68"/>
  </r>
  <r>
    <x v="12"/>
    <n v="48.8"/>
    <n v="6.22"/>
    <x v="69"/>
  </r>
  <r>
    <x v="12"/>
    <n v="45.5"/>
    <n v="7.96"/>
    <x v="70"/>
  </r>
  <r>
    <x v="12"/>
    <n v="53.61"/>
    <n v="10.92"/>
    <x v="71"/>
  </r>
  <r>
    <x v="6"/>
    <n v="36.19"/>
    <n v="11.51"/>
    <x v="72"/>
  </r>
  <r>
    <x v="12"/>
    <n v="34.6"/>
    <n v="5.99"/>
    <x v="73"/>
  </r>
  <r>
    <x v="12"/>
    <n v="54.12"/>
    <n v="11.57"/>
    <x v="74"/>
  </r>
  <r>
    <x v="12"/>
    <n v="48.82"/>
    <n v="6.67"/>
    <x v="75"/>
  </r>
  <r>
    <x v="12"/>
    <n v="51.01"/>
    <n v="9.1999999999999993"/>
    <x v="76"/>
  </r>
  <r>
    <x v="12"/>
    <n v="45.65"/>
    <n v="5.1100000000000003"/>
    <x v="77"/>
  </r>
  <r>
    <x v="5"/>
    <n v="52.9"/>
    <n v="5.34"/>
    <x v="78"/>
  </r>
  <r>
    <x v="6"/>
    <n v="45.41"/>
    <n v="4.03"/>
    <x v="79"/>
  </r>
  <r>
    <x v="9"/>
    <n v="49.41"/>
    <n v="4.2300000000000004"/>
    <x v="80"/>
  </r>
  <r>
    <x v="9"/>
    <n v="31.824999999999999"/>
    <n v="4.0599999999999996"/>
    <x v="81"/>
  </r>
  <r>
    <x v="10"/>
    <n v="51.28"/>
    <n v="4.68"/>
    <x v="82"/>
  </r>
  <r>
    <x v="6"/>
    <n v="34.96"/>
    <n v="4.34"/>
    <x v="83"/>
  </r>
  <r>
    <x v="3"/>
    <n v="33.11"/>
    <n v="10.51"/>
    <x v="84"/>
  </r>
  <r>
    <x v="5"/>
    <n v="54.74"/>
    <n v="5.84"/>
    <x v="85"/>
  </r>
  <r>
    <x v="7"/>
    <n v="32.56"/>
    <n v="5.41"/>
    <x v="85"/>
  </r>
  <r>
    <x v="5"/>
    <n v="39.049999999999997"/>
    <n v="6.06"/>
    <x v="86"/>
  </r>
  <r>
    <x v="7"/>
    <n v="42.75"/>
    <n v="4.22"/>
    <x v="87"/>
  </r>
  <r>
    <x v="2"/>
    <n v="50.58"/>
    <n v="5.12"/>
    <x v="88"/>
  </r>
  <r>
    <x v="4"/>
    <n v="30.495000000000001"/>
    <n v="4.57"/>
    <x v="89"/>
  </r>
  <r>
    <x v="6"/>
    <n v="48.31"/>
    <n v="9.58"/>
    <x v="90"/>
  </r>
  <r>
    <x v="2"/>
    <n v="48.99"/>
    <n v="9.7799999999999994"/>
    <x v="91"/>
  </r>
  <r>
    <x v="5"/>
    <n v="38.39"/>
    <n v="4.1100000000000003"/>
    <x v="92"/>
  </r>
  <r>
    <x v="7"/>
    <n v="44.34"/>
    <n v="4.0199999999999996"/>
    <x v="93"/>
  </r>
  <r>
    <x v="5"/>
    <n v="41.51"/>
    <n v="6.92"/>
    <x v="94"/>
  </r>
  <r>
    <x v="5"/>
    <n v="48.2"/>
    <n v="4.84"/>
    <x v="95"/>
  </r>
  <r>
    <x v="2"/>
    <n v="35.75"/>
    <n v="8"/>
    <x v="96"/>
  </r>
  <r>
    <x v="6"/>
    <n v="53.81"/>
    <n v="8.77"/>
    <x v="97"/>
  </r>
  <r>
    <x v="8"/>
    <n v="49.48"/>
    <n v="4.96"/>
    <x v="98"/>
  </r>
  <r>
    <x v="3"/>
    <n v="34.1"/>
    <n v="4.43"/>
    <x v="99"/>
  </r>
  <r>
    <x v="6"/>
    <n v="35.299999999999997"/>
    <n v="5.82"/>
    <x v="100"/>
  </r>
  <r>
    <x v="10"/>
    <n v="43.83"/>
    <n v="6.03"/>
    <x v="101"/>
  </r>
  <r>
    <x v="6"/>
    <n v="50.07"/>
    <n v="9.27"/>
    <x v="102"/>
  </r>
  <r>
    <x v="12"/>
    <n v="32.774999999999999"/>
    <n v="5.53"/>
    <x v="103"/>
  </r>
  <r>
    <x v="2"/>
    <n v="34.104999999999997"/>
    <n v="5.07"/>
    <x v="104"/>
  </r>
  <r>
    <x v="6"/>
    <n v="48.93"/>
    <n v="11.17"/>
    <x v="105"/>
  </r>
  <r>
    <x v="4"/>
    <n v="37.07"/>
    <n v="6.14"/>
    <x v="106"/>
  </r>
  <r>
    <x v="2"/>
    <n v="51.51"/>
    <n v="6.26"/>
    <x v="107"/>
  </r>
  <r>
    <x v="3"/>
    <n v="34.799999999999997"/>
    <n v="4.72"/>
    <x v="108"/>
  </r>
  <r>
    <x v="3"/>
    <n v="36.67"/>
    <n v="5.18"/>
    <x v="109"/>
  </r>
  <r>
    <x v="10"/>
    <n v="30.9"/>
    <n v="9.4"/>
    <x v="110"/>
  </r>
  <r>
    <x v="3"/>
    <n v="30.495000000000001"/>
    <n v="6.29"/>
    <x v="111"/>
  </r>
  <r>
    <x v="0"/>
    <n v="44.88"/>
    <n v="6.04"/>
    <x v="112"/>
  </r>
  <r>
    <x v="9"/>
    <n v="44.32"/>
    <n v="10.55"/>
    <x v="113"/>
  </r>
  <r>
    <x v="9"/>
    <n v="46.39"/>
    <n v="5.09"/>
    <x v="114"/>
  </r>
  <r>
    <x v="4"/>
    <n v="42.13"/>
    <n v="5.2"/>
    <x v="115"/>
  </r>
  <r>
    <x v="12"/>
    <n v="30.78"/>
    <n v="8.4499999999999993"/>
    <x v="116"/>
  </r>
  <r>
    <x v="9"/>
    <n v="31.35"/>
    <n v="9.5399999999999991"/>
    <x v="117"/>
  </r>
  <r>
    <x v="9"/>
    <n v="41.46"/>
    <n v="4.99"/>
    <x v="118"/>
  </r>
  <r>
    <x v="12"/>
    <n v="48"/>
    <n v="10.54"/>
    <x v="119"/>
  </r>
  <r>
    <x v="12"/>
    <n v="49.13"/>
    <n v="4.54"/>
    <x v="120"/>
  </r>
  <r>
    <x v="12"/>
    <n v="37.799999999999997"/>
    <n v="6.29"/>
    <x v="121"/>
  </r>
  <r>
    <x v="9"/>
    <n v="38.299999999999997"/>
    <n v="9.51"/>
    <x v="122"/>
  </r>
  <r>
    <x v="9"/>
    <n v="32.774999999999999"/>
    <n v="4.72"/>
    <x v="123"/>
  </r>
  <r>
    <x v="9"/>
    <n v="34.200000000000003"/>
    <n v="5.91"/>
    <x v="124"/>
  </r>
  <r>
    <x v="12"/>
    <n v="30.2"/>
    <n v="9.58"/>
    <x v="125"/>
  </r>
  <r>
    <x v="12"/>
    <n v="48.32"/>
    <n v="5.77"/>
    <x v="126"/>
  </r>
  <r>
    <x v="9"/>
    <n v="44.86"/>
    <n v="4.38"/>
    <x v="127"/>
  </r>
  <r>
    <x v="9"/>
    <n v="52.15"/>
    <n v="5.65"/>
    <x v="128"/>
  </r>
  <r>
    <x v="9"/>
    <n v="41.12"/>
    <n v="7.54"/>
    <x v="129"/>
  </r>
  <r>
    <x v="12"/>
    <n v="38.39"/>
    <n v="5.1100000000000003"/>
    <x v="130"/>
  </r>
  <r>
    <x v="12"/>
    <n v="46.85"/>
    <n v="4.25"/>
    <x v="131"/>
  </r>
  <r>
    <x v="12"/>
    <n v="42.24"/>
    <n v="5.55"/>
    <x v="131"/>
  </r>
  <r>
    <x v="12"/>
    <n v="34.39"/>
    <n v="5.78"/>
    <x v="132"/>
  </r>
  <r>
    <x v="10"/>
    <n v="42.89"/>
    <n v="5.28"/>
    <x v="133"/>
  </r>
  <r>
    <x v="10"/>
    <n v="36.299999999999997"/>
    <n v="5.39"/>
    <x v="134"/>
  </r>
  <r>
    <x v="10"/>
    <n v="35.200000000000003"/>
    <n v="8.01"/>
    <x v="135"/>
  </r>
  <r>
    <x v="9"/>
    <n v="53.62"/>
    <n v="5.21"/>
    <x v="136"/>
  </r>
  <r>
    <x v="9"/>
    <n v="36.67"/>
    <n v="6.27"/>
    <x v="137"/>
  </r>
  <r>
    <x v="9"/>
    <n v="33.4"/>
    <n v="10.73"/>
    <x v="138"/>
  </r>
  <r>
    <x v="9"/>
    <n v="42.71"/>
    <n v="10.52"/>
    <x v="139"/>
  </r>
  <r>
    <x v="9"/>
    <n v="41.52"/>
    <n v="11.82"/>
    <x v="140"/>
  </r>
  <r>
    <x v="9"/>
    <n v="39.4"/>
    <n v="6.76"/>
    <x v="141"/>
  </r>
  <r>
    <x v="9"/>
    <n v="46.45"/>
    <n v="5.62"/>
    <x v="142"/>
  </r>
  <r>
    <x v="9"/>
    <n v="35.75"/>
    <n v="4.1900000000000004"/>
    <x v="143"/>
  </r>
  <r>
    <x v="9"/>
    <n v="26.07"/>
    <n v="5.32"/>
    <x v="144"/>
  </r>
  <r>
    <x v="9"/>
    <n v="36.54"/>
    <n v="4.46"/>
    <x v="145"/>
  </r>
  <r>
    <x v="9"/>
    <n v="51.64"/>
    <n v="5.65"/>
    <x v="146"/>
  </r>
  <r>
    <x v="9"/>
    <n v="42.83"/>
    <n v="6.04"/>
    <x v="147"/>
  </r>
  <r>
    <x v="9"/>
    <n v="40.15"/>
    <n v="5.76"/>
    <x v="148"/>
  </r>
  <r>
    <x v="12"/>
    <n v="27.8"/>
    <n v="4.3600000000000003"/>
    <x v="149"/>
  </r>
  <r>
    <x v="12"/>
    <n v="45.81"/>
    <n v="4.76"/>
    <x v="150"/>
  </r>
  <r>
    <x v="12"/>
    <n v="34.43"/>
    <n v="10.82"/>
    <x v="151"/>
  </r>
  <r>
    <x v="12"/>
    <n v="41.33"/>
    <n v="4.01"/>
    <x v="152"/>
  </r>
  <r>
    <x v="12"/>
    <n v="31.92"/>
    <n v="5.12"/>
    <x v="153"/>
  </r>
  <r>
    <x v="12"/>
    <n v="39.799999999999997"/>
    <n v="10.54"/>
    <x v="154"/>
  </r>
  <r>
    <x v="12"/>
    <n v="42.82"/>
    <n v="4.21"/>
    <x v="155"/>
  </r>
  <r>
    <x v="2"/>
    <n v="33.630000000000003"/>
    <n v="5.42"/>
    <x v="156"/>
  </r>
  <r>
    <x v="12"/>
    <n v="37.07"/>
    <n v="4.28"/>
    <x v="157"/>
  </r>
  <r>
    <x v="5"/>
    <n v="35.625"/>
    <n v="8.9"/>
    <x v="158"/>
  </r>
  <r>
    <x v="7"/>
    <n v="42.69"/>
    <n v="4.8899999999999997"/>
    <x v="159"/>
  </r>
  <r>
    <x v="9"/>
    <n v="37.869999999999997"/>
    <n v="4.29"/>
    <x v="160"/>
  </r>
  <r>
    <x v="7"/>
    <n v="40.61"/>
    <n v="8"/>
    <x v="161"/>
  </r>
  <r>
    <x v="7"/>
    <n v="30.78"/>
    <n v="4.67"/>
    <x v="162"/>
  </r>
  <r>
    <x v="12"/>
    <n v="49.49"/>
    <n v="4.5"/>
    <x v="163"/>
  </r>
  <r>
    <x v="12"/>
    <n v="37.619999999999997"/>
    <n v="6.32"/>
    <x v="164"/>
  </r>
  <r>
    <x v="7"/>
    <n v="36.08"/>
    <n v="6.1"/>
    <x v="165"/>
  </r>
  <r>
    <x v="12"/>
    <n v="33.5"/>
    <n v="5.4"/>
    <x v="166"/>
  </r>
  <r>
    <x v="11"/>
    <n v="47.46"/>
    <n v="6.24"/>
    <x v="167"/>
  </r>
  <r>
    <x v="9"/>
    <n v="49.24"/>
    <n v="4.45"/>
    <x v="168"/>
  </r>
  <r>
    <x v="8"/>
    <n v="54.4"/>
    <n v="5.22"/>
    <x v="169"/>
  </r>
  <r>
    <x v="5"/>
    <n v="35.53"/>
    <n v="4.6100000000000003"/>
    <x v="170"/>
  </r>
  <r>
    <x v="5"/>
    <n v="39.729999999999997"/>
    <n v="6.24"/>
    <x v="171"/>
  </r>
  <r>
    <x v="5"/>
    <n v="35.68"/>
    <n v="10.039999999999999"/>
    <x v="172"/>
  </r>
  <r>
    <x v="5"/>
    <n v="48.86"/>
    <n v="6.09"/>
    <x v="173"/>
  </r>
  <r>
    <x v="3"/>
    <n v="34.799999999999997"/>
    <n v="11.4"/>
    <x v="174"/>
  </r>
  <r>
    <x v="11"/>
    <n v="32.49"/>
    <n v="4.29"/>
    <x v="175"/>
  </r>
  <r>
    <x v="3"/>
    <n v="39"/>
    <n v="5.7"/>
    <x v="176"/>
  </r>
  <r>
    <x v="3"/>
    <n v="35.299999999999997"/>
    <n v="6.09"/>
    <x v="177"/>
  </r>
  <r>
    <x v="5"/>
    <n v="33.42"/>
    <n v="10.67"/>
    <x v="178"/>
  </r>
  <r>
    <x v="5"/>
    <n v="37.18"/>
    <n v="6.75"/>
    <x v="179"/>
  </r>
  <r>
    <x v="2"/>
    <n v="33.33"/>
    <n v="9.26"/>
    <x v="180"/>
  </r>
  <r>
    <x v="2"/>
    <n v="53.21"/>
    <n v="4.2699999999999996"/>
    <x v="181"/>
  </r>
  <r>
    <x v="2"/>
    <n v="38.729999999999997"/>
    <n v="11.51"/>
    <x v="182"/>
  </r>
  <r>
    <x v="5"/>
    <n v="29.73"/>
    <n v="7.22"/>
    <x v="183"/>
  </r>
  <r>
    <x v="2"/>
    <n v="34.700000000000003"/>
    <n v="4.37"/>
    <x v="184"/>
  </r>
  <r>
    <x v="5"/>
    <n v="38.28"/>
    <n v="11.56"/>
    <x v="185"/>
  </r>
  <r>
    <x v="2"/>
    <n v="33.57"/>
    <n v="8.82"/>
    <x v="186"/>
  </r>
  <r>
    <x v="3"/>
    <n v="52.06"/>
    <n v="4.6900000000000004"/>
    <x v="187"/>
  </r>
  <r>
    <x v="3"/>
    <n v="38.17"/>
    <n v="4.53"/>
    <x v="188"/>
  </r>
  <r>
    <x v="3"/>
    <n v="36.954999999999998"/>
    <n v="5.84"/>
    <x v="189"/>
  </r>
  <r>
    <x v="3"/>
    <n v="34.4"/>
    <n v="4.9000000000000004"/>
    <x v="190"/>
  </r>
  <r>
    <x v="10"/>
    <n v="31.73"/>
    <n v="4.3"/>
    <x v="191"/>
  </r>
  <r>
    <x v="10"/>
    <n v="36.64"/>
    <n v="11.34"/>
    <x v="192"/>
  </r>
  <r>
    <x v="9"/>
    <n v="36.85"/>
    <n v="5.88"/>
    <x v="193"/>
  </r>
  <r>
    <x v="3"/>
    <n v="33.33"/>
    <n v="5.01"/>
    <x v="194"/>
  </r>
  <r>
    <x v="3"/>
    <n v="39.14"/>
    <n v="4.4000000000000004"/>
    <x v="195"/>
  </r>
  <r>
    <x v="3"/>
    <n v="32.9"/>
    <n v="6.26"/>
    <x v="196"/>
  </r>
  <r>
    <x v="13"/>
    <n v="29.78"/>
    <n v="10.27"/>
    <x v="197"/>
  </r>
  <r>
    <x v="12"/>
    <n v="32.78"/>
    <n v="5.27"/>
    <x v="198"/>
  </r>
  <r>
    <x v="9"/>
    <n v="41.65"/>
    <n v="10.73"/>
    <x v="199"/>
  </r>
  <r>
    <x v="12"/>
    <n v="50.79"/>
    <n v="4.45"/>
    <x v="200"/>
  </r>
  <r>
    <x v="12"/>
    <n v="35.43"/>
    <n v="5.25"/>
    <x v="201"/>
  </r>
  <r>
    <x v="12"/>
    <n v="35.25"/>
    <n v="9.51"/>
    <x v="202"/>
  </r>
  <r>
    <x v="12"/>
    <n v="36.85"/>
    <n v="11.12"/>
    <x v="203"/>
  </r>
  <r>
    <x v="6"/>
    <n v="31.02"/>
    <n v="4.5599999999999996"/>
    <x v="204"/>
  </r>
  <r>
    <x v="12"/>
    <n v="35.6"/>
    <n v="4.0199999999999996"/>
    <x v="205"/>
  </r>
  <r>
    <x v="9"/>
    <n v="34.39"/>
    <n v="8.7200000000000006"/>
    <x v="206"/>
  </r>
  <r>
    <x v="10"/>
    <n v="29.06"/>
    <n v="6.25"/>
    <x v="207"/>
  </r>
  <r>
    <x v="10"/>
    <n v="35.799999999999997"/>
    <n v="7.32"/>
    <x v="208"/>
  </r>
  <r>
    <x v="10"/>
    <n v="49.8"/>
    <n v="4.24"/>
    <x v="209"/>
  </r>
  <r>
    <x v="10"/>
    <n v="35.71"/>
    <n v="6.84"/>
    <x v="210"/>
  </r>
  <r>
    <x v="10"/>
    <n v="30.8"/>
    <n v="5.23"/>
    <x v="211"/>
  </r>
  <r>
    <x v="11"/>
    <n v="33.69"/>
    <n v="9.68"/>
    <x v="212"/>
  </r>
  <r>
    <x v="14"/>
    <n v="42.27"/>
    <n v="6.05"/>
    <x v="213"/>
  </r>
  <r>
    <x v="9"/>
    <n v="53.25"/>
    <n v="6.11"/>
    <x v="214"/>
  </r>
  <r>
    <x v="9"/>
    <n v="26.8"/>
    <n v="10.93"/>
    <x v="215"/>
  </r>
  <r>
    <x v="9"/>
    <n v="28.5"/>
    <n v="5.12"/>
    <x v="216"/>
  </r>
  <r>
    <x v="9"/>
    <n v="22.895"/>
    <n v="5.72"/>
    <x v="217"/>
  </r>
  <r>
    <x v="9"/>
    <n v="34.06"/>
    <n v="11.83"/>
    <x v="218"/>
  </r>
  <r>
    <x v="9"/>
    <n v="36.409999999999997"/>
    <n v="4.55"/>
    <x v="219"/>
  </r>
  <r>
    <x v="9"/>
    <n v="52.3"/>
    <n v="4.87"/>
    <x v="220"/>
  </r>
  <r>
    <x v="9"/>
    <n v="52.66"/>
    <n v="4.45"/>
    <x v="221"/>
  </r>
  <r>
    <x v="9"/>
    <n v="29.57"/>
    <n v="9.42"/>
    <x v="222"/>
  </r>
  <r>
    <x v="11"/>
    <n v="36.99"/>
    <n v="5.37"/>
    <x v="223"/>
  </r>
  <r>
    <x v="9"/>
    <n v="31.4"/>
    <n v="4.5999999999999996"/>
    <x v="224"/>
  </r>
  <r>
    <x v="9"/>
    <n v="34.9"/>
    <n v="6.22"/>
    <x v="225"/>
  </r>
  <r>
    <x v="9"/>
    <n v="31.13"/>
    <n v="4.5199999999999996"/>
    <x v="226"/>
  </r>
  <r>
    <x v="12"/>
    <n v="34.799999999999997"/>
    <n v="6.18"/>
    <x v="227"/>
  </r>
  <r>
    <x v="10"/>
    <n v="31.68"/>
    <n v="4.4000000000000004"/>
    <x v="228"/>
  </r>
  <r>
    <x v="10"/>
    <n v="33.534999999999997"/>
    <n v="6.23"/>
    <x v="229"/>
  </r>
  <r>
    <x v="5"/>
    <n v="31.92"/>
    <n v="5.33"/>
    <x v="230"/>
  </r>
  <r>
    <x v="5"/>
    <n v="32.700000000000003"/>
    <n v="4.09"/>
    <x v="231"/>
  </r>
  <r>
    <x v="14"/>
    <n v="41.25"/>
    <n v="5.19"/>
    <x v="232"/>
  </r>
  <r>
    <x v="13"/>
    <n v="33.11"/>
    <n v="4.12"/>
    <x v="233"/>
  </r>
  <r>
    <x v="8"/>
    <n v="36.159999999999997"/>
    <n v="5.0999999999999996"/>
    <x v="234"/>
  </r>
  <r>
    <x v="9"/>
    <n v="33.72"/>
    <n v="6.21"/>
    <x v="235"/>
  </r>
  <r>
    <x v="8"/>
    <n v="37.74"/>
    <n v="9.5299999999999994"/>
    <x v="236"/>
  </r>
  <r>
    <x v="12"/>
    <n v="48.75"/>
    <n v="4.6399999999999997"/>
    <x v="237"/>
  </r>
  <r>
    <x v="2"/>
    <n v="31.065000000000001"/>
    <n v="5.05"/>
    <x v="238"/>
  </r>
  <r>
    <x v="5"/>
    <n v="23.55"/>
    <n v="10.38"/>
    <x v="239"/>
  </r>
  <r>
    <x v="15"/>
    <n v="30.18"/>
    <n v="8.31"/>
    <x v="240"/>
  </r>
  <r>
    <x v="7"/>
    <n v="29.94"/>
    <n v="7.59"/>
    <x v="241"/>
  </r>
  <r>
    <x v="7"/>
    <n v="31.4"/>
    <n v="5.49"/>
    <x v="242"/>
  </r>
  <r>
    <x v="10"/>
    <n v="53.06"/>
    <n v="11.68"/>
    <x v="243"/>
  </r>
  <r>
    <x v="7"/>
    <n v="30.25"/>
    <n v="4.1900000000000004"/>
    <x v="244"/>
  </r>
  <r>
    <x v="7"/>
    <n v="46.68"/>
    <n v="4.01"/>
    <x v="245"/>
  </r>
  <r>
    <x v="5"/>
    <n v="30.4"/>
    <n v="5.91"/>
    <x v="246"/>
  </r>
  <r>
    <x v="2"/>
    <n v="30.2"/>
    <n v="4.47"/>
    <x v="247"/>
  </r>
  <r>
    <x v="5"/>
    <n v="51.18"/>
    <n v="4.5599999999999996"/>
    <x v="248"/>
  </r>
  <r>
    <x v="2"/>
    <n v="22.18"/>
    <n v="9.9"/>
    <x v="249"/>
  </r>
  <r>
    <x v="2"/>
    <n v="31.92"/>
    <n v="5.1100000000000003"/>
    <x v="250"/>
  </r>
  <r>
    <x v="2"/>
    <n v="31.73"/>
    <n v="5.73"/>
    <x v="251"/>
  </r>
  <r>
    <x v="4"/>
    <n v="45.52"/>
    <n v="6.04"/>
    <x v="252"/>
  </r>
  <r>
    <x v="4"/>
    <n v="52.81"/>
    <n v="5.19"/>
    <x v="253"/>
  </r>
  <r>
    <x v="4"/>
    <n v="33.58"/>
    <n v="5.56"/>
    <x v="254"/>
  </r>
  <r>
    <x v="4"/>
    <n v="30.684999999999999"/>
    <n v="8.23"/>
    <x v="255"/>
  </r>
  <r>
    <x v="9"/>
    <n v="37.524999999999999"/>
    <n v="9.0299999999999994"/>
    <x v="256"/>
  </r>
  <r>
    <x v="14"/>
    <n v="34.5"/>
    <n v="4.07"/>
    <x v="257"/>
  </r>
  <r>
    <x v="6"/>
    <n v="28.16"/>
    <n v="5.77"/>
    <x v="258"/>
  </r>
  <r>
    <x v="10"/>
    <n v="30.02"/>
    <n v="5.98"/>
    <x v="259"/>
  </r>
  <r>
    <x v="6"/>
    <n v="37.82"/>
    <n v="6.01"/>
    <x v="260"/>
  </r>
  <r>
    <x v="16"/>
    <n v="33.14"/>
    <n v="5.67"/>
    <x v="261"/>
  </r>
  <r>
    <x v="14"/>
    <n v="25.14"/>
    <n v="6.02"/>
    <x v="262"/>
  </r>
  <r>
    <x v="5"/>
    <n v="20.18"/>
    <n v="11.19"/>
    <x v="263"/>
  </r>
  <r>
    <x v="5"/>
    <n v="44.36"/>
    <n v="5.1100000000000003"/>
    <x v="264"/>
  </r>
  <r>
    <x v="3"/>
    <n v="23.82"/>
    <n v="10.85"/>
    <x v="265"/>
  </r>
  <r>
    <x v="3"/>
    <n v="45"/>
    <n v="5.24"/>
    <x v="266"/>
  </r>
  <r>
    <x v="3"/>
    <n v="26.62"/>
    <n v="10.08"/>
    <x v="267"/>
  </r>
  <r>
    <x v="6"/>
    <n v="32.67"/>
    <n v="10.97"/>
    <x v="268"/>
  </r>
  <r>
    <x v="10"/>
    <n v="44.44"/>
    <n v="4.9000000000000004"/>
    <x v="269"/>
  </r>
  <r>
    <x v="10"/>
    <n v="28.31"/>
    <n v="5.33"/>
    <x v="270"/>
  </r>
  <r>
    <x v="8"/>
    <n v="25.05"/>
    <n v="4.6100000000000003"/>
    <x v="271"/>
  </r>
  <r>
    <x v="11"/>
    <n v="28.34"/>
    <n v="8.18"/>
    <x v="272"/>
  </r>
  <r>
    <x v="11"/>
    <n v="17.765000000000001"/>
    <n v="5.62"/>
    <x v="273"/>
  </r>
  <r>
    <x v="7"/>
    <n v="36.119999999999997"/>
    <n v="5.82"/>
    <x v="274"/>
  </r>
  <r>
    <x v="8"/>
    <n v="23.19"/>
    <n v="7.66"/>
    <x v="275"/>
  </r>
  <r>
    <x v="12"/>
    <n v="35.99"/>
    <n v="4.2300000000000004"/>
    <x v="276"/>
  </r>
  <r>
    <x v="12"/>
    <n v="30.25"/>
    <n v="5.58"/>
    <x v="277"/>
  </r>
  <r>
    <x v="12"/>
    <n v="26.24"/>
    <n v="6.26"/>
    <x v="278"/>
  </r>
  <r>
    <x v="12"/>
    <n v="31.36"/>
    <n v="10.6"/>
    <x v="279"/>
  </r>
  <r>
    <x v="6"/>
    <n v="25.69"/>
    <n v="4.78"/>
    <x v="280"/>
  </r>
  <r>
    <x v="15"/>
    <n v="25.46"/>
    <n v="6.03"/>
    <x v="281"/>
  </r>
  <r>
    <x v="6"/>
    <n v="31.83"/>
    <n v="11.55"/>
    <x v="282"/>
  </r>
  <r>
    <x v="12"/>
    <n v="24.43"/>
    <n v="7.59"/>
    <x v="283"/>
  </r>
  <r>
    <x v="10"/>
    <n v="41.9"/>
    <n v="4.26"/>
    <x v="284"/>
  </r>
  <r>
    <x v="10"/>
    <n v="22.88"/>
    <n v="5.9"/>
    <x v="285"/>
  </r>
  <r>
    <x v="10"/>
    <n v="29.734999999999999"/>
    <n v="7.79"/>
    <x v="286"/>
  </r>
  <r>
    <x v="6"/>
    <n v="40.74"/>
    <n v="5.28"/>
    <x v="287"/>
  </r>
  <r>
    <x v="9"/>
    <n v="24.14"/>
    <n v="5.87"/>
    <x v="288"/>
  </r>
  <r>
    <x v="7"/>
    <n v="25.15"/>
    <n v="9.08"/>
    <x v="289"/>
  </r>
  <r>
    <x v="7"/>
    <n v="28.71"/>
    <n v="5.2"/>
    <x v="289"/>
  </r>
  <r>
    <x v="7"/>
    <n v="23"/>
    <n v="5.48"/>
    <x v="290"/>
  </r>
  <r>
    <x v="9"/>
    <n v="36.86"/>
    <n v="11.95"/>
    <x v="291"/>
  </r>
  <r>
    <x v="12"/>
    <n v="24.25"/>
    <n v="8.6999999999999993"/>
    <x v="292"/>
  </r>
  <r>
    <x v="10"/>
    <n v="23.85"/>
    <n v="7.84"/>
    <x v="293"/>
  </r>
  <r>
    <x v="2"/>
    <n v="40.020000000000003"/>
    <n v="5.19"/>
    <x v="294"/>
  </r>
  <r>
    <x v="2"/>
    <n v="19.170000000000002"/>
    <n v="8.41"/>
    <x v="295"/>
  </r>
  <r>
    <x v="2"/>
    <n v="43.53"/>
    <n v="5.86"/>
    <x v="296"/>
  </r>
  <r>
    <x v="1"/>
    <n v="46.06"/>
    <n v="4.18"/>
    <x v="297"/>
  </r>
  <r>
    <x v="1"/>
    <n v="29.92"/>
    <n v="11.99"/>
    <x v="298"/>
  </r>
  <r>
    <x v="8"/>
    <n v="28.46"/>
    <n v="4.8499999999999996"/>
    <x v="299"/>
  </r>
  <r>
    <x v="10"/>
    <n v="24.56"/>
    <n v="6.18"/>
    <x v="300"/>
  </r>
  <r>
    <x v="7"/>
    <n v="41.19"/>
    <n v="6.37"/>
    <x v="301"/>
  </r>
  <r>
    <x v="8"/>
    <n v="18.63"/>
    <n v="9.81"/>
    <x v="302"/>
  </r>
  <r>
    <x v="8"/>
    <n v="26.26"/>
    <n v="11.8"/>
    <x v="303"/>
  </r>
  <r>
    <x v="5"/>
    <n v="22.37"/>
    <n v="5.86"/>
    <x v="304"/>
  </r>
  <r>
    <x v="8"/>
    <n v="39.619999999999997"/>
    <n v="4.28"/>
    <x v="305"/>
  </r>
  <r>
    <x v="5"/>
    <n v="18.329999999999998"/>
    <n v="4.16"/>
    <x v="306"/>
  </r>
  <r>
    <x v="4"/>
    <n v="17.11"/>
    <n v="4.9800000000000004"/>
    <x v="307"/>
  </r>
  <r>
    <x v="17"/>
    <n v="43.5"/>
    <n v="6.38"/>
    <x v="308"/>
  </r>
  <r>
    <x v="14"/>
    <n v="25.364999999999998"/>
    <n v="5.19"/>
    <x v="309"/>
  </r>
  <r>
    <x v="5"/>
    <n v="28.594999999999999"/>
    <n v="10.210000000000001"/>
    <x v="310"/>
  </r>
  <r>
    <x v="15"/>
    <n v="29.83"/>
    <n v="9.6999999999999993"/>
    <x v="311"/>
  </r>
  <r>
    <x v="6"/>
    <n v="24.7"/>
    <n v="10.25"/>
    <x v="312"/>
  </r>
  <r>
    <x v="2"/>
    <n v="17.940000000000001"/>
    <n v="9.77"/>
    <x v="313"/>
  </r>
  <r>
    <x v="2"/>
    <n v="21.08"/>
    <n v="4.83"/>
    <x v="314"/>
  </r>
  <r>
    <x v="6"/>
    <n v="37.715000000000003"/>
    <n v="10.86"/>
    <x v="315"/>
  </r>
  <r>
    <x v="5"/>
    <n v="22.39"/>
    <n v="9.5299999999999994"/>
    <x v="316"/>
  </r>
  <r>
    <x v="11"/>
    <n v="28.78"/>
    <n v="5.68"/>
    <x v="317"/>
  </r>
  <r>
    <x v="13"/>
    <n v="18.329999999999998"/>
    <n v="5.57"/>
    <x v="318"/>
  </r>
  <r>
    <x v="4"/>
    <n v="26.39"/>
    <n v="4.58"/>
    <x v="319"/>
  </r>
  <r>
    <x v="3"/>
    <n v="19.260000000000002"/>
    <n v="8.9600000000000009"/>
    <x v="320"/>
  </r>
  <r>
    <x v="17"/>
    <n v="26.92"/>
    <n v="6.09"/>
    <x v="321"/>
  </r>
  <r>
    <x v="7"/>
    <n v="19.73"/>
    <n v="4.3600000000000003"/>
    <x v="322"/>
  </r>
  <r>
    <x v="11"/>
    <n v="23.56"/>
    <n v="11.74"/>
    <x v="323"/>
  </r>
  <r>
    <x v="1"/>
    <n v="37.67"/>
    <n v="5.89"/>
    <x v="324"/>
  </r>
  <r>
    <x v="3"/>
    <n v="18.73"/>
    <n v="10.64"/>
    <x v="325"/>
  </r>
  <r>
    <x v="11"/>
    <n v="33.090000000000003"/>
    <n v="6.06"/>
    <x v="326"/>
  </r>
  <r>
    <x v="11"/>
    <n v="18.329999999999998"/>
    <n v="7.46"/>
    <x v="327"/>
  </r>
  <r>
    <x v="8"/>
    <n v="27.74"/>
    <n v="4.68"/>
    <x v="328"/>
  </r>
  <r>
    <x v="8"/>
    <n v="24.2"/>
    <n v="6.15"/>
    <x v="329"/>
  </r>
  <r>
    <x v="10"/>
    <n v="22.03"/>
    <n v="4.28"/>
    <x v="330"/>
  </r>
  <r>
    <x v="3"/>
    <n v="26.885000000000002"/>
    <n v="9.86"/>
    <x v="331"/>
  </r>
  <r>
    <x v="8"/>
    <n v="16.36"/>
    <n v="11.19"/>
    <x v="332"/>
  </r>
  <r>
    <x v="6"/>
    <n v="32.299999999999997"/>
    <n v="4.8899999999999997"/>
    <x v="333"/>
  </r>
  <r>
    <x v="6"/>
    <n v="16.05"/>
    <n v="4.3499999999999996"/>
    <x v="334"/>
  </r>
  <r>
    <x v="6"/>
    <n v="29.07"/>
    <n v="8.66"/>
    <x v="335"/>
  </r>
  <r>
    <x v="6"/>
    <n v="17.43"/>
    <n v="8.64"/>
    <x v="336"/>
  </r>
  <r>
    <x v="6"/>
    <n v="19.329999999999998"/>
    <n v="4.2699999999999996"/>
    <x v="337"/>
  </r>
  <r>
    <x v="14"/>
    <n v="30.52"/>
    <n v="4.21"/>
    <x v="338"/>
  </r>
  <r>
    <x v="11"/>
    <n v="39.21"/>
    <n v="5.04"/>
    <x v="339"/>
  </r>
  <r>
    <x v="11"/>
    <n v="26.98"/>
    <n v="5.21"/>
    <x v="340"/>
  </r>
  <r>
    <x v="3"/>
    <n v="25.84"/>
    <n v="8.83"/>
    <x v="341"/>
  </r>
  <r>
    <x v="12"/>
    <n v="28.31"/>
    <n v="8.4700000000000006"/>
    <x v="342"/>
  </r>
  <r>
    <x v="8"/>
    <n v="23.94"/>
    <n v="4.2"/>
    <x v="343"/>
  </r>
  <r>
    <x v="12"/>
    <n v="20.03"/>
    <n v="6.14"/>
    <x v="344"/>
  </r>
  <r>
    <x v="12"/>
    <n v="41.42"/>
    <n v="6.07"/>
    <x v="345"/>
  </r>
  <r>
    <x v="6"/>
    <n v="36.67"/>
    <n v="10.210000000000001"/>
    <x v="346"/>
  </r>
  <r>
    <x v="14"/>
    <n v="27.645"/>
    <n v="4.6900000000000004"/>
    <x v="347"/>
  </r>
  <r>
    <x v="1"/>
    <n v="22.72"/>
    <n v="5.71"/>
    <x v="348"/>
  </r>
  <r>
    <x v="4"/>
    <n v="36.520000000000003"/>
    <n v="9.07"/>
    <x v="349"/>
  </r>
  <r>
    <x v="1"/>
    <n v="33.96"/>
    <n v="4.99"/>
    <x v="350"/>
  </r>
  <r>
    <x v="8"/>
    <n v="26.695"/>
    <n v="8.31"/>
    <x v="351"/>
  </r>
  <r>
    <x v="8"/>
    <n v="18.45"/>
    <n v="5.07"/>
    <x v="352"/>
  </r>
  <r>
    <x v="8"/>
    <n v="33.18"/>
    <n v="4.79"/>
    <x v="353"/>
  </r>
  <r>
    <x v="8"/>
    <n v="36.1"/>
    <n v="11.39"/>
    <x v="354"/>
  </r>
  <r>
    <x v="9"/>
    <n v="22.77"/>
    <n v="6"/>
    <x v="355"/>
  </r>
  <r>
    <x v="8"/>
    <n v="21.24"/>
    <n v="5.13"/>
    <x v="356"/>
  </r>
  <r>
    <x v="3"/>
    <n v="17.600000000000001"/>
    <n v="5.26"/>
    <x v="357"/>
  </r>
  <r>
    <x v="18"/>
    <n v="26.29"/>
    <n v="6.84"/>
    <x v="358"/>
  </r>
  <r>
    <x v="10"/>
    <n v="35.31"/>
    <n v="9.0399999999999991"/>
    <x v="359"/>
  </r>
  <r>
    <x v="17"/>
    <n v="27.04"/>
    <n v="4.0999999999999996"/>
    <x v="360"/>
  </r>
  <r>
    <x v="12"/>
    <n v="30.23"/>
    <n v="4.2300000000000004"/>
    <x v="361"/>
  </r>
  <r>
    <x v="1"/>
    <n v="30.6"/>
    <n v="6.48"/>
    <x v="362"/>
  </r>
  <r>
    <x v="9"/>
    <n v="26.8"/>
    <n v="5.53"/>
    <x v="363"/>
  </r>
  <r>
    <x v="8"/>
    <n v="16.86"/>
    <n v="4.07"/>
    <x v="364"/>
  </r>
  <r>
    <x v="8"/>
    <n v="16.3"/>
    <n v="5.51"/>
    <x v="365"/>
  </r>
  <r>
    <x v="7"/>
    <n v="29.81"/>
    <n v="11.66"/>
    <x v="366"/>
  </r>
  <r>
    <x v="2"/>
    <n v="16.329999999999998"/>
    <n v="7.26"/>
    <x v="367"/>
  </r>
  <r>
    <x v="12"/>
    <n v="16.37"/>
    <n v="4.79"/>
    <x v="368"/>
  </r>
  <r>
    <x v="15"/>
    <n v="22.42"/>
    <n v="4.68"/>
    <x v="369"/>
  </r>
  <r>
    <x v="0"/>
    <n v="31.35"/>
    <n v="4.33"/>
    <x v="370"/>
  </r>
  <r>
    <x v="11"/>
    <n v="31.9"/>
    <n v="11.89"/>
    <x v="371"/>
  </r>
  <r>
    <x v="4"/>
    <n v="30.6"/>
    <n v="5.24"/>
    <x v="372"/>
  </r>
  <r>
    <x v="4"/>
    <n v="28.975000000000001"/>
    <n v="7.63"/>
    <x v="373"/>
  </r>
  <r>
    <x v="19"/>
    <n v="24.86"/>
    <n v="8.92"/>
    <x v="374"/>
  </r>
  <r>
    <x v="15"/>
    <n v="19.54"/>
    <n v="5.37"/>
    <x v="375"/>
  </r>
  <r>
    <x v="4"/>
    <n v="26.74"/>
    <n v="4.3099999999999996"/>
    <x v="376"/>
  </r>
  <r>
    <x v="3"/>
    <n v="22.99"/>
    <n v="10.46"/>
    <x v="377"/>
  </r>
  <r>
    <x v="18"/>
    <n v="31.46"/>
    <n v="7.39"/>
    <x v="378"/>
  </r>
  <r>
    <x v="2"/>
    <n v="30.86"/>
    <n v="6.18"/>
    <x v="379"/>
  </r>
  <r>
    <x v="6"/>
    <n v="31.96"/>
    <n v="8.86"/>
    <x v="380"/>
  </r>
  <r>
    <x v="7"/>
    <n v="23.76"/>
    <n v="10.96"/>
    <x v="381"/>
  </r>
  <r>
    <x v="15"/>
    <n v="19.38"/>
    <n v="6.28"/>
    <x v="382"/>
  </r>
  <r>
    <x v="16"/>
    <n v="16.21"/>
    <n v="6.29"/>
    <x v="383"/>
  </r>
  <r>
    <x v="20"/>
    <n v="32.54"/>
    <n v="4.0199999999999996"/>
    <x v="384"/>
  </r>
  <r>
    <x v="0"/>
    <n v="36.765000000000001"/>
    <n v="11.95"/>
    <x v="385"/>
  </r>
  <r>
    <x v="16"/>
    <n v="35.909999999999997"/>
    <n v="8.7100000000000009"/>
    <x v="386"/>
  </r>
  <r>
    <x v="0"/>
    <n v="32.06"/>
    <n v="4.67"/>
    <x v="387"/>
  </r>
  <r>
    <x v="21"/>
    <n v="24.1"/>
    <n v="11.14"/>
    <x v="388"/>
  </r>
  <r>
    <x v="12"/>
    <n v="27.1"/>
    <n v="9.0500000000000007"/>
    <x v="389"/>
  </r>
  <r>
    <x v="19"/>
    <n v="24.42"/>
    <n v="11.31"/>
    <x v="390"/>
  </r>
  <r>
    <x v="4"/>
    <n v="26.695"/>
    <n v="4.68"/>
    <x v="391"/>
  </r>
  <r>
    <x v="15"/>
    <n v="27.79"/>
    <n v="6.05"/>
    <x v="392"/>
  </r>
  <r>
    <x v="13"/>
    <n v="32.68"/>
    <n v="4.68"/>
    <x v="393"/>
  </r>
  <r>
    <x v="9"/>
    <n v="26.4"/>
    <n v="9.5"/>
    <x v="394"/>
  </r>
  <r>
    <x v="18"/>
    <n v="23.655000000000001"/>
    <n v="10.84"/>
    <x v="395"/>
  </r>
  <r>
    <x v="11"/>
    <n v="27.36"/>
    <n v="5.88"/>
    <x v="396"/>
  </r>
  <r>
    <x v="1"/>
    <n v="27.82"/>
    <n v="5.24"/>
    <x v="397"/>
  </r>
  <r>
    <x v="18"/>
    <n v="25.46"/>
    <n v="11.75"/>
    <x v="398"/>
  </r>
  <r>
    <x v="14"/>
    <n v="25.1"/>
    <n v="6.97"/>
    <x v="399"/>
  </r>
  <r>
    <x v="14"/>
    <n v="32.11"/>
    <n v="4.76"/>
    <x v="400"/>
  </r>
  <r>
    <x v="14"/>
    <n v="29.8"/>
    <n v="8.24"/>
    <x v="401"/>
  </r>
  <r>
    <x v="11"/>
    <n v="24.01"/>
    <n v="4.76"/>
    <x v="402"/>
  </r>
  <r>
    <x v="17"/>
    <n v="23.21"/>
    <n v="6.03"/>
    <x v="403"/>
  </r>
  <r>
    <x v="19"/>
    <n v="21.2"/>
    <n v="4.07"/>
    <x v="404"/>
  </r>
  <r>
    <x v="15"/>
    <n v="28.215"/>
    <n v="8.26"/>
    <x v="405"/>
  </r>
  <r>
    <x v="7"/>
    <n v="38.094999999999999"/>
    <n v="4.76"/>
    <x v="406"/>
  </r>
  <r>
    <x v="19"/>
    <n v="22.61"/>
    <n v="6.13"/>
    <x v="407"/>
  </r>
  <r>
    <x v="11"/>
    <n v="24.32"/>
    <n v="10.47"/>
    <x v="408"/>
  </r>
  <r>
    <x v="14"/>
    <n v="20.96"/>
    <n v="4.04"/>
    <x v="409"/>
  </r>
  <r>
    <x v="10"/>
    <n v="19.68"/>
    <n v="5.74"/>
    <x v="410"/>
  </r>
  <r>
    <x v="3"/>
    <n v="18.100000000000001"/>
    <n v="6.33"/>
    <x v="411"/>
  </r>
  <r>
    <x v="16"/>
    <n v="29.64"/>
    <n v="4.28"/>
    <x v="412"/>
  </r>
  <r>
    <x v="14"/>
    <n v="25.3"/>
    <n v="9.4700000000000006"/>
    <x v="413"/>
  </r>
  <r>
    <x v="8"/>
    <n v="27.6"/>
    <n v="4.8499999999999996"/>
    <x v="414"/>
  </r>
  <r>
    <x v="9"/>
    <n v="27.645"/>
    <n v="11.03"/>
    <x v="415"/>
  </r>
  <r>
    <x v="1"/>
    <n v="27.6"/>
    <n v="5.22"/>
    <x v="416"/>
  </r>
  <r>
    <x v="19"/>
    <n v="25.08"/>
    <n v="9.52"/>
    <x v="417"/>
  </r>
  <r>
    <x v="6"/>
    <n v="30.02"/>
    <n v="11.09"/>
    <x v="418"/>
  </r>
  <r>
    <x v="20"/>
    <n v="27.36"/>
    <n v="9.4499999999999993"/>
    <x v="419"/>
  </r>
  <r>
    <x v="10"/>
    <n v="22.2"/>
    <n v="5.51"/>
    <x v="420"/>
  </r>
  <r>
    <x v="5"/>
    <n v="25.71"/>
    <n v="4.18"/>
    <x v="421"/>
  </r>
  <r>
    <x v="15"/>
    <n v="41.91"/>
    <n v="5.98"/>
    <x v="422"/>
  </r>
  <r>
    <x v="1"/>
    <n v="25.85"/>
    <n v="10.16"/>
    <x v="423"/>
  </r>
  <r>
    <x v="1"/>
    <n v="23.844999999999999"/>
    <n v="11.71"/>
    <x v="424"/>
  </r>
  <r>
    <x v="7"/>
    <n v="30.59"/>
    <n v="5.23"/>
    <x v="425"/>
  </r>
  <r>
    <x v="4"/>
    <n v="24.795000000000002"/>
    <n v="6.85"/>
    <x v="426"/>
  </r>
  <r>
    <x v="16"/>
    <n v="24.13"/>
    <n v="7.05"/>
    <x v="427"/>
  </r>
  <r>
    <x v="8"/>
    <n v="25.84"/>
    <n v="11.64"/>
    <x v="428"/>
  </r>
  <r>
    <x v="8"/>
    <n v="28"/>
    <n v="10.52"/>
    <x v="429"/>
  </r>
  <r>
    <x v="16"/>
    <n v="34.1"/>
    <n v="4.01"/>
    <x v="430"/>
  </r>
  <r>
    <x v="16"/>
    <n v="26.125"/>
    <n v="8.56"/>
    <x v="431"/>
  </r>
  <r>
    <x v="13"/>
    <n v="25.6"/>
    <n v="10.5"/>
    <x v="432"/>
  </r>
  <r>
    <x v="10"/>
    <n v="24.32"/>
    <n v="6.39"/>
    <x v="433"/>
  </r>
  <r>
    <x v="0"/>
    <n v="22.88"/>
    <n v="5.71"/>
    <x v="434"/>
  </r>
  <r>
    <x v="21"/>
    <n v="24.984999999999999"/>
    <n v="4.43"/>
    <x v="435"/>
  </r>
  <r>
    <x v="22"/>
    <n v="33.1"/>
    <n v="5.52"/>
    <x v="436"/>
  </r>
  <r>
    <x v="1"/>
    <n v="27.83"/>
    <n v="9.1999999999999993"/>
    <x v="437"/>
  </r>
  <r>
    <x v="15"/>
    <n v="30.875"/>
    <n v="10.97"/>
    <x v="438"/>
  </r>
  <r>
    <x v="1"/>
    <n v="27.265000000000001"/>
    <n v="4.25"/>
    <x v="439"/>
  </r>
  <r>
    <x v="4"/>
    <n v="26.7"/>
    <n v="5.23"/>
    <x v="440"/>
  </r>
  <r>
    <x v="22"/>
    <n v="29.925000000000001"/>
    <n v="5.96"/>
    <x v="441"/>
  </r>
  <r>
    <x v="5"/>
    <n v="19.95"/>
    <n v="4.29"/>
    <x v="442"/>
  </r>
  <r>
    <x v="16"/>
    <n v="24.225000000000001"/>
    <n v="4.09"/>
    <x v="443"/>
  </r>
  <r>
    <x v="16"/>
    <n v="28.12"/>
    <n v="4.88"/>
    <x v="444"/>
  </r>
  <r>
    <x v="11"/>
    <n v="23.21"/>
    <n v="6.76"/>
    <x v="445"/>
  </r>
  <r>
    <x v="14"/>
    <n v="23.98"/>
    <n v="10.67"/>
    <x v="446"/>
  </r>
  <r>
    <x v="0"/>
    <n v="30"/>
    <n v="6.21"/>
    <x v="447"/>
  </r>
  <r>
    <x v="0"/>
    <n v="17.350000000000001"/>
    <n v="5.03"/>
    <x v="448"/>
  </r>
  <r>
    <x v="0"/>
    <n v="22.704999999999998"/>
    <n v="5.27"/>
    <x v="449"/>
  </r>
  <r>
    <x v="2"/>
    <n v="25.41"/>
    <n v="10.53"/>
    <x v="450"/>
  </r>
  <r>
    <x v="21"/>
    <n v="18.23"/>
    <n v="5.78"/>
    <x v="451"/>
  </r>
  <r>
    <x v="13"/>
    <n v="24.7"/>
    <n v="4.3600000000000003"/>
    <x v="452"/>
  </r>
  <r>
    <x v="4"/>
    <n v="37.4"/>
    <n v="9.7200000000000006"/>
    <x v="453"/>
  </r>
  <r>
    <x v="6"/>
    <n v="26.885000000000002"/>
    <n v="5.18"/>
    <x v="454"/>
  </r>
  <r>
    <x v="2"/>
    <n v="25.27"/>
    <n v="5.29"/>
    <x v="455"/>
  </r>
  <r>
    <x v="0"/>
    <n v="23.655000000000001"/>
    <n v="4.8600000000000003"/>
    <x v="456"/>
  </r>
  <r>
    <x v="14"/>
    <n v="55.05"/>
    <n v="7.66"/>
    <x v="457"/>
  </r>
  <r>
    <x v="14"/>
    <n v="24.89"/>
    <n v="6.1"/>
    <x v="458"/>
  </r>
  <r>
    <x v="23"/>
    <n v="18.715"/>
    <n v="4.4400000000000004"/>
    <x v="459"/>
  </r>
  <r>
    <x v="4"/>
    <n v="28.12"/>
    <n v="6.15"/>
    <x v="460"/>
  </r>
  <r>
    <x v="22"/>
    <n v="26.6"/>
    <n v="4.53"/>
    <x v="461"/>
  </r>
  <r>
    <x v="0"/>
    <n v="30.114999999999998"/>
    <n v="5.48"/>
    <x v="462"/>
  </r>
  <r>
    <x v="5"/>
    <n v="24.605"/>
    <n v="5.48"/>
    <x v="463"/>
  </r>
  <r>
    <x v="10"/>
    <n v="29.6"/>
    <n v="8.1"/>
    <x v="464"/>
  </r>
  <r>
    <x v="15"/>
    <n v="24.42"/>
    <n v="7.16"/>
    <x v="465"/>
  </r>
  <r>
    <x v="11"/>
    <n v="20.9"/>
    <n v="4.55"/>
    <x v="466"/>
  </r>
  <r>
    <x v="11"/>
    <n v="22.895"/>
    <n v="6.03"/>
    <x v="467"/>
  </r>
  <r>
    <x v="16"/>
    <n v="28.3"/>
    <n v="5.47"/>
    <x v="468"/>
  </r>
  <r>
    <x v="11"/>
    <n v="54.3"/>
    <n v="4.1500000000000004"/>
    <x v="469"/>
  </r>
  <r>
    <x v="14"/>
    <n v="33.344999999999999"/>
    <n v="11.32"/>
    <x v="470"/>
  </r>
  <r>
    <x v="16"/>
    <n v="33"/>
    <n v="9.51"/>
    <x v="471"/>
  </r>
  <r>
    <x v="6"/>
    <n v="28.024999999999999"/>
    <n v="7.67"/>
    <x v="472"/>
  </r>
  <r>
    <x v="23"/>
    <n v="28.69"/>
    <n v="6.23"/>
    <x v="473"/>
  </r>
  <r>
    <x v="15"/>
    <n v="40.28"/>
    <n v="8.9"/>
    <x v="474"/>
  </r>
  <r>
    <x v="18"/>
    <n v="37.299999999999997"/>
    <n v="7.79"/>
    <x v="475"/>
  </r>
  <r>
    <x v="18"/>
    <n v="54.47"/>
    <n v="4.49"/>
    <x v="476"/>
  </r>
  <r>
    <x v="15"/>
    <n v="38.06"/>
    <n v="5.24"/>
    <x v="477"/>
  </r>
  <r>
    <x v="0"/>
    <n v="51.47"/>
    <n v="9.6"/>
    <x v="478"/>
  </r>
  <r>
    <x v="11"/>
    <n v="29.8"/>
    <n v="5.78"/>
    <x v="479"/>
  </r>
  <r>
    <x v="1"/>
    <n v="49.77"/>
    <n v="7.02"/>
    <x v="480"/>
  </r>
  <r>
    <x v="1"/>
    <n v="25.555"/>
    <n v="4.09"/>
    <x v="481"/>
  </r>
  <r>
    <x v="11"/>
    <n v="29.64"/>
    <n v="4.93"/>
    <x v="482"/>
  </r>
  <r>
    <x v="11"/>
    <n v="53.93"/>
    <n v="5.34"/>
    <x v="483"/>
  </r>
  <r>
    <x v="14"/>
    <n v="28.024999999999999"/>
    <n v="5.65"/>
    <x v="484"/>
  </r>
  <r>
    <x v="11"/>
    <n v="27.5"/>
    <n v="4.49"/>
    <x v="485"/>
  </r>
  <r>
    <x v="16"/>
    <n v="21.8"/>
    <n v="10.55"/>
    <x v="486"/>
  </r>
  <r>
    <x v="16"/>
    <n v="26.41"/>
    <n v="4.92"/>
    <x v="487"/>
  </r>
  <r>
    <x v="14"/>
    <n v="27.835000000000001"/>
    <n v="5.9"/>
    <x v="488"/>
  </r>
  <r>
    <x v="7"/>
    <n v="51.74"/>
    <n v="4.9800000000000004"/>
    <x v="489"/>
  </r>
  <r>
    <x v="9"/>
    <n v="23.37"/>
    <n v="5.8"/>
    <x v="490"/>
  </r>
  <r>
    <x v="0"/>
    <n v="29.7"/>
    <n v="6.21"/>
    <x v="491"/>
  </r>
  <r>
    <x v="15"/>
    <n v="20.045000000000002"/>
    <n v="6.17"/>
    <x v="492"/>
  </r>
  <r>
    <x v="6"/>
    <n v="27.83"/>
    <n v="5.36"/>
    <x v="493"/>
  </r>
  <r>
    <x v="23"/>
    <n v="28.93"/>
    <n v="5.2"/>
    <x v="494"/>
  </r>
  <r>
    <x v="24"/>
    <n v="33.82"/>
    <n v="5.42"/>
    <x v="495"/>
  </r>
  <r>
    <x v="12"/>
    <n v="20.234999999999999"/>
    <n v="6.84"/>
    <x v="496"/>
  </r>
  <r>
    <x v="17"/>
    <n v="49.2"/>
    <n v="10.9"/>
    <x v="497"/>
  </r>
  <r>
    <x v="15"/>
    <n v="26.4"/>
    <n v="4.87"/>
    <x v="498"/>
  </r>
  <r>
    <x v="0"/>
    <n v="28.38"/>
    <n v="6.07"/>
    <x v="499"/>
  </r>
  <r>
    <x v="1"/>
    <n v="24.64"/>
    <n v="4.33"/>
    <x v="500"/>
  </r>
  <r>
    <x v="15"/>
    <n v="39.71"/>
    <n v="5.83"/>
    <x v="501"/>
  </r>
  <r>
    <x v="16"/>
    <n v="22.22"/>
    <n v="5.5"/>
    <x v="502"/>
  </r>
  <r>
    <x v="9"/>
    <n v="33.344999999999999"/>
    <n v="4.79"/>
    <x v="503"/>
  </r>
  <r>
    <x v="16"/>
    <n v="24.42"/>
    <n v="5.81"/>
    <x v="504"/>
  </r>
  <r>
    <x v="8"/>
    <n v="29.81"/>
    <n v="5.58"/>
    <x v="505"/>
  </r>
  <r>
    <x v="13"/>
    <n v="51.18"/>
    <n v="4.4000000000000004"/>
    <x v="506"/>
  </r>
  <r>
    <x v="10"/>
    <n v="51.37"/>
    <n v="8.18"/>
    <x v="507"/>
  </r>
  <r>
    <x v="2"/>
    <n v="36.19"/>
    <n v="5.52"/>
    <x v="508"/>
  </r>
  <r>
    <x v="20"/>
    <n v="25.9"/>
    <n v="4.84"/>
    <x v="509"/>
  </r>
  <r>
    <x v="8"/>
    <n v="35.72"/>
    <n v="4.08"/>
    <x v="510"/>
  </r>
  <r>
    <x v="16"/>
    <n v="27.94"/>
    <n v="4.4800000000000004"/>
    <x v="511"/>
  </r>
  <r>
    <x v="16"/>
    <n v="27.1"/>
    <n v="5.73"/>
    <x v="512"/>
  </r>
  <r>
    <x v="16"/>
    <n v="18.3"/>
    <n v="5.46"/>
    <x v="513"/>
  </r>
  <r>
    <x v="25"/>
    <n v="25.3"/>
    <n v="5.0199999999999996"/>
    <x v="514"/>
  </r>
  <r>
    <x v="12"/>
    <n v="38.83"/>
    <n v="6.36"/>
    <x v="515"/>
  </r>
  <r>
    <x v="16"/>
    <n v="27.6"/>
    <n v="5.36"/>
    <x v="516"/>
  </r>
  <r>
    <x v="12"/>
    <n v="46.4"/>
    <n v="8.3699999999999992"/>
    <x v="517"/>
  </r>
  <r>
    <x v="26"/>
    <n v="51.92"/>
    <n v="5.18"/>
    <x v="518"/>
  </r>
  <r>
    <x v="19"/>
    <n v="32.395000000000003"/>
    <n v="5.68"/>
    <x v="519"/>
  </r>
  <r>
    <x v="0"/>
    <n v="46.19"/>
    <n v="7.31"/>
    <x v="520"/>
  </r>
  <r>
    <x v="0"/>
    <n v="27.93"/>
    <n v="4.67"/>
    <x v="521"/>
  </r>
  <r>
    <x v="11"/>
    <n v="45.62"/>
    <n v="6.87"/>
    <x v="522"/>
  </r>
  <r>
    <x v="24"/>
    <n v="35.31"/>
    <n v="5.87"/>
    <x v="523"/>
  </r>
  <r>
    <x v="18"/>
    <n v="30.4"/>
    <n v="4.07"/>
    <x v="524"/>
  </r>
  <r>
    <x v="14"/>
    <n v="20.13"/>
    <n v="6.47"/>
    <x v="525"/>
  </r>
  <r>
    <x v="9"/>
    <n v="23.655000000000001"/>
    <n v="5.14"/>
    <x v="526"/>
  </r>
  <r>
    <x v="18"/>
    <n v="49.05"/>
    <n v="9.77"/>
    <x v="527"/>
  </r>
  <r>
    <x v="17"/>
    <n v="51.94"/>
    <n v="8.8000000000000007"/>
    <x v="528"/>
  </r>
  <r>
    <x v="17"/>
    <n v="29.83"/>
    <n v="5.84"/>
    <x v="529"/>
  </r>
  <r>
    <x v="0"/>
    <n v="22.6"/>
    <n v="10.43"/>
    <x v="530"/>
  </r>
  <r>
    <x v="17"/>
    <n v="46.69"/>
    <n v="4.25"/>
    <x v="531"/>
  </r>
  <r>
    <x v="13"/>
    <n v="28.49"/>
    <n v="4.8899999999999997"/>
    <x v="532"/>
  </r>
  <r>
    <x v="13"/>
    <n v="28.5"/>
    <n v="5.55"/>
    <x v="533"/>
  </r>
  <r>
    <x v="17"/>
    <n v="24.4"/>
    <n v="4.5199999999999996"/>
    <x v="534"/>
  </r>
  <r>
    <x v="13"/>
    <n v="29.15"/>
    <n v="4.45"/>
    <x v="535"/>
  </r>
  <r>
    <x v="27"/>
    <n v="27.28"/>
    <n v="4.72"/>
    <x v="536"/>
  </r>
  <r>
    <x v="19"/>
    <n v="32.229999999999997"/>
    <n v="4.6500000000000004"/>
    <x v="537"/>
  </r>
  <r>
    <x v="4"/>
    <n v="44.2"/>
    <n v="11.34"/>
    <x v="538"/>
  </r>
  <r>
    <x v="5"/>
    <n v="29.734999999999999"/>
    <n v="4.53"/>
    <x v="539"/>
  </r>
  <r>
    <x v="10"/>
    <n v="28.31"/>
    <n v="6.35"/>
    <x v="540"/>
  </r>
  <r>
    <x v="0"/>
    <n v="46.62"/>
    <n v="8.51"/>
    <x v="541"/>
  </r>
  <r>
    <x v="21"/>
    <n v="51.75"/>
    <n v="8.59"/>
    <x v="542"/>
  </r>
  <r>
    <x v="4"/>
    <n v="25.7"/>
    <n v="4.13"/>
    <x v="543"/>
  </r>
  <r>
    <x v="25"/>
    <n v="31.79"/>
    <n v="4.55"/>
    <x v="544"/>
  </r>
  <r>
    <x v="28"/>
    <n v="24.795000000000002"/>
    <n v="4.5199999999999996"/>
    <x v="545"/>
  </r>
  <r>
    <x v="10"/>
    <n v="53.98"/>
    <n v="5.07"/>
    <x v="546"/>
  </r>
  <r>
    <x v="4"/>
    <n v="41.325000000000003"/>
    <n v="4.04"/>
    <x v="547"/>
  </r>
  <r>
    <x v="13"/>
    <n v="51.65"/>
    <n v="5.3"/>
    <x v="548"/>
  </r>
  <r>
    <x v="6"/>
    <n v="44.52"/>
    <n v="8.64"/>
    <x v="549"/>
  </r>
  <r>
    <x v="18"/>
    <n v="53.29"/>
    <n v="4.03"/>
    <x v="550"/>
  </r>
  <r>
    <x v="18"/>
    <n v="46.63"/>
    <n v="4.26"/>
    <x v="551"/>
  </r>
  <r>
    <x v="13"/>
    <n v="28.88"/>
    <n v="5.35"/>
    <x v="552"/>
  </r>
  <r>
    <x v="16"/>
    <n v="23.98"/>
    <n v="4.9000000000000004"/>
    <x v="553"/>
  </r>
  <r>
    <x v="15"/>
    <n v="23.65"/>
    <n v="4.5"/>
    <x v="554"/>
  </r>
  <r>
    <x v="1"/>
    <n v="49.09"/>
    <n v="8.3800000000000008"/>
    <x v="555"/>
  </r>
  <r>
    <x v="19"/>
    <n v="28.024999999999999"/>
    <n v="7.03"/>
    <x v="556"/>
  </r>
  <r>
    <x v="5"/>
    <n v="43.32"/>
    <n v="8.75"/>
    <x v="557"/>
  </r>
  <r>
    <x v="1"/>
    <n v="45.92"/>
    <n v="9.51"/>
    <x v="558"/>
  </r>
  <r>
    <x v="14"/>
    <n v="44.03"/>
    <n v="9.36"/>
    <x v="559"/>
  </r>
  <r>
    <x v="14"/>
    <n v="24.6"/>
    <n v="4.8099999999999996"/>
    <x v="560"/>
  </r>
  <r>
    <x v="28"/>
    <n v="49.15"/>
    <n v="8.08"/>
    <x v="561"/>
  </r>
  <r>
    <x v="14"/>
    <n v="28.31"/>
    <n v="6.29"/>
    <x v="562"/>
  </r>
  <r>
    <x v="29"/>
    <n v="22.99"/>
    <n v="6.29"/>
    <x v="563"/>
  </r>
  <r>
    <x v="15"/>
    <n v="29.07"/>
    <n v="5.12"/>
    <x v="564"/>
  </r>
  <r>
    <x v="3"/>
    <n v="42.02"/>
    <n v="9.9499999999999993"/>
    <x v="565"/>
  </r>
  <r>
    <x v="15"/>
    <n v="49.07"/>
    <n v="9.08"/>
    <x v="566"/>
  </r>
  <r>
    <x v="26"/>
    <n v="19.8"/>
    <n v="4.82"/>
    <x v="567"/>
  </r>
  <r>
    <x v="15"/>
    <n v="27.36"/>
    <n v="4.6500000000000004"/>
    <x v="568"/>
  </r>
  <r>
    <x v="15"/>
    <n v="42.95"/>
    <n v="5.16"/>
    <x v="569"/>
  </r>
  <r>
    <x v="20"/>
    <n v="42.66"/>
    <n v="10.44"/>
    <x v="570"/>
  </r>
  <r>
    <x v="14"/>
    <n v="33.630000000000003"/>
    <n v="5.69"/>
    <x v="571"/>
  </r>
  <r>
    <x v="18"/>
    <n v="26.84"/>
    <n v="6.5"/>
    <x v="572"/>
  </r>
  <r>
    <x v="6"/>
    <n v="28.3"/>
    <n v="5.73"/>
    <x v="573"/>
  </r>
  <r>
    <x v="3"/>
    <n v="27.06"/>
    <n v="5.74"/>
    <x v="574"/>
  </r>
  <r>
    <x v="6"/>
    <n v="47.13"/>
    <n v="8.6999999999999993"/>
    <x v="575"/>
  </r>
  <r>
    <x v="24"/>
    <n v="51.72"/>
    <n v="5.09"/>
    <x v="576"/>
  </r>
  <r>
    <x v="1"/>
    <n v="48.59"/>
    <n v="5.57"/>
    <x v="577"/>
  </r>
  <r>
    <x v="27"/>
    <n v="45.18"/>
    <n v="10.87"/>
    <x v="578"/>
  </r>
  <r>
    <x v="6"/>
    <n v="27.9"/>
    <n v="6.02"/>
    <x v="579"/>
  </r>
  <r>
    <x v="7"/>
    <n v="51.33"/>
    <n v="7"/>
    <x v="580"/>
  </r>
  <r>
    <x v="17"/>
    <n v="30.59"/>
    <n v="5.56"/>
    <x v="581"/>
  </r>
  <r>
    <x v="15"/>
    <n v="39.229999999999997"/>
    <n v="8.4499999999999993"/>
    <x v="582"/>
  </r>
  <r>
    <x v="17"/>
    <n v="19.094999999999999"/>
    <n v="6.19"/>
    <x v="583"/>
  </r>
  <r>
    <x v="15"/>
    <n v="49.72"/>
    <n v="7.71"/>
    <x v="584"/>
  </r>
  <r>
    <x v="1"/>
    <n v="21.754999999999999"/>
    <n v="4.63"/>
    <x v="585"/>
  </r>
  <r>
    <x v="21"/>
    <n v="48.39"/>
    <n v="4.6100000000000003"/>
    <x v="586"/>
  </r>
  <r>
    <x v="16"/>
    <n v="47.15"/>
    <n v="9.5299999999999994"/>
    <x v="587"/>
  </r>
  <r>
    <x v="16"/>
    <n v="47.59"/>
    <n v="11.43"/>
    <x v="588"/>
  </r>
  <r>
    <x v="14"/>
    <n v="39.81"/>
    <n v="7.65"/>
    <x v="589"/>
  </r>
  <r>
    <x v="21"/>
    <n v="31.02"/>
    <n v="5.87"/>
    <x v="590"/>
  </r>
  <r>
    <x v="25"/>
    <n v="24.75"/>
    <n v="4.3600000000000003"/>
    <x v="591"/>
  </r>
  <r>
    <x v="12"/>
    <n v="30.114999999999998"/>
    <n v="10.119999999999999"/>
    <x v="592"/>
  </r>
  <r>
    <x v="22"/>
    <n v="26.03"/>
    <n v="4.01"/>
    <x v="593"/>
  </r>
  <r>
    <x v="1"/>
    <n v="20.045000000000002"/>
    <n v="4.7699999999999996"/>
    <x v="594"/>
  </r>
  <r>
    <x v="7"/>
    <n v="40.24"/>
    <n v="6.83"/>
    <x v="595"/>
  </r>
  <r>
    <x v="11"/>
    <n v="43.15"/>
    <n v="6.14"/>
    <x v="596"/>
  </r>
  <r>
    <x v="17"/>
    <n v="27.7"/>
    <n v="5.6"/>
    <x v="597"/>
  </r>
  <r>
    <x v="17"/>
    <n v="45.68"/>
    <n v="4.8"/>
    <x v="598"/>
  </r>
  <r>
    <x v="17"/>
    <n v="27.3"/>
    <n v="11.89"/>
    <x v="599"/>
  </r>
  <r>
    <x v="17"/>
    <n v="54.45"/>
    <n v="4.7300000000000004"/>
    <x v="600"/>
  </r>
  <r>
    <x v="16"/>
    <n v="54.43"/>
    <n v="4.6100000000000003"/>
    <x v="601"/>
  </r>
  <r>
    <x v="13"/>
    <n v="48.01"/>
    <n v="7.3"/>
    <x v="602"/>
  </r>
  <r>
    <x v="13"/>
    <n v="48.32"/>
    <n v="5.88"/>
    <x v="603"/>
  </r>
  <r>
    <x v="18"/>
    <n v="22.895"/>
    <n v="4.0599999999999996"/>
    <x v="604"/>
  </r>
  <r>
    <x v="18"/>
    <n v="54.85"/>
    <n v="4.9000000000000004"/>
    <x v="605"/>
  </r>
  <r>
    <x v="18"/>
    <n v="21.85"/>
    <n v="5.52"/>
    <x v="606"/>
  </r>
  <r>
    <x v="17"/>
    <n v="51.86"/>
    <n v="5.2"/>
    <x v="607"/>
  </r>
  <r>
    <x v="28"/>
    <n v="39.049999999999997"/>
    <n v="7.59"/>
    <x v="608"/>
  </r>
  <r>
    <x v="9"/>
    <n v="31.824999999999999"/>
    <n v="8.2799999999999994"/>
    <x v="609"/>
  </r>
  <r>
    <x v="10"/>
    <n v="46.43"/>
    <n v="6.72"/>
    <x v="610"/>
  </r>
  <r>
    <x v="11"/>
    <n v="53.63"/>
    <n v="5.47"/>
    <x v="611"/>
  </r>
  <r>
    <x v="28"/>
    <n v="48.7"/>
    <n v="4.71"/>
    <x v="612"/>
  </r>
  <r>
    <x v="0"/>
    <n v="48.81"/>
    <n v="5.49"/>
    <x v="613"/>
  </r>
  <r>
    <x v="14"/>
    <n v="47.53"/>
    <n v="4.72"/>
    <x v="614"/>
  </r>
  <r>
    <x v="30"/>
    <n v="36.85"/>
    <n v="6.7"/>
    <x v="615"/>
  </r>
  <r>
    <x v="13"/>
    <n v="29.3"/>
    <n v="5.5"/>
    <x v="616"/>
  </r>
  <r>
    <x v="11"/>
    <n v="19.3"/>
    <n v="4.46"/>
    <x v="617"/>
  </r>
  <r>
    <x v="20"/>
    <n v="24.13"/>
    <n v="5.29"/>
    <x v="618"/>
  </r>
  <r>
    <x v="13"/>
    <n v="46.7"/>
    <n v="10.99"/>
    <x v="619"/>
  </r>
  <r>
    <x v="18"/>
    <n v="45.27"/>
    <n v="5.2"/>
    <x v="620"/>
  </r>
  <r>
    <x v="22"/>
    <n v="44.29"/>
    <n v="9.66"/>
    <x v="621"/>
  </r>
  <r>
    <x v="15"/>
    <n v="54.59"/>
    <n v="4.22"/>
    <x v="622"/>
  </r>
  <r>
    <x v="13"/>
    <n v="32.965000000000003"/>
    <n v="11.78"/>
    <x v="623"/>
  </r>
  <r>
    <x v="21"/>
    <n v="38.049999999999997"/>
    <n v="9.6199999999999992"/>
    <x v="624"/>
  </r>
  <r>
    <x v="21"/>
    <n v="46.14"/>
    <n v="10.78"/>
    <x v="625"/>
  </r>
  <r>
    <x v="20"/>
    <n v="41.325000000000003"/>
    <n v="5.1100000000000003"/>
    <x v="626"/>
  </r>
  <r>
    <x v="31"/>
    <n v="44.64"/>
    <n v="7.18"/>
    <x v="627"/>
  </r>
  <r>
    <x v="23"/>
    <n v="25.175000000000001"/>
    <n v="4.96"/>
    <x v="628"/>
  </r>
  <r>
    <x v="14"/>
    <n v="43.11"/>
    <n v="4.67"/>
    <x v="629"/>
  </r>
  <r>
    <x v="0"/>
    <n v="53.32"/>
    <n v="5.0599999999999996"/>
    <x v="630"/>
  </r>
  <r>
    <x v="26"/>
    <n v="38.04"/>
    <n v="5.0199999999999996"/>
    <x v="631"/>
  </r>
  <r>
    <x v="23"/>
    <n v="37.9"/>
    <n v="7.76"/>
    <x v="632"/>
  </r>
  <r>
    <x v="18"/>
    <n v="39.6"/>
    <n v="9.32"/>
    <x v="633"/>
  </r>
  <r>
    <x v="29"/>
    <n v="50.92"/>
    <n v="5.31"/>
    <x v="634"/>
  </r>
  <r>
    <x v="18"/>
    <n v="21.85"/>
    <n v="5.56"/>
    <x v="635"/>
  </r>
  <r>
    <x v="18"/>
    <n v="36.08"/>
    <n v="7.11"/>
    <x v="636"/>
  </r>
  <r>
    <x v="18"/>
    <n v="40.44"/>
    <n v="5.13"/>
    <x v="637"/>
  </r>
  <r>
    <x v="21"/>
    <n v="38.094999999999999"/>
    <n v="10.199999999999999"/>
    <x v="638"/>
  </r>
  <r>
    <x v="21"/>
    <n v="44.95"/>
    <n v="10.4"/>
    <x v="639"/>
  </r>
  <r>
    <x v="15"/>
    <n v="35.54"/>
    <n v="10.67"/>
    <x v="640"/>
  </r>
  <r>
    <x v="19"/>
    <n v="39.799999999999997"/>
    <n v="4.6500000000000004"/>
    <x v="641"/>
  </r>
  <r>
    <x v="24"/>
    <n v="33.659999999999997"/>
    <n v="5.65"/>
    <x v="642"/>
  </r>
  <r>
    <x v="7"/>
    <n v="35.5"/>
    <n v="11.97"/>
    <x v="643"/>
  </r>
  <r>
    <x v="28"/>
    <n v="41.63"/>
    <n v="6.71"/>
    <x v="644"/>
  </r>
  <r>
    <x v="20"/>
    <n v="46.49"/>
    <n v="11.92"/>
    <x v="645"/>
  </r>
  <r>
    <x v="18"/>
    <n v="43.29"/>
    <n v="5.35"/>
    <x v="646"/>
  </r>
  <r>
    <x v="22"/>
    <n v="43.08"/>
    <n v="8.9600000000000009"/>
    <x v="647"/>
  </r>
  <r>
    <x v="15"/>
    <n v="39.07"/>
    <n v="11.93"/>
    <x v="648"/>
  </r>
  <r>
    <x v="27"/>
    <n v="41.3"/>
    <n v="9.59"/>
    <x v="649"/>
  </r>
  <r>
    <x v="11"/>
    <n v="42.95"/>
    <n v="11.88"/>
    <x v="650"/>
  </r>
  <r>
    <x v="17"/>
    <n v="46.96"/>
    <n v="4.6399999999999997"/>
    <x v="651"/>
  </r>
  <r>
    <x v="23"/>
    <n v="30.495000000000001"/>
    <n v="9.5299999999999994"/>
    <x v="652"/>
  </r>
  <r>
    <x v="27"/>
    <n v="17.954999999999998"/>
    <n v="5.29"/>
    <x v="653"/>
  </r>
  <r>
    <x v="22"/>
    <n v="25.6"/>
    <n v="10.95"/>
    <x v="654"/>
  </r>
  <r>
    <x v="21"/>
    <n v="34.21"/>
    <n v="9.17"/>
    <x v="655"/>
  </r>
  <r>
    <x v="30"/>
    <n v="39.74"/>
    <n v="7.39"/>
    <x v="656"/>
  </r>
  <r>
    <x v="0"/>
    <n v="49.53"/>
    <n v="9.1300000000000008"/>
    <x v="657"/>
  </r>
  <r>
    <x v="28"/>
    <n v="39.33"/>
    <n v="10.4"/>
    <x v="658"/>
  </r>
  <r>
    <x v="19"/>
    <n v="39.979999999999997"/>
    <n v="9.4600000000000009"/>
    <x v="659"/>
  </r>
  <r>
    <x v="1"/>
    <n v="46.51"/>
    <n v="8.69"/>
    <x v="660"/>
  </r>
  <r>
    <x v="19"/>
    <n v="43.58"/>
    <n v="4.2300000000000004"/>
    <x v="661"/>
  </r>
  <r>
    <x v="32"/>
    <n v="42.28"/>
    <n v="9.16"/>
    <x v="662"/>
  </r>
  <r>
    <x v="17"/>
    <n v="35.520000000000003"/>
    <n v="8.26"/>
    <x v="663"/>
  </r>
  <r>
    <x v="30"/>
    <n v="33.6"/>
    <n v="11.25"/>
    <x v="664"/>
  </r>
  <r>
    <x v="1"/>
    <n v="22.42"/>
    <n v="6.74"/>
    <x v="665"/>
  </r>
  <r>
    <x v="22"/>
    <n v="46.86"/>
    <n v="4.87"/>
    <x v="666"/>
  </r>
  <r>
    <x v="9"/>
    <n v="32.965000000000003"/>
    <n v="6.68"/>
    <x v="667"/>
  </r>
  <r>
    <x v="24"/>
    <n v="39.340000000000003"/>
    <n v="5.0199999999999996"/>
    <x v="668"/>
  </r>
  <r>
    <x v="30"/>
    <n v="47"/>
    <n v="10.64"/>
    <x v="669"/>
  </r>
  <r>
    <x v="5"/>
    <n v="36.71"/>
    <n v="8.74"/>
    <x v="670"/>
  </r>
  <r>
    <x v="32"/>
    <n v="53.48"/>
    <n v="5.64"/>
    <x v="671"/>
  </r>
  <r>
    <x v="17"/>
    <n v="35.5"/>
    <n v="10.37"/>
    <x v="672"/>
  </r>
  <r>
    <x v="4"/>
    <n v="36.979999999999997"/>
    <n v="9.56"/>
    <x v="673"/>
  </r>
  <r>
    <x v="17"/>
    <n v="32.395000000000003"/>
    <n v="8.23"/>
    <x v="674"/>
  </r>
  <r>
    <x v="20"/>
    <n v="32.729999999999997"/>
    <n v="7.03"/>
    <x v="675"/>
  </r>
  <r>
    <x v="21"/>
    <n v="20.52"/>
    <n v="5.45"/>
    <x v="676"/>
  </r>
  <r>
    <x v="1"/>
    <n v="51.72"/>
    <n v="5.76"/>
    <x v="677"/>
  </r>
  <r>
    <x v="23"/>
    <n v="50.2"/>
    <n v="5.4"/>
    <x v="678"/>
  </r>
  <r>
    <x v="23"/>
    <n v="25.52"/>
    <n v="6.35"/>
    <x v="679"/>
  </r>
  <r>
    <x v="17"/>
    <n v="35.200000000000003"/>
    <n v="6.26"/>
    <x v="680"/>
  </r>
  <r>
    <x v="1"/>
    <n v="41.26"/>
    <n v="5.97"/>
    <x v="681"/>
  </r>
  <r>
    <x v="11"/>
    <n v="17.195"/>
    <n v="5.29"/>
    <x v="682"/>
  </r>
  <r>
    <x v="17"/>
    <n v="23.085000000000001"/>
    <n v="4.2699999999999996"/>
    <x v="683"/>
  </r>
  <r>
    <x v="12"/>
    <n v="21.66"/>
    <n v="5.2"/>
    <x v="684"/>
  </r>
  <r>
    <x v="9"/>
    <n v="36.47"/>
    <n v="8.23"/>
    <x v="685"/>
  </r>
  <r>
    <x v="24"/>
    <n v="36.08"/>
    <n v="10.33"/>
    <x v="686"/>
  </r>
  <r>
    <x v="24"/>
    <n v="23.18"/>
    <n v="6.13"/>
    <x v="687"/>
  </r>
  <r>
    <x v="13"/>
    <n v="39.159999999999997"/>
    <n v="8.08"/>
    <x v="688"/>
  </r>
  <r>
    <x v="21"/>
    <n v="38.19"/>
    <n v="10.49"/>
    <x v="689"/>
  </r>
  <r>
    <x v="21"/>
    <n v="26.41"/>
    <n v="8.11"/>
    <x v="690"/>
  </r>
  <r>
    <x v="33"/>
    <n v="28.785"/>
    <n v="6.6"/>
    <x v="691"/>
  </r>
  <r>
    <x v="24"/>
    <n v="26.695"/>
    <n v="10.14"/>
    <x v="692"/>
  </r>
  <r>
    <x v="28"/>
    <n v="32.799999999999997"/>
    <n v="6.06"/>
    <x v="693"/>
  </r>
  <r>
    <x v="15"/>
    <n v="35.869999999999997"/>
    <n v="9.91"/>
    <x v="694"/>
  </r>
  <r>
    <x v="28"/>
    <n v="21.66"/>
    <n v="4.1399999999999997"/>
    <x v="695"/>
  </r>
  <r>
    <x v="24"/>
    <n v="37.72"/>
    <n v="4.38"/>
    <x v="696"/>
  </r>
  <r>
    <x v="13"/>
    <n v="39.700000000000003"/>
    <n v="9.83"/>
    <x v="697"/>
  </r>
  <r>
    <x v="8"/>
    <n v="35.97"/>
    <n v="11.08"/>
    <x v="698"/>
  </r>
  <r>
    <x v="11"/>
    <n v="37.85"/>
    <n v="11.01"/>
    <x v="699"/>
  </r>
  <r>
    <x v="21"/>
    <n v="21.66"/>
    <n v="4.37"/>
    <x v="700"/>
  </r>
  <r>
    <x v="25"/>
    <n v="39.369999999999997"/>
    <n v="5.91"/>
    <x v="701"/>
  </r>
  <r>
    <x v="21"/>
    <n v="40.880000000000003"/>
    <n v="7.65"/>
    <x v="702"/>
  </r>
  <r>
    <x v="21"/>
    <n v="26.22"/>
    <n v="5.37"/>
    <x v="703"/>
  </r>
  <r>
    <x v="33"/>
    <n v="25.08"/>
    <n v="5.75"/>
    <x v="704"/>
  </r>
  <r>
    <x v="4"/>
    <n v="39.1"/>
    <n v="6.79"/>
    <x v="705"/>
  </r>
  <r>
    <x v="20"/>
    <n v="37.905000000000001"/>
    <n v="7.03"/>
    <x v="706"/>
  </r>
  <r>
    <x v="14"/>
    <n v="43.35"/>
    <n v="5.41"/>
    <x v="707"/>
  </r>
  <r>
    <x v="22"/>
    <n v="36.15"/>
    <n v="8.0500000000000007"/>
    <x v="708"/>
  </r>
  <r>
    <x v="22"/>
    <n v="44.98"/>
    <n v="5.94"/>
    <x v="709"/>
  </r>
  <r>
    <x v="16"/>
    <n v="38.28"/>
    <n v="5.51"/>
    <x v="710"/>
  </r>
  <r>
    <x v="34"/>
    <n v="32.299999999999997"/>
    <n v="6.55"/>
    <x v="711"/>
  </r>
  <r>
    <x v="27"/>
    <n v="39.51"/>
    <n v="5.79"/>
    <x v="712"/>
  </r>
  <r>
    <x v="35"/>
    <n v="50.46"/>
    <n v="4.5599999999999996"/>
    <x v="713"/>
  </r>
  <r>
    <x v="33"/>
    <n v="31.73"/>
    <n v="7"/>
    <x v="714"/>
  </r>
  <r>
    <x v="29"/>
    <n v="32.1"/>
    <n v="6.57"/>
    <x v="715"/>
  </r>
  <r>
    <x v="20"/>
    <n v="27.83"/>
    <n v="11.61"/>
    <x v="716"/>
  </r>
  <r>
    <x v="21"/>
    <n v="27.72"/>
    <n v="8.16"/>
    <x v="717"/>
  </r>
  <r>
    <x v="20"/>
    <n v="36.765000000000001"/>
    <n v="4.4800000000000004"/>
    <x v="718"/>
  </r>
  <r>
    <x v="33"/>
    <n v="48.36"/>
    <n v="4.08"/>
    <x v="719"/>
  </r>
  <r>
    <x v="15"/>
    <n v="31.445"/>
    <n v="4.4000000000000004"/>
    <x v="720"/>
  </r>
  <r>
    <x v="19"/>
    <n v="27.55"/>
    <n v="9.02"/>
    <x v="721"/>
  </r>
  <r>
    <x v="19"/>
    <n v="33.11"/>
    <n v="8.06"/>
    <x v="722"/>
  </r>
  <r>
    <x v="15"/>
    <n v="36.85"/>
    <n v="6.21"/>
    <x v="723"/>
  </r>
  <r>
    <x v="20"/>
    <n v="36.299999999999997"/>
    <n v="5.79"/>
    <x v="724"/>
  </r>
  <r>
    <x v="20"/>
    <n v="45.34"/>
    <n v="5.69"/>
    <x v="725"/>
  </r>
  <r>
    <x v="20"/>
    <n v="31.8"/>
    <n v="5.36"/>
    <x v="725"/>
  </r>
  <r>
    <x v="7"/>
    <n v="41.02"/>
    <n v="11.37"/>
    <x v="726"/>
  </r>
  <r>
    <x v="0"/>
    <n v="32.68"/>
    <n v="11.87"/>
    <x v="727"/>
  </r>
  <r>
    <x v="30"/>
    <n v="21.7"/>
    <n v="4.9000000000000004"/>
    <x v="728"/>
  </r>
  <r>
    <x v="27"/>
    <n v="40.479999999999997"/>
    <n v="6.7"/>
    <x v="729"/>
  </r>
  <r>
    <x v="22"/>
    <n v="34.5"/>
    <n v="10.3"/>
    <x v="730"/>
  </r>
  <r>
    <x v="25"/>
    <n v="45.9"/>
    <n v="11.14"/>
    <x v="731"/>
  </r>
  <r>
    <x v="30"/>
    <n v="33.479999999999997"/>
    <n v="4.74"/>
    <x v="732"/>
  </r>
  <r>
    <x v="30"/>
    <n v="28.31"/>
    <n v="5.96"/>
    <x v="733"/>
  </r>
  <r>
    <x v="33"/>
    <n v="21.565000000000001"/>
    <n v="4.95"/>
    <x v="734"/>
  </r>
  <r>
    <x v="4"/>
    <n v="35.590000000000003"/>
    <n v="5.21"/>
    <x v="735"/>
  </r>
  <r>
    <x v="21"/>
    <n v="43.44"/>
    <n v="4.8600000000000003"/>
    <x v="736"/>
  </r>
  <r>
    <x v="19"/>
    <n v="21.754999999999999"/>
    <n v="7.79"/>
    <x v="737"/>
  </r>
  <r>
    <x v="1"/>
    <n v="44.55"/>
    <n v="7.12"/>
    <x v="738"/>
  </r>
  <r>
    <x v="19"/>
    <n v="43.32"/>
    <n v="4.67"/>
    <x v="739"/>
  </r>
  <r>
    <x v="19"/>
    <n v="31.23"/>
    <n v="9.1199999999999992"/>
    <x v="740"/>
  </r>
  <r>
    <x v="8"/>
    <n v="42.81"/>
    <n v="4.1500000000000004"/>
    <x v="741"/>
  </r>
  <r>
    <x v="28"/>
    <n v="35.909999999999997"/>
    <n v="6.72"/>
    <x v="742"/>
  </r>
  <r>
    <x v="34"/>
    <n v="36.65"/>
    <n v="5.01"/>
    <x v="743"/>
  </r>
  <r>
    <x v="9"/>
    <n v="22.04"/>
    <n v="10.9"/>
    <x v="744"/>
  </r>
  <r>
    <x v="20"/>
    <n v="31.824999999999999"/>
    <n v="5.52"/>
    <x v="745"/>
  </r>
  <r>
    <x v="20"/>
    <n v="53.58"/>
    <n v="4.55"/>
    <x v="746"/>
  </r>
  <r>
    <x v="16"/>
    <n v="34.299999999999997"/>
    <n v="11.76"/>
    <x v="747"/>
  </r>
  <r>
    <x v="18"/>
    <n v="32.11"/>
    <n v="7.06"/>
    <x v="748"/>
  </r>
  <r>
    <x v="22"/>
    <n v="31.78"/>
    <n v="11.35"/>
    <x v="749"/>
  </r>
  <r>
    <x v="22"/>
    <n v="46.89"/>
    <n v="5.52"/>
    <x v="750"/>
  </r>
  <r>
    <x v="24"/>
    <n v="39.35"/>
    <n v="7.86"/>
    <x v="751"/>
  </r>
  <r>
    <x v="13"/>
    <n v="39.200000000000003"/>
    <n v="11.38"/>
    <x v="752"/>
  </r>
  <r>
    <x v="8"/>
    <n v="39.159999999999997"/>
    <n v="10.48"/>
    <x v="753"/>
  </r>
  <r>
    <x v="33"/>
    <n v="44.1"/>
    <n v="5.04"/>
    <x v="754"/>
  </r>
  <r>
    <x v="21"/>
    <n v="33.200000000000003"/>
    <n v="9.06"/>
    <x v="755"/>
  </r>
  <r>
    <x v="35"/>
    <n v="29.92"/>
    <n v="11.07"/>
    <x v="756"/>
  </r>
  <r>
    <x v="23"/>
    <n v="25"/>
    <n v="10.45"/>
    <x v="757"/>
  </r>
  <r>
    <x v="6"/>
    <n v="38.869999999999997"/>
    <n v="8.6300000000000008"/>
    <x v="758"/>
  </r>
  <r>
    <x v="23"/>
    <n v="32.299999999999997"/>
    <n v="5.28"/>
    <x v="759"/>
  </r>
  <r>
    <x v="17"/>
    <n v="31.16"/>
    <n v="7.49"/>
    <x v="760"/>
  </r>
  <r>
    <x v="20"/>
    <n v="54.59"/>
    <n v="4.2699999999999996"/>
    <x v="761"/>
  </r>
  <r>
    <x v="33"/>
    <n v="21.09"/>
    <n v="9.2200000000000006"/>
    <x v="762"/>
  </r>
  <r>
    <x v="32"/>
    <n v="52.41"/>
    <n v="5.99"/>
    <x v="763"/>
  </r>
  <r>
    <x v="17"/>
    <n v="41.47"/>
    <n v="5.86"/>
    <x v="764"/>
  </r>
  <r>
    <x v="35"/>
    <n v="33.1"/>
    <n v="5.19"/>
    <x v="765"/>
  </r>
  <r>
    <x v="31"/>
    <n v="30.8"/>
    <n v="4.37"/>
    <x v="766"/>
  </r>
  <r>
    <x v="20"/>
    <n v="42.06"/>
    <n v="5.32"/>
    <x v="767"/>
  </r>
  <r>
    <x v="21"/>
    <n v="39.270000000000003"/>
    <n v="5.64"/>
    <x v="768"/>
  </r>
  <r>
    <x v="21"/>
    <n v="30.71"/>
    <n v="5.59"/>
    <x v="769"/>
  </r>
  <r>
    <x v="19"/>
    <n v="47.19"/>
    <n v="5.29"/>
    <x v="770"/>
  </r>
  <r>
    <x v="25"/>
    <n v="30.02"/>
    <n v="6.65"/>
    <x v="771"/>
  </r>
  <r>
    <x v="33"/>
    <n v="37.909999999999997"/>
    <n v="5.68"/>
    <x v="772"/>
  </r>
  <r>
    <x v="23"/>
    <n v="54.61"/>
    <n v="4.49"/>
    <x v="773"/>
  </r>
  <r>
    <x v="23"/>
    <n v="36.005000000000003"/>
    <n v="6.9"/>
    <x v="774"/>
  </r>
  <r>
    <x v="11"/>
    <n v="28.7"/>
    <n v="11.52"/>
    <x v="775"/>
  </r>
  <r>
    <x v="35"/>
    <n v="34.295000000000002"/>
    <n v="11.24"/>
    <x v="776"/>
  </r>
  <r>
    <x v="23"/>
    <n v="27.55"/>
    <n v="10.98"/>
    <x v="777"/>
  </r>
  <r>
    <x v="23"/>
    <n v="40.700000000000003"/>
    <n v="5.42"/>
    <x v="778"/>
  </r>
  <r>
    <x v="34"/>
    <n v="18.335000000000001"/>
    <n v="10.97"/>
    <x v="779"/>
  </r>
  <r>
    <x v="18"/>
    <n v="33.914999999999999"/>
    <n v="9.56"/>
    <x v="780"/>
  </r>
  <r>
    <x v="13"/>
    <n v="33.534999999999997"/>
    <n v="9.4"/>
    <x v="781"/>
  </r>
  <r>
    <x v="36"/>
    <n v="23.655000000000001"/>
    <n v="8.48"/>
    <x v="782"/>
  </r>
  <r>
    <x v="21"/>
    <n v="28"/>
    <n v="5.57"/>
    <x v="783"/>
  </r>
  <r>
    <x v="19"/>
    <n v="30.23"/>
    <n v="6.94"/>
    <x v="784"/>
  </r>
  <r>
    <x v="21"/>
    <n v="51.14"/>
    <n v="4.05"/>
    <x v="785"/>
  </r>
  <r>
    <x v="23"/>
    <n v="24.32"/>
    <n v="10.220000000000001"/>
    <x v="786"/>
  </r>
  <r>
    <x v="23"/>
    <n v="38.06"/>
    <n v="9.24"/>
    <x v="787"/>
  </r>
  <r>
    <x v="23"/>
    <n v="37.700000000000003"/>
    <n v="8.6"/>
    <x v="788"/>
  </r>
  <r>
    <x v="23"/>
    <n v="44"/>
    <n v="9.32"/>
    <x v="789"/>
  </r>
  <r>
    <x v="29"/>
    <n v="41.45"/>
    <n v="6.12"/>
    <x v="790"/>
  </r>
  <r>
    <x v="12"/>
    <n v="25.364999999999998"/>
    <n v="9.19"/>
    <x v="791"/>
  </r>
  <r>
    <x v="13"/>
    <n v="34.56"/>
    <n v="5.84"/>
    <x v="792"/>
  </r>
  <r>
    <x v="21"/>
    <n v="28.2"/>
    <n v="7.19"/>
    <x v="793"/>
  </r>
  <r>
    <x v="33"/>
    <n v="30.43"/>
    <n v="9.39"/>
    <x v="794"/>
  </r>
  <r>
    <x v="21"/>
    <n v="32.395000000000003"/>
    <n v="4.2699999999999996"/>
    <x v="795"/>
  </r>
  <r>
    <x v="13"/>
    <n v="24.035"/>
    <n v="11.71"/>
    <x v="796"/>
  </r>
  <r>
    <x v="23"/>
    <n v="37.119999999999997"/>
    <n v="5.29"/>
    <x v="797"/>
  </r>
  <r>
    <x v="19"/>
    <n v="34.840000000000003"/>
    <n v="6"/>
    <x v="798"/>
  </r>
  <r>
    <x v="13"/>
    <n v="29.53"/>
    <n v="10.64"/>
    <x v="799"/>
  </r>
  <r>
    <x v="20"/>
    <n v="42.51"/>
    <n v="8.2100000000000009"/>
    <x v="800"/>
  </r>
  <r>
    <x v="36"/>
    <n v="38.14"/>
    <n v="5.58"/>
    <x v="801"/>
  </r>
  <r>
    <x v="32"/>
    <n v="39.93"/>
    <n v="8.75"/>
    <x v="802"/>
  </r>
  <r>
    <x v="22"/>
    <n v="38.83"/>
    <n v="11.86"/>
    <x v="803"/>
  </r>
  <r>
    <x v="11"/>
    <n v="37.4"/>
    <n v="11.46"/>
    <x v="804"/>
  </r>
  <r>
    <x v="27"/>
    <n v="21.4"/>
    <n v="9.0299999999999994"/>
    <x v="805"/>
  </r>
  <r>
    <x v="36"/>
    <n v="38.380000000000003"/>
    <n v="8.26"/>
    <x v="806"/>
  </r>
  <r>
    <x v="18"/>
    <n v="33.659999999999997"/>
    <n v="5.42"/>
    <x v="807"/>
  </r>
  <r>
    <x v="20"/>
    <n v="31.79"/>
    <n v="11.33"/>
    <x v="808"/>
  </r>
  <r>
    <x v="33"/>
    <n v="29.7"/>
    <n v="7.69"/>
    <x v="809"/>
  </r>
  <r>
    <x v="37"/>
    <n v="25.46"/>
    <n v="8.77"/>
    <x v="810"/>
  </r>
  <r>
    <x v="15"/>
    <n v="39.14"/>
    <n v="4.91"/>
    <x v="811"/>
  </r>
  <r>
    <x v="19"/>
    <n v="41.2"/>
    <n v="4.95"/>
    <x v="812"/>
  </r>
  <r>
    <x v="19"/>
    <n v="28.81"/>
    <n v="10.8"/>
    <x v="813"/>
  </r>
  <r>
    <x v="19"/>
    <n v="37.409999999999997"/>
    <n v="7.21"/>
    <x v="814"/>
  </r>
  <r>
    <x v="24"/>
    <n v="52.54"/>
    <n v="5.12"/>
    <x v="815"/>
  </r>
  <r>
    <x v="20"/>
    <n v="17.29"/>
    <n v="4.62"/>
    <x v="816"/>
  </r>
  <r>
    <x v="14"/>
    <n v="31.74"/>
    <n v="7.68"/>
    <x v="817"/>
  </r>
  <r>
    <x v="31"/>
    <n v="26.504999999999999"/>
    <n v="6.79"/>
    <x v="818"/>
  </r>
  <r>
    <x v="11"/>
    <n v="36.479999999999997"/>
    <n v="11.09"/>
    <x v="819"/>
  </r>
  <r>
    <x v="25"/>
    <n v="39.159999999999997"/>
    <n v="5.24"/>
    <x v="820"/>
  </r>
  <r>
    <x v="10"/>
    <n v="28.22"/>
    <n v="7.51"/>
    <x v="821"/>
  </r>
  <r>
    <x v="26"/>
    <n v="35"/>
    <n v="4.13"/>
    <x v="822"/>
  </r>
  <r>
    <x v="25"/>
    <n v="36.24"/>
    <n v="8.3800000000000008"/>
    <x v="823"/>
  </r>
  <r>
    <x v="19"/>
    <n v="36.954999999999998"/>
    <n v="8.07"/>
    <x v="824"/>
  </r>
  <r>
    <x v="27"/>
    <n v="29.64"/>
    <n v="8.9499999999999993"/>
    <x v="825"/>
  </r>
  <r>
    <x v="34"/>
    <n v="42.74"/>
    <n v="6.31"/>
    <x v="826"/>
  </r>
  <r>
    <x v="19"/>
    <n v="36.130000000000003"/>
    <n v="7.19"/>
    <x v="827"/>
  </r>
  <r>
    <x v="9"/>
    <n v="31.55"/>
    <n v="6.11"/>
    <x v="828"/>
  </r>
  <r>
    <x v="20"/>
    <n v="52.75"/>
    <n v="6.02"/>
    <x v="829"/>
  </r>
  <r>
    <x v="13"/>
    <n v="36.67"/>
    <n v="11.86"/>
    <x v="830"/>
  </r>
  <r>
    <x v="21"/>
    <n v="38.06"/>
    <n v="8.25"/>
    <x v="831"/>
  </r>
  <r>
    <x v="27"/>
    <n v="38"/>
    <n v="8.1300000000000008"/>
    <x v="832"/>
  </r>
  <r>
    <x v="24"/>
    <n v="35.1"/>
    <n v="10.1"/>
    <x v="833"/>
  </r>
  <r>
    <x v="24"/>
    <n v="33.82"/>
    <n v="5.89"/>
    <x v="834"/>
  </r>
  <r>
    <x v="27"/>
    <n v="37.43"/>
    <n v="4.97"/>
    <x v="835"/>
  </r>
  <r>
    <x v="24"/>
    <n v="30.5"/>
    <n v="9.9"/>
    <x v="836"/>
  </r>
  <r>
    <x v="28"/>
    <n v="24.53"/>
    <n v="9.0500000000000007"/>
    <x v="837"/>
  </r>
  <r>
    <x v="20"/>
    <n v="25.74"/>
    <n v="10.93"/>
    <x v="838"/>
  </r>
  <r>
    <x v="23"/>
    <n v="34.08"/>
    <n v="7.58"/>
    <x v="839"/>
  </r>
  <r>
    <x v="23"/>
    <n v="31.35"/>
    <n v="11"/>
    <x v="840"/>
  </r>
  <r>
    <x v="34"/>
    <n v="26.79"/>
    <n v="5.0599999999999996"/>
    <x v="841"/>
  </r>
  <r>
    <x v="26"/>
    <n v="42.78"/>
    <n v="6.11"/>
    <x v="842"/>
  </r>
  <r>
    <x v="4"/>
    <n v="46.75"/>
    <n v="6.66"/>
    <x v="843"/>
  </r>
  <r>
    <x v="24"/>
    <n v="32.15"/>
    <n v="4.0199999999999996"/>
    <x v="844"/>
  </r>
  <r>
    <x v="24"/>
    <n v="43.4"/>
    <n v="8.81"/>
    <x v="845"/>
  </r>
  <r>
    <x v="24"/>
    <n v="31.57"/>
    <n v="7.92"/>
    <x v="846"/>
  </r>
  <r>
    <x v="24"/>
    <n v="24.32"/>
    <n v="7.48"/>
    <x v="847"/>
  </r>
  <r>
    <x v="27"/>
    <n v="31.07"/>
    <n v="4.62"/>
    <x v="848"/>
  </r>
  <r>
    <x v="23"/>
    <n v="35.814999999999998"/>
    <n v="8.4700000000000006"/>
    <x v="849"/>
  </r>
  <r>
    <x v="0"/>
    <n v="40.81"/>
    <n v="10.58"/>
    <x v="850"/>
  </r>
  <r>
    <x v="17"/>
    <n v="24.605"/>
    <n v="7.48"/>
    <x v="851"/>
  </r>
  <r>
    <x v="36"/>
    <n v="21.47"/>
    <n v="7.82"/>
    <x v="852"/>
  </r>
  <r>
    <x v="1"/>
    <n v="52.89"/>
    <n v="4.96"/>
    <x v="853"/>
  </r>
  <r>
    <x v="21"/>
    <n v="32.965000000000003"/>
    <n v="6.15"/>
    <x v="854"/>
  </r>
  <r>
    <x v="7"/>
    <n v="36.799999999999997"/>
    <n v="4.62"/>
    <x v="855"/>
  </r>
  <r>
    <x v="21"/>
    <n v="34.299999999999997"/>
    <n v="4.87"/>
    <x v="856"/>
  </r>
  <r>
    <x v="35"/>
    <n v="35.244999999999997"/>
    <n v="4.63"/>
    <x v="857"/>
  </r>
  <r>
    <x v="27"/>
    <n v="26.23"/>
    <n v="11.93"/>
    <x v="858"/>
  </r>
  <r>
    <x v="21"/>
    <n v="36.1"/>
    <n v="5.65"/>
    <x v="859"/>
  </r>
  <r>
    <x v="27"/>
    <n v="37.1"/>
    <n v="11.21"/>
    <x v="860"/>
  </r>
  <r>
    <x v="19"/>
    <n v="27.5"/>
    <n v="10.62"/>
    <x v="861"/>
  </r>
  <r>
    <x v="24"/>
    <n v="24.7"/>
    <n v="10.7"/>
    <x v="862"/>
  </r>
  <r>
    <x v="24"/>
    <n v="26.78"/>
    <n v="10.02"/>
    <x v="863"/>
  </r>
  <r>
    <x v="24"/>
    <n v="45.8"/>
    <n v="4.8499999999999996"/>
    <x v="864"/>
  </r>
  <r>
    <x v="23"/>
    <n v="29"/>
    <n v="4.3899999999999997"/>
    <x v="865"/>
  </r>
  <r>
    <x v="31"/>
    <n v="33.534999999999997"/>
    <n v="8.24"/>
    <x v="866"/>
  </r>
  <r>
    <x v="36"/>
    <n v="32.774999999999999"/>
    <n v="9.77"/>
    <x v="867"/>
  </r>
  <r>
    <x v="23"/>
    <n v="37.51"/>
    <n v="5.5"/>
    <x v="868"/>
  </r>
  <r>
    <x v="22"/>
    <n v="39.86"/>
    <n v="11.84"/>
    <x v="869"/>
  </r>
  <r>
    <x v="22"/>
    <n v="42.13"/>
    <n v="4.66"/>
    <x v="870"/>
  </r>
  <r>
    <x v="14"/>
    <n v="35.99"/>
    <n v="11.11"/>
    <x v="871"/>
  </r>
  <r>
    <x v="26"/>
    <n v="35.200000000000003"/>
    <n v="7.72"/>
    <x v="872"/>
  </r>
  <r>
    <x v="18"/>
    <n v="29.91"/>
    <n v="5.55"/>
    <x v="873"/>
  </r>
  <r>
    <x v="18"/>
    <n v="36.479999999999997"/>
    <n v="5.05"/>
    <x v="874"/>
  </r>
  <r>
    <x v="23"/>
    <n v="27.5"/>
    <n v="8.69"/>
    <x v="875"/>
  </r>
  <r>
    <x v="19"/>
    <n v="33.44"/>
    <n v="5.9"/>
    <x v="876"/>
  </r>
  <r>
    <x v="19"/>
    <n v="28.215"/>
    <n v="6.29"/>
    <x v="877"/>
  </r>
  <r>
    <x v="29"/>
    <n v="27.17"/>
    <n v="5.84"/>
    <x v="878"/>
  </r>
  <r>
    <x v="19"/>
    <n v="35.380000000000003"/>
    <n v="6.12"/>
    <x v="879"/>
  </r>
  <r>
    <x v="35"/>
    <n v="43.48"/>
    <n v="6.24"/>
    <x v="880"/>
  </r>
  <r>
    <x v="20"/>
    <n v="41.73"/>
    <n v="6.25"/>
    <x v="881"/>
  </r>
  <r>
    <x v="37"/>
    <n v="28.9"/>
    <n v="11.96"/>
    <x v="882"/>
  </r>
  <r>
    <x v="38"/>
    <n v="25.74"/>
    <n v="7.69"/>
    <x v="883"/>
  </r>
  <r>
    <x v="39"/>
    <n v="36.06"/>
    <n v="8.83"/>
    <x v="884"/>
  </r>
  <r>
    <x v="30"/>
    <n v="43.28"/>
    <n v="4.41"/>
    <x v="885"/>
  </r>
  <r>
    <x v="39"/>
    <n v="28.785"/>
    <n v="9.1"/>
    <x v="886"/>
  </r>
  <r>
    <x v="9"/>
    <n v="25.46"/>
    <n v="11.52"/>
    <x v="887"/>
  </r>
  <r>
    <x v="25"/>
    <n v="30.8"/>
    <n v="10.95"/>
    <x v="888"/>
  </r>
  <r>
    <x v="21"/>
    <n v="28.88"/>
    <n v="11.5"/>
    <x v="889"/>
  </r>
  <r>
    <x v="25"/>
    <n v="23"/>
    <n v="9.8800000000000008"/>
    <x v="890"/>
  </r>
  <r>
    <x v="18"/>
    <n v="38.25"/>
    <n v="6.2"/>
    <x v="891"/>
  </r>
  <r>
    <x v="26"/>
    <n v="39.25"/>
    <n v="8.41"/>
    <x v="892"/>
  </r>
  <r>
    <x v="25"/>
    <n v="26.6"/>
    <n v="5.07"/>
    <x v="893"/>
  </r>
  <r>
    <x v="26"/>
    <n v="35.700000000000003"/>
    <n v="4.0599999999999996"/>
    <x v="894"/>
  </r>
  <r>
    <x v="1"/>
    <n v="20.100000000000001"/>
    <n v="10.52"/>
    <x v="895"/>
  </r>
  <r>
    <x v="22"/>
    <n v="22.23"/>
    <n v="9.65"/>
    <x v="896"/>
  </r>
  <r>
    <x v="19"/>
    <n v="36.47"/>
    <n v="6.21"/>
    <x v="897"/>
  </r>
  <r>
    <x v="39"/>
    <n v="49.64"/>
    <n v="4.76"/>
    <x v="898"/>
  </r>
  <r>
    <x v="19"/>
    <n v="36.799999999999997"/>
    <n v="5.73"/>
    <x v="899"/>
  </r>
  <r>
    <x v="1"/>
    <n v="33.880000000000003"/>
    <n v="10.78"/>
    <x v="900"/>
  </r>
  <r>
    <x v="39"/>
    <n v="32.01"/>
    <n v="5.08"/>
    <x v="901"/>
  </r>
  <r>
    <x v="22"/>
    <n v="33.630000000000003"/>
    <n v="11.39"/>
    <x v="902"/>
  </r>
  <r>
    <x v="27"/>
    <n v="34.865000000000002"/>
    <n v="5.35"/>
    <x v="903"/>
  </r>
  <r>
    <x v="27"/>
    <n v="43.11"/>
    <n v="5.6"/>
    <x v="904"/>
  </r>
  <r>
    <x v="26"/>
    <n v="30.305"/>
    <n v="4.2699999999999996"/>
    <x v="905"/>
  </r>
  <r>
    <x v="25"/>
    <n v="25.175000000000001"/>
    <n v="5.57"/>
    <x v="906"/>
  </r>
  <r>
    <x v="24"/>
    <n v="26.8"/>
    <n v="5.68"/>
    <x v="907"/>
  </r>
  <r>
    <x v="26"/>
    <n v="21.78"/>
    <n v="5.3"/>
    <x v="908"/>
  </r>
  <r>
    <x v="26"/>
    <n v="30.14"/>
    <n v="9.4499999999999993"/>
    <x v="909"/>
  </r>
  <r>
    <x v="10"/>
    <n v="29.7"/>
    <n v="6.79"/>
    <x v="910"/>
  </r>
  <r>
    <x v="40"/>
    <n v="32.395000000000003"/>
    <n v="11.1"/>
    <x v="911"/>
  </r>
  <r>
    <x v="8"/>
    <n v="36.64"/>
    <n v="7.26"/>
    <x v="912"/>
  </r>
  <r>
    <x v="15"/>
    <n v="39.049999999999997"/>
    <n v="5.27"/>
    <x v="913"/>
  </r>
  <r>
    <x v="6"/>
    <n v="33.1"/>
    <n v="5.46"/>
    <x v="914"/>
  </r>
  <r>
    <x v="22"/>
    <n v="31.824999999999999"/>
    <n v="8.1300000000000008"/>
    <x v="915"/>
  </r>
  <r>
    <x v="27"/>
    <n v="29"/>
    <n v="4.25"/>
    <x v="916"/>
  </r>
  <r>
    <x v="35"/>
    <n v="30.495000000000001"/>
    <n v="8.68"/>
    <x v="917"/>
  </r>
  <r>
    <x v="27"/>
    <n v="25.2"/>
    <n v="6.25"/>
    <x v="918"/>
  </r>
  <r>
    <x v="21"/>
    <n v="22.77"/>
    <n v="4.47"/>
    <x v="919"/>
  </r>
  <r>
    <x v="15"/>
    <n v="23.18"/>
    <n v="8.31"/>
    <x v="920"/>
  </r>
  <r>
    <x v="11"/>
    <n v="35.409999999999997"/>
    <n v="5.68"/>
    <x v="921"/>
  </r>
  <r>
    <x v="40"/>
    <n v="32.11"/>
    <n v="4.75"/>
    <x v="922"/>
  </r>
  <r>
    <x v="6"/>
    <n v="34.479999999999997"/>
    <n v="6.31"/>
    <x v="923"/>
  </r>
  <r>
    <x v="36"/>
    <n v="34.39"/>
    <n v="6.28"/>
    <x v="924"/>
  </r>
  <r>
    <x v="8"/>
    <n v="26.4"/>
    <n v="9.2899999999999991"/>
    <x v="925"/>
  </r>
  <r>
    <x v="27"/>
    <n v="28.1"/>
    <n v="5.79"/>
    <x v="926"/>
  </r>
  <r>
    <x v="27"/>
    <n v="27"/>
    <n v="4.54"/>
    <x v="927"/>
  </r>
  <r>
    <x v="27"/>
    <n v="28.594999999999999"/>
    <n v="4.68"/>
    <x v="928"/>
  </r>
  <r>
    <x v="27"/>
    <n v="36.799999999999997"/>
    <n v="5.88"/>
    <x v="929"/>
  </r>
  <r>
    <x v="3"/>
    <n v="23.75"/>
    <n v="5.42"/>
    <x v="930"/>
  </r>
  <r>
    <x v="24"/>
    <n v="35.619999999999997"/>
    <n v="4.16"/>
    <x v="931"/>
  </r>
  <r>
    <x v="24"/>
    <n v="30.69"/>
    <n v="7.05"/>
    <x v="932"/>
  </r>
  <r>
    <x v="7"/>
    <n v="35.799999999999997"/>
    <n v="5.63"/>
    <x v="933"/>
  </r>
  <r>
    <x v="24"/>
    <n v="28.785"/>
    <n v="4.24"/>
    <x v="934"/>
  </r>
  <r>
    <x v="1"/>
    <n v="28.594999999999999"/>
    <n v="4.96"/>
    <x v="935"/>
  </r>
  <r>
    <x v="2"/>
    <n v="48.75"/>
    <n v="4.34"/>
    <x v="936"/>
  </r>
  <r>
    <x v="39"/>
    <n v="28.31"/>
    <n v="5.43"/>
    <x v="937"/>
  </r>
  <r>
    <x v="35"/>
    <n v="38.39"/>
    <n v="8.33"/>
    <x v="938"/>
  </r>
  <r>
    <x v="8"/>
    <n v="25.87"/>
    <n v="5.63"/>
    <x v="939"/>
  </r>
  <r>
    <x v="4"/>
    <n v="43.7"/>
    <n v="7.23"/>
    <x v="940"/>
  </r>
  <r>
    <x v="32"/>
    <n v="40.945"/>
    <n v="10.57"/>
    <x v="941"/>
  </r>
  <r>
    <x v="19"/>
    <n v="27.94"/>
    <n v="7.92"/>
    <x v="942"/>
  </r>
  <r>
    <x v="23"/>
    <n v="31.9"/>
    <n v="10.119999999999999"/>
    <x v="943"/>
  </r>
  <r>
    <x v="17"/>
    <n v="31.64"/>
    <n v="7.91"/>
    <x v="944"/>
  </r>
  <r>
    <x v="27"/>
    <n v="46.7"/>
    <n v="10.9"/>
    <x v="945"/>
  </r>
  <r>
    <x v="27"/>
    <n v="18.335000000000001"/>
    <n v="11.83"/>
    <x v="946"/>
  </r>
  <r>
    <x v="24"/>
    <n v="31.24"/>
    <n v="7.42"/>
    <x v="947"/>
  </r>
  <r>
    <x v="27"/>
    <n v="39.22"/>
    <n v="5.62"/>
    <x v="948"/>
  </r>
  <r>
    <x v="26"/>
    <n v="24.414999999999999"/>
    <n v="7.16"/>
    <x v="949"/>
  </r>
  <r>
    <x v="39"/>
    <n v="32.299999999999997"/>
    <n v="9.89"/>
    <x v="950"/>
  </r>
  <r>
    <x v="27"/>
    <n v="39.94"/>
    <n v="5.14"/>
    <x v="951"/>
  </r>
  <r>
    <x v="35"/>
    <n v="30"/>
    <n v="5.61"/>
    <x v="952"/>
  </r>
  <r>
    <x v="19"/>
    <n v="35.340000000000003"/>
    <n v="5.51"/>
    <x v="953"/>
  </r>
  <r>
    <x v="6"/>
    <n v="32.204999999999998"/>
    <n v="8.3800000000000008"/>
    <x v="954"/>
  </r>
  <r>
    <x v="28"/>
    <n v="33.880000000000003"/>
    <n v="4.68"/>
    <x v="955"/>
  </r>
  <r>
    <x v="7"/>
    <n v="26.63"/>
    <n v="4.3600000000000003"/>
    <x v="956"/>
  </r>
  <r>
    <x v="6"/>
    <n v="28.7"/>
    <n v="7.74"/>
    <x v="957"/>
  </r>
  <r>
    <x v="28"/>
    <n v="25.65"/>
    <n v="4.05"/>
    <x v="958"/>
  </r>
  <r>
    <x v="14"/>
    <n v="36.384999999999998"/>
    <n v="11.49"/>
    <x v="959"/>
  </r>
  <r>
    <x v="13"/>
    <n v="34.69"/>
    <n v="5.65"/>
    <x v="960"/>
  </r>
  <r>
    <x v="3"/>
    <n v="37.68"/>
    <n v="4.29"/>
    <x v="961"/>
  </r>
  <r>
    <x v="11"/>
    <n v="35.49"/>
    <n v="4.74"/>
    <x v="962"/>
  </r>
  <r>
    <x v="41"/>
    <n v="44.7"/>
    <n v="7.6"/>
    <x v="963"/>
  </r>
  <r>
    <x v="26"/>
    <n v="38.380000000000003"/>
    <n v="8.5"/>
    <x v="964"/>
  </r>
  <r>
    <x v="17"/>
    <n v="35.244999999999997"/>
    <n v="11.22"/>
    <x v="965"/>
  </r>
  <r>
    <x v="37"/>
    <n v="49.84"/>
    <n v="5.0999999999999996"/>
    <x v="966"/>
  </r>
  <r>
    <x v="19"/>
    <n v="49.06"/>
    <n v="5.43"/>
    <x v="967"/>
  </r>
  <r>
    <x v="33"/>
    <n v="30.88"/>
    <n v="5.82"/>
    <x v="968"/>
  </r>
  <r>
    <x v="31"/>
    <n v="33.35"/>
    <n v="6.05"/>
    <x v="969"/>
  </r>
  <r>
    <x v="30"/>
    <n v="38"/>
    <n v="6.38"/>
    <x v="970"/>
  </r>
  <r>
    <x v="22"/>
    <n v="36.08"/>
    <n v="5.73"/>
    <x v="971"/>
  </r>
  <r>
    <x v="22"/>
    <n v="35.700000000000003"/>
    <n v="5.47"/>
    <x v="972"/>
  </r>
  <r>
    <x v="41"/>
    <n v="34.01"/>
    <n v="11.3"/>
    <x v="973"/>
  </r>
  <r>
    <x v="4"/>
    <n v="31.54"/>
    <n v="6.72"/>
    <x v="974"/>
  </r>
  <r>
    <x v="24"/>
    <n v="23.3"/>
    <n v="5.36"/>
    <x v="975"/>
  </r>
  <r>
    <x v="13"/>
    <n v="27.75"/>
    <n v="9.8800000000000008"/>
    <x v="976"/>
  </r>
  <r>
    <x v="27"/>
    <n v="42.46"/>
    <n v="4.1100000000000003"/>
    <x v="977"/>
  </r>
  <r>
    <x v="35"/>
    <n v="54.47"/>
    <n v="7.48"/>
    <x v="978"/>
  </r>
  <r>
    <x v="26"/>
    <n v="24.93"/>
    <n v="9.18"/>
    <x v="979"/>
  </r>
  <r>
    <x v="12"/>
    <n v="48.12"/>
    <n v="4.51"/>
    <x v="980"/>
  </r>
  <r>
    <x v="20"/>
    <n v="24.91"/>
    <n v="7.33"/>
    <x v="981"/>
  </r>
  <r>
    <x v="23"/>
    <n v="27.645"/>
    <n v="10.56"/>
    <x v="982"/>
  </r>
  <r>
    <x v="33"/>
    <n v="33.700000000000003"/>
    <n v="4.01"/>
    <x v="983"/>
  </r>
  <r>
    <x v="31"/>
    <n v="38.93"/>
    <n v="5.64"/>
    <x v="984"/>
  </r>
  <r>
    <x v="39"/>
    <n v="32.774999999999999"/>
    <n v="8.02"/>
    <x v="985"/>
  </r>
  <r>
    <x v="31"/>
    <n v="29.83"/>
    <n v="7.2"/>
    <x v="986"/>
  </r>
  <r>
    <x v="39"/>
    <n v="28.31"/>
    <n v="4.55"/>
    <x v="987"/>
  </r>
  <r>
    <x v="1"/>
    <n v="29.79"/>
    <n v="9.0299999999999994"/>
    <x v="988"/>
  </r>
  <r>
    <x v="3"/>
    <n v="36.6"/>
    <n v="5.2"/>
    <x v="989"/>
  </r>
  <r>
    <x v="11"/>
    <n v="35.93"/>
    <n v="8.3000000000000007"/>
    <x v="990"/>
  </r>
  <r>
    <x v="31"/>
    <n v="28.6"/>
    <n v="5.56"/>
    <x v="991"/>
  </r>
  <r>
    <x v="40"/>
    <n v="39.17"/>
    <n v="4.1500000000000004"/>
    <x v="992"/>
  </r>
  <r>
    <x v="29"/>
    <n v="26.41"/>
    <n v="5.99"/>
    <x v="993"/>
  </r>
  <r>
    <x v="27"/>
    <n v="30.63"/>
    <n v="5.8"/>
    <x v="994"/>
  </r>
  <r>
    <x v="29"/>
    <n v="31.73"/>
    <n v="7.32"/>
    <x v="995"/>
  </r>
  <r>
    <x v="29"/>
    <n v="30.7"/>
    <n v="5.16"/>
    <x v="996"/>
  </r>
  <r>
    <x v="29"/>
    <n v="25.934999999999999"/>
    <n v="5.96"/>
    <x v="997"/>
  </r>
  <r>
    <x v="16"/>
    <n v="35.9"/>
    <n v="4.8499999999999996"/>
    <x v="998"/>
  </r>
  <r>
    <x v="23"/>
    <n v="26.7"/>
    <n v="5.09"/>
    <x v="999"/>
  </r>
  <r>
    <x v="42"/>
    <n v="33.71"/>
    <n v="4.9400000000000004"/>
    <x v="1000"/>
  </r>
  <r>
    <x v="23"/>
    <n v="41.91"/>
    <n v="4.92"/>
    <x v="1001"/>
  </r>
  <r>
    <x v="6"/>
    <n v="39.82"/>
    <n v="6.05"/>
    <x v="1002"/>
  </r>
  <r>
    <x v="41"/>
    <n v="28.12"/>
    <n v="4.67"/>
    <x v="1003"/>
  </r>
  <r>
    <x v="27"/>
    <n v="26.98"/>
    <n v="9.81"/>
    <x v="1004"/>
  </r>
  <r>
    <x v="27"/>
    <n v="27.2"/>
    <n v="6.06"/>
    <x v="1005"/>
  </r>
  <r>
    <x v="35"/>
    <n v="25.3"/>
    <n v="5.19"/>
    <x v="1006"/>
  </r>
  <r>
    <x v="35"/>
    <n v="30.25"/>
    <n v="10.16"/>
    <x v="1007"/>
  </r>
  <r>
    <x v="35"/>
    <n v="54"/>
    <n v="4.68"/>
    <x v="1008"/>
  </r>
  <r>
    <x v="23"/>
    <n v="51.86"/>
    <n v="5.32"/>
    <x v="1009"/>
  </r>
  <r>
    <x v="38"/>
    <n v="31.39"/>
    <n v="6.99"/>
    <x v="1010"/>
  </r>
  <r>
    <x v="28"/>
    <n v="39.97"/>
    <n v="5.55"/>
    <x v="1011"/>
  </r>
  <r>
    <x v="10"/>
    <n v="41.23"/>
    <n v="6.94"/>
    <x v="1012"/>
  </r>
  <r>
    <x v="28"/>
    <n v="49.45"/>
    <n v="4.2"/>
    <x v="1013"/>
  </r>
  <r>
    <x v="28"/>
    <n v="41.04"/>
    <n v="5.59"/>
    <x v="1014"/>
  </r>
  <r>
    <x v="29"/>
    <n v="27.93"/>
    <n v="9.9600000000000009"/>
    <x v="1015"/>
  </r>
  <r>
    <x v="27"/>
    <n v="21.01"/>
    <n v="7.37"/>
    <x v="1016"/>
  </r>
  <r>
    <x v="25"/>
    <n v="52.37"/>
    <n v="5.0599999999999996"/>
    <x v="1017"/>
  </r>
  <r>
    <x v="1"/>
    <n v="40.369999999999997"/>
    <n v="8.2100000000000009"/>
    <x v="1018"/>
  </r>
  <r>
    <x v="35"/>
    <n v="41.47"/>
    <n v="10.34"/>
    <x v="1019"/>
  </r>
  <r>
    <x v="35"/>
    <n v="33.725000000000001"/>
    <n v="5.51"/>
    <x v="1020"/>
  </r>
  <r>
    <x v="35"/>
    <n v="28.1"/>
    <n v="11.2"/>
    <x v="1021"/>
  </r>
  <r>
    <x v="35"/>
    <n v="37.43"/>
    <n v="4.3499999999999996"/>
    <x v="1022"/>
  </r>
  <r>
    <x v="42"/>
    <n v="23.7"/>
    <n v="10.45"/>
    <x v="1023"/>
  </r>
  <r>
    <x v="32"/>
    <n v="24.795000000000002"/>
    <n v="4.07"/>
    <x v="1024"/>
  </r>
  <r>
    <x v="32"/>
    <n v="31.9"/>
    <n v="8.34"/>
    <x v="1025"/>
  </r>
  <r>
    <x v="25"/>
    <n v="32.68"/>
    <n v="7.41"/>
    <x v="1026"/>
  </r>
  <r>
    <x v="26"/>
    <n v="47.13"/>
    <n v="4.3099999999999996"/>
    <x v="1027"/>
  </r>
  <r>
    <x v="31"/>
    <n v="36.67"/>
    <n v="10.83"/>
    <x v="1028"/>
  </r>
  <r>
    <x v="42"/>
    <n v="33.630000000000003"/>
    <n v="11.31"/>
    <x v="1029"/>
  </r>
  <r>
    <x v="30"/>
    <n v="32.67"/>
    <n v="11.81"/>
    <x v="1030"/>
  </r>
  <r>
    <x v="30"/>
    <n v="33.299999999999997"/>
    <n v="8.26"/>
    <x v="1031"/>
  </r>
  <r>
    <x v="37"/>
    <n v="30.78"/>
    <n v="10.74"/>
    <x v="1032"/>
  </r>
  <r>
    <x v="21"/>
    <n v="28.975000000000001"/>
    <n v="7.69"/>
    <x v="1033"/>
  </r>
  <r>
    <x v="30"/>
    <n v="33.4"/>
    <n v="4.84"/>
    <x v="1034"/>
  </r>
  <r>
    <x v="0"/>
    <n v="21.5"/>
    <n v="9.77"/>
    <x v="1035"/>
  </r>
  <r>
    <x v="1"/>
    <n v="38.14"/>
    <n v="5.84"/>
    <x v="1036"/>
  </r>
  <r>
    <x v="26"/>
    <n v="35.42"/>
    <n v="8.6999999999999993"/>
    <x v="1037"/>
  </r>
  <r>
    <x v="26"/>
    <n v="35.625"/>
    <n v="10.79"/>
    <x v="1038"/>
  </r>
  <r>
    <x v="26"/>
    <n v="45.51"/>
    <n v="4.32"/>
    <x v="1039"/>
  </r>
  <r>
    <x v="25"/>
    <n v="37.1"/>
    <n v="7.19"/>
    <x v="1040"/>
  </r>
  <r>
    <x v="26"/>
    <n v="30.5"/>
    <n v="11.94"/>
    <x v="1041"/>
  </r>
  <r>
    <x v="36"/>
    <n v="28.16"/>
    <n v="5.56"/>
    <x v="1042"/>
  </r>
  <r>
    <x v="19"/>
    <n v="29.1"/>
    <n v="5.64"/>
    <x v="1043"/>
  </r>
  <r>
    <x v="31"/>
    <n v="30.22"/>
    <n v="4.6500000000000004"/>
    <x v="1044"/>
  </r>
  <r>
    <x v="36"/>
    <n v="24.29"/>
    <n v="9.0500000000000007"/>
    <x v="1045"/>
  </r>
  <r>
    <x v="31"/>
    <n v="29.39"/>
    <n v="4.5199999999999996"/>
    <x v="1046"/>
  </r>
  <r>
    <x v="31"/>
    <n v="25.66"/>
    <n v="4.62"/>
    <x v="1047"/>
  </r>
  <r>
    <x v="15"/>
    <n v="39.11"/>
    <n v="5.87"/>
    <x v="1048"/>
  </r>
  <r>
    <x v="31"/>
    <n v="43.78"/>
    <n v="5.71"/>
    <x v="1049"/>
  </r>
  <r>
    <x v="23"/>
    <n v="24.35"/>
    <n v="9.08"/>
    <x v="1050"/>
  </r>
  <r>
    <x v="17"/>
    <n v="40.299999999999997"/>
    <n v="5.3"/>
    <x v="1051"/>
  </r>
  <r>
    <x v="22"/>
    <n v="32.774999999999999"/>
    <n v="11.76"/>
    <x v="1052"/>
  </r>
  <r>
    <x v="22"/>
    <n v="39.6"/>
    <n v="5.1100000000000003"/>
    <x v="1053"/>
  </r>
  <r>
    <x v="29"/>
    <n v="30.97"/>
    <n v="5.54"/>
    <x v="1054"/>
  </r>
  <r>
    <x v="26"/>
    <n v="27.645"/>
    <n v="8.8699999999999992"/>
    <x v="1055"/>
  </r>
  <r>
    <x v="26"/>
    <n v="34.43"/>
    <n v="5.96"/>
    <x v="1056"/>
  </r>
  <r>
    <x v="26"/>
    <n v="39.6"/>
    <n v="4.4400000000000004"/>
    <x v="1057"/>
  </r>
  <r>
    <x v="25"/>
    <n v="22.1"/>
    <n v="4.6500000000000004"/>
    <x v="1058"/>
  </r>
  <r>
    <x v="26"/>
    <n v="33.25"/>
    <n v="5.64"/>
    <x v="1059"/>
  </r>
  <r>
    <x v="31"/>
    <n v="33.33"/>
    <n v="10.19"/>
    <x v="1060"/>
  </r>
  <r>
    <x v="39"/>
    <n v="30.5"/>
    <n v="10.79"/>
    <x v="1061"/>
  </r>
  <r>
    <x v="34"/>
    <n v="30.3"/>
    <n v="4.24"/>
    <x v="1062"/>
  </r>
  <r>
    <x v="28"/>
    <n v="26.22"/>
    <n v="5.83"/>
    <x v="1063"/>
  </r>
  <r>
    <x v="29"/>
    <n v="29.99"/>
    <n v="11.85"/>
    <x v="1064"/>
  </r>
  <r>
    <x v="24"/>
    <n v="36.380000000000003"/>
    <n v="5.98"/>
    <x v="1065"/>
  </r>
  <r>
    <x v="29"/>
    <n v="31.16"/>
    <n v="4.26"/>
    <x v="1066"/>
  </r>
  <r>
    <x v="35"/>
    <n v="25.55"/>
    <n v="4.96"/>
    <x v="1067"/>
  </r>
  <r>
    <x v="7"/>
    <n v="28.77"/>
    <n v="4"/>
    <x v="1068"/>
  </r>
  <r>
    <x v="34"/>
    <n v="23.14"/>
    <n v="4.1500000000000004"/>
    <x v="1069"/>
  </r>
  <r>
    <x v="28"/>
    <n v="39.6"/>
    <n v="11.36"/>
    <x v="1070"/>
  </r>
  <r>
    <x v="32"/>
    <n v="29.2"/>
    <n v="7.53"/>
    <x v="1071"/>
  </r>
  <r>
    <x v="32"/>
    <n v="32.774999999999999"/>
    <n v="7.95"/>
    <x v="1072"/>
  </r>
  <r>
    <x v="39"/>
    <n v="24.035"/>
    <n v="8.5"/>
    <x v="1073"/>
  </r>
  <r>
    <x v="3"/>
    <n v="30.55"/>
    <n v="5.89"/>
    <x v="1074"/>
  </r>
  <r>
    <x v="35"/>
    <n v="28.81"/>
    <n v="8.76"/>
    <x v="1075"/>
  </r>
  <r>
    <x v="35"/>
    <n v="31.66"/>
    <n v="4.1100000000000003"/>
    <x v="1076"/>
  </r>
  <r>
    <x v="15"/>
    <n v="28.215"/>
    <n v="7.56"/>
    <x v="1077"/>
  </r>
  <r>
    <x v="35"/>
    <n v="26.12"/>
    <n v="4.17"/>
    <x v="1078"/>
  </r>
  <r>
    <x v="30"/>
    <n v="36.630000000000003"/>
    <n v="11.42"/>
    <x v="1079"/>
  </r>
  <r>
    <x v="30"/>
    <n v="33.344999999999999"/>
    <n v="7.33"/>
    <x v="1080"/>
  </r>
  <r>
    <x v="28"/>
    <n v="27.11"/>
    <n v="6.7"/>
    <x v="1081"/>
  </r>
  <r>
    <x v="29"/>
    <n v="26.6"/>
    <n v="5.27"/>
    <x v="1082"/>
  </r>
  <r>
    <x v="27"/>
    <n v="30.41"/>
    <n v="7.72"/>
    <x v="1083"/>
  </r>
  <r>
    <x v="6"/>
    <n v="28.98"/>
    <n v="8.68"/>
    <x v="1084"/>
  </r>
  <r>
    <x v="40"/>
    <n v="31.24"/>
    <n v="9.8000000000000007"/>
    <x v="1085"/>
  </r>
  <r>
    <x v="31"/>
    <n v="31.54"/>
    <n v="4.4400000000000004"/>
    <x v="1086"/>
  </r>
  <r>
    <x v="32"/>
    <n v="38.6"/>
    <n v="7.19"/>
    <x v="1087"/>
  </r>
  <r>
    <x v="35"/>
    <n v="37.950000000000003"/>
    <n v="6.06"/>
    <x v="1088"/>
  </r>
  <r>
    <x v="0"/>
    <n v="38.97"/>
    <n v="5.12"/>
    <x v="1089"/>
  </r>
  <r>
    <x v="28"/>
    <n v="21.2"/>
    <n v="10.72"/>
    <x v="1090"/>
  </r>
  <r>
    <x v="22"/>
    <n v="23.96"/>
    <n v="9.58"/>
    <x v="1091"/>
  </r>
  <r>
    <x v="28"/>
    <n v="35.93"/>
    <n v="6.4"/>
    <x v="1092"/>
  </r>
  <r>
    <x v="28"/>
    <n v="26.11"/>
    <n v="6.8"/>
    <x v="1093"/>
  </r>
  <r>
    <x v="29"/>
    <n v="32.299999999999997"/>
    <n v="9.48"/>
    <x v="1094"/>
  </r>
  <r>
    <x v="25"/>
    <n v="28.69"/>
    <n v="7.45"/>
    <x v="1095"/>
  </r>
  <r>
    <x v="1"/>
    <n v="31.28"/>
    <n v="6.94"/>
    <x v="1096"/>
  </r>
  <r>
    <x v="30"/>
    <n v="30.21"/>
    <n v="7.83"/>
    <x v="1097"/>
  </r>
  <r>
    <x v="30"/>
    <n v="38.28"/>
    <n v="10.17"/>
    <x v="1098"/>
  </r>
  <r>
    <x v="26"/>
    <n v="29.9"/>
    <n v="8.9600000000000009"/>
    <x v="1099"/>
  </r>
  <r>
    <x v="39"/>
    <n v="23.18"/>
    <n v="6.96"/>
    <x v="1100"/>
  </r>
  <r>
    <x v="26"/>
    <n v="33.020000000000003"/>
    <n v="5.07"/>
    <x v="1101"/>
  </r>
  <r>
    <x v="33"/>
    <n v="27.29"/>
    <n v="5.85"/>
    <x v="1102"/>
  </r>
  <r>
    <x v="33"/>
    <n v="23.18"/>
    <n v="10.56"/>
    <x v="1103"/>
  </r>
  <r>
    <x v="23"/>
    <n v="32.659999999999997"/>
    <n v="8.92"/>
    <x v="1104"/>
  </r>
  <r>
    <x v="16"/>
    <n v="30.78"/>
    <n v="8.6300000000000008"/>
    <x v="1105"/>
  </r>
  <r>
    <x v="33"/>
    <n v="47.2"/>
    <n v="6.29"/>
    <x v="1106"/>
  </r>
  <r>
    <x v="32"/>
    <n v="31.6"/>
    <n v="5.75"/>
    <x v="1107"/>
  </r>
  <r>
    <x v="29"/>
    <n v="33.914999999999999"/>
    <n v="6.66"/>
    <x v="1108"/>
  </r>
  <r>
    <x v="35"/>
    <n v="23.54"/>
    <n v="5.0999999999999996"/>
    <x v="1109"/>
  </r>
  <r>
    <x v="18"/>
    <n v="27.074999999999999"/>
    <n v="4.41"/>
    <x v="1110"/>
  </r>
  <r>
    <x v="19"/>
    <n v="25.8"/>
    <n v="5.52"/>
    <x v="1111"/>
  </r>
  <r>
    <x v="31"/>
    <n v="36.1"/>
    <n v="4.62"/>
    <x v="1112"/>
  </r>
  <r>
    <x v="24"/>
    <n v="30.495000000000001"/>
    <n v="5.74"/>
    <x v="1113"/>
  </r>
  <r>
    <x v="28"/>
    <n v="21.4"/>
    <n v="6.3"/>
    <x v="1114"/>
  </r>
  <r>
    <x v="32"/>
    <n v="32.299999999999997"/>
    <n v="10.27"/>
    <x v="1115"/>
  </r>
  <r>
    <x v="29"/>
    <n v="29.78"/>
    <n v="5.85"/>
    <x v="1116"/>
  </r>
  <r>
    <x v="32"/>
    <n v="34.76"/>
    <n v="5.92"/>
    <x v="1117"/>
  </r>
  <r>
    <x v="34"/>
    <n v="18.335000000000001"/>
    <n v="10.01"/>
    <x v="1118"/>
  </r>
  <r>
    <x v="29"/>
    <n v="32.299999999999997"/>
    <n v="9.59"/>
    <x v="1119"/>
  </r>
  <r>
    <x v="29"/>
    <n v="27.74"/>
    <n v="10.37"/>
    <x v="1120"/>
  </r>
  <r>
    <x v="35"/>
    <n v="24"/>
    <n v="4.01"/>
    <x v="1121"/>
  </r>
  <r>
    <x v="29"/>
    <n v="31.78"/>
    <n v="4.24"/>
    <x v="1122"/>
  </r>
  <r>
    <x v="41"/>
    <n v="32.25"/>
    <n v="5.36"/>
    <x v="1123"/>
  </r>
  <r>
    <x v="26"/>
    <n v="30.114999999999998"/>
    <n v="4.99"/>
    <x v="1124"/>
  </r>
  <r>
    <x v="15"/>
    <n v="22.41"/>
    <n v="8.68"/>
    <x v="1125"/>
  </r>
  <r>
    <x v="8"/>
    <n v="45.72"/>
    <n v="4.2300000000000004"/>
    <x v="1126"/>
  </r>
  <r>
    <x v="15"/>
    <n v="25"/>
    <n v="5.32"/>
    <x v="1127"/>
  </r>
  <r>
    <x v="32"/>
    <n v="39.5"/>
    <n v="6.66"/>
    <x v="1128"/>
  </r>
  <r>
    <x v="34"/>
    <n v="37.729999999999997"/>
    <n v="7.4"/>
    <x v="1129"/>
  </r>
  <r>
    <x v="32"/>
    <n v="40.659999999999997"/>
    <n v="10.08"/>
    <x v="1130"/>
  </r>
  <r>
    <x v="31"/>
    <n v="34.200000000000003"/>
    <n v="8.58"/>
    <x v="1131"/>
  </r>
  <r>
    <x v="32"/>
    <n v="46.51"/>
    <n v="5.84"/>
    <x v="1132"/>
  </r>
  <r>
    <x v="32"/>
    <n v="28.88"/>
    <n v="4.8600000000000003"/>
    <x v="1133"/>
  </r>
  <r>
    <x v="35"/>
    <n v="33.914999999999999"/>
    <n v="11.52"/>
    <x v="1134"/>
  </r>
  <r>
    <x v="35"/>
    <n v="24.32"/>
    <n v="6.15"/>
    <x v="1135"/>
  </r>
  <r>
    <x v="35"/>
    <n v="25.8"/>
    <n v="9.94"/>
    <x v="1136"/>
  </r>
  <r>
    <x v="28"/>
    <n v="21.56"/>
    <n v="10.56"/>
    <x v="1137"/>
  </r>
  <r>
    <x v="29"/>
    <n v="31.6"/>
    <n v="6.79"/>
    <x v="1138"/>
  </r>
  <r>
    <x v="17"/>
    <n v="42.93"/>
    <n v="4.8"/>
    <x v="1139"/>
  </r>
  <r>
    <x v="25"/>
    <n v="26.72"/>
    <n v="5.75"/>
    <x v="1140"/>
  </r>
  <r>
    <x v="36"/>
    <n v="26.67"/>
    <n v="5.81"/>
    <x v="1141"/>
  </r>
  <r>
    <x v="35"/>
    <n v="42.68"/>
    <n v="9.2799999999999994"/>
    <x v="1142"/>
  </r>
  <r>
    <x v="34"/>
    <n v="24.31"/>
    <n v="6.37"/>
    <x v="1143"/>
  </r>
  <r>
    <x v="0"/>
    <n v="44.75"/>
    <n v="5.09"/>
    <x v="1144"/>
  </r>
  <r>
    <x v="32"/>
    <n v="30.78"/>
    <n v="7.94"/>
    <x v="1145"/>
  </r>
  <r>
    <x v="29"/>
    <n v="21.86"/>
    <n v="10.95"/>
    <x v="1146"/>
  </r>
  <r>
    <x v="31"/>
    <n v="49.09"/>
    <n v="6.3"/>
    <x v="1147"/>
  </r>
  <r>
    <x v="30"/>
    <n v="47.74"/>
    <n v="8.0500000000000007"/>
    <x v="1148"/>
  </r>
  <r>
    <x v="30"/>
    <n v="30.2"/>
    <n v="9.8800000000000008"/>
    <x v="1149"/>
  </r>
  <r>
    <x v="28"/>
    <n v="33.25"/>
    <n v="7.42"/>
    <x v="1150"/>
  </r>
  <r>
    <x v="29"/>
    <n v="26.6"/>
    <n v="8.4499999999999993"/>
    <x v="1151"/>
  </r>
  <r>
    <x v="37"/>
    <n v="26.35"/>
    <n v="6.21"/>
    <x v="1152"/>
  </r>
  <r>
    <x v="29"/>
    <n v="39.994999999999997"/>
    <n v="4.6500000000000004"/>
    <x v="1153"/>
  </r>
  <r>
    <x v="19"/>
    <n v="22.92"/>
    <n v="5.87"/>
    <x v="1154"/>
  </r>
  <r>
    <x v="38"/>
    <n v="24.78"/>
    <n v="4.24"/>
    <x v="1155"/>
  </r>
  <r>
    <x v="30"/>
    <n v="34.07"/>
    <n v="7.81"/>
    <x v="1156"/>
  </r>
  <r>
    <x v="23"/>
    <n v="30.14"/>
    <n v="9.85"/>
    <x v="1157"/>
  </r>
  <r>
    <x v="31"/>
    <n v="18.05"/>
    <n v="6.94"/>
    <x v="1158"/>
  </r>
  <r>
    <x v="33"/>
    <n v="37.4"/>
    <n v="11.3"/>
    <x v="1159"/>
  </r>
  <r>
    <x v="2"/>
    <n v="25.75"/>
    <n v="9.23"/>
    <x v="1160"/>
  </r>
  <r>
    <x v="25"/>
    <n v="32.299999999999997"/>
    <n v="4.37"/>
    <x v="1161"/>
  </r>
  <r>
    <x v="30"/>
    <n v="28.61"/>
    <n v="5.76"/>
    <x v="1162"/>
  </r>
  <r>
    <x v="36"/>
    <n v="45.41"/>
    <n v="4.96"/>
    <x v="1163"/>
  </r>
  <r>
    <x v="33"/>
    <n v="31.2"/>
    <n v="11.04"/>
    <x v="1164"/>
  </r>
  <r>
    <x v="32"/>
    <n v="29.83"/>
    <n v="7.81"/>
    <x v="1165"/>
  </r>
  <r>
    <x v="28"/>
    <n v="29.06"/>
    <n v="4.55"/>
    <x v="1166"/>
  </r>
  <r>
    <x v="19"/>
    <n v="27.454999999999998"/>
    <n v="6.13"/>
    <x v="1167"/>
  </r>
  <r>
    <x v="37"/>
    <n v="23.01"/>
    <n v="6.04"/>
    <x v="1168"/>
  </r>
  <r>
    <x v="38"/>
    <n v="31.39"/>
    <n v="8.85"/>
    <x v="1169"/>
  </r>
  <r>
    <x v="26"/>
    <n v="34.770000000000003"/>
    <n v="10.54"/>
    <x v="1170"/>
  </r>
  <r>
    <x v="30"/>
    <n v="24.48"/>
    <n v="4.37"/>
    <x v="1171"/>
  </r>
  <r>
    <x v="31"/>
    <n v="22.61"/>
    <n v="9.6300000000000008"/>
    <x v="1172"/>
  </r>
  <r>
    <x v="33"/>
    <n v="34.299999999999997"/>
    <n v="10.37"/>
    <x v="1173"/>
  </r>
  <r>
    <x v="33"/>
    <n v="46.09"/>
    <n v="5.44"/>
    <x v="1174"/>
  </r>
  <r>
    <x v="33"/>
    <n v="44.744999999999997"/>
    <n v="5.19"/>
    <x v="1175"/>
  </r>
  <r>
    <x v="3"/>
    <n v="26.33"/>
    <n v="11.8"/>
    <x v="1176"/>
  </r>
  <r>
    <x v="39"/>
    <n v="26.6"/>
    <n v="8.3800000000000008"/>
    <x v="1177"/>
  </r>
  <r>
    <x v="29"/>
    <n v="27.5"/>
    <n v="7.58"/>
    <x v="1178"/>
  </r>
  <r>
    <x v="8"/>
    <n v="41.55"/>
    <n v="4.6100000000000003"/>
    <x v="1179"/>
  </r>
  <r>
    <x v="35"/>
    <n v="41.47"/>
    <n v="4.7"/>
    <x v="1180"/>
  </r>
  <r>
    <x v="29"/>
    <n v="24.795000000000002"/>
    <n v="6.05"/>
    <x v="1181"/>
  </r>
  <r>
    <x v="30"/>
    <n v="29.48"/>
    <n v="5.63"/>
    <x v="1182"/>
  </r>
  <r>
    <x v="30"/>
    <n v="28.09"/>
    <n v="6.06"/>
    <x v="1183"/>
  </r>
  <r>
    <x v="0"/>
    <n v="32.729999999999997"/>
    <n v="5.19"/>
    <x v="1184"/>
  </r>
  <r>
    <x v="36"/>
    <n v="27.36"/>
    <n v="8.9600000000000009"/>
    <x v="1185"/>
  </r>
  <r>
    <x v="32"/>
    <n v="27.265000000000001"/>
    <n v="11.39"/>
    <x v="1186"/>
  </r>
  <r>
    <x v="32"/>
    <n v="48.07"/>
    <n v="4.0599999999999996"/>
    <x v="1187"/>
  </r>
  <r>
    <x v="34"/>
    <n v="30.8"/>
    <n v="5.23"/>
    <x v="1188"/>
  </r>
  <r>
    <x v="32"/>
    <n v="32.299999999999997"/>
    <n v="5.05"/>
    <x v="1189"/>
  </r>
  <r>
    <x v="34"/>
    <n v="39.700000000000003"/>
    <n v="7.34"/>
    <x v="1190"/>
  </r>
  <r>
    <x v="2"/>
    <n v="35.97"/>
    <n v="8.1300000000000008"/>
    <x v="1191"/>
  </r>
  <r>
    <x v="32"/>
    <n v="25.86"/>
    <n v="6.68"/>
    <x v="1192"/>
  </r>
  <r>
    <x v="32"/>
    <n v="30.03"/>
    <n v="11.51"/>
    <x v="1193"/>
  </r>
  <r>
    <x v="32"/>
    <n v="25.76"/>
    <n v="6.02"/>
    <x v="1194"/>
  </r>
  <r>
    <x v="32"/>
    <n v="22.42"/>
    <n v="7.96"/>
    <x v="1195"/>
  </r>
  <r>
    <x v="37"/>
    <n v="33.18"/>
    <n v="6.01"/>
    <x v="1196"/>
  </r>
  <r>
    <x v="8"/>
    <n v="43.04"/>
    <n v="5.9"/>
    <x v="1197"/>
  </r>
  <r>
    <x v="41"/>
    <n v="34.15"/>
    <n v="4.49"/>
    <x v="1198"/>
  </r>
  <r>
    <x v="30"/>
    <n v="25.78"/>
    <n v="6.25"/>
    <x v="1199"/>
  </r>
  <r>
    <x v="20"/>
    <n v="21.02"/>
    <n v="9.6199999999999992"/>
    <x v="1200"/>
  </r>
  <r>
    <x v="22"/>
    <n v="37.51"/>
    <n v="11.06"/>
    <x v="1201"/>
  </r>
  <r>
    <x v="38"/>
    <n v="25.745000000000001"/>
    <n v="6.11"/>
    <x v="1202"/>
  </r>
  <r>
    <x v="32"/>
    <n v="31.35"/>
    <n v="11.49"/>
    <x v="1203"/>
  </r>
  <r>
    <x v="32"/>
    <n v="29.83"/>
    <n v="8.68"/>
    <x v="1204"/>
  </r>
  <r>
    <x v="33"/>
    <n v="25.49"/>
    <n v="5.68"/>
    <x v="1205"/>
  </r>
  <r>
    <x v="15"/>
    <n v="34.1"/>
    <n v="8.4499999999999993"/>
    <x v="1206"/>
  </r>
  <r>
    <x v="25"/>
    <n v="25.84"/>
    <n v="8.51"/>
    <x v="1207"/>
  </r>
  <r>
    <x v="28"/>
    <n v="20.6"/>
    <n v="7.62"/>
    <x v="1208"/>
  </r>
  <r>
    <x v="34"/>
    <n v="28.88"/>
    <n v="10.18"/>
    <x v="1209"/>
  </r>
  <r>
    <x v="34"/>
    <n v="28.24"/>
    <n v="5.36"/>
    <x v="1210"/>
  </r>
  <r>
    <x v="34"/>
    <n v="25.46"/>
    <n v="11.78"/>
    <x v="1211"/>
  </r>
  <r>
    <x v="35"/>
    <n v="29.64"/>
    <n v="10.82"/>
    <x v="1212"/>
  </r>
  <r>
    <x v="30"/>
    <n v="31.27"/>
    <n v="7.73"/>
    <x v="1213"/>
  </r>
  <r>
    <x v="30"/>
    <n v="19.95"/>
    <n v="6.24"/>
    <x v="1214"/>
  </r>
  <r>
    <x v="31"/>
    <n v="21.3"/>
    <n v="10.42"/>
    <x v="1215"/>
  </r>
  <r>
    <x v="30"/>
    <n v="31.635000000000002"/>
    <n v="11.11"/>
    <x v="1216"/>
  </r>
  <r>
    <x v="6"/>
    <n v="23.9"/>
    <n v="7.67"/>
    <x v="1217"/>
  </r>
  <r>
    <x v="28"/>
    <n v="34.15"/>
    <n v="6.15"/>
    <x v="1218"/>
  </r>
  <r>
    <x v="19"/>
    <n v="28.71"/>
    <n v="5.71"/>
    <x v="1219"/>
  </r>
  <r>
    <x v="29"/>
    <n v="36.700000000000003"/>
    <n v="8.6999999999999993"/>
    <x v="1220"/>
  </r>
  <r>
    <x v="30"/>
    <n v="34.1"/>
    <n v="9.0399999999999991"/>
    <x v="1221"/>
  </r>
  <r>
    <x v="20"/>
    <n v="25.7"/>
    <n v="5.61"/>
    <x v="1222"/>
  </r>
  <r>
    <x v="33"/>
    <n v="21.68"/>
    <n v="8.1199999999999992"/>
    <x v="1223"/>
  </r>
  <r>
    <x v="40"/>
    <n v="25.175000000000001"/>
    <n v="4.74"/>
    <x v="1224"/>
  </r>
  <r>
    <x v="40"/>
    <n v="44.77"/>
    <n v="4.0599999999999996"/>
    <x v="1225"/>
  </r>
  <r>
    <x v="36"/>
    <n v="37.07"/>
    <n v="5.69"/>
    <x v="1226"/>
  </r>
  <r>
    <x v="31"/>
    <n v="39.799999999999997"/>
    <n v="5.66"/>
    <x v="1227"/>
  </r>
  <r>
    <x v="29"/>
    <n v="26.36"/>
    <n v="4.32"/>
    <x v="1228"/>
  </r>
  <r>
    <x v="29"/>
    <n v="29.925000000000001"/>
    <n v="8.2899999999999991"/>
    <x v="1229"/>
  </r>
  <r>
    <x v="33"/>
    <n v="37.29"/>
    <n v="10.46"/>
    <x v="1230"/>
  </r>
  <r>
    <x v="15"/>
    <n v="30.2"/>
    <n v="11.96"/>
    <x v="1231"/>
  </r>
  <r>
    <x v="42"/>
    <n v="24.225000000000001"/>
    <n v="4.25"/>
    <x v="1232"/>
  </r>
  <r>
    <x v="41"/>
    <n v="31.445"/>
    <n v="8.33"/>
    <x v="1233"/>
  </r>
  <r>
    <x v="14"/>
    <n v="38.880000000000003"/>
    <n v="4.29"/>
    <x v="1234"/>
  </r>
  <r>
    <x v="14"/>
    <n v="43.89"/>
    <n v="6.32"/>
    <x v="1235"/>
  </r>
  <r>
    <x v="33"/>
    <n v="25.6"/>
    <n v="5.65"/>
    <x v="1236"/>
  </r>
  <r>
    <x v="23"/>
    <n v="29.545000000000002"/>
    <n v="8.41"/>
    <x v="1237"/>
  </r>
  <r>
    <x v="36"/>
    <n v="23.25"/>
    <n v="11.96"/>
    <x v="1238"/>
  </r>
  <r>
    <x v="29"/>
    <n v="43.95"/>
    <n v="5.17"/>
    <x v="1239"/>
  </r>
  <r>
    <x v="28"/>
    <n v="21.85"/>
    <n v="8.76"/>
    <x v="1240"/>
  </r>
  <r>
    <x v="34"/>
    <n v="25.73"/>
    <n v="7.99"/>
    <x v="1241"/>
  </r>
  <r>
    <x v="32"/>
    <n v="32.229999999999997"/>
    <n v="8.59"/>
    <x v="1242"/>
  </r>
  <r>
    <x v="29"/>
    <n v="32.204999999999998"/>
    <n v="6.14"/>
    <x v="1243"/>
  </r>
  <r>
    <x v="29"/>
    <n v="26.41"/>
    <n v="4.08"/>
    <x v="1244"/>
  </r>
  <r>
    <x v="34"/>
    <n v="30.2"/>
    <n v="6.25"/>
    <x v="1245"/>
  </r>
  <r>
    <x v="28"/>
    <n v="31.26"/>
    <n v="5.94"/>
    <x v="1246"/>
  </r>
  <r>
    <x v="24"/>
    <n v="33.725000000000001"/>
    <n v="6.45"/>
    <x v="1247"/>
  </r>
  <r>
    <x v="29"/>
    <n v="28.9"/>
    <n v="5.74"/>
    <x v="1248"/>
  </r>
  <r>
    <x v="25"/>
    <n v="45.69"/>
    <n v="4.43"/>
    <x v="1249"/>
  </r>
  <r>
    <x v="36"/>
    <n v="21.03"/>
    <n v="6.5"/>
    <x v="1250"/>
  </r>
  <r>
    <x v="36"/>
    <n v="37"/>
    <n v="8.75"/>
    <x v="1251"/>
  </r>
  <r>
    <x v="36"/>
    <n v="25.4"/>
    <n v="11.96"/>
    <x v="1252"/>
  </r>
  <r>
    <x v="36"/>
    <n v="32.299999999999997"/>
    <n v="10.54"/>
    <x v="1253"/>
  </r>
  <r>
    <x v="38"/>
    <n v="23.94"/>
    <n v="4.54"/>
    <x v="1254"/>
  </r>
  <r>
    <x v="35"/>
    <n v="46.4"/>
    <n v="5.71"/>
    <x v="1255"/>
  </r>
  <r>
    <x v="38"/>
    <n v="40.375"/>
    <n v="6.25"/>
    <x v="1256"/>
  </r>
  <r>
    <x v="34"/>
    <n v="28.7"/>
    <n v="9.4700000000000006"/>
    <x v="1257"/>
  </r>
  <r>
    <x v="17"/>
    <n v="26.63"/>
    <n v="5.7"/>
    <x v="1258"/>
  </r>
  <r>
    <x v="27"/>
    <n v="22.515000000000001"/>
    <n v="11.18"/>
    <x v="1259"/>
  </r>
  <r>
    <x v="30"/>
    <n v="36.575000000000003"/>
    <n v="10.98"/>
    <x v="1260"/>
  </r>
  <r>
    <x v="26"/>
    <n v="23.66"/>
    <n v="5.1100000000000003"/>
    <x v="1261"/>
  </r>
  <r>
    <x v="32"/>
    <n v="18.62"/>
    <n v="10.24"/>
    <x v="1262"/>
  </r>
  <r>
    <x v="32"/>
    <n v="19.190000000000001"/>
    <n v="7.71"/>
    <x v="1263"/>
  </r>
  <r>
    <x v="34"/>
    <n v="27.5"/>
    <n v="6.03"/>
    <x v="1264"/>
  </r>
  <r>
    <x v="37"/>
    <n v="27.36"/>
    <n v="5.96"/>
    <x v="1265"/>
  </r>
  <r>
    <x v="34"/>
    <n v="20.350000000000001"/>
    <n v="4.16"/>
    <x v="1266"/>
  </r>
  <r>
    <x v="37"/>
    <n v="24.035"/>
    <n v="6.11"/>
    <x v="1267"/>
  </r>
  <r>
    <x v="40"/>
    <n v="23.56"/>
    <n v="5.97"/>
    <x v="1268"/>
  </r>
  <r>
    <x v="30"/>
    <n v="27.17"/>
    <n v="10.81"/>
    <x v="1269"/>
  </r>
  <r>
    <x v="37"/>
    <n v="34.32"/>
    <n v="5.7"/>
    <x v="1270"/>
  </r>
  <r>
    <x v="40"/>
    <n v="23.87"/>
    <n v="4.7699999999999996"/>
    <x v="1271"/>
  </r>
  <r>
    <x v="37"/>
    <n v="30.15"/>
    <n v="4.25"/>
    <x v="1272"/>
  </r>
  <r>
    <x v="39"/>
    <n v="26.36"/>
    <n v="5.52"/>
    <x v="1273"/>
  </r>
  <r>
    <x v="0"/>
    <n v="45.32"/>
    <n v="6.53"/>
    <x v="1274"/>
  </r>
  <r>
    <x v="16"/>
    <n v="31.93"/>
    <n v="4.82"/>
    <x v="1275"/>
  </r>
  <r>
    <x v="38"/>
    <n v="36"/>
    <n v="11.94"/>
    <x v="1276"/>
  </r>
  <r>
    <x v="35"/>
    <n v="32"/>
    <n v="7.85"/>
    <x v="1277"/>
  </r>
  <r>
    <x v="41"/>
    <n v="29.37"/>
    <n v="8.01"/>
    <x v="1278"/>
  </r>
  <r>
    <x v="26"/>
    <n v="23.6"/>
    <n v="7.4"/>
    <x v="1279"/>
  </r>
  <r>
    <x v="35"/>
    <n v="33.155000000000001"/>
    <n v="8.3800000000000008"/>
    <x v="1280"/>
  </r>
  <r>
    <x v="30"/>
    <n v="24.32"/>
    <n v="11.56"/>
    <x v="1281"/>
  </r>
  <r>
    <x v="40"/>
    <n v="36.299999999999997"/>
    <n v="4.6100000000000003"/>
    <x v="1282"/>
  </r>
  <r>
    <x v="40"/>
    <n v="34.4"/>
    <n v="4.95"/>
    <x v="1283"/>
  </r>
  <r>
    <x v="0"/>
    <n v="30.9"/>
    <n v="5.04"/>
    <x v="1284"/>
  </r>
  <r>
    <x v="28"/>
    <n v="28.6"/>
    <n v="5.42"/>
    <x v="1285"/>
  </r>
  <r>
    <x v="18"/>
    <n v="27.83"/>
    <n v="5.39"/>
    <x v="1286"/>
  </r>
  <r>
    <x v="13"/>
    <n v="39.64"/>
    <n v="6"/>
    <x v="1287"/>
  </r>
  <r>
    <x v="40"/>
    <n v="38.479999999999997"/>
    <n v="6.02"/>
    <x v="1288"/>
  </r>
  <r>
    <x v="7"/>
    <n v="36.200000000000003"/>
    <n v="4.62"/>
    <x v="1289"/>
  </r>
  <r>
    <x v="40"/>
    <n v="27.13"/>
    <n v="5.59"/>
    <x v="1290"/>
  </r>
  <r>
    <x v="33"/>
    <n v="20.75"/>
    <n v="5.18"/>
    <x v="1291"/>
  </r>
  <r>
    <x v="33"/>
    <n v="26.6"/>
    <n v="6.29"/>
    <x v="1292"/>
  </r>
  <r>
    <x v="40"/>
    <n v="25.3"/>
    <n v="4.49"/>
    <x v="1293"/>
  </r>
  <r>
    <x v="36"/>
    <n v="18.84"/>
    <n v="11.82"/>
    <x v="1294"/>
  </r>
  <r>
    <x v="32"/>
    <n v="19.57"/>
    <n v="7.41"/>
    <x v="1295"/>
  </r>
  <r>
    <x v="11"/>
    <n v="30.495000000000001"/>
    <n v="5.97"/>
    <x v="1296"/>
  </r>
  <r>
    <x v="36"/>
    <n v="30.114999999999998"/>
    <n v="5.74"/>
    <x v="1297"/>
  </r>
  <r>
    <x v="36"/>
    <n v="24.78"/>
    <n v="9.85"/>
    <x v="1298"/>
  </r>
  <r>
    <x v="34"/>
    <n v="24.77"/>
    <n v="7.59"/>
    <x v="1299"/>
  </r>
  <r>
    <x v="39"/>
    <n v="16.579999999999998"/>
    <n v="6.98"/>
    <x v="1300"/>
  </r>
  <r>
    <x v="34"/>
    <n v="38.17"/>
    <n v="4.7300000000000004"/>
    <x v="1301"/>
  </r>
  <r>
    <x v="39"/>
    <n v="39.424999999999997"/>
    <n v="4.76"/>
    <x v="1302"/>
  </r>
  <r>
    <x v="37"/>
    <n v="33.44"/>
    <n v="6.24"/>
    <x v="1303"/>
  </r>
  <r>
    <x v="29"/>
    <n v="33.344999999999999"/>
    <n v="5.44"/>
    <x v="1304"/>
  </r>
  <r>
    <x v="39"/>
    <n v="38.79"/>
    <n v="5.08"/>
    <x v="1305"/>
  </r>
  <r>
    <x v="10"/>
    <n v="30.684999999999999"/>
    <n v="4.87"/>
    <x v="1306"/>
  </r>
  <r>
    <x v="36"/>
    <n v="22.135000000000002"/>
    <n v="8.17"/>
    <x v="1307"/>
  </r>
  <r>
    <x v="28"/>
    <n v="33.33"/>
    <n v="7.61"/>
    <x v="1308"/>
  </r>
  <r>
    <x v="14"/>
    <n v="31.13"/>
    <n v="10.1"/>
    <x v="1309"/>
  </r>
  <r>
    <x v="8"/>
    <n v="28.9"/>
    <n v="11.24"/>
    <x v="1310"/>
  </r>
  <r>
    <x v="28"/>
    <n v="43.31"/>
    <n v="6.1"/>
    <x v="1311"/>
  </r>
  <r>
    <x v="13"/>
    <n v="22.8"/>
    <n v="6.98"/>
    <x v="1312"/>
  </r>
  <r>
    <x v="28"/>
    <n v="19.09"/>
    <n v="4"/>
    <x v="1313"/>
  </r>
  <r>
    <x v="3"/>
    <n v="23.37"/>
    <n v="4.2300000000000004"/>
    <x v="1314"/>
  </r>
  <r>
    <x v="10"/>
    <n v="33.44"/>
    <n v="4.72"/>
    <x v="1315"/>
  </r>
  <r>
    <x v="32"/>
    <n v="28.05"/>
    <n v="5.63"/>
    <x v="1316"/>
  </r>
  <r>
    <x v="37"/>
    <n v="27.72"/>
    <n v="5.83"/>
    <x v="1317"/>
  </r>
  <r>
    <x v="37"/>
    <n v="29.81"/>
    <n v="9.23"/>
    <x v="1318"/>
  </r>
  <r>
    <x v="40"/>
    <n v="23.98"/>
    <n v="9.89"/>
    <x v="1319"/>
  </r>
  <r>
    <x v="30"/>
    <n v="17.34"/>
    <n v="12"/>
    <x v="1320"/>
  </r>
  <r>
    <x v="37"/>
    <n v="40.39"/>
    <n v="4.24"/>
    <x v="1321"/>
  </r>
  <r>
    <x v="37"/>
    <n v="25.96"/>
    <n v="4.68"/>
    <x v="1322"/>
  </r>
  <r>
    <x v="24"/>
    <n v="17.68"/>
    <n v="8.57"/>
    <x v="1323"/>
  </r>
  <r>
    <x v="34"/>
    <n v="30.875"/>
    <n v="4.0999999999999996"/>
    <x v="1324"/>
  </r>
  <r>
    <x v="34"/>
    <n v="30.81"/>
    <n v="4.49"/>
    <x v="1325"/>
  </r>
  <r>
    <x v="37"/>
    <n v="36.85"/>
    <n v="8.8000000000000007"/>
    <x v="1326"/>
  </r>
  <r>
    <x v="30"/>
    <n v="35.86"/>
    <n v="7.93"/>
    <x v="1327"/>
  </r>
  <r>
    <x v="33"/>
    <n v="30.3"/>
    <n v="9.4499999999999993"/>
    <x v="1328"/>
  </r>
  <r>
    <x v="35"/>
    <n v="32.015000000000001"/>
    <n v="7.67"/>
    <x v="1329"/>
  </r>
  <r>
    <x v="34"/>
    <n v="25.06"/>
    <n v="10.53"/>
    <x v="1330"/>
  </r>
  <r>
    <x v="13"/>
    <n v="18.829999999999998"/>
    <n v="10.08"/>
    <x v="1331"/>
  </r>
  <r>
    <x v="34"/>
    <n v="47.52"/>
    <n v="11.39"/>
    <x v="1332"/>
  </r>
  <r>
    <x v="19"/>
    <n v="37.82"/>
    <n v="6.36"/>
    <x v="1333"/>
  </r>
  <r>
    <x v="34"/>
    <n v="44.16"/>
    <n v="5.31"/>
    <x v="1334"/>
  </r>
  <r>
    <x v="32"/>
    <n v="37.049999999999997"/>
    <n v="4.74"/>
    <x v="1335"/>
  </r>
  <r>
    <x v="9"/>
    <n v="18.66"/>
    <n v="11.35"/>
    <x v="1336"/>
  </r>
  <r>
    <x v="40"/>
    <n v="36.200000000000003"/>
    <n v="6.81"/>
    <x v="1337"/>
  </r>
  <r>
    <x v="33"/>
    <n v="18.87"/>
    <n v="8.06"/>
    <x v="1338"/>
  </r>
  <r>
    <x v="15"/>
    <n v="32.299999999999997"/>
    <n v="6.74"/>
    <x v="1339"/>
  </r>
  <r>
    <x v="30"/>
    <n v="22.64"/>
    <n v="6.54"/>
    <x v="1340"/>
  </r>
  <r>
    <x v="36"/>
    <n v="28.69"/>
    <n v="5.4"/>
    <x v="1341"/>
  </r>
  <r>
    <x v="42"/>
    <n v="28.16"/>
    <n v="5.58"/>
    <x v="1342"/>
  </r>
  <r>
    <x v="4"/>
    <n v="45.54"/>
    <n v="5.84"/>
    <x v="1343"/>
  </r>
  <r>
    <x v="42"/>
    <n v="28.7"/>
    <n v="4.2"/>
    <x v="1344"/>
  </r>
  <r>
    <x v="5"/>
    <n v="27.74"/>
    <n v="6.06"/>
    <x v="1345"/>
  </r>
  <r>
    <x v="13"/>
    <n v="36.954999999999998"/>
    <n v="7.57"/>
    <x v="1346"/>
  </r>
  <r>
    <x v="36"/>
    <n v="30.69"/>
    <n v="6.15"/>
    <x v="1347"/>
  </r>
  <r>
    <x v="38"/>
    <n v="24.984999999999999"/>
    <n v="4.5599999999999996"/>
    <x v="1348"/>
  </r>
  <r>
    <x v="39"/>
    <n v="39.42"/>
    <n v="4.72"/>
    <x v="1349"/>
  </r>
  <r>
    <x v="39"/>
    <n v="16.8"/>
    <n v="7.98"/>
    <x v="1350"/>
  </r>
  <r>
    <x v="38"/>
    <n v="23.274999999999999"/>
    <n v="6.26"/>
    <x v="1351"/>
  </r>
  <r>
    <x v="38"/>
    <n v="22.8"/>
    <n v="4.29"/>
    <x v="1352"/>
  </r>
  <r>
    <x v="38"/>
    <n v="24.3"/>
    <n v="5.43"/>
    <x v="1353"/>
  </r>
  <r>
    <x v="27"/>
    <n v="25.13"/>
    <n v="8"/>
    <x v="1354"/>
  </r>
  <r>
    <x v="30"/>
    <n v="22.72"/>
    <n v="9.9600000000000009"/>
    <x v="1355"/>
  </r>
  <r>
    <x v="38"/>
    <n v="32.6"/>
    <n v="6.8"/>
    <x v="1356"/>
  </r>
  <r>
    <x v="6"/>
    <n v="17.28"/>
    <n v="6.22"/>
    <x v="1357"/>
  </r>
  <r>
    <x v="40"/>
    <n v="27.92"/>
    <n v="5.79"/>
    <x v="1358"/>
  </r>
  <r>
    <x v="33"/>
    <n v="38.284999999999997"/>
    <n v="5.41"/>
    <x v="1359"/>
  </r>
  <r>
    <x v="33"/>
    <n v="16.48"/>
    <n v="11.05"/>
    <x v="1360"/>
  </r>
  <r>
    <x v="22"/>
    <n v="38.57"/>
    <n v="6.27"/>
    <x v="1361"/>
  </r>
  <r>
    <x v="20"/>
    <n v="43.85"/>
    <n v="4.7699999999999996"/>
    <x v="1362"/>
  </r>
  <r>
    <x v="24"/>
    <n v="30.11"/>
    <n v="4.08"/>
    <x v="1363"/>
  </r>
  <r>
    <x v="32"/>
    <n v="31.59"/>
    <n v="6.01"/>
    <x v="1364"/>
  </r>
  <r>
    <x v="37"/>
    <n v="40.15"/>
    <n v="11.84"/>
    <x v="1365"/>
  </r>
  <r>
    <x v="39"/>
    <n v="40.700000000000003"/>
    <n v="6.27"/>
    <x v="1366"/>
  </r>
  <r>
    <x v="37"/>
    <n v="40.76"/>
    <n v="5.28"/>
    <x v="1367"/>
  </r>
  <r>
    <x v="9"/>
    <n v="29.7"/>
    <n v="7.03"/>
    <x v="1368"/>
  </r>
  <r>
    <x v="33"/>
    <n v="40.58"/>
    <n v="5.32"/>
    <x v="1369"/>
  </r>
  <r>
    <x v="23"/>
    <n v="33.06"/>
    <n v="9.59"/>
    <x v="1370"/>
  </r>
  <r>
    <x v="34"/>
    <n v="26.62"/>
    <n v="6.15"/>
    <x v="1371"/>
  </r>
  <r>
    <x v="13"/>
    <n v="37.1"/>
    <n v="11.08"/>
    <x v="1372"/>
  </r>
  <r>
    <x v="36"/>
    <n v="18.28"/>
    <n v="7.95"/>
    <x v="1373"/>
  </r>
  <r>
    <x v="32"/>
    <n v="35.814999999999998"/>
    <n v="6.23"/>
    <x v="1374"/>
  </r>
  <r>
    <x v="15"/>
    <n v="30.69"/>
    <n v="6.5"/>
    <x v="1375"/>
  </r>
  <r>
    <x v="33"/>
    <n v="26.125"/>
    <n v="5.22"/>
    <x v="1376"/>
  </r>
  <r>
    <x v="39"/>
    <n v="34.58"/>
    <n v="6.3"/>
    <x v="1377"/>
  </r>
  <r>
    <x v="36"/>
    <n v="27.4"/>
    <n v="8.84"/>
    <x v="1378"/>
  </r>
  <r>
    <x v="32"/>
    <n v="27.53"/>
    <n v="4.1100000000000003"/>
    <x v="1379"/>
  </r>
  <r>
    <x v="29"/>
    <n v="33"/>
    <n v="4.57"/>
    <x v="1380"/>
  </r>
  <r>
    <x v="39"/>
    <n v="25.78"/>
    <n v="11.06"/>
    <x v="1381"/>
  </r>
  <r>
    <x v="39"/>
    <n v="22.66"/>
    <n v="10.68"/>
    <x v="1382"/>
  </r>
  <r>
    <x v="39"/>
    <n v="38.81"/>
    <n v="6.14"/>
    <x v="1383"/>
  </r>
  <r>
    <x v="38"/>
    <n v="38.51"/>
    <n v="5.45"/>
    <x v="1384"/>
  </r>
  <r>
    <x v="18"/>
    <n v="22.98"/>
    <n v="6.14"/>
    <x v="1385"/>
  </r>
  <r>
    <x v="37"/>
    <n v="15.65"/>
    <n v="7.85"/>
    <x v="1386"/>
  </r>
  <r>
    <x v="11"/>
    <n v="39.97"/>
    <n v="4.09"/>
    <x v="1387"/>
  </r>
  <r>
    <x v="37"/>
    <n v="37.22"/>
    <n v="4.62"/>
    <x v="1388"/>
  </r>
  <r>
    <x v="37"/>
    <n v="41.325000000000003"/>
    <n v="5.77"/>
    <x v="1389"/>
  </r>
  <r>
    <x v="37"/>
    <n v="40.31"/>
    <n v="5.84"/>
    <x v="1390"/>
  </r>
  <r>
    <x v="33"/>
    <n v="29.48"/>
    <n v="4.91"/>
    <x v="1391"/>
  </r>
  <r>
    <x v="23"/>
    <n v="33.155000000000001"/>
    <n v="5.07"/>
    <x v="1392"/>
  </r>
  <r>
    <x v="34"/>
    <n v="42.85"/>
    <n v="5.81"/>
    <x v="1393"/>
  </r>
  <r>
    <x v="21"/>
    <n v="32.340000000000003"/>
    <n v="11.2"/>
    <x v="1394"/>
  </r>
  <r>
    <x v="38"/>
    <n v="27.5"/>
    <n v="10.75"/>
    <x v="1395"/>
  </r>
  <r>
    <x v="15"/>
    <n v="25.8"/>
    <n v="7.8"/>
    <x v="1396"/>
  </r>
  <r>
    <x v="34"/>
    <n v="25"/>
    <n v="7.04"/>
    <x v="1397"/>
  </r>
  <r>
    <x v="42"/>
    <n v="41.2"/>
    <n v="4.18"/>
    <x v="1398"/>
  </r>
  <r>
    <x v="38"/>
    <n v="17.78"/>
    <n v="8.19"/>
    <x v="1399"/>
  </r>
  <r>
    <x v="25"/>
    <n v="40.119999999999997"/>
    <n v="6.22"/>
    <x v="1400"/>
  </r>
  <r>
    <x v="37"/>
    <n v="19.350000000000001"/>
    <n v="8.2200000000000006"/>
    <x v="1401"/>
  </r>
  <r>
    <x v="23"/>
    <n v="36.69"/>
    <n v="6.15"/>
    <x v="1402"/>
  </r>
  <r>
    <x v="39"/>
    <n v="28.51"/>
    <n v="5.65"/>
    <x v="1403"/>
  </r>
  <r>
    <x v="38"/>
    <n v="30.21"/>
    <n v="5.5"/>
    <x v="1404"/>
  </r>
  <r>
    <x v="38"/>
    <n v="24.33"/>
    <n v="8"/>
    <x v="1405"/>
  </r>
  <r>
    <x v="39"/>
    <n v="19.855"/>
    <n v="5.71"/>
    <x v="1406"/>
  </r>
  <r>
    <x v="38"/>
    <n v="25.364999999999998"/>
    <n v="11.71"/>
    <x v="1407"/>
  </r>
  <r>
    <x v="39"/>
    <n v="29.6"/>
    <n v="6.17"/>
    <x v="1408"/>
  </r>
  <r>
    <x v="38"/>
    <n v="39.43"/>
    <n v="6.1"/>
    <x v="1409"/>
  </r>
  <r>
    <x v="38"/>
    <n v="27.34"/>
    <n v="5.19"/>
    <x v="1410"/>
  </r>
  <r>
    <x v="28"/>
    <n v="39.01"/>
    <n v="5.37"/>
    <x v="1411"/>
  </r>
  <r>
    <x v="40"/>
    <n v="18.989999999999998"/>
    <n v="10.82"/>
    <x v="1412"/>
  </r>
  <r>
    <x v="40"/>
    <n v="42.3"/>
    <n v="6.06"/>
    <x v="1413"/>
  </r>
  <r>
    <x v="40"/>
    <n v="39.805"/>
    <n v="5.91"/>
    <x v="1414"/>
  </r>
  <r>
    <x v="12"/>
    <n v="33.700000000000003"/>
    <n v="5.87"/>
    <x v="1415"/>
  </r>
  <r>
    <x v="38"/>
    <n v="36.195"/>
    <n v="6.22"/>
    <x v="1416"/>
  </r>
  <r>
    <x v="38"/>
    <n v="32.6"/>
    <n v="5.73"/>
    <x v="1417"/>
  </r>
  <r>
    <x v="38"/>
    <n v="30.2"/>
    <n v="5.7"/>
    <x v="1418"/>
  </r>
  <r>
    <x v="14"/>
    <n v="27.645"/>
    <n v="9.91"/>
    <x v="1419"/>
  </r>
  <r>
    <x v="38"/>
    <n v="26.41"/>
    <n v="11.4"/>
    <x v="1420"/>
  </r>
  <r>
    <x v="39"/>
    <n v="34.1"/>
    <n v="6.29"/>
    <x v="1421"/>
  </r>
  <r>
    <x v="38"/>
    <n v="17.3"/>
    <n v="9.2799999999999994"/>
    <x v="1422"/>
  </r>
  <r>
    <x v="40"/>
    <n v="35.020000000000003"/>
    <n v="4.78"/>
    <x v="1423"/>
  </r>
  <r>
    <x v="22"/>
    <n v="37.1"/>
    <n v="8.8699999999999992"/>
    <x v="1424"/>
  </r>
  <r>
    <x v="1"/>
    <n v="16.79"/>
    <n v="11.4"/>
    <x v="1425"/>
  </r>
  <r>
    <x v="23"/>
    <n v="31.635000000000002"/>
    <n v="9.1300000000000008"/>
    <x v="1426"/>
  </r>
  <r>
    <x v="39"/>
    <n v="24.19"/>
    <n v="6.22"/>
    <x v="1427"/>
  </r>
  <r>
    <x v="39"/>
    <n v="35.29"/>
    <n v="5.9"/>
    <x v="1428"/>
  </r>
  <r>
    <x v="25"/>
    <n v="35.299999999999997"/>
    <n v="4.45"/>
    <x v="1429"/>
  </r>
  <r>
    <x v="37"/>
    <n v="35.64"/>
    <n v="6.17"/>
    <x v="1430"/>
  </r>
  <r>
    <x v="18"/>
    <n v="33.1"/>
    <n v="4.93"/>
    <x v="1431"/>
  </r>
  <r>
    <x v="21"/>
    <n v="26.41"/>
    <n v="7.32"/>
    <x v="1432"/>
  </r>
  <r>
    <x v="36"/>
    <n v="29.9"/>
    <n v="5.27"/>
    <x v="1433"/>
  </r>
  <r>
    <x v="36"/>
    <n v="25.24"/>
    <n v="5.82"/>
    <x v="1434"/>
  </r>
  <r>
    <x v="36"/>
    <n v="25.08"/>
    <n v="5.8"/>
    <x v="1435"/>
  </r>
  <r>
    <x v="42"/>
    <n v="29.164999999999999"/>
    <n v="4.87"/>
    <x v="1436"/>
  </r>
  <r>
    <x v="41"/>
    <n v="15.05"/>
    <n v="8.1199999999999992"/>
    <x v="1437"/>
  </r>
  <r>
    <x v="14"/>
    <n v="19.95"/>
    <n v="4.3600000000000003"/>
    <x v="1438"/>
  </r>
  <r>
    <x v="28"/>
    <n v="16.66"/>
    <n v="9.16"/>
    <x v="1439"/>
  </r>
  <r>
    <x v="41"/>
    <n v="16.62"/>
    <n v="9.14"/>
    <x v="1440"/>
  </r>
  <r>
    <x v="41"/>
    <n v="15.36"/>
    <n v="5.49"/>
    <x v="1441"/>
  </r>
  <r>
    <x v="17"/>
    <n v="27.74"/>
    <n v="5.96"/>
    <x v="1442"/>
  </r>
  <r>
    <x v="14"/>
    <n v="22.44"/>
    <n v="4.62"/>
    <x v="1443"/>
  </r>
  <r>
    <x v="26"/>
    <n v="37.049999999999997"/>
    <n v="9.9600000000000009"/>
    <x v="1444"/>
  </r>
  <r>
    <x v="38"/>
    <n v="22.95"/>
    <n v="10.53"/>
    <x v="1445"/>
  </r>
  <r>
    <x v="38"/>
    <n v="34.200000000000003"/>
    <n v="6.69"/>
    <x v="1446"/>
  </r>
  <r>
    <x v="38"/>
    <n v="30.59"/>
    <n v="9.5500000000000007"/>
    <x v="1447"/>
  </r>
  <r>
    <x v="42"/>
    <n v="25.51"/>
    <n v="6.05"/>
    <x v="1448"/>
  </r>
  <r>
    <x v="38"/>
    <n v="29.04"/>
    <n v="10.56"/>
    <x v="1449"/>
  </r>
  <r>
    <x v="37"/>
    <n v="22.135000000000002"/>
    <n v="10.81"/>
    <x v="1450"/>
  </r>
  <r>
    <x v="42"/>
    <n v="21.375"/>
    <n v="4.32"/>
    <x v="1451"/>
  </r>
  <r>
    <x v="28"/>
    <n v="29.19"/>
    <n v="4.37"/>
    <x v="1452"/>
  </r>
  <r>
    <x v="13"/>
    <n v="31.92"/>
    <n v="4.8099999999999996"/>
    <x v="1453"/>
  </r>
  <r>
    <x v="18"/>
    <n v="26.315000000000001"/>
    <n v="4.5599999999999996"/>
    <x v="1454"/>
  </r>
  <r>
    <x v="37"/>
    <n v="35.299999999999997"/>
    <n v="4.3899999999999997"/>
    <x v="1455"/>
  </r>
  <r>
    <x v="40"/>
    <n v="18.91"/>
    <n v="11.44"/>
    <x v="1456"/>
  </r>
  <r>
    <x v="40"/>
    <n v="22.41"/>
    <n v="11.37"/>
    <x v="1457"/>
  </r>
  <r>
    <x v="37"/>
    <n v="22.704999999999998"/>
    <n v="6.14"/>
    <x v="1458"/>
  </r>
  <r>
    <x v="16"/>
    <n v="37.18"/>
    <n v="4.8899999999999997"/>
    <x v="1459"/>
  </r>
  <r>
    <x v="42"/>
    <n v="35.97"/>
    <n v="4.5999999999999996"/>
    <x v="1460"/>
  </r>
  <r>
    <x v="42"/>
    <n v="35.799999999999997"/>
    <n v="4.42"/>
    <x v="1461"/>
  </r>
  <r>
    <x v="42"/>
    <n v="28.31"/>
    <n v="7.48"/>
    <x v="1462"/>
  </r>
  <r>
    <x v="42"/>
    <n v="38.06"/>
    <n v="10.74"/>
    <x v="1463"/>
  </r>
  <r>
    <x v="37"/>
    <n v="28"/>
    <n v="5.19"/>
    <x v="1464"/>
  </r>
  <r>
    <x v="41"/>
    <n v="34.32"/>
    <n v="9.17"/>
    <x v="1465"/>
  </r>
  <r>
    <x v="13"/>
    <n v="22.3"/>
    <n v="4.95"/>
    <x v="1466"/>
  </r>
  <r>
    <x v="30"/>
    <n v="27.835000000000001"/>
    <n v="6.03"/>
    <x v="1467"/>
  </r>
  <r>
    <x v="25"/>
    <n v="39.229999999999997"/>
    <n v="5.36"/>
    <x v="1468"/>
  </r>
  <r>
    <x v="38"/>
    <n v="19.95"/>
    <n v="6.11"/>
    <x v="1469"/>
  </r>
  <r>
    <x v="4"/>
    <n v="34.64"/>
    <n v="4.88"/>
    <x v="1470"/>
  </r>
  <r>
    <x v="36"/>
    <n v="18.75"/>
    <n v="6.72"/>
    <x v="1471"/>
  </r>
  <r>
    <x v="36"/>
    <n v="26.48"/>
    <n v="4.2"/>
    <x v="1472"/>
  </r>
  <r>
    <x v="40"/>
    <n v="34.83"/>
    <n v="5.79"/>
    <x v="1473"/>
  </r>
  <r>
    <x v="36"/>
    <n v="25.46"/>
    <n v="4.29"/>
    <x v="1474"/>
  </r>
  <r>
    <x v="37"/>
    <n v="23.31"/>
    <n v="8.27"/>
    <x v="1475"/>
  </r>
  <r>
    <x v="41"/>
    <n v="29"/>
    <n v="4.5599999999999996"/>
    <x v="1476"/>
  </r>
  <r>
    <x v="43"/>
    <n v="32.869999999999997"/>
    <n v="5.33"/>
    <x v="1477"/>
  </r>
  <r>
    <x v="43"/>
    <n v="26.18"/>
    <n v="5.63"/>
    <x v="1478"/>
  </r>
  <r>
    <x v="34"/>
    <n v="25.3"/>
    <n v="5.12"/>
    <x v="1479"/>
  </r>
  <r>
    <x v="33"/>
    <n v="36.94"/>
    <n v="5.15"/>
    <x v="1480"/>
  </r>
  <r>
    <x v="15"/>
    <n v="22.86"/>
    <n v="7.5"/>
    <x v="1481"/>
  </r>
  <r>
    <x v="2"/>
    <n v="18.760000000000002"/>
    <n v="4.88"/>
    <x v="1482"/>
  </r>
  <r>
    <x v="42"/>
    <n v="24.36"/>
    <n v="5.57"/>
    <x v="1483"/>
  </r>
  <r>
    <x v="33"/>
    <n v="32.299999999999997"/>
    <n v="5.31"/>
    <x v="1484"/>
  </r>
  <r>
    <x v="39"/>
    <n v="22.704999999999998"/>
    <n v="4.57"/>
    <x v="1485"/>
  </r>
  <r>
    <x v="41"/>
    <n v="21.79"/>
    <n v="8.6999999999999993"/>
    <x v="1486"/>
  </r>
  <r>
    <x v="41"/>
    <n v="24.52"/>
    <n v="4.76"/>
    <x v="1487"/>
  </r>
  <r>
    <x v="30"/>
    <n v="39.520000000000003"/>
    <n v="11.81"/>
    <x v="1488"/>
  </r>
  <r>
    <x v="37"/>
    <n v="24.49"/>
    <n v="4.67"/>
    <x v="1489"/>
  </r>
  <r>
    <x v="41"/>
    <n v="26.315000000000001"/>
    <n v="6.02"/>
    <x v="1490"/>
  </r>
  <r>
    <x v="39"/>
    <n v="22.58"/>
    <n v="7.46"/>
    <x v="1491"/>
  </r>
  <r>
    <x v="41"/>
    <n v="19.475000000000001"/>
    <n v="4.74"/>
    <x v="1492"/>
  </r>
  <r>
    <x v="28"/>
    <n v="26.33"/>
    <n v="4.79"/>
    <x v="1493"/>
  </r>
  <r>
    <x v="0"/>
    <n v="17.29"/>
    <n v="5.35"/>
    <x v="1494"/>
  </r>
  <r>
    <x v="38"/>
    <n v="42.88"/>
    <n v="4.87"/>
    <x v="1495"/>
  </r>
  <r>
    <x v="33"/>
    <n v="32.200000000000003"/>
    <n v="10.09"/>
    <x v="1496"/>
  </r>
  <r>
    <x v="15"/>
    <n v="18.75"/>
    <n v="5.47"/>
    <x v="1497"/>
  </r>
  <r>
    <x v="41"/>
    <n v="22.36"/>
    <n v="8.6"/>
    <x v="1498"/>
  </r>
  <r>
    <x v="41"/>
    <n v="23.94"/>
    <n v="10.74"/>
    <x v="1499"/>
  </r>
  <r>
    <x v="31"/>
    <n v="30.1"/>
    <n v="4.3899999999999997"/>
    <x v="1500"/>
  </r>
  <r>
    <x v="30"/>
    <n v="21.93"/>
    <n v="6.3"/>
    <x v="1501"/>
  </r>
  <r>
    <x v="42"/>
    <n v="39.75"/>
    <n v="5.41"/>
    <x v="1502"/>
  </r>
  <r>
    <x v="22"/>
    <n v="26.03"/>
    <n v="4.47"/>
    <x v="1503"/>
  </r>
  <r>
    <x v="27"/>
    <n v="34.51"/>
    <n v="6.26"/>
    <x v="1504"/>
  </r>
  <r>
    <x v="42"/>
    <n v="19.32"/>
    <n v="11.58"/>
    <x v="1505"/>
  </r>
  <r>
    <x v="40"/>
    <n v="28.5"/>
    <n v="4.3600000000000003"/>
    <x v="1506"/>
  </r>
  <r>
    <x v="9"/>
    <n v="30.875"/>
    <n v="4.1399999999999997"/>
    <x v="1507"/>
  </r>
  <r>
    <x v="1"/>
    <n v="24.02"/>
    <n v="4.38"/>
    <x v="1508"/>
  </r>
  <r>
    <x v="29"/>
    <n v="36.08"/>
    <n v="11.61"/>
    <x v="1509"/>
  </r>
  <r>
    <x v="42"/>
    <n v="32.200000000000003"/>
    <n v="10.59"/>
    <x v="1510"/>
  </r>
  <r>
    <x v="21"/>
    <n v="28.05"/>
    <n v="11.85"/>
    <x v="1511"/>
  </r>
  <r>
    <x v="9"/>
    <n v="19"/>
    <n v="5.46"/>
    <x v="1512"/>
  </r>
  <r>
    <x v="42"/>
    <n v="16.13"/>
    <n v="4.54"/>
    <x v="1513"/>
  </r>
  <r>
    <x v="42"/>
    <n v="18.77"/>
    <n v="11.98"/>
    <x v="1514"/>
  </r>
  <r>
    <x v="42"/>
    <n v="28.88"/>
    <n v="6.59"/>
    <x v="1515"/>
  </r>
  <r>
    <x v="37"/>
    <n v="27.55"/>
    <n v="10.83"/>
    <x v="1516"/>
  </r>
  <r>
    <x v="43"/>
    <n v="15.6"/>
    <n v="8.6"/>
    <x v="1517"/>
  </r>
  <r>
    <x v="44"/>
    <n v="21.99"/>
    <n v="11.17"/>
    <x v="1518"/>
  </r>
  <r>
    <x v="44"/>
    <n v="34.85"/>
    <n v="5.75"/>
    <x v="1519"/>
  </r>
  <r>
    <x v="44"/>
    <n v="24.51"/>
    <n v="4.83"/>
    <x v="1520"/>
  </r>
  <r>
    <x v="44"/>
    <n v="19.399999999999999"/>
    <n v="11.93"/>
    <x v="1521"/>
  </r>
  <r>
    <x v="25"/>
    <n v="15.1"/>
    <n v="8.41"/>
    <x v="1522"/>
  </r>
  <r>
    <x v="19"/>
    <n v="23.37"/>
    <n v="5.59"/>
    <x v="1523"/>
  </r>
  <r>
    <x v="41"/>
    <n v="42.4"/>
    <n v="4.0599999999999996"/>
    <x v="1524"/>
  </r>
  <r>
    <x v="34"/>
    <n v="28.405000000000001"/>
    <n v="7.02"/>
    <x v="1525"/>
  </r>
  <r>
    <x v="30"/>
    <n v="23.4"/>
    <n v="4.47"/>
    <x v="1526"/>
  </r>
  <r>
    <x v="41"/>
    <n v="33.44"/>
    <n v="4.54"/>
    <x v="1527"/>
  </r>
  <r>
    <x v="38"/>
    <n v="21.12"/>
    <n v="4.99"/>
    <x v="1528"/>
  </r>
  <r>
    <x v="39"/>
    <n v="18.48"/>
    <n v="10.84"/>
    <x v="1529"/>
  </r>
  <r>
    <x v="43"/>
    <n v="16.815000000000001"/>
    <n v="5.63"/>
    <x v="1530"/>
  </r>
  <r>
    <x v="34"/>
    <n v="26.72"/>
    <n v="4.1399999999999997"/>
    <x v="1531"/>
  </r>
  <r>
    <x v="40"/>
    <n v="41.42"/>
    <n v="5.17"/>
    <x v="1532"/>
  </r>
  <r>
    <x v="20"/>
    <n v="20.69"/>
    <n v="6.93"/>
    <x v="1533"/>
  </r>
  <r>
    <x v="43"/>
    <n v="41.23"/>
    <n v="4.24"/>
    <x v="1534"/>
  </r>
  <r>
    <x v="27"/>
    <n v="29.9"/>
    <n v="5.91"/>
    <x v="1535"/>
  </r>
  <r>
    <x v="32"/>
    <n v="34.104999999999997"/>
    <n v="5.93"/>
    <x v="1536"/>
  </r>
  <r>
    <x v="41"/>
    <n v="24.97"/>
    <n v="5.66"/>
    <x v="1537"/>
  </r>
  <r>
    <x v="0"/>
    <n v="34.799999999999997"/>
    <n v="4.1900000000000004"/>
    <x v="1538"/>
  </r>
  <r>
    <x v="42"/>
    <n v="32.965000000000003"/>
    <n v="9.2100000000000009"/>
    <x v="1539"/>
  </r>
  <r>
    <x v="7"/>
    <n v="27.265000000000001"/>
    <n v="5.51"/>
    <x v="1540"/>
  </r>
  <r>
    <x v="43"/>
    <n v="17.059999999999999"/>
    <n v="8.5"/>
    <x v="1541"/>
  </r>
  <r>
    <x v="43"/>
    <n v="36.29"/>
    <n v="6.23"/>
    <x v="1542"/>
  </r>
  <r>
    <x v="43"/>
    <n v="28.594999999999999"/>
    <n v="8.5299999999999994"/>
    <x v="1543"/>
  </r>
  <r>
    <x v="41"/>
    <n v="17.8"/>
    <n v="5.75"/>
    <x v="1544"/>
  </r>
  <r>
    <x v="23"/>
    <n v="21.4"/>
    <n v="5.6"/>
    <x v="1545"/>
  </r>
  <r>
    <x v="41"/>
    <n v="23.01"/>
    <n v="4.68"/>
    <x v="1546"/>
  </r>
  <r>
    <x v="39"/>
    <n v="19.86"/>
    <n v="5.62"/>
    <x v="1547"/>
  </r>
  <r>
    <x v="41"/>
    <n v="33.58"/>
    <n v="5.08"/>
    <x v="1548"/>
  </r>
  <r>
    <x v="41"/>
    <n v="29.81"/>
    <n v="5.28"/>
    <x v="1549"/>
  </r>
  <r>
    <x v="11"/>
    <n v="27.4"/>
    <n v="4.6100000000000003"/>
    <x v="1550"/>
  </r>
  <r>
    <x v="35"/>
    <n v="17.98"/>
    <n v="6.57"/>
    <x v="1551"/>
  </r>
  <r>
    <x v="44"/>
    <n v="37.9"/>
    <n v="5.83"/>
    <x v="1552"/>
  </r>
  <r>
    <x v="16"/>
    <n v="25.27"/>
    <n v="6.98"/>
    <x v="1553"/>
  </r>
  <r>
    <x v="38"/>
    <n v="29.26"/>
    <n v="4.03"/>
    <x v="1554"/>
  </r>
  <r>
    <x v="25"/>
    <n v="27.835000000000001"/>
    <n v="4.5599999999999996"/>
    <x v="1555"/>
  </r>
  <r>
    <x v="22"/>
    <n v="46.53"/>
    <n v="5.38"/>
    <x v="1556"/>
  </r>
  <r>
    <x v="45"/>
    <n v="20.58"/>
    <n v="11.04"/>
    <x v="1557"/>
  </r>
  <r>
    <x v="45"/>
    <n v="19.53"/>
    <n v="6.09"/>
    <x v="1558"/>
  </r>
  <r>
    <x v="45"/>
    <n v="27.7"/>
    <n v="4.71"/>
    <x v="1559"/>
  </r>
  <r>
    <x v="0"/>
    <n v="18.920000000000002"/>
    <n v="8.18"/>
    <x v="1560"/>
  </r>
  <r>
    <x v="43"/>
    <n v="17.760000000000002"/>
    <n v="11.18"/>
    <x v="1561"/>
  </r>
  <r>
    <x v="11"/>
    <n v="29.83"/>
    <n v="5.03"/>
    <x v="1562"/>
  </r>
  <r>
    <x v="43"/>
    <n v="23.465"/>
    <n v="5.56"/>
    <x v="1563"/>
  </r>
  <r>
    <x v="37"/>
    <n v="29.355"/>
    <n v="4.33"/>
    <x v="1564"/>
  </r>
  <r>
    <x v="31"/>
    <n v="35.49"/>
    <n v="5.21"/>
    <x v="1565"/>
  </r>
  <r>
    <x v="44"/>
    <n v="26.315000000000001"/>
    <n v="5.89"/>
    <x v="1566"/>
  </r>
  <r>
    <x v="44"/>
    <n v="19.79"/>
    <n v="4.8099999999999996"/>
    <x v="1567"/>
  </r>
  <r>
    <x v="44"/>
    <n v="40.564999999999998"/>
    <n v="5.66"/>
    <x v="1568"/>
  </r>
  <r>
    <x v="20"/>
    <n v="18.03"/>
    <n v="10.66"/>
    <x v="1569"/>
  </r>
  <r>
    <x v="44"/>
    <n v="34.65"/>
    <n v="5.98"/>
    <x v="1570"/>
  </r>
  <r>
    <x v="44"/>
    <n v="42.94"/>
    <n v="4.34"/>
    <x v="1571"/>
  </r>
  <r>
    <x v="31"/>
    <n v="31.254999999999999"/>
    <n v="5.17"/>
    <x v="1572"/>
  </r>
  <r>
    <x v="16"/>
    <n v="45.43"/>
    <n v="4.2300000000000004"/>
    <x v="1573"/>
  </r>
  <r>
    <x v="42"/>
    <n v="32.340000000000003"/>
    <n v="4.88"/>
    <x v="1574"/>
  </r>
  <r>
    <x v="44"/>
    <n v="25.46"/>
    <n v="9.7100000000000009"/>
    <x v="1575"/>
  </r>
  <r>
    <x v="36"/>
    <n v="37.145000000000003"/>
    <n v="5.32"/>
    <x v="1576"/>
  </r>
  <r>
    <x v="0"/>
    <n v="30.8"/>
    <n v="5.83"/>
    <x v="1577"/>
  </r>
  <r>
    <x v="38"/>
    <n v="29.5"/>
    <n v="5.54"/>
    <x v="1578"/>
  </r>
  <r>
    <x v="43"/>
    <n v="43.39"/>
    <n v="5.85"/>
    <x v="1579"/>
  </r>
  <r>
    <x v="34"/>
    <n v="15.08"/>
    <n v="4.8499999999999996"/>
    <x v="1580"/>
  </r>
  <r>
    <x v="43"/>
    <n v="20.48"/>
    <n v="11.09"/>
    <x v="1581"/>
  </r>
  <r>
    <x v="21"/>
    <n v="34.450000000000003"/>
    <n v="5.58"/>
    <x v="1582"/>
  </r>
  <r>
    <x v="42"/>
    <n v="34.21"/>
    <n v="9.7200000000000006"/>
    <x v="1583"/>
  </r>
  <r>
    <x v="20"/>
    <n v="28.8"/>
    <n v="11.41"/>
    <x v="1584"/>
  </r>
  <r>
    <x v="18"/>
    <n v="31.74"/>
    <n v="4.46"/>
    <x v="1585"/>
  </r>
  <r>
    <x v="19"/>
    <n v="21.78"/>
    <n v="9.31"/>
    <x v="1586"/>
  </r>
  <r>
    <x v="20"/>
    <n v="23.75"/>
    <n v="5.03"/>
    <x v="1587"/>
  </r>
  <r>
    <x v="34"/>
    <n v="33.21"/>
    <n v="5.07"/>
    <x v="1588"/>
  </r>
  <r>
    <x v="9"/>
    <n v="17.7"/>
    <n v="10.42"/>
    <x v="1589"/>
  </r>
  <r>
    <x v="45"/>
    <n v="17.2"/>
    <n v="6.45"/>
    <x v="1590"/>
  </r>
  <r>
    <x v="37"/>
    <n v="19.21"/>
    <n v="5.52"/>
    <x v="1591"/>
  </r>
  <r>
    <x v="18"/>
    <n v="23.2"/>
    <n v="4.41"/>
    <x v="1592"/>
  </r>
  <r>
    <x v="46"/>
    <n v="32.5"/>
    <n v="4.6900000000000004"/>
    <x v="1593"/>
  </r>
  <r>
    <x v="46"/>
    <n v="20.9"/>
    <n v="6.94"/>
    <x v="1594"/>
  </r>
  <r>
    <x v="5"/>
    <n v="19.11"/>
    <n v="4.3499999999999996"/>
    <x v="1595"/>
  </r>
  <r>
    <x v="44"/>
    <n v="31.17"/>
    <n v="5.28"/>
    <x v="1596"/>
  </r>
  <r>
    <x v="27"/>
    <n v="36.08"/>
    <n v="4.29"/>
    <x v="1597"/>
  </r>
  <r>
    <x v="45"/>
    <n v="28.024999999999999"/>
    <n v="5.69"/>
    <x v="1598"/>
  </r>
  <r>
    <x v="20"/>
    <n v="24.32"/>
    <n v="5.56"/>
    <x v="1599"/>
  </r>
  <r>
    <x v="45"/>
    <n v="38"/>
    <n v="5.41"/>
    <x v="1600"/>
  </r>
  <r>
    <x v="45"/>
    <n v="31.6"/>
    <n v="10.85"/>
    <x v="1601"/>
  </r>
  <r>
    <x v="41"/>
    <n v="31.02"/>
    <n v="11.63"/>
    <x v="1602"/>
  </r>
  <r>
    <x v="44"/>
    <n v="29.26"/>
    <n v="5.68"/>
    <x v="1603"/>
  </r>
  <r>
    <x v="45"/>
    <n v="15.09"/>
    <n v="7.59"/>
    <x v="1604"/>
  </r>
  <r>
    <x v="16"/>
    <n v="22.63"/>
    <n v="5.09"/>
    <x v="1605"/>
  </r>
  <r>
    <x v="45"/>
    <n v="23.46"/>
    <n v="4.21"/>
    <x v="1606"/>
  </r>
  <r>
    <x v="42"/>
    <n v="22.56"/>
    <n v="4.34"/>
    <x v="1607"/>
  </r>
  <r>
    <x v="42"/>
    <n v="19.28"/>
    <n v="11.85"/>
    <x v="1608"/>
  </r>
  <r>
    <x v="42"/>
    <n v="15.37"/>
    <n v="9.61"/>
    <x v="1609"/>
  </r>
  <r>
    <x v="44"/>
    <n v="18.71"/>
    <n v="5.29"/>
    <x v="1610"/>
  </r>
  <r>
    <x v="14"/>
    <n v="20.61"/>
    <n v="6.89"/>
    <x v="1611"/>
  </r>
  <r>
    <x v="35"/>
    <n v="15.99"/>
    <n v="4.57"/>
    <x v="1612"/>
  </r>
  <r>
    <x v="43"/>
    <n v="33.155000000000001"/>
    <n v="4.32"/>
    <x v="1613"/>
  </r>
  <r>
    <x v="9"/>
    <n v="26.22"/>
    <n v="5.57"/>
    <x v="1614"/>
  </r>
  <r>
    <x v="21"/>
    <n v="21.85"/>
    <n v="5.26"/>
    <x v="1615"/>
  </r>
  <r>
    <x v="36"/>
    <n v="30.495000000000001"/>
    <n v="6.25"/>
    <x v="1616"/>
  </r>
  <r>
    <x v="22"/>
    <n v="34.104999999999997"/>
    <n v="5.67"/>
    <x v="1617"/>
  </r>
  <r>
    <x v="46"/>
    <n v="32.770000000000003"/>
    <n v="4.42"/>
    <x v="1618"/>
  </r>
  <r>
    <x v="43"/>
    <n v="16.850000000000001"/>
    <n v="11.75"/>
    <x v="1619"/>
  </r>
  <r>
    <x v="45"/>
    <n v="34.700000000000003"/>
    <n v="6.06"/>
    <x v="1620"/>
  </r>
  <r>
    <x v="45"/>
    <n v="37.049999999999997"/>
    <n v="5.48"/>
    <x v="1621"/>
  </r>
  <r>
    <x v="28"/>
    <n v="18.78"/>
    <n v="4.45"/>
    <x v="1622"/>
  </r>
  <r>
    <x v="30"/>
    <n v="28.024999999999999"/>
    <n v="5"/>
    <x v="1623"/>
  </r>
  <r>
    <x v="9"/>
    <n v="35.090000000000003"/>
    <n v="5.84"/>
    <x v="1624"/>
  </r>
  <r>
    <x v="36"/>
    <n v="34.42"/>
    <n v="5.21"/>
    <x v="1625"/>
  </r>
  <r>
    <x v="46"/>
    <n v="29.4"/>
    <n v="4.26"/>
    <x v="1626"/>
  </r>
  <r>
    <x v="46"/>
    <n v="21.31"/>
    <n v="4.17"/>
    <x v="1627"/>
  </r>
  <r>
    <x v="34"/>
    <n v="19.559999999999999"/>
    <n v="11.96"/>
    <x v="1628"/>
  </r>
  <r>
    <x v="45"/>
    <n v="37.335000000000001"/>
    <n v="6.26"/>
    <x v="1629"/>
  </r>
  <r>
    <x v="40"/>
    <n v="19.53"/>
    <n v="11.68"/>
    <x v="1630"/>
  </r>
  <r>
    <x v="15"/>
    <n v="34.1"/>
    <n v="5.16"/>
    <x v="1631"/>
  </r>
  <r>
    <x v="42"/>
    <n v="16.5"/>
    <n v="6.9"/>
    <x v="1632"/>
  </r>
  <r>
    <x v="39"/>
    <n v="30.69"/>
    <n v="4.83"/>
    <x v="1633"/>
  </r>
  <r>
    <x v="46"/>
    <n v="28.93"/>
    <n v="4.87"/>
    <x v="1634"/>
  </r>
  <r>
    <x v="46"/>
    <n v="38.9"/>
    <n v="4.28"/>
    <x v="1635"/>
  </r>
  <r>
    <x v="46"/>
    <n v="26.9"/>
    <n v="4.07"/>
    <x v="1636"/>
  </r>
  <r>
    <x v="7"/>
    <n v="24.86"/>
    <n v="6.23"/>
    <x v="1637"/>
  </r>
  <r>
    <x v="40"/>
    <n v="39.14"/>
    <n v="6.24"/>
    <x v="1638"/>
  </r>
  <r>
    <x v="40"/>
    <n v="39.799999999999997"/>
    <n v="6.17"/>
    <x v="1639"/>
  </r>
  <r>
    <x v="45"/>
    <n v="34.32"/>
    <n v="5.16"/>
    <x v="1640"/>
  </r>
  <r>
    <x v="45"/>
    <n v="32.51"/>
    <n v="4.3"/>
    <x v="1641"/>
  </r>
  <r>
    <x v="8"/>
    <n v="30.71"/>
    <n v="6.14"/>
    <x v="1642"/>
  </r>
  <r>
    <x v="35"/>
    <n v="28.9"/>
    <n v="5.36"/>
    <x v="1643"/>
  </r>
  <r>
    <x v="45"/>
    <n v="36.19"/>
    <n v="4.3"/>
    <x v="1644"/>
  </r>
  <r>
    <x v="25"/>
    <n v="29.6"/>
    <n v="4.09"/>
    <x v="1645"/>
  </r>
  <r>
    <x v="13"/>
    <n v="30.95"/>
    <n v="6.27"/>
    <x v="1646"/>
  </r>
  <r>
    <x v="13"/>
    <n v="19.95"/>
    <n v="5.39"/>
    <x v="1647"/>
  </r>
  <r>
    <x v="2"/>
    <n v="23.65"/>
    <n v="5.75"/>
    <x v="1648"/>
  </r>
  <r>
    <x v="41"/>
    <n v="43.34"/>
    <n v="4.91"/>
    <x v="1649"/>
  </r>
  <r>
    <x v="42"/>
    <n v="31.98"/>
    <n v="4.46"/>
    <x v="1650"/>
  </r>
  <r>
    <x v="40"/>
    <n v="35.86"/>
    <n v="6.22"/>
    <x v="1651"/>
  </r>
  <r>
    <x v="39"/>
    <n v="15.2"/>
    <n v="8.82"/>
    <x v="1652"/>
  </r>
  <r>
    <x v="14"/>
    <n v="37.200000000000003"/>
    <n v="10.14"/>
    <x v="1653"/>
  </r>
  <r>
    <x v="40"/>
    <n v="17.91"/>
    <n v="4.66"/>
    <x v="1654"/>
  </r>
  <r>
    <x v="19"/>
    <n v="20.76"/>
    <n v="6.26"/>
    <x v="1655"/>
  </r>
  <r>
    <x v="34"/>
    <n v="38.99"/>
    <n v="5.21"/>
    <x v="1656"/>
  </r>
  <r>
    <x v="46"/>
    <n v="42.655000000000001"/>
    <n v="5.94"/>
    <x v="1657"/>
  </r>
  <r>
    <x v="23"/>
    <n v="30.57"/>
    <n v="5.34"/>
    <x v="1658"/>
  </r>
  <r>
    <x v="5"/>
    <n v="17.7"/>
    <n v="6.38"/>
    <x v="1659"/>
  </r>
  <r>
    <x v="41"/>
    <n v="34.770000000000003"/>
    <n v="4.47"/>
    <x v="1660"/>
  </r>
  <r>
    <x v="39"/>
    <n v="16.88"/>
    <n v="9.9600000000000009"/>
    <x v="1661"/>
  </r>
  <r>
    <x v="31"/>
    <n v="40.26"/>
    <n v="9.92"/>
    <x v="1662"/>
  </r>
  <r>
    <x v="25"/>
    <n v="25.6"/>
    <n v="6.03"/>
    <x v="1663"/>
  </r>
  <r>
    <x v="24"/>
    <n v="33.549999999999997"/>
    <n v="10.9"/>
    <x v="1664"/>
  </r>
  <r>
    <x v="33"/>
    <n v="16.690000000000001"/>
    <n v="10.66"/>
    <x v="1665"/>
  </r>
  <r>
    <x v="46"/>
    <n v="19.95"/>
    <n v="4.05"/>
    <x v="1666"/>
  </r>
  <r>
    <x v="19"/>
    <n v="17.55"/>
    <n v="4.2300000000000004"/>
    <x v="1667"/>
  </r>
  <r>
    <x v="36"/>
    <n v="22.01"/>
    <n v="5.01"/>
    <x v="1668"/>
  </r>
  <r>
    <x v="41"/>
    <n v="41.8"/>
    <n v="5.82"/>
    <x v="1669"/>
  </r>
  <r>
    <x v="46"/>
    <n v="19.170000000000002"/>
    <n v="7.94"/>
    <x v="1670"/>
  </r>
  <r>
    <x v="4"/>
    <n v="32.799999999999997"/>
    <n v="6.16"/>
    <x v="1671"/>
  </r>
  <r>
    <x v="44"/>
    <n v="35.814999999999998"/>
    <n v="4.1500000000000004"/>
    <x v="1672"/>
  </r>
  <r>
    <x v="25"/>
    <n v="24.3"/>
    <n v="6.23"/>
    <x v="1673"/>
  </r>
  <r>
    <x v="33"/>
    <n v="19.059999999999999"/>
    <n v="7.41"/>
    <x v="1674"/>
  </r>
  <r>
    <x v="32"/>
    <n v="33.25"/>
    <n v="5.62"/>
    <x v="1675"/>
  </r>
  <r>
    <x v="36"/>
    <n v="21.37"/>
    <n v="4.54"/>
    <x v="1676"/>
  </r>
  <r>
    <x v="31"/>
    <n v="34.43"/>
    <n v="8.6199999999999992"/>
    <x v="1677"/>
  </r>
  <r>
    <x v="30"/>
    <n v="20.86"/>
    <n v="4.3600000000000003"/>
    <x v="1678"/>
  </r>
  <r>
    <x v="27"/>
    <n v="18.34"/>
    <n v="10.01"/>
    <x v="1679"/>
  </r>
  <r>
    <x v="32"/>
    <n v="34.15"/>
    <n v="5.42"/>
    <x v="1680"/>
  </r>
  <r>
    <x v="41"/>
    <n v="18.350000000000001"/>
    <n v="5.12"/>
    <x v="1681"/>
  </r>
  <r>
    <x v="46"/>
    <n v="22.13"/>
    <n v="9.1999999999999993"/>
    <x v="1682"/>
  </r>
  <r>
    <x v="45"/>
    <n v="22.51"/>
    <n v="6.08"/>
    <x v="1683"/>
  </r>
  <r>
    <x v="41"/>
    <n v="31"/>
    <n v="4.7699999999999996"/>
    <x v="1684"/>
  </r>
  <r>
    <x v="27"/>
    <n v="28.27"/>
    <n v="4.62"/>
    <x v="1685"/>
  </r>
  <r>
    <x v="44"/>
    <n v="29.92"/>
    <n v="9.07"/>
    <x v="1686"/>
  </r>
  <r>
    <x v="34"/>
    <n v="25.9"/>
    <n v="9.1199999999999992"/>
    <x v="1687"/>
  </r>
  <r>
    <x v="42"/>
    <n v="27.74"/>
    <n v="7.32"/>
    <x v="1688"/>
  </r>
  <r>
    <x v="3"/>
    <n v="17.260000000000002"/>
    <n v="11.73"/>
    <x v="1689"/>
  </r>
  <r>
    <x v="15"/>
    <n v="19.855"/>
    <n v="6.64"/>
    <x v="1690"/>
  </r>
  <r>
    <x v="36"/>
    <n v="41.69"/>
    <n v="5.78"/>
    <x v="1691"/>
  </r>
  <r>
    <x v="41"/>
    <n v="16.12"/>
    <n v="10.45"/>
    <x v="1692"/>
  </r>
  <r>
    <x v="38"/>
    <n v="37.43"/>
    <n v="4.5199999999999996"/>
    <x v="1693"/>
  </r>
  <r>
    <x v="16"/>
    <n v="31.065000000000001"/>
    <n v="5.71"/>
    <x v="1694"/>
  </r>
  <r>
    <x v="35"/>
    <n v="25.08"/>
    <n v="4.7699999999999996"/>
    <x v="1695"/>
  </r>
  <r>
    <x v="9"/>
    <n v="15.2"/>
    <n v="7.81"/>
    <x v="1696"/>
  </r>
  <r>
    <x v="28"/>
    <n v="22.34"/>
    <n v="5.19"/>
    <x v="1697"/>
  </r>
  <r>
    <x v="45"/>
    <n v="40.15"/>
    <n v="5.93"/>
    <x v="1698"/>
  </r>
  <r>
    <x v="28"/>
    <n v="37.729999999999997"/>
    <n v="6.29"/>
    <x v="1699"/>
  </r>
  <r>
    <x v="39"/>
    <n v="25.35"/>
    <n v="4.9000000000000004"/>
    <x v="1700"/>
  </r>
  <r>
    <x v="45"/>
    <n v="26.41"/>
    <n v="5.07"/>
    <x v="1701"/>
  </r>
  <r>
    <x v="15"/>
    <n v="27.6"/>
    <n v="5.33"/>
    <x v="1702"/>
  </r>
  <r>
    <x v="29"/>
    <n v="33.82"/>
    <n v="8.93"/>
    <x v="1703"/>
  </r>
  <r>
    <x v="35"/>
    <n v="32.9"/>
    <n v="4.3499999999999996"/>
    <x v="1704"/>
  </r>
  <r>
    <x v="28"/>
    <n v="30.875"/>
    <n v="9.5399999999999991"/>
    <x v="1705"/>
  </r>
  <r>
    <x v="6"/>
    <n v="32.64"/>
    <n v="5.91"/>
    <x v="1706"/>
  </r>
  <r>
    <x v="21"/>
    <n v="22.135000000000002"/>
    <n v="5.0999999999999996"/>
    <x v="1707"/>
  </r>
  <r>
    <x v="23"/>
    <n v="16.53"/>
    <n v="5.08"/>
    <x v="1708"/>
  </r>
  <r>
    <x v="41"/>
    <n v="32.774999999999999"/>
    <n v="4.75"/>
    <x v="1709"/>
  </r>
  <r>
    <x v="24"/>
    <n v="30.9"/>
    <n v="6.05"/>
    <x v="1710"/>
  </r>
  <r>
    <x v="23"/>
    <n v="15.58"/>
    <n v="11.56"/>
    <x v="1711"/>
  </r>
  <r>
    <x v="24"/>
    <n v="26.315000000000001"/>
    <n v="5.76"/>
    <x v="1712"/>
  </r>
  <r>
    <x v="15"/>
    <n v="35.61"/>
    <n v="5.65"/>
    <x v="1713"/>
  </r>
  <r>
    <x v="27"/>
    <n v="37.56"/>
    <n v="5.88"/>
    <x v="1714"/>
  </r>
  <r>
    <x v="46"/>
    <n v="15.49"/>
    <n v="9.6"/>
    <x v="1715"/>
  </r>
  <r>
    <x v="46"/>
    <n v="23.48"/>
    <n v="6.24"/>
    <x v="1716"/>
  </r>
  <r>
    <x v="20"/>
    <n v="30.02"/>
    <n v="7.63"/>
    <x v="1717"/>
  </r>
  <r>
    <x v="1"/>
    <n v="26.885000000000002"/>
    <n v="8.66"/>
    <x v="1718"/>
  </r>
  <r>
    <x v="17"/>
    <n v="25.84"/>
    <n v="8.5500000000000007"/>
    <x v="1719"/>
  </r>
  <r>
    <x v="1"/>
    <n v="27.454999999999998"/>
    <n v="4.54"/>
    <x v="1720"/>
  </r>
  <r>
    <x v="23"/>
    <n v="24.605"/>
    <n v="5.7"/>
    <x v="1721"/>
  </r>
  <r>
    <x v="28"/>
    <n v="30.8"/>
    <n v="5.07"/>
    <x v="1722"/>
  </r>
  <r>
    <x v="15"/>
    <n v="34.799999999999997"/>
    <n v="4.38"/>
    <x v="1723"/>
  </r>
  <r>
    <x v="15"/>
    <n v="34.21"/>
    <n v="4.54"/>
    <x v="1724"/>
  </r>
  <r>
    <x v="5"/>
    <n v="31"/>
    <n v="5.38"/>
    <x v="1725"/>
  </r>
  <r>
    <x v="30"/>
    <n v="26.125"/>
    <n v="5.55"/>
    <x v="1726"/>
  </r>
  <r>
    <x v="12"/>
    <n v="30.13"/>
    <n v="4.03"/>
    <x v="1727"/>
  </r>
  <r>
    <x v="34"/>
    <n v="34.19"/>
    <n v="4.1900000000000004"/>
    <x v="1728"/>
  </r>
  <r>
    <x v="39"/>
    <n v="22.515000000000001"/>
    <n v="4.37"/>
    <x v="1729"/>
  </r>
  <r>
    <x v="4"/>
    <n v="18.239999999999998"/>
    <n v="5.31"/>
    <x v="1730"/>
  </r>
  <r>
    <x v="12"/>
    <n v="37.28"/>
    <n v="4.66"/>
    <x v="1731"/>
  </r>
  <r>
    <x v="46"/>
    <n v="18.2"/>
    <n v="6.19"/>
    <x v="1732"/>
  </r>
  <r>
    <x v="4"/>
    <n v="20.53"/>
    <n v="4.8600000000000003"/>
    <x v="1733"/>
  </r>
  <r>
    <x v="3"/>
    <n v="23.79"/>
    <n v="4.74"/>
    <x v="1734"/>
  </r>
  <r>
    <x v="42"/>
    <n v="29.8"/>
    <n v="6.03"/>
    <x v="1735"/>
  </r>
  <r>
    <x v="33"/>
    <n v="31.54"/>
    <n v="4.71"/>
    <x v="1736"/>
  </r>
  <r>
    <x v="31"/>
    <n v="20.82"/>
    <n v="5.55"/>
    <x v="1737"/>
  </r>
  <r>
    <x v="26"/>
    <n v="38.83"/>
    <n v="4.78"/>
    <x v="1738"/>
  </r>
  <r>
    <x v="1"/>
    <n v="23.44"/>
    <n v="4.6500000000000004"/>
    <x v="1739"/>
  </r>
  <r>
    <x v="28"/>
    <n v="24.13"/>
    <n v="5.2"/>
    <x v="1740"/>
  </r>
  <r>
    <x v="13"/>
    <n v="42.13"/>
    <n v="4.54"/>
    <x v="1741"/>
  </r>
  <r>
    <x v="41"/>
    <n v="17.86"/>
    <n v="4.1100000000000003"/>
    <x v="1742"/>
  </r>
  <r>
    <x v="4"/>
    <n v="32.78"/>
    <n v="4.63"/>
    <x v="1743"/>
  </r>
  <r>
    <x v="28"/>
    <n v="23.9"/>
    <n v="6.06"/>
    <x v="1744"/>
  </r>
  <r>
    <x v="12"/>
    <n v="15.47"/>
    <n v="8.43"/>
    <x v="1745"/>
  </r>
  <r>
    <x v="36"/>
    <n v="28.54"/>
    <n v="5.51"/>
    <x v="1746"/>
  </r>
  <r>
    <x v="26"/>
    <n v="18.54"/>
    <n v="4.95"/>
    <x v="1747"/>
  </r>
  <r>
    <x v="24"/>
    <n v="32.18"/>
    <n v="6.44"/>
    <x v="1748"/>
  </r>
  <r>
    <x v="32"/>
    <n v="37.380000000000003"/>
    <n v="6.05"/>
    <x v="1749"/>
  </r>
  <r>
    <x v="8"/>
    <n v="31.12"/>
    <n v="4.76"/>
    <x v="1750"/>
  </r>
  <r>
    <x v="12"/>
    <n v="22.01"/>
    <n v="6.72"/>
    <x v="1751"/>
  </r>
  <r>
    <x v="5"/>
    <n v="27.645"/>
    <n v="5.7"/>
    <x v="1752"/>
  </r>
  <r>
    <x v="6"/>
    <n v="29.64"/>
    <n v="5.31"/>
    <x v="1753"/>
  </r>
  <r>
    <x v="39"/>
    <n v="33.700000000000003"/>
    <n v="4.32"/>
    <x v="1754"/>
  </r>
  <r>
    <x v="42"/>
    <n v="27.5"/>
    <n v="4.2300000000000004"/>
    <x v="1755"/>
  </r>
  <r>
    <x v="9"/>
    <n v="16.12"/>
    <n v="6.09"/>
    <x v="1756"/>
  </r>
  <r>
    <x v="23"/>
    <n v="26.73"/>
    <n v="4.74"/>
    <x v="1757"/>
  </r>
  <r>
    <x v="31"/>
    <n v="37.25"/>
    <n v="6.23"/>
    <x v="1758"/>
  </r>
  <r>
    <x v="42"/>
    <n v="23.56"/>
    <n v="5.45"/>
    <x v="1759"/>
  </r>
  <r>
    <x v="12"/>
    <n v="15.84"/>
    <n v="10.34"/>
    <x v="1760"/>
  </r>
  <r>
    <x v="0"/>
    <n v="36.630000000000003"/>
    <n v="5.15"/>
    <x v="1761"/>
  </r>
  <r>
    <x v="12"/>
    <n v="16.47"/>
    <n v="11.72"/>
    <x v="1762"/>
  </r>
  <r>
    <x v="33"/>
    <n v="25.8"/>
    <n v="5.29"/>
    <x v="1763"/>
  </r>
  <r>
    <x v="16"/>
    <n v="23.6"/>
    <n v="4.33"/>
    <x v="1764"/>
  </r>
  <r>
    <x v="39"/>
    <n v="32.11"/>
    <n v="6.24"/>
    <x v="1765"/>
  </r>
  <r>
    <x v="36"/>
    <n v="30.114999999999998"/>
    <n v="11.61"/>
    <x v="1766"/>
  </r>
  <r>
    <x v="42"/>
    <n v="20.28"/>
    <n v="11.07"/>
    <x v="1767"/>
  </r>
  <r>
    <x v="5"/>
    <n v="20.234999999999999"/>
    <n v="5.19"/>
    <x v="1768"/>
  </r>
  <r>
    <x v="33"/>
    <n v="25.27"/>
    <n v="5.7"/>
    <x v="1769"/>
  </r>
  <r>
    <x v="16"/>
    <n v="24.24"/>
    <n v="6.15"/>
    <x v="1770"/>
  </r>
  <r>
    <x v="11"/>
    <n v="35.75"/>
    <n v="5.07"/>
    <x v="1771"/>
  </r>
  <r>
    <x v="12"/>
    <n v="29.92"/>
    <n v="10.97"/>
    <x v="1772"/>
  </r>
  <r>
    <x v="37"/>
    <n v="26.2"/>
    <n v="10.93"/>
    <x v="1773"/>
  </r>
  <r>
    <x v="25"/>
    <n v="26.695"/>
    <n v="4.21"/>
    <x v="1774"/>
  </r>
  <r>
    <x v="42"/>
    <n v="23.16"/>
    <n v="5.5"/>
    <x v="1775"/>
  </r>
  <r>
    <x v="35"/>
    <n v="32.585000000000001"/>
    <n v="4.93"/>
    <x v="1776"/>
  </r>
  <r>
    <x v="6"/>
    <n v="33.97"/>
    <n v="5.6"/>
    <x v="1777"/>
  </r>
  <r>
    <x v="25"/>
    <n v="16.57"/>
    <n v="9.99"/>
    <x v="1778"/>
  </r>
  <r>
    <x v="13"/>
    <n v="17.55"/>
    <n v="5.93"/>
    <x v="1779"/>
  </r>
  <r>
    <x v="26"/>
    <n v="29.41"/>
    <n v="6.29"/>
    <x v="1780"/>
  </r>
  <r>
    <x v="3"/>
    <n v="17.91"/>
    <n v="5.65"/>
    <x v="1781"/>
  </r>
  <r>
    <x v="31"/>
    <n v="31.57"/>
    <n v="6.15"/>
    <x v="1782"/>
  </r>
  <r>
    <x v="39"/>
    <n v="33.18"/>
    <n v="5.22"/>
    <x v="1783"/>
  </r>
  <r>
    <x v="7"/>
    <n v="37"/>
    <n v="11.66"/>
    <x v="1784"/>
  </r>
  <r>
    <x v="1"/>
    <n v="18.905000000000001"/>
    <n v="4.91"/>
    <x v="1785"/>
  </r>
  <r>
    <x v="42"/>
    <n v="20.03"/>
    <n v="9.25"/>
    <x v="1786"/>
  </r>
  <r>
    <x v="6"/>
    <n v="16.7"/>
    <n v="11.48"/>
    <x v="1787"/>
  </r>
  <r>
    <x v="9"/>
    <n v="39.82"/>
    <n v="6.06"/>
    <x v="1788"/>
  </r>
  <r>
    <x v="4"/>
    <n v="22.04"/>
    <n v="5.86"/>
    <x v="1789"/>
  </r>
  <r>
    <x v="0"/>
    <n v="28.27"/>
    <n v="5.33"/>
    <x v="1790"/>
  </r>
  <r>
    <x v="4"/>
    <n v="18.5"/>
    <n v="5.33"/>
    <x v="1791"/>
  </r>
  <r>
    <x v="7"/>
    <n v="38.6"/>
    <n v="6.02"/>
    <x v="1792"/>
  </r>
  <r>
    <x v="38"/>
    <n v="43.12"/>
    <n v="6.25"/>
    <x v="1793"/>
  </r>
  <r>
    <x v="18"/>
    <n v="30.5"/>
    <n v="4.8099999999999996"/>
    <x v="1794"/>
  </r>
  <r>
    <x v="2"/>
    <n v="27.61"/>
    <n v="4.5999999999999996"/>
    <x v="1795"/>
  </r>
  <r>
    <x v="33"/>
    <n v="27.1"/>
    <n v="5.08"/>
    <x v="1796"/>
  </r>
  <r>
    <x v="40"/>
    <n v="35.93"/>
    <n v="5.43"/>
    <x v="1797"/>
  </r>
  <r>
    <x v="0"/>
    <n v="32.68"/>
    <n v="5.44"/>
    <x v="1798"/>
  </r>
  <r>
    <x v="25"/>
    <n v="20.74"/>
    <n v="11.69"/>
    <x v="1799"/>
  </r>
  <r>
    <x v="4"/>
    <n v="15.57"/>
    <n v="6.07"/>
    <x v="1800"/>
  </r>
  <r>
    <x v="25"/>
    <n v="23.844999999999999"/>
    <n v="4.3600000000000003"/>
    <x v="1801"/>
  </r>
  <r>
    <x v="41"/>
    <n v="22.895"/>
    <n v="5.24"/>
    <x v="1802"/>
  </r>
  <r>
    <x v="12"/>
    <n v="21.945"/>
    <n v="5.37"/>
    <x v="1803"/>
  </r>
  <r>
    <x v="42"/>
    <n v="19.47"/>
    <n v="6.6"/>
    <x v="1804"/>
  </r>
  <r>
    <x v="4"/>
    <n v="15.61"/>
    <n v="5.77"/>
    <x v="1805"/>
  </r>
  <r>
    <x v="34"/>
    <n v="28.6"/>
    <n v="6.08"/>
    <x v="1806"/>
  </r>
  <r>
    <x v="42"/>
    <n v="46.53"/>
    <n v="4.16"/>
    <x v="1807"/>
  </r>
  <r>
    <x v="2"/>
    <n v="34.99"/>
    <n v="5.0999999999999996"/>
    <x v="1808"/>
  </r>
  <r>
    <x v="0"/>
    <n v="17.05"/>
    <n v="5.3"/>
    <x v="1809"/>
  </r>
  <r>
    <x v="15"/>
    <n v="37.18"/>
    <n v="4.9000000000000004"/>
    <x v="1810"/>
  </r>
  <r>
    <x v="22"/>
    <n v="35.200000000000003"/>
    <n v="5.55"/>
    <x v="1811"/>
  </r>
  <r>
    <x v="15"/>
    <n v="37.335000000000001"/>
    <n v="4.95"/>
    <x v="1812"/>
  </r>
  <r>
    <x v="1"/>
    <n v="27.265000000000001"/>
    <n v="6.46"/>
    <x v="1813"/>
  </r>
  <r>
    <x v="25"/>
    <n v="30.8"/>
    <n v="4.9000000000000004"/>
    <x v="1814"/>
  </r>
  <r>
    <x v="14"/>
    <n v="30.21"/>
    <n v="5.21"/>
    <x v="1815"/>
  </r>
  <r>
    <x v="20"/>
    <n v="35.340000000000003"/>
    <n v="4.13"/>
    <x v="1816"/>
  </r>
  <r>
    <x v="40"/>
    <n v="26.695"/>
    <n v="5.28"/>
    <x v="1817"/>
  </r>
  <r>
    <x v="37"/>
    <n v="29.355"/>
    <n v="4.68"/>
    <x v="1818"/>
  </r>
  <r>
    <x v="14"/>
    <n v="29.59"/>
    <n v="4.0599999999999996"/>
    <x v="1819"/>
  </r>
  <r>
    <x v="17"/>
    <n v="31.35"/>
    <n v="4.2"/>
    <x v="1820"/>
  </r>
  <r>
    <x v="1"/>
    <n v="20.52"/>
    <n v="4.83"/>
    <x v="1821"/>
  </r>
  <r>
    <x v="23"/>
    <n v="42.9"/>
    <n v="4.87"/>
    <x v="1822"/>
  </r>
  <r>
    <x v="17"/>
    <n v="24.6"/>
    <n v="5.86"/>
    <x v="1823"/>
  </r>
  <r>
    <x v="24"/>
    <n v="28.405000000000001"/>
    <n v="4.12"/>
    <x v="1824"/>
  </r>
  <r>
    <x v="0"/>
    <n v="34.674999999999997"/>
    <n v="5.71"/>
    <x v="1825"/>
  </r>
  <r>
    <x v="20"/>
    <n v="18.850000000000001"/>
    <n v="6.03"/>
    <x v="1826"/>
  </r>
  <r>
    <x v="42"/>
    <n v="34.130000000000003"/>
    <n v="5.65"/>
    <x v="1827"/>
  </r>
  <r>
    <x v="27"/>
    <n v="17.34"/>
    <n v="5.05"/>
    <x v="1828"/>
  </r>
  <r>
    <x v="11"/>
    <n v="17.440000000000001"/>
    <n v="6.26"/>
    <x v="1829"/>
  </r>
  <r>
    <x v="16"/>
    <n v="33.659999999999997"/>
    <n v="4.08"/>
    <x v="1830"/>
  </r>
  <r>
    <x v="30"/>
    <n v="21.375"/>
    <n v="6.19"/>
    <x v="1831"/>
  </r>
  <r>
    <x v="25"/>
    <n v="27.14"/>
    <n v="6.01"/>
    <x v="1832"/>
  </r>
  <r>
    <x v="6"/>
    <n v="35.78"/>
    <n v="6.07"/>
    <x v="1833"/>
  </r>
  <r>
    <x v="24"/>
    <n v="34.96"/>
    <n v="5.63"/>
    <x v="1834"/>
  </r>
  <r>
    <x v="37"/>
    <n v="38.39"/>
    <n v="6.05"/>
    <x v="1835"/>
  </r>
  <r>
    <x v="15"/>
    <n v="33.82"/>
    <n v="4.6500000000000004"/>
    <x v="1836"/>
  </r>
  <r>
    <x v="22"/>
    <n v="27.835000000000001"/>
    <n v="5.37"/>
    <x v="1837"/>
  </r>
  <r>
    <x v="5"/>
    <n v="33"/>
    <n v="5.39"/>
    <x v="1838"/>
  </r>
  <r>
    <x v="1"/>
    <n v="26.885000000000002"/>
    <n v="5.86"/>
    <x v="1839"/>
  </r>
  <r>
    <x v="17"/>
    <n v="29.26"/>
    <n v="4.4400000000000004"/>
    <x v="1840"/>
  </r>
  <r>
    <x v="37"/>
    <n v="26.98"/>
    <n v="4.41"/>
    <x v="1841"/>
  </r>
  <r>
    <x v="1"/>
    <n v="32.11"/>
    <n v="5.19"/>
    <x v="1842"/>
  </r>
  <r>
    <x v="20"/>
    <n v="31.73"/>
    <n v="5.16"/>
    <x v="1843"/>
  </r>
  <r>
    <x v="41"/>
    <n v="22.515000000000001"/>
    <n v="4.24"/>
    <x v="1844"/>
  </r>
  <r>
    <x v="20"/>
    <n v="25.9"/>
    <n v="5.45"/>
    <x v="1845"/>
  </r>
  <r>
    <x v="41"/>
    <n v="27.72"/>
    <n v="5.03"/>
    <x v="1846"/>
  </r>
  <r>
    <x v="34"/>
    <n v="31.5"/>
    <n v="9.6199999999999992"/>
    <x v="1847"/>
  </r>
  <r>
    <x v="37"/>
    <n v="29.7"/>
    <n v="6.77"/>
    <x v="1848"/>
  </r>
  <r>
    <x v="40"/>
    <n v="21.26"/>
    <n v="5.36"/>
    <x v="1849"/>
  </r>
  <r>
    <x v="39"/>
    <n v="17.09"/>
    <n v="5.69"/>
    <x v="1850"/>
  </r>
  <r>
    <x v="0"/>
    <n v="24.3"/>
    <n v="4.9000000000000004"/>
    <x v="1851"/>
  </r>
  <r>
    <x v="18"/>
    <n v="29.734999999999999"/>
    <n v="5.78"/>
    <x v="1852"/>
  </r>
  <r>
    <x v="40"/>
    <n v="29.26"/>
    <n v="4.7"/>
    <x v="1853"/>
  </r>
  <r>
    <x v="31"/>
    <n v="33"/>
    <n v="6.28"/>
    <x v="1854"/>
  </r>
  <r>
    <x v="38"/>
    <n v="31.065000000000001"/>
    <n v="4.2300000000000004"/>
    <x v="1855"/>
  </r>
  <r>
    <x v="17"/>
    <n v="26.51"/>
    <n v="6.17"/>
    <x v="1856"/>
  </r>
  <r>
    <x v="22"/>
    <n v="28.88"/>
    <n v="4.96"/>
    <x v="1857"/>
  </r>
  <r>
    <x v="26"/>
    <n v="35.814999999999998"/>
    <n v="5.1100000000000003"/>
    <x v="1858"/>
  </r>
  <r>
    <x v="34"/>
    <n v="21.28"/>
    <n v="4.05"/>
    <x v="1859"/>
  </r>
  <r>
    <x v="28"/>
    <n v="33.81"/>
    <n v="6.49"/>
    <x v="1860"/>
  </r>
  <r>
    <x v="28"/>
    <n v="44.22"/>
    <n v="4.1900000000000004"/>
    <x v="1861"/>
  </r>
  <r>
    <x v="24"/>
    <n v="15.46"/>
    <n v="4.99"/>
    <x v="1862"/>
  </r>
  <r>
    <x v="9"/>
    <n v="30.3"/>
    <n v="4.7699999999999996"/>
    <x v="1863"/>
  </r>
  <r>
    <x v="24"/>
    <n v="16.670000000000002"/>
    <n v="5.46"/>
    <x v="1864"/>
  </r>
  <r>
    <x v="16"/>
    <n v="28.594999999999999"/>
    <n v="5.43"/>
    <x v="1865"/>
  </r>
  <r>
    <x v="7"/>
    <n v="25.934999999999999"/>
    <n v="4.29"/>
    <x v="1866"/>
  </r>
  <r>
    <x v="22"/>
    <n v="27.645"/>
    <n v="5.25"/>
    <x v="1867"/>
  </r>
  <r>
    <x v="41"/>
    <n v="30.1"/>
    <n v="4.04"/>
    <x v="1868"/>
  </r>
  <r>
    <x v="35"/>
    <n v="26.79"/>
    <n v="5"/>
    <x v="1869"/>
  </r>
  <r>
    <x v="25"/>
    <n v="27.1"/>
    <n v="4.01"/>
    <x v="1870"/>
  </r>
  <r>
    <x v="25"/>
    <n v="24.31"/>
    <n v="5.4"/>
    <x v="1871"/>
  </r>
  <r>
    <x v="42"/>
    <n v="15.53"/>
    <n v="5.81"/>
    <x v="1872"/>
  </r>
  <r>
    <x v="25"/>
    <n v="30.7"/>
    <n v="5.82"/>
    <x v="1873"/>
  </r>
  <r>
    <x v="12"/>
    <n v="33.33"/>
    <n v="4.82"/>
    <x v="1874"/>
  </r>
  <r>
    <x v="31"/>
    <n v="32.4"/>
    <n v="5.08"/>
    <x v="1875"/>
  </r>
  <r>
    <x v="13"/>
    <n v="27.93"/>
    <n v="5.59"/>
    <x v="1876"/>
  </r>
  <r>
    <x v="3"/>
    <n v="21.754999999999999"/>
    <n v="5.12"/>
    <x v="1877"/>
  </r>
  <r>
    <x v="24"/>
    <n v="25.934999999999999"/>
    <n v="4.95"/>
    <x v="1878"/>
  </r>
  <r>
    <x v="39"/>
    <n v="31.5"/>
    <n v="6.16"/>
    <x v="1879"/>
  </r>
  <r>
    <x v="32"/>
    <n v="30.03"/>
    <n v="6.41"/>
    <x v="1880"/>
  </r>
  <r>
    <x v="23"/>
    <n v="33.479999999999997"/>
    <n v="8.94"/>
    <x v="1881"/>
  </r>
  <r>
    <x v="7"/>
    <n v="16.510000000000002"/>
    <n v="4.42"/>
    <x v="1882"/>
  </r>
  <r>
    <x v="37"/>
    <n v="33.155000000000001"/>
    <n v="5.3"/>
    <x v="1883"/>
  </r>
  <r>
    <x v="22"/>
    <n v="37.29"/>
    <n v="4.6399999999999997"/>
    <x v="1884"/>
  </r>
  <r>
    <x v="25"/>
    <n v="20.23"/>
    <n v="6.16"/>
    <x v="1885"/>
  </r>
  <r>
    <x v="12"/>
    <n v="28.975000000000001"/>
    <n v="4.12"/>
    <x v="1886"/>
  </r>
  <r>
    <x v="33"/>
    <n v="16.420000000000002"/>
    <n v="5.77"/>
    <x v="1887"/>
  </r>
  <r>
    <x v="31"/>
    <n v="17.559999999999999"/>
    <n v="6.2"/>
    <x v="1888"/>
  </r>
  <r>
    <x v="12"/>
    <n v="24.13"/>
    <n v="4.3899999999999997"/>
    <x v="1889"/>
  </r>
  <r>
    <x v="6"/>
    <n v="19.95"/>
    <n v="5.13"/>
    <x v="1890"/>
  </r>
  <r>
    <x v="34"/>
    <n v="21.24"/>
    <n v="4.49"/>
    <x v="1891"/>
  </r>
  <r>
    <x v="11"/>
    <n v="44.22"/>
    <n v="6.35"/>
    <x v="1892"/>
  </r>
  <r>
    <x v="29"/>
    <n v="41.1"/>
    <n v="5.79"/>
    <x v="1893"/>
  </r>
  <r>
    <x v="31"/>
    <n v="34.200000000000003"/>
    <n v="4.78"/>
    <x v="1894"/>
  </r>
  <r>
    <x v="22"/>
    <n v="29.92"/>
    <n v="6.02"/>
    <x v="1895"/>
  </r>
  <r>
    <x v="29"/>
    <n v="28.93"/>
    <n v="4.4400000000000004"/>
    <x v="1896"/>
  </r>
  <r>
    <x v="29"/>
    <n v="31.254999999999999"/>
    <n v="5.84"/>
    <x v="1897"/>
  </r>
  <r>
    <x v="33"/>
    <n v="29.83"/>
    <n v="5.39"/>
    <x v="1898"/>
  </r>
  <r>
    <x v="32"/>
    <n v="29.59"/>
    <n v="6.16"/>
    <x v="1899"/>
  </r>
  <r>
    <x v="12"/>
    <n v="31.16"/>
    <n v="4.49"/>
    <x v="1900"/>
  </r>
  <r>
    <x v="29"/>
    <n v="34.21"/>
    <n v="4.4800000000000004"/>
    <x v="1901"/>
  </r>
  <r>
    <x v="28"/>
    <n v="34.86"/>
    <n v="10.97"/>
    <x v="1902"/>
  </r>
  <r>
    <x v="38"/>
    <n v="34.58"/>
    <n v="5.14"/>
    <x v="1903"/>
  </r>
  <r>
    <x v="9"/>
    <n v="17.940000000000001"/>
    <n v="5.17"/>
    <x v="1904"/>
  </r>
  <r>
    <x v="7"/>
    <n v="26.8"/>
    <n v="6.18"/>
    <x v="1905"/>
  </r>
  <r>
    <x v="33"/>
    <n v="17.690000000000001"/>
    <n v="9.07"/>
    <x v="1906"/>
  </r>
  <r>
    <x v="36"/>
    <n v="25.77"/>
    <n v="4.43"/>
    <x v="1907"/>
  </r>
  <r>
    <x v="43"/>
    <n v="34.46"/>
    <n v="4.17"/>
    <x v="1908"/>
  </r>
  <r>
    <x v="30"/>
    <n v="30.875"/>
    <n v="4.95"/>
    <x v="1909"/>
  </r>
  <r>
    <x v="31"/>
    <n v="39.49"/>
    <n v="5.13"/>
    <x v="1910"/>
  </r>
  <r>
    <x v="35"/>
    <n v="28.88"/>
    <n v="4.0999999999999996"/>
    <x v="1911"/>
  </r>
  <r>
    <x v="33"/>
    <n v="20.234999999999999"/>
    <n v="5.01"/>
    <x v="1912"/>
  </r>
  <r>
    <x v="8"/>
    <n v="30.67"/>
    <n v="5.09"/>
    <x v="1913"/>
  </r>
  <r>
    <x v="0"/>
    <n v="30.875"/>
    <n v="6.49"/>
    <x v="1914"/>
  </r>
  <r>
    <x v="11"/>
    <n v="23.8"/>
    <n v="4.08"/>
    <x v="1915"/>
  </r>
  <r>
    <x v="4"/>
    <n v="15.37"/>
    <n v="8.6300000000000008"/>
    <x v="1916"/>
  </r>
  <r>
    <x v="33"/>
    <n v="30.4"/>
    <n v="5.28"/>
    <x v="1917"/>
  </r>
  <r>
    <x v="34"/>
    <n v="19.48"/>
    <n v="5.63"/>
    <x v="1918"/>
  </r>
  <r>
    <x v="17"/>
    <n v="16.96"/>
    <n v="11.47"/>
    <x v="1919"/>
  </r>
  <r>
    <x v="31"/>
    <n v="19.05"/>
    <n v="4.92"/>
    <x v="1920"/>
  </r>
  <r>
    <x v="4"/>
    <n v="37.619999999999997"/>
    <n v="4.18"/>
    <x v="1921"/>
  </r>
  <r>
    <x v="2"/>
    <n v="29.1"/>
    <n v="4.67"/>
    <x v="1922"/>
  </r>
  <r>
    <x v="2"/>
    <n v="26.62"/>
    <n v="6.24"/>
    <x v="1923"/>
  </r>
  <r>
    <x v="31"/>
    <n v="25.74"/>
    <n v="5.99"/>
    <x v="1924"/>
  </r>
  <r>
    <x v="30"/>
    <n v="18.22"/>
    <n v="10.27"/>
    <x v="1925"/>
  </r>
  <r>
    <x v="36"/>
    <n v="26.03"/>
    <n v="5.97"/>
    <x v="1926"/>
  </r>
  <r>
    <x v="36"/>
    <n v="17.29"/>
    <n v="4.9800000000000004"/>
    <x v="1927"/>
  </r>
  <r>
    <x v="3"/>
    <n v="18.170000000000002"/>
    <n v="6.91"/>
    <x v="1928"/>
  </r>
  <r>
    <x v="30"/>
    <n v="32.54"/>
    <n v="6.38"/>
    <x v="1929"/>
  </r>
  <r>
    <x v="42"/>
    <n v="30.25"/>
    <n v="4.7699999999999996"/>
    <x v="1930"/>
  </r>
  <r>
    <x v="33"/>
    <n v="19.59"/>
    <n v="6.04"/>
    <x v="1931"/>
  </r>
  <r>
    <x v="10"/>
    <n v="45.9"/>
    <n v="4.3"/>
    <x v="1932"/>
  </r>
  <r>
    <x v="10"/>
    <n v="17.059999999999999"/>
    <n v="8.75"/>
    <x v="1933"/>
  </r>
  <r>
    <x v="37"/>
    <n v="32.07"/>
    <n v="5.25"/>
    <x v="1934"/>
  </r>
  <r>
    <x v="5"/>
    <n v="16.5"/>
    <n v="5.03"/>
    <x v="1935"/>
  </r>
  <r>
    <x v="29"/>
    <n v="31.4"/>
    <n v="5.88"/>
    <x v="1936"/>
  </r>
  <r>
    <x v="28"/>
    <n v="20.36"/>
    <n v="4.49"/>
    <x v="1937"/>
  </r>
  <r>
    <x v="9"/>
    <n v="25.46"/>
    <n v="4.1399999999999997"/>
    <x v="1938"/>
  </r>
  <r>
    <x v="28"/>
    <n v="17.09"/>
    <n v="5.8"/>
    <x v="1939"/>
  </r>
  <r>
    <x v="33"/>
    <n v="20.83"/>
    <n v="5.12"/>
    <x v="1940"/>
  </r>
  <r>
    <x v="9"/>
    <n v="18.920000000000002"/>
    <n v="5.98"/>
    <x v="1941"/>
  </r>
  <r>
    <x v="15"/>
    <n v="37.1"/>
    <n v="5.46"/>
    <x v="1942"/>
  </r>
  <r>
    <x v="14"/>
    <n v="22.515000000000001"/>
    <n v="4.91"/>
    <x v="1943"/>
  </r>
  <r>
    <x v="46"/>
    <n v="32.700000000000003"/>
    <n v="4.66"/>
    <x v="1944"/>
  </r>
  <r>
    <x v="5"/>
    <n v="17.75"/>
    <n v="6.8"/>
    <x v="1945"/>
  </r>
  <r>
    <x v="10"/>
    <n v="33.630000000000003"/>
    <n v="4.47"/>
    <x v="1946"/>
  </r>
  <r>
    <x v="44"/>
    <n v="34.799999999999997"/>
    <n v="4.08"/>
    <x v="1947"/>
  </r>
  <r>
    <x v="46"/>
    <n v="16.809999999999999"/>
    <n v="5.51"/>
    <x v="1948"/>
  </r>
  <r>
    <x v="11"/>
    <n v="16.690000000000001"/>
    <n v="8.4"/>
    <x v="1949"/>
  </r>
  <r>
    <x v="16"/>
    <n v="23.21"/>
    <n v="5.14"/>
    <x v="1950"/>
  </r>
  <r>
    <x v="33"/>
    <n v="25.175000000000001"/>
    <n v="5.21"/>
    <x v="1951"/>
  </r>
  <r>
    <x v="39"/>
    <n v="34.770000000000003"/>
    <n v="6.23"/>
    <x v="1952"/>
  </r>
  <r>
    <x v="7"/>
    <n v="27.7"/>
    <n v="5.6"/>
    <x v="1953"/>
  </r>
  <r>
    <x v="40"/>
    <n v="19.12"/>
    <n v="4.72"/>
    <x v="1954"/>
  </r>
  <r>
    <x v="34"/>
    <n v="32.67"/>
    <n v="4.67"/>
    <x v="1955"/>
  </r>
  <r>
    <x v="15"/>
    <n v="28.5"/>
    <n v="6.11"/>
    <x v="1956"/>
  </r>
  <r>
    <x v="20"/>
    <n v="39.270000000000003"/>
    <n v="6.25"/>
    <x v="1957"/>
  </r>
  <r>
    <x v="19"/>
    <n v="32.49"/>
    <n v="4"/>
    <x v="1958"/>
  </r>
  <r>
    <x v="39"/>
    <n v="23.7"/>
    <n v="5.55"/>
    <x v="1959"/>
  </r>
  <r>
    <x v="21"/>
    <n v="30.4"/>
    <n v="5.95"/>
    <x v="1960"/>
  </r>
  <r>
    <x v="20"/>
    <n v="38.94"/>
    <n v="4.3600000000000003"/>
    <x v="1961"/>
  </r>
  <r>
    <x v="0"/>
    <n v="31.02"/>
    <n v="4.84"/>
    <x v="1962"/>
  </r>
  <r>
    <x v="6"/>
    <n v="17.5"/>
    <n v="4.5599999999999996"/>
    <x v="1963"/>
  </r>
  <r>
    <x v="6"/>
    <n v="34.799999999999997"/>
    <n v="4.42"/>
    <x v="1964"/>
  </r>
  <r>
    <x v="0"/>
    <n v="17.3"/>
    <n v="7.66"/>
    <x v="1965"/>
  </r>
  <r>
    <x v="5"/>
    <n v="32.25"/>
    <n v="5.2"/>
    <x v="1966"/>
  </r>
  <r>
    <x v="44"/>
    <n v="42.4"/>
    <n v="5.53"/>
    <x v="1967"/>
  </r>
  <r>
    <x v="20"/>
    <n v="38.664999999999999"/>
    <n v="4.8600000000000003"/>
    <x v="1968"/>
  </r>
  <r>
    <x v="13"/>
    <n v="29.92"/>
    <n v="5.49"/>
    <x v="1969"/>
  </r>
  <r>
    <x v="16"/>
    <n v="29.48"/>
    <n v="4.09"/>
    <x v="1970"/>
  </r>
  <r>
    <x v="43"/>
    <n v="28.785"/>
    <n v="4.3099999999999996"/>
    <x v="1971"/>
  </r>
  <r>
    <x v="7"/>
    <n v="19.8"/>
    <n v="4"/>
    <x v="1972"/>
  </r>
  <r>
    <x v="20"/>
    <n v="35.53"/>
    <n v="4.68"/>
    <x v="1973"/>
  </r>
  <r>
    <x v="44"/>
    <n v="21.47"/>
    <n v="4.0199999999999996"/>
    <x v="1974"/>
  </r>
  <r>
    <x v="7"/>
    <n v="25.9"/>
    <n v="5.12"/>
    <x v="1975"/>
  </r>
  <r>
    <x v="42"/>
    <n v="20.81"/>
    <n v="5.52"/>
    <x v="1976"/>
  </r>
  <r>
    <x v="16"/>
    <n v="25.84"/>
    <n v="5.81"/>
    <x v="1977"/>
  </r>
  <r>
    <x v="26"/>
    <n v="30.95"/>
    <n v="5.16"/>
    <x v="1978"/>
  </r>
  <r>
    <x v="28"/>
    <n v="30.54"/>
    <n v="5"/>
    <x v="1979"/>
  </r>
  <r>
    <x v="23"/>
    <n v="33.914999999999999"/>
    <n v="5.84"/>
    <x v="1980"/>
  </r>
  <r>
    <x v="20"/>
    <n v="33.31"/>
    <n v="4.1900000000000004"/>
    <x v="1981"/>
  </r>
  <r>
    <x v="16"/>
    <n v="25.745000000000001"/>
    <n v="4.62"/>
    <x v="1982"/>
  </r>
  <r>
    <x v="43"/>
    <n v="37.1"/>
    <n v="6.24"/>
    <x v="1983"/>
  </r>
  <r>
    <x v="41"/>
    <n v="35.435000000000002"/>
    <n v="5.81"/>
    <x v="1984"/>
  </r>
  <r>
    <x v="45"/>
    <n v="20.399999999999999"/>
    <n v="4.83"/>
    <x v="1985"/>
  </r>
  <r>
    <x v="12"/>
    <n v="42.13"/>
    <n v="5.72"/>
    <x v="1986"/>
  </r>
  <r>
    <x v="0"/>
    <n v="33.99"/>
    <n v="4.83"/>
    <x v="1987"/>
  </r>
  <r>
    <x v="24"/>
    <n v="28.594999999999999"/>
    <n v="4.1399999999999997"/>
    <x v="1988"/>
  </r>
  <r>
    <x v="27"/>
    <n v="20.8"/>
    <n v="4.07"/>
    <x v="1989"/>
  </r>
  <r>
    <x v="43"/>
    <n v="23.465"/>
    <n v="6.26"/>
    <x v="1990"/>
  </r>
  <r>
    <x v="35"/>
    <n v="40.185000000000002"/>
    <n v="5.88"/>
    <x v="1991"/>
  </r>
  <r>
    <x v="34"/>
    <n v="21.89"/>
    <n v="5.72"/>
    <x v="1992"/>
  </r>
  <r>
    <x v="27"/>
    <n v="29.34"/>
    <n v="6.09"/>
    <x v="1993"/>
  </r>
  <r>
    <x v="47"/>
    <n v="22.61"/>
    <n v="4.25"/>
    <x v="1994"/>
  </r>
  <r>
    <x v="20"/>
    <n v="22.23"/>
    <n v="6.09"/>
    <x v="1995"/>
  </r>
  <r>
    <x v="17"/>
    <n v="33.4"/>
    <n v="5.51"/>
    <x v="1996"/>
  </r>
  <r>
    <x v="45"/>
    <n v="33.11"/>
    <n v="5.63"/>
    <x v="1997"/>
  </r>
  <r>
    <x v="31"/>
    <n v="16.815000000000001"/>
    <n v="5.29"/>
    <x v="1998"/>
  </r>
  <r>
    <x v="1"/>
    <n v="25.61"/>
    <n v="4"/>
    <x v="1999"/>
  </r>
  <r>
    <x v="29"/>
    <n v="25.8"/>
    <n v="5.49"/>
    <x v="2000"/>
  </r>
  <r>
    <x v="2"/>
    <n v="27.39"/>
    <n v="5.34"/>
    <x v="2001"/>
  </r>
  <r>
    <x v="19"/>
    <n v="17.03"/>
    <n v="4.12"/>
    <x v="2002"/>
  </r>
  <r>
    <x v="23"/>
    <n v="23.75"/>
    <n v="5.49"/>
    <x v="2003"/>
  </r>
  <r>
    <x v="13"/>
    <n v="26.03"/>
    <n v="5.1100000000000003"/>
    <x v="2004"/>
  </r>
  <r>
    <x v="31"/>
    <n v="16.079999999999998"/>
    <n v="5.94"/>
    <x v="2005"/>
  </r>
  <r>
    <x v="15"/>
    <n v="30.875"/>
    <n v="5.54"/>
    <x v="2006"/>
  </r>
  <r>
    <x v="35"/>
    <n v="31.79"/>
    <n v="7.09"/>
    <x v="2007"/>
  </r>
  <r>
    <x v="14"/>
    <n v="28.48"/>
    <n v="6.22"/>
    <x v="2008"/>
  </r>
  <r>
    <x v="19"/>
    <n v="26.6"/>
    <n v="4.33"/>
    <x v="2009"/>
  </r>
  <r>
    <x v="40"/>
    <n v="25.27"/>
    <n v="5.83"/>
    <x v="2010"/>
  </r>
  <r>
    <x v="25"/>
    <n v="34.484999999999999"/>
    <n v="4.7"/>
    <x v="2011"/>
  </r>
  <r>
    <x v="32"/>
    <n v="15.57"/>
    <n v="4.07"/>
    <x v="2012"/>
  </r>
  <r>
    <x v="46"/>
    <n v="30.36"/>
    <n v="9.39"/>
    <x v="2013"/>
  </r>
  <r>
    <x v="42"/>
    <n v="19.37"/>
    <n v="4.18"/>
    <x v="2014"/>
  </r>
  <r>
    <x v="41"/>
    <n v="16.71"/>
    <n v="4.18"/>
    <x v="2015"/>
  </r>
  <r>
    <x v="30"/>
    <n v="24.1"/>
    <n v="4.4000000000000004"/>
    <x v="2016"/>
  </r>
  <r>
    <x v="12"/>
    <n v="29.77"/>
    <n v="9.9"/>
    <x v="2017"/>
  </r>
  <r>
    <x v="34"/>
    <n v="46.53"/>
    <n v="4.84"/>
    <x v="2018"/>
  </r>
  <r>
    <x v="35"/>
    <n v="23.4"/>
    <n v="5.53"/>
    <x v="2019"/>
  </r>
  <r>
    <x v="2"/>
    <n v="30"/>
    <n v="4.33"/>
    <x v="2020"/>
  </r>
  <r>
    <x v="22"/>
    <n v="29.15"/>
    <n v="4.91"/>
    <x v="2021"/>
  </r>
  <r>
    <x v="18"/>
    <n v="34.865000000000002"/>
    <n v="4.8"/>
    <x v="2022"/>
  </r>
  <r>
    <x v="33"/>
    <n v="28.12"/>
    <n v="5.55"/>
    <x v="2023"/>
  </r>
  <r>
    <x v="7"/>
    <n v="29.45"/>
    <n v="5.24"/>
    <x v="2024"/>
  </r>
  <r>
    <x v="22"/>
    <n v="27.94"/>
    <n v="6.08"/>
    <x v="2025"/>
  </r>
  <r>
    <x v="15"/>
    <n v="27.2"/>
    <n v="5.83"/>
    <x v="2026"/>
  </r>
  <r>
    <x v="43"/>
    <n v="33.344999999999999"/>
    <n v="4.29"/>
    <x v="2027"/>
  </r>
  <r>
    <x v="9"/>
    <n v="29.925000000000001"/>
    <n v="5.3"/>
    <x v="2028"/>
  </r>
  <r>
    <x v="10"/>
    <n v="24.225000000000001"/>
    <n v="4.42"/>
    <x v="2029"/>
  </r>
  <r>
    <x v="36"/>
    <n v="29.68"/>
    <n v="5.68"/>
    <x v="2030"/>
  </r>
  <r>
    <x v="4"/>
    <n v="20.614999999999998"/>
    <n v="6.05"/>
    <x v="2031"/>
  </r>
  <r>
    <x v="28"/>
    <n v="32.119999999999997"/>
    <n v="5.33"/>
    <x v="2032"/>
  </r>
  <r>
    <x v="31"/>
    <n v="27.36"/>
    <n v="6.22"/>
    <x v="2033"/>
  </r>
  <r>
    <x v="44"/>
    <n v="17.385000000000002"/>
    <n v="5.84"/>
    <x v="2034"/>
  </r>
  <r>
    <x v="26"/>
    <n v="30.13"/>
    <n v="5.71"/>
    <x v="2035"/>
  </r>
  <r>
    <x v="21"/>
    <n v="25.44"/>
    <n v="6.04"/>
    <x v="2036"/>
  </r>
  <r>
    <x v="31"/>
    <n v="39.805"/>
    <n v="4.38"/>
    <x v="2037"/>
  </r>
  <r>
    <x v="30"/>
    <n v="30.4"/>
    <n v="5.56"/>
    <x v="2038"/>
  </r>
  <r>
    <x v="1"/>
    <n v="23.18"/>
    <n v="4.24"/>
    <x v="2039"/>
  </r>
  <r>
    <x v="27"/>
    <n v="39.615000000000002"/>
    <n v="6.32"/>
    <x v="2040"/>
  </r>
  <r>
    <x v="34"/>
    <n v="30.59"/>
    <n v="6.3"/>
    <x v="2041"/>
  </r>
  <r>
    <x v="11"/>
    <n v="16.72"/>
    <n v="4.38"/>
    <x v="2042"/>
  </r>
  <r>
    <x v="31"/>
    <n v="26.22"/>
    <n v="4.6500000000000004"/>
    <x v="2043"/>
  </r>
  <r>
    <x v="18"/>
    <n v="31.824999999999999"/>
    <n v="4.7"/>
    <x v="2044"/>
  </r>
  <r>
    <x v="30"/>
    <n v="25.745000000000001"/>
    <n v="4.34"/>
    <x v="2045"/>
  </r>
  <r>
    <x v="35"/>
    <n v="24.605"/>
    <n v="5.62"/>
    <x v="2046"/>
  </r>
  <r>
    <x v="19"/>
    <n v="24.51"/>
    <n v="4.24"/>
    <x v="2047"/>
  </r>
  <r>
    <x v="35"/>
    <n v="31.065000000000001"/>
    <n v="4.57"/>
    <x v="2048"/>
  </r>
  <r>
    <x v="12"/>
    <n v="28.12"/>
    <n v="5.05"/>
    <x v="2049"/>
  </r>
  <r>
    <x v="16"/>
    <n v="38.06"/>
    <n v="6.16"/>
    <x v="2050"/>
  </r>
  <r>
    <x v="36"/>
    <n v="24.96"/>
    <n v="4.57"/>
    <x v="2051"/>
  </r>
  <r>
    <x v="16"/>
    <n v="17.670000000000002"/>
    <n v="5.53"/>
    <x v="2052"/>
  </r>
  <r>
    <x v="16"/>
    <n v="31.35"/>
    <n v="5.84"/>
    <x v="2053"/>
  </r>
  <r>
    <x v="28"/>
    <n v="28.31"/>
    <n v="6.41"/>
    <x v="2054"/>
  </r>
  <r>
    <x v="30"/>
    <n v="30.3"/>
    <n v="4.7300000000000004"/>
    <x v="2055"/>
  </r>
  <r>
    <x v="24"/>
    <n v="26.4"/>
    <n v="6.22"/>
    <x v="2056"/>
  </r>
  <r>
    <x v="4"/>
    <n v="22.135000000000002"/>
    <n v="4.46"/>
    <x v="2057"/>
  </r>
  <r>
    <x v="19"/>
    <n v="17.399999999999999"/>
    <n v="4.5"/>
    <x v="2058"/>
  </r>
  <r>
    <x v="32"/>
    <n v="28.06"/>
    <n v="8.93"/>
    <x v="2059"/>
  </r>
  <r>
    <x v="4"/>
    <n v="31.13"/>
    <n v="11.02"/>
    <x v="2060"/>
  </r>
  <r>
    <x v="40"/>
    <n v="18.46"/>
    <n v="5.25"/>
    <x v="2061"/>
  </r>
  <r>
    <x v="11"/>
    <n v="17.3"/>
    <n v="4.75"/>
    <x v="2062"/>
  </r>
  <r>
    <x v="41"/>
    <n v="35.625"/>
    <n v="4.68"/>
    <x v="2063"/>
  </r>
  <r>
    <x v="34"/>
    <n v="20.234999999999999"/>
    <n v="6.17"/>
    <x v="2064"/>
  </r>
  <r>
    <x v="20"/>
    <n v="27.55"/>
    <n v="4.5599999999999996"/>
    <x v="2065"/>
  </r>
  <r>
    <x v="16"/>
    <n v="17.97"/>
    <n v="6.3"/>
    <x v="2066"/>
  </r>
  <r>
    <x v="12"/>
    <n v="29.98"/>
    <n v="6.03"/>
    <x v="2067"/>
  </r>
  <r>
    <x v="30"/>
    <n v="33.659999999999997"/>
    <n v="4.2"/>
    <x v="2068"/>
  </r>
  <r>
    <x v="20"/>
    <n v="32.67"/>
    <n v="5.61"/>
    <x v="2069"/>
  </r>
  <r>
    <x v="33"/>
    <n v="30.5"/>
    <n v="5.88"/>
    <x v="2070"/>
  </r>
  <r>
    <x v="5"/>
    <n v="23.1"/>
    <n v="5.92"/>
    <x v="2071"/>
  </r>
  <r>
    <x v="21"/>
    <n v="39.49"/>
    <n v="4.8099999999999996"/>
    <x v="2072"/>
  </r>
  <r>
    <x v="12"/>
    <n v="33.99"/>
    <n v="4.55"/>
    <x v="2073"/>
  </r>
  <r>
    <x v="1"/>
    <n v="27.72"/>
    <n v="6.43"/>
    <x v="2074"/>
  </r>
  <r>
    <x v="9"/>
    <n v="30.59"/>
    <n v="11.62"/>
    <x v="2075"/>
  </r>
  <r>
    <x v="12"/>
    <n v="22.6"/>
    <n v="6.04"/>
    <x v="2076"/>
  </r>
  <r>
    <x v="41"/>
    <n v="28.785"/>
    <n v="8.82"/>
    <x v="2077"/>
  </r>
  <r>
    <x v="10"/>
    <n v="50.38"/>
    <n v="5.8"/>
    <x v="2078"/>
  </r>
  <r>
    <x v="6"/>
    <n v="35.200000000000003"/>
    <n v="4.28"/>
    <x v="2079"/>
  </r>
  <r>
    <x v="10"/>
    <n v="35.72"/>
    <n v="5.5"/>
    <x v="2080"/>
  </r>
  <r>
    <x v="11"/>
    <n v="24.51"/>
    <n v="4.6900000000000004"/>
    <x v="2081"/>
  </r>
  <r>
    <x v="30"/>
    <n v="23.844999999999999"/>
    <n v="4.43"/>
    <x v="2082"/>
  </r>
  <r>
    <x v="5"/>
    <n v="15.68"/>
    <n v="6.16"/>
    <x v="2083"/>
  </r>
  <r>
    <x v="7"/>
    <n v="32.395000000000003"/>
    <n v="6.66"/>
    <x v="2084"/>
  </r>
  <r>
    <x v="32"/>
    <n v="23.655000000000001"/>
    <n v="5.92"/>
    <x v="2085"/>
  </r>
  <r>
    <x v="31"/>
    <n v="28.4"/>
    <n v="5.97"/>
    <x v="2086"/>
  </r>
  <r>
    <x v="41"/>
    <n v="35.42"/>
    <n v="4.6399999999999997"/>
    <x v="2087"/>
  </r>
  <r>
    <x v="2"/>
    <n v="26.18"/>
    <n v="6.12"/>
    <x v="2088"/>
  </r>
  <r>
    <x v="4"/>
    <n v="20.8"/>
    <n v="4.87"/>
    <x v="2089"/>
  </r>
  <r>
    <x v="18"/>
    <n v="15.82"/>
    <n v="4.5999999999999996"/>
    <x v="2090"/>
  </r>
  <r>
    <x v="9"/>
    <n v="17.670000000000002"/>
    <n v="4.78"/>
    <x v="2091"/>
  </r>
  <r>
    <x v="22"/>
    <n v="31.92"/>
    <n v="11.05"/>
    <x v="2092"/>
  </r>
  <r>
    <x v="21"/>
    <n v="28.975000000000001"/>
    <n v="7.62"/>
    <x v="2093"/>
  </r>
  <r>
    <x v="12"/>
    <n v="31.73"/>
    <n v="4.78"/>
    <x v="2094"/>
  </r>
  <r>
    <x v="16"/>
    <n v="28.88"/>
    <n v="6.09"/>
    <x v="2095"/>
  </r>
  <r>
    <x v="2"/>
    <n v="25.555"/>
    <n v="5.1100000000000003"/>
    <x v="2096"/>
  </r>
  <r>
    <x v="35"/>
    <n v="37.29"/>
    <n v="4.46"/>
    <x v="2097"/>
  </r>
  <r>
    <x v="9"/>
    <n v="40.28"/>
    <n v="6.11"/>
    <x v="2098"/>
  </r>
  <r>
    <x v="11"/>
    <n v="40.185000000000002"/>
    <n v="4.66"/>
    <x v="2099"/>
  </r>
  <r>
    <x v="12"/>
    <n v="23.57"/>
    <n v="6.14"/>
    <x v="2100"/>
  </r>
  <r>
    <x v="4"/>
    <n v="35.625"/>
    <n v="6.21"/>
    <x v="2101"/>
  </r>
  <r>
    <x v="12"/>
    <n v="33.155000000000001"/>
    <n v="4.5999999999999996"/>
    <x v="2102"/>
  </r>
  <r>
    <x v="4"/>
    <n v="31.92"/>
    <n v="5.04"/>
    <x v="2103"/>
  </r>
  <r>
    <x v="22"/>
    <n v="30.305"/>
    <n v="5.08"/>
    <x v="2104"/>
  </r>
  <r>
    <x v="40"/>
    <n v="30.114999999999998"/>
    <n v="4.38"/>
    <x v="2105"/>
  </r>
  <r>
    <x v="2"/>
    <n v="24.09"/>
    <n v="4.79"/>
    <x v="2106"/>
  </r>
  <r>
    <x v="6"/>
    <n v="28.215"/>
    <n v="4.21"/>
    <x v="2107"/>
  </r>
  <r>
    <x v="23"/>
    <n v="26.315000000000001"/>
    <n v="5.47"/>
    <x v="2108"/>
  </r>
  <r>
    <x v="31"/>
    <n v="25.08"/>
    <n v="5.09"/>
    <x v="2109"/>
  </r>
  <r>
    <x v="26"/>
    <n v="15.41"/>
    <n v="5.08"/>
    <x v="2110"/>
  </r>
  <r>
    <x v="2"/>
    <n v="23.83"/>
    <n v="5.68"/>
    <x v="2111"/>
  </r>
  <r>
    <x v="40"/>
    <n v="36"/>
    <n v="4.66"/>
    <x v="2112"/>
  </r>
  <r>
    <x v="6"/>
    <n v="28.82"/>
    <n v="5.59"/>
    <x v="2113"/>
  </r>
  <r>
    <x v="15"/>
    <n v="28.05"/>
    <n v="6.2"/>
    <x v="2114"/>
  </r>
  <r>
    <x v="32"/>
    <n v="27.1"/>
    <n v="4.45"/>
    <x v="2115"/>
  </r>
  <r>
    <x v="15"/>
    <n v="24.3"/>
    <n v="6.1"/>
    <x v="2116"/>
  </r>
  <r>
    <x v="29"/>
    <n v="30.72"/>
    <n v="6.06"/>
    <x v="2117"/>
  </r>
  <r>
    <x v="0"/>
    <n v="37.43"/>
    <n v="4.5599999999999996"/>
    <x v="2118"/>
  </r>
  <r>
    <x v="29"/>
    <n v="25.74"/>
    <n v="6.41"/>
    <x v="2119"/>
  </r>
  <r>
    <x v="38"/>
    <n v="36.575000000000003"/>
    <n v="5.57"/>
    <x v="2120"/>
  </r>
  <r>
    <x v="32"/>
    <n v="35.15"/>
    <n v="5.47"/>
    <x v="2121"/>
  </r>
  <r>
    <x v="10"/>
    <n v="32.11"/>
    <n v="4.43"/>
    <x v="2122"/>
  </r>
  <r>
    <x v="10"/>
    <n v="30.495000000000001"/>
    <n v="4.95"/>
    <x v="2122"/>
  </r>
  <r>
    <x v="10"/>
    <n v="29.24"/>
    <n v="4.04"/>
    <x v="2123"/>
  </r>
  <r>
    <x v="27"/>
    <n v="22.515000000000001"/>
    <n v="5.93"/>
    <x v="2124"/>
  </r>
  <r>
    <x v="28"/>
    <n v="15.65"/>
    <n v="4.2300000000000004"/>
    <x v="2125"/>
  </r>
  <r>
    <x v="35"/>
    <n v="27.36"/>
    <n v="5.59"/>
    <x v="2126"/>
  </r>
  <r>
    <x v="0"/>
    <n v="22.3"/>
    <n v="4.8899999999999997"/>
    <x v="2127"/>
  </r>
  <r>
    <x v="19"/>
    <n v="26.03"/>
    <n v="5.81"/>
    <x v="2128"/>
  </r>
  <r>
    <x v="7"/>
    <n v="27.74"/>
    <n v="4.29"/>
    <x v="2129"/>
  </r>
  <r>
    <x v="42"/>
    <n v="32.11"/>
    <n v="4.03"/>
    <x v="2130"/>
  </r>
  <r>
    <x v="8"/>
    <n v="25.175000000000001"/>
    <n v="6.29"/>
    <x v="2131"/>
  </r>
  <r>
    <x v="25"/>
    <n v="39.49"/>
    <n v="4.4800000000000004"/>
    <x v="2132"/>
  </r>
  <r>
    <x v="6"/>
    <n v="34.869999999999997"/>
    <n v="5.51"/>
    <x v="2133"/>
  </r>
  <r>
    <x v="9"/>
    <n v="34.6"/>
    <n v="4.5"/>
    <x v="2134"/>
  </r>
  <r>
    <x v="28"/>
    <n v="25.8"/>
    <n v="6.29"/>
    <x v="2135"/>
  </r>
  <r>
    <x v="7"/>
    <n v="35.86"/>
    <n v="4.33"/>
    <x v="2136"/>
  </r>
  <r>
    <x v="1"/>
    <n v="40.47"/>
    <n v="11.15"/>
    <x v="2137"/>
  </r>
  <r>
    <x v="12"/>
    <n v="32.01"/>
    <n v="6.45"/>
    <x v="2138"/>
  </r>
  <r>
    <x v="9"/>
    <n v="33"/>
    <n v="9.27"/>
    <x v="2139"/>
  </r>
  <r>
    <x v="0"/>
    <n v="29.3"/>
    <n v="6.15"/>
    <x v="2140"/>
  </r>
  <r>
    <x v="40"/>
    <n v="25.8"/>
    <n v="4.13"/>
    <x v="2141"/>
  </r>
  <r>
    <x v="28"/>
    <n v="23.4"/>
    <n v="4.24"/>
    <x v="2142"/>
  </r>
  <r>
    <x v="12"/>
    <n v="27.93"/>
    <n v="9.8800000000000008"/>
    <x v="2143"/>
  </r>
  <r>
    <x v="41"/>
    <n v="22"/>
    <n v="9.5"/>
    <x v="2144"/>
  </r>
  <r>
    <x v="29"/>
    <n v="36.86"/>
    <n v="4.97"/>
    <x v="2145"/>
  </r>
  <r>
    <x v="0"/>
    <n v="31.254999999999999"/>
    <n v="5.49"/>
    <x v="2146"/>
  </r>
  <r>
    <x v="43"/>
    <n v="23.06"/>
    <n v="4.47"/>
    <x v="2147"/>
  </r>
  <r>
    <x v="33"/>
    <n v="28.975000000000001"/>
    <n v="4.34"/>
    <x v="2148"/>
  </r>
  <r>
    <x v="39"/>
    <n v="33.299999999999997"/>
    <n v="9.49"/>
    <x v="2149"/>
  </r>
  <r>
    <x v="0"/>
    <n v="33"/>
    <n v="10.16"/>
    <x v="2150"/>
  </r>
  <r>
    <x v="0"/>
    <n v="31.46"/>
    <n v="11.19"/>
    <x v="2150"/>
  </r>
  <r>
    <x v="30"/>
    <n v="29.6"/>
    <n v="11.03"/>
    <x v="2151"/>
  </r>
  <r>
    <x v="12"/>
    <n v="22.05"/>
    <n v="4.43"/>
    <x v="2152"/>
  </r>
  <r>
    <x v="42"/>
    <n v="27.06"/>
    <n v="6.14"/>
    <x v="2153"/>
  </r>
  <r>
    <x v="14"/>
    <n v="20.49"/>
    <n v="4.87"/>
    <x v="2154"/>
  </r>
  <r>
    <x v="36"/>
    <n v="28.4"/>
    <n v="4.3"/>
    <x v="2155"/>
  </r>
  <r>
    <x v="26"/>
    <n v="41.91"/>
    <n v="6.19"/>
    <x v="2156"/>
  </r>
  <r>
    <x v="0"/>
    <n v="24.6"/>
    <n v="6.19"/>
    <x v="2157"/>
  </r>
  <r>
    <x v="0"/>
    <n v="20.9"/>
    <n v="5.12"/>
    <x v="2158"/>
  </r>
  <r>
    <x v="14"/>
    <n v="34.4"/>
    <n v="4.04"/>
    <x v="2159"/>
  </r>
  <r>
    <x v="15"/>
    <n v="32.56"/>
    <n v="5.36"/>
    <x v="2160"/>
  </r>
  <r>
    <x v="13"/>
    <n v="27.98"/>
    <n v="4.38"/>
    <x v="2161"/>
  </r>
  <r>
    <x v="4"/>
    <n v="26.51"/>
    <n v="4.58"/>
    <x v="2162"/>
  </r>
  <r>
    <x v="10"/>
    <n v="29.734999999999999"/>
    <n v="11.92"/>
    <x v="2163"/>
  </r>
  <r>
    <x v="16"/>
    <n v="40.5"/>
    <n v="5.4"/>
    <x v="2164"/>
  </r>
  <r>
    <x v="20"/>
    <n v="25.64"/>
    <n v="4.76"/>
    <x v="2165"/>
  </r>
  <r>
    <x v="31"/>
    <n v="32.9"/>
    <n v="4.78"/>
    <x v="2166"/>
  </r>
  <r>
    <x v="34"/>
    <n v="29.8"/>
    <n v="4.26"/>
    <x v="2167"/>
  </r>
  <r>
    <x v="25"/>
    <n v="28.9"/>
    <n v="5.85"/>
    <x v="2168"/>
  </r>
  <r>
    <x v="5"/>
    <n v="24.7"/>
    <n v="5.32"/>
    <x v="2169"/>
  </r>
  <r>
    <x v="10"/>
    <n v="20.6"/>
    <n v="5.14"/>
    <x v="2170"/>
  </r>
  <r>
    <x v="16"/>
    <n v="18.600000000000001"/>
    <n v="5"/>
    <x v="2171"/>
  </r>
  <r>
    <x v="23"/>
    <n v="17.8"/>
    <n v="4.55"/>
    <x v="2172"/>
  </r>
  <r>
    <x v="33"/>
    <n v="35.200000000000003"/>
    <n v="5.97"/>
    <x v="2173"/>
  </r>
  <r>
    <x v="15"/>
    <n v="33.770000000000003"/>
    <n v="4.0199999999999996"/>
    <x v="2174"/>
  </r>
  <r>
    <x v="35"/>
    <n v="30.03"/>
    <n v="4.04"/>
    <x v="2175"/>
  </r>
  <r>
    <x v="18"/>
    <n v="29.37"/>
    <n v="5.54"/>
    <x v="2176"/>
  </r>
  <r>
    <x v="22"/>
    <n v="28.5"/>
    <n v="4.03"/>
    <x v="2177"/>
  </r>
  <r>
    <x v="25"/>
    <n v="23.32"/>
    <n v="5.62"/>
    <x v="2178"/>
  </r>
  <r>
    <x v="2"/>
    <n v="26.125"/>
    <n v="5.27"/>
    <x v="2179"/>
  </r>
  <r>
    <x v="30"/>
    <n v="25.46"/>
    <n v="5.18"/>
    <x v="2180"/>
  </r>
  <r>
    <x v="13"/>
    <n v="23.75"/>
    <n v="5.27"/>
    <x v="2181"/>
  </r>
  <r>
    <x v="38"/>
    <n v="23.085000000000001"/>
    <n v="5.62"/>
    <x v="2182"/>
  </r>
  <r>
    <x v="24"/>
    <n v="22.99"/>
    <n v="5.0599999999999996"/>
    <x v="2183"/>
  </r>
  <r>
    <x v="13"/>
    <n v="21.47"/>
    <n v="4.6900000000000004"/>
    <x v="2184"/>
  </r>
  <r>
    <x v="24"/>
    <n v="15.96"/>
    <n v="5.44"/>
    <x v="2185"/>
  </r>
  <r>
    <x v="5"/>
    <n v="39.5"/>
    <n v="5.05"/>
    <x v="2186"/>
  </r>
  <r>
    <x v="33"/>
    <n v="33.770000000000003"/>
    <n v="6"/>
    <x v="2187"/>
  </r>
  <r>
    <x v="32"/>
    <n v="26.84"/>
    <n v="5.99"/>
    <x v="2188"/>
  </r>
  <r>
    <x v="18"/>
    <n v="35.53"/>
    <n v="4.3600000000000003"/>
    <x v="2189"/>
  </r>
  <r>
    <x v="7"/>
    <n v="30.59"/>
    <n v="4.41"/>
    <x v="2190"/>
  </r>
  <r>
    <x v="16"/>
    <n v="30.59"/>
    <n v="4.17"/>
    <x v="2191"/>
  </r>
  <r>
    <x v="18"/>
    <n v="27.835000000000001"/>
    <n v="4.4400000000000004"/>
    <x v="2192"/>
  </r>
  <r>
    <x v="14"/>
    <n v="40.26"/>
    <n v="5.52"/>
    <x v="2193"/>
  </r>
  <r>
    <x v="14"/>
    <n v="39.82"/>
    <n v="6.01"/>
    <x v="2193"/>
  </r>
  <r>
    <x v="35"/>
    <n v="39.159999999999997"/>
    <n v="5.81"/>
    <x v="2194"/>
  </r>
  <r>
    <x v="14"/>
    <n v="25.555"/>
    <n v="4.37"/>
    <x v="2195"/>
  </r>
  <r>
    <x v="9"/>
    <n v="25.175000000000001"/>
    <n v="5.74"/>
    <x v="2196"/>
  </r>
  <r>
    <x v="25"/>
    <n v="38.28"/>
    <n v="5.39"/>
    <x v="2197"/>
  </r>
  <r>
    <x v="42"/>
    <n v="38.17"/>
    <n v="4.07"/>
    <x v="2198"/>
  </r>
  <r>
    <x v="40"/>
    <n v="36.85"/>
    <n v="5.49"/>
    <x v="2199"/>
  </r>
  <r>
    <x v="17"/>
    <n v="22.61"/>
    <n v="5.68"/>
    <x v="2200"/>
  </r>
  <r>
    <x v="35"/>
    <n v="21.754999999999999"/>
    <n v="6.09"/>
    <x v="2201"/>
  </r>
  <r>
    <x v="24"/>
    <n v="20.425000000000001"/>
    <n v="5.53"/>
    <x v="2202"/>
  </r>
  <r>
    <x v="27"/>
    <n v="31.35"/>
    <n v="4.28"/>
    <x v="2203"/>
  </r>
  <r>
    <x v="20"/>
    <n v="31.13"/>
    <n v="6.01"/>
    <x v="2204"/>
  </r>
  <r>
    <x v="23"/>
    <n v="17.48"/>
    <n v="4.59"/>
    <x v="2205"/>
  </r>
  <r>
    <x v="41"/>
    <n v="22.57"/>
    <n v="5.8"/>
    <x v="2206"/>
  </r>
  <r>
    <x v="0"/>
    <n v="26.73"/>
    <n v="5.08"/>
    <x v="2207"/>
  </r>
  <r>
    <x v="23"/>
    <n v="20.79"/>
    <n v="5.84"/>
    <x v="2208"/>
  </r>
  <r>
    <x v="27"/>
    <n v="20.149999999999999"/>
    <n v="4.1500000000000004"/>
    <x v="2209"/>
  </r>
  <r>
    <x v="37"/>
    <n v="36.85"/>
    <n v="4.3600000000000003"/>
    <x v="2210"/>
  </r>
  <r>
    <x v="27"/>
    <n v="35.53"/>
    <n v="4.55"/>
    <x v="2211"/>
  </r>
  <r>
    <x v="19"/>
    <n v="31.1"/>
    <n v="4.37"/>
    <x v="2212"/>
  </r>
  <r>
    <x v="4"/>
    <n v="23.21"/>
    <n v="5.24"/>
    <x v="2213"/>
  </r>
  <r>
    <x v="26"/>
    <n v="18.36"/>
    <n v="5.96"/>
    <x v="2214"/>
  </r>
  <r>
    <x v="36"/>
    <n v="15.92"/>
    <n v="4.76"/>
    <x v="2215"/>
  </r>
  <r>
    <x v="12"/>
    <n v="15.17"/>
    <n v="4.3"/>
    <x v="2216"/>
  </r>
  <r>
    <x v="26"/>
    <n v="16.63"/>
    <n v="4.5"/>
    <x v="2217"/>
  </r>
  <r>
    <x v="29"/>
    <n v="19.39"/>
    <n v="5.59"/>
    <x v="2218"/>
  </r>
  <r>
    <x v="17"/>
    <n v="17.34"/>
    <n v="6.29"/>
    <x v="2219"/>
  </r>
  <r>
    <x v="20"/>
    <n v="17.940000000000001"/>
    <n v="4.1900000000000004"/>
    <x v="2220"/>
  </r>
  <r>
    <x v="23"/>
    <n v="16.670000000000002"/>
    <n v="4.7"/>
    <x v="2221"/>
  </r>
  <r>
    <x v="20"/>
    <n v="20.58"/>
    <n v="5.64"/>
    <x v="2222"/>
  </r>
  <r>
    <x v="31"/>
    <n v="16.5"/>
    <n v="4.1100000000000003"/>
    <x v="2223"/>
  </r>
  <r>
    <x v="17"/>
    <n v="15.41"/>
    <n v="5.43"/>
    <x v="2224"/>
  </r>
  <r>
    <x v="23"/>
    <n v="24.59"/>
    <n v="4.38"/>
    <x v="2225"/>
  </r>
  <r>
    <x v="27"/>
    <n v="33.33"/>
    <n v="9.7899999999999991"/>
    <x v="2226"/>
  </r>
  <r>
    <x v="37"/>
    <n v="18.5"/>
    <n v="11.84"/>
    <x v="2227"/>
  </r>
  <r>
    <x v="22"/>
    <n v="18.579999999999998"/>
    <n v="6.22"/>
    <x v="2228"/>
  </r>
  <r>
    <x v="20"/>
    <n v="16.64"/>
    <n v="10.01"/>
    <x v="2229"/>
  </r>
  <r>
    <x v="25"/>
    <n v="19.329999999999998"/>
    <n v="4.32"/>
    <x v="2230"/>
  </r>
  <r>
    <x v="19"/>
    <n v="21.26"/>
    <n v="5.65"/>
    <x v="2231"/>
  </r>
  <r>
    <x v="19"/>
    <n v="15.6"/>
    <n v="4.12"/>
    <x v="2232"/>
  </r>
  <r>
    <x v="26"/>
    <n v="24.39"/>
    <n v="6.24"/>
    <x v="2233"/>
  </r>
  <r>
    <x v="41"/>
    <n v="24.75"/>
    <n v="4.83"/>
    <x v="2234"/>
  </r>
  <r>
    <x v="37"/>
    <n v="20.88"/>
    <n v="7.4"/>
    <x v="2235"/>
  </r>
  <r>
    <x v="20"/>
    <n v="20.43"/>
    <n v="4.54"/>
    <x v="2236"/>
  </r>
  <r>
    <x v="31"/>
    <n v="15.18"/>
    <n v="11.11"/>
    <x v="2237"/>
  </r>
  <r>
    <x v="33"/>
    <n v="15.12"/>
    <n v="4.03"/>
    <x v="2238"/>
  </r>
  <r>
    <x v="35"/>
    <n v="23.88"/>
    <n v="4.51"/>
    <x v="2239"/>
  </r>
  <r>
    <x v="30"/>
    <n v="16.13"/>
    <n v="5.56"/>
    <x v="2240"/>
  </r>
  <r>
    <x v="7"/>
    <n v="24.09"/>
    <n v="4.0999999999999996"/>
    <x v="2241"/>
  </r>
  <r>
    <x v="0"/>
    <n v="19.43"/>
    <n v="5.85"/>
    <x v="2242"/>
  </r>
  <r>
    <x v="25"/>
    <n v="15.22"/>
    <n v="4.92"/>
    <x v="2243"/>
  </r>
  <r>
    <x v="22"/>
    <n v="20.72"/>
    <n v="9.4600000000000009"/>
    <x v="2244"/>
  </r>
  <r>
    <x v="29"/>
    <n v="35.4"/>
    <n v="5.94"/>
    <x v="2245"/>
  </r>
  <r>
    <x v="25"/>
    <n v="34.4"/>
    <n v="5.7"/>
    <x v="2246"/>
  </r>
  <r>
    <x v="30"/>
    <n v="34.1"/>
    <n v="4.13"/>
    <x v="2247"/>
  </r>
  <r>
    <x v="30"/>
    <n v="30.4"/>
    <n v="4.7699999999999996"/>
    <x v="2248"/>
  </r>
  <r>
    <x v="34"/>
    <n v="28.7"/>
    <n v="4.99"/>
    <x v="2249"/>
  </r>
  <r>
    <x v="42"/>
    <n v="17.440000000000001"/>
    <n v="4.42"/>
    <x v="2250"/>
  </r>
  <r>
    <x v="26"/>
    <n v="27.6"/>
    <n v="4.01"/>
    <x v="2251"/>
  </r>
  <r>
    <x v="38"/>
    <n v="20.7"/>
    <n v="4.49"/>
    <x v="2252"/>
  </r>
  <r>
    <x v="32"/>
    <n v="20.3"/>
    <n v="6.37"/>
    <x v="2253"/>
  </r>
  <r>
    <x v="40"/>
    <n v="19.8"/>
    <n v="5.12"/>
    <x v="2254"/>
  </r>
  <r>
    <x v="28"/>
    <n v="21.87"/>
    <n v="8.59"/>
    <x v="2255"/>
  </r>
  <r>
    <x v="35"/>
    <n v="16.600000000000001"/>
    <n v="5.87"/>
    <x v="2256"/>
  </r>
  <r>
    <x v="31"/>
    <n v="21.98"/>
    <n v="7.03"/>
    <x v="2257"/>
  </r>
  <r>
    <x v="31"/>
    <n v="19.7"/>
    <n v="5.51"/>
    <x v="2258"/>
  </r>
  <r>
    <x v="41"/>
    <n v="19.21"/>
    <n v="4.76"/>
    <x v="2259"/>
  </r>
  <r>
    <x v="37"/>
    <n v="19.3"/>
    <n v="4.7"/>
    <x v="2260"/>
  </r>
  <r>
    <x v="32"/>
    <n v="16.22"/>
    <n v="6.21"/>
    <x v="2261"/>
  </r>
  <r>
    <x v="21"/>
    <n v="17.12"/>
    <n v="4.5199999999999996"/>
    <x v="2262"/>
  </r>
  <r>
    <x v="36"/>
    <n v="19.07"/>
    <n v="5.45"/>
    <x v="2263"/>
  </r>
  <r>
    <x v="35"/>
    <n v="15.56"/>
    <n v="4.42"/>
    <x v="2264"/>
  </r>
  <r>
    <x v="6"/>
    <n v="22.76"/>
    <n v="9.44"/>
    <x v="2265"/>
  </r>
  <r>
    <x v="25"/>
    <n v="22.79"/>
    <n v="6.15"/>
    <x v="2266"/>
  </r>
  <r>
    <x v="29"/>
    <n v="17.41"/>
    <n v="5.13"/>
    <x v="2267"/>
  </r>
  <r>
    <x v="31"/>
    <n v="19.32"/>
    <n v="4.96"/>
    <x v="2268"/>
  </r>
  <r>
    <x v="40"/>
    <n v="18.25"/>
    <n v="10.95"/>
    <x v="2269"/>
  </r>
  <r>
    <x v="36"/>
    <n v="53.13"/>
    <n v="4.4400000000000004"/>
    <x v="2270"/>
  </r>
  <r>
    <x v="40"/>
    <n v="20.46"/>
    <n v="4.0199999999999996"/>
    <x v="2271"/>
  </r>
  <r>
    <x v="25"/>
    <n v="43.01"/>
    <n v="5.44"/>
    <x v="2272"/>
  </r>
  <r>
    <x v="32"/>
    <n v="15.01"/>
    <n v="4.1500000000000004"/>
    <x v="2273"/>
  </r>
  <r>
    <x v="26"/>
    <n v="41.14"/>
    <n v="6.02"/>
    <x v="2274"/>
  </r>
  <r>
    <x v="39"/>
    <n v="16.55"/>
    <n v="7.73"/>
    <x v="2275"/>
  </r>
  <r>
    <x v="30"/>
    <n v="37.29"/>
    <n v="5.03"/>
    <x v="2276"/>
  </r>
  <r>
    <x v="31"/>
    <n v="16.739999999999998"/>
    <n v="4.08"/>
    <x v="2277"/>
  </r>
  <r>
    <x v="27"/>
    <n v="34.43"/>
    <n v="4.2699999999999996"/>
    <x v="2278"/>
  </r>
  <r>
    <x v="39"/>
    <n v="34.1"/>
    <n v="4.07"/>
    <x v="2279"/>
  </r>
  <r>
    <x v="34"/>
    <n v="19.3"/>
    <n v="10.36"/>
    <x v="2280"/>
  </r>
  <r>
    <x v="39"/>
    <n v="33.659999999999997"/>
    <n v="5.71"/>
    <x v="2281"/>
  </r>
  <r>
    <x v="18"/>
    <n v="33.33"/>
    <n v="6.08"/>
    <x v="2282"/>
  </r>
  <r>
    <x v="37"/>
    <n v="21.84"/>
    <n v="5.71"/>
    <x v="2283"/>
  </r>
  <r>
    <x v="37"/>
    <n v="16.87"/>
    <n v="9.1300000000000008"/>
    <x v="2284"/>
  </r>
  <r>
    <x v="24"/>
    <n v="30.14"/>
    <n v="5.49"/>
    <x v="2285"/>
  </r>
  <r>
    <x v="37"/>
    <n v="23.21"/>
    <n v="4.37"/>
    <x v="2286"/>
  </r>
  <r>
    <x v="15"/>
    <n v="17.170000000000002"/>
    <n v="8.4600000000000009"/>
    <x v="2287"/>
  </r>
  <r>
    <x v="28"/>
    <n v="15.61"/>
    <n v="5.28"/>
    <x v="2288"/>
  </r>
  <r>
    <x v="36"/>
    <n v="17.98"/>
    <n v="5.33"/>
    <x v="2289"/>
  </r>
  <r>
    <x v="32"/>
    <n v="21.64"/>
    <n v="5.5"/>
    <x v="2290"/>
  </r>
  <r>
    <x v="40"/>
    <n v="16.399999999999999"/>
    <n v="5.4"/>
    <x v="2291"/>
  </r>
  <r>
    <x v="10"/>
    <n v="15.77"/>
    <n v="6.05"/>
    <x v="2292"/>
  </r>
  <r>
    <x v="1"/>
    <n v="18.27"/>
    <n v="11.46"/>
    <x v="2293"/>
  </r>
  <r>
    <x v="32"/>
    <n v="16.489999999999998"/>
    <n v="8.48"/>
    <x v="2294"/>
  </r>
  <r>
    <x v="41"/>
    <n v="16.14"/>
    <n v="4.8600000000000003"/>
    <x v="2295"/>
  </r>
  <r>
    <x v="28"/>
    <n v="20.85"/>
    <n v="4.45"/>
    <x v="2296"/>
  </r>
  <r>
    <x v="44"/>
    <n v="15.88"/>
    <n v="4.3600000000000003"/>
    <x v="2297"/>
  </r>
  <r>
    <x v="25"/>
    <n v="20.66"/>
    <n v="5.8"/>
    <x v="2298"/>
  </r>
  <r>
    <x v="20"/>
    <n v="20.399999999999999"/>
    <n v="5.27"/>
    <x v="2299"/>
  </r>
  <r>
    <x v="41"/>
    <n v="25.19"/>
    <n v="5.64"/>
    <x v="2300"/>
  </r>
  <r>
    <x v="35"/>
    <n v="20.54"/>
    <n v="4.2"/>
    <x v="2301"/>
  </r>
  <r>
    <x v="27"/>
    <n v="20.13"/>
    <n v="5.42"/>
    <x v="2302"/>
  </r>
  <r>
    <x v="32"/>
    <n v="18.93"/>
    <n v="6.11"/>
    <x v="2303"/>
  </r>
  <r>
    <x v="43"/>
    <n v="24.14"/>
    <n v="5.29"/>
    <x v="2304"/>
  </r>
  <r>
    <x v="34"/>
    <n v="25.03"/>
    <n v="5.91"/>
    <x v="2305"/>
  </r>
  <r>
    <x v="44"/>
    <n v="20.47"/>
    <n v="5.81"/>
    <x v="2306"/>
  </r>
  <r>
    <x v="46"/>
    <n v="18.82"/>
    <n v="5.51"/>
    <x v="2307"/>
  </r>
  <r>
    <x v="45"/>
    <n v="17.079999999999998"/>
    <n v="5.73"/>
    <x v="2308"/>
  </r>
  <r>
    <x v="33"/>
    <n v="19.21"/>
    <n v="5.53"/>
    <x v="2309"/>
  </r>
  <r>
    <x v="46"/>
    <n v="17.86"/>
    <n v="5.43"/>
    <x v="2310"/>
  </r>
  <r>
    <x v="45"/>
    <n v="21.38"/>
    <n v="8.01"/>
    <x v="2311"/>
  </r>
  <r>
    <x v="43"/>
    <n v="23.35"/>
    <n v="5.94"/>
    <x v="2312"/>
  </r>
  <r>
    <x v="32"/>
    <n v="22.24"/>
    <n v="5.04"/>
    <x v="2313"/>
  </r>
  <r>
    <x v="38"/>
    <n v="24.76"/>
    <n v="4.54"/>
    <x v="2314"/>
  </r>
  <r>
    <x v="42"/>
    <n v="20.100000000000001"/>
    <n v="5.6"/>
    <x v="2315"/>
  </r>
  <r>
    <x v="46"/>
    <n v="21.77"/>
    <n v="10.67"/>
    <x v="2316"/>
  </r>
  <r>
    <x v="41"/>
    <n v="17.82"/>
    <n v="5.26"/>
    <x v="2317"/>
  </r>
  <r>
    <x v="43"/>
    <n v="17.07"/>
    <n v="5.22"/>
    <x v="2318"/>
  </r>
  <r>
    <x v="36"/>
    <n v="22.24"/>
    <n v="4.29"/>
    <x v="2319"/>
  </r>
  <r>
    <x v="41"/>
    <n v="22.34"/>
    <n v="5.57"/>
    <x v="2320"/>
  </r>
  <r>
    <x v="39"/>
    <n v="17.7"/>
    <n v="6.28"/>
    <x v="2321"/>
  </r>
  <r>
    <x v="45"/>
    <n v="16.47"/>
    <n v="6.35"/>
    <x v="2322"/>
  </r>
  <r>
    <x v="27"/>
    <n v="17.600000000000001"/>
    <n v="4.3899999999999997"/>
    <x v="2323"/>
  </r>
  <r>
    <x v="42"/>
    <n v="17.579999999999998"/>
    <n v="4.51"/>
    <x v="2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98D2AB-27CE-4F71-A596-0683D0F083C9}" name="PivotTable5" cacheId="31"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M22:O25" firstHeaderRow="0" firstDataRow="1" firstDataCol="1"/>
  <pivotFields count="10">
    <pivotField showAll="0"/>
    <pivotField showAll="0"/>
    <pivotField showAll="0"/>
    <pivotField dataField="1" showAll="0"/>
    <pivotField showAll="0"/>
    <pivotField showAll="0"/>
    <pivotField axis="axisRow" showAll="0">
      <items count="3">
        <item x="0"/>
        <item x="1"/>
        <item t="default"/>
      </items>
    </pivotField>
    <pivotField showAll="0"/>
    <pivotField dataField="1" showAll="0">
      <items count="5">
        <item x="0"/>
        <item x="3"/>
        <item x="1"/>
        <item x="2"/>
        <item t="default"/>
      </items>
    </pivotField>
    <pivotField showAll="0"/>
  </pivotFields>
  <rowFields count="1">
    <field x="6"/>
  </rowFields>
  <rowItems count="3">
    <i>
      <x/>
    </i>
    <i>
      <x v="1"/>
    </i>
    <i t="grand">
      <x/>
    </i>
  </rowItems>
  <colFields count="1">
    <field x="-2"/>
  </colFields>
  <colItems count="2">
    <i>
      <x/>
    </i>
    <i i="1">
      <x v="1"/>
    </i>
  </colItems>
  <dataFields count="2">
    <dataField name="Average of HBA1C" fld="3" subtotal="average" baseField="6" baseItem="0"/>
    <dataField name="Sum of NumberOfMajorSurgeries" fld="8" baseField="0" baseItem="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1"/>
          </reference>
          <reference field="6" count="1" selected="0">
            <x v="0"/>
          </reference>
        </references>
      </pivotArea>
    </chartFormat>
    <chartFormat chart="0" format="5">
      <pivotArea type="data" outline="0" fieldPosition="0">
        <references count="2">
          <reference field="4294967294" count="1" selected="0">
            <x v="1"/>
          </reference>
          <reference field="6"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0"/>
          </reference>
        </references>
      </pivotArea>
    </chartFormat>
    <chartFormat chart="6" format="14">
      <pivotArea type="data" outline="0" fieldPosition="0">
        <references count="2">
          <reference field="4294967294" count="1" selected="0">
            <x v="0"/>
          </reference>
          <reference field="6" count="1" selected="0">
            <x v="1"/>
          </reference>
        </references>
      </pivotArea>
    </chartFormat>
    <chartFormat chart="6" format="15" series="1">
      <pivotArea type="data" outline="0" fieldPosition="0">
        <references count="1">
          <reference field="4294967294" count="1" selected="0">
            <x v="1"/>
          </reference>
        </references>
      </pivotArea>
    </chartFormat>
    <chartFormat chart="6" format="16">
      <pivotArea type="data" outline="0" fieldPosition="0">
        <references count="2">
          <reference field="4294967294" count="1" selected="0">
            <x v="1"/>
          </reference>
          <reference field="6" count="1" selected="0">
            <x v="0"/>
          </reference>
        </references>
      </pivotArea>
    </chartFormat>
    <chartFormat chart="6" format="17">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D949336-1A25-49E6-B2C6-77973C5B4835}" name="PivotTable4" cacheId="30"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M3:N6" firstHeaderRow="1" firstDataRow="1" firstDataCol="1"/>
  <pivotFields count="12">
    <pivotField showAll="0"/>
    <pivotField showAll="0"/>
    <pivotField showAll="0"/>
    <pivotField showAll="0"/>
    <pivotField showAll="0"/>
    <pivotField showAll="0"/>
    <pivotField showAll="0"/>
    <pivotField dataField="1" showAll="0">
      <items count="3">
        <item x="0"/>
        <item x="1"/>
        <item t="default"/>
      </items>
    </pivotField>
    <pivotField showAll="0"/>
    <pivotField axis="axisRow" showAll="0">
      <items count="3">
        <item x="1"/>
        <item x="0"/>
        <item t="default"/>
      </items>
    </pivotField>
    <pivotField showAll="0"/>
    <pivotField showAll="0"/>
  </pivotFields>
  <rowFields count="1">
    <field x="9"/>
  </rowFields>
  <rowItems count="3">
    <i>
      <x/>
    </i>
    <i>
      <x v="1"/>
    </i>
    <i t="grand">
      <x/>
    </i>
  </rowItems>
  <colItems count="1">
    <i/>
  </colItems>
  <dataFields count="1">
    <dataField name="Count of Cancer history" fld="7"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9" count="1" selected="0">
            <x v="0"/>
          </reference>
        </references>
      </pivotArea>
    </chartFormat>
    <chartFormat chart="2"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78E308-0B76-414F-9675-B37467F2CA56}" name="PivotTable1" cacheId="32" applyNumberFormats="0" applyBorderFormats="0" applyFontFormats="0" applyPatternFormats="0" applyAlignmentFormats="0" applyWidthHeightFormats="1" dataCaption="Values" updatedVersion="8" minRefreshableVersion="3" useAutoFormatting="1" itemPrintTitles="1" createdVersion="8" indent="0" multipleFieldFilters="0">
  <location ref="P4:R21"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723B9B0-0D6D-4338-AD7E-C4591E55CF63}" name="PivotTable5" cacheId="33" applyNumberFormats="0" applyBorderFormats="0" applyFontFormats="0" applyPatternFormats="0" applyAlignmentFormats="0" applyWidthHeightFormats="1" dataCaption="Values" updatedVersion="8" minRefreshableVersion="3" useAutoFormatting="1" itemPrintTitles="1" createdVersion="8" indent="0" multipleFieldFilters="0" chartFormat="7">
  <location ref="H41:X46" firstHeaderRow="1" firstDataRow="2" firstDataCol="1"/>
  <pivotFields count="5">
    <pivotField dataField="1" showAll="0">
      <items count="2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t="default"/>
      </items>
    </pivotField>
    <pivotField showAll="0">
      <items count="6">
        <item x="2"/>
        <item h="1" x="0"/>
        <item h="1" x="1"/>
        <item h="1" x="3"/>
        <item h="1" x="4"/>
        <item t="default"/>
      </items>
    </pivotField>
    <pivotField showAll="0">
      <items count="5">
        <item x="0"/>
        <item x="2"/>
        <item x="1"/>
        <item x="3"/>
        <item t="default"/>
      </items>
    </pivotField>
    <pivotField axis="axisRow" showAll="0">
      <items count="4">
        <item x="2"/>
        <item x="0"/>
        <item x="1"/>
        <item t="default"/>
      </items>
    </pivotField>
    <pivotField axis="axisCol" showAll="0">
      <items count="18">
        <item x="15"/>
        <item x="2"/>
        <item x="1"/>
        <item x="0"/>
        <item x="10"/>
        <item x="3"/>
        <item x="5"/>
        <item x="12"/>
        <item x="6"/>
        <item x="4"/>
        <item x="13"/>
        <item x="11"/>
        <item x="16"/>
        <item x="9"/>
        <item x="8"/>
        <item x="7"/>
        <item x="14"/>
        <item t="default"/>
      </items>
    </pivotField>
  </pivotFields>
  <rowFields count="1">
    <field x="3"/>
  </rowFields>
  <rowItems count="4">
    <i>
      <x/>
    </i>
    <i>
      <x v="1"/>
    </i>
    <i>
      <x v="2"/>
    </i>
    <i t="grand">
      <x/>
    </i>
  </rowItems>
  <colFields count="1">
    <field x="4"/>
  </colFields>
  <colItems count="16">
    <i>
      <x v="1"/>
    </i>
    <i>
      <x v="2"/>
    </i>
    <i>
      <x v="3"/>
    </i>
    <i>
      <x v="4"/>
    </i>
    <i>
      <x v="5"/>
    </i>
    <i>
      <x v="6"/>
    </i>
    <i>
      <x v="7"/>
    </i>
    <i>
      <x v="8"/>
    </i>
    <i>
      <x v="9"/>
    </i>
    <i>
      <x v="11"/>
    </i>
    <i>
      <x v="12"/>
    </i>
    <i>
      <x v="13"/>
    </i>
    <i>
      <x v="14"/>
    </i>
    <i>
      <x v="15"/>
    </i>
    <i>
      <x v="16"/>
    </i>
    <i t="grand">
      <x/>
    </i>
  </colItems>
  <dataFields count="1">
    <dataField name="Average of Charges" fld="0" subtotal="average" baseField="3" baseItem="1"/>
  </dataFields>
  <chartFormats count="3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0" format="3" series="1">
      <pivotArea type="data" outline="0" fieldPosition="0">
        <references count="2">
          <reference field="4294967294" count="1" selected="0">
            <x v="0"/>
          </reference>
          <reference field="4" count="1" selected="0">
            <x v="3"/>
          </reference>
        </references>
      </pivotArea>
    </chartFormat>
    <chartFormat chart="0" format="4" series="1">
      <pivotArea type="data" outline="0" fieldPosition="0">
        <references count="2">
          <reference field="4294967294" count="1" selected="0">
            <x v="0"/>
          </reference>
          <reference field="4" count="1" selected="0">
            <x v="4"/>
          </reference>
        </references>
      </pivotArea>
    </chartFormat>
    <chartFormat chart="0" format="5" series="1">
      <pivotArea type="data" outline="0" fieldPosition="0">
        <references count="2">
          <reference field="4294967294" count="1" selected="0">
            <x v="0"/>
          </reference>
          <reference field="4" count="1" selected="0">
            <x v="5"/>
          </reference>
        </references>
      </pivotArea>
    </chartFormat>
    <chartFormat chart="0" format="6" series="1">
      <pivotArea type="data" outline="0" fieldPosition="0">
        <references count="2">
          <reference field="4294967294" count="1" selected="0">
            <x v="0"/>
          </reference>
          <reference field="4" count="1" selected="0">
            <x v="6"/>
          </reference>
        </references>
      </pivotArea>
    </chartFormat>
    <chartFormat chart="0" format="7" series="1">
      <pivotArea type="data" outline="0" fieldPosition="0">
        <references count="2">
          <reference field="4294967294" count="1" selected="0">
            <x v="0"/>
          </reference>
          <reference field="4" count="1" selected="0">
            <x v="7"/>
          </reference>
        </references>
      </pivotArea>
    </chartFormat>
    <chartFormat chart="0" format="8" series="1">
      <pivotArea type="data" outline="0" fieldPosition="0">
        <references count="2">
          <reference field="4294967294" count="1" selected="0">
            <x v="0"/>
          </reference>
          <reference field="4" count="1" selected="0">
            <x v="8"/>
          </reference>
        </references>
      </pivotArea>
    </chartFormat>
    <chartFormat chart="0" format="9" series="1">
      <pivotArea type="data" outline="0" fieldPosition="0">
        <references count="2">
          <reference field="4294967294" count="1" selected="0">
            <x v="0"/>
          </reference>
          <reference field="4" count="1" selected="0">
            <x v="9"/>
          </reference>
        </references>
      </pivotArea>
    </chartFormat>
    <chartFormat chart="0" format="10" series="1">
      <pivotArea type="data" outline="0" fieldPosition="0">
        <references count="2">
          <reference field="4294967294" count="1" selected="0">
            <x v="0"/>
          </reference>
          <reference field="4" count="1" selected="0">
            <x v="10"/>
          </reference>
        </references>
      </pivotArea>
    </chartFormat>
    <chartFormat chart="0" format="11" series="1">
      <pivotArea type="data" outline="0" fieldPosition="0">
        <references count="2">
          <reference field="4294967294" count="1" selected="0">
            <x v="0"/>
          </reference>
          <reference field="4" count="1" selected="0">
            <x v="11"/>
          </reference>
        </references>
      </pivotArea>
    </chartFormat>
    <chartFormat chart="0" format="12" series="1">
      <pivotArea type="data" outline="0" fieldPosition="0">
        <references count="2">
          <reference field="4294967294" count="1" selected="0">
            <x v="0"/>
          </reference>
          <reference field="4" count="1" selected="0">
            <x v="12"/>
          </reference>
        </references>
      </pivotArea>
    </chartFormat>
    <chartFormat chart="0" format="13" series="1">
      <pivotArea type="data" outline="0" fieldPosition="0">
        <references count="2">
          <reference field="4294967294" count="1" selected="0">
            <x v="0"/>
          </reference>
          <reference field="4" count="1" selected="0">
            <x v="13"/>
          </reference>
        </references>
      </pivotArea>
    </chartFormat>
    <chartFormat chart="0" format="14" series="1">
      <pivotArea type="data" outline="0" fieldPosition="0">
        <references count="2">
          <reference field="4294967294" count="1" selected="0">
            <x v="0"/>
          </reference>
          <reference field="4" count="1" selected="0">
            <x v="14"/>
          </reference>
        </references>
      </pivotArea>
    </chartFormat>
    <chartFormat chart="0" format="15" series="1">
      <pivotArea type="data" outline="0" fieldPosition="0">
        <references count="2">
          <reference field="4294967294" count="1" selected="0">
            <x v="0"/>
          </reference>
          <reference field="4" count="1" selected="0">
            <x v="15"/>
          </reference>
        </references>
      </pivotArea>
    </chartFormat>
    <chartFormat chart="0" format="16" series="1">
      <pivotArea type="data" outline="0" fieldPosition="0">
        <references count="2">
          <reference field="4294967294" count="1" selected="0">
            <x v="0"/>
          </reference>
          <reference field="4" count="1" selected="0">
            <x v="16"/>
          </reference>
        </references>
      </pivotArea>
    </chartFormat>
    <chartFormat chart="6" format="34" series="1">
      <pivotArea type="data" outline="0" fieldPosition="0">
        <references count="2">
          <reference field="4294967294" count="1" selected="0">
            <x v="0"/>
          </reference>
          <reference field="4" count="1" selected="0">
            <x v="0"/>
          </reference>
        </references>
      </pivotArea>
    </chartFormat>
    <chartFormat chart="6" format="35" series="1">
      <pivotArea type="data" outline="0" fieldPosition="0">
        <references count="2">
          <reference field="4294967294" count="1" selected="0">
            <x v="0"/>
          </reference>
          <reference field="4" count="1" selected="0">
            <x v="1"/>
          </reference>
        </references>
      </pivotArea>
    </chartFormat>
    <chartFormat chart="6" format="36" series="1">
      <pivotArea type="data" outline="0" fieldPosition="0">
        <references count="2">
          <reference field="4294967294" count="1" selected="0">
            <x v="0"/>
          </reference>
          <reference field="4" count="1" selected="0">
            <x v="2"/>
          </reference>
        </references>
      </pivotArea>
    </chartFormat>
    <chartFormat chart="6" format="37" series="1">
      <pivotArea type="data" outline="0" fieldPosition="0">
        <references count="2">
          <reference field="4294967294" count="1" selected="0">
            <x v="0"/>
          </reference>
          <reference field="4" count="1" selected="0">
            <x v="3"/>
          </reference>
        </references>
      </pivotArea>
    </chartFormat>
    <chartFormat chart="6" format="38" series="1">
      <pivotArea type="data" outline="0" fieldPosition="0">
        <references count="2">
          <reference field="4294967294" count="1" selected="0">
            <x v="0"/>
          </reference>
          <reference field="4" count="1" selected="0">
            <x v="4"/>
          </reference>
        </references>
      </pivotArea>
    </chartFormat>
    <chartFormat chart="6" format="39" series="1">
      <pivotArea type="data" outline="0" fieldPosition="0">
        <references count="2">
          <reference field="4294967294" count="1" selected="0">
            <x v="0"/>
          </reference>
          <reference field="4" count="1" selected="0">
            <x v="5"/>
          </reference>
        </references>
      </pivotArea>
    </chartFormat>
    <chartFormat chart="6" format="40" series="1">
      <pivotArea type="data" outline="0" fieldPosition="0">
        <references count="2">
          <reference field="4294967294" count="1" selected="0">
            <x v="0"/>
          </reference>
          <reference field="4" count="1" selected="0">
            <x v="6"/>
          </reference>
        </references>
      </pivotArea>
    </chartFormat>
    <chartFormat chart="6" format="41" series="1">
      <pivotArea type="data" outline="0" fieldPosition="0">
        <references count="2">
          <reference field="4294967294" count="1" selected="0">
            <x v="0"/>
          </reference>
          <reference field="4" count="1" selected="0">
            <x v="7"/>
          </reference>
        </references>
      </pivotArea>
    </chartFormat>
    <chartFormat chart="6" format="42" series="1">
      <pivotArea type="data" outline="0" fieldPosition="0">
        <references count="2">
          <reference field="4294967294" count="1" selected="0">
            <x v="0"/>
          </reference>
          <reference field="4" count="1" selected="0">
            <x v="8"/>
          </reference>
        </references>
      </pivotArea>
    </chartFormat>
    <chartFormat chart="6" format="43" series="1">
      <pivotArea type="data" outline="0" fieldPosition="0">
        <references count="2">
          <reference field="4294967294" count="1" selected="0">
            <x v="0"/>
          </reference>
          <reference field="4" count="1" selected="0">
            <x v="9"/>
          </reference>
        </references>
      </pivotArea>
    </chartFormat>
    <chartFormat chart="6" format="44" series="1">
      <pivotArea type="data" outline="0" fieldPosition="0">
        <references count="2">
          <reference field="4294967294" count="1" selected="0">
            <x v="0"/>
          </reference>
          <reference field="4" count="1" selected="0">
            <x v="10"/>
          </reference>
        </references>
      </pivotArea>
    </chartFormat>
    <chartFormat chart="6" format="45" series="1">
      <pivotArea type="data" outline="0" fieldPosition="0">
        <references count="2">
          <reference field="4294967294" count="1" selected="0">
            <x v="0"/>
          </reference>
          <reference field="4" count="1" selected="0">
            <x v="11"/>
          </reference>
        </references>
      </pivotArea>
    </chartFormat>
    <chartFormat chart="6" format="46" series="1">
      <pivotArea type="data" outline="0" fieldPosition="0">
        <references count="2">
          <reference field="4294967294" count="1" selected="0">
            <x v="0"/>
          </reference>
          <reference field="4" count="1" selected="0">
            <x v="12"/>
          </reference>
        </references>
      </pivotArea>
    </chartFormat>
    <chartFormat chart="6" format="47" series="1">
      <pivotArea type="data" outline="0" fieldPosition="0">
        <references count="2">
          <reference field="4294967294" count="1" selected="0">
            <x v="0"/>
          </reference>
          <reference field="4" count="1" selected="0">
            <x v="13"/>
          </reference>
        </references>
      </pivotArea>
    </chartFormat>
    <chartFormat chart="6" format="48" series="1">
      <pivotArea type="data" outline="0" fieldPosition="0">
        <references count="2">
          <reference field="4294967294" count="1" selected="0">
            <x v="0"/>
          </reference>
          <reference field="4" count="1" selected="0">
            <x v="14"/>
          </reference>
        </references>
      </pivotArea>
    </chartFormat>
    <chartFormat chart="6" format="49" series="1">
      <pivotArea type="data" outline="0" fieldPosition="0">
        <references count="2">
          <reference field="4294967294" count="1" selected="0">
            <x v="0"/>
          </reference>
          <reference field="4" count="1" selected="0">
            <x v="15"/>
          </reference>
        </references>
      </pivotArea>
    </chartFormat>
    <chartFormat chart="6" format="50" series="1">
      <pivotArea type="data" outline="0" fieldPosition="0">
        <references count="2">
          <reference field="4294967294" count="1" selected="0">
            <x v="0"/>
          </reference>
          <reference field="4" count="1" selected="0">
            <x v="16"/>
          </reference>
        </references>
      </pivotArea>
    </chartFormat>
    <chartFormat chart="6" format="51" series="1">
      <pivotArea type="data" outline="0" fieldPosition="0">
        <references count="1">
          <reference field="4294967294" count="1" selected="0">
            <x v="0"/>
          </reference>
        </references>
      </pivotArea>
    </chartFormat>
    <chartFormat chart="0"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5FA7278-0BDB-4761-8400-5907EF62D834}" name="PivotTable2" cacheId="33" applyNumberFormats="0" applyBorderFormats="0" applyFontFormats="0" applyPatternFormats="0" applyAlignmentFormats="0" applyWidthHeightFormats="1" dataCaption="Values" updatedVersion="8" minRefreshableVersion="3" useAutoFormatting="1" itemPrintTitles="1" createdVersion="8" indent="0" multipleFieldFilters="0" chartFormat="8">
  <location ref="H13:L16" firstHeaderRow="1" firstDataRow="2" firstDataCol="1" rowPageCount="1" colPageCount="1"/>
  <pivotFields count="5">
    <pivotField axis="axisPage" dataField="1" multipleItemSelectionAllowed="1" showAll="0">
      <items count="23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t="default"/>
      </items>
    </pivotField>
    <pivotField axis="axisRow" showAll="0">
      <items count="6">
        <item x="2"/>
        <item h="1" x="0"/>
        <item h="1" x="1"/>
        <item h="1" x="3"/>
        <item h="1" x="4"/>
        <item t="default"/>
      </items>
    </pivotField>
    <pivotField axis="axisCol" showAll="0">
      <items count="5">
        <item x="0"/>
        <item x="2"/>
        <item x="1"/>
        <item x="3"/>
        <item t="default"/>
      </items>
    </pivotField>
    <pivotField showAll="0"/>
    <pivotField showAll="0"/>
  </pivotFields>
  <rowFields count="1">
    <field x="1"/>
  </rowFields>
  <rowItems count="2">
    <i>
      <x/>
    </i>
    <i t="grand">
      <x/>
    </i>
  </rowItems>
  <colFields count="1">
    <field x="2"/>
  </colFields>
  <colItems count="4">
    <i>
      <x/>
    </i>
    <i>
      <x v="1"/>
    </i>
    <i>
      <x v="2"/>
    </i>
    <i t="grand">
      <x/>
    </i>
  </colItems>
  <pageFields count="1">
    <pageField fld="0" hier="-1"/>
  </pageFields>
  <dataFields count="1">
    <dataField name="Sum of Charges" fld="0" baseField="0" baseItem="0"/>
  </dataFields>
  <chartFormats count="10">
    <chartFormat chart="3" format="0" series="1">
      <pivotArea type="data" outline="0" fieldPosition="0">
        <references count="2">
          <reference field="4294967294" count="1" selected="0">
            <x v="0"/>
          </reference>
          <reference field="2" count="1" selected="0">
            <x v="0"/>
          </reference>
        </references>
      </pivotArea>
    </chartFormat>
    <chartFormat chart="3" format="1" series="1">
      <pivotArea type="data" outline="0" fieldPosition="0">
        <references count="2">
          <reference field="4294967294" count="1" selected="0">
            <x v="0"/>
          </reference>
          <reference field="2" count="1" selected="0">
            <x v="1"/>
          </reference>
        </references>
      </pivotArea>
    </chartFormat>
    <chartFormat chart="3" format="2" series="1">
      <pivotArea type="data" outline="0" fieldPosition="0">
        <references count="2">
          <reference field="4294967294" count="1" selected="0">
            <x v="0"/>
          </reference>
          <reference field="2" count="1" selected="0">
            <x v="2"/>
          </reference>
        </references>
      </pivotArea>
    </chartFormat>
    <chartFormat chart="3" format="3" series="1">
      <pivotArea type="data" outline="0" fieldPosition="0">
        <references count="2">
          <reference field="4294967294" count="1" selected="0">
            <x v="0"/>
          </reference>
          <reference field="2" count="1" selected="0">
            <x v="3"/>
          </reference>
        </references>
      </pivotArea>
    </chartFormat>
    <chartFormat chart="7" format="8" series="1">
      <pivotArea type="data" outline="0" fieldPosition="0">
        <references count="2">
          <reference field="4294967294" count="1" selected="0">
            <x v="0"/>
          </reference>
          <reference field="2" count="1" selected="0">
            <x v="0"/>
          </reference>
        </references>
      </pivotArea>
    </chartFormat>
    <chartFormat chart="7" format="9" series="1">
      <pivotArea type="data" outline="0" fieldPosition="0">
        <references count="2">
          <reference field="4294967294" count="1" selected="0">
            <x v="0"/>
          </reference>
          <reference field="2" count="1" selected="0">
            <x v="1"/>
          </reference>
        </references>
      </pivotArea>
    </chartFormat>
    <chartFormat chart="7" format="10" series="1">
      <pivotArea type="data" outline="0" fieldPosition="0">
        <references count="2">
          <reference field="4294967294" count="1" selected="0">
            <x v="0"/>
          </reference>
          <reference field="2" count="1" selected="0">
            <x v="2"/>
          </reference>
        </references>
      </pivotArea>
    </chartFormat>
    <chartFormat chart="7" format="11" series="1">
      <pivotArea type="data" outline="0" fieldPosition="0">
        <references count="2">
          <reference field="4294967294" count="1" selected="0">
            <x v="0"/>
          </reference>
          <reference field="2" count="1" selected="0">
            <x v="3"/>
          </reference>
        </references>
      </pivotArea>
    </chartFormat>
    <chartFormat chart="7" format="1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CA40C4-B9CB-463A-9034-3CCB01E5ACC3}" name="PivotTable7" cacheId="34" applyNumberFormats="0" applyBorderFormats="0" applyFontFormats="0" applyPatternFormats="0" applyAlignmentFormats="0" applyWidthHeightFormats="1" dataCaption="Values" updatedVersion="8" minRefreshableVersion="3" useAutoFormatting="1" itemPrintTitles="1" createdVersion="8" indent="0" multipleFieldFilters="0">
  <location ref="Q6:S23" firstHeaderRow="1" firstDataRow="1" firstDataCol="0"/>
  <pivotFields count="4">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566344-C463-43B7-9843-6E64F165A217}" name="PivotTable9" cacheId="34" dataOnRows="1" applyNumberFormats="0" applyBorderFormats="0" applyFontFormats="0" applyPatternFormats="0" applyAlignmentFormats="0" applyWidthHeightFormats="1" dataCaption="Values" updatedVersion="8" minRefreshableVersion="3" useAutoFormatting="1" itemPrintTitles="1" createdVersion="8" indent="0" multipleFieldFilters="0" chartFormat="2">
  <location ref="M68:N117" firstHeaderRow="1" firstDataRow="1" firstDataCol="1"/>
  <pivotFields count="4">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 showAll="0"/>
    <pivotField showAll="0"/>
    <pivotField dataField="1" showAll="0">
      <items count="23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t="default"/>
      </items>
    </pivotField>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charg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094B934-F1C3-4F01-8B2E-C40B2F91A164}" name="PivotTable8" cacheId="34"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M12:O61" firstHeaderRow="0" firstDataRow="1" firstDataCol="1"/>
  <pivotFields count="4">
    <pivotField axis="axisRow" showAll="0">
      <items count="49">
        <item x="9"/>
        <item x="12"/>
        <item x="5"/>
        <item x="3"/>
        <item x="10"/>
        <item x="7"/>
        <item x="2"/>
        <item x="6"/>
        <item x="8"/>
        <item x="4"/>
        <item x="11"/>
        <item x="1"/>
        <item x="0"/>
        <item x="14"/>
        <item x="16"/>
        <item x="13"/>
        <item x="15"/>
        <item x="17"/>
        <item x="18"/>
        <item x="20"/>
        <item x="21"/>
        <item x="22"/>
        <item x="23"/>
        <item x="19"/>
        <item x="24"/>
        <item x="25"/>
        <item x="27"/>
        <item x="26"/>
        <item x="35"/>
        <item x="31"/>
        <item x="28"/>
        <item x="29"/>
        <item x="30"/>
        <item x="32"/>
        <item x="33"/>
        <item x="34"/>
        <item x="36"/>
        <item x="40"/>
        <item x="37"/>
        <item x="39"/>
        <item x="38"/>
        <item x="42"/>
        <item x="41"/>
        <item x="43"/>
        <item x="44"/>
        <item x="45"/>
        <item x="46"/>
        <item x="47"/>
        <item t="default"/>
      </items>
    </pivotField>
    <pivotField dataField="1" showAll="0"/>
    <pivotField dataField="1" showAll="0"/>
    <pivotField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Fields count="1">
    <field x="-2"/>
  </colFields>
  <colItems count="2">
    <i>
      <x/>
    </i>
    <i i="1">
      <x v="1"/>
    </i>
  </colItems>
  <dataFields count="2">
    <dataField name="Sum of HBA1C" fld="2" baseField="0" baseItem="0"/>
    <dataField name="Sum of BMI" fld="1"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EF7E5F9-1B84-4C01-96D1-3F4565FECF94}" sourceName="Weight Status">
  <pivotTables>
    <pivotTable tabId="6" name="PivotTable2"/>
    <pivotTable tabId="6" name="PivotTable5"/>
  </pivotTables>
  <data>
    <tabular pivotCacheId="937877096">
      <items count="5">
        <i x="2" s="1"/>
        <i x="0"/>
        <i x="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6BDC67B-37BA-4996-A2C3-20C7190191F9}" sourceName="Diabetes Status">
  <pivotTables>
    <pivotTable tabId="6" name="PivotTable2"/>
    <pivotTable tabId="6" name="PivotTable5"/>
  </pivotTables>
  <data>
    <tabular pivotCacheId="937877096">
      <items count="4">
        <i x="0" s="1"/>
        <i x="2" s="1"/>
        <i x="1"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74EA0164-B52A-460B-8A11-598F94512F18}" sourceName="Charges">
  <pivotTables>
    <pivotTable tabId="6" name="PivotTable2"/>
    <pivotTable tabId="6" name="PivotTable5"/>
  </pivotTables>
  <data>
    <tabular pivotCacheId="937877096">
      <items count="2333">
        <i x="217" s="1"/>
        <i x="239" s="1"/>
        <i x="249" s="1"/>
        <i x="263" s="1"/>
        <i x="265" s="1"/>
        <i x="275" s="1"/>
        <i x="283" s="1"/>
        <i x="285" s="1"/>
        <i x="288" s="1"/>
        <i x="290" s="1"/>
        <i x="292" s="1"/>
        <i x="293" s="1"/>
        <i x="295" s="1"/>
        <i x="300" s="1"/>
        <i x="302" s="1"/>
        <i x="304" s="1"/>
        <i x="312" s="1"/>
        <i x="314" s="1"/>
        <i x="316" s="1"/>
        <i x="320" s="1"/>
        <i x="322" s="1"/>
        <i x="323" s="1"/>
        <i x="325" s="1"/>
        <i x="329" s="1"/>
        <i x="330" s="1"/>
        <i x="337" s="1"/>
        <i x="343" s="1"/>
        <i x="344" s="1"/>
        <i x="348" s="1"/>
        <i x="355" s="1"/>
        <i x="356" s="1"/>
        <i x="369" s="1"/>
        <i x="374" s="1"/>
        <i x="375" s="1"/>
        <i x="377" s="1"/>
        <i x="381" s="1"/>
        <i x="382" s="1"/>
        <i x="388" s="1"/>
        <i x="390" s="1"/>
        <i x="395" s="1"/>
        <i x="402" s="1"/>
        <i x="403" s="1"/>
        <i x="404" s="1"/>
        <i x="407" s="1"/>
        <i x="408" s="1"/>
        <i x="409" s="1"/>
        <i x="410" s="1"/>
        <i x="420" s="1"/>
        <i x="424" s="1"/>
        <i x="426" s="1"/>
        <i x="427" s="1"/>
        <i x="433" s="1"/>
        <i x="434" s="1"/>
        <i x="442" s="1"/>
        <i x="443" s="1"/>
        <i x="445" s="1"/>
        <i x="446" s="1"/>
        <i x="449" s="1"/>
        <i x="452" s="1"/>
        <i x="456" s="1"/>
        <i x="458" s="1"/>
        <i x="459" s="1"/>
        <i x="463" s="1"/>
        <i x="465" s="1"/>
        <i x="466" s="1"/>
        <i x="467" s="1"/>
        <i x="486" s="1"/>
        <i x="490" s="1"/>
        <i x="492" s="1"/>
        <i x="496" s="1"/>
        <i x="500" s="1"/>
        <i x="502" s="1"/>
        <i x="504" s="1"/>
        <i x="525" s="1"/>
        <i x="526" s="1"/>
        <i x="530" s="1"/>
        <i x="534" s="1"/>
        <i x="545" s="1"/>
        <i x="553" s="1"/>
        <i x="554" s="1"/>
        <i x="560" s="1"/>
        <i x="563" s="1"/>
        <i x="567" s="1"/>
        <i x="583" s="1"/>
        <i x="585" s="1"/>
        <i x="591" s="1"/>
        <i x="594" s="1"/>
        <i x="604" s="1"/>
        <i x="606" s="1"/>
        <i x="617" s="1"/>
        <i x="618" s="1"/>
        <i x="635" s="1"/>
        <i x="665" s="1"/>
        <i x="676" s="1"/>
        <i x="683" s="1"/>
        <i x="684" s="1"/>
        <i x="687" s="1"/>
        <i x="695" s="1"/>
        <i x="700" s="1"/>
        <i x="728" s="1"/>
        <i x="734" s="1"/>
        <i x="737" s="1"/>
        <i x="744" s="1"/>
        <i x="762" s="1"/>
        <i x="782" s="1"/>
        <i x="786" s="1"/>
        <i x="796" s="1"/>
        <i x="805" s="1"/>
        <i x="837" s="1"/>
        <i x="847" s="1"/>
        <i x="851" s="1"/>
        <i x="852" s="1"/>
        <i x="862" s="1"/>
        <i x="890" s="1"/>
        <i x="895" s="1"/>
        <i x="896" s="1"/>
        <i x="908" s="1"/>
        <i x="919" s="1"/>
        <i x="920" s="1"/>
        <i x="930" s="1"/>
        <i x="949" s="1"/>
        <i x="975" s="1"/>
        <i x="1016" s="1"/>
        <i x="1023" s="1"/>
        <i x="1024" s="1"/>
        <i x="1035" s="1"/>
        <i x="1045" s="1"/>
        <i x="1050" s="1"/>
        <i x="1058" s="1"/>
        <i x="1069" s="1"/>
        <i x="1073" s="1"/>
        <i x="1090" s="1"/>
        <i x="1091" s="1"/>
        <i x="1100" s="1"/>
        <i x="1103" s="1"/>
        <i x="1109" s="1"/>
        <i x="1114" s="1"/>
        <i x="1121" s="1"/>
        <i x="1125" s="1"/>
        <i x="1135" s="1"/>
        <i x="1137" s="1"/>
        <i x="1143" s="1"/>
        <i x="1146" s="1"/>
        <i x="1154" s="1"/>
        <i x="1155" s="1"/>
        <i x="1168" s="1"/>
        <i x="1171" s="1"/>
        <i x="1172" s="1"/>
        <i x="1181" s="1"/>
        <i x="1195" s="1"/>
        <i x="1200" s="1"/>
        <i x="1208" s="1"/>
        <i x="1214" s="1"/>
        <i x="1215" s="1"/>
        <i x="1217" s="1"/>
        <i x="1223" s="1"/>
        <i x="1232" s="1"/>
        <i x="1238" s="1"/>
        <i x="1240" s="1"/>
        <i x="1250" s="1"/>
        <i x="1254" s="1"/>
        <i x="1259" s="1"/>
        <i x="1261" s="1"/>
        <i x="1262" s="1"/>
        <i x="1263" s="1"/>
        <i x="1266" s="1"/>
        <i x="1267" s="1"/>
        <i x="1268" s="1"/>
        <i x="1271" s="1"/>
        <i x="1279" s="1"/>
        <i x="1281" s="1"/>
        <i x="1291" s="1"/>
        <i x="1294" s="1"/>
        <i x="1295" s="1"/>
        <i x="1298" s="1"/>
        <i x="1299" s="1"/>
        <i x="1307" s="1"/>
        <i x="1312" s="1"/>
        <i x="1313" s="1"/>
        <i x="1314" s="1"/>
        <i x="1319" s="1"/>
        <i x="1331" s="1"/>
        <i x="1336" s="1"/>
        <i x="1338" s="1"/>
        <i x="1340" s="1"/>
        <i x="1351" s="1"/>
        <i x="1352" s="1"/>
        <i x="1353" s="1"/>
        <i x="1355" s="1"/>
        <i x="1382" s="1"/>
        <i x="1385" s="1"/>
        <i x="1401" s="1"/>
        <i x="1405" s="1"/>
        <i x="1406" s="1"/>
        <i x="1412" s="1"/>
        <i x="1427" s="1"/>
        <i x="1438" s="1"/>
        <i x="1443" s="1"/>
        <i x="1445" s="1"/>
        <i x="1450" s="1"/>
        <i x="1451" s="1"/>
        <i x="1456" s="1"/>
        <i x="1457" s="1"/>
        <i x="1458" s="1"/>
        <i x="1466" s="1"/>
        <i x="1469" s="1"/>
        <i x="1471" s="1"/>
        <i x="1475" s="1"/>
        <i x="1481" s="1"/>
        <i x="1482" s="1"/>
        <i x="1483" s="1"/>
        <i x="1485" s="1"/>
        <i x="1486" s="1"/>
        <i x="1487" s="1"/>
        <i x="1489" s="1"/>
        <i x="1491" s="1"/>
        <i x="1492" s="1"/>
        <i x="1497" s="1"/>
        <i x="1498" s="1"/>
        <i x="1499" s="1"/>
        <i x="1501" s="1"/>
        <i x="1505" s="1"/>
        <i x="1508" s="1"/>
        <i x="1512" s="1"/>
        <i x="1514" s="1"/>
        <i x="1518" s="1"/>
        <i x="1520" s="1"/>
        <i x="1521" s="1"/>
        <i x="1523" s="1"/>
        <i x="1526" s="1"/>
        <i x="1528" s="1"/>
        <i x="1533" s="1"/>
        <i x="1545" s="1"/>
        <i x="1546" s="1"/>
        <i x="1547" s="1"/>
        <i x="1557" s="1"/>
        <i x="1558" s="1"/>
        <i x="1560" s="1"/>
        <i x="1563" s="1"/>
        <i x="1567" s="1"/>
        <i x="1581" s="1"/>
        <i x="1586" s="1"/>
        <i x="1587" s="1"/>
        <i x="1591" s="1"/>
        <i x="1592" s="1"/>
        <i x="1594" s="1"/>
        <i x="1595" s="1"/>
        <i x="1599" s="1"/>
        <i x="1605" s="1"/>
        <i x="1606" s="1"/>
        <i x="1607" s="1"/>
        <i x="1608" s="1"/>
        <i x="1610" s="1"/>
        <i x="1611" s="1"/>
        <i x="1615" s="1"/>
        <i x="1622" s="1"/>
        <i x="1627" s="1"/>
        <i x="1628" s="1"/>
        <i x="1630" s="1"/>
        <i x="1637" s="1"/>
        <i x="1647" s="1"/>
        <i x="1648" s="1"/>
        <i x="1655" s="1"/>
        <i x="1666" s="1"/>
        <i x="1668" s="1"/>
        <i x="1670" s="1"/>
        <i x="1673" s="1"/>
        <i x="1674" s="1"/>
        <i x="1676" s="1"/>
        <i x="1678" s="1"/>
        <i x="1682" s="1"/>
        <i x="1683" s="1"/>
        <i x="1690" s="1"/>
        <i x="1697" s="1"/>
        <i x="1707" s="1"/>
        <i x="1716" s="1"/>
        <i x="1721" s="1"/>
        <i x="1729" s="1"/>
        <i x="1733" s="1"/>
        <i x="1734" s="1"/>
        <i x="1737" s="1"/>
        <i x="1739" s="1"/>
        <i x="1740" s="1"/>
        <i x="1744" s="1"/>
        <i x="1747" s="1"/>
        <i x="1751" s="1"/>
        <i x="1759" s="1"/>
        <i x="1764" s="1"/>
        <i x="1767" s="1"/>
        <i x="1768" s="1"/>
        <i x="1770" s="1"/>
        <i x="1775" s="1"/>
        <i x="1785" s="1"/>
        <i x="1786" s="1"/>
        <i x="1789" s="1"/>
        <i x="1791" s="1"/>
        <i x="1799" s="1"/>
        <i x="1801" s="1"/>
        <i x="1802" s="1"/>
        <i x="1803" s="1"/>
        <i x="1804" s="1"/>
        <i x="1821" s="1"/>
        <i x="1823" s="1"/>
        <i x="1826" s="1"/>
        <i x="1831" s="1"/>
        <i x="1844" s="1"/>
        <i x="1849" s="1"/>
        <i x="1851" s="1"/>
        <i x="1859" s="1"/>
        <i x="1871" s="1"/>
        <i x="1877" s="1"/>
        <i x="1885" s="1"/>
        <i x="1889" s="1"/>
        <i x="1890" s="1"/>
        <i x="1891" s="1"/>
        <i x="1912" s="1"/>
        <i x="1915" s="1"/>
        <i x="1918" s="1"/>
        <i x="1920" s="1"/>
        <i x="1931" s="1"/>
        <i x="1937" s="1"/>
        <i x="1940" s="1"/>
        <i x="1941" s="1"/>
        <i x="1943" s="1"/>
        <i x="1950" s="1"/>
        <i x="1954" s="1"/>
        <i x="1959" s="1"/>
        <i x="1972" s="1"/>
        <i x="1974" s="1"/>
        <i x="1976" s="1"/>
        <i x="1985" s="1"/>
        <i x="1989" s="1"/>
        <i x="1990" s="1"/>
        <i x="1992" s="1"/>
        <i x="1994" s="1"/>
        <i x="1995" s="1"/>
        <i x="2003" s="1"/>
        <i x="2014" s="1"/>
        <i x="2016" s="1"/>
        <i x="2019" s="1"/>
        <i x="2029" s="1"/>
        <i x="2031" s="1"/>
        <i x="2039" s="1"/>
        <i x="2046" s="1"/>
        <i x="2047" s="1"/>
        <i x="2057" s="1"/>
        <i x="2064" s="1"/>
        <i x="2071" s="1"/>
        <i x="2076" s="1"/>
        <i x="2081" s="1"/>
        <i x="2082" s="1"/>
        <i x="2085" s="1"/>
        <i x="2089" s="1"/>
        <i x="2100" s="1"/>
        <i x="2106" s="1"/>
        <i x="2111" s="1"/>
        <i x="2116" s="1"/>
        <i x="2124" s="1"/>
        <i x="2127" s="1"/>
        <i x="2142" s="1"/>
        <i x="2144" s="1"/>
        <i x="2147" s="1"/>
        <i x="2152" s="1"/>
        <i x="2154" s="1"/>
        <i x="2157" s="1"/>
        <i x="2158" s="1"/>
        <i x="2169" s="1"/>
        <i x="2170" s="1"/>
        <i x="2171" s="1"/>
        <i x="2178" s="1"/>
        <i x="2181" s="1"/>
        <i x="2182" s="1"/>
        <i x="2183" s="1"/>
        <i x="2184" s="1"/>
        <i x="2200" s="1"/>
        <i x="2201" s="1"/>
        <i x="2202" s="1"/>
        <i x="2206" s="1"/>
        <i x="2208" s="1"/>
        <i x="2209" s="1"/>
        <i x="2213" s="1"/>
        <i x="2218" s="1"/>
        <i x="2222" s="1"/>
        <i x="2225" s="1"/>
        <i x="2227" s="1"/>
        <i x="2228" s="1"/>
        <i x="2230" s="1"/>
        <i x="2231" s="1"/>
        <i x="2233" s="1"/>
        <i x="2234" s="1"/>
        <i x="2235" s="1"/>
        <i x="2236" s="1"/>
        <i x="2239" s="1"/>
        <i x="2241" s="1"/>
        <i x="2242" s="1"/>
        <i x="2244" s="1"/>
        <i x="2252" s="1"/>
        <i x="2253" s="1"/>
        <i x="2254" s="1"/>
        <i x="2255" s="1"/>
        <i x="2257" s="1"/>
        <i x="2258" s="1"/>
        <i x="2259" s="1"/>
        <i x="2260" s="1"/>
        <i x="2263" s="1"/>
        <i x="2265" s="1"/>
        <i x="2266" s="1"/>
        <i x="2268" s="1"/>
        <i x="2271" s="1"/>
        <i x="2280" s="1"/>
        <i x="2283" s="1"/>
        <i x="2286" s="1"/>
        <i x="2290" s="1"/>
        <i x="2296" s="1"/>
        <i x="2298" s="1"/>
        <i x="2299" s="1"/>
        <i x="2301" s="1"/>
        <i x="2302" s="1"/>
        <i x="2303" s="1"/>
        <i x="2304" s="1"/>
        <i x="2306" s="1"/>
        <i x="2307" s="1"/>
        <i x="2309" s="1"/>
        <i x="2311" s="1"/>
        <i x="2312" s="1"/>
        <i x="2313" s="1"/>
        <i x="2314" s="1"/>
        <i x="2315" s="1"/>
        <i x="2316" s="1"/>
        <i x="2319" s="1"/>
        <i x="2320" s="1"/>
        <i x="0" s="1" nd="1"/>
        <i x="1" s="1" nd="1"/>
        <i x="2" s="1" nd="1"/>
        <i x="3" s="1" nd="1"/>
        <i x="4" s="1" nd="1"/>
        <i x="5" s="1" nd="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 x="204" s="1" nd="1"/>
        <i x="205" s="1" nd="1"/>
        <i x="206" s="1" nd="1"/>
        <i x="207" s="1" nd="1"/>
        <i x="208" s="1" nd="1"/>
        <i x="209" s="1" nd="1"/>
        <i x="210" s="1" nd="1"/>
        <i x="211" s="1" nd="1"/>
        <i x="212" s="1" nd="1"/>
        <i x="213" s="1" nd="1"/>
        <i x="214" s="1" nd="1"/>
        <i x="215" s="1" nd="1"/>
        <i x="216" s="1" nd="1"/>
        <i x="218" s="1" nd="1"/>
        <i x="219" s="1" nd="1"/>
        <i x="220" s="1" nd="1"/>
        <i x="221" s="1" nd="1"/>
        <i x="222" s="1" nd="1"/>
        <i x="223" s="1" nd="1"/>
        <i x="224" s="1" nd="1"/>
        <i x="225" s="1" nd="1"/>
        <i x="226" s="1" nd="1"/>
        <i x="227" s="1" nd="1"/>
        <i x="228" s="1" nd="1"/>
        <i x="229" s="1" nd="1"/>
        <i x="230" s="1" nd="1"/>
        <i x="231" s="1" nd="1"/>
        <i x="232" s="1" nd="1"/>
        <i x="233" s="1" nd="1"/>
        <i x="234" s="1" nd="1"/>
        <i x="235" s="1" nd="1"/>
        <i x="236" s="1" nd="1"/>
        <i x="237" s="1" nd="1"/>
        <i x="238" s="1" nd="1"/>
        <i x="240" s="1" nd="1"/>
        <i x="241" s="1" nd="1"/>
        <i x="242" s="1" nd="1"/>
        <i x="243" s="1" nd="1"/>
        <i x="244" s="1" nd="1"/>
        <i x="245" s="1" nd="1"/>
        <i x="246" s="1" nd="1"/>
        <i x="247" s="1" nd="1"/>
        <i x="248" s="1" nd="1"/>
        <i x="250" s="1" nd="1"/>
        <i x="251" s="1" nd="1"/>
        <i x="252" s="1" nd="1"/>
        <i x="253" s="1" nd="1"/>
        <i x="254" s="1" nd="1"/>
        <i x="255" s="1" nd="1"/>
        <i x="256" s="1" nd="1"/>
        <i x="257" s="1" nd="1"/>
        <i x="258" s="1" nd="1"/>
        <i x="259" s="1" nd="1"/>
        <i x="260" s="1" nd="1"/>
        <i x="261" s="1" nd="1"/>
        <i x="262" s="1" nd="1"/>
        <i x="264" s="1" nd="1"/>
        <i x="266" s="1" nd="1"/>
        <i x="267" s="1" nd="1"/>
        <i x="268" s="1" nd="1"/>
        <i x="269" s="1" nd="1"/>
        <i x="270" s="1" nd="1"/>
        <i x="271" s="1" nd="1"/>
        <i x="272" s="1" nd="1"/>
        <i x="273" s="1" nd="1"/>
        <i x="274" s="1" nd="1"/>
        <i x="276" s="1" nd="1"/>
        <i x="277" s="1" nd="1"/>
        <i x="278" s="1" nd="1"/>
        <i x="279" s="1" nd="1"/>
        <i x="280" s="1" nd="1"/>
        <i x="281" s="1" nd="1"/>
        <i x="282" s="1" nd="1"/>
        <i x="284" s="1" nd="1"/>
        <i x="286" s="1" nd="1"/>
        <i x="287" s="1" nd="1"/>
        <i x="289" s="1" nd="1"/>
        <i x="291" s="1" nd="1"/>
        <i x="294" s="1" nd="1"/>
        <i x="296" s="1" nd="1"/>
        <i x="297" s="1" nd="1"/>
        <i x="298" s="1" nd="1"/>
        <i x="299" s="1" nd="1"/>
        <i x="301" s="1" nd="1"/>
        <i x="303" s="1" nd="1"/>
        <i x="305" s="1" nd="1"/>
        <i x="306" s="1" nd="1"/>
        <i x="307" s="1" nd="1"/>
        <i x="308" s="1" nd="1"/>
        <i x="309" s="1" nd="1"/>
        <i x="310" s="1" nd="1"/>
        <i x="311" s="1" nd="1"/>
        <i x="313" s="1" nd="1"/>
        <i x="315" s="1" nd="1"/>
        <i x="317" s="1" nd="1"/>
        <i x="318" s="1" nd="1"/>
        <i x="319" s="1" nd="1"/>
        <i x="321" s="1" nd="1"/>
        <i x="324" s="1" nd="1"/>
        <i x="326" s="1" nd="1"/>
        <i x="327" s="1" nd="1"/>
        <i x="328" s="1" nd="1"/>
        <i x="331" s="1" nd="1"/>
        <i x="332" s="1" nd="1"/>
        <i x="333" s="1" nd="1"/>
        <i x="334" s="1" nd="1"/>
        <i x="335" s="1" nd="1"/>
        <i x="336" s="1" nd="1"/>
        <i x="338" s="1" nd="1"/>
        <i x="339" s="1" nd="1"/>
        <i x="340" s="1" nd="1"/>
        <i x="341" s="1" nd="1"/>
        <i x="342" s="1" nd="1"/>
        <i x="345" s="1" nd="1"/>
        <i x="346" s="1" nd="1"/>
        <i x="347" s="1" nd="1"/>
        <i x="349" s="1" nd="1"/>
        <i x="350" s="1" nd="1"/>
        <i x="351" s="1" nd="1"/>
        <i x="352" s="1" nd="1"/>
        <i x="353" s="1" nd="1"/>
        <i x="354" s="1" nd="1"/>
        <i x="357" s="1" nd="1"/>
        <i x="358" s="1" nd="1"/>
        <i x="359" s="1" nd="1"/>
        <i x="360" s="1" nd="1"/>
        <i x="361" s="1" nd="1"/>
        <i x="362" s="1" nd="1"/>
        <i x="363" s="1" nd="1"/>
        <i x="364" s="1" nd="1"/>
        <i x="365" s="1" nd="1"/>
        <i x="366" s="1" nd="1"/>
        <i x="367" s="1" nd="1"/>
        <i x="368" s="1" nd="1"/>
        <i x="370" s="1" nd="1"/>
        <i x="371" s="1" nd="1"/>
        <i x="372" s="1" nd="1"/>
        <i x="373" s="1" nd="1"/>
        <i x="376" s="1" nd="1"/>
        <i x="378" s="1" nd="1"/>
        <i x="379" s="1" nd="1"/>
        <i x="380" s="1" nd="1"/>
        <i x="383" s="1" nd="1"/>
        <i x="384" s="1" nd="1"/>
        <i x="385" s="1" nd="1"/>
        <i x="386" s="1" nd="1"/>
        <i x="387" s="1" nd="1"/>
        <i x="389" s="1" nd="1"/>
        <i x="391" s="1" nd="1"/>
        <i x="392" s="1" nd="1"/>
        <i x="393" s="1" nd="1"/>
        <i x="394" s="1" nd="1"/>
        <i x="396" s="1" nd="1"/>
        <i x="397" s="1" nd="1"/>
        <i x="398" s="1" nd="1"/>
        <i x="399" s="1" nd="1"/>
        <i x="400" s="1" nd="1"/>
        <i x="401" s="1" nd="1"/>
        <i x="405" s="1" nd="1"/>
        <i x="406" s="1" nd="1"/>
        <i x="411" s="1" nd="1"/>
        <i x="412" s="1" nd="1"/>
        <i x="413" s="1" nd="1"/>
        <i x="414" s="1" nd="1"/>
        <i x="415" s="1" nd="1"/>
        <i x="416" s="1" nd="1"/>
        <i x="417" s="1" nd="1"/>
        <i x="418" s="1" nd="1"/>
        <i x="419" s="1" nd="1"/>
        <i x="421" s="1" nd="1"/>
        <i x="422" s="1" nd="1"/>
        <i x="423" s="1" nd="1"/>
        <i x="425" s="1" nd="1"/>
        <i x="428" s="1" nd="1"/>
        <i x="429" s="1" nd="1"/>
        <i x="430" s="1" nd="1"/>
        <i x="431" s="1" nd="1"/>
        <i x="432" s="1" nd="1"/>
        <i x="435" s="1" nd="1"/>
        <i x="436" s="1" nd="1"/>
        <i x="437" s="1" nd="1"/>
        <i x="438" s="1" nd="1"/>
        <i x="439" s="1" nd="1"/>
        <i x="440" s="1" nd="1"/>
        <i x="441" s="1" nd="1"/>
        <i x="444" s="1" nd="1"/>
        <i x="447" s="1" nd="1"/>
        <i x="448" s="1" nd="1"/>
        <i x="450" s="1" nd="1"/>
        <i x="451" s="1" nd="1"/>
        <i x="453" s="1" nd="1"/>
        <i x="454" s="1" nd="1"/>
        <i x="455" s="1" nd="1"/>
        <i x="457" s="1" nd="1"/>
        <i x="460" s="1" nd="1"/>
        <i x="461" s="1" nd="1"/>
        <i x="462" s="1" nd="1"/>
        <i x="464" s="1" nd="1"/>
        <i x="468" s="1" nd="1"/>
        <i x="469" s="1" nd="1"/>
        <i x="470" s="1" nd="1"/>
        <i x="471" s="1" nd="1"/>
        <i x="472" s="1" nd="1"/>
        <i x="473" s="1" nd="1"/>
        <i x="474" s="1" nd="1"/>
        <i x="475" s="1" nd="1"/>
        <i x="476" s="1" nd="1"/>
        <i x="477" s="1" nd="1"/>
        <i x="478" s="1" nd="1"/>
        <i x="479" s="1" nd="1"/>
        <i x="480" s="1" nd="1"/>
        <i x="481" s="1" nd="1"/>
        <i x="482" s="1" nd="1"/>
        <i x="483" s="1" nd="1"/>
        <i x="484" s="1" nd="1"/>
        <i x="485" s="1" nd="1"/>
        <i x="487" s="1" nd="1"/>
        <i x="488" s="1" nd="1"/>
        <i x="489" s="1" nd="1"/>
        <i x="491" s="1" nd="1"/>
        <i x="493" s="1" nd="1"/>
        <i x="494" s="1" nd="1"/>
        <i x="495" s="1" nd="1"/>
        <i x="497" s="1" nd="1"/>
        <i x="498" s="1" nd="1"/>
        <i x="499" s="1" nd="1"/>
        <i x="501" s="1" nd="1"/>
        <i x="503" s="1" nd="1"/>
        <i x="505" s="1" nd="1"/>
        <i x="506" s="1" nd="1"/>
        <i x="507" s="1" nd="1"/>
        <i x="508" s="1" nd="1"/>
        <i x="509" s="1" nd="1"/>
        <i x="510" s="1" nd="1"/>
        <i x="511" s="1" nd="1"/>
        <i x="512" s="1" nd="1"/>
        <i x="513" s="1" nd="1"/>
        <i x="514" s="1" nd="1"/>
        <i x="515" s="1" nd="1"/>
        <i x="516" s="1" nd="1"/>
        <i x="517" s="1" nd="1"/>
        <i x="518" s="1" nd="1"/>
        <i x="519" s="1" nd="1"/>
        <i x="520" s="1" nd="1"/>
        <i x="521" s="1" nd="1"/>
        <i x="522" s="1" nd="1"/>
        <i x="523" s="1" nd="1"/>
        <i x="524" s="1" nd="1"/>
        <i x="527" s="1" nd="1"/>
        <i x="528" s="1" nd="1"/>
        <i x="529" s="1" nd="1"/>
        <i x="531" s="1" nd="1"/>
        <i x="532" s="1" nd="1"/>
        <i x="533" s="1" nd="1"/>
        <i x="535" s="1" nd="1"/>
        <i x="536" s="1" nd="1"/>
        <i x="537" s="1" nd="1"/>
        <i x="538" s="1" nd="1"/>
        <i x="539" s="1" nd="1"/>
        <i x="540" s="1" nd="1"/>
        <i x="541" s="1" nd="1"/>
        <i x="542" s="1" nd="1"/>
        <i x="543" s="1" nd="1"/>
        <i x="544" s="1" nd="1"/>
        <i x="546" s="1" nd="1"/>
        <i x="547" s="1" nd="1"/>
        <i x="548" s="1" nd="1"/>
        <i x="549" s="1" nd="1"/>
        <i x="550" s="1" nd="1"/>
        <i x="551" s="1" nd="1"/>
        <i x="552" s="1" nd="1"/>
        <i x="555" s="1" nd="1"/>
        <i x="556" s="1" nd="1"/>
        <i x="557" s="1" nd="1"/>
        <i x="558" s="1" nd="1"/>
        <i x="559" s="1" nd="1"/>
        <i x="561" s="1" nd="1"/>
        <i x="562" s="1" nd="1"/>
        <i x="564" s="1" nd="1"/>
        <i x="565" s="1" nd="1"/>
        <i x="566" s="1" nd="1"/>
        <i x="568" s="1" nd="1"/>
        <i x="569" s="1" nd="1"/>
        <i x="570" s="1" nd="1"/>
        <i x="571" s="1" nd="1"/>
        <i x="572" s="1" nd="1"/>
        <i x="573" s="1" nd="1"/>
        <i x="574" s="1" nd="1"/>
        <i x="575" s="1" nd="1"/>
        <i x="576" s="1" nd="1"/>
        <i x="577" s="1" nd="1"/>
        <i x="578" s="1" nd="1"/>
        <i x="579" s="1" nd="1"/>
        <i x="580" s="1" nd="1"/>
        <i x="581" s="1" nd="1"/>
        <i x="582" s="1" nd="1"/>
        <i x="584" s="1" nd="1"/>
        <i x="586" s="1" nd="1"/>
        <i x="587" s="1" nd="1"/>
        <i x="588" s="1" nd="1"/>
        <i x="589" s="1" nd="1"/>
        <i x="590" s="1" nd="1"/>
        <i x="592" s="1" nd="1"/>
        <i x="593" s="1" nd="1"/>
        <i x="595" s="1" nd="1"/>
        <i x="596" s="1" nd="1"/>
        <i x="597" s="1" nd="1"/>
        <i x="598" s="1" nd="1"/>
        <i x="599" s="1" nd="1"/>
        <i x="600" s="1" nd="1"/>
        <i x="601" s="1" nd="1"/>
        <i x="602" s="1" nd="1"/>
        <i x="603" s="1" nd="1"/>
        <i x="605" s="1" nd="1"/>
        <i x="607" s="1" nd="1"/>
        <i x="608" s="1" nd="1"/>
        <i x="609" s="1" nd="1"/>
        <i x="610" s="1" nd="1"/>
        <i x="611" s="1" nd="1"/>
        <i x="612" s="1" nd="1"/>
        <i x="613" s="1" nd="1"/>
        <i x="614" s="1" nd="1"/>
        <i x="615" s="1" nd="1"/>
        <i x="616" s="1" nd="1"/>
        <i x="619" s="1" nd="1"/>
        <i x="620" s="1" nd="1"/>
        <i x="621" s="1" nd="1"/>
        <i x="622" s="1" nd="1"/>
        <i x="623" s="1" nd="1"/>
        <i x="624" s="1" nd="1"/>
        <i x="625" s="1" nd="1"/>
        <i x="626" s="1" nd="1"/>
        <i x="627" s="1" nd="1"/>
        <i x="628" s="1" nd="1"/>
        <i x="629" s="1" nd="1"/>
        <i x="630" s="1" nd="1"/>
        <i x="631" s="1" nd="1"/>
        <i x="632" s="1" nd="1"/>
        <i x="633" s="1" nd="1"/>
        <i x="634" s="1" nd="1"/>
        <i x="636" s="1" nd="1"/>
        <i x="637" s="1" nd="1"/>
        <i x="638" s="1" nd="1"/>
        <i x="639" s="1" nd="1"/>
        <i x="640" s="1" nd="1"/>
        <i x="641" s="1" nd="1"/>
        <i x="642" s="1" nd="1"/>
        <i x="643" s="1" nd="1"/>
        <i x="644" s="1" nd="1"/>
        <i x="645" s="1" nd="1"/>
        <i x="646" s="1" nd="1"/>
        <i x="647" s="1" nd="1"/>
        <i x="648" s="1" nd="1"/>
        <i x="649" s="1" nd="1"/>
        <i x="650" s="1" nd="1"/>
        <i x="651" s="1" nd="1"/>
        <i x="652" s="1" nd="1"/>
        <i x="653" s="1" nd="1"/>
        <i x="654" s="1" nd="1"/>
        <i x="655" s="1" nd="1"/>
        <i x="656" s="1" nd="1"/>
        <i x="657" s="1" nd="1"/>
        <i x="658" s="1" nd="1"/>
        <i x="659" s="1" nd="1"/>
        <i x="660" s="1" nd="1"/>
        <i x="661" s="1" nd="1"/>
        <i x="662" s="1" nd="1"/>
        <i x="663" s="1" nd="1"/>
        <i x="664" s="1" nd="1"/>
        <i x="666" s="1" nd="1"/>
        <i x="667" s="1" nd="1"/>
        <i x="668" s="1" nd="1"/>
        <i x="669" s="1" nd="1"/>
        <i x="670" s="1" nd="1"/>
        <i x="671" s="1" nd="1"/>
        <i x="672" s="1" nd="1"/>
        <i x="673" s="1" nd="1"/>
        <i x="674" s="1" nd="1"/>
        <i x="675" s="1" nd="1"/>
        <i x="677" s="1" nd="1"/>
        <i x="678" s="1" nd="1"/>
        <i x="679" s="1" nd="1"/>
        <i x="680" s="1" nd="1"/>
        <i x="681" s="1" nd="1"/>
        <i x="682" s="1" nd="1"/>
        <i x="685" s="1" nd="1"/>
        <i x="686" s="1" nd="1"/>
        <i x="688" s="1" nd="1"/>
        <i x="689" s="1" nd="1"/>
        <i x="690" s="1" nd="1"/>
        <i x="691" s="1" nd="1"/>
        <i x="692" s="1" nd="1"/>
        <i x="693" s="1" nd="1"/>
        <i x="694" s="1" nd="1"/>
        <i x="696" s="1" nd="1"/>
        <i x="697" s="1" nd="1"/>
        <i x="698" s="1" nd="1"/>
        <i x="699" s="1" nd="1"/>
        <i x="701" s="1" nd="1"/>
        <i x="702" s="1" nd="1"/>
        <i x="703" s="1" nd="1"/>
        <i x="704" s="1" nd="1"/>
        <i x="705" s="1" nd="1"/>
        <i x="706" s="1" nd="1"/>
        <i x="707" s="1" nd="1"/>
        <i x="708" s="1" nd="1"/>
        <i x="709" s="1" nd="1"/>
        <i x="710" s="1" nd="1"/>
        <i x="711" s="1" nd="1"/>
        <i x="712" s="1" nd="1"/>
        <i x="713" s="1" nd="1"/>
        <i x="714" s="1" nd="1"/>
        <i x="715" s="1" nd="1"/>
        <i x="716" s="1" nd="1"/>
        <i x="717" s="1" nd="1"/>
        <i x="718" s="1" nd="1"/>
        <i x="719" s="1" nd="1"/>
        <i x="720" s="1" nd="1"/>
        <i x="721" s="1" nd="1"/>
        <i x="722" s="1" nd="1"/>
        <i x="723" s="1" nd="1"/>
        <i x="724" s="1" nd="1"/>
        <i x="725" s="1" nd="1"/>
        <i x="726" s="1" nd="1"/>
        <i x="727" s="1" nd="1"/>
        <i x="729" s="1" nd="1"/>
        <i x="730" s="1" nd="1"/>
        <i x="731" s="1" nd="1"/>
        <i x="732" s="1" nd="1"/>
        <i x="733" s="1" nd="1"/>
        <i x="735" s="1" nd="1"/>
        <i x="736" s="1" nd="1"/>
        <i x="738" s="1" nd="1"/>
        <i x="739" s="1" nd="1"/>
        <i x="740" s="1" nd="1"/>
        <i x="741" s="1" nd="1"/>
        <i x="742" s="1" nd="1"/>
        <i x="743" s="1" nd="1"/>
        <i x="745" s="1" nd="1"/>
        <i x="746" s="1" nd="1"/>
        <i x="747" s="1" nd="1"/>
        <i x="748" s="1" nd="1"/>
        <i x="749" s="1" nd="1"/>
        <i x="750" s="1" nd="1"/>
        <i x="751" s="1" nd="1"/>
        <i x="752" s="1" nd="1"/>
        <i x="753" s="1" nd="1"/>
        <i x="754" s="1" nd="1"/>
        <i x="755" s="1" nd="1"/>
        <i x="756" s="1" nd="1"/>
        <i x="757" s="1" nd="1"/>
        <i x="758" s="1" nd="1"/>
        <i x="759" s="1" nd="1"/>
        <i x="760" s="1" nd="1"/>
        <i x="761" s="1" nd="1"/>
        <i x="763" s="1" nd="1"/>
        <i x="764" s="1" nd="1"/>
        <i x="765" s="1" nd="1"/>
        <i x="766" s="1" nd="1"/>
        <i x="767" s="1" nd="1"/>
        <i x="768" s="1" nd="1"/>
        <i x="769" s="1" nd="1"/>
        <i x="770" s="1" nd="1"/>
        <i x="771" s="1" nd="1"/>
        <i x="772" s="1" nd="1"/>
        <i x="773" s="1" nd="1"/>
        <i x="774" s="1" nd="1"/>
        <i x="775" s="1" nd="1"/>
        <i x="776" s="1" nd="1"/>
        <i x="777" s="1" nd="1"/>
        <i x="778" s="1" nd="1"/>
        <i x="779" s="1" nd="1"/>
        <i x="780" s="1" nd="1"/>
        <i x="781" s="1" nd="1"/>
        <i x="783" s="1" nd="1"/>
        <i x="784" s="1" nd="1"/>
        <i x="785" s="1" nd="1"/>
        <i x="787" s="1" nd="1"/>
        <i x="788" s="1" nd="1"/>
        <i x="789" s="1" nd="1"/>
        <i x="790" s="1" nd="1"/>
        <i x="791" s="1" nd="1"/>
        <i x="792" s="1" nd="1"/>
        <i x="793" s="1" nd="1"/>
        <i x="794" s="1" nd="1"/>
        <i x="795" s="1" nd="1"/>
        <i x="797" s="1" nd="1"/>
        <i x="798" s="1" nd="1"/>
        <i x="799" s="1" nd="1"/>
        <i x="800" s="1" nd="1"/>
        <i x="801" s="1" nd="1"/>
        <i x="802" s="1" nd="1"/>
        <i x="803" s="1" nd="1"/>
        <i x="804" s="1" nd="1"/>
        <i x="806" s="1" nd="1"/>
        <i x="807" s="1" nd="1"/>
        <i x="808" s="1" nd="1"/>
        <i x="809" s="1" nd="1"/>
        <i x="810" s="1" nd="1"/>
        <i x="811" s="1" nd="1"/>
        <i x="812" s="1" nd="1"/>
        <i x="813" s="1" nd="1"/>
        <i x="814" s="1" nd="1"/>
        <i x="815" s="1" nd="1"/>
        <i x="816" s="1" nd="1"/>
        <i x="817" s="1" nd="1"/>
        <i x="818" s="1" nd="1"/>
        <i x="819" s="1" nd="1"/>
        <i x="820" s="1" nd="1"/>
        <i x="821" s="1" nd="1"/>
        <i x="822" s="1" nd="1"/>
        <i x="823" s="1" nd="1"/>
        <i x="824" s="1" nd="1"/>
        <i x="825" s="1" nd="1"/>
        <i x="826" s="1" nd="1"/>
        <i x="827" s="1" nd="1"/>
        <i x="828" s="1" nd="1"/>
        <i x="829" s="1" nd="1"/>
        <i x="830" s="1" nd="1"/>
        <i x="831" s="1" nd="1"/>
        <i x="832" s="1" nd="1"/>
        <i x="833" s="1" nd="1"/>
        <i x="834" s="1" nd="1"/>
        <i x="835" s="1" nd="1"/>
        <i x="836" s="1" nd="1"/>
        <i x="838" s="1" nd="1"/>
        <i x="839" s="1" nd="1"/>
        <i x="840" s="1" nd="1"/>
        <i x="841" s="1" nd="1"/>
        <i x="842" s="1" nd="1"/>
        <i x="843" s="1" nd="1"/>
        <i x="844" s="1" nd="1"/>
        <i x="845" s="1" nd="1"/>
        <i x="846" s="1" nd="1"/>
        <i x="848" s="1" nd="1"/>
        <i x="849" s="1" nd="1"/>
        <i x="850" s="1" nd="1"/>
        <i x="853" s="1" nd="1"/>
        <i x="854" s="1" nd="1"/>
        <i x="855" s="1" nd="1"/>
        <i x="856" s="1" nd="1"/>
        <i x="857" s="1" nd="1"/>
        <i x="858" s="1" nd="1"/>
        <i x="859" s="1" nd="1"/>
        <i x="860" s="1" nd="1"/>
        <i x="861" s="1" nd="1"/>
        <i x="863" s="1" nd="1"/>
        <i x="864" s="1" nd="1"/>
        <i x="865" s="1" nd="1"/>
        <i x="866" s="1" nd="1"/>
        <i x="867" s="1" nd="1"/>
        <i x="868" s="1" nd="1"/>
        <i x="869" s="1" nd="1"/>
        <i x="870" s="1" nd="1"/>
        <i x="871" s="1" nd="1"/>
        <i x="872" s="1" nd="1"/>
        <i x="873" s="1" nd="1"/>
        <i x="874" s="1" nd="1"/>
        <i x="875" s="1" nd="1"/>
        <i x="876" s="1" nd="1"/>
        <i x="877" s="1" nd="1"/>
        <i x="878" s="1" nd="1"/>
        <i x="879" s="1" nd="1"/>
        <i x="880" s="1" nd="1"/>
        <i x="881" s="1" nd="1"/>
        <i x="882" s="1" nd="1"/>
        <i x="883" s="1" nd="1"/>
        <i x="884" s="1" nd="1"/>
        <i x="885" s="1" nd="1"/>
        <i x="886" s="1" nd="1"/>
        <i x="887" s="1" nd="1"/>
        <i x="888" s="1" nd="1"/>
        <i x="889" s="1" nd="1"/>
        <i x="891" s="1" nd="1"/>
        <i x="892" s="1" nd="1"/>
        <i x="893" s="1" nd="1"/>
        <i x="894" s="1" nd="1"/>
        <i x="897" s="1" nd="1"/>
        <i x="898" s="1" nd="1"/>
        <i x="899" s="1" nd="1"/>
        <i x="900" s="1" nd="1"/>
        <i x="901" s="1" nd="1"/>
        <i x="902" s="1" nd="1"/>
        <i x="903" s="1" nd="1"/>
        <i x="904" s="1" nd="1"/>
        <i x="905" s="1" nd="1"/>
        <i x="906" s="1" nd="1"/>
        <i x="907" s="1" nd="1"/>
        <i x="909" s="1" nd="1"/>
        <i x="910" s="1" nd="1"/>
        <i x="911" s="1" nd="1"/>
        <i x="912" s="1" nd="1"/>
        <i x="913" s="1" nd="1"/>
        <i x="914" s="1" nd="1"/>
        <i x="915" s="1" nd="1"/>
        <i x="916" s="1" nd="1"/>
        <i x="917" s="1" nd="1"/>
        <i x="918" s="1" nd="1"/>
        <i x="921" s="1" nd="1"/>
        <i x="922" s="1" nd="1"/>
        <i x="923" s="1" nd="1"/>
        <i x="924" s="1" nd="1"/>
        <i x="925" s="1" nd="1"/>
        <i x="926" s="1" nd="1"/>
        <i x="927" s="1" nd="1"/>
        <i x="928" s="1" nd="1"/>
        <i x="929" s="1" nd="1"/>
        <i x="931" s="1" nd="1"/>
        <i x="932" s="1" nd="1"/>
        <i x="933" s="1" nd="1"/>
        <i x="934" s="1" nd="1"/>
        <i x="935" s="1" nd="1"/>
        <i x="936" s="1" nd="1"/>
        <i x="937" s="1" nd="1"/>
        <i x="938" s="1" nd="1"/>
        <i x="939" s="1" nd="1"/>
        <i x="940" s="1" nd="1"/>
        <i x="941" s="1" nd="1"/>
        <i x="942" s="1" nd="1"/>
        <i x="943" s="1" nd="1"/>
        <i x="944" s="1" nd="1"/>
        <i x="945" s="1" nd="1"/>
        <i x="946" s="1" nd="1"/>
        <i x="947" s="1" nd="1"/>
        <i x="948" s="1" nd="1"/>
        <i x="950" s="1" nd="1"/>
        <i x="951" s="1" nd="1"/>
        <i x="952" s="1" nd="1"/>
        <i x="953" s="1" nd="1"/>
        <i x="954" s="1" nd="1"/>
        <i x="955" s="1" nd="1"/>
        <i x="956" s="1" nd="1"/>
        <i x="957" s="1" nd="1"/>
        <i x="958" s="1" nd="1"/>
        <i x="959" s="1" nd="1"/>
        <i x="960" s="1" nd="1"/>
        <i x="961" s="1" nd="1"/>
        <i x="962" s="1" nd="1"/>
        <i x="963" s="1" nd="1"/>
        <i x="964" s="1" nd="1"/>
        <i x="965" s="1" nd="1"/>
        <i x="966" s="1" nd="1"/>
        <i x="967" s="1" nd="1"/>
        <i x="968" s="1" nd="1"/>
        <i x="969" s="1" nd="1"/>
        <i x="970" s="1" nd="1"/>
        <i x="971" s="1" nd="1"/>
        <i x="972" s="1" nd="1"/>
        <i x="973" s="1" nd="1"/>
        <i x="974" s="1" nd="1"/>
        <i x="976" s="1" nd="1"/>
        <i x="977" s="1" nd="1"/>
        <i x="978" s="1" nd="1"/>
        <i x="979" s="1" nd="1"/>
        <i x="980" s="1" nd="1"/>
        <i x="981" s="1" nd="1"/>
        <i x="982" s="1" nd="1"/>
        <i x="983" s="1" nd="1"/>
        <i x="984" s="1" nd="1"/>
        <i x="985" s="1" nd="1"/>
        <i x="986" s="1" nd="1"/>
        <i x="987" s="1" nd="1"/>
        <i x="988" s="1" nd="1"/>
        <i x="989" s="1" nd="1"/>
        <i x="990" s="1" nd="1"/>
        <i x="991" s="1" nd="1"/>
        <i x="992" s="1" nd="1"/>
        <i x="993" s="1" nd="1"/>
        <i x="994" s="1" nd="1"/>
        <i x="995" s="1" nd="1"/>
        <i x="996" s="1" nd="1"/>
        <i x="997" s="1" nd="1"/>
        <i x="998" s="1" nd="1"/>
        <i x="999" s="1" nd="1"/>
        <i x="1000" s="1" nd="1"/>
        <i x="1001" s="1" nd="1"/>
        <i x="1002" s="1" nd="1"/>
        <i x="1003" s="1" nd="1"/>
        <i x="1004" s="1" nd="1"/>
        <i x="1005" s="1" nd="1"/>
        <i x="1006" s="1" nd="1"/>
        <i x="1007" s="1" nd="1"/>
        <i x="1008" s="1" nd="1"/>
        <i x="1009" s="1" nd="1"/>
        <i x="1010" s="1" nd="1"/>
        <i x="1011" s="1" nd="1"/>
        <i x="1012" s="1" nd="1"/>
        <i x="1013" s="1" nd="1"/>
        <i x="1014" s="1" nd="1"/>
        <i x="1015" s="1" nd="1"/>
        <i x="1017" s="1" nd="1"/>
        <i x="1018" s="1" nd="1"/>
        <i x="1019" s="1" nd="1"/>
        <i x="1020" s="1" nd="1"/>
        <i x="1021" s="1" nd="1"/>
        <i x="1022" s="1" nd="1"/>
        <i x="1025" s="1" nd="1"/>
        <i x="1026" s="1" nd="1"/>
        <i x="1027" s="1" nd="1"/>
        <i x="1028" s="1" nd="1"/>
        <i x="1029" s="1" nd="1"/>
        <i x="1030" s="1" nd="1"/>
        <i x="1031" s="1" nd="1"/>
        <i x="1032" s="1" nd="1"/>
        <i x="1033" s="1" nd="1"/>
        <i x="1034" s="1" nd="1"/>
        <i x="1036" s="1" nd="1"/>
        <i x="1037" s="1" nd="1"/>
        <i x="1038" s="1" nd="1"/>
        <i x="1039" s="1" nd="1"/>
        <i x="1040" s="1" nd="1"/>
        <i x="1041" s="1" nd="1"/>
        <i x="1042" s="1" nd="1"/>
        <i x="1043" s="1" nd="1"/>
        <i x="1044" s="1" nd="1"/>
        <i x="1046" s="1" nd="1"/>
        <i x="1047" s="1" nd="1"/>
        <i x="1048" s="1" nd="1"/>
        <i x="1049" s="1" nd="1"/>
        <i x="1051" s="1" nd="1"/>
        <i x="1052" s="1" nd="1"/>
        <i x="1053" s="1" nd="1"/>
        <i x="1054" s="1" nd="1"/>
        <i x="1055" s="1" nd="1"/>
        <i x="1056" s="1" nd="1"/>
        <i x="1057" s="1" nd="1"/>
        <i x="1059" s="1" nd="1"/>
        <i x="1060" s="1" nd="1"/>
        <i x="1061" s="1" nd="1"/>
        <i x="1062" s="1" nd="1"/>
        <i x="1063" s="1" nd="1"/>
        <i x="1064" s="1" nd="1"/>
        <i x="1065" s="1" nd="1"/>
        <i x="1066" s="1" nd="1"/>
        <i x="1067" s="1" nd="1"/>
        <i x="1068" s="1" nd="1"/>
        <i x="1070" s="1" nd="1"/>
        <i x="1071" s="1" nd="1"/>
        <i x="1072" s="1" nd="1"/>
        <i x="1074" s="1" nd="1"/>
        <i x="1075" s="1" nd="1"/>
        <i x="1076" s="1" nd="1"/>
        <i x="1077" s="1" nd="1"/>
        <i x="1078" s="1" nd="1"/>
        <i x="1079" s="1" nd="1"/>
        <i x="1080" s="1" nd="1"/>
        <i x="1081" s="1" nd="1"/>
        <i x="1082" s="1" nd="1"/>
        <i x="1083" s="1" nd="1"/>
        <i x="1084" s="1" nd="1"/>
        <i x="1085" s="1" nd="1"/>
        <i x="1086" s="1" nd="1"/>
        <i x="1087" s="1" nd="1"/>
        <i x="1088" s="1" nd="1"/>
        <i x="1089" s="1" nd="1"/>
        <i x="1092" s="1" nd="1"/>
        <i x="1093" s="1" nd="1"/>
        <i x="1094" s="1" nd="1"/>
        <i x="1095" s="1" nd="1"/>
        <i x="1096" s="1" nd="1"/>
        <i x="1097" s="1" nd="1"/>
        <i x="1098" s="1" nd="1"/>
        <i x="1099" s="1" nd="1"/>
        <i x="1101" s="1" nd="1"/>
        <i x="1102" s="1" nd="1"/>
        <i x="1104" s="1" nd="1"/>
        <i x="1105" s="1" nd="1"/>
        <i x="1106" s="1" nd="1"/>
        <i x="1107" s="1" nd="1"/>
        <i x="1108" s="1" nd="1"/>
        <i x="1110" s="1" nd="1"/>
        <i x="1111" s="1" nd="1"/>
        <i x="1112" s="1" nd="1"/>
        <i x="1113" s="1" nd="1"/>
        <i x="1115" s="1" nd="1"/>
        <i x="1116" s="1" nd="1"/>
        <i x="1117" s="1" nd="1"/>
        <i x="1118" s="1" nd="1"/>
        <i x="1119" s="1" nd="1"/>
        <i x="1120" s="1" nd="1"/>
        <i x="1122" s="1" nd="1"/>
        <i x="1123" s="1" nd="1"/>
        <i x="1124" s="1" nd="1"/>
        <i x="1126" s="1" nd="1"/>
        <i x="1127" s="1" nd="1"/>
        <i x="1128" s="1" nd="1"/>
        <i x="1129" s="1" nd="1"/>
        <i x="1130" s="1" nd="1"/>
        <i x="1131" s="1" nd="1"/>
        <i x="1132" s="1" nd="1"/>
        <i x="1133" s="1" nd="1"/>
        <i x="1134" s="1" nd="1"/>
        <i x="1136" s="1" nd="1"/>
        <i x="1138" s="1" nd="1"/>
        <i x="1139" s="1" nd="1"/>
        <i x="1140" s="1" nd="1"/>
        <i x="1141" s="1" nd="1"/>
        <i x="1142" s="1" nd="1"/>
        <i x="1144" s="1" nd="1"/>
        <i x="1145" s="1" nd="1"/>
        <i x="1147" s="1" nd="1"/>
        <i x="1148" s="1" nd="1"/>
        <i x="1149" s="1" nd="1"/>
        <i x="1150" s="1" nd="1"/>
        <i x="1151" s="1" nd="1"/>
        <i x="1152" s="1" nd="1"/>
        <i x="1153" s="1" nd="1"/>
        <i x="1156" s="1" nd="1"/>
        <i x="1157" s="1" nd="1"/>
        <i x="1158" s="1" nd="1"/>
        <i x="1159" s="1" nd="1"/>
        <i x="1160" s="1" nd="1"/>
        <i x="1161" s="1" nd="1"/>
        <i x="1162" s="1" nd="1"/>
        <i x="1163" s="1" nd="1"/>
        <i x="1164" s="1" nd="1"/>
        <i x="1165" s="1" nd="1"/>
        <i x="1166" s="1" nd="1"/>
        <i x="1167" s="1" nd="1"/>
        <i x="1169" s="1" nd="1"/>
        <i x="1170" s="1" nd="1"/>
        <i x="1173" s="1" nd="1"/>
        <i x="1174" s="1" nd="1"/>
        <i x="1175" s="1" nd="1"/>
        <i x="1176" s="1" nd="1"/>
        <i x="1177" s="1" nd="1"/>
        <i x="1178" s="1" nd="1"/>
        <i x="1179" s="1" nd="1"/>
        <i x="1180" s="1" nd="1"/>
        <i x="1182" s="1" nd="1"/>
        <i x="1183" s="1" nd="1"/>
        <i x="1184" s="1" nd="1"/>
        <i x="1185" s="1" nd="1"/>
        <i x="1186" s="1" nd="1"/>
        <i x="1187" s="1" nd="1"/>
        <i x="1188" s="1" nd="1"/>
        <i x="1189" s="1" nd="1"/>
        <i x="1190" s="1" nd="1"/>
        <i x="1191" s="1" nd="1"/>
        <i x="1192" s="1" nd="1"/>
        <i x="1193" s="1" nd="1"/>
        <i x="1194" s="1" nd="1"/>
        <i x="1196" s="1" nd="1"/>
        <i x="1197" s="1" nd="1"/>
        <i x="1198" s="1" nd="1"/>
        <i x="1199" s="1" nd="1"/>
        <i x="1201" s="1" nd="1"/>
        <i x="1202" s="1" nd="1"/>
        <i x="1203" s="1" nd="1"/>
        <i x="1204" s="1" nd="1"/>
        <i x="1205" s="1" nd="1"/>
        <i x="1206" s="1" nd="1"/>
        <i x="1207" s="1" nd="1"/>
        <i x="1209" s="1" nd="1"/>
        <i x="1210" s="1" nd="1"/>
        <i x="1211" s="1" nd="1"/>
        <i x="1212" s="1" nd="1"/>
        <i x="1213" s="1" nd="1"/>
        <i x="1216" s="1" nd="1"/>
        <i x="1218" s="1" nd="1"/>
        <i x="1219" s="1" nd="1"/>
        <i x="1220" s="1" nd="1"/>
        <i x="1221" s="1" nd="1"/>
        <i x="1222" s="1" nd="1"/>
        <i x="1224" s="1" nd="1"/>
        <i x="1225" s="1" nd="1"/>
        <i x="1226" s="1" nd="1"/>
        <i x="1227" s="1" nd="1"/>
        <i x="1228" s="1" nd="1"/>
        <i x="1229" s="1" nd="1"/>
        <i x="1230" s="1" nd="1"/>
        <i x="1231" s="1" nd="1"/>
        <i x="1233" s="1" nd="1"/>
        <i x="1234" s="1" nd="1"/>
        <i x="1235" s="1" nd="1"/>
        <i x="1236" s="1" nd="1"/>
        <i x="1237" s="1" nd="1"/>
        <i x="1239" s="1" nd="1"/>
        <i x="1241" s="1" nd="1"/>
        <i x="1242" s="1" nd="1"/>
        <i x="1243" s="1" nd="1"/>
        <i x="1244" s="1" nd="1"/>
        <i x="1245" s="1" nd="1"/>
        <i x="1246" s="1" nd="1"/>
        <i x="1247" s="1" nd="1"/>
        <i x="1248" s="1" nd="1"/>
        <i x="1249" s="1" nd="1"/>
        <i x="1251" s="1" nd="1"/>
        <i x="1252" s="1" nd="1"/>
        <i x="1253" s="1" nd="1"/>
        <i x="1255" s="1" nd="1"/>
        <i x="1256" s="1" nd="1"/>
        <i x="1257" s="1" nd="1"/>
        <i x="1258" s="1" nd="1"/>
        <i x="1260" s="1" nd="1"/>
        <i x="1264" s="1" nd="1"/>
        <i x="1265" s="1" nd="1"/>
        <i x="1269" s="1" nd="1"/>
        <i x="1270" s="1" nd="1"/>
        <i x="1272" s="1" nd="1"/>
        <i x="1273" s="1" nd="1"/>
        <i x="1274" s="1" nd="1"/>
        <i x="1275" s="1" nd="1"/>
        <i x="1276" s="1" nd="1"/>
        <i x="1277" s="1" nd="1"/>
        <i x="1278" s="1" nd="1"/>
        <i x="1280" s="1" nd="1"/>
        <i x="1282" s="1" nd="1"/>
        <i x="1283" s="1" nd="1"/>
        <i x="1284" s="1" nd="1"/>
        <i x="1285" s="1" nd="1"/>
        <i x="1286" s="1" nd="1"/>
        <i x="1287" s="1" nd="1"/>
        <i x="1288" s="1" nd="1"/>
        <i x="1289" s="1" nd="1"/>
        <i x="1290" s="1" nd="1"/>
        <i x="1292" s="1" nd="1"/>
        <i x="1293" s="1" nd="1"/>
        <i x="1296" s="1" nd="1"/>
        <i x="1297" s="1" nd="1"/>
        <i x="1300" s="1" nd="1"/>
        <i x="1301" s="1" nd="1"/>
        <i x="1302" s="1" nd="1"/>
        <i x="1303" s="1" nd="1"/>
        <i x="1304" s="1" nd="1"/>
        <i x="1305" s="1" nd="1"/>
        <i x="1306" s="1" nd="1"/>
        <i x="1308" s="1" nd="1"/>
        <i x="1309" s="1" nd="1"/>
        <i x="1310" s="1" nd="1"/>
        <i x="1311" s="1" nd="1"/>
        <i x="1315" s="1" nd="1"/>
        <i x="1316" s="1" nd="1"/>
        <i x="1317" s="1" nd="1"/>
        <i x="1318" s="1" nd="1"/>
        <i x="1320" s="1" nd="1"/>
        <i x="1321" s="1" nd="1"/>
        <i x="1322" s="1" nd="1"/>
        <i x="1323" s="1" nd="1"/>
        <i x="1324" s="1" nd="1"/>
        <i x="1325" s="1" nd="1"/>
        <i x="1326" s="1" nd="1"/>
        <i x="1327" s="1" nd="1"/>
        <i x="1328" s="1" nd="1"/>
        <i x="1329" s="1" nd="1"/>
        <i x="1330" s="1" nd="1"/>
        <i x="1332" s="1" nd="1"/>
        <i x="1333" s="1" nd="1"/>
        <i x="1334" s="1" nd="1"/>
        <i x="1335" s="1" nd="1"/>
        <i x="1337" s="1" nd="1"/>
        <i x="1339" s="1" nd="1"/>
        <i x="1341" s="1" nd="1"/>
        <i x="1342" s="1" nd="1"/>
        <i x="1343" s="1" nd="1"/>
        <i x="1344" s="1" nd="1"/>
        <i x="1345" s="1" nd="1"/>
        <i x="1346" s="1" nd="1"/>
        <i x="1347" s="1" nd="1"/>
        <i x="1348" s="1" nd="1"/>
        <i x="1349" s="1" nd="1"/>
        <i x="1350" s="1" nd="1"/>
        <i x="1354" s="1" nd="1"/>
        <i x="1356" s="1" nd="1"/>
        <i x="1357" s="1" nd="1"/>
        <i x="1358" s="1" nd="1"/>
        <i x="1359" s="1" nd="1"/>
        <i x="1360" s="1" nd="1"/>
        <i x="1361" s="1" nd="1"/>
        <i x="1362" s="1" nd="1"/>
        <i x="1363" s="1" nd="1"/>
        <i x="1364" s="1" nd="1"/>
        <i x="1365" s="1" nd="1"/>
        <i x="1366" s="1" nd="1"/>
        <i x="1367" s="1" nd="1"/>
        <i x="1368" s="1" nd="1"/>
        <i x="1369" s="1" nd="1"/>
        <i x="1370" s="1" nd="1"/>
        <i x="1371" s="1" nd="1"/>
        <i x="1372" s="1" nd="1"/>
        <i x="1373" s="1" nd="1"/>
        <i x="1374" s="1" nd="1"/>
        <i x="1375" s="1" nd="1"/>
        <i x="1376" s="1" nd="1"/>
        <i x="1377" s="1" nd="1"/>
        <i x="1378" s="1" nd="1"/>
        <i x="1379" s="1" nd="1"/>
        <i x="1380" s="1" nd="1"/>
        <i x="1381" s="1" nd="1"/>
        <i x="1383" s="1" nd="1"/>
        <i x="1384" s="1" nd="1"/>
        <i x="1386" s="1" nd="1"/>
        <i x="1387" s="1" nd="1"/>
        <i x="1388" s="1" nd="1"/>
        <i x="1389" s="1" nd="1"/>
        <i x="1390" s="1" nd="1"/>
        <i x="1391" s="1" nd="1"/>
        <i x="1392" s="1" nd="1"/>
        <i x="1393" s="1" nd="1"/>
        <i x="1394" s="1" nd="1"/>
        <i x="1395" s="1" nd="1"/>
        <i x="1396" s="1" nd="1"/>
        <i x="1397" s="1" nd="1"/>
        <i x="1398" s="1" nd="1"/>
        <i x="1399" s="1" nd="1"/>
        <i x="1400" s="1" nd="1"/>
        <i x="1402" s="1" nd="1"/>
        <i x="1403" s="1" nd="1"/>
        <i x="1404" s="1" nd="1"/>
        <i x="1407" s="1" nd="1"/>
        <i x="1408" s="1" nd="1"/>
        <i x="1409" s="1" nd="1"/>
        <i x="1410" s="1" nd="1"/>
        <i x="1411" s="1" nd="1"/>
        <i x="1413" s="1" nd="1"/>
        <i x="1414" s="1" nd="1"/>
        <i x="1415" s="1" nd="1"/>
        <i x="1416" s="1" nd="1"/>
        <i x="1417" s="1" nd="1"/>
        <i x="1418" s="1" nd="1"/>
        <i x="1419" s="1" nd="1"/>
        <i x="1420" s="1" nd="1"/>
        <i x="1421" s="1" nd="1"/>
        <i x="1422" s="1" nd="1"/>
        <i x="1423" s="1" nd="1"/>
        <i x="1424" s="1" nd="1"/>
        <i x="1425" s="1" nd="1"/>
        <i x="1426" s="1" nd="1"/>
        <i x="1428" s="1" nd="1"/>
        <i x="1429" s="1" nd="1"/>
        <i x="1430" s="1" nd="1"/>
        <i x="1431" s="1" nd="1"/>
        <i x="1432" s="1" nd="1"/>
        <i x="1433" s="1" nd="1"/>
        <i x="1434" s="1" nd="1"/>
        <i x="1435" s="1" nd="1"/>
        <i x="1436" s="1" nd="1"/>
        <i x="1437" s="1" nd="1"/>
        <i x="1439" s="1" nd="1"/>
        <i x="1440" s="1" nd="1"/>
        <i x="1441" s="1" nd="1"/>
        <i x="1442" s="1" nd="1"/>
        <i x="1444" s="1" nd="1"/>
        <i x="1446" s="1" nd="1"/>
        <i x="1447" s="1" nd="1"/>
        <i x="1448" s="1" nd="1"/>
        <i x="1449" s="1" nd="1"/>
        <i x="1452" s="1" nd="1"/>
        <i x="1453" s="1" nd="1"/>
        <i x="1454" s="1" nd="1"/>
        <i x="1455" s="1" nd="1"/>
        <i x="1459" s="1" nd="1"/>
        <i x="1460" s="1" nd="1"/>
        <i x="1461" s="1" nd="1"/>
        <i x="1462" s="1" nd="1"/>
        <i x="1463" s="1" nd="1"/>
        <i x="1464" s="1" nd="1"/>
        <i x="1465" s="1" nd="1"/>
        <i x="1467" s="1" nd="1"/>
        <i x="1468" s="1" nd="1"/>
        <i x="1470" s="1" nd="1"/>
        <i x="1472" s="1" nd="1"/>
        <i x="1473" s="1" nd="1"/>
        <i x="1474" s="1" nd="1"/>
        <i x="1476" s="1" nd="1"/>
        <i x="1477" s="1" nd="1"/>
        <i x="1478" s="1" nd="1"/>
        <i x="1479" s="1" nd="1"/>
        <i x="1480" s="1" nd="1"/>
        <i x="1484" s="1" nd="1"/>
        <i x="1488" s="1" nd="1"/>
        <i x="1490" s="1" nd="1"/>
        <i x="1493" s="1" nd="1"/>
        <i x="1494" s="1" nd="1"/>
        <i x="1495" s="1" nd="1"/>
        <i x="1496" s="1" nd="1"/>
        <i x="1500" s="1" nd="1"/>
        <i x="1502" s="1" nd="1"/>
        <i x="1503" s="1" nd="1"/>
        <i x="1504" s="1" nd="1"/>
        <i x="1506" s="1" nd="1"/>
        <i x="1507" s="1" nd="1"/>
        <i x="1509" s="1" nd="1"/>
        <i x="1510" s="1" nd="1"/>
        <i x="1511" s="1" nd="1"/>
        <i x="1513" s="1" nd="1"/>
        <i x="1515" s="1" nd="1"/>
        <i x="1516" s="1" nd="1"/>
        <i x="1517" s="1" nd="1"/>
        <i x="1519" s="1" nd="1"/>
        <i x="1522" s="1" nd="1"/>
        <i x="1524" s="1" nd="1"/>
        <i x="1525" s="1" nd="1"/>
        <i x="1527" s="1" nd="1"/>
        <i x="1529" s="1" nd="1"/>
        <i x="1530" s="1" nd="1"/>
        <i x="1531" s="1" nd="1"/>
        <i x="1532" s="1" nd="1"/>
        <i x="1534" s="1" nd="1"/>
        <i x="1535" s="1" nd="1"/>
        <i x="1536" s="1" nd="1"/>
        <i x="1537" s="1" nd="1"/>
        <i x="1538" s="1" nd="1"/>
        <i x="1539" s="1" nd="1"/>
        <i x="1540" s="1" nd="1"/>
        <i x="1541" s="1" nd="1"/>
        <i x="1542" s="1" nd="1"/>
        <i x="1543" s="1" nd="1"/>
        <i x="1544" s="1" nd="1"/>
        <i x="1548" s="1" nd="1"/>
        <i x="1549" s="1" nd="1"/>
        <i x="1550" s="1" nd="1"/>
        <i x="1551" s="1" nd="1"/>
        <i x="1552" s="1" nd="1"/>
        <i x="1553" s="1" nd="1"/>
        <i x="1554" s="1" nd="1"/>
        <i x="1555" s="1" nd="1"/>
        <i x="1556" s="1" nd="1"/>
        <i x="1559" s="1" nd="1"/>
        <i x="1561" s="1" nd="1"/>
        <i x="1562" s="1" nd="1"/>
        <i x="1564" s="1" nd="1"/>
        <i x="1565" s="1" nd="1"/>
        <i x="1566" s="1" nd="1"/>
        <i x="1568" s="1" nd="1"/>
        <i x="1569" s="1" nd="1"/>
        <i x="1570" s="1" nd="1"/>
        <i x="1571" s="1" nd="1"/>
        <i x="1572" s="1" nd="1"/>
        <i x="1573" s="1" nd="1"/>
        <i x="1574" s="1" nd="1"/>
        <i x="1575" s="1" nd="1"/>
        <i x="1576" s="1" nd="1"/>
        <i x="1577" s="1" nd="1"/>
        <i x="1578" s="1" nd="1"/>
        <i x="1579" s="1" nd="1"/>
        <i x="1580" s="1" nd="1"/>
        <i x="1582" s="1" nd="1"/>
        <i x="1583" s="1" nd="1"/>
        <i x="1584" s="1" nd="1"/>
        <i x="1585" s="1" nd="1"/>
        <i x="1588" s="1" nd="1"/>
        <i x="1589" s="1" nd="1"/>
        <i x="1590" s="1" nd="1"/>
        <i x="1593" s="1" nd="1"/>
        <i x="1596" s="1" nd="1"/>
        <i x="1597" s="1" nd="1"/>
        <i x="1598" s="1" nd="1"/>
        <i x="1600" s="1" nd="1"/>
        <i x="1601" s="1" nd="1"/>
        <i x="1602" s="1" nd="1"/>
        <i x="1603" s="1" nd="1"/>
        <i x="1604" s="1" nd="1"/>
        <i x="1609" s="1" nd="1"/>
        <i x="1612" s="1" nd="1"/>
        <i x="1613" s="1" nd="1"/>
        <i x="1614" s="1" nd="1"/>
        <i x="1616" s="1" nd="1"/>
        <i x="1617" s="1" nd="1"/>
        <i x="1618" s="1" nd="1"/>
        <i x="1619" s="1" nd="1"/>
        <i x="1620" s="1" nd="1"/>
        <i x="1621" s="1" nd="1"/>
        <i x="1623" s="1" nd="1"/>
        <i x="1624" s="1" nd="1"/>
        <i x="1625" s="1" nd="1"/>
        <i x="1626" s="1" nd="1"/>
        <i x="1629" s="1" nd="1"/>
        <i x="1631" s="1" nd="1"/>
        <i x="1632" s="1" nd="1"/>
        <i x="1633" s="1" nd="1"/>
        <i x="1634" s="1" nd="1"/>
        <i x="1635" s="1" nd="1"/>
        <i x="1636" s="1" nd="1"/>
        <i x="1638" s="1" nd="1"/>
        <i x="1639" s="1" nd="1"/>
        <i x="1640" s="1" nd="1"/>
        <i x="1641" s="1" nd="1"/>
        <i x="1642" s="1" nd="1"/>
        <i x="1643" s="1" nd="1"/>
        <i x="1644" s="1" nd="1"/>
        <i x="1645" s="1" nd="1"/>
        <i x="1646" s="1" nd="1"/>
        <i x="1649" s="1" nd="1"/>
        <i x="1650" s="1" nd="1"/>
        <i x="1651" s="1" nd="1"/>
        <i x="1652" s="1" nd="1"/>
        <i x="1653" s="1" nd="1"/>
        <i x="1654" s="1" nd="1"/>
        <i x="1656" s="1" nd="1"/>
        <i x="1657" s="1" nd="1"/>
        <i x="1658" s="1" nd="1"/>
        <i x="1659" s="1" nd="1"/>
        <i x="1660" s="1" nd="1"/>
        <i x="1661" s="1" nd="1"/>
        <i x="1662" s="1" nd="1"/>
        <i x="1663" s="1" nd="1"/>
        <i x="1664" s="1" nd="1"/>
        <i x="1665" s="1" nd="1"/>
        <i x="1667" s="1" nd="1"/>
        <i x="1669" s="1" nd="1"/>
        <i x="1671" s="1" nd="1"/>
        <i x="1672" s="1" nd="1"/>
        <i x="1675" s="1" nd="1"/>
        <i x="1677" s="1" nd="1"/>
        <i x="1679" s="1" nd="1"/>
        <i x="1680" s="1" nd="1"/>
        <i x="1681" s="1" nd="1"/>
        <i x="1684" s="1" nd="1"/>
        <i x="1685" s="1" nd="1"/>
        <i x="1686" s="1" nd="1"/>
        <i x="1687" s="1" nd="1"/>
        <i x="1688" s="1" nd="1"/>
        <i x="1689" s="1" nd="1"/>
        <i x="1691" s="1" nd="1"/>
        <i x="1692" s="1" nd="1"/>
        <i x="1693" s="1" nd="1"/>
        <i x="1694" s="1" nd="1"/>
        <i x="1695" s="1" nd="1"/>
        <i x="1696" s="1" nd="1"/>
        <i x="1698" s="1" nd="1"/>
        <i x="1699" s="1" nd="1"/>
        <i x="1700" s="1" nd="1"/>
        <i x="1701" s="1" nd="1"/>
        <i x="1702" s="1" nd="1"/>
        <i x="1703" s="1" nd="1"/>
        <i x="1704" s="1" nd="1"/>
        <i x="1705" s="1" nd="1"/>
        <i x="1706" s="1" nd="1"/>
        <i x="1708" s="1" nd="1"/>
        <i x="1709" s="1" nd="1"/>
        <i x="1710" s="1" nd="1"/>
        <i x="1711" s="1" nd="1"/>
        <i x="1712" s="1" nd="1"/>
        <i x="1713" s="1" nd="1"/>
        <i x="1714" s="1" nd="1"/>
        <i x="1715" s="1" nd="1"/>
        <i x="1717" s="1" nd="1"/>
        <i x="1718" s="1" nd="1"/>
        <i x="1719" s="1" nd="1"/>
        <i x="1720" s="1" nd="1"/>
        <i x="1722" s="1" nd="1"/>
        <i x="1723" s="1" nd="1"/>
        <i x="1724" s="1" nd="1"/>
        <i x="1725" s="1" nd="1"/>
        <i x="1726" s="1" nd="1"/>
        <i x="1727" s="1" nd="1"/>
        <i x="1728" s="1" nd="1"/>
        <i x="1730" s="1" nd="1"/>
        <i x="1731" s="1" nd="1"/>
        <i x="1732" s="1" nd="1"/>
        <i x="1735" s="1" nd="1"/>
        <i x="1736" s="1" nd="1"/>
        <i x="1738" s="1" nd="1"/>
        <i x="1741" s="1" nd="1"/>
        <i x="1742" s="1" nd="1"/>
        <i x="1743" s="1" nd="1"/>
        <i x="1745" s="1" nd="1"/>
        <i x="1746" s="1" nd="1"/>
        <i x="1748" s="1" nd="1"/>
        <i x="1749" s="1" nd="1"/>
        <i x="1750" s="1" nd="1"/>
        <i x="1752" s="1" nd="1"/>
        <i x="1753" s="1" nd="1"/>
        <i x="1754" s="1" nd="1"/>
        <i x="1755" s="1" nd="1"/>
        <i x="1756" s="1" nd="1"/>
        <i x="1757" s="1" nd="1"/>
        <i x="1758" s="1" nd="1"/>
        <i x="1760" s="1" nd="1"/>
        <i x="1761" s="1" nd="1"/>
        <i x="1762" s="1" nd="1"/>
        <i x="1763" s="1" nd="1"/>
        <i x="1765" s="1" nd="1"/>
        <i x="1766" s="1" nd="1"/>
        <i x="1769" s="1" nd="1"/>
        <i x="1771" s="1" nd="1"/>
        <i x="1772" s="1" nd="1"/>
        <i x="1773" s="1" nd="1"/>
        <i x="1774" s="1" nd="1"/>
        <i x="1776" s="1" nd="1"/>
        <i x="1777" s="1" nd="1"/>
        <i x="1778" s="1" nd="1"/>
        <i x="1779" s="1" nd="1"/>
        <i x="1780" s="1" nd="1"/>
        <i x="1781" s="1" nd="1"/>
        <i x="1782" s="1" nd="1"/>
        <i x="1783" s="1" nd="1"/>
        <i x="1784" s="1" nd="1"/>
        <i x="1787" s="1" nd="1"/>
        <i x="1788" s="1" nd="1"/>
        <i x="1790" s="1" nd="1"/>
        <i x="1792" s="1" nd="1"/>
        <i x="1793" s="1" nd="1"/>
        <i x="1794" s="1" nd="1"/>
        <i x="1795" s="1" nd="1"/>
        <i x="1796" s="1" nd="1"/>
        <i x="1797" s="1" nd="1"/>
        <i x="1798" s="1" nd="1"/>
        <i x="1800" s="1" nd="1"/>
        <i x="1805" s="1" nd="1"/>
        <i x="1806" s="1" nd="1"/>
        <i x="1807" s="1" nd="1"/>
        <i x="1808" s="1" nd="1"/>
        <i x="1809" s="1" nd="1"/>
        <i x="1810" s="1" nd="1"/>
        <i x="1811" s="1" nd="1"/>
        <i x="1812" s="1" nd="1"/>
        <i x="1813" s="1" nd="1"/>
        <i x="1814" s="1" nd="1"/>
        <i x="1815" s="1" nd="1"/>
        <i x="1816" s="1" nd="1"/>
        <i x="1817" s="1" nd="1"/>
        <i x="1818" s="1" nd="1"/>
        <i x="1819" s="1" nd="1"/>
        <i x="1820" s="1" nd="1"/>
        <i x="1822" s="1" nd="1"/>
        <i x="1824" s="1" nd="1"/>
        <i x="1825" s="1" nd="1"/>
        <i x="1827" s="1" nd="1"/>
        <i x="1828" s="1" nd="1"/>
        <i x="1829" s="1" nd="1"/>
        <i x="1830" s="1" nd="1"/>
        <i x="1832" s="1" nd="1"/>
        <i x="1833" s="1" nd="1"/>
        <i x="1834" s="1" nd="1"/>
        <i x="1835" s="1" nd="1"/>
        <i x="1836" s="1" nd="1"/>
        <i x="1837" s="1" nd="1"/>
        <i x="1838" s="1" nd="1"/>
        <i x="1839" s="1" nd="1"/>
        <i x="1840" s="1" nd="1"/>
        <i x="1841" s="1" nd="1"/>
        <i x="1842" s="1" nd="1"/>
        <i x="1843" s="1" nd="1"/>
        <i x="1845" s="1" nd="1"/>
        <i x="1846" s="1" nd="1"/>
        <i x="1847" s="1" nd="1"/>
        <i x="1848" s="1" nd="1"/>
        <i x="1850" s="1" nd="1"/>
        <i x="1852" s="1" nd="1"/>
        <i x="1853" s="1" nd="1"/>
        <i x="1854" s="1" nd="1"/>
        <i x="1855" s="1" nd="1"/>
        <i x="1856" s="1" nd="1"/>
        <i x="1857" s="1" nd="1"/>
        <i x="1858" s="1" nd="1"/>
        <i x="1860" s="1" nd="1"/>
        <i x="1861" s="1" nd="1"/>
        <i x="1862" s="1" nd="1"/>
        <i x="1863" s="1" nd="1"/>
        <i x="1864" s="1" nd="1"/>
        <i x="1865" s="1" nd="1"/>
        <i x="1866" s="1" nd="1"/>
        <i x="1867" s="1" nd="1"/>
        <i x="1868" s="1" nd="1"/>
        <i x="1869" s="1" nd="1"/>
        <i x="1870" s="1" nd="1"/>
        <i x="1872" s="1" nd="1"/>
        <i x="1873" s="1" nd="1"/>
        <i x="1874" s="1" nd="1"/>
        <i x="1875" s="1" nd="1"/>
        <i x="1876" s="1" nd="1"/>
        <i x="1878" s="1" nd="1"/>
        <i x="1879" s="1" nd="1"/>
        <i x="1880" s="1" nd="1"/>
        <i x="1881" s="1" nd="1"/>
        <i x="1882" s="1" nd="1"/>
        <i x="1883" s="1" nd="1"/>
        <i x="1884" s="1" nd="1"/>
        <i x="1886" s="1" nd="1"/>
        <i x="1887" s="1" nd="1"/>
        <i x="1888" s="1" nd="1"/>
        <i x="1892" s="1" nd="1"/>
        <i x="1893" s="1" nd="1"/>
        <i x="1894" s="1" nd="1"/>
        <i x="1895" s="1" nd="1"/>
        <i x="1896" s="1" nd="1"/>
        <i x="1897" s="1" nd="1"/>
        <i x="1898" s="1" nd="1"/>
        <i x="1899" s="1" nd="1"/>
        <i x="1900" s="1" nd="1"/>
        <i x="1901" s="1" nd="1"/>
        <i x="1902" s="1" nd="1"/>
        <i x="1903" s="1" nd="1"/>
        <i x="1904" s="1" nd="1"/>
        <i x="1905" s="1" nd="1"/>
        <i x="1906" s="1" nd="1"/>
        <i x="1907" s="1" nd="1"/>
        <i x="1908" s="1" nd="1"/>
        <i x="1909" s="1" nd="1"/>
        <i x="1910" s="1" nd="1"/>
        <i x="1911" s="1" nd="1"/>
        <i x="1913" s="1" nd="1"/>
        <i x="1914" s="1" nd="1"/>
        <i x="1916" s="1" nd="1"/>
        <i x="1917" s="1" nd="1"/>
        <i x="1919" s="1" nd="1"/>
        <i x="1921" s="1" nd="1"/>
        <i x="1922" s="1" nd="1"/>
        <i x="1923" s="1" nd="1"/>
        <i x="1924" s="1" nd="1"/>
        <i x="1925" s="1" nd="1"/>
        <i x="1926" s="1" nd="1"/>
        <i x="1927" s="1" nd="1"/>
        <i x="1928" s="1" nd="1"/>
        <i x="1929" s="1" nd="1"/>
        <i x="1930" s="1" nd="1"/>
        <i x="1932" s="1" nd="1"/>
        <i x="1933" s="1" nd="1"/>
        <i x="1934" s="1" nd="1"/>
        <i x="1935" s="1" nd="1"/>
        <i x="1936" s="1" nd="1"/>
        <i x="1938" s="1" nd="1"/>
        <i x="1939" s="1" nd="1"/>
        <i x="1942" s="1" nd="1"/>
        <i x="1944" s="1" nd="1"/>
        <i x="1945" s="1" nd="1"/>
        <i x="1946" s="1" nd="1"/>
        <i x="1947" s="1" nd="1"/>
        <i x="1948" s="1" nd="1"/>
        <i x="1949" s="1" nd="1"/>
        <i x="1951" s="1" nd="1"/>
        <i x="1952" s="1" nd="1"/>
        <i x="1953" s="1" nd="1"/>
        <i x="1955" s="1" nd="1"/>
        <i x="1956" s="1" nd="1"/>
        <i x="1957" s="1" nd="1"/>
        <i x="1958" s="1" nd="1"/>
        <i x="1960" s="1" nd="1"/>
        <i x="1961" s="1" nd="1"/>
        <i x="1962" s="1" nd="1"/>
        <i x="1963" s="1" nd="1"/>
        <i x="1964" s="1" nd="1"/>
        <i x="1965" s="1" nd="1"/>
        <i x="1966" s="1" nd="1"/>
        <i x="1967" s="1" nd="1"/>
        <i x="1968" s="1" nd="1"/>
        <i x="1969" s="1" nd="1"/>
        <i x="1970" s="1" nd="1"/>
        <i x="1971" s="1" nd="1"/>
        <i x="1973" s="1" nd="1"/>
        <i x="1975" s="1" nd="1"/>
        <i x="1977" s="1" nd="1"/>
        <i x="1978" s="1" nd="1"/>
        <i x="1979" s="1" nd="1"/>
        <i x="1980" s="1" nd="1"/>
        <i x="1981" s="1" nd="1"/>
        <i x="1982" s="1" nd="1"/>
        <i x="1983" s="1" nd="1"/>
        <i x="1984" s="1" nd="1"/>
        <i x="1986" s="1" nd="1"/>
        <i x="1987" s="1" nd="1"/>
        <i x="1988" s="1" nd="1"/>
        <i x="1991" s="1" nd="1"/>
        <i x="1993" s="1" nd="1"/>
        <i x="1996" s="1" nd="1"/>
        <i x="1997" s="1" nd="1"/>
        <i x="1998" s="1" nd="1"/>
        <i x="1999" s="1" nd="1"/>
        <i x="2000" s="1" nd="1"/>
        <i x="2001" s="1" nd="1"/>
        <i x="2002" s="1" nd="1"/>
        <i x="2004" s="1" nd="1"/>
        <i x="2005" s="1" nd="1"/>
        <i x="2006" s="1" nd="1"/>
        <i x="2007" s="1" nd="1"/>
        <i x="2008" s="1" nd="1"/>
        <i x="2009" s="1" nd="1"/>
        <i x="2010" s="1" nd="1"/>
        <i x="2011" s="1" nd="1"/>
        <i x="2012" s="1" nd="1"/>
        <i x="2013" s="1" nd="1"/>
        <i x="2015" s="1" nd="1"/>
        <i x="2017" s="1" nd="1"/>
        <i x="2018" s="1" nd="1"/>
        <i x="2020" s="1" nd="1"/>
        <i x="2021" s="1" nd="1"/>
        <i x="2022" s="1" nd="1"/>
        <i x="2023" s="1" nd="1"/>
        <i x="2024" s="1" nd="1"/>
        <i x="2025" s="1" nd="1"/>
        <i x="2026" s="1" nd="1"/>
        <i x="2027" s="1" nd="1"/>
        <i x="2028" s="1" nd="1"/>
        <i x="2030" s="1" nd="1"/>
        <i x="2032" s="1" nd="1"/>
        <i x="2033" s="1" nd="1"/>
        <i x="2034" s="1" nd="1"/>
        <i x="2035" s="1" nd="1"/>
        <i x="2036" s="1" nd="1"/>
        <i x="2037" s="1" nd="1"/>
        <i x="2038" s="1" nd="1"/>
        <i x="2040" s="1" nd="1"/>
        <i x="2041" s="1" nd="1"/>
        <i x="2042" s="1" nd="1"/>
        <i x="2043" s="1" nd="1"/>
        <i x="2044" s="1" nd="1"/>
        <i x="2045" s="1" nd="1"/>
        <i x="2048" s="1" nd="1"/>
        <i x="2049" s="1" nd="1"/>
        <i x="2050" s="1" nd="1"/>
        <i x="2051" s="1" nd="1"/>
        <i x="2052" s="1" nd="1"/>
        <i x="2053" s="1" nd="1"/>
        <i x="2054" s="1" nd="1"/>
        <i x="2055" s="1" nd="1"/>
        <i x="2056" s="1" nd="1"/>
        <i x="2058" s="1" nd="1"/>
        <i x="2059" s="1" nd="1"/>
        <i x="2060" s="1" nd="1"/>
        <i x="2061" s="1" nd="1"/>
        <i x="2062" s="1" nd="1"/>
        <i x="2063" s="1" nd="1"/>
        <i x="2065" s="1" nd="1"/>
        <i x="2066" s="1" nd="1"/>
        <i x="2067" s="1" nd="1"/>
        <i x="2068" s="1" nd="1"/>
        <i x="2069" s="1" nd="1"/>
        <i x="2070" s="1" nd="1"/>
        <i x="2072" s="1" nd="1"/>
        <i x="2073" s="1" nd="1"/>
        <i x="2074" s="1" nd="1"/>
        <i x="2075" s="1" nd="1"/>
        <i x="2077" s="1" nd="1"/>
        <i x="2078" s="1" nd="1"/>
        <i x="2079" s="1" nd="1"/>
        <i x="2080" s="1" nd="1"/>
        <i x="2083" s="1" nd="1"/>
        <i x="2084" s="1" nd="1"/>
        <i x="2086" s="1" nd="1"/>
        <i x="2087" s="1" nd="1"/>
        <i x="2088" s="1" nd="1"/>
        <i x="2090" s="1" nd="1"/>
        <i x="2091" s="1" nd="1"/>
        <i x="2092" s="1" nd="1"/>
        <i x="2093" s="1" nd="1"/>
        <i x="2094" s="1" nd="1"/>
        <i x="2095" s="1" nd="1"/>
        <i x="2096" s="1" nd="1"/>
        <i x="2097" s="1" nd="1"/>
        <i x="2098" s="1" nd="1"/>
        <i x="2099" s="1" nd="1"/>
        <i x="2101" s="1" nd="1"/>
        <i x="2102" s="1" nd="1"/>
        <i x="2103" s="1" nd="1"/>
        <i x="2104" s="1" nd="1"/>
        <i x="2105" s="1" nd="1"/>
        <i x="2107" s="1" nd="1"/>
        <i x="2108" s="1" nd="1"/>
        <i x="2109" s="1" nd="1"/>
        <i x="2110" s="1" nd="1"/>
        <i x="2112" s="1" nd="1"/>
        <i x="2113" s="1" nd="1"/>
        <i x="2114" s="1" nd="1"/>
        <i x="2115" s="1" nd="1"/>
        <i x="2117" s="1" nd="1"/>
        <i x="2118" s="1" nd="1"/>
        <i x="2119" s="1" nd="1"/>
        <i x="2120" s="1" nd="1"/>
        <i x="2121" s="1" nd="1"/>
        <i x="2122" s="1" nd="1"/>
        <i x="2123" s="1" nd="1"/>
        <i x="2125" s="1" nd="1"/>
        <i x="2126" s="1" nd="1"/>
        <i x="2128" s="1" nd="1"/>
        <i x="2129" s="1" nd="1"/>
        <i x="2130" s="1" nd="1"/>
        <i x="2131" s="1" nd="1"/>
        <i x="2132" s="1" nd="1"/>
        <i x="2133" s="1" nd="1"/>
        <i x="2134" s="1" nd="1"/>
        <i x="2135" s="1" nd="1"/>
        <i x="2136" s="1" nd="1"/>
        <i x="2137" s="1" nd="1"/>
        <i x="2138" s="1" nd="1"/>
        <i x="2139" s="1" nd="1"/>
        <i x="2140" s="1" nd="1"/>
        <i x="2141" s="1" nd="1"/>
        <i x="2143" s="1" nd="1"/>
        <i x="2145" s="1" nd="1"/>
        <i x="2146" s="1" nd="1"/>
        <i x="2148" s="1" nd="1"/>
        <i x="2149" s="1" nd="1"/>
        <i x="2150" s="1" nd="1"/>
        <i x="2151" s="1" nd="1"/>
        <i x="2153" s="1" nd="1"/>
        <i x="2155" s="1" nd="1"/>
        <i x="2156" s="1" nd="1"/>
        <i x="2159" s="1" nd="1"/>
        <i x="2160" s="1" nd="1"/>
        <i x="2161" s="1" nd="1"/>
        <i x="2162" s="1" nd="1"/>
        <i x="2163" s="1" nd="1"/>
        <i x="2164" s="1" nd="1"/>
        <i x="2165" s="1" nd="1"/>
        <i x="2166" s="1" nd="1"/>
        <i x="2167" s="1" nd="1"/>
        <i x="2168" s="1" nd="1"/>
        <i x="2172" s="1" nd="1"/>
        <i x="2173" s="1" nd="1"/>
        <i x="2174" s="1" nd="1"/>
        <i x="2175" s="1" nd="1"/>
        <i x="2176" s="1" nd="1"/>
        <i x="2177" s="1" nd="1"/>
        <i x="2179" s="1" nd="1"/>
        <i x="2180" s="1" nd="1"/>
        <i x="2185" s="1" nd="1"/>
        <i x="2186" s="1" nd="1"/>
        <i x="2187" s="1" nd="1"/>
        <i x="2188" s="1" nd="1"/>
        <i x="2189" s="1" nd="1"/>
        <i x="2190" s="1" nd="1"/>
        <i x="2191" s="1" nd="1"/>
        <i x="2192" s="1" nd="1"/>
        <i x="2193" s="1" nd="1"/>
        <i x="2194" s="1" nd="1"/>
        <i x="2195" s="1" nd="1"/>
        <i x="2196" s="1" nd="1"/>
        <i x="2197" s="1" nd="1"/>
        <i x="2198" s="1" nd="1"/>
        <i x="2199" s="1" nd="1"/>
        <i x="2203" s="1" nd="1"/>
        <i x="2204" s="1" nd="1"/>
        <i x="2205" s="1" nd="1"/>
        <i x="2207" s="1" nd="1"/>
        <i x="2210" s="1" nd="1"/>
        <i x="2211" s="1" nd="1"/>
        <i x="2212" s="1" nd="1"/>
        <i x="2214" s="1" nd="1"/>
        <i x="2215" s="1" nd="1"/>
        <i x="2216" s="1" nd="1"/>
        <i x="2217" s="1" nd="1"/>
        <i x="2219" s="1" nd="1"/>
        <i x="2220" s="1" nd="1"/>
        <i x="2221" s="1" nd="1"/>
        <i x="2223" s="1" nd="1"/>
        <i x="2224" s="1" nd="1"/>
        <i x="2226" s="1" nd="1"/>
        <i x="2229" s="1" nd="1"/>
        <i x="2232" s="1" nd="1"/>
        <i x="2237" s="1" nd="1"/>
        <i x="2238" s="1" nd="1"/>
        <i x="2240" s="1" nd="1"/>
        <i x="2243" s="1" nd="1"/>
        <i x="2245" s="1" nd="1"/>
        <i x="2246" s="1" nd="1"/>
        <i x="2247" s="1" nd="1"/>
        <i x="2248" s="1" nd="1"/>
        <i x="2249" s="1" nd="1"/>
        <i x="2250" s="1" nd="1"/>
        <i x="2251" s="1" nd="1"/>
        <i x="2256" s="1" nd="1"/>
        <i x="2261" s="1" nd="1"/>
        <i x="2262" s="1" nd="1"/>
        <i x="2264" s="1" nd="1"/>
        <i x="2267" s="1" nd="1"/>
        <i x="2269" s="1" nd="1"/>
        <i x="2270" s="1" nd="1"/>
        <i x="2272" s="1" nd="1"/>
        <i x="2273" s="1" nd="1"/>
        <i x="2274" s="1" nd="1"/>
        <i x="2275" s="1" nd="1"/>
        <i x="2276" s="1" nd="1"/>
        <i x="2277" s="1" nd="1"/>
        <i x="2278" s="1" nd="1"/>
        <i x="2279" s="1" nd="1"/>
        <i x="2281" s="1" nd="1"/>
        <i x="2282" s="1" nd="1"/>
        <i x="2284" s="1" nd="1"/>
        <i x="2285" s="1" nd="1"/>
        <i x="2287" s="1" nd="1"/>
        <i x="2288" s="1" nd="1"/>
        <i x="2289" s="1" nd="1"/>
        <i x="2291" s="1" nd="1"/>
        <i x="2292" s="1" nd="1"/>
        <i x="2293" s="1" nd="1"/>
        <i x="2294" s="1" nd="1"/>
        <i x="2295" s="1" nd="1"/>
        <i x="2297" s="1" nd="1"/>
        <i x="2300" s="1" nd="1"/>
        <i x="2305" s="1" nd="1"/>
        <i x="2308" s="1" nd="1"/>
        <i x="2310" s="1" nd="1"/>
        <i x="2317" s="1" nd="1"/>
        <i x="2318" s="1" nd="1"/>
        <i x="2321" s="1" nd="1"/>
        <i x="2322" s="1" nd="1"/>
        <i x="2323" s="1" nd="1"/>
        <i x="2324" s="1" nd="1"/>
        <i x="2325" s="1" nd="1"/>
        <i x="2326" s="1" nd="1"/>
        <i x="2327" s="1" nd="1"/>
        <i x="2328" s="1" nd="1"/>
        <i x="2329" s="1" nd="1"/>
        <i x="2330" s="1" nd="1"/>
        <i x="2331" s="1" nd="1"/>
        <i x="233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5ACD403C-71E4-433D-8C47-739A4942513C}" cache="Slicer_Weight_Status" caption="Weight Status" rowHeight="234950"/>
  <slicer name="Diabetes Status" xr10:uid="{9FCCC576-E7FA-4AFB-8A71-14229F3A9B51}" cache="Slicer_Diabetes_Status" caption="Diabetes Status" rowHeight="234950"/>
  <slicer name="Charges" xr10:uid="{14661699-6098-4D61-826F-0FB52BEFFCC8}" cache="Slicer_Charges" caption="Charges" startItem="223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topLeftCell="A2165" workbookViewId="0">
      <selection activeCell="I2313" sqref="I2313"/>
    </sheetView>
  </sheetViews>
  <sheetFormatPr defaultRowHeight="14.4" x14ac:dyDescent="0.3"/>
  <cols>
    <col min="1" max="1" width="15.5546875" customWidth="1"/>
    <col min="2" max="2" width="37.44140625" bestFit="1" customWidth="1"/>
    <col min="5" max="5" width="19.21875" bestFit="1" customWidth="1"/>
  </cols>
  <sheetData>
    <row r="1" spans="1:5" s="2" customFormat="1" ht="18.899999999999999" customHeight="1" x14ac:dyDescent="0.3">
      <c r="A1" s="5" t="s">
        <v>0</v>
      </c>
      <c r="B1" s="6" t="s">
        <v>2382</v>
      </c>
      <c r="C1" s="11" t="s">
        <v>4721</v>
      </c>
      <c r="D1" s="11" t="s">
        <v>8326</v>
      </c>
      <c r="E1" s="11" t="s">
        <v>8327</v>
      </c>
    </row>
    <row r="2" spans="1:5" ht="15.6" x14ac:dyDescent="0.3">
      <c r="A2" s="1" t="s">
        <v>2372</v>
      </c>
      <c r="B2" s="1" t="s">
        <v>2383</v>
      </c>
      <c r="C2" t="s">
        <v>6684</v>
      </c>
      <c r="D2" t="s">
        <v>4722</v>
      </c>
      <c r="E2" t="s">
        <v>6685</v>
      </c>
    </row>
    <row r="3" spans="1:5" ht="15.6" x14ac:dyDescent="0.3">
      <c r="A3" s="1" t="s">
        <v>2371</v>
      </c>
      <c r="B3" s="1" t="s">
        <v>2384</v>
      </c>
      <c r="C3" t="s">
        <v>6686</v>
      </c>
      <c r="D3" t="s">
        <v>4724</v>
      </c>
      <c r="E3" t="s">
        <v>6687</v>
      </c>
    </row>
    <row r="4" spans="1:5" ht="15.6" x14ac:dyDescent="0.3">
      <c r="A4" s="1" t="s">
        <v>2370</v>
      </c>
      <c r="B4" s="1" t="s">
        <v>2385</v>
      </c>
      <c r="C4" t="s">
        <v>6686</v>
      </c>
      <c r="D4" t="s">
        <v>4725</v>
      </c>
      <c r="E4" t="s">
        <v>6688</v>
      </c>
    </row>
    <row r="5" spans="1:5" ht="15.6" x14ac:dyDescent="0.3">
      <c r="A5" s="1" t="s">
        <v>2369</v>
      </c>
      <c r="B5" s="1" t="s">
        <v>2386</v>
      </c>
      <c r="C5" t="s">
        <v>6684</v>
      </c>
      <c r="D5" t="s">
        <v>4726</v>
      </c>
      <c r="E5" t="s">
        <v>6689</v>
      </c>
    </row>
    <row r="6" spans="1:5" ht="15.6" x14ac:dyDescent="0.3">
      <c r="A6" s="1" t="s">
        <v>2368</v>
      </c>
      <c r="B6" s="1" t="s">
        <v>2387</v>
      </c>
      <c r="C6" t="s">
        <v>6684</v>
      </c>
      <c r="D6" t="s">
        <v>4727</v>
      </c>
      <c r="E6" t="s">
        <v>6690</v>
      </c>
    </row>
    <row r="7" spans="1:5" ht="15.6" x14ac:dyDescent="0.3">
      <c r="A7" s="1" t="s">
        <v>2367</v>
      </c>
      <c r="B7" s="1" t="s">
        <v>2388</v>
      </c>
      <c r="C7" t="s">
        <v>6686</v>
      </c>
      <c r="D7" t="s">
        <v>4728</v>
      </c>
      <c r="E7" t="s">
        <v>6691</v>
      </c>
    </row>
    <row r="8" spans="1:5" ht="15.6" x14ac:dyDescent="0.3">
      <c r="A8" s="1" t="s">
        <v>2366</v>
      </c>
      <c r="B8" s="1" t="s">
        <v>2389</v>
      </c>
      <c r="C8" t="s">
        <v>6686</v>
      </c>
      <c r="D8" t="s">
        <v>4729</v>
      </c>
      <c r="E8" t="s">
        <v>6692</v>
      </c>
    </row>
    <row r="9" spans="1:5" ht="15.6" x14ac:dyDescent="0.3">
      <c r="A9" s="1" t="s">
        <v>2365</v>
      </c>
      <c r="B9" s="1" t="s">
        <v>2390</v>
      </c>
      <c r="C9" t="s">
        <v>6686</v>
      </c>
      <c r="D9" t="s">
        <v>4731</v>
      </c>
      <c r="E9" t="s">
        <v>6693</v>
      </c>
    </row>
    <row r="10" spans="1:5" ht="15.6" x14ac:dyDescent="0.3">
      <c r="A10" s="1" t="s">
        <v>2364</v>
      </c>
      <c r="B10" s="1" t="s">
        <v>2391</v>
      </c>
      <c r="C10" t="s">
        <v>6686</v>
      </c>
      <c r="D10" t="s">
        <v>4732</v>
      </c>
      <c r="E10" t="s">
        <v>6694</v>
      </c>
    </row>
    <row r="11" spans="1:5" ht="15.6" x14ac:dyDescent="0.3">
      <c r="A11" s="1" t="s">
        <v>2363</v>
      </c>
      <c r="B11" s="1" t="s">
        <v>2392</v>
      </c>
      <c r="C11" t="s">
        <v>6684</v>
      </c>
      <c r="D11" t="s">
        <v>4734</v>
      </c>
      <c r="E11" t="s">
        <v>6695</v>
      </c>
    </row>
    <row r="12" spans="1:5" ht="15.6" x14ac:dyDescent="0.3">
      <c r="A12" s="1" t="s">
        <v>2362</v>
      </c>
      <c r="B12" s="1" t="s">
        <v>2393</v>
      </c>
      <c r="C12" t="s">
        <v>6684</v>
      </c>
      <c r="D12" t="s">
        <v>6696</v>
      </c>
      <c r="E12" t="s">
        <v>6697</v>
      </c>
    </row>
    <row r="13" spans="1:5" ht="15.6" x14ac:dyDescent="0.3">
      <c r="A13" s="1" t="s">
        <v>2361</v>
      </c>
      <c r="B13" s="1" t="s">
        <v>2394</v>
      </c>
      <c r="C13" t="s">
        <v>6686</v>
      </c>
      <c r="D13" t="s">
        <v>4735</v>
      </c>
      <c r="E13" t="s">
        <v>6698</v>
      </c>
    </row>
    <row r="14" spans="1:5" ht="15.6" x14ac:dyDescent="0.3">
      <c r="A14" s="1" t="s">
        <v>2360</v>
      </c>
      <c r="B14" s="1" t="s">
        <v>2395</v>
      </c>
      <c r="C14" t="s">
        <v>6686</v>
      </c>
      <c r="D14" t="s">
        <v>4736</v>
      </c>
      <c r="E14" t="s">
        <v>6699</v>
      </c>
    </row>
    <row r="15" spans="1:5" ht="15.6" x14ac:dyDescent="0.3">
      <c r="A15" s="1" t="s">
        <v>2359</v>
      </c>
      <c r="B15" s="1" t="s">
        <v>2396</v>
      </c>
      <c r="C15" t="s">
        <v>6686</v>
      </c>
      <c r="D15" t="s">
        <v>4737</v>
      </c>
      <c r="E15" t="s">
        <v>6700</v>
      </c>
    </row>
    <row r="16" spans="1:5" ht="15.6" x14ac:dyDescent="0.3">
      <c r="A16" s="1" t="s">
        <v>2358</v>
      </c>
      <c r="B16" s="1" t="s">
        <v>2397</v>
      </c>
      <c r="C16" t="s">
        <v>6684</v>
      </c>
      <c r="D16" t="s">
        <v>4738</v>
      </c>
      <c r="E16" t="s">
        <v>6701</v>
      </c>
    </row>
    <row r="17" spans="1:5" ht="15.6" x14ac:dyDescent="0.3">
      <c r="A17" s="1" t="s">
        <v>2357</v>
      </c>
      <c r="B17" s="1" t="s">
        <v>2398</v>
      </c>
      <c r="C17" t="s">
        <v>6686</v>
      </c>
      <c r="D17" t="s">
        <v>4739</v>
      </c>
      <c r="E17" t="s">
        <v>6702</v>
      </c>
    </row>
    <row r="18" spans="1:5" ht="15.6" x14ac:dyDescent="0.3">
      <c r="A18" s="1" t="s">
        <v>2356</v>
      </c>
      <c r="B18" s="1" t="s">
        <v>2399</v>
      </c>
      <c r="C18" t="s">
        <v>6684</v>
      </c>
      <c r="D18" t="s">
        <v>4740</v>
      </c>
      <c r="E18" t="s">
        <v>6703</v>
      </c>
    </row>
    <row r="19" spans="1:5" ht="15.6" x14ac:dyDescent="0.3">
      <c r="A19" s="1" t="s">
        <v>2355</v>
      </c>
      <c r="B19" s="1" t="s">
        <v>2400</v>
      </c>
      <c r="C19" t="s">
        <v>6684</v>
      </c>
      <c r="D19" t="s">
        <v>4741</v>
      </c>
      <c r="E19" t="s">
        <v>6704</v>
      </c>
    </row>
    <row r="20" spans="1:5" ht="15.6" x14ac:dyDescent="0.3">
      <c r="A20" s="1" t="s">
        <v>2354</v>
      </c>
      <c r="B20" s="1" t="s">
        <v>2401</v>
      </c>
      <c r="C20" t="s">
        <v>6686</v>
      </c>
      <c r="D20" t="s">
        <v>4742</v>
      </c>
      <c r="E20" t="s">
        <v>6705</v>
      </c>
    </row>
    <row r="21" spans="1:5" ht="15.6" x14ac:dyDescent="0.3">
      <c r="A21" s="1" t="s">
        <v>2353</v>
      </c>
      <c r="B21" s="1" t="s">
        <v>2402</v>
      </c>
      <c r="C21" t="s">
        <v>6686</v>
      </c>
      <c r="D21" t="s">
        <v>4743</v>
      </c>
      <c r="E21" t="s">
        <v>6706</v>
      </c>
    </row>
    <row r="22" spans="1:5" ht="15.6" x14ac:dyDescent="0.3">
      <c r="A22" s="1" t="s">
        <v>2352</v>
      </c>
      <c r="B22" s="1" t="s">
        <v>2403</v>
      </c>
      <c r="C22" t="s">
        <v>6686</v>
      </c>
      <c r="D22" t="s">
        <v>4744</v>
      </c>
      <c r="E22" t="s">
        <v>6707</v>
      </c>
    </row>
    <row r="23" spans="1:5" ht="15.6" x14ac:dyDescent="0.3">
      <c r="A23" s="1" t="s">
        <v>2351</v>
      </c>
      <c r="B23" s="1" t="s">
        <v>2404</v>
      </c>
      <c r="C23" t="s">
        <v>6684</v>
      </c>
      <c r="D23" t="s">
        <v>4745</v>
      </c>
      <c r="E23" t="s">
        <v>6708</v>
      </c>
    </row>
    <row r="24" spans="1:5" ht="15.6" x14ac:dyDescent="0.3">
      <c r="A24" s="1" t="s">
        <v>2350</v>
      </c>
      <c r="B24" s="1" t="s">
        <v>2405</v>
      </c>
      <c r="C24" t="s">
        <v>6684</v>
      </c>
      <c r="D24" t="s">
        <v>4746</v>
      </c>
      <c r="E24" t="s">
        <v>6709</v>
      </c>
    </row>
    <row r="25" spans="1:5" ht="15.6" x14ac:dyDescent="0.3">
      <c r="A25" s="1" t="s">
        <v>2349</v>
      </c>
      <c r="B25" s="1" t="s">
        <v>2406</v>
      </c>
      <c r="C25" t="s">
        <v>6686</v>
      </c>
      <c r="D25" t="s">
        <v>4747</v>
      </c>
      <c r="E25" t="s">
        <v>6710</v>
      </c>
    </row>
    <row r="26" spans="1:5" ht="15.6" x14ac:dyDescent="0.3">
      <c r="A26" s="1" t="s">
        <v>2348</v>
      </c>
      <c r="B26" s="1" t="s">
        <v>2407</v>
      </c>
      <c r="C26" t="s">
        <v>6686</v>
      </c>
      <c r="D26" t="s">
        <v>4748</v>
      </c>
      <c r="E26" t="s">
        <v>6711</v>
      </c>
    </row>
    <row r="27" spans="1:5" ht="15.6" x14ac:dyDescent="0.3">
      <c r="A27" s="1" t="s">
        <v>2347</v>
      </c>
      <c r="B27" s="1" t="s">
        <v>2408</v>
      </c>
      <c r="C27" t="s">
        <v>6686</v>
      </c>
      <c r="D27" t="s">
        <v>4749</v>
      </c>
      <c r="E27" t="s">
        <v>6712</v>
      </c>
    </row>
    <row r="28" spans="1:5" ht="15.6" x14ac:dyDescent="0.3">
      <c r="A28" s="1" t="s">
        <v>2346</v>
      </c>
      <c r="B28" s="1" t="s">
        <v>2409</v>
      </c>
      <c r="C28" t="s">
        <v>6686</v>
      </c>
      <c r="D28" t="s">
        <v>4750</v>
      </c>
      <c r="E28" t="s">
        <v>6713</v>
      </c>
    </row>
    <row r="29" spans="1:5" ht="15.6" x14ac:dyDescent="0.3">
      <c r="A29" s="1" t="s">
        <v>2345</v>
      </c>
      <c r="B29" s="1" t="s">
        <v>2410</v>
      </c>
      <c r="C29" t="s">
        <v>6684</v>
      </c>
      <c r="D29" t="s">
        <v>4751</v>
      </c>
      <c r="E29" t="s">
        <v>6714</v>
      </c>
    </row>
    <row r="30" spans="1:5" ht="15.6" x14ac:dyDescent="0.3">
      <c r="A30" s="1" t="s">
        <v>2344</v>
      </c>
      <c r="B30" s="1" t="s">
        <v>2411</v>
      </c>
      <c r="C30" t="s">
        <v>6686</v>
      </c>
      <c r="D30" t="s">
        <v>4752</v>
      </c>
      <c r="E30" t="s">
        <v>6693</v>
      </c>
    </row>
    <row r="31" spans="1:5" ht="15.6" x14ac:dyDescent="0.3">
      <c r="A31" s="1" t="s">
        <v>2343</v>
      </c>
      <c r="B31" s="1" t="s">
        <v>2412</v>
      </c>
      <c r="C31" t="s">
        <v>6684</v>
      </c>
      <c r="D31" t="s">
        <v>4753</v>
      </c>
      <c r="E31" t="s">
        <v>6715</v>
      </c>
    </row>
    <row r="32" spans="1:5" ht="15.6" x14ac:dyDescent="0.3">
      <c r="A32" s="1" t="s">
        <v>2342</v>
      </c>
      <c r="B32" s="1" t="s">
        <v>2413</v>
      </c>
      <c r="C32" t="s">
        <v>6684</v>
      </c>
      <c r="D32" t="s">
        <v>4754</v>
      </c>
      <c r="E32" t="s">
        <v>6716</v>
      </c>
    </row>
    <row r="33" spans="1:5" ht="15.6" x14ac:dyDescent="0.3">
      <c r="A33" s="1" t="s">
        <v>2341</v>
      </c>
      <c r="B33" s="1" t="s">
        <v>2414</v>
      </c>
      <c r="C33" t="s">
        <v>6686</v>
      </c>
      <c r="D33" t="s">
        <v>4755</v>
      </c>
      <c r="E33" t="s">
        <v>6717</v>
      </c>
    </row>
    <row r="34" spans="1:5" ht="15.6" x14ac:dyDescent="0.3">
      <c r="A34" s="1" t="s">
        <v>2340</v>
      </c>
      <c r="B34" s="1" t="s">
        <v>2415</v>
      </c>
      <c r="C34" t="s">
        <v>6686</v>
      </c>
      <c r="D34" t="s">
        <v>4756</v>
      </c>
      <c r="E34" t="s">
        <v>6718</v>
      </c>
    </row>
    <row r="35" spans="1:5" ht="15.6" x14ac:dyDescent="0.3">
      <c r="A35" s="1" t="s">
        <v>2339</v>
      </c>
      <c r="B35" s="1" t="s">
        <v>2416</v>
      </c>
      <c r="C35" t="s">
        <v>6684</v>
      </c>
      <c r="D35" t="s">
        <v>4757</v>
      </c>
      <c r="E35" t="s">
        <v>6719</v>
      </c>
    </row>
    <row r="36" spans="1:5" ht="15.6" x14ac:dyDescent="0.3">
      <c r="A36" s="1" t="s">
        <v>2338</v>
      </c>
      <c r="B36" s="1" t="s">
        <v>2417</v>
      </c>
      <c r="C36" t="s">
        <v>6684</v>
      </c>
      <c r="D36" t="s">
        <v>4758</v>
      </c>
      <c r="E36" t="s">
        <v>6720</v>
      </c>
    </row>
    <row r="37" spans="1:5" ht="15.6" x14ac:dyDescent="0.3">
      <c r="A37" s="1" t="s">
        <v>2337</v>
      </c>
      <c r="B37" s="1" t="s">
        <v>2418</v>
      </c>
      <c r="C37" t="s">
        <v>6686</v>
      </c>
      <c r="D37" t="s">
        <v>4759</v>
      </c>
      <c r="E37" t="s">
        <v>6721</v>
      </c>
    </row>
    <row r="38" spans="1:5" ht="15.6" x14ac:dyDescent="0.3">
      <c r="A38" s="1" t="s">
        <v>2336</v>
      </c>
      <c r="B38" s="1" t="s">
        <v>2419</v>
      </c>
      <c r="C38" t="s">
        <v>6686</v>
      </c>
      <c r="D38" t="s">
        <v>4760</v>
      </c>
      <c r="E38" t="s">
        <v>6722</v>
      </c>
    </row>
    <row r="39" spans="1:5" ht="15.6" x14ac:dyDescent="0.3">
      <c r="A39" s="1" t="s">
        <v>2335</v>
      </c>
      <c r="B39" s="1" t="s">
        <v>2420</v>
      </c>
      <c r="C39" t="s">
        <v>6684</v>
      </c>
      <c r="D39" t="s">
        <v>4762</v>
      </c>
      <c r="E39" t="s">
        <v>6723</v>
      </c>
    </row>
    <row r="40" spans="1:5" ht="15.6" x14ac:dyDescent="0.3">
      <c r="A40" s="1" t="s">
        <v>2334</v>
      </c>
      <c r="B40" s="1" t="s">
        <v>2421</v>
      </c>
      <c r="C40" t="s">
        <v>6684</v>
      </c>
      <c r="D40" t="s">
        <v>4763</v>
      </c>
      <c r="E40" t="s">
        <v>6724</v>
      </c>
    </row>
    <row r="41" spans="1:5" ht="15.6" x14ac:dyDescent="0.3">
      <c r="A41" s="1" t="s">
        <v>2333</v>
      </c>
      <c r="B41" s="1" t="s">
        <v>2422</v>
      </c>
      <c r="C41" t="s">
        <v>6686</v>
      </c>
      <c r="D41" t="s">
        <v>4764</v>
      </c>
      <c r="E41" t="s">
        <v>6725</v>
      </c>
    </row>
    <row r="42" spans="1:5" ht="15.6" x14ac:dyDescent="0.3">
      <c r="A42" s="1" t="s">
        <v>2332</v>
      </c>
      <c r="B42" s="1" t="s">
        <v>2423</v>
      </c>
      <c r="C42" t="s">
        <v>6686</v>
      </c>
      <c r="D42" t="s">
        <v>4765</v>
      </c>
      <c r="E42" t="s">
        <v>6726</v>
      </c>
    </row>
    <row r="43" spans="1:5" ht="15.6" x14ac:dyDescent="0.3">
      <c r="A43" s="1" t="s">
        <v>2331</v>
      </c>
      <c r="B43" s="1" t="s">
        <v>2424</v>
      </c>
      <c r="C43" t="s">
        <v>6684</v>
      </c>
      <c r="D43" t="s">
        <v>4766</v>
      </c>
      <c r="E43" t="s">
        <v>6727</v>
      </c>
    </row>
    <row r="44" spans="1:5" ht="15.6" x14ac:dyDescent="0.3">
      <c r="A44" s="1" t="s">
        <v>2330</v>
      </c>
      <c r="B44" s="1" t="s">
        <v>2425</v>
      </c>
      <c r="C44" t="s">
        <v>6684</v>
      </c>
      <c r="D44" t="s">
        <v>4767</v>
      </c>
      <c r="E44" t="s">
        <v>6709</v>
      </c>
    </row>
    <row r="45" spans="1:5" ht="15.6" x14ac:dyDescent="0.3">
      <c r="A45" s="1" t="s">
        <v>2329</v>
      </c>
      <c r="B45" s="1" t="s">
        <v>2426</v>
      </c>
      <c r="C45" t="s">
        <v>6686</v>
      </c>
      <c r="D45" t="s">
        <v>4768</v>
      </c>
      <c r="E45" t="s">
        <v>6728</v>
      </c>
    </row>
    <row r="46" spans="1:5" ht="15.6" x14ac:dyDescent="0.3">
      <c r="A46" s="1" t="s">
        <v>2328</v>
      </c>
      <c r="B46" s="1" t="s">
        <v>2427</v>
      </c>
      <c r="C46" t="s">
        <v>6686</v>
      </c>
      <c r="D46" t="s">
        <v>4770</v>
      </c>
      <c r="E46" t="s">
        <v>6729</v>
      </c>
    </row>
    <row r="47" spans="1:5" ht="15.6" x14ac:dyDescent="0.3">
      <c r="A47" s="1" t="s">
        <v>2327</v>
      </c>
      <c r="B47" s="1" t="s">
        <v>2428</v>
      </c>
      <c r="C47" t="s">
        <v>6684</v>
      </c>
      <c r="D47" t="s">
        <v>4771</v>
      </c>
      <c r="E47" t="s">
        <v>6730</v>
      </c>
    </row>
    <row r="48" spans="1:5" ht="15.6" x14ac:dyDescent="0.3">
      <c r="A48" s="1" t="s">
        <v>2326</v>
      </c>
      <c r="B48" s="1" t="s">
        <v>2429</v>
      </c>
      <c r="C48" t="s">
        <v>6686</v>
      </c>
      <c r="D48" t="s">
        <v>4772</v>
      </c>
      <c r="E48" t="s">
        <v>6731</v>
      </c>
    </row>
    <row r="49" spans="1:5" ht="15.6" x14ac:dyDescent="0.3">
      <c r="A49" s="1" t="s">
        <v>2325</v>
      </c>
      <c r="B49" s="1" t="s">
        <v>2430</v>
      </c>
      <c r="C49" t="s">
        <v>6684</v>
      </c>
      <c r="D49" t="s">
        <v>4766</v>
      </c>
      <c r="E49" t="s">
        <v>6732</v>
      </c>
    </row>
    <row r="50" spans="1:5" ht="15.6" x14ac:dyDescent="0.3">
      <c r="A50" s="1" t="s">
        <v>2324</v>
      </c>
      <c r="B50" s="1" t="s">
        <v>2431</v>
      </c>
      <c r="C50" t="s">
        <v>6686</v>
      </c>
      <c r="D50" t="s">
        <v>6733</v>
      </c>
      <c r="E50" t="s">
        <v>6734</v>
      </c>
    </row>
    <row r="51" spans="1:5" ht="15.6" x14ac:dyDescent="0.3">
      <c r="A51" s="1" t="s">
        <v>2323</v>
      </c>
      <c r="B51" s="1" t="s">
        <v>2432</v>
      </c>
      <c r="C51" t="s">
        <v>6686</v>
      </c>
      <c r="D51" t="s">
        <v>4775</v>
      </c>
      <c r="E51" t="s">
        <v>6735</v>
      </c>
    </row>
    <row r="52" spans="1:5" ht="15.6" x14ac:dyDescent="0.3">
      <c r="A52" s="1" t="s">
        <v>2322</v>
      </c>
      <c r="B52" s="1" t="s">
        <v>2433</v>
      </c>
      <c r="C52" t="s">
        <v>6686</v>
      </c>
      <c r="D52" t="s">
        <v>4776</v>
      </c>
      <c r="E52" t="s">
        <v>6736</v>
      </c>
    </row>
    <row r="53" spans="1:5" ht="15.6" x14ac:dyDescent="0.3">
      <c r="A53" s="1" t="s">
        <v>2321</v>
      </c>
      <c r="B53" s="1" t="s">
        <v>2434</v>
      </c>
      <c r="C53" t="s">
        <v>6684</v>
      </c>
      <c r="D53" t="s">
        <v>4778</v>
      </c>
      <c r="E53" t="s">
        <v>6737</v>
      </c>
    </row>
    <row r="54" spans="1:5" ht="15.6" x14ac:dyDescent="0.3">
      <c r="A54" s="1" t="s">
        <v>2320</v>
      </c>
      <c r="B54" s="1" t="s">
        <v>2435</v>
      </c>
      <c r="C54" t="s">
        <v>6686</v>
      </c>
      <c r="D54" t="s">
        <v>4779</v>
      </c>
      <c r="E54" t="s">
        <v>6698</v>
      </c>
    </row>
    <row r="55" spans="1:5" ht="15.6" x14ac:dyDescent="0.3">
      <c r="A55" s="1" t="s">
        <v>2319</v>
      </c>
      <c r="B55" s="1" t="s">
        <v>2436</v>
      </c>
      <c r="C55" t="s">
        <v>6686</v>
      </c>
      <c r="D55" t="s">
        <v>4780</v>
      </c>
      <c r="E55" t="s">
        <v>6738</v>
      </c>
    </row>
    <row r="56" spans="1:5" ht="15.6" x14ac:dyDescent="0.3">
      <c r="A56" s="1" t="s">
        <v>2318</v>
      </c>
      <c r="B56" s="1" t="s">
        <v>2437</v>
      </c>
      <c r="C56" t="s">
        <v>6684</v>
      </c>
      <c r="D56" t="s">
        <v>4782</v>
      </c>
      <c r="E56" t="s">
        <v>6739</v>
      </c>
    </row>
    <row r="57" spans="1:5" ht="15.6" x14ac:dyDescent="0.3">
      <c r="A57" s="1" t="s">
        <v>2317</v>
      </c>
      <c r="B57" s="1" t="s">
        <v>2438</v>
      </c>
      <c r="C57" t="s">
        <v>6684</v>
      </c>
      <c r="D57" t="s">
        <v>4783</v>
      </c>
      <c r="E57" t="s">
        <v>6740</v>
      </c>
    </row>
    <row r="58" spans="1:5" ht="15.6" x14ac:dyDescent="0.3">
      <c r="A58" s="1" t="s">
        <v>2316</v>
      </c>
      <c r="B58" s="1" t="s">
        <v>2439</v>
      </c>
      <c r="C58" t="s">
        <v>6686</v>
      </c>
      <c r="D58" t="s">
        <v>4784</v>
      </c>
      <c r="E58" t="s">
        <v>6741</v>
      </c>
    </row>
    <row r="59" spans="1:5" ht="15.6" x14ac:dyDescent="0.3">
      <c r="A59" s="1" t="s">
        <v>2315</v>
      </c>
      <c r="B59" s="1" t="s">
        <v>2440</v>
      </c>
      <c r="C59" t="s">
        <v>6684</v>
      </c>
      <c r="D59" t="s">
        <v>4785</v>
      </c>
      <c r="E59" t="s">
        <v>6742</v>
      </c>
    </row>
    <row r="60" spans="1:5" ht="15.6" x14ac:dyDescent="0.3">
      <c r="A60" s="1" t="s">
        <v>2314</v>
      </c>
      <c r="B60" s="1" t="s">
        <v>2441</v>
      </c>
      <c r="C60" t="s">
        <v>6686</v>
      </c>
      <c r="D60" t="s">
        <v>4787</v>
      </c>
      <c r="E60" t="s">
        <v>6743</v>
      </c>
    </row>
    <row r="61" spans="1:5" ht="15.6" x14ac:dyDescent="0.3">
      <c r="A61" s="1" t="s">
        <v>2313</v>
      </c>
      <c r="B61" s="1" t="s">
        <v>2442</v>
      </c>
      <c r="C61" t="s">
        <v>6684</v>
      </c>
      <c r="D61" t="s">
        <v>4788</v>
      </c>
      <c r="E61" t="s">
        <v>6744</v>
      </c>
    </row>
    <row r="62" spans="1:5" ht="15.6" x14ac:dyDescent="0.3">
      <c r="A62" s="1" t="s">
        <v>2312</v>
      </c>
      <c r="B62" s="1" t="s">
        <v>2443</v>
      </c>
      <c r="C62" t="s">
        <v>6686</v>
      </c>
      <c r="D62" t="s">
        <v>4789</v>
      </c>
      <c r="E62" t="s">
        <v>6745</v>
      </c>
    </row>
    <row r="63" spans="1:5" ht="15.6" x14ac:dyDescent="0.3">
      <c r="A63" s="1" t="s">
        <v>2311</v>
      </c>
      <c r="B63" s="1" t="s">
        <v>2444</v>
      </c>
      <c r="C63" t="s">
        <v>6684</v>
      </c>
      <c r="D63" t="s">
        <v>4790</v>
      </c>
      <c r="E63" t="s">
        <v>6746</v>
      </c>
    </row>
    <row r="64" spans="1:5" ht="15.6" x14ac:dyDescent="0.3">
      <c r="A64" s="1" t="s">
        <v>2310</v>
      </c>
      <c r="B64" s="1" t="s">
        <v>2445</v>
      </c>
      <c r="C64" t="s">
        <v>6684</v>
      </c>
      <c r="D64" t="s">
        <v>4791</v>
      </c>
      <c r="E64" t="s">
        <v>6747</v>
      </c>
    </row>
    <row r="65" spans="1:6" ht="15.6" x14ac:dyDescent="0.3">
      <c r="A65" s="1" t="s">
        <v>2309</v>
      </c>
      <c r="B65" s="1" t="s">
        <v>2446</v>
      </c>
      <c r="C65" t="s">
        <v>6686</v>
      </c>
      <c r="D65" t="s">
        <v>4793</v>
      </c>
      <c r="E65" t="s">
        <v>6698</v>
      </c>
    </row>
    <row r="66" spans="1:6" ht="15.6" x14ac:dyDescent="0.3">
      <c r="A66" s="1" t="s">
        <v>2308</v>
      </c>
      <c r="B66" s="1" t="s">
        <v>2447</v>
      </c>
      <c r="C66" t="s">
        <v>6686</v>
      </c>
      <c r="D66" t="s">
        <v>4794</v>
      </c>
      <c r="E66" t="s">
        <v>6748</v>
      </c>
    </row>
    <row r="67" spans="1:6" ht="15.6" x14ac:dyDescent="0.3">
      <c r="A67" s="1" t="s">
        <v>2307</v>
      </c>
      <c r="B67" s="1" t="s">
        <v>2448</v>
      </c>
      <c r="C67" t="s">
        <v>6684</v>
      </c>
      <c r="D67" t="s">
        <v>4795</v>
      </c>
      <c r="E67" t="s">
        <v>6749</v>
      </c>
    </row>
    <row r="68" spans="1:6" ht="15.6" x14ac:dyDescent="0.3">
      <c r="A68" s="1" t="s">
        <v>2306</v>
      </c>
      <c r="B68" s="1" t="s">
        <v>2449</v>
      </c>
      <c r="C68" t="s">
        <v>6686</v>
      </c>
      <c r="D68" t="s">
        <v>4796</v>
      </c>
      <c r="E68" t="s">
        <v>6750</v>
      </c>
    </row>
    <row r="69" spans="1:6" ht="15.6" x14ac:dyDescent="0.3">
      <c r="A69" s="1" t="s">
        <v>2305</v>
      </c>
      <c r="B69" s="1" t="s">
        <v>2450</v>
      </c>
      <c r="C69" t="s">
        <v>6686</v>
      </c>
      <c r="D69" t="s">
        <v>4797</v>
      </c>
      <c r="E69" t="s">
        <v>6751</v>
      </c>
    </row>
    <row r="70" spans="1:6" ht="15.6" x14ac:dyDescent="0.3">
      <c r="A70" s="1" t="s">
        <v>2304</v>
      </c>
      <c r="B70" s="1" t="s">
        <v>2451</v>
      </c>
      <c r="C70" t="s">
        <v>6684</v>
      </c>
      <c r="D70" t="s">
        <v>4798</v>
      </c>
      <c r="E70" t="s">
        <v>6752</v>
      </c>
    </row>
    <row r="71" spans="1:6" ht="15.6" x14ac:dyDescent="0.3">
      <c r="A71" s="1" t="s">
        <v>2303</v>
      </c>
      <c r="B71" s="1" t="s">
        <v>2452</v>
      </c>
      <c r="C71" t="s">
        <v>6686</v>
      </c>
      <c r="D71" t="s">
        <v>4799</v>
      </c>
      <c r="E71" t="s">
        <v>6753</v>
      </c>
    </row>
    <row r="72" spans="1:6" ht="15.6" x14ac:dyDescent="0.3">
      <c r="A72" s="1" t="s">
        <v>2302</v>
      </c>
      <c r="B72" s="1" t="s">
        <v>2453</v>
      </c>
      <c r="C72" t="s">
        <v>6686</v>
      </c>
      <c r="D72" t="s">
        <v>4801</v>
      </c>
      <c r="E72" t="s">
        <v>6754</v>
      </c>
    </row>
    <row r="73" spans="1:6" ht="15.6" x14ac:dyDescent="0.3">
      <c r="A73" s="1" t="s">
        <v>2301</v>
      </c>
      <c r="B73" s="1" t="s">
        <v>2454</v>
      </c>
      <c r="C73" t="s">
        <v>6686</v>
      </c>
      <c r="D73" t="s">
        <v>4802</v>
      </c>
      <c r="E73" t="s">
        <v>6755</v>
      </c>
      <c r="F73" t="s">
        <v>6756</v>
      </c>
    </row>
    <row r="74" spans="1:6" ht="15.6" x14ac:dyDescent="0.3">
      <c r="A74" s="1" t="s">
        <v>2300</v>
      </c>
      <c r="B74" s="1" t="s">
        <v>2455</v>
      </c>
      <c r="C74" t="s">
        <v>6684</v>
      </c>
      <c r="D74" t="s">
        <v>4803</v>
      </c>
      <c r="E74" t="s">
        <v>6757</v>
      </c>
    </row>
    <row r="75" spans="1:6" ht="15.6" x14ac:dyDescent="0.3">
      <c r="A75" s="1" t="s">
        <v>2299</v>
      </c>
      <c r="B75" s="1" t="s">
        <v>2456</v>
      </c>
      <c r="C75" t="s">
        <v>6684</v>
      </c>
      <c r="D75" t="s">
        <v>4804</v>
      </c>
      <c r="E75" t="s">
        <v>6758</v>
      </c>
    </row>
    <row r="76" spans="1:6" ht="15.6" x14ac:dyDescent="0.3">
      <c r="A76" s="1" t="s">
        <v>2298</v>
      </c>
      <c r="B76" s="1" t="s">
        <v>2457</v>
      </c>
      <c r="C76" t="s">
        <v>6684</v>
      </c>
      <c r="D76" t="s">
        <v>4805</v>
      </c>
      <c r="E76" t="s">
        <v>6759</v>
      </c>
    </row>
    <row r="77" spans="1:6" ht="15.6" x14ac:dyDescent="0.3">
      <c r="A77" s="1" t="s">
        <v>2297</v>
      </c>
      <c r="B77" s="1" t="s">
        <v>2458</v>
      </c>
      <c r="C77" t="s">
        <v>6686</v>
      </c>
      <c r="D77" t="s">
        <v>4806</v>
      </c>
      <c r="E77" t="s">
        <v>6760</v>
      </c>
    </row>
    <row r="78" spans="1:6" ht="15.6" x14ac:dyDescent="0.3">
      <c r="A78" s="1" t="s">
        <v>2296</v>
      </c>
      <c r="B78" s="1" t="s">
        <v>2459</v>
      </c>
      <c r="C78" t="s">
        <v>6684</v>
      </c>
      <c r="D78" t="s">
        <v>4807</v>
      </c>
      <c r="E78" t="s">
        <v>6761</v>
      </c>
    </row>
    <row r="79" spans="1:6" ht="15.6" x14ac:dyDescent="0.3">
      <c r="A79" s="1" t="s">
        <v>2295</v>
      </c>
      <c r="B79" s="1" t="s">
        <v>2460</v>
      </c>
      <c r="C79" t="s">
        <v>6684</v>
      </c>
      <c r="D79" t="s">
        <v>4808</v>
      </c>
      <c r="E79" t="s">
        <v>6762</v>
      </c>
    </row>
    <row r="80" spans="1:6" ht="15.6" x14ac:dyDescent="0.3">
      <c r="A80" s="1" t="s">
        <v>2294</v>
      </c>
      <c r="B80" s="1" t="s">
        <v>2461</v>
      </c>
      <c r="C80" t="s">
        <v>6686</v>
      </c>
      <c r="D80" t="s">
        <v>4810</v>
      </c>
      <c r="E80" t="s">
        <v>6763</v>
      </c>
    </row>
    <row r="81" spans="1:5" ht="15.6" x14ac:dyDescent="0.3">
      <c r="A81" s="1" t="s">
        <v>2293</v>
      </c>
      <c r="B81" s="1" t="s">
        <v>2462</v>
      </c>
      <c r="C81" t="s">
        <v>6684</v>
      </c>
      <c r="D81" t="s">
        <v>4811</v>
      </c>
      <c r="E81" t="s">
        <v>6764</v>
      </c>
    </row>
    <row r="82" spans="1:5" ht="15.6" x14ac:dyDescent="0.3">
      <c r="A82" s="1" t="s">
        <v>2292</v>
      </c>
      <c r="B82" s="1" t="s">
        <v>2463</v>
      </c>
      <c r="C82" t="s">
        <v>6684</v>
      </c>
      <c r="D82" t="s">
        <v>4812</v>
      </c>
      <c r="E82" t="s">
        <v>6765</v>
      </c>
    </row>
    <row r="83" spans="1:5" ht="15.6" x14ac:dyDescent="0.3">
      <c r="A83" s="1" t="s">
        <v>2291</v>
      </c>
      <c r="B83" s="1" t="s">
        <v>2464</v>
      </c>
      <c r="C83" t="s">
        <v>6686</v>
      </c>
      <c r="D83" t="s">
        <v>4813</v>
      </c>
      <c r="E83" t="s">
        <v>6766</v>
      </c>
    </row>
    <row r="84" spans="1:5" ht="15.6" x14ac:dyDescent="0.3">
      <c r="A84" s="1" t="s">
        <v>2290</v>
      </c>
      <c r="B84" s="1" t="s">
        <v>2465</v>
      </c>
      <c r="C84" t="s">
        <v>6684</v>
      </c>
      <c r="D84" t="s">
        <v>4814</v>
      </c>
      <c r="E84" t="s">
        <v>6767</v>
      </c>
    </row>
    <row r="85" spans="1:5" ht="15.6" x14ac:dyDescent="0.3">
      <c r="A85" s="1" t="s">
        <v>2289</v>
      </c>
      <c r="B85" s="1" t="s">
        <v>2466</v>
      </c>
      <c r="C85" t="s">
        <v>6686</v>
      </c>
      <c r="D85" t="s">
        <v>4815</v>
      </c>
      <c r="E85" t="s">
        <v>6768</v>
      </c>
    </row>
    <row r="86" spans="1:5" ht="15.6" x14ac:dyDescent="0.3">
      <c r="A86" s="1" t="s">
        <v>2288</v>
      </c>
      <c r="B86" s="1" t="s">
        <v>2467</v>
      </c>
      <c r="C86" t="s">
        <v>6686</v>
      </c>
      <c r="D86" t="s">
        <v>4816</v>
      </c>
      <c r="E86" t="s">
        <v>6769</v>
      </c>
    </row>
    <row r="87" spans="1:5" ht="15.6" x14ac:dyDescent="0.3">
      <c r="A87" s="1" t="s">
        <v>2287</v>
      </c>
      <c r="B87" s="1" t="s">
        <v>2468</v>
      </c>
      <c r="C87" t="s">
        <v>6686</v>
      </c>
      <c r="D87" t="s">
        <v>4817</v>
      </c>
      <c r="E87" t="s">
        <v>6770</v>
      </c>
    </row>
    <row r="88" spans="1:5" ht="15.6" x14ac:dyDescent="0.3">
      <c r="A88" s="1" t="s">
        <v>2286</v>
      </c>
      <c r="B88" s="1" t="s">
        <v>2469</v>
      </c>
      <c r="C88" t="s">
        <v>6686</v>
      </c>
      <c r="D88" t="s">
        <v>4818</v>
      </c>
      <c r="E88" t="s">
        <v>6771</v>
      </c>
    </row>
    <row r="89" spans="1:5" ht="15.6" x14ac:dyDescent="0.3">
      <c r="A89" s="1" t="s">
        <v>2285</v>
      </c>
      <c r="B89" s="1" t="s">
        <v>2470</v>
      </c>
      <c r="C89" t="s">
        <v>6684</v>
      </c>
      <c r="D89" t="s">
        <v>4819</v>
      </c>
      <c r="E89" t="s">
        <v>6772</v>
      </c>
    </row>
    <row r="90" spans="1:5" ht="15.6" x14ac:dyDescent="0.3">
      <c r="A90" s="1" t="s">
        <v>2284</v>
      </c>
      <c r="B90" s="1" t="s">
        <v>2471</v>
      </c>
      <c r="C90" t="s">
        <v>6684</v>
      </c>
      <c r="D90" t="s">
        <v>4820</v>
      </c>
      <c r="E90" t="s">
        <v>6773</v>
      </c>
    </row>
    <row r="91" spans="1:5" ht="15.6" x14ac:dyDescent="0.3">
      <c r="A91" s="1" t="s">
        <v>2283</v>
      </c>
      <c r="B91" s="1" t="s">
        <v>2472</v>
      </c>
      <c r="C91" t="s">
        <v>6684</v>
      </c>
      <c r="D91" t="s">
        <v>4822</v>
      </c>
      <c r="E91" t="s">
        <v>6774</v>
      </c>
    </row>
    <row r="92" spans="1:5" ht="15.6" x14ac:dyDescent="0.3">
      <c r="A92" s="1" t="s">
        <v>2282</v>
      </c>
      <c r="B92" s="1" t="s">
        <v>2473</v>
      </c>
      <c r="C92" t="s">
        <v>6684</v>
      </c>
      <c r="D92" t="s">
        <v>4823</v>
      </c>
      <c r="E92" t="s">
        <v>6775</v>
      </c>
    </row>
    <row r="93" spans="1:5" ht="15.6" x14ac:dyDescent="0.3">
      <c r="A93" s="1" t="s">
        <v>2281</v>
      </c>
      <c r="B93" s="1" t="s">
        <v>2474</v>
      </c>
      <c r="C93" t="s">
        <v>6684</v>
      </c>
      <c r="D93" t="s">
        <v>4824</v>
      </c>
      <c r="E93" t="s">
        <v>6776</v>
      </c>
    </row>
    <row r="94" spans="1:5" ht="15.6" x14ac:dyDescent="0.3">
      <c r="A94" s="1" t="s">
        <v>2280</v>
      </c>
      <c r="B94" s="1" t="s">
        <v>2475</v>
      </c>
      <c r="C94" t="s">
        <v>6686</v>
      </c>
      <c r="D94" t="s">
        <v>4825</v>
      </c>
      <c r="E94" t="s">
        <v>6777</v>
      </c>
    </row>
    <row r="95" spans="1:5" ht="15.6" x14ac:dyDescent="0.3">
      <c r="A95" s="1" t="s">
        <v>2279</v>
      </c>
      <c r="B95" s="1" t="s">
        <v>2476</v>
      </c>
      <c r="C95" t="s">
        <v>6686</v>
      </c>
      <c r="D95" t="s">
        <v>4826</v>
      </c>
      <c r="E95" t="s">
        <v>6698</v>
      </c>
    </row>
    <row r="96" spans="1:5" ht="15.6" x14ac:dyDescent="0.3">
      <c r="A96" s="1" t="s">
        <v>2278</v>
      </c>
      <c r="B96" s="1" t="s">
        <v>2477</v>
      </c>
      <c r="C96" t="s">
        <v>6684</v>
      </c>
      <c r="D96" t="s">
        <v>4827</v>
      </c>
      <c r="E96" t="s">
        <v>6715</v>
      </c>
    </row>
    <row r="97" spans="1:5" ht="15.6" x14ac:dyDescent="0.3">
      <c r="A97" s="1" t="s">
        <v>2277</v>
      </c>
      <c r="B97" s="1" t="s">
        <v>2478</v>
      </c>
      <c r="C97" t="s">
        <v>6686</v>
      </c>
      <c r="D97" t="s">
        <v>4828</v>
      </c>
      <c r="E97" t="s">
        <v>6778</v>
      </c>
    </row>
    <row r="98" spans="1:5" ht="15.6" x14ac:dyDescent="0.3">
      <c r="A98" s="1" t="s">
        <v>2276</v>
      </c>
      <c r="B98" s="1" t="s">
        <v>2479</v>
      </c>
      <c r="C98" t="s">
        <v>6684</v>
      </c>
      <c r="D98" t="s">
        <v>6779</v>
      </c>
      <c r="E98" t="s">
        <v>6780</v>
      </c>
    </row>
    <row r="99" spans="1:5" ht="15.6" x14ac:dyDescent="0.3">
      <c r="A99" s="1" t="s">
        <v>2275</v>
      </c>
      <c r="B99" s="1" t="s">
        <v>2480</v>
      </c>
      <c r="C99" t="s">
        <v>6684</v>
      </c>
      <c r="D99" t="s">
        <v>4829</v>
      </c>
      <c r="E99" t="s">
        <v>6781</v>
      </c>
    </row>
    <row r="100" spans="1:5" ht="15.6" x14ac:dyDescent="0.3">
      <c r="A100" s="1" t="s">
        <v>2274</v>
      </c>
      <c r="B100" s="1" t="s">
        <v>2481</v>
      </c>
      <c r="C100" t="s">
        <v>6686</v>
      </c>
      <c r="D100" t="s">
        <v>4830</v>
      </c>
      <c r="E100" t="s">
        <v>6782</v>
      </c>
    </row>
    <row r="101" spans="1:5" ht="15.6" x14ac:dyDescent="0.3">
      <c r="A101" s="1" t="s">
        <v>2273</v>
      </c>
      <c r="B101" s="1" t="s">
        <v>2482</v>
      </c>
      <c r="C101" t="s">
        <v>6686</v>
      </c>
      <c r="D101" t="s">
        <v>4831</v>
      </c>
      <c r="E101" t="s">
        <v>6750</v>
      </c>
    </row>
    <row r="102" spans="1:5" ht="15.6" x14ac:dyDescent="0.3">
      <c r="A102" s="1" t="s">
        <v>2272</v>
      </c>
      <c r="B102" s="1" t="s">
        <v>2483</v>
      </c>
      <c r="C102" t="s">
        <v>6686</v>
      </c>
      <c r="D102" t="s">
        <v>4832</v>
      </c>
      <c r="E102" t="s">
        <v>6783</v>
      </c>
    </row>
    <row r="103" spans="1:5" ht="15.6" x14ac:dyDescent="0.3">
      <c r="A103" s="1" t="s">
        <v>2271</v>
      </c>
      <c r="B103" s="1" t="s">
        <v>2484</v>
      </c>
      <c r="C103" t="s">
        <v>6684</v>
      </c>
      <c r="D103" t="s">
        <v>4834</v>
      </c>
      <c r="E103" t="s">
        <v>6784</v>
      </c>
    </row>
    <row r="104" spans="1:5" ht="15.6" x14ac:dyDescent="0.3">
      <c r="A104" s="1" t="s">
        <v>2270</v>
      </c>
      <c r="B104" s="1" t="s">
        <v>2485</v>
      </c>
      <c r="C104" t="s">
        <v>6686</v>
      </c>
      <c r="D104" t="s">
        <v>4835</v>
      </c>
      <c r="E104" t="s">
        <v>6785</v>
      </c>
    </row>
    <row r="105" spans="1:5" ht="15.6" x14ac:dyDescent="0.3">
      <c r="A105" s="1" t="s">
        <v>2269</v>
      </c>
      <c r="B105" s="1" t="s">
        <v>2486</v>
      </c>
      <c r="C105" t="s">
        <v>6686</v>
      </c>
      <c r="D105" t="s">
        <v>4836</v>
      </c>
      <c r="E105" t="s">
        <v>6786</v>
      </c>
    </row>
    <row r="106" spans="1:5" ht="15.6" x14ac:dyDescent="0.3">
      <c r="A106" s="1" t="s">
        <v>2268</v>
      </c>
      <c r="B106" s="1" t="s">
        <v>2487</v>
      </c>
      <c r="C106" t="s">
        <v>6686</v>
      </c>
      <c r="D106" t="s">
        <v>4837</v>
      </c>
      <c r="E106" t="s">
        <v>6787</v>
      </c>
    </row>
    <row r="107" spans="1:5" ht="15.6" x14ac:dyDescent="0.3">
      <c r="A107" s="1" t="s">
        <v>2267</v>
      </c>
      <c r="B107" s="1" t="s">
        <v>2488</v>
      </c>
      <c r="C107" t="s">
        <v>6686</v>
      </c>
      <c r="D107" t="s">
        <v>4838</v>
      </c>
      <c r="E107" t="s">
        <v>6788</v>
      </c>
    </row>
    <row r="108" spans="1:5" ht="15.6" x14ac:dyDescent="0.3">
      <c r="A108" s="1" t="s">
        <v>2266</v>
      </c>
      <c r="B108" s="1" t="s">
        <v>2489</v>
      </c>
      <c r="C108" t="s">
        <v>6686</v>
      </c>
      <c r="D108" t="s">
        <v>4839</v>
      </c>
      <c r="E108" t="s">
        <v>6789</v>
      </c>
    </row>
    <row r="109" spans="1:5" ht="15.6" x14ac:dyDescent="0.3">
      <c r="A109" s="1" t="s">
        <v>2265</v>
      </c>
      <c r="B109" s="1" t="s">
        <v>2490</v>
      </c>
      <c r="C109" t="s">
        <v>6684</v>
      </c>
      <c r="D109" t="s">
        <v>4840</v>
      </c>
      <c r="E109" t="s">
        <v>6790</v>
      </c>
    </row>
    <row r="110" spans="1:5" ht="15.6" x14ac:dyDescent="0.3">
      <c r="A110" s="1" t="s">
        <v>2264</v>
      </c>
      <c r="B110" s="1" t="s">
        <v>2491</v>
      </c>
      <c r="C110" t="s">
        <v>6684</v>
      </c>
      <c r="D110" t="s">
        <v>4841</v>
      </c>
      <c r="E110" t="s">
        <v>6791</v>
      </c>
    </row>
    <row r="111" spans="1:5" ht="15.6" x14ac:dyDescent="0.3">
      <c r="A111" s="1" t="s">
        <v>2263</v>
      </c>
      <c r="B111" s="1" t="s">
        <v>2492</v>
      </c>
      <c r="C111" t="s">
        <v>6686</v>
      </c>
      <c r="D111" t="s">
        <v>4842</v>
      </c>
      <c r="E111" t="s">
        <v>6777</v>
      </c>
    </row>
    <row r="112" spans="1:5" ht="15.6" x14ac:dyDescent="0.3">
      <c r="A112" s="1" t="s">
        <v>2262</v>
      </c>
      <c r="B112" s="1" t="s">
        <v>2493</v>
      </c>
      <c r="C112" t="s">
        <v>6686</v>
      </c>
      <c r="D112" t="s">
        <v>4843</v>
      </c>
      <c r="E112" t="s">
        <v>6792</v>
      </c>
    </row>
    <row r="113" spans="1:5" ht="15.6" x14ac:dyDescent="0.3">
      <c r="A113" s="1" t="s">
        <v>2261</v>
      </c>
      <c r="B113" s="1" t="s">
        <v>2494</v>
      </c>
      <c r="C113" t="s">
        <v>6684</v>
      </c>
      <c r="D113" t="s">
        <v>4844</v>
      </c>
      <c r="E113" t="s">
        <v>6793</v>
      </c>
    </row>
    <row r="114" spans="1:5" ht="15.6" x14ac:dyDescent="0.3">
      <c r="A114" s="1" t="s">
        <v>2260</v>
      </c>
      <c r="B114" s="1" t="s">
        <v>2495</v>
      </c>
      <c r="C114" t="s">
        <v>6684</v>
      </c>
      <c r="D114" t="s">
        <v>4845</v>
      </c>
      <c r="E114" t="s">
        <v>6794</v>
      </c>
    </row>
    <row r="115" spans="1:5" ht="15.6" x14ac:dyDescent="0.3">
      <c r="A115" s="1" t="s">
        <v>2259</v>
      </c>
      <c r="B115" s="1" t="s">
        <v>2496</v>
      </c>
      <c r="C115" t="s">
        <v>6686</v>
      </c>
      <c r="D115" t="s">
        <v>4846</v>
      </c>
      <c r="E115" t="s">
        <v>6795</v>
      </c>
    </row>
    <row r="116" spans="1:5" ht="15.6" x14ac:dyDescent="0.3">
      <c r="A116" s="1" t="s">
        <v>2258</v>
      </c>
      <c r="B116" s="1" t="s">
        <v>2497</v>
      </c>
      <c r="C116" t="s">
        <v>6686</v>
      </c>
      <c r="D116" t="s">
        <v>4847</v>
      </c>
      <c r="E116" t="s">
        <v>6796</v>
      </c>
    </row>
    <row r="117" spans="1:5" ht="15.6" x14ac:dyDescent="0.3">
      <c r="A117" s="1" t="s">
        <v>2257</v>
      </c>
      <c r="B117" s="1" t="s">
        <v>2498</v>
      </c>
      <c r="C117" t="s">
        <v>6684</v>
      </c>
      <c r="D117" t="s">
        <v>4849</v>
      </c>
      <c r="E117" t="s">
        <v>6797</v>
      </c>
    </row>
    <row r="118" spans="1:5" ht="15.6" x14ac:dyDescent="0.3">
      <c r="A118" s="1" t="s">
        <v>2256</v>
      </c>
      <c r="B118" s="1" t="s">
        <v>2499</v>
      </c>
      <c r="C118" t="s">
        <v>6686</v>
      </c>
      <c r="D118" t="s">
        <v>4850</v>
      </c>
      <c r="E118" t="s">
        <v>6798</v>
      </c>
    </row>
    <row r="119" spans="1:5" ht="15.6" x14ac:dyDescent="0.3">
      <c r="A119" s="1" t="s">
        <v>2255</v>
      </c>
      <c r="B119" s="1" t="s">
        <v>2500</v>
      </c>
      <c r="C119" t="s">
        <v>6686</v>
      </c>
      <c r="D119" t="s">
        <v>4851</v>
      </c>
      <c r="E119" t="s">
        <v>6706</v>
      </c>
    </row>
    <row r="120" spans="1:5" ht="15.6" x14ac:dyDescent="0.3">
      <c r="A120" s="1" t="s">
        <v>2254</v>
      </c>
      <c r="B120" s="1" t="s">
        <v>2501</v>
      </c>
      <c r="C120" t="s">
        <v>6686</v>
      </c>
      <c r="D120" t="s">
        <v>4852</v>
      </c>
      <c r="E120" t="s">
        <v>6799</v>
      </c>
    </row>
    <row r="121" spans="1:5" ht="15.6" x14ac:dyDescent="0.3">
      <c r="A121" s="1" t="s">
        <v>2253</v>
      </c>
      <c r="B121" s="1" t="s">
        <v>2502</v>
      </c>
      <c r="C121" t="s">
        <v>6686</v>
      </c>
      <c r="D121" t="s">
        <v>4853</v>
      </c>
      <c r="E121" t="s">
        <v>6800</v>
      </c>
    </row>
    <row r="122" spans="1:5" ht="15.6" x14ac:dyDescent="0.3">
      <c r="A122" s="1" t="s">
        <v>2252</v>
      </c>
      <c r="B122" s="1" t="s">
        <v>2503</v>
      </c>
      <c r="C122" t="s">
        <v>6686</v>
      </c>
      <c r="D122" t="s">
        <v>4854</v>
      </c>
      <c r="E122" t="s">
        <v>6801</v>
      </c>
    </row>
    <row r="123" spans="1:5" ht="15.6" x14ac:dyDescent="0.3">
      <c r="A123" s="1" t="s">
        <v>2251</v>
      </c>
      <c r="B123" s="1" t="s">
        <v>2504</v>
      </c>
      <c r="C123" t="s">
        <v>6686</v>
      </c>
      <c r="D123" t="s">
        <v>4855</v>
      </c>
      <c r="E123" t="s">
        <v>6802</v>
      </c>
    </row>
    <row r="124" spans="1:5" ht="15.6" x14ac:dyDescent="0.3">
      <c r="A124" s="1" t="s">
        <v>2250</v>
      </c>
      <c r="B124" s="1" t="s">
        <v>2505</v>
      </c>
      <c r="C124" t="s">
        <v>6684</v>
      </c>
      <c r="D124" t="s">
        <v>4856</v>
      </c>
      <c r="E124" t="s">
        <v>6803</v>
      </c>
    </row>
    <row r="125" spans="1:5" ht="15.6" x14ac:dyDescent="0.3">
      <c r="A125" s="1" t="s">
        <v>2249</v>
      </c>
      <c r="B125" s="1" t="s">
        <v>2506</v>
      </c>
      <c r="C125" t="s">
        <v>6686</v>
      </c>
      <c r="D125" t="s">
        <v>4857</v>
      </c>
      <c r="E125" t="s">
        <v>6804</v>
      </c>
    </row>
    <row r="126" spans="1:5" ht="15.6" x14ac:dyDescent="0.3">
      <c r="A126" s="1" t="s">
        <v>2248</v>
      </c>
      <c r="B126" s="1" t="s">
        <v>2507</v>
      </c>
      <c r="C126" t="s">
        <v>6684</v>
      </c>
      <c r="D126" t="s">
        <v>4858</v>
      </c>
      <c r="E126" t="s">
        <v>6805</v>
      </c>
    </row>
    <row r="127" spans="1:5" ht="15.6" x14ac:dyDescent="0.3">
      <c r="A127" s="1" t="s">
        <v>2247</v>
      </c>
      <c r="B127" s="1" t="s">
        <v>2508</v>
      </c>
      <c r="C127" t="s">
        <v>6686</v>
      </c>
      <c r="D127" t="s">
        <v>4859</v>
      </c>
      <c r="E127" t="s">
        <v>6806</v>
      </c>
    </row>
    <row r="128" spans="1:5" ht="15.6" x14ac:dyDescent="0.3">
      <c r="A128" s="1" t="s">
        <v>2246</v>
      </c>
      <c r="B128" s="1" t="s">
        <v>2509</v>
      </c>
      <c r="C128" t="s">
        <v>6686</v>
      </c>
      <c r="D128" t="s">
        <v>6807</v>
      </c>
      <c r="E128" t="s">
        <v>6808</v>
      </c>
    </row>
    <row r="129" spans="1:5" ht="15.6" x14ac:dyDescent="0.3">
      <c r="A129" s="1" t="s">
        <v>2245</v>
      </c>
      <c r="B129" s="1" t="s">
        <v>2510</v>
      </c>
      <c r="C129" t="s">
        <v>6686</v>
      </c>
      <c r="D129" t="s">
        <v>4861</v>
      </c>
      <c r="E129" t="s">
        <v>6809</v>
      </c>
    </row>
    <row r="130" spans="1:5" ht="15.6" x14ac:dyDescent="0.3">
      <c r="A130" s="1" t="s">
        <v>2244</v>
      </c>
      <c r="B130" s="1" t="s">
        <v>2511</v>
      </c>
      <c r="C130" t="s">
        <v>6686</v>
      </c>
      <c r="D130" t="s">
        <v>4862</v>
      </c>
      <c r="E130" t="s">
        <v>6810</v>
      </c>
    </row>
    <row r="131" spans="1:5" ht="15.6" x14ac:dyDescent="0.3">
      <c r="A131" s="1" t="s">
        <v>2243</v>
      </c>
      <c r="B131" s="1" t="s">
        <v>2512</v>
      </c>
      <c r="C131" t="s">
        <v>6686</v>
      </c>
      <c r="D131" t="s">
        <v>4863</v>
      </c>
      <c r="E131" t="s">
        <v>6811</v>
      </c>
    </row>
    <row r="132" spans="1:5" ht="15.6" x14ac:dyDescent="0.3">
      <c r="A132" s="1" t="s">
        <v>2242</v>
      </c>
      <c r="B132" s="1" t="s">
        <v>2513</v>
      </c>
      <c r="C132" t="s">
        <v>6686</v>
      </c>
      <c r="D132" t="s">
        <v>4864</v>
      </c>
      <c r="E132" t="s">
        <v>6812</v>
      </c>
    </row>
    <row r="133" spans="1:5" ht="15.6" x14ac:dyDescent="0.3">
      <c r="A133" s="1" t="s">
        <v>2241</v>
      </c>
      <c r="B133" s="1" t="s">
        <v>2514</v>
      </c>
      <c r="C133" t="s">
        <v>6684</v>
      </c>
      <c r="D133" t="s">
        <v>4866</v>
      </c>
      <c r="E133" t="s">
        <v>6813</v>
      </c>
    </row>
    <row r="134" spans="1:5" ht="15.6" x14ac:dyDescent="0.3">
      <c r="A134" s="1" t="s">
        <v>2240</v>
      </c>
      <c r="B134" s="1" t="s">
        <v>2515</v>
      </c>
      <c r="C134" t="s">
        <v>6686</v>
      </c>
      <c r="D134" t="s">
        <v>4867</v>
      </c>
      <c r="E134" t="s">
        <v>6814</v>
      </c>
    </row>
    <row r="135" spans="1:5" ht="15.6" x14ac:dyDescent="0.3">
      <c r="A135" s="1" t="s">
        <v>2239</v>
      </c>
      <c r="B135" s="1" t="s">
        <v>2516</v>
      </c>
      <c r="C135" t="s">
        <v>6686</v>
      </c>
      <c r="D135" t="s">
        <v>4868</v>
      </c>
      <c r="E135" t="s">
        <v>6815</v>
      </c>
    </row>
    <row r="136" spans="1:5" ht="15.6" x14ac:dyDescent="0.3">
      <c r="A136" s="1" t="s">
        <v>2238</v>
      </c>
      <c r="B136" s="1" t="s">
        <v>2517</v>
      </c>
      <c r="C136" t="s">
        <v>6684</v>
      </c>
      <c r="D136" t="s">
        <v>4869</v>
      </c>
      <c r="E136" t="s">
        <v>6816</v>
      </c>
    </row>
    <row r="137" spans="1:5" ht="15.6" x14ac:dyDescent="0.3">
      <c r="A137" s="1" t="s">
        <v>2237</v>
      </c>
      <c r="B137" s="1" t="s">
        <v>2518</v>
      </c>
      <c r="C137" t="s">
        <v>6684</v>
      </c>
      <c r="D137" t="s">
        <v>4870</v>
      </c>
      <c r="E137" t="s">
        <v>6817</v>
      </c>
    </row>
    <row r="138" spans="1:5" ht="15.6" x14ac:dyDescent="0.3">
      <c r="A138" s="1" t="s">
        <v>2236</v>
      </c>
      <c r="B138" s="1" t="s">
        <v>2519</v>
      </c>
      <c r="C138" t="s">
        <v>6684</v>
      </c>
      <c r="D138" t="s">
        <v>4871</v>
      </c>
      <c r="E138" t="s">
        <v>6818</v>
      </c>
    </row>
    <row r="139" spans="1:5" ht="15.6" x14ac:dyDescent="0.3">
      <c r="A139" s="1" t="s">
        <v>2235</v>
      </c>
      <c r="B139" s="1" t="s">
        <v>2520</v>
      </c>
      <c r="C139" t="s">
        <v>6686</v>
      </c>
      <c r="D139" t="s">
        <v>4872</v>
      </c>
      <c r="E139" t="s">
        <v>6819</v>
      </c>
    </row>
    <row r="140" spans="1:5" ht="15.6" x14ac:dyDescent="0.3">
      <c r="A140" s="1" t="s">
        <v>2234</v>
      </c>
      <c r="B140" s="1" t="s">
        <v>2521</v>
      </c>
      <c r="C140" t="s">
        <v>6686</v>
      </c>
      <c r="D140" t="s">
        <v>4874</v>
      </c>
      <c r="E140" t="s">
        <v>6820</v>
      </c>
    </row>
    <row r="141" spans="1:5" ht="15.6" x14ac:dyDescent="0.3">
      <c r="A141" s="1" t="s">
        <v>2233</v>
      </c>
      <c r="B141" s="1" t="s">
        <v>2522</v>
      </c>
      <c r="C141" t="s">
        <v>6686</v>
      </c>
      <c r="D141" t="s">
        <v>4875</v>
      </c>
      <c r="E141" t="s">
        <v>6821</v>
      </c>
    </row>
    <row r="142" spans="1:5" ht="15.6" x14ac:dyDescent="0.3">
      <c r="A142" s="1" t="s">
        <v>2232</v>
      </c>
      <c r="B142" s="1" t="s">
        <v>2523</v>
      </c>
      <c r="C142" t="s">
        <v>6686</v>
      </c>
      <c r="D142" t="s">
        <v>4876</v>
      </c>
      <c r="E142" t="s">
        <v>6822</v>
      </c>
    </row>
    <row r="143" spans="1:5" ht="15.6" x14ac:dyDescent="0.3">
      <c r="A143" s="1" t="s">
        <v>2231</v>
      </c>
      <c r="B143" s="1" t="s">
        <v>2524</v>
      </c>
      <c r="C143" t="s">
        <v>6686</v>
      </c>
      <c r="D143" t="s">
        <v>4877</v>
      </c>
      <c r="E143" t="s">
        <v>6823</v>
      </c>
    </row>
    <row r="144" spans="1:5" ht="15.6" x14ac:dyDescent="0.3">
      <c r="A144" s="1" t="s">
        <v>2230</v>
      </c>
      <c r="B144" s="1" t="s">
        <v>2525</v>
      </c>
      <c r="C144" t="s">
        <v>6684</v>
      </c>
      <c r="D144" t="s">
        <v>4878</v>
      </c>
      <c r="E144" t="s">
        <v>6824</v>
      </c>
    </row>
    <row r="145" spans="1:5" ht="15.6" x14ac:dyDescent="0.3">
      <c r="A145" s="1" t="s">
        <v>2229</v>
      </c>
      <c r="B145" s="1" t="s">
        <v>2526</v>
      </c>
      <c r="C145" t="s">
        <v>6686</v>
      </c>
      <c r="D145" t="s">
        <v>4879</v>
      </c>
      <c r="E145" t="s">
        <v>6825</v>
      </c>
    </row>
    <row r="146" spans="1:5" ht="15.6" x14ac:dyDescent="0.3">
      <c r="A146" s="1" t="s">
        <v>2228</v>
      </c>
      <c r="B146" s="1" t="s">
        <v>2527</v>
      </c>
      <c r="C146" t="s">
        <v>6686</v>
      </c>
      <c r="D146" t="s">
        <v>4880</v>
      </c>
      <c r="E146" t="s">
        <v>6826</v>
      </c>
    </row>
    <row r="147" spans="1:5" ht="15.6" x14ac:dyDescent="0.3">
      <c r="A147" s="1" t="s">
        <v>2227</v>
      </c>
      <c r="B147" s="1" t="s">
        <v>2528</v>
      </c>
      <c r="C147" t="s">
        <v>6684</v>
      </c>
      <c r="D147" t="s">
        <v>4881</v>
      </c>
      <c r="E147" t="s">
        <v>6827</v>
      </c>
    </row>
    <row r="148" spans="1:5" ht="15.6" x14ac:dyDescent="0.3">
      <c r="A148" s="1" t="s">
        <v>2226</v>
      </c>
      <c r="B148" s="1" t="s">
        <v>2529</v>
      </c>
      <c r="C148" t="s">
        <v>6686</v>
      </c>
      <c r="D148" t="s">
        <v>4812</v>
      </c>
      <c r="E148" t="s">
        <v>6828</v>
      </c>
    </row>
    <row r="149" spans="1:5" ht="15.6" x14ac:dyDescent="0.3">
      <c r="A149" s="1" t="s">
        <v>2225</v>
      </c>
      <c r="B149" s="1" t="s">
        <v>2530</v>
      </c>
      <c r="C149" t="s">
        <v>6686</v>
      </c>
      <c r="D149" t="s">
        <v>4882</v>
      </c>
      <c r="E149" t="s">
        <v>6829</v>
      </c>
    </row>
    <row r="150" spans="1:5" ht="15.6" x14ac:dyDescent="0.3">
      <c r="A150" s="1" t="s">
        <v>2224</v>
      </c>
      <c r="B150" s="1" t="s">
        <v>2531</v>
      </c>
      <c r="C150" t="s">
        <v>6686</v>
      </c>
      <c r="D150" t="s">
        <v>4883</v>
      </c>
      <c r="E150" t="s">
        <v>6830</v>
      </c>
    </row>
    <row r="151" spans="1:5" ht="15.6" x14ac:dyDescent="0.3">
      <c r="A151" s="1" t="s">
        <v>2223</v>
      </c>
      <c r="B151" s="1" t="s">
        <v>2532</v>
      </c>
      <c r="C151" t="s">
        <v>6686</v>
      </c>
      <c r="D151" t="s">
        <v>4884</v>
      </c>
      <c r="E151" t="s">
        <v>6831</v>
      </c>
    </row>
    <row r="152" spans="1:5" ht="15.6" x14ac:dyDescent="0.3">
      <c r="A152" s="1" t="s">
        <v>2222</v>
      </c>
      <c r="B152" s="1" t="s">
        <v>2533</v>
      </c>
      <c r="C152" t="s">
        <v>6684</v>
      </c>
      <c r="D152" t="s">
        <v>4885</v>
      </c>
      <c r="E152" t="s">
        <v>6832</v>
      </c>
    </row>
    <row r="153" spans="1:5" ht="15.6" x14ac:dyDescent="0.3">
      <c r="A153" s="1" t="s">
        <v>2221</v>
      </c>
      <c r="B153" s="1" t="s">
        <v>2534</v>
      </c>
      <c r="C153" t="s">
        <v>6686</v>
      </c>
      <c r="D153" t="s">
        <v>4886</v>
      </c>
      <c r="E153" t="s">
        <v>6828</v>
      </c>
    </row>
    <row r="154" spans="1:5" ht="15.6" x14ac:dyDescent="0.3">
      <c r="A154" s="1" t="s">
        <v>2220</v>
      </c>
      <c r="B154" s="1" t="s">
        <v>2535</v>
      </c>
      <c r="C154" t="s">
        <v>6686</v>
      </c>
      <c r="D154" t="s">
        <v>4887</v>
      </c>
      <c r="E154" t="s">
        <v>6833</v>
      </c>
    </row>
    <row r="155" spans="1:5" ht="15.6" x14ac:dyDescent="0.3">
      <c r="A155" s="1" t="s">
        <v>2219</v>
      </c>
      <c r="B155" s="1" t="s">
        <v>2536</v>
      </c>
      <c r="C155" t="s">
        <v>6686</v>
      </c>
      <c r="D155" t="s">
        <v>4889</v>
      </c>
      <c r="E155" t="s">
        <v>6834</v>
      </c>
    </row>
    <row r="156" spans="1:5" ht="15.6" x14ac:dyDescent="0.3">
      <c r="A156" s="1" t="s">
        <v>2218</v>
      </c>
      <c r="B156" s="1" t="s">
        <v>2537</v>
      </c>
      <c r="C156" t="s">
        <v>6686</v>
      </c>
      <c r="D156" t="s">
        <v>4890</v>
      </c>
      <c r="E156" t="s">
        <v>6835</v>
      </c>
    </row>
    <row r="157" spans="1:5" ht="15.6" x14ac:dyDescent="0.3">
      <c r="A157" s="1" t="s">
        <v>2217</v>
      </c>
      <c r="B157" s="1" t="s">
        <v>2538</v>
      </c>
      <c r="C157" t="s">
        <v>6686</v>
      </c>
      <c r="D157" t="s">
        <v>4891</v>
      </c>
      <c r="E157" t="s">
        <v>6836</v>
      </c>
    </row>
    <row r="158" spans="1:5" ht="15.6" x14ac:dyDescent="0.3">
      <c r="A158" s="1" t="s">
        <v>2216</v>
      </c>
      <c r="B158" s="1" t="s">
        <v>2539</v>
      </c>
      <c r="C158" t="s">
        <v>6686</v>
      </c>
      <c r="D158" t="s">
        <v>4892</v>
      </c>
      <c r="E158" t="s">
        <v>6750</v>
      </c>
    </row>
    <row r="159" spans="1:5" ht="15.6" x14ac:dyDescent="0.3">
      <c r="A159" s="1" t="s">
        <v>2215</v>
      </c>
      <c r="B159" s="1" t="s">
        <v>2540</v>
      </c>
      <c r="C159" t="s">
        <v>6684</v>
      </c>
      <c r="D159" t="s">
        <v>4893</v>
      </c>
      <c r="E159" t="s">
        <v>6837</v>
      </c>
    </row>
    <row r="160" spans="1:5" ht="15.6" x14ac:dyDescent="0.3">
      <c r="A160" s="1" t="s">
        <v>2214</v>
      </c>
      <c r="B160" s="1" t="s">
        <v>2541</v>
      </c>
      <c r="C160" t="s">
        <v>6684</v>
      </c>
      <c r="D160" t="s">
        <v>4894</v>
      </c>
      <c r="E160" t="s">
        <v>6838</v>
      </c>
    </row>
    <row r="161" spans="1:5" ht="15.6" x14ac:dyDescent="0.3">
      <c r="A161" s="1" t="s">
        <v>2213</v>
      </c>
      <c r="B161" s="1" t="s">
        <v>2542</v>
      </c>
      <c r="C161" t="s">
        <v>6686</v>
      </c>
      <c r="D161" t="s">
        <v>4895</v>
      </c>
      <c r="E161" t="s">
        <v>6839</v>
      </c>
    </row>
    <row r="162" spans="1:5" ht="15.6" x14ac:dyDescent="0.3">
      <c r="A162" s="1" t="s">
        <v>2212</v>
      </c>
      <c r="B162" s="1" t="s">
        <v>2543</v>
      </c>
      <c r="C162" t="s">
        <v>6686</v>
      </c>
      <c r="D162" t="s">
        <v>4896</v>
      </c>
      <c r="E162" t="s">
        <v>6840</v>
      </c>
    </row>
    <row r="163" spans="1:5" ht="15.6" x14ac:dyDescent="0.3">
      <c r="A163" s="1" t="s">
        <v>2211</v>
      </c>
      <c r="B163" s="1" t="s">
        <v>2544</v>
      </c>
      <c r="C163" t="s">
        <v>6686</v>
      </c>
      <c r="D163" t="s">
        <v>4897</v>
      </c>
      <c r="E163" t="s">
        <v>6841</v>
      </c>
    </row>
    <row r="164" spans="1:5" ht="15.6" x14ac:dyDescent="0.3">
      <c r="A164" s="1" t="s">
        <v>2210</v>
      </c>
      <c r="B164" s="1" t="s">
        <v>2545</v>
      </c>
      <c r="C164" t="s">
        <v>6686</v>
      </c>
      <c r="D164" t="s">
        <v>4898</v>
      </c>
      <c r="E164" t="s">
        <v>6842</v>
      </c>
    </row>
    <row r="165" spans="1:5" ht="15.6" x14ac:dyDescent="0.3">
      <c r="A165" s="1" t="s">
        <v>2209</v>
      </c>
      <c r="B165" s="1" t="s">
        <v>2546</v>
      </c>
      <c r="C165" t="s">
        <v>6686</v>
      </c>
      <c r="D165" t="s">
        <v>4899</v>
      </c>
      <c r="E165" t="s">
        <v>6843</v>
      </c>
    </row>
    <row r="166" spans="1:5" ht="15.6" x14ac:dyDescent="0.3">
      <c r="A166" s="1" t="s">
        <v>2208</v>
      </c>
      <c r="B166" s="1" t="s">
        <v>2547</v>
      </c>
      <c r="C166" t="s">
        <v>6684</v>
      </c>
      <c r="D166" t="s">
        <v>4900</v>
      </c>
      <c r="E166" t="s">
        <v>6844</v>
      </c>
    </row>
    <row r="167" spans="1:5" ht="15.6" x14ac:dyDescent="0.3">
      <c r="A167" s="1" t="s">
        <v>2207</v>
      </c>
      <c r="B167" s="1" t="s">
        <v>2548</v>
      </c>
      <c r="C167" t="s">
        <v>6686</v>
      </c>
      <c r="D167" t="s">
        <v>4901</v>
      </c>
      <c r="E167" t="s">
        <v>6845</v>
      </c>
    </row>
    <row r="168" spans="1:5" ht="15.6" x14ac:dyDescent="0.3">
      <c r="A168" s="1" t="s">
        <v>2206</v>
      </c>
      <c r="B168" s="1" t="s">
        <v>2549</v>
      </c>
      <c r="C168" t="s">
        <v>6684</v>
      </c>
      <c r="D168" t="s">
        <v>4902</v>
      </c>
      <c r="E168" t="s">
        <v>6846</v>
      </c>
    </row>
    <row r="169" spans="1:5" ht="15.6" x14ac:dyDescent="0.3">
      <c r="A169" s="1" t="s">
        <v>2205</v>
      </c>
      <c r="B169" s="1" t="s">
        <v>2550</v>
      </c>
      <c r="C169" t="s">
        <v>6684</v>
      </c>
      <c r="D169" t="s">
        <v>4903</v>
      </c>
      <c r="E169" t="s">
        <v>6847</v>
      </c>
    </row>
    <row r="170" spans="1:5" ht="15.6" x14ac:dyDescent="0.3">
      <c r="A170" s="1" t="s">
        <v>2204</v>
      </c>
      <c r="B170" s="1" t="s">
        <v>2551</v>
      </c>
      <c r="C170" t="s">
        <v>6686</v>
      </c>
      <c r="D170" t="s">
        <v>4904</v>
      </c>
      <c r="E170" t="s">
        <v>6848</v>
      </c>
    </row>
    <row r="171" spans="1:5" ht="15.6" x14ac:dyDescent="0.3">
      <c r="A171" s="1" t="s">
        <v>2203</v>
      </c>
      <c r="B171" s="1" t="s">
        <v>2552</v>
      </c>
      <c r="C171" t="s">
        <v>6686</v>
      </c>
      <c r="D171" t="s">
        <v>4906</v>
      </c>
      <c r="E171" t="s">
        <v>6849</v>
      </c>
    </row>
    <row r="172" spans="1:5" ht="15.6" x14ac:dyDescent="0.3">
      <c r="A172" s="1" t="s">
        <v>2202</v>
      </c>
      <c r="B172" s="1" t="s">
        <v>2553</v>
      </c>
      <c r="C172" t="s">
        <v>6684</v>
      </c>
      <c r="D172" t="s">
        <v>4907</v>
      </c>
      <c r="E172" t="s">
        <v>6715</v>
      </c>
    </row>
    <row r="173" spans="1:5" ht="15.6" x14ac:dyDescent="0.3">
      <c r="A173" s="1" t="s">
        <v>2201</v>
      </c>
      <c r="B173" s="1" t="s">
        <v>2554</v>
      </c>
      <c r="C173" t="s">
        <v>6684</v>
      </c>
      <c r="D173" t="s">
        <v>4908</v>
      </c>
      <c r="E173" t="s">
        <v>6850</v>
      </c>
    </row>
    <row r="174" spans="1:5" ht="15.6" x14ac:dyDescent="0.3">
      <c r="A174" s="1" t="s">
        <v>2200</v>
      </c>
      <c r="B174" s="1" t="s">
        <v>2555</v>
      </c>
      <c r="C174" t="s">
        <v>6686</v>
      </c>
      <c r="D174" t="s">
        <v>4909</v>
      </c>
      <c r="E174" t="s">
        <v>6851</v>
      </c>
    </row>
    <row r="175" spans="1:5" ht="15.6" x14ac:dyDescent="0.3">
      <c r="A175" s="1" t="s">
        <v>2199</v>
      </c>
      <c r="B175" s="1" t="s">
        <v>2556</v>
      </c>
      <c r="C175" t="s">
        <v>6684</v>
      </c>
      <c r="D175" t="s">
        <v>4910</v>
      </c>
      <c r="E175" t="s">
        <v>6791</v>
      </c>
    </row>
    <row r="176" spans="1:5" ht="15.6" x14ac:dyDescent="0.3">
      <c r="A176" s="1" t="s">
        <v>2198</v>
      </c>
      <c r="B176" s="1" t="s">
        <v>2557</v>
      </c>
      <c r="C176" t="s">
        <v>6686</v>
      </c>
      <c r="D176" t="s">
        <v>4911</v>
      </c>
      <c r="E176" t="s">
        <v>6852</v>
      </c>
    </row>
    <row r="177" spans="1:5" ht="15.6" x14ac:dyDescent="0.3">
      <c r="A177" s="1" t="s">
        <v>2197</v>
      </c>
      <c r="B177" s="1" t="s">
        <v>2558</v>
      </c>
      <c r="C177" t="s">
        <v>6686</v>
      </c>
      <c r="D177" t="s">
        <v>4912</v>
      </c>
      <c r="E177" t="s">
        <v>6706</v>
      </c>
    </row>
    <row r="178" spans="1:5" ht="15.6" x14ac:dyDescent="0.3">
      <c r="A178" s="1" t="s">
        <v>2196</v>
      </c>
      <c r="B178" s="1" t="s">
        <v>2559</v>
      </c>
      <c r="C178" t="s">
        <v>6684</v>
      </c>
      <c r="D178" t="s">
        <v>4913</v>
      </c>
      <c r="E178" t="s">
        <v>6853</v>
      </c>
    </row>
    <row r="179" spans="1:5" ht="15.6" x14ac:dyDescent="0.3">
      <c r="A179" s="1" t="s">
        <v>2195</v>
      </c>
      <c r="B179" s="1" t="s">
        <v>2560</v>
      </c>
      <c r="C179" t="s">
        <v>6684</v>
      </c>
      <c r="D179" t="s">
        <v>4914</v>
      </c>
      <c r="E179" t="s">
        <v>6854</v>
      </c>
    </row>
    <row r="180" spans="1:5" ht="15.6" x14ac:dyDescent="0.3">
      <c r="A180" s="1" t="s">
        <v>2194</v>
      </c>
      <c r="B180" s="1" t="s">
        <v>2561</v>
      </c>
      <c r="C180" t="s">
        <v>6684</v>
      </c>
      <c r="D180" t="s">
        <v>4915</v>
      </c>
      <c r="E180" t="s">
        <v>6855</v>
      </c>
    </row>
    <row r="181" spans="1:5" ht="15.6" x14ac:dyDescent="0.3">
      <c r="A181" s="1" t="s">
        <v>2193</v>
      </c>
      <c r="B181" s="1" t="s">
        <v>2562</v>
      </c>
      <c r="C181" t="s">
        <v>6684</v>
      </c>
      <c r="D181" t="s">
        <v>4916</v>
      </c>
      <c r="E181" t="s">
        <v>6856</v>
      </c>
    </row>
    <row r="182" spans="1:5" ht="15.6" x14ac:dyDescent="0.3">
      <c r="A182" s="1" t="s">
        <v>2192</v>
      </c>
      <c r="B182" s="1" t="s">
        <v>2563</v>
      </c>
      <c r="C182" t="s">
        <v>6684</v>
      </c>
      <c r="D182" t="s">
        <v>4917</v>
      </c>
      <c r="E182" t="s">
        <v>6857</v>
      </c>
    </row>
    <row r="183" spans="1:5" ht="15.6" x14ac:dyDescent="0.3">
      <c r="A183" s="1" t="s">
        <v>2191</v>
      </c>
      <c r="B183" s="1" t="s">
        <v>2564</v>
      </c>
      <c r="C183" t="s">
        <v>6686</v>
      </c>
      <c r="D183" t="s">
        <v>4918</v>
      </c>
      <c r="E183" t="s">
        <v>6858</v>
      </c>
    </row>
    <row r="184" spans="1:5" ht="15.6" x14ac:dyDescent="0.3">
      <c r="A184" s="1" t="s">
        <v>2190</v>
      </c>
      <c r="B184" s="1" t="s">
        <v>2565</v>
      </c>
      <c r="C184" t="s">
        <v>6686</v>
      </c>
      <c r="D184" t="s">
        <v>4919</v>
      </c>
      <c r="E184" t="s">
        <v>6859</v>
      </c>
    </row>
    <row r="185" spans="1:5" ht="15.6" x14ac:dyDescent="0.3">
      <c r="A185" s="1" t="s">
        <v>2189</v>
      </c>
      <c r="B185" s="1" t="s">
        <v>2566</v>
      </c>
      <c r="C185" t="s">
        <v>6686</v>
      </c>
      <c r="D185" t="s">
        <v>4920</v>
      </c>
      <c r="E185" t="s">
        <v>6860</v>
      </c>
    </row>
    <row r="186" spans="1:5" ht="15.6" x14ac:dyDescent="0.3">
      <c r="A186" s="1" t="s">
        <v>2188</v>
      </c>
      <c r="B186" s="1" t="s">
        <v>2567</v>
      </c>
      <c r="C186" t="s">
        <v>6686</v>
      </c>
      <c r="D186" t="s">
        <v>4921</v>
      </c>
      <c r="E186" t="s">
        <v>6861</v>
      </c>
    </row>
    <row r="187" spans="1:5" ht="15.6" x14ac:dyDescent="0.3">
      <c r="A187" s="1" t="s">
        <v>2187</v>
      </c>
      <c r="B187" s="1" t="s">
        <v>2568</v>
      </c>
      <c r="C187" t="s">
        <v>6684</v>
      </c>
      <c r="D187" t="s">
        <v>4922</v>
      </c>
      <c r="E187" t="s">
        <v>6862</v>
      </c>
    </row>
    <row r="188" spans="1:5" ht="15.6" x14ac:dyDescent="0.3">
      <c r="A188" s="1" t="s">
        <v>2186</v>
      </c>
      <c r="B188" s="1" t="s">
        <v>2569</v>
      </c>
      <c r="C188" t="s">
        <v>6686</v>
      </c>
      <c r="D188" t="s">
        <v>4923</v>
      </c>
      <c r="E188" t="s">
        <v>6863</v>
      </c>
    </row>
    <row r="189" spans="1:5" ht="15.6" x14ac:dyDescent="0.3">
      <c r="A189" s="1" t="s">
        <v>2185</v>
      </c>
      <c r="B189" s="1" t="s">
        <v>2570</v>
      </c>
      <c r="C189" t="s">
        <v>6686</v>
      </c>
      <c r="D189" t="s">
        <v>4924</v>
      </c>
      <c r="E189" t="s">
        <v>8328</v>
      </c>
    </row>
    <row r="190" spans="1:5" ht="15.6" x14ac:dyDescent="0.3">
      <c r="A190" s="1" t="s">
        <v>2184</v>
      </c>
      <c r="B190" s="1" t="s">
        <v>2571</v>
      </c>
      <c r="C190" t="s">
        <v>6684</v>
      </c>
      <c r="D190" t="s">
        <v>4925</v>
      </c>
      <c r="E190" t="s">
        <v>6864</v>
      </c>
    </row>
    <row r="191" spans="1:5" ht="15.6" x14ac:dyDescent="0.3">
      <c r="A191" s="1" t="s">
        <v>2183</v>
      </c>
      <c r="B191" s="1" t="s">
        <v>2572</v>
      </c>
      <c r="C191" t="s">
        <v>6684</v>
      </c>
      <c r="D191" t="s">
        <v>4926</v>
      </c>
      <c r="E191" t="s">
        <v>6865</v>
      </c>
    </row>
    <row r="192" spans="1:5" ht="15.6" x14ac:dyDescent="0.3">
      <c r="A192" s="1" t="s">
        <v>2182</v>
      </c>
      <c r="B192" s="1" t="s">
        <v>2573</v>
      </c>
      <c r="C192" t="s">
        <v>6686</v>
      </c>
      <c r="D192" t="s">
        <v>4927</v>
      </c>
      <c r="E192" t="s">
        <v>6866</v>
      </c>
    </row>
    <row r="193" spans="1:5" ht="15.6" x14ac:dyDescent="0.3">
      <c r="A193" s="1" t="s">
        <v>2181</v>
      </c>
      <c r="B193" s="1" t="s">
        <v>2574</v>
      </c>
      <c r="C193" t="s">
        <v>6686</v>
      </c>
      <c r="D193" t="s">
        <v>4928</v>
      </c>
      <c r="E193" t="s">
        <v>6867</v>
      </c>
    </row>
    <row r="194" spans="1:5" ht="15.6" x14ac:dyDescent="0.3">
      <c r="A194" s="1" t="s">
        <v>2180</v>
      </c>
      <c r="B194" s="1" t="s">
        <v>2575</v>
      </c>
      <c r="C194" t="s">
        <v>6684</v>
      </c>
      <c r="D194" t="s">
        <v>4929</v>
      </c>
      <c r="E194" t="s">
        <v>6868</v>
      </c>
    </row>
    <row r="195" spans="1:5" ht="15.6" x14ac:dyDescent="0.3">
      <c r="A195" s="1" t="s">
        <v>2179</v>
      </c>
      <c r="B195" s="1" t="s">
        <v>2576</v>
      </c>
      <c r="C195" t="s">
        <v>6686</v>
      </c>
      <c r="D195" t="s">
        <v>6869</v>
      </c>
      <c r="E195" t="s">
        <v>6870</v>
      </c>
    </row>
    <row r="196" spans="1:5" ht="15.6" x14ac:dyDescent="0.3">
      <c r="A196" s="1" t="s">
        <v>2178</v>
      </c>
      <c r="B196" s="1" t="s">
        <v>2577</v>
      </c>
      <c r="C196" t="s">
        <v>6686</v>
      </c>
      <c r="D196" t="s">
        <v>4930</v>
      </c>
      <c r="E196" t="s">
        <v>6871</v>
      </c>
    </row>
    <row r="197" spans="1:5" ht="15.6" x14ac:dyDescent="0.3">
      <c r="A197" s="1" t="s">
        <v>2177</v>
      </c>
      <c r="B197" s="1" t="s">
        <v>2578</v>
      </c>
      <c r="C197" t="s">
        <v>6686</v>
      </c>
      <c r="D197" t="s">
        <v>4931</v>
      </c>
      <c r="E197" t="s">
        <v>6872</v>
      </c>
    </row>
    <row r="198" spans="1:5" ht="15.6" x14ac:dyDescent="0.3">
      <c r="A198" s="1" t="s">
        <v>2176</v>
      </c>
      <c r="B198" s="1" t="s">
        <v>2579</v>
      </c>
      <c r="C198" t="s">
        <v>6686</v>
      </c>
      <c r="D198" t="s">
        <v>4932</v>
      </c>
      <c r="E198" t="s">
        <v>6873</v>
      </c>
    </row>
    <row r="199" spans="1:5" ht="15.6" x14ac:dyDescent="0.3">
      <c r="A199" s="1" t="s">
        <v>2175</v>
      </c>
      <c r="B199" s="1" t="s">
        <v>2580</v>
      </c>
      <c r="C199" t="s">
        <v>6686</v>
      </c>
      <c r="D199" t="s">
        <v>4933</v>
      </c>
      <c r="E199" t="s">
        <v>6823</v>
      </c>
    </row>
    <row r="200" spans="1:5" ht="15.6" x14ac:dyDescent="0.3">
      <c r="A200" s="1" t="s">
        <v>2174</v>
      </c>
      <c r="B200" s="1" t="s">
        <v>2581</v>
      </c>
      <c r="C200" t="s">
        <v>6684</v>
      </c>
      <c r="D200" t="s">
        <v>4934</v>
      </c>
      <c r="E200" t="s">
        <v>6874</v>
      </c>
    </row>
    <row r="201" spans="1:5" ht="15.6" x14ac:dyDescent="0.3">
      <c r="A201" s="1" t="s">
        <v>2173</v>
      </c>
      <c r="B201" s="1" t="s">
        <v>2582</v>
      </c>
      <c r="C201" t="s">
        <v>6686</v>
      </c>
      <c r="D201" t="s">
        <v>4935</v>
      </c>
      <c r="E201" t="s">
        <v>6820</v>
      </c>
    </row>
    <row r="202" spans="1:5" ht="15.6" x14ac:dyDescent="0.3">
      <c r="A202" s="1" t="s">
        <v>2172</v>
      </c>
      <c r="B202" s="1" t="s">
        <v>2583</v>
      </c>
      <c r="C202" t="s">
        <v>6686</v>
      </c>
      <c r="D202" t="s">
        <v>4936</v>
      </c>
      <c r="E202" t="s">
        <v>6875</v>
      </c>
    </row>
    <row r="203" spans="1:5" ht="15.6" x14ac:dyDescent="0.3">
      <c r="A203" s="1" t="s">
        <v>2171</v>
      </c>
      <c r="B203" s="1" t="s">
        <v>2584</v>
      </c>
      <c r="C203" t="s">
        <v>6686</v>
      </c>
      <c r="D203" t="s">
        <v>4937</v>
      </c>
      <c r="E203" t="s">
        <v>6876</v>
      </c>
    </row>
    <row r="204" spans="1:5" ht="15.6" x14ac:dyDescent="0.3">
      <c r="A204" s="1" t="s">
        <v>2170</v>
      </c>
      <c r="B204" s="1" t="s">
        <v>2585</v>
      </c>
      <c r="C204" t="s">
        <v>6686</v>
      </c>
      <c r="D204" t="s">
        <v>4938</v>
      </c>
      <c r="E204" t="s">
        <v>6877</v>
      </c>
    </row>
    <row r="205" spans="1:5" ht="15.6" x14ac:dyDescent="0.3">
      <c r="A205" s="1" t="s">
        <v>2169</v>
      </c>
      <c r="B205" s="1" t="s">
        <v>2586</v>
      </c>
      <c r="C205" t="s">
        <v>6684</v>
      </c>
      <c r="D205" t="s">
        <v>4939</v>
      </c>
      <c r="E205" t="s">
        <v>6772</v>
      </c>
    </row>
    <row r="206" spans="1:5" ht="15.6" x14ac:dyDescent="0.3">
      <c r="A206" s="1" t="s">
        <v>2168</v>
      </c>
      <c r="B206" s="1" t="s">
        <v>2587</v>
      </c>
      <c r="C206" t="s">
        <v>6686</v>
      </c>
      <c r="D206" t="s">
        <v>4940</v>
      </c>
      <c r="E206" t="s">
        <v>6878</v>
      </c>
    </row>
    <row r="207" spans="1:5" ht="15.6" x14ac:dyDescent="0.3">
      <c r="A207" s="1" t="s">
        <v>2167</v>
      </c>
      <c r="B207" s="1" t="s">
        <v>2588</v>
      </c>
      <c r="C207" t="s">
        <v>6684</v>
      </c>
      <c r="D207" t="s">
        <v>4941</v>
      </c>
      <c r="E207" t="s">
        <v>6879</v>
      </c>
    </row>
    <row r="208" spans="1:5" ht="15.6" x14ac:dyDescent="0.3">
      <c r="A208" s="1" t="s">
        <v>2166</v>
      </c>
      <c r="B208" s="1" t="s">
        <v>2589</v>
      </c>
      <c r="C208" t="s">
        <v>6684</v>
      </c>
      <c r="D208" t="s">
        <v>4942</v>
      </c>
      <c r="E208" t="s">
        <v>6880</v>
      </c>
    </row>
    <row r="209" spans="1:5" ht="15.6" x14ac:dyDescent="0.3">
      <c r="A209" s="1" t="s">
        <v>2165</v>
      </c>
      <c r="B209" s="1" t="s">
        <v>2590</v>
      </c>
      <c r="C209" t="s">
        <v>6686</v>
      </c>
      <c r="D209" t="s">
        <v>4943</v>
      </c>
      <c r="E209" t="s">
        <v>6881</v>
      </c>
    </row>
    <row r="210" spans="1:5" ht="15.6" x14ac:dyDescent="0.3">
      <c r="A210" s="1" t="s">
        <v>2164</v>
      </c>
      <c r="B210" s="1" t="s">
        <v>2591</v>
      </c>
      <c r="C210" t="s">
        <v>6684</v>
      </c>
      <c r="D210" t="s">
        <v>4944</v>
      </c>
      <c r="E210" t="s">
        <v>6882</v>
      </c>
    </row>
    <row r="211" spans="1:5" ht="15.6" x14ac:dyDescent="0.3">
      <c r="A211" s="1" t="s">
        <v>2163</v>
      </c>
      <c r="B211" s="1" t="s">
        <v>2592</v>
      </c>
      <c r="C211" t="s">
        <v>6684</v>
      </c>
      <c r="D211" t="s">
        <v>4945</v>
      </c>
      <c r="E211" t="s">
        <v>6883</v>
      </c>
    </row>
    <row r="212" spans="1:5" ht="15.6" x14ac:dyDescent="0.3">
      <c r="A212" s="1" t="s">
        <v>2162</v>
      </c>
      <c r="B212" s="1" t="s">
        <v>2593</v>
      </c>
      <c r="C212" t="s">
        <v>6686</v>
      </c>
      <c r="D212" t="s">
        <v>4946</v>
      </c>
      <c r="E212" t="s">
        <v>6884</v>
      </c>
    </row>
    <row r="213" spans="1:5" ht="15.6" x14ac:dyDescent="0.3">
      <c r="A213" s="1" t="s">
        <v>2161</v>
      </c>
      <c r="B213" s="1" t="s">
        <v>2594</v>
      </c>
      <c r="C213" t="s">
        <v>6686</v>
      </c>
      <c r="D213" t="s">
        <v>4947</v>
      </c>
      <c r="E213" t="s">
        <v>6885</v>
      </c>
    </row>
    <row r="214" spans="1:5" ht="15.6" x14ac:dyDescent="0.3">
      <c r="A214" s="1" t="s">
        <v>2160</v>
      </c>
      <c r="B214" s="1" t="s">
        <v>2595</v>
      </c>
      <c r="C214" t="s">
        <v>6686</v>
      </c>
      <c r="D214" t="s">
        <v>4948</v>
      </c>
      <c r="E214" t="s">
        <v>6886</v>
      </c>
    </row>
    <row r="215" spans="1:5" ht="15.6" x14ac:dyDescent="0.3">
      <c r="A215" s="1" t="s">
        <v>2159</v>
      </c>
      <c r="B215" s="1" t="s">
        <v>2596</v>
      </c>
      <c r="C215" t="s">
        <v>6686</v>
      </c>
      <c r="D215" t="s">
        <v>4949</v>
      </c>
      <c r="E215" t="s">
        <v>6687</v>
      </c>
    </row>
    <row r="216" spans="1:5" ht="15.6" x14ac:dyDescent="0.3">
      <c r="A216" s="1" t="s">
        <v>2158</v>
      </c>
      <c r="B216" s="1" t="s">
        <v>2597</v>
      </c>
      <c r="C216" t="s">
        <v>6684</v>
      </c>
      <c r="D216" t="s">
        <v>4950</v>
      </c>
      <c r="E216" t="s">
        <v>6781</v>
      </c>
    </row>
    <row r="217" spans="1:5" ht="15.6" x14ac:dyDescent="0.3">
      <c r="A217" s="1" t="s">
        <v>2157</v>
      </c>
      <c r="B217" s="1" t="s">
        <v>2598</v>
      </c>
      <c r="C217" t="s">
        <v>6686</v>
      </c>
      <c r="D217" t="s">
        <v>4951</v>
      </c>
      <c r="E217" t="s">
        <v>6887</v>
      </c>
    </row>
    <row r="218" spans="1:5" ht="15.6" x14ac:dyDescent="0.3">
      <c r="A218" s="1" t="s">
        <v>2156</v>
      </c>
      <c r="B218" s="1" t="s">
        <v>2599</v>
      </c>
      <c r="C218" t="s">
        <v>6686</v>
      </c>
      <c r="D218" t="s">
        <v>4952</v>
      </c>
      <c r="E218" t="s">
        <v>6737</v>
      </c>
    </row>
    <row r="219" spans="1:5" ht="15.6" x14ac:dyDescent="0.3">
      <c r="A219" s="1" t="s">
        <v>2155</v>
      </c>
      <c r="B219" s="1" t="s">
        <v>2600</v>
      </c>
      <c r="C219" t="s">
        <v>6686</v>
      </c>
      <c r="D219" t="s">
        <v>4953</v>
      </c>
      <c r="E219" t="s">
        <v>6768</v>
      </c>
    </row>
    <row r="220" spans="1:5" ht="15.6" x14ac:dyDescent="0.3">
      <c r="A220" s="1" t="s">
        <v>2154</v>
      </c>
      <c r="B220" s="1" t="s">
        <v>2601</v>
      </c>
      <c r="C220" t="s">
        <v>6686</v>
      </c>
      <c r="D220" t="s">
        <v>4954</v>
      </c>
      <c r="E220" t="s">
        <v>6888</v>
      </c>
    </row>
    <row r="221" spans="1:5" ht="15.6" x14ac:dyDescent="0.3">
      <c r="A221" s="1" t="s">
        <v>2153</v>
      </c>
      <c r="B221" s="1" t="s">
        <v>2602</v>
      </c>
      <c r="C221" t="s">
        <v>6686</v>
      </c>
      <c r="D221" t="s">
        <v>4812</v>
      </c>
      <c r="E221" t="s">
        <v>6889</v>
      </c>
    </row>
    <row r="222" spans="1:5" ht="15.6" x14ac:dyDescent="0.3">
      <c r="A222" s="1" t="s">
        <v>2152</v>
      </c>
      <c r="B222" s="1" t="s">
        <v>2603</v>
      </c>
      <c r="C222" t="s">
        <v>6684</v>
      </c>
      <c r="D222" t="s">
        <v>4955</v>
      </c>
      <c r="E222" t="s">
        <v>6890</v>
      </c>
    </row>
    <row r="223" spans="1:5" ht="15.6" x14ac:dyDescent="0.3">
      <c r="A223" s="1" t="s">
        <v>2151</v>
      </c>
      <c r="B223" s="1" t="s">
        <v>2604</v>
      </c>
      <c r="C223" t="s">
        <v>6686</v>
      </c>
      <c r="D223" t="s">
        <v>4956</v>
      </c>
      <c r="E223" t="s">
        <v>6891</v>
      </c>
    </row>
    <row r="224" spans="1:5" ht="15.6" x14ac:dyDescent="0.3">
      <c r="A224" s="1" t="s">
        <v>2150</v>
      </c>
      <c r="B224" s="1" t="s">
        <v>2605</v>
      </c>
      <c r="C224" t="s">
        <v>6686</v>
      </c>
      <c r="D224" t="s">
        <v>4957</v>
      </c>
      <c r="E224" t="s">
        <v>6892</v>
      </c>
    </row>
    <row r="225" spans="1:5" ht="15.6" x14ac:dyDescent="0.3">
      <c r="A225" s="1" t="s">
        <v>2149</v>
      </c>
      <c r="B225" s="1" t="s">
        <v>2606</v>
      </c>
      <c r="C225" t="s">
        <v>6684</v>
      </c>
      <c r="D225" t="s">
        <v>4958</v>
      </c>
      <c r="E225" t="s">
        <v>6893</v>
      </c>
    </row>
    <row r="226" spans="1:5" ht="15.6" x14ac:dyDescent="0.3">
      <c r="A226" s="1" t="s">
        <v>2148</v>
      </c>
      <c r="B226" s="1" t="s">
        <v>2607</v>
      </c>
      <c r="C226" t="s">
        <v>6684</v>
      </c>
      <c r="D226" t="s">
        <v>4959</v>
      </c>
      <c r="E226" t="s">
        <v>6764</v>
      </c>
    </row>
    <row r="227" spans="1:5" ht="15.6" x14ac:dyDescent="0.3">
      <c r="A227" s="1" t="s">
        <v>2147</v>
      </c>
      <c r="B227" s="1" t="s">
        <v>2608</v>
      </c>
      <c r="C227" t="s">
        <v>6686</v>
      </c>
      <c r="D227" t="s">
        <v>4794</v>
      </c>
      <c r="E227" t="s">
        <v>6894</v>
      </c>
    </row>
    <row r="228" spans="1:5" ht="15.6" x14ac:dyDescent="0.3">
      <c r="A228" s="1" t="s">
        <v>2146</v>
      </c>
      <c r="B228" s="1" t="s">
        <v>2609</v>
      </c>
      <c r="C228" t="s">
        <v>6684</v>
      </c>
      <c r="D228" t="s">
        <v>4960</v>
      </c>
      <c r="E228" t="s">
        <v>6895</v>
      </c>
    </row>
    <row r="229" spans="1:5" ht="15.6" x14ac:dyDescent="0.3">
      <c r="A229" s="1" t="s">
        <v>2145</v>
      </c>
      <c r="B229" s="1" t="s">
        <v>2610</v>
      </c>
      <c r="C229" t="s">
        <v>6686</v>
      </c>
      <c r="D229" t="s">
        <v>4961</v>
      </c>
      <c r="E229" t="s">
        <v>6896</v>
      </c>
    </row>
    <row r="230" spans="1:5" ht="15.6" x14ac:dyDescent="0.3">
      <c r="A230" s="1" t="s">
        <v>2144</v>
      </c>
      <c r="B230" s="1" t="s">
        <v>2611</v>
      </c>
      <c r="C230" t="s">
        <v>6684</v>
      </c>
      <c r="D230" t="s">
        <v>4962</v>
      </c>
      <c r="E230" t="s">
        <v>6897</v>
      </c>
    </row>
    <row r="231" spans="1:5" ht="15.6" x14ac:dyDescent="0.3">
      <c r="A231" s="1" t="s">
        <v>2143</v>
      </c>
      <c r="B231" s="1" t="s">
        <v>2612</v>
      </c>
      <c r="C231" t="s">
        <v>6684</v>
      </c>
      <c r="D231" t="s">
        <v>4963</v>
      </c>
      <c r="E231" t="s">
        <v>6898</v>
      </c>
    </row>
    <row r="232" spans="1:5" ht="15.6" x14ac:dyDescent="0.3">
      <c r="A232" s="1" t="s">
        <v>2142</v>
      </c>
      <c r="B232" s="1" t="s">
        <v>2613</v>
      </c>
      <c r="C232" t="s">
        <v>6686</v>
      </c>
      <c r="D232" t="s">
        <v>4964</v>
      </c>
      <c r="E232" t="s">
        <v>6899</v>
      </c>
    </row>
    <row r="233" spans="1:5" ht="15.6" x14ac:dyDescent="0.3">
      <c r="A233" s="1" t="s">
        <v>2141</v>
      </c>
      <c r="B233" s="1" t="s">
        <v>2614</v>
      </c>
      <c r="C233" t="s">
        <v>6686</v>
      </c>
      <c r="D233" t="s">
        <v>4965</v>
      </c>
      <c r="E233" t="s">
        <v>6900</v>
      </c>
    </row>
    <row r="234" spans="1:5" ht="15.6" x14ac:dyDescent="0.3">
      <c r="A234" s="1" t="s">
        <v>2140</v>
      </c>
      <c r="B234" s="1" t="s">
        <v>2615</v>
      </c>
      <c r="C234" t="s">
        <v>6686</v>
      </c>
      <c r="D234" t="s">
        <v>4966</v>
      </c>
      <c r="E234" t="s">
        <v>6901</v>
      </c>
    </row>
    <row r="235" spans="1:5" ht="15.6" x14ac:dyDescent="0.3">
      <c r="A235" s="1" t="s">
        <v>2139</v>
      </c>
      <c r="B235" s="1" t="s">
        <v>2616</v>
      </c>
      <c r="C235" t="s">
        <v>6686</v>
      </c>
      <c r="D235" t="s">
        <v>4967</v>
      </c>
      <c r="E235" t="s">
        <v>6902</v>
      </c>
    </row>
    <row r="236" spans="1:5" ht="15.6" x14ac:dyDescent="0.3">
      <c r="A236" s="1" t="s">
        <v>2138</v>
      </c>
      <c r="B236" s="1" t="s">
        <v>2617</v>
      </c>
      <c r="C236" t="s">
        <v>6686</v>
      </c>
      <c r="D236" t="s">
        <v>4868</v>
      </c>
      <c r="E236" t="s">
        <v>6896</v>
      </c>
    </row>
    <row r="237" spans="1:5" ht="15.6" x14ac:dyDescent="0.3">
      <c r="A237" s="1" t="s">
        <v>2137</v>
      </c>
      <c r="B237" s="1" t="s">
        <v>2618</v>
      </c>
      <c r="C237" t="s">
        <v>6684</v>
      </c>
      <c r="D237" t="s">
        <v>4968</v>
      </c>
      <c r="E237" t="s">
        <v>6903</v>
      </c>
    </row>
    <row r="238" spans="1:5" ht="15.6" x14ac:dyDescent="0.3">
      <c r="A238" s="1" t="s">
        <v>2136</v>
      </c>
      <c r="B238" s="1" t="s">
        <v>2619</v>
      </c>
      <c r="C238" t="s">
        <v>6686</v>
      </c>
      <c r="D238" t="s">
        <v>4969</v>
      </c>
      <c r="E238" t="s">
        <v>6904</v>
      </c>
    </row>
    <row r="239" spans="1:5" ht="15.6" x14ac:dyDescent="0.3">
      <c r="A239" s="1" t="s">
        <v>2135</v>
      </c>
      <c r="B239" s="1" t="s">
        <v>2620</v>
      </c>
      <c r="C239" t="s">
        <v>6686</v>
      </c>
      <c r="D239" t="s">
        <v>4970</v>
      </c>
      <c r="E239" t="s">
        <v>6905</v>
      </c>
    </row>
    <row r="240" spans="1:5" ht="15.6" x14ac:dyDescent="0.3">
      <c r="A240" s="1" t="s">
        <v>2134</v>
      </c>
      <c r="B240" s="1" t="s">
        <v>2621</v>
      </c>
      <c r="C240" t="s">
        <v>6684</v>
      </c>
      <c r="D240" t="s">
        <v>4971</v>
      </c>
      <c r="E240" t="s">
        <v>6906</v>
      </c>
    </row>
    <row r="241" spans="1:5" ht="15.6" x14ac:dyDescent="0.3">
      <c r="A241" s="1" t="s">
        <v>2133</v>
      </c>
      <c r="B241" s="1" t="s">
        <v>2622</v>
      </c>
      <c r="C241" t="s">
        <v>6684</v>
      </c>
      <c r="D241" t="s">
        <v>4972</v>
      </c>
      <c r="E241" t="s">
        <v>6907</v>
      </c>
    </row>
    <row r="242" spans="1:5" ht="15.6" x14ac:dyDescent="0.3">
      <c r="A242" s="1" t="s">
        <v>2132</v>
      </c>
      <c r="B242" s="1" t="s">
        <v>2623</v>
      </c>
      <c r="C242" t="s">
        <v>6686</v>
      </c>
      <c r="D242" t="s">
        <v>4973</v>
      </c>
      <c r="E242" t="s">
        <v>6908</v>
      </c>
    </row>
    <row r="243" spans="1:5" ht="15.6" x14ac:dyDescent="0.3">
      <c r="A243" s="1" t="s">
        <v>2130</v>
      </c>
      <c r="B243" s="1" t="s">
        <v>2624</v>
      </c>
      <c r="C243" t="s">
        <v>6686</v>
      </c>
      <c r="D243" t="s">
        <v>4974</v>
      </c>
      <c r="E243" t="s">
        <v>6909</v>
      </c>
    </row>
    <row r="244" spans="1:5" ht="15.6" x14ac:dyDescent="0.3">
      <c r="A244" s="1" t="s">
        <v>2129</v>
      </c>
      <c r="B244" s="1" t="s">
        <v>2625</v>
      </c>
      <c r="C244" t="s">
        <v>6686</v>
      </c>
      <c r="D244" t="s">
        <v>4976</v>
      </c>
      <c r="E244" t="s">
        <v>6910</v>
      </c>
    </row>
    <row r="245" spans="1:5" ht="15.6" x14ac:dyDescent="0.3">
      <c r="A245" s="1" t="s">
        <v>2128</v>
      </c>
      <c r="B245" s="1" t="s">
        <v>2626</v>
      </c>
      <c r="C245" t="s">
        <v>6686</v>
      </c>
      <c r="D245" t="s">
        <v>4977</v>
      </c>
      <c r="E245" t="s">
        <v>6911</v>
      </c>
    </row>
    <row r="246" spans="1:5" ht="15.6" x14ac:dyDescent="0.3">
      <c r="A246" s="1" t="s">
        <v>2127</v>
      </c>
      <c r="B246" s="1" t="s">
        <v>2627</v>
      </c>
      <c r="C246" t="s">
        <v>6686</v>
      </c>
      <c r="D246" t="s">
        <v>4978</v>
      </c>
      <c r="E246" t="s">
        <v>6912</v>
      </c>
    </row>
    <row r="247" spans="1:5" ht="15.6" x14ac:dyDescent="0.3">
      <c r="A247" s="1" t="s">
        <v>2126</v>
      </c>
      <c r="B247" s="1" t="s">
        <v>2628</v>
      </c>
      <c r="C247" t="s">
        <v>6686</v>
      </c>
      <c r="D247" t="s">
        <v>4979</v>
      </c>
      <c r="E247" t="s">
        <v>6913</v>
      </c>
    </row>
    <row r="248" spans="1:5" ht="15.6" x14ac:dyDescent="0.3">
      <c r="A248" s="1" t="s">
        <v>2125</v>
      </c>
      <c r="B248" s="1" t="s">
        <v>2629</v>
      </c>
      <c r="C248" t="s">
        <v>6684</v>
      </c>
      <c r="D248" t="s">
        <v>4980</v>
      </c>
      <c r="E248" t="s">
        <v>6914</v>
      </c>
    </row>
    <row r="249" spans="1:5" ht="15.6" x14ac:dyDescent="0.3">
      <c r="A249" s="1" t="s">
        <v>2124</v>
      </c>
      <c r="B249" s="1" t="s">
        <v>2630</v>
      </c>
      <c r="C249" t="s">
        <v>6684</v>
      </c>
      <c r="D249" t="s">
        <v>4981</v>
      </c>
      <c r="E249" t="s">
        <v>6915</v>
      </c>
    </row>
    <row r="250" spans="1:5" ht="15.6" x14ac:dyDescent="0.3">
      <c r="A250" s="1" t="s">
        <v>2123</v>
      </c>
      <c r="B250" s="1" t="s">
        <v>2631</v>
      </c>
      <c r="C250" t="s">
        <v>6684</v>
      </c>
      <c r="D250" t="s">
        <v>4982</v>
      </c>
      <c r="E250" t="s">
        <v>6916</v>
      </c>
    </row>
    <row r="251" spans="1:5" ht="15.6" x14ac:dyDescent="0.3">
      <c r="A251" s="1" t="s">
        <v>2122</v>
      </c>
      <c r="B251" s="1" t="s">
        <v>2632</v>
      </c>
      <c r="C251" t="s">
        <v>6684</v>
      </c>
      <c r="D251" t="s">
        <v>4984</v>
      </c>
      <c r="E251" t="s">
        <v>6917</v>
      </c>
    </row>
    <row r="252" spans="1:5" ht="15.6" x14ac:dyDescent="0.3">
      <c r="A252" s="1" t="s">
        <v>2121</v>
      </c>
      <c r="B252" s="1" t="s">
        <v>2633</v>
      </c>
      <c r="C252" t="s">
        <v>6684</v>
      </c>
      <c r="D252" t="s">
        <v>4985</v>
      </c>
      <c r="E252" t="s">
        <v>6918</v>
      </c>
    </row>
    <row r="253" spans="1:5" ht="15.6" x14ac:dyDescent="0.3">
      <c r="A253" s="1" t="s">
        <v>2120</v>
      </c>
      <c r="B253" s="1" t="s">
        <v>2634</v>
      </c>
      <c r="C253" t="s">
        <v>6684</v>
      </c>
      <c r="D253" t="s">
        <v>4986</v>
      </c>
      <c r="E253" t="s">
        <v>6685</v>
      </c>
    </row>
    <row r="254" spans="1:5" ht="15.6" x14ac:dyDescent="0.3">
      <c r="A254" s="1" t="s">
        <v>2119</v>
      </c>
      <c r="B254" s="1" t="s">
        <v>2635</v>
      </c>
      <c r="C254" t="s">
        <v>6684</v>
      </c>
      <c r="D254" t="s">
        <v>4987</v>
      </c>
      <c r="E254" t="s">
        <v>6919</v>
      </c>
    </row>
    <row r="255" spans="1:5" ht="15.6" x14ac:dyDescent="0.3">
      <c r="A255" s="1" t="s">
        <v>2118</v>
      </c>
      <c r="B255" s="1" t="s">
        <v>2636</v>
      </c>
      <c r="C255" t="s">
        <v>6686</v>
      </c>
      <c r="D255" t="s">
        <v>4988</v>
      </c>
      <c r="E255" t="s">
        <v>6737</v>
      </c>
    </row>
    <row r="256" spans="1:5" ht="15.6" x14ac:dyDescent="0.3">
      <c r="A256" s="1" t="s">
        <v>2117</v>
      </c>
      <c r="B256" s="1" t="s">
        <v>2637</v>
      </c>
      <c r="C256" t="s">
        <v>6686</v>
      </c>
      <c r="D256" t="s">
        <v>4989</v>
      </c>
      <c r="E256" t="s">
        <v>6920</v>
      </c>
    </row>
    <row r="257" spans="1:5" ht="15.6" x14ac:dyDescent="0.3">
      <c r="A257" s="1" t="s">
        <v>2116</v>
      </c>
      <c r="B257" s="1" t="s">
        <v>2638</v>
      </c>
      <c r="C257" t="s">
        <v>6686</v>
      </c>
      <c r="D257" t="s">
        <v>4990</v>
      </c>
      <c r="E257" t="s">
        <v>6921</v>
      </c>
    </row>
    <row r="258" spans="1:5" ht="15.6" x14ac:dyDescent="0.3">
      <c r="A258" s="1" t="s">
        <v>2115</v>
      </c>
      <c r="B258" s="1" t="s">
        <v>2639</v>
      </c>
      <c r="C258" t="s">
        <v>6686</v>
      </c>
      <c r="D258" t="s">
        <v>4991</v>
      </c>
      <c r="E258" t="s">
        <v>6922</v>
      </c>
    </row>
    <row r="259" spans="1:5" ht="15.6" x14ac:dyDescent="0.3">
      <c r="A259" s="1" t="s">
        <v>2114</v>
      </c>
      <c r="B259" s="1" t="s">
        <v>2640</v>
      </c>
      <c r="C259" t="s">
        <v>6686</v>
      </c>
      <c r="D259" t="s">
        <v>4992</v>
      </c>
      <c r="E259" t="s">
        <v>6923</v>
      </c>
    </row>
    <row r="260" spans="1:5" ht="15.6" x14ac:dyDescent="0.3">
      <c r="A260" s="1" t="s">
        <v>2113</v>
      </c>
      <c r="B260" s="1" t="s">
        <v>2641</v>
      </c>
      <c r="C260" t="s">
        <v>6686</v>
      </c>
      <c r="D260" t="s">
        <v>4993</v>
      </c>
      <c r="E260" t="s">
        <v>6924</v>
      </c>
    </row>
    <row r="261" spans="1:5" ht="15.6" x14ac:dyDescent="0.3">
      <c r="A261" s="1" t="s">
        <v>2112</v>
      </c>
      <c r="B261" s="1" t="s">
        <v>2642</v>
      </c>
      <c r="C261" t="s">
        <v>6684</v>
      </c>
      <c r="D261" t="s">
        <v>4994</v>
      </c>
      <c r="E261" t="s">
        <v>6925</v>
      </c>
    </row>
    <row r="262" spans="1:5" ht="15.6" x14ac:dyDescent="0.3">
      <c r="A262" s="1" t="s">
        <v>2111</v>
      </c>
      <c r="B262" s="1" t="s">
        <v>2643</v>
      </c>
      <c r="C262" t="s">
        <v>6686</v>
      </c>
      <c r="D262" t="s">
        <v>4995</v>
      </c>
      <c r="E262" t="s">
        <v>6926</v>
      </c>
    </row>
    <row r="263" spans="1:5" ht="15.6" x14ac:dyDescent="0.3">
      <c r="A263" s="1" t="s">
        <v>2110</v>
      </c>
      <c r="B263" s="1" t="s">
        <v>2644</v>
      </c>
      <c r="C263" t="s">
        <v>6684</v>
      </c>
      <c r="D263" t="s">
        <v>4996</v>
      </c>
      <c r="E263" t="s">
        <v>6927</v>
      </c>
    </row>
    <row r="264" spans="1:5" ht="15.6" x14ac:dyDescent="0.3">
      <c r="A264" s="1" t="s">
        <v>2109</v>
      </c>
      <c r="B264" s="1" t="s">
        <v>2645</v>
      </c>
      <c r="C264" t="s">
        <v>6686</v>
      </c>
      <c r="D264" t="s">
        <v>4997</v>
      </c>
      <c r="E264" t="s">
        <v>6928</v>
      </c>
    </row>
    <row r="265" spans="1:5" ht="15.6" x14ac:dyDescent="0.3">
      <c r="A265" s="1" t="s">
        <v>2108</v>
      </c>
      <c r="B265" s="1" t="s">
        <v>2646</v>
      </c>
      <c r="C265" t="s">
        <v>6684</v>
      </c>
      <c r="D265" t="s">
        <v>4999</v>
      </c>
      <c r="E265" t="s">
        <v>6929</v>
      </c>
    </row>
    <row r="266" spans="1:5" ht="15.6" x14ac:dyDescent="0.3">
      <c r="A266" s="1" t="s">
        <v>2107</v>
      </c>
      <c r="B266" s="1" t="s">
        <v>2647</v>
      </c>
      <c r="C266" t="s">
        <v>6684</v>
      </c>
      <c r="D266" t="s">
        <v>5001</v>
      </c>
      <c r="E266" t="s">
        <v>6930</v>
      </c>
    </row>
    <row r="267" spans="1:5" ht="15.6" x14ac:dyDescent="0.3">
      <c r="A267" s="1" t="s">
        <v>2106</v>
      </c>
      <c r="B267" s="1" t="s">
        <v>2648</v>
      </c>
      <c r="C267" t="s">
        <v>6686</v>
      </c>
      <c r="D267" t="s">
        <v>5002</v>
      </c>
      <c r="E267" t="s">
        <v>6892</v>
      </c>
    </row>
    <row r="268" spans="1:5" ht="15.6" x14ac:dyDescent="0.3">
      <c r="A268" s="1" t="s">
        <v>2105</v>
      </c>
      <c r="B268" s="1" t="s">
        <v>2649</v>
      </c>
      <c r="C268" t="s">
        <v>6684</v>
      </c>
      <c r="D268" t="s">
        <v>5003</v>
      </c>
      <c r="E268" t="s">
        <v>6931</v>
      </c>
    </row>
    <row r="269" spans="1:5" ht="15.6" x14ac:dyDescent="0.3">
      <c r="A269" s="1" t="s">
        <v>2104</v>
      </c>
      <c r="B269" s="1" t="s">
        <v>2650</v>
      </c>
      <c r="C269" t="s">
        <v>6684</v>
      </c>
      <c r="D269" t="s">
        <v>4926</v>
      </c>
      <c r="E269" t="s">
        <v>6932</v>
      </c>
    </row>
    <row r="270" spans="1:5" ht="15.6" x14ac:dyDescent="0.3">
      <c r="A270" s="1" t="s">
        <v>2103</v>
      </c>
      <c r="B270" s="1" t="s">
        <v>2651</v>
      </c>
      <c r="C270" t="s">
        <v>6686</v>
      </c>
      <c r="D270" t="s">
        <v>5004</v>
      </c>
      <c r="E270" t="s">
        <v>6712</v>
      </c>
    </row>
    <row r="271" spans="1:5" ht="15.6" x14ac:dyDescent="0.3">
      <c r="A271" s="1" t="s">
        <v>2102</v>
      </c>
      <c r="B271" s="1" t="s">
        <v>2652</v>
      </c>
      <c r="C271" t="s">
        <v>6686</v>
      </c>
      <c r="D271" t="s">
        <v>5005</v>
      </c>
      <c r="E271" t="s">
        <v>6933</v>
      </c>
    </row>
    <row r="272" spans="1:5" ht="15.6" x14ac:dyDescent="0.3">
      <c r="A272" s="1" t="s">
        <v>2101</v>
      </c>
      <c r="B272" s="1" t="s">
        <v>2653</v>
      </c>
      <c r="C272" t="s">
        <v>6686</v>
      </c>
      <c r="D272" t="s">
        <v>5006</v>
      </c>
      <c r="E272" t="s">
        <v>6934</v>
      </c>
    </row>
    <row r="273" spans="1:5" ht="15.6" x14ac:dyDescent="0.3">
      <c r="A273" s="1" t="s">
        <v>2100</v>
      </c>
      <c r="B273" s="1" t="s">
        <v>2654</v>
      </c>
      <c r="C273" t="s">
        <v>6686</v>
      </c>
      <c r="D273" t="s">
        <v>5007</v>
      </c>
      <c r="E273" t="s">
        <v>6693</v>
      </c>
    </row>
    <row r="274" spans="1:5" ht="15.6" x14ac:dyDescent="0.3">
      <c r="A274" s="1" t="s">
        <v>2099</v>
      </c>
      <c r="B274" s="1" t="s">
        <v>2655</v>
      </c>
      <c r="C274" t="s">
        <v>6686</v>
      </c>
      <c r="D274" t="s">
        <v>5008</v>
      </c>
      <c r="E274" t="s">
        <v>6738</v>
      </c>
    </row>
    <row r="275" spans="1:5" ht="15.6" x14ac:dyDescent="0.3">
      <c r="A275" s="1" t="s">
        <v>2098</v>
      </c>
      <c r="B275" s="1" t="s">
        <v>2656</v>
      </c>
      <c r="C275" t="s">
        <v>6686</v>
      </c>
      <c r="D275" t="s">
        <v>5009</v>
      </c>
      <c r="E275" t="s">
        <v>6935</v>
      </c>
    </row>
    <row r="276" spans="1:5" ht="15.6" x14ac:dyDescent="0.3">
      <c r="A276" s="1" t="s">
        <v>2097</v>
      </c>
      <c r="B276" s="1" t="s">
        <v>2657</v>
      </c>
      <c r="C276" t="s">
        <v>6686</v>
      </c>
      <c r="D276" t="s">
        <v>5010</v>
      </c>
      <c r="E276" t="s">
        <v>6936</v>
      </c>
    </row>
    <row r="277" spans="1:5" ht="15.6" x14ac:dyDescent="0.3">
      <c r="A277" s="1" t="s">
        <v>2096</v>
      </c>
      <c r="B277" s="1" t="s">
        <v>2658</v>
      </c>
      <c r="C277" t="s">
        <v>6686</v>
      </c>
      <c r="D277" t="s">
        <v>5011</v>
      </c>
      <c r="E277" t="s">
        <v>6878</v>
      </c>
    </row>
    <row r="278" spans="1:5" ht="15.6" x14ac:dyDescent="0.3">
      <c r="A278" s="1" t="s">
        <v>2095</v>
      </c>
      <c r="B278" s="1" t="s">
        <v>2659</v>
      </c>
      <c r="C278" t="s">
        <v>6686</v>
      </c>
      <c r="D278" t="s">
        <v>5012</v>
      </c>
      <c r="E278" t="s">
        <v>6937</v>
      </c>
    </row>
    <row r="279" spans="1:5" ht="15.6" x14ac:dyDescent="0.3">
      <c r="A279" s="1" t="s">
        <v>2094</v>
      </c>
      <c r="B279" s="1" t="s">
        <v>2660</v>
      </c>
      <c r="C279" t="s">
        <v>6686</v>
      </c>
      <c r="D279" t="s">
        <v>5013</v>
      </c>
      <c r="E279" t="s">
        <v>6938</v>
      </c>
    </row>
    <row r="280" spans="1:5" ht="15.6" x14ac:dyDescent="0.3">
      <c r="A280" s="1" t="s">
        <v>2093</v>
      </c>
      <c r="B280" s="1" t="s">
        <v>2661</v>
      </c>
      <c r="C280" t="s">
        <v>6684</v>
      </c>
      <c r="D280" t="s">
        <v>4917</v>
      </c>
      <c r="E280" t="s">
        <v>6939</v>
      </c>
    </row>
    <row r="281" spans="1:5" ht="15.6" x14ac:dyDescent="0.3">
      <c r="A281" s="1" t="s">
        <v>2092</v>
      </c>
      <c r="B281" s="1" t="s">
        <v>2662</v>
      </c>
      <c r="C281" t="s">
        <v>6686</v>
      </c>
      <c r="D281" t="s">
        <v>5014</v>
      </c>
      <c r="E281" t="s">
        <v>6940</v>
      </c>
    </row>
    <row r="282" spans="1:5" ht="15.6" x14ac:dyDescent="0.3">
      <c r="A282" s="1" t="s">
        <v>2091</v>
      </c>
      <c r="B282" s="1" t="s">
        <v>2663</v>
      </c>
      <c r="C282" t="s">
        <v>6684</v>
      </c>
      <c r="D282" t="s">
        <v>5015</v>
      </c>
      <c r="E282" t="s">
        <v>6941</v>
      </c>
    </row>
    <row r="283" spans="1:5" ht="15.6" x14ac:dyDescent="0.3">
      <c r="A283" s="1" t="s">
        <v>2090</v>
      </c>
      <c r="B283" s="1" t="s">
        <v>2664</v>
      </c>
      <c r="C283" t="s">
        <v>6686</v>
      </c>
      <c r="D283" t="s">
        <v>4826</v>
      </c>
      <c r="E283" t="s">
        <v>6942</v>
      </c>
    </row>
    <row r="284" spans="1:5" ht="15.6" x14ac:dyDescent="0.3">
      <c r="A284" s="1" t="s">
        <v>2089</v>
      </c>
      <c r="B284" s="1" t="s">
        <v>2665</v>
      </c>
      <c r="C284" t="s">
        <v>6686</v>
      </c>
      <c r="D284" t="s">
        <v>5016</v>
      </c>
      <c r="E284" t="s">
        <v>6943</v>
      </c>
    </row>
    <row r="285" spans="1:5" ht="15.6" x14ac:dyDescent="0.3">
      <c r="A285" s="1" t="s">
        <v>2088</v>
      </c>
      <c r="B285" s="1" t="s">
        <v>2666</v>
      </c>
      <c r="C285" t="s">
        <v>6686</v>
      </c>
      <c r="D285" t="s">
        <v>5017</v>
      </c>
      <c r="E285" t="s">
        <v>6944</v>
      </c>
    </row>
    <row r="286" spans="1:5" ht="15.6" x14ac:dyDescent="0.3">
      <c r="A286" s="1" t="s">
        <v>2087</v>
      </c>
      <c r="B286" s="1" t="s">
        <v>2667</v>
      </c>
      <c r="C286" t="s">
        <v>6686</v>
      </c>
      <c r="D286" t="s">
        <v>5018</v>
      </c>
      <c r="E286" t="s">
        <v>6945</v>
      </c>
    </row>
    <row r="287" spans="1:5" ht="15.6" x14ac:dyDescent="0.3">
      <c r="A287" s="1" t="s">
        <v>2086</v>
      </c>
      <c r="B287" s="1" t="s">
        <v>2668</v>
      </c>
      <c r="C287" t="s">
        <v>6684</v>
      </c>
      <c r="D287" t="s">
        <v>5019</v>
      </c>
      <c r="E287" t="s">
        <v>6946</v>
      </c>
    </row>
    <row r="288" spans="1:5" ht="15.6" x14ac:dyDescent="0.3">
      <c r="A288" s="1" t="s">
        <v>2085</v>
      </c>
      <c r="B288" s="1" t="s">
        <v>2669</v>
      </c>
      <c r="C288" t="s">
        <v>6684</v>
      </c>
      <c r="D288" t="s">
        <v>5020</v>
      </c>
      <c r="E288" t="s">
        <v>6947</v>
      </c>
    </row>
    <row r="289" spans="1:5" ht="15.6" x14ac:dyDescent="0.3">
      <c r="A289" s="1" t="s">
        <v>2084</v>
      </c>
      <c r="B289" s="1" t="s">
        <v>2670</v>
      </c>
      <c r="C289" t="s">
        <v>6686</v>
      </c>
      <c r="D289" t="s">
        <v>5021</v>
      </c>
      <c r="E289" t="s">
        <v>6878</v>
      </c>
    </row>
    <row r="290" spans="1:5" ht="15.6" x14ac:dyDescent="0.3">
      <c r="A290" s="1" t="s">
        <v>2083</v>
      </c>
      <c r="B290" s="1" t="s">
        <v>2671</v>
      </c>
      <c r="C290" t="s">
        <v>6686</v>
      </c>
      <c r="D290" t="s">
        <v>5022</v>
      </c>
      <c r="E290" t="s">
        <v>6948</v>
      </c>
    </row>
    <row r="291" spans="1:5" ht="15.6" x14ac:dyDescent="0.3">
      <c r="A291" s="1" t="s">
        <v>2082</v>
      </c>
      <c r="B291" s="1" t="s">
        <v>2672</v>
      </c>
      <c r="C291" t="s">
        <v>6686</v>
      </c>
      <c r="D291" t="s">
        <v>5023</v>
      </c>
      <c r="E291" t="s">
        <v>6894</v>
      </c>
    </row>
    <row r="292" spans="1:5" ht="15.6" x14ac:dyDescent="0.3">
      <c r="A292" s="1" t="s">
        <v>2081</v>
      </c>
      <c r="B292" s="1" t="s">
        <v>2673</v>
      </c>
      <c r="C292" t="s">
        <v>6686</v>
      </c>
      <c r="D292" t="s">
        <v>5024</v>
      </c>
      <c r="E292" t="s">
        <v>6949</v>
      </c>
    </row>
    <row r="293" spans="1:5" ht="15.6" x14ac:dyDescent="0.3">
      <c r="A293" s="1" t="s">
        <v>2080</v>
      </c>
      <c r="B293" s="1" t="s">
        <v>2674</v>
      </c>
      <c r="C293" t="s">
        <v>6686</v>
      </c>
      <c r="D293" t="s">
        <v>5025</v>
      </c>
      <c r="E293" t="s">
        <v>6950</v>
      </c>
    </row>
    <row r="294" spans="1:5" ht="15.6" x14ac:dyDescent="0.3">
      <c r="A294" s="1" t="s">
        <v>2079</v>
      </c>
      <c r="B294" s="1" t="s">
        <v>2675</v>
      </c>
      <c r="C294" t="s">
        <v>6686</v>
      </c>
      <c r="D294" t="s">
        <v>5026</v>
      </c>
      <c r="E294" t="s">
        <v>6951</v>
      </c>
    </row>
    <row r="295" spans="1:5" ht="15.6" x14ac:dyDescent="0.3">
      <c r="A295" s="1" t="s">
        <v>2078</v>
      </c>
      <c r="B295" s="1" t="s">
        <v>2676</v>
      </c>
      <c r="C295" t="s">
        <v>6684</v>
      </c>
      <c r="D295" t="s">
        <v>5027</v>
      </c>
      <c r="E295" t="s">
        <v>6952</v>
      </c>
    </row>
    <row r="296" spans="1:5" ht="15.6" x14ac:dyDescent="0.3">
      <c r="A296" s="1" t="s">
        <v>2077</v>
      </c>
      <c r="B296" s="1" t="s">
        <v>2677</v>
      </c>
      <c r="C296" t="s">
        <v>6686</v>
      </c>
      <c r="D296" t="s">
        <v>5028</v>
      </c>
      <c r="E296" t="s">
        <v>6953</v>
      </c>
    </row>
    <row r="297" spans="1:5" ht="15.6" x14ac:dyDescent="0.3">
      <c r="A297" s="1" t="s">
        <v>2076</v>
      </c>
      <c r="B297" s="1" t="s">
        <v>2678</v>
      </c>
      <c r="C297" t="s">
        <v>6686</v>
      </c>
      <c r="D297" t="s">
        <v>5029</v>
      </c>
      <c r="E297" t="s">
        <v>6954</v>
      </c>
    </row>
    <row r="298" spans="1:5" ht="15.6" x14ac:dyDescent="0.3">
      <c r="A298" s="1" t="s">
        <v>2075</v>
      </c>
      <c r="B298" s="1" t="s">
        <v>2679</v>
      </c>
      <c r="C298" t="s">
        <v>6686</v>
      </c>
      <c r="D298" t="s">
        <v>5030</v>
      </c>
      <c r="E298" t="s">
        <v>6955</v>
      </c>
    </row>
    <row r="299" spans="1:5" ht="15.6" x14ac:dyDescent="0.3">
      <c r="A299" s="1" t="s">
        <v>2074</v>
      </c>
      <c r="B299" s="1" t="s">
        <v>2680</v>
      </c>
      <c r="C299" t="s">
        <v>6684</v>
      </c>
      <c r="D299" t="s">
        <v>5031</v>
      </c>
      <c r="E299" t="s">
        <v>6956</v>
      </c>
    </row>
    <row r="300" spans="1:5" ht="15.6" x14ac:dyDescent="0.3">
      <c r="A300" s="1" t="s">
        <v>2073</v>
      </c>
      <c r="B300" s="1" t="s">
        <v>2681</v>
      </c>
      <c r="C300" t="s">
        <v>6686</v>
      </c>
      <c r="D300" t="s">
        <v>5032</v>
      </c>
      <c r="E300" t="s">
        <v>6957</v>
      </c>
    </row>
    <row r="301" spans="1:5" ht="15.6" x14ac:dyDescent="0.3">
      <c r="A301" s="1" t="s">
        <v>2072</v>
      </c>
      <c r="B301" s="1" t="s">
        <v>2682</v>
      </c>
      <c r="C301" t="s">
        <v>6684</v>
      </c>
      <c r="D301" t="s">
        <v>5033</v>
      </c>
      <c r="E301" t="s">
        <v>6958</v>
      </c>
    </row>
    <row r="302" spans="1:5" ht="15.6" x14ac:dyDescent="0.3">
      <c r="A302" s="1" t="s">
        <v>2071</v>
      </c>
      <c r="B302" s="1" t="s">
        <v>2683</v>
      </c>
      <c r="C302" t="s">
        <v>6686</v>
      </c>
      <c r="D302" t="s">
        <v>4976</v>
      </c>
      <c r="E302" t="s">
        <v>6959</v>
      </c>
    </row>
    <row r="303" spans="1:5" ht="15.6" x14ac:dyDescent="0.3">
      <c r="A303" s="1" t="s">
        <v>2070</v>
      </c>
      <c r="B303" s="1" t="s">
        <v>2684</v>
      </c>
      <c r="C303" t="s">
        <v>6684</v>
      </c>
      <c r="D303" t="s">
        <v>4983</v>
      </c>
      <c r="E303" t="s">
        <v>6767</v>
      </c>
    </row>
    <row r="304" spans="1:5" ht="15.6" x14ac:dyDescent="0.3">
      <c r="A304" s="1" t="s">
        <v>2069</v>
      </c>
      <c r="B304" s="1" t="s">
        <v>2685</v>
      </c>
      <c r="C304" t="s">
        <v>6686</v>
      </c>
      <c r="D304" t="s">
        <v>5035</v>
      </c>
      <c r="E304" t="s">
        <v>6960</v>
      </c>
    </row>
    <row r="305" spans="1:5" ht="15.6" x14ac:dyDescent="0.3">
      <c r="A305" s="1" t="s">
        <v>2068</v>
      </c>
      <c r="B305" s="1" t="s">
        <v>2686</v>
      </c>
      <c r="C305" t="s">
        <v>6684</v>
      </c>
      <c r="D305" t="s">
        <v>5037</v>
      </c>
      <c r="E305" t="s">
        <v>6961</v>
      </c>
    </row>
    <row r="306" spans="1:5" ht="15.6" x14ac:dyDescent="0.3">
      <c r="A306" s="1" t="s">
        <v>2067</v>
      </c>
      <c r="B306" s="1" t="s">
        <v>2687</v>
      </c>
      <c r="C306" t="s">
        <v>6684</v>
      </c>
      <c r="D306" t="s">
        <v>5038</v>
      </c>
      <c r="E306" t="s">
        <v>6962</v>
      </c>
    </row>
    <row r="307" spans="1:5" ht="15.6" x14ac:dyDescent="0.3">
      <c r="A307" s="1" t="s">
        <v>2066</v>
      </c>
      <c r="B307" s="1" t="s">
        <v>2688</v>
      </c>
      <c r="C307" t="s">
        <v>6684</v>
      </c>
      <c r="D307" t="s">
        <v>4972</v>
      </c>
      <c r="E307" t="s">
        <v>6963</v>
      </c>
    </row>
    <row r="308" spans="1:5" ht="15.6" x14ac:dyDescent="0.3">
      <c r="A308" s="1" t="s">
        <v>2065</v>
      </c>
      <c r="B308" s="1" t="s">
        <v>2689</v>
      </c>
      <c r="C308" t="s">
        <v>6684</v>
      </c>
      <c r="D308" t="s">
        <v>5039</v>
      </c>
      <c r="E308" t="s">
        <v>6749</v>
      </c>
    </row>
    <row r="309" spans="1:5" ht="15.6" x14ac:dyDescent="0.3">
      <c r="A309" s="1" t="s">
        <v>2064</v>
      </c>
      <c r="B309" s="1" t="s">
        <v>2690</v>
      </c>
      <c r="C309" t="s">
        <v>6686</v>
      </c>
      <c r="D309" t="s">
        <v>5040</v>
      </c>
      <c r="E309" t="s">
        <v>6964</v>
      </c>
    </row>
    <row r="310" spans="1:5" ht="15.6" x14ac:dyDescent="0.3">
      <c r="A310" s="1" t="s">
        <v>2063</v>
      </c>
      <c r="B310" s="1" t="s">
        <v>2691</v>
      </c>
      <c r="C310" t="s">
        <v>6684</v>
      </c>
      <c r="D310" t="s">
        <v>5041</v>
      </c>
      <c r="E310" t="s">
        <v>6965</v>
      </c>
    </row>
    <row r="311" spans="1:5" ht="15.6" x14ac:dyDescent="0.3">
      <c r="A311" s="1" t="s">
        <v>2062</v>
      </c>
      <c r="B311" s="1" t="s">
        <v>2692</v>
      </c>
      <c r="C311" t="s">
        <v>6684</v>
      </c>
      <c r="D311" t="s">
        <v>5042</v>
      </c>
      <c r="E311" t="s">
        <v>6966</v>
      </c>
    </row>
    <row r="312" spans="1:5" ht="15.6" x14ac:dyDescent="0.3">
      <c r="A312" s="1" t="s">
        <v>2061</v>
      </c>
      <c r="B312" s="1" t="s">
        <v>2693</v>
      </c>
      <c r="C312" t="s">
        <v>6686</v>
      </c>
      <c r="D312" t="s">
        <v>4801</v>
      </c>
      <c r="E312" t="s">
        <v>6967</v>
      </c>
    </row>
    <row r="313" spans="1:5" ht="15.6" x14ac:dyDescent="0.3">
      <c r="A313" s="1" t="s">
        <v>2060</v>
      </c>
      <c r="B313" s="1" t="s">
        <v>2694</v>
      </c>
      <c r="C313" t="s">
        <v>6686</v>
      </c>
      <c r="D313" t="s">
        <v>5043</v>
      </c>
      <c r="E313" t="s">
        <v>6968</v>
      </c>
    </row>
    <row r="314" spans="1:5" ht="15.6" x14ac:dyDescent="0.3">
      <c r="A314" s="1" t="s">
        <v>2059</v>
      </c>
      <c r="B314" s="1" t="s">
        <v>2695</v>
      </c>
      <c r="C314" t="s">
        <v>6686</v>
      </c>
      <c r="D314" t="s">
        <v>5044</v>
      </c>
      <c r="E314" t="s">
        <v>6969</v>
      </c>
    </row>
    <row r="315" spans="1:5" ht="15.6" x14ac:dyDescent="0.3">
      <c r="A315" s="1" t="s">
        <v>2058</v>
      </c>
      <c r="B315" s="1" t="s">
        <v>2696</v>
      </c>
      <c r="C315" t="s">
        <v>6684</v>
      </c>
      <c r="D315" t="s">
        <v>6970</v>
      </c>
      <c r="E315" t="s">
        <v>6971</v>
      </c>
    </row>
    <row r="316" spans="1:5" ht="15.6" x14ac:dyDescent="0.3">
      <c r="A316" s="1" t="s">
        <v>2057</v>
      </c>
      <c r="B316" s="1" t="s">
        <v>2697</v>
      </c>
      <c r="C316" t="s">
        <v>6684</v>
      </c>
      <c r="D316" t="s">
        <v>5045</v>
      </c>
      <c r="E316" t="s">
        <v>6972</v>
      </c>
    </row>
    <row r="317" spans="1:5" ht="15.6" x14ac:dyDescent="0.3">
      <c r="A317" s="1" t="s">
        <v>2056</v>
      </c>
      <c r="B317" s="1" t="s">
        <v>2698</v>
      </c>
      <c r="C317" t="s">
        <v>6686</v>
      </c>
      <c r="D317" t="s">
        <v>5046</v>
      </c>
      <c r="E317" t="s">
        <v>6852</v>
      </c>
    </row>
    <row r="318" spans="1:5" ht="15.6" x14ac:dyDescent="0.3">
      <c r="A318" s="1" t="s">
        <v>2055</v>
      </c>
      <c r="B318" s="1" t="s">
        <v>2699</v>
      </c>
      <c r="C318" t="s">
        <v>6686</v>
      </c>
      <c r="D318" t="s">
        <v>5047</v>
      </c>
      <c r="E318" t="s">
        <v>6706</v>
      </c>
    </row>
    <row r="319" spans="1:5" ht="15.6" x14ac:dyDescent="0.3">
      <c r="A319" s="1" t="s">
        <v>2054</v>
      </c>
      <c r="B319" s="1" t="s">
        <v>2700</v>
      </c>
      <c r="C319" t="s">
        <v>6686</v>
      </c>
      <c r="D319" t="s">
        <v>5048</v>
      </c>
      <c r="E319" t="s">
        <v>6973</v>
      </c>
    </row>
    <row r="320" spans="1:5" ht="15.6" x14ac:dyDescent="0.3">
      <c r="A320" s="1" t="s">
        <v>2053</v>
      </c>
      <c r="B320" s="1" t="s">
        <v>2701</v>
      </c>
      <c r="C320" t="s">
        <v>6686</v>
      </c>
      <c r="D320" t="s">
        <v>5049</v>
      </c>
      <c r="E320" t="s">
        <v>6974</v>
      </c>
    </row>
    <row r="321" spans="1:5" ht="15.6" x14ac:dyDescent="0.3">
      <c r="A321" s="1" t="s">
        <v>2052</v>
      </c>
      <c r="B321" s="1" t="s">
        <v>2702</v>
      </c>
      <c r="C321" t="s">
        <v>6684</v>
      </c>
      <c r="D321" t="s">
        <v>5050</v>
      </c>
      <c r="E321" t="s">
        <v>6975</v>
      </c>
    </row>
    <row r="322" spans="1:5" ht="15.6" x14ac:dyDescent="0.3">
      <c r="A322" s="1" t="s">
        <v>2051</v>
      </c>
      <c r="B322" s="1" t="s">
        <v>2703</v>
      </c>
      <c r="C322" t="s">
        <v>6684</v>
      </c>
      <c r="D322" t="s">
        <v>5051</v>
      </c>
      <c r="E322" t="s">
        <v>6976</v>
      </c>
    </row>
    <row r="323" spans="1:5" ht="15.6" x14ac:dyDescent="0.3">
      <c r="A323" s="1" t="s">
        <v>2050</v>
      </c>
      <c r="B323" s="1" t="s">
        <v>2704</v>
      </c>
      <c r="C323" t="s">
        <v>6686</v>
      </c>
      <c r="D323" t="s">
        <v>5052</v>
      </c>
      <c r="E323" t="s">
        <v>6977</v>
      </c>
    </row>
    <row r="324" spans="1:5" ht="15.6" x14ac:dyDescent="0.3">
      <c r="A324" s="1" t="s">
        <v>2049</v>
      </c>
      <c r="B324" s="1" t="s">
        <v>2705</v>
      </c>
      <c r="C324" t="s">
        <v>6686</v>
      </c>
      <c r="D324" t="s">
        <v>5016</v>
      </c>
      <c r="E324" t="s">
        <v>6978</v>
      </c>
    </row>
    <row r="325" spans="1:5" ht="15.6" x14ac:dyDescent="0.3">
      <c r="A325" s="1" t="s">
        <v>2048</v>
      </c>
      <c r="B325" s="1" t="s">
        <v>2706</v>
      </c>
      <c r="C325" t="s">
        <v>6686</v>
      </c>
      <c r="D325" t="s">
        <v>5053</v>
      </c>
      <c r="E325" t="s">
        <v>6834</v>
      </c>
    </row>
    <row r="326" spans="1:5" ht="15.6" x14ac:dyDescent="0.3">
      <c r="A326" s="1" t="s">
        <v>2047</v>
      </c>
      <c r="B326" s="1" t="s">
        <v>2707</v>
      </c>
      <c r="C326" t="s">
        <v>6684</v>
      </c>
      <c r="D326" t="s">
        <v>5054</v>
      </c>
      <c r="E326" t="s">
        <v>6979</v>
      </c>
    </row>
    <row r="327" spans="1:5" ht="15.6" x14ac:dyDescent="0.3">
      <c r="A327" s="1" t="s">
        <v>2046</v>
      </c>
      <c r="B327" s="1" t="s">
        <v>2708</v>
      </c>
      <c r="C327" t="s">
        <v>6686</v>
      </c>
      <c r="D327" t="s">
        <v>5055</v>
      </c>
      <c r="E327" t="s">
        <v>6980</v>
      </c>
    </row>
    <row r="328" spans="1:5" ht="15.6" x14ac:dyDescent="0.3">
      <c r="A328" s="1" t="s">
        <v>2045</v>
      </c>
      <c r="B328" s="1" t="s">
        <v>2709</v>
      </c>
      <c r="C328" t="s">
        <v>6686</v>
      </c>
      <c r="D328" t="s">
        <v>5056</v>
      </c>
      <c r="E328" t="s">
        <v>6899</v>
      </c>
    </row>
    <row r="329" spans="1:5" ht="15.6" x14ac:dyDescent="0.3">
      <c r="A329" s="1" t="s">
        <v>2044</v>
      </c>
      <c r="B329" s="1" t="s">
        <v>2710</v>
      </c>
      <c r="C329" t="s">
        <v>6686</v>
      </c>
      <c r="D329" t="s">
        <v>5057</v>
      </c>
      <c r="E329" t="s">
        <v>6981</v>
      </c>
    </row>
    <row r="330" spans="1:5" ht="15.6" x14ac:dyDescent="0.3">
      <c r="A330" s="1" t="s">
        <v>2043</v>
      </c>
      <c r="B330" s="1" t="s">
        <v>2711</v>
      </c>
      <c r="C330" t="s">
        <v>6686</v>
      </c>
      <c r="D330" t="s">
        <v>5058</v>
      </c>
      <c r="E330" t="s">
        <v>6894</v>
      </c>
    </row>
    <row r="331" spans="1:5" ht="15.6" x14ac:dyDescent="0.3">
      <c r="A331" s="1" t="s">
        <v>2042</v>
      </c>
      <c r="B331" s="1" t="s">
        <v>2712</v>
      </c>
      <c r="C331" t="s">
        <v>6686</v>
      </c>
      <c r="D331" t="s">
        <v>5059</v>
      </c>
      <c r="E331" t="s">
        <v>6982</v>
      </c>
    </row>
    <row r="332" spans="1:5" ht="15.6" x14ac:dyDescent="0.3">
      <c r="A332" s="1" t="s">
        <v>2041</v>
      </c>
      <c r="B332" s="1" t="s">
        <v>2713</v>
      </c>
      <c r="C332" t="s">
        <v>6686</v>
      </c>
      <c r="D332" t="s">
        <v>5060</v>
      </c>
      <c r="E332" t="s">
        <v>6983</v>
      </c>
    </row>
    <row r="333" spans="1:5" ht="15.6" x14ac:dyDescent="0.3">
      <c r="A333" s="1" t="s">
        <v>2040</v>
      </c>
      <c r="B333" s="1" t="s">
        <v>2714</v>
      </c>
      <c r="C333" t="s">
        <v>6686</v>
      </c>
      <c r="D333" t="s">
        <v>5061</v>
      </c>
      <c r="E333" t="s">
        <v>6974</v>
      </c>
    </row>
    <row r="334" spans="1:5" ht="15.6" x14ac:dyDescent="0.3">
      <c r="A334" s="1" t="s">
        <v>2039</v>
      </c>
      <c r="B334" s="1" t="s">
        <v>2715</v>
      </c>
      <c r="C334" t="s">
        <v>6684</v>
      </c>
      <c r="D334" t="s">
        <v>5062</v>
      </c>
      <c r="E334" t="s">
        <v>6984</v>
      </c>
    </row>
    <row r="335" spans="1:5" ht="15.6" x14ac:dyDescent="0.3">
      <c r="A335" s="1" t="s">
        <v>2038</v>
      </c>
      <c r="B335" s="1" t="s">
        <v>2716</v>
      </c>
      <c r="C335" t="s">
        <v>6686</v>
      </c>
      <c r="D335" t="s">
        <v>5063</v>
      </c>
      <c r="E335" t="s">
        <v>6985</v>
      </c>
    </row>
    <row r="336" spans="1:5" ht="15.6" x14ac:dyDescent="0.3">
      <c r="A336" s="1" t="s">
        <v>2037</v>
      </c>
      <c r="B336" s="1" t="s">
        <v>2717</v>
      </c>
      <c r="C336" t="s">
        <v>6684</v>
      </c>
      <c r="D336" t="s">
        <v>4769</v>
      </c>
      <c r="E336" t="s">
        <v>6986</v>
      </c>
    </row>
    <row r="337" spans="1:5" ht="15.6" x14ac:dyDescent="0.3">
      <c r="A337" s="1" t="s">
        <v>2036</v>
      </c>
      <c r="B337" s="1" t="s">
        <v>2718</v>
      </c>
      <c r="C337" t="s">
        <v>6686</v>
      </c>
      <c r="D337" t="s">
        <v>5064</v>
      </c>
      <c r="E337" t="s">
        <v>6987</v>
      </c>
    </row>
    <row r="338" spans="1:5" ht="15.6" x14ac:dyDescent="0.3">
      <c r="A338" s="1" t="s">
        <v>2035</v>
      </c>
      <c r="B338" s="1" t="s">
        <v>2719</v>
      </c>
      <c r="C338" t="s">
        <v>6684</v>
      </c>
      <c r="D338" t="s">
        <v>5065</v>
      </c>
      <c r="E338" t="s">
        <v>6988</v>
      </c>
    </row>
    <row r="339" spans="1:5" ht="15.6" x14ac:dyDescent="0.3">
      <c r="A339" s="1" t="s">
        <v>2034</v>
      </c>
      <c r="B339" s="1" t="s">
        <v>2720</v>
      </c>
      <c r="C339" t="s">
        <v>6684</v>
      </c>
      <c r="D339" t="s">
        <v>4821</v>
      </c>
      <c r="E339" t="s">
        <v>6879</v>
      </c>
    </row>
    <row r="340" spans="1:5" ht="15.6" x14ac:dyDescent="0.3">
      <c r="A340" s="1" t="s">
        <v>2033</v>
      </c>
      <c r="B340" s="1" t="s">
        <v>2721</v>
      </c>
      <c r="C340" t="s">
        <v>6686</v>
      </c>
      <c r="D340" t="s">
        <v>5066</v>
      </c>
      <c r="E340" t="s">
        <v>6843</v>
      </c>
    </row>
    <row r="341" spans="1:5" ht="15.6" x14ac:dyDescent="0.3">
      <c r="A341" s="1" t="s">
        <v>2032</v>
      </c>
      <c r="B341" s="1" t="s">
        <v>2722</v>
      </c>
      <c r="C341" t="s">
        <v>6684</v>
      </c>
      <c r="D341" t="s">
        <v>5067</v>
      </c>
      <c r="E341" t="s">
        <v>6989</v>
      </c>
    </row>
    <row r="342" spans="1:5" ht="15.6" x14ac:dyDescent="0.3">
      <c r="A342" s="1" t="s">
        <v>2031</v>
      </c>
      <c r="B342" s="1" t="s">
        <v>2723</v>
      </c>
      <c r="C342" t="s">
        <v>6684</v>
      </c>
      <c r="D342" t="s">
        <v>5068</v>
      </c>
      <c r="E342" t="s">
        <v>6990</v>
      </c>
    </row>
    <row r="343" spans="1:5" ht="15.6" x14ac:dyDescent="0.3">
      <c r="A343" s="1" t="s">
        <v>2030</v>
      </c>
      <c r="B343" s="1" t="s">
        <v>2724</v>
      </c>
      <c r="C343" t="s">
        <v>6684</v>
      </c>
      <c r="D343" t="s">
        <v>5069</v>
      </c>
      <c r="E343" t="s">
        <v>6991</v>
      </c>
    </row>
    <row r="344" spans="1:5" ht="15.6" x14ac:dyDescent="0.3">
      <c r="A344" s="1" t="s">
        <v>2029</v>
      </c>
      <c r="B344" s="1" t="s">
        <v>2725</v>
      </c>
      <c r="C344" t="s">
        <v>6684</v>
      </c>
      <c r="D344" t="s">
        <v>5070</v>
      </c>
      <c r="E344" t="s">
        <v>6781</v>
      </c>
    </row>
    <row r="345" spans="1:5" ht="15.6" x14ac:dyDescent="0.3">
      <c r="A345" s="1" t="s">
        <v>2028</v>
      </c>
      <c r="B345" s="1" t="s">
        <v>2726</v>
      </c>
      <c r="C345" t="s">
        <v>6686</v>
      </c>
      <c r="D345" t="s">
        <v>5071</v>
      </c>
      <c r="E345" t="s">
        <v>6992</v>
      </c>
    </row>
    <row r="346" spans="1:5" ht="15.6" x14ac:dyDescent="0.3">
      <c r="A346" s="1" t="s">
        <v>2027</v>
      </c>
      <c r="B346" s="1" t="s">
        <v>2727</v>
      </c>
      <c r="C346" t="s">
        <v>6684</v>
      </c>
      <c r="D346" t="s">
        <v>5073</v>
      </c>
      <c r="E346" t="s">
        <v>6993</v>
      </c>
    </row>
    <row r="347" spans="1:5" ht="15.6" x14ac:dyDescent="0.3">
      <c r="A347" s="1" t="s">
        <v>2026</v>
      </c>
      <c r="B347" s="1" t="s">
        <v>2728</v>
      </c>
      <c r="C347" t="s">
        <v>6686</v>
      </c>
      <c r="D347" t="s">
        <v>5074</v>
      </c>
      <c r="E347" t="s">
        <v>6737</v>
      </c>
    </row>
    <row r="348" spans="1:5" ht="15.6" x14ac:dyDescent="0.3">
      <c r="A348" s="1" t="s">
        <v>2025</v>
      </c>
      <c r="B348" s="1" t="s">
        <v>2729</v>
      </c>
      <c r="C348" t="s">
        <v>6684</v>
      </c>
      <c r="D348" t="s">
        <v>5075</v>
      </c>
      <c r="E348" t="s">
        <v>6994</v>
      </c>
    </row>
    <row r="349" spans="1:5" ht="15.6" x14ac:dyDescent="0.3">
      <c r="A349" s="1" t="s">
        <v>2024</v>
      </c>
      <c r="B349" s="1" t="s">
        <v>2730</v>
      </c>
      <c r="C349" t="s">
        <v>6684</v>
      </c>
      <c r="D349" t="s">
        <v>5076</v>
      </c>
      <c r="E349" t="s">
        <v>6995</v>
      </c>
    </row>
    <row r="350" spans="1:5" ht="15.6" x14ac:dyDescent="0.3">
      <c r="A350" s="1" t="s">
        <v>2023</v>
      </c>
      <c r="B350" s="1" t="s">
        <v>2731</v>
      </c>
      <c r="C350" t="s">
        <v>6686</v>
      </c>
      <c r="D350" t="s">
        <v>5077</v>
      </c>
      <c r="E350" t="s">
        <v>6996</v>
      </c>
    </row>
    <row r="351" spans="1:5" ht="15.6" x14ac:dyDescent="0.3">
      <c r="A351" s="1" t="s">
        <v>2022</v>
      </c>
      <c r="B351" s="1" t="s">
        <v>2732</v>
      </c>
      <c r="C351" t="s">
        <v>6684</v>
      </c>
      <c r="D351" t="s">
        <v>5078</v>
      </c>
      <c r="E351" t="s">
        <v>6997</v>
      </c>
    </row>
    <row r="352" spans="1:5" ht="15.6" x14ac:dyDescent="0.3">
      <c r="A352" s="1" t="s">
        <v>2021</v>
      </c>
      <c r="B352" s="1" t="s">
        <v>2733</v>
      </c>
      <c r="C352" t="s">
        <v>6686</v>
      </c>
      <c r="D352" t="s">
        <v>5079</v>
      </c>
      <c r="E352" t="s">
        <v>6998</v>
      </c>
    </row>
    <row r="353" spans="1:5" ht="15.6" x14ac:dyDescent="0.3">
      <c r="A353" s="1" t="s">
        <v>2020</v>
      </c>
      <c r="B353" s="1" t="s">
        <v>2734</v>
      </c>
      <c r="C353" t="s">
        <v>6684</v>
      </c>
      <c r="D353" t="s">
        <v>5080</v>
      </c>
      <c r="E353" t="s">
        <v>6999</v>
      </c>
    </row>
    <row r="354" spans="1:5" ht="15.6" x14ac:dyDescent="0.3">
      <c r="A354" s="1" t="s">
        <v>2019</v>
      </c>
      <c r="B354" s="1" t="s">
        <v>2735</v>
      </c>
      <c r="C354" t="s">
        <v>6686</v>
      </c>
      <c r="D354" t="s">
        <v>4812</v>
      </c>
      <c r="E354" t="s">
        <v>7000</v>
      </c>
    </row>
    <row r="355" spans="1:5" ht="15.6" x14ac:dyDescent="0.3">
      <c r="A355" s="1" t="s">
        <v>2018</v>
      </c>
      <c r="B355" s="1" t="s">
        <v>2736</v>
      </c>
      <c r="C355" t="s">
        <v>6684</v>
      </c>
      <c r="D355" t="s">
        <v>5081</v>
      </c>
      <c r="E355" t="s">
        <v>7001</v>
      </c>
    </row>
    <row r="356" spans="1:5" ht="15.6" x14ac:dyDescent="0.3">
      <c r="A356" s="1" t="s">
        <v>2017</v>
      </c>
      <c r="B356" s="1" t="s">
        <v>2737</v>
      </c>
      <c r="C356" t="s">
        <v>6684</v>
      </c>
      <c r="D356" t="s">
        <v>7002</v>
      </c>
      <c r="E356" t="s">
        <v>7003</v>
      </c>
    </row>
    <row r="357" spans="1:5" ht="15.6" x14ac:dyDescent="0.3">
      <c r="A357" s="1" t="s">
        <v>2016</v>
      </c>
      <c r="B357" s="1" t="s">
        <v>2738</v>
      </c>
      <c r="C357" t="s">
        <v>6684</v>
      </c>
      <c r="D357" t="s">
        <v>5082</v>
      </c>
      <c r="E357" t="s">
        <v>7004</v>
      </c>
    </row>
    <row r="358" spans="1:5" ht="15.6" x14ac:dyDescent="0.3">
      <c r="A358" s="1" t="s">
        <v>2015</v>
      </c>
      <c r="B358" s="1" t="s">
        <v>2739</v>
      </c>
      <c r="C358" t="s">
        <v>6686</v>
      </c>
      <c r="D358" t="s">
        <v>5083</v>
      </c>
      <c r="E358" t="s">
        <v>7005</v>
      </c>
    </row>
    <row r="359" spans="1:5" ht="15.6" x14ac:dyDescent="0.3">
      <c r="A359" s="1" t="s">
        <v>2014</v>
      </c>
      <c r="B359" s="1" t="s">
        <v>2740</v>
      </c>
      <c r="C359" t="s">
        <v>6686</v>
      </c>
      <c r="D359" t="s">
        <v>5085</v>
      </c>
      <c r="E359" t="s">
        <v>7006</v>
      </c>
    </row>
    <row r="360" spans="1:5" ht="15.6" x14ac:dyDescent="0.3">
      <c r="A360" s="1" t="s">
        <v>2013</v>
      </c>
      <c r="B360" s="1" t="s">
        <v>2741</v>
      </c>
      <c r="C360" t="s">
        <v>6686</v>
      </c>
      <c r="D360" t="s">
        <v>5086</v>
      </c>
      <c r="E360" t="s">
        <v>7007</v>
      </c>
    </row>
    <row r="361" spans="1:5" ht="15.6" x14ac:dyDescent="0.3">
      <c r="A361" s="1" t="s">
        <v>2012</v>
      </c>
      <c r="B361" s="1" t="s">
        <v>2742</v>
      </c>
      <c r="C361" t="s">
        <v>6686</v>
      </c>
      <c r="D361" t="s">
        <v>4925</v>
      </c>
      <c r="E361" t="s">
        <v>7008</v>
      </c>
    </row>
    <row r="362" spans="1:5" ht="15.6" x14ac:dyDescent="0.3">
      <c r="A362" s="1" t="s">
        <v>2011</v>
      </c>
      <c r="B362" s="1" t="s">
        <v>2743</v>
      </c>
      <c r="C362" t="s">
        <v>6686</v>
      </c>
      <c r="D362" t="s">
        <v>5087</v>
      </c>
      <c r="E362" t="s">
        <v>7009</v>
      </c>
    </row>
    <row r="363" spans="1:5" ht="15.6" x14ac:dyDescent="0.3">
      <c r="A363" s="1" t="s">
        <v>2010</v>
      </c>
      <c r="B363" s="1" t="s">
        <v>2744</v>
      </c>
      <c r="C363" t="s">
        <v>6686</v>
      </c>
      <c r="D363" t="s">
        <v>5088</v>
      </c>
      <c r="E363" t="s">
        <v>6750</v>
      </c>
    </row>
    <row r="364" spans="1:5" ht="15.6" x14ac:dyDescent="0.3">
      <c r="A364" s="1" t="s">
        <v>2009</v>
      </c>
      <c r="B364" s="1" t="s">
        <v>2745</v>
      </c>
      <c r="C364" t="s">
        <v>6686</v>
      </c>
      <c r="D364" t="s">
        <v>5089</v>
      </c>
      <c r="E364" t="s">
        <v>7010</v>
      </c>
    </row>
    <row r="365" spans="1:5" ht="15.6" x14ac:dyDescent="0.3">
      <c r="A365" s="1" t="s">
        <v>2008</v>
      </c>
      <c r="B365" s="1" t="s">
        <v>2746</v>
      </c>
      <c r="C365" t="s">
        <v>6684</v>
      </c>
      <c r="D365" t="s">
        <v>5090</v>
      </c>
      <c r="E365" t="s">
        <v>7011</v>
      </c>
    </row>
    <row r="366" spans="1:5" ht="15.6" x14ac:dyDescent="0.3">
      <c r="A366" s="1" t="s">
        <v>2007</v>
      </c>
      <c r="B366" s="1" t="s">
        <v>2747</v>
      </c>
      <c r="C366" t="s">
        <v>6684</v>
      </c>
      <c r="D366" t="s">
        <v>5092</v>
      </c>
      <c r="E366" t="s">
        <v>7012</v>
      </c>
    </row>
    <row r="367" spans="1:5" ht="15.6" x14ac:dyDescent="0.3">
      <c r="A367" s="1" t="s">
        <v>2006</v>
      </c>
      <c r="B367" s="1" t="s">
        <v>2748</v>
      </c>
      <c r="C367" t="s">
        <v>6686</v>
      </c>
      <c r="D367" t="s">
        <v>5093</v>
      </c>
      <c r="E367" t="s">
        <v>7013</v>
      </c>
    </row>
    <row r="368" spans="1:5" ht="15.6" x14ac:dyDescent="0.3">
      <c r="A368" s="1" t="s">
        <v>2005</v>
      </c>
      <c r="B368" s="1" t="s">
        <v>2749</v>
      </c>
      <c r="C368" t="s">
        <v>6686</v>
      </c>
      <c r="D368" t="s">
        <v>5094</v>
      </c>
      <c r="E368" t="s">
        <v>7014</v>
      </c>
    </row>
    <row r="369" spans="1:5" ht="15.6" x14ac:dyDescent="0.3">
      <c r="A369" s="1" t="s">
        <v>2004</v>
      </c>
      <c r="B369" s="1" t="s">
        <v>2750</v>
      </c>
      <c r="C369" t="s">
        <v>6684</v>
      </c>
      <c r="D369" t="s">
        <v>5095</v>
      </c>
      <c r="E369" t="s">
        <v>7015</v>
      </c>
    </row>
    <row r="370" spans="1:5" ht="15.6" x14ac:dyDescent="0.3">
      <c r="A370" s="1" t="s">
        <v>2003</v>
      </c>
      <c r="B370" s="1" t="s">
        <v>2751</v>
      </c>
      <c r="C370" t="s">
        <v>6686</v>
      </c>
      <c r="D370" t="s">
        <v>5096</v>
      </c>
      <c r="E370" t="s">
        <v>7016</v>
      </c>
    </row>
    <row r="371" spans="1:5" ht="15.6" x14ac:dyDescent="0.3">
      <c r="A371" s="1" t="s">
        <v>2002</v>
      </c>
      <c r="B371" s="1" t="s">
        <v>2752</v>
      </c>
      <c r="C371" t="s">
        <v>6686</v>
      </c>
      <c r="D371" t="s">
        <v>7017</v>
      </c>
      <c r="E371" t="s">
        <v>7018</v>
      </c>
    </row>
    <row r="372" spans="1:5" ht="15.6" x14ac:dyDescent="0.3">
      <c r="A372" s="1" t="s">
        <v>2001</v>
      </c>
      <c r="B372" s="1" t="s">
        <v>2753</v>
      </c>
      <c r="C372" t="s">
        <v>6684</v>
      </c>
      <c r="D372" t="s">
        <v>5097</v>
      </c>
      <c r="E372" t="s">
        <v>7019</v>
      </c>
    </row>
    <row r="373" spans="1:5" ht="15.6" x14ac:dyDescent="0.3">
      <c r="A373" s="1" t="s">
        <v>2000</v>
      </c>
      <c r="B373" s="1" t="s">
        <v>2754</v>
      </c>
      <c r="C373" t="s">
        <v>6686</v>
      </c>
      <c r="D373" t="s">
        <v>5098</v>
      </c>
      <c r="E373" t="s">
        <v>7020</v>
      </c>
    </row>
    <row r="374" spans="1:5" ht="15.6" x14ac:dyDescent="0.3">
      <c r="A374" s="1" t="s">
        <v>1999</v>
      </c>
      <c r="B374" s="1" t="s">
        <v>2755</v>
      </c>
      <c r="C374" t="s">
        <v>6684</v>
      </c>
      <c r="D374" t="s">
        <v>5099</v>
      </c>
      <c r="E374" t="s">
        <v>7021</v>
      </c>
    </row>
    <row r="375" spans="1:5" ht="15.6" x14ac:dyDescent="0.3">
      <c r="A375" s="1" t="s">
        <v>1998</v>
      </c>
      <c r="B375" s="1" t="s">
        <v>2756</v>
      </c>
      <c r="C375" t="s">
        <v>6684</v>
      </c>
      <c r="D375" t="s">
        <v>5100</v>
      </c>
      <c r="E375" t="s">
        <v>6946</v>
      </c>
    </row>
    <row r="376" spans="1:5" ht="15.6" x14ac:dyDescent="0.3">
      <c r="A376" s="1" t="s">
        <v>1997</v>
      </c>
      <c r="B376" s="1" t="s">
        <v>2757</v>
      </c>
      <c r="C376" t="s">
        <v>6684</v>
      </c>
      <c r="D376" t="s">
        <v>5101</v>
      </c>
      <c r="E376" t="s">
        <v>7022</v>
      </c>
    </row>
    <row r="377" spans="1:5" ht="15.6" x14ac:dyDescent="0.3">
      <c r="A377" s="1" t="s">
        <v>1996</v>
      </c>
      <c r="B377" s="1" t="s">
        <v>2758</v>
      </c>
      <c r="C377" t="s">
        <v>6686</v>
      </c>
      <c r="D377" t="s">
        <v>5102</v>
      </c>
      <c r="E377" t="s">
        <v>7023</v>
      </c>
    </row>
    <row r="378" spans="1:5" ht="15.6" x14ac:dyDescent="0.3">
      <c r="A378" s="1" t="s">
        <v>1995</v>
      </c>
      <c r="B378" s="1" t="s">
        <v>2759</v>
      </c>
      <c r="C378" t="s">
        <v>6686</v>
      </c>
      <c r="D378" t="s">
        <v>5103</v>
      </c>
      <c r="E378" t="s">
        <v>6834</v>
      </c>
    </row>
    <row r="379" spans="1:5" ht="15.6" x14ac:dyDescent="0.3">
      <c r="A379" s="1" t="s">
        <v>1994</v>
      </c>
      <c r="B379" s="1" t="s">
        <v>2760</v>
      </c>
      <c r="C379" t="s">
        <v>6684</v>
      </c>
      <c r="D379" t="s">
        <v>5104</v>
      </c>
      <c r="E379" t="s">
        <v>7024</v>
      </c>
    </row>
    <row r="380" spans="1:5" ht="15.6" x14ac:dyDescent="0.3">
      <c r="A380" s="1" t="s">
        <v>1993</v>
      </c>
      <c r="B380" s="1" t="s">
        <v>2761</v>
      </c>
      <c r="C380" t="s">
        <v>6684</v>
      </c>
      <c r="D380" t="s">
        <v>5105</v>
      </c>
      <c r="E380" t="s">
        <v>6868</v>
      </c>
    </row>
    <row r="381" spans="1:5" ht="15.6" x14ac:dyDescent="0.3">
      <c r="A381" s="1" t="s">
        <v>1992</v>
      </c>
      <c r="B381" s="1" t="s">
        <v>2762</v>
      </c>
      <c r="C381" t="s">
        <v>6686</v>
      </c>
      <c r="D381" t="s">
        <v>5106</v>
      </c>
      <c r="E381" t="s">
        <v>7025</v>
      </c>
    </row>
    <row r="382" spans="1:5" ht="15.6" x14ac:dyDescent="0.3">
      <c r="A382" s="1" t="s">
        <v>1991</v>
      </c>
      <c r="B382" s="1" t="s">
        <v>2763</v>
      </c>
      <c r="C382" t="s">
        <v>6684</v>
      </c>
      <c r="D382" t="s">
        <v>5107</v>
      </c>
      <c r="E382" t="s">
        <v>7026</v>
      </c>
    </row>
    <row r="383" spans="1:5" ht="15.6" x14ac:dyDescent="0.3">
      <c r="A383" s="1" t="s">
        <v>1990</v>
      </c>
      <c r="B383" s="1" t="s">
        <v>2764</v>
      </c>
      <c r="C383" t="s">
        <v>6686</v>
      </c>
      <c r="D383" t="s">
        <v>5108</v>
      </c>
      <c r="E383" t="s">
        <v>6692</v>
      </c>
    </row>
    <row r="384" spans="1:5" ht="15.6" x14ac:dyDescent="0.3">
      <c r="A384" s="1" t="s">
        <v>1989</v>
      </c>
      <c r="B384" s="1" t="s">
        <v>2765</v>
      </c>
      <c r="C384" t="s">
        <v>6686</v>
      </c>
      <c r="D384" t="s">
        <v>5109</v>
      </c>
      <c r="E384" t="s">
        <v>6901</v>
      </c>
    </row>
    <row r="385" spans="1:5" ht="15.6" x14ac:dyDescent="0.3">
      <c r="A385" s="1" t="s">
        <v>1988</v>
      </c>
      <c r="B385" s="1" t="s">
        <v>2766</v>
      </c>
      <c r="C385" t="s">
        <v>6684</v>
      </c>
      <c r="D385" t="s">
        <v>5110</v>
      </c>
      <c r="E385" t="s">
        <v>6761</v>
      </c>
    </row>
    <row r="386" spans="1:5" ht="15.6" x14ac:dyDescent="0.3">
      <c r="A386" s="1" t="s">
        <v>1987</v>
      </c>
      <c r="B386" s="1" t="s">
        <v>2767</v>
      </c>
      <c r="C386" t="s">
        <v>6686</v>
      </c>
      <c r="D386" t="s">
        <v>5111</v>
      </c>
      <c r="E386" t="s">
        <v>7027</v>
      </c>
    </row>
    <row r="387" spans="1:5" ht="15.6" x14ac:dyDescent="0.3">
      <c r="A387" s="1" t="s">
        <v>1986</v>
      </c>
      <c r="B387" s="1" t="s">
        <v>2768</v>
      </c>
      <c r="C387" t="s">
        <v>6686</v>
      </c>
      <c r="D387" t="s">
        <v>5112</v>
      </c>
      <c r="E387" t="s">
        <v>7028</v>
      </c>
    </row>
    <row r="388" spans="1:5" ht="15.6" x14ac:dyDescent="0.3">
      <c r="A388" s="1" t="s">
        <v>1985</v>
      </c>
      <c r="B388" s="1" t="s">
        <v>2769</v>
      </c>
      <c r="C388" t="s">
        <v>6684</v>
      </c>
      <c r="D388" t="s">
        <v>5113</v>
      </c>
      <c r="E388" t="s">
        <v>7029</v>
      </c>
    </row>
    <row r="389" spans="1:5" ht="15.6" x14ac:dyDescent="0.3">
      <c r="A389" s="1" t="s">
        <v>1984</v>
      </c>
      <c r="B389" s="1" t="s">
        <v>2770</v>
      </c>
      <c r="C389" t="s">
        <v>6686</v>
      </c>
      <c r="D389" t="s">
        <v>5114</v>
      </c>
      <c r="E389" t="s">
        <v>7030</v>
      </c>
    </row>
    <row r="390" spans="1:5" ht="15.6" x14ac:dyDescent="0.3">
      <c r="A390" s="1" t="s">
        <v>1983</v>
      </c>
      <c r="B390" s="1" t="s">
        <v>2771</v>
      </c>
      <c r="C390" t="s">
        <v>6684</v>
      </c>
      <c r="D390" t="s">
        <v>5115</v>
      </c>
      <c r="E390" t="s">
        <v>6966</v>
      </c>
    </row>
    <row r="391" spans="1:5" ht="15.6" x14ac:dyDescent="0.3">
      <c r="A391" s="1" t="s">
        <v>1982</v>
      </c>
      <c r="B391" s="1" t="s">
        <v>2772</v>
      </c>
      <c r="C391" t="s">
        <v>6684</v>
      </c>
      <c r="D391" t="s">
        <v>5116</v>
      </c>
      <c r="E391" t="s">
        <v>7031</v>
      </c>
    </row>
    <row r="392" spans="1:5" ht="15.6" x14ac:dyDescent="0.3">
      <c r="A392" s="1" t="s">
        <v>1981</v>
      </c>
      <c r="B392" s="1" t="s">
        <v>2773</v>
      </c>
      <c r="C392" t="s">
        <v>6686</v>
      </c>
      <c r="D392" t="s">
        <v>5117</v>
      </c>
      <c r="E392" t="s">
        <v>7032</v>
      </c>
    </row>
    <row r="393" spans="1:5" ht="15.6" x14ac:dyDescent="0.3">
      <c r="A393" s="1" t="s">
        <v>1980</v>
      </c>
      <c r="B393" s="1" t="s">
        <v>2774</v>
      </c>
      <c r="C393" t="s">
        <v>6686</v>
      </c>
      <c r="D393" t="s">
        <v>5118</v>
      </c>
      <c r="E393" t="s">
        <v>6735</v>
      </c>
    </row>
    <row r="394" spans="1:5" ht="15.6" x14ac:dyDescent="0.3">
      <c r="A394" s="1" t="s">
        <v>1979</v>
      </c>
      <c r="B394" s="1" t="s">
        <v>2775</v>
      </c>
      <c r="C394" t="s">
        <v>6684</v>
      </c>
      <c r="D394" t="s">
        <v>5119</v>
      </c>
      <c r="E394" t="s">
        <v>7033</v>
      </c>
    </row>
    <row r="395" spans="1:5" ht="15.6" x14ac:dyDescent="0.3">
      <c r="A395" s="1" t="s">
        <v>1978</v>
      </c>
      <c r="B395" s="1" t="s">
        <v>2776</v>
      </c>
      <c r="C395" t="s">
        <v>6686</v>
      </c>
      <c r="D395" t="s">
        <v>4941</v>
      </c>
      <c r="E395" t="s">
        <v>7034</v>
      </c>
    </row>
    <row r="396" spans="1:5" ht="15.6" x14ac:dyDescent="0.3">
      <c r="A396" s="1" t="s">
        <v>1977</v>
      </c>
      <c r="B396" s="1" t="s">
        <v>2777</v>
      </c>
      <c r="C396" t="s">
        <v>6684</v>
      </c>
      <c r="D396" t="s">
        <v>5120</v>
      </c>
      <c r="E396" t="s">
        <v>7035</v>
      </c>
    </row>
    <row r="397" spans="1:5" ht="15.6" x14ac:dyDescent="0.3">
      <c r="A397" s="1" t="s">
        <v>1976</v>
      </c>
      <c r="B397" s="1" t="s">
        <v>2778</v>
      </c>
      <c r="C397" t="s">
        <v>6684</v>
      </c>
      <c r="D397" t="s">
        <v>5121</v>
      </c>
      <c r="E397" t="s">
        <v>7036</v>
      </c>
    </row>
    <row r="398" spans="1:5" ht="15.6" x14ac:dyDescent="0.3">
      <c r="A398" s="1" t="s">
        <v>1975</v>
      </c>
      <c r="B398" s="1" t="s">
        <v>2779</v>
      </c>
      <c r="C398" t="s">
        <v>6684</v>
      </c>
      <c r="D398" t="s">
        <v>5122</v>
      </c>
      <c r="E398" t="s">
        <v>7037</v>
      </c>
    </row>
    <row r="399" spans="1:5" ht="15.6" x14ac:dyDescent="0.3">
      <c r="A399" s="1" t="s">
        <v>1974</v>
      </c>
      <c r="B399" s="1" t="s">
        <v>2780</v>
      </c>
      <c r="C399" t="s">
        <v>6686</v>
      </c>
      <c r="D399" t="s">
        <v>5123</v>
      </c>
      <c r="E399" t="s">
        <v>7038</v>
      </c>
    </row>
    <row r="400" spans="1:5" ht="15.6" x14ac:dyDescent="0.3">
      <c r="A400" s="1" t="s">
        <v>1973</v>
      </c>
      <c r="B400" s="1" t="s">
        <v>2781</v>
      </c>
      <c r="C400" t="s">
        <v>6684</v>
      </c>
      <c r="D400" t="s">
        <v>5124</v>
      </c>
      <c r="E400" t="s">
        <v>6772</v>
      </c>
    </row>
    <row r="401" spans="1:5" ht="15.6" x14ac:dyDescent="0.3">
      <c r="A401" s="1" t="s">
        <v>1972</v>
      </c>
      <c r="B401" s="1" t="s">
        <v>2782</v>
      </c>
      <c r="C401" t="s">
        <v>6684</v>
      </c>
      <c r="D401" t="s">
        <v>5125</v>
      </c>
      <c r="E401" t="s">
        <v>7039</v>
      </c>
    </row>
    <row r="402" spans="1:5" ht="15.6" x14ac:dyDescent="0.3">
      <c r="A402" s="1" t="s">
        <v>1971</v>
      </c>
      <c r="B402" s="1" t="s">
        <v>2783</v>
      </c>
      <c r="C402" t="s">
        <v>6686</v>
      </c>
      <c r="D402" t="s">
        <v>5126</v>
      </c>
      <c r="E402" t="s">
        <v>7040</v>
      </c>
    </row>
    <row r="403" spans="1:5" ht="15.6" x14ac:dyDescent="0.3">
      <c r="A403" s="1" t="s">
        <v>1970</v>
      </c>
      <c r="B403" s="1" t="s">
        <v>2784</v>
      </c>
      <c r="C403" t="s">
        <v>6684</v>
      </c>
      <c r="D403" t="s">
        <v>5127</v>
      </c>
      <c r="E403" t="s">
        <v>7041</v>
      </c>
    </row>
    <row r="404" spans="1:5" ht="15.6" x14ac:dyDescent="0.3">
      <c r="A404" s="1" t="s">
        <v>1969</v>
      </c>
      <c r="B404" s="1" t="s">
        <v>2785</v>
      </c>
      <c r="C404" t="s">
        <v>6684</v>
      </c>
      <c r="D404" t="s">
        <v>5128</v>
      </c>
      <c r="E404" t="s">
        <v>7042</v>
      </c>
    </row>
    <row r="405" spans="1:5" ht="15.6" x14ac:dyDescent="0.3">
      <c r="A405" s="1" t="s">
        <v>1968</v>
      </c>
      <c r="B405" s="1" t="s">
        <v>2786</v>
      </c>
      <c r="C405" t="s">
        <v>6686</v>
      </c>
      <c r="D405" t="s">
        <v>5129</v>
      </c>
      <c r="E405" t="s">
        <v>7043</v>
      </c>
    </row>
    <row r="406" spans="1:5" ht="15.6" x14ac:dyDescent="0.3">
      <c r="A406" s="1" t="s">
        <v>1967</v>
      </c>
      <c r="B406" s="1" t="s">
        <v>2787</v>
      </c>
      <c r="C406" t="s">
        <v>6686</v>
      </c>
      <c r="D406" t="s">
        <v>5130</v>
      </c>
      <c r="E406" t="s">
        <v>7044</v>
      </c>
    </row>
    <row r="407" spans="1:5" ht="15.6" x14ac:dyDescent="0.3">
      <c r="A407" s="1" t="s">
        <v>1966</v>
      </c>
      <c r="B407" s="1" t="s">
        <v>2788</v>
      </c>
      <c r="C407" t="s">
        <v>6686</v>
      </c>
      <c r="D407" t="s">
        <v>5131</v>
      </c>
      <c r="E407" t="s">
        <v>7045</v>
      </c>
    </row>
    <row r="408" spans="1:5" ht="15.6" x14ac:dyDescent="0.3">
      <c r="A408" s="1" t="s">
        <v>1965</v>
      </c>
      <c r="B408" s="1" t="s">
        <v>2789</v>
      </c>
      <c r="C408" t="s">
        <v>6686</v>
      </c>
      <c r="D408" t="s">
        <v>5132</v>
      </c>
      <c r="E408" t="s">
        <v>7046</v>
      </c>
    </row>
    <row r="409" spans="1:5" ht="15.6" x14ac:dyDescent="0.3">
      <c r="A409" s="1" t="s">
        <v>1964</v>
      </c>
      <c r="B409" s="1" t="s">
        <v>2790</v>
      </c>
      <c r="C409" t="s">
        <v>6686</v>
      </c>
      <c r="D409" t="s">
        <v>5133</v>
      </c>
      <c r="E409" t="s">
        <v>7047</v>
      </c>
    </row>
    <row r="410" spans="1:5" ht="15.6" x14ac:dyDescent="0.3">
      <c r="A410" s="1" t="s">
        <v>1963</v>
      </c>
      <c r="B410" s="1" t="s">
        <v>2791</v>
      </c>
      <c r="C410" t="s">
        <v>6686</v>
      </c>
      <c r="D410" t="s">
        <v>5036</v>
      </c>
      <c r="E410" t="s">
        <v>7048</v>
      </c>
    </row>
    <row r="411" spans="1:5" ht="15.6" x14ac:dyDescent="0.3">
      <c r="A411" s="1" t="s">
        <v>1962</v>
      </c>
      <c r="B411" s="1" t="s">
        <v>2792</v>
      </c>
      <c r="C411" t="s">
        <v>6684</v>
      </c>
      <c r="D411" t="s">
        <v>5134</v>
      </c>
      <c r="E411" t="s">
        <v>7049</v>
      </c>
    </row>
    <row r="412" spans="1:5" ht="15.6" x14ac:dyDescent="0.3">
      <c r="A412" s="1" t="s">
        <v>1961</v>
      </c>
      <c r="B412" s="1" t="s">
        <v>2793</v>
      </c>
      <c r="C412" t="s">
        <v>6684</v>
      </c>
      <c r="D412" t="s">
        <v>5135</v>
      </c>
      <c r="E412" t="s">
        <v>7050</v>
      </c>
    </row>
    <row r="413" spans="1:5" ht="15.6" x14ac:dyDescent="0.3">
      <c r="A413" s="1" t="s">
        <v>1960</v>
      </c>
      <c r="B413" s="1" t="s">
        <v>2794</v>
      </c>
      <c r="C413" t="s">
        <v>6686</v>
      </c>
      <c r="D413" t="s">
        <v>5136</v>
      </c>
      <c r="E413" t="s">
        <v>7051</v>
      </c>
    </row>
    <row r="414" spans="1:5" ht="15.6" x14ac:dyDescent="0.3">
      <c r="A414" s="1" t="s">
        <v>1959</v>
      </c>
      <c r="B414" s="1" t="s">
        <v>2795</v>
      </c>
      <c r="C414" t="s">
        <v>6684</v>
      </c>
      <c r="D414" t="s">
        <v>5137</v>
      </c>
      <c r="E414" t="s">
        <v>7052</v>
      </c>
    </row>
    <row r="415" spans="1:5" ht="15.6" x14ac:dyDescent="0.3">
      <c r="A415" s="1" t="s">
        <v>1958</v>
      </c>
      <c r="B415" s="1" t="s">
        <v>2796</v>
      </c>
      <c r="C415" t="s">
        <v>6684</v>
      </c>
      <c r="D415" t="s">
        <v>5138</v>
      </c>
      <c r="E415" t="s">
        <v>7053</v>
      </c>
    </row>
    <row r="416" spans="1:5" ht="15.6" x14ac:dyDescent="0.3">
      <c r="A416" s="1" t="s">
        <v>1957</v>
      </c>
      <c r="B416" s="1" t="s">
        <v>2797</v>
      </c>
      <c r="C416" t="s">
        <v>6686</v>
      </c>
      <c r="D416" t="s">
        <v>5139</v>
      </c>
      <c r="E416" t="s">
        <v>7054</v>
      </c>
    </row>
    <row r="417" spans="1:5" ht="15.6" x14ac:dyDescent="0.3">
      <c r="A417" s="1" t="s">
        <v>1956</v>
      </c>
      <c r="B417" s="1" t="s">
        <v>2798</v>
      </c>
      <c r="C417" t="s">
        <v>6686</v>
      </c>
      <c r="D417" t="s">
        <v>5140</v>
      </c>
      <c r="E417" t="s">
        <v>6692</v>
      </c>
    </row>
    <row r="418" spans="1:5" ht="15.6" x14ac:dyDescent="0.3">
      <c r="A418" s="1" t="s">
        <v>1955</v>
      </c>
      <c r="B418" s="1" t="s">
        <v>2799</v>
      </c>
      <c r="C418" t="s">
        <v>6684</v>
      </c>
      <c r="D418" t="s">
        <v>5141</v>
      </c>
      <c r="E418" t="s">
        <v>7055</v>
      </c>
    </row>
    <row r="419" spans="1:5" ht="15.6" x14ac:dyDescent="0.3">
      <c r="A419" s="1" t="s">
        <v>1954</v>
      </c>
      <c r="B419" s="1" t="s">
        <v>2800</v>
      </c>
      <c r="C419" t="s">
        <v>6684</v>
      </c>
      <c r="D419" t="s">
        <v>5142</v>
      </c>
      <c r="E419" t="s">
        <v>6993</v>
      </c>
    </row>
    <row r="420" spans="1:5" ht="15.6" x14ac:dyDescent="0.3">
      <c r="A420" s="1" t="s">
        <v>1953</v>
      </c>
      <c r="B420" s="1" t="s">
        <v>2801</v>
      </c>
      <c r="C420" t="s">
        <v>6684</v>
      </c>
      <c r="D420" t="s">
        <v>5143</v>
      </c>
      <c r="E420" t="s">
        <v>7056</v>
      </c>
    </row>
    <row r="421" spans="1:5" ht="15.6" x14ac:dyDescent="0.3">
      <c r="A421" s="1" t="s">
        <v>1952</v>
      </c>
      <c r="B421" s="1" t="s">
        <v>2802</v>
      </c>
      <c r="C421" t="s">
        <v>6684</v>
      </c>
      <c r="D421" t="s">
        <v>5144</v>
      </c>
      <c r="E421" t="s">
        <v>7057</v>
      </c>
    </row>
    <row r="422" spans="1:5" ht="15.6" x14ac:dyDescent="0.3">
      <c r="A422" s="1" t="s">
        <v>1951</v>
      </c>
      <c r="B422" s="1" t="s">
        <v>2803</v>
      </c>
      <c r="C422" t="s">
        <v>6686</v>
      </c>
      <c r="D422" t="s">
        <v>5145</v>
      </c>
      <c r="E422" t="s">
        <v>7058</v>
      </c>
    </row>
    <row r="423" spans="1:5" ht="15.6" x14ac:dyDescent="0.3">
      <c r="A423" s="1" t="s">
        <v>1950</v>
      </c>
      <c r="B423" s="1" t="s">
        <v>2804</v>
      </c>
      <c r="C423" t="s">
        <v>6684</v>
      </c>
      <c r="D423" t="s">
        <v>4843</v>
      </c>
      <c r="E423" t="s">
        <v>7059</v>
      </c>
    </row>
    <row r="424" spans="1:5" ht="15.6" x14ac:dyDescent="0.3">
      <c r="A424" s="1" t="s">
        <v>1949</v>
      </c>
      <c r="B424" s="1" t="s">
        <v>2805</v>
      </c>
      <c r="C424" t="s">
        <v>6684</v>
      </c>
      <c r="D424" t="s">
        <v>5146</v>
      </c>
      <c r="E424" t="s">
        <v>7060</v>
      </c>
    </row>
    <row r="425" spans="1:5" ht="15.6" x14ac:dyDescent="0.3">
      <c r="A425" s="1" t="s">
        <v>1948</v>
      </c>
      <c r="B425" s="1" t="s">
        <v>2806</v>
      </c>
      <c r="C425" t="s">
        <v>6684</v>
      </c>
      <c r="D425" t="s">
        <v>5147</v>
      </c>
      <c r="E425" t="s">
        <v>7061</v>
      </c>
    </row>
    <row r="426" spans="1:5" ht="15.6" x14ac:dyDescent="0.3">
      <c r="A426" s="1" t="s">
        <v>1947</v>
      </c>
      <c r="B426" s="1" t="s">
        <v>2807</v>
      </c>
      <c r="C426" t="s">
        <v>6686</v>
      </c>
      <c r="D426" t="s">
        <v>5148</v>
      </c>
      <c r="E426" t="s">
        <v>7053</v>
      </c>
    </row>
    <row r="427" spans="1:5" ht="15.6" x14ac:dyDescent="0.3">
      <c r="A427" s="1" t="s">
        <v>1946</v>
      </c>
      <c r="B427" s="1" t="s">
        <v>2808</v>
      </c>
      <c r="C427" t="s">
        <v>6686</v>
      </c>
      <c r="D427" t="s">
        <v>5149</v>
      </c>
      <c r="E427" t="s">
        <v>6878</v>
      </c>
    </row>
    <row r="428" spans="1:5" ht="15.6" x14ac:dyDescent="0.3">
      <c r="A428" s="1" t="s">
        <v>1945</v>
      </c>
      <c r="B428" s="1" t="s">
        <v>2809</v>
      </c>
      <c r="C428" t="s">
        <v>6684</v>
      </c>
      <c r="D428" t="s">
        <v>5150</v>
      </c>
      <c r="E428" t="s">
        <v>7062</v>
      </c>
    </row>
    <row r="429" spans="1:5" ht="15.6" x14ac:dyDescent="0.3">
      <c r="A429" s="1" t="s">
        <v>1944</v>
      </c>
      <c r="B429" s="1" t="s">
        <v>2810</v>
      </c>
      <c r="C429" t="s">
        <v>6684</v>
      </c>
      <c r="D429" t="s">
        <v>5151</v>
      </c>
      <c r="E429" t="s">
        <v>7063</v>
      </c>
    </row>
    <row r="430" spans="1:5" ht="15.6" x14ac:dyDescent="0.3">
      <c r="A430" s="1" t="s">
        <v>1943</v>
      </c>
      <c r="B430" s="1" t="s">
        <v>2811</v>
      </c>
      <c r="C430" t="s">
        <v>6684</v>
      </c>
      <c r="D430" t="s">
        <v>5152</v>
      </c>
      <c r="E430" t="s">
        <v>6764</v>
      </c>
    </row>
    <row r="431" spans="1:5" ht="15.6" x14ac:dyDescent="0.3">
      <c r="A431" s="1" t="s">
        <v>1942</v>
      </c>
      <c r="B431" s="1" t="s">
        <v>2812</v>
      </c>
      <c r="C431" t="s">
        <v>6684</v>
      </c>
      <c r="D431" t="s">
        <v>5153</v>
      </c>
      <c r="E431" t="s">
        <v>7064</v>
      </c>
    </row>
    <row r="432" spans="1:5" ht="15.6" x14ac:dyDescent="0.3">
      <c r="A432" s="1" t="s">
        <v>1941</v>
      </c>
      <c r="B432" s="1" t="s">
        <v>2813</v>
      </c>
      <c r="C432" t="s">
        <v>6684</v>
      </c>
      <c r="D432" t="s">
        <v>5154</v>
      </c>
      <c r="E432" t="s">
        <v>7065</v>
      </c>
    </row>
    <row r="433" spans="1:5" ht="15.6" x14ac:dyDescent="0.3">
      <c r="A433" s="1" t="s">
        <v>1940</v>
      </c>
      <c r="B433" s="1" t="s">
        <v>2814</v>
      </c>
      <c r="C433" t="s">
        <v>6684</v>
      </c>
      <c r="D433" t="s">
        <v>5155</v>
      </c>
      <c r="E433" t="s">
        <v>7066</v>
      </c>
    </row>
    <row r="434" spans="1:5" ht="15.6" x14ac:dyDescent="0.3">
      <c r="A434" s="1" t="s">
        <v>1939</v>
      </c>
      <c r="B434" s="1" t="s">
        <v>2815</v>
      </c>
      <c r="C434" t="s">
        <v>6686</v>
      </c>
      <c r="D434" t="s">
        <v>5156</v>
      </c>
      <c r="E434" t="s">
        <v>7046</v>
      </c>
    </row>
    <row r="435" spans="1:5" ht="15.6" x14ac:dyDescent="0.3">
      <c r="A435" s="1" t="s">
        <v>1938</v>
      </c>
      <c r="B435" s="1" t="s">
        <v>2816</v>
      </c>
      <c r="C435" t="s">
        <v>6684</v>
      </c>
      <c r="D435" t="s">
        <v>5157</v>
      </c>
      <c r="E435" t="s">
        <v>6772</v>
      </c>
    </row>
    <row r="436" spans="1:5" ht="15.6" x14ac:dyDescent="0.3">
      <c r="A436" s="1" t="s">
        <v>1937</v>
      </c>
      <c r="B436" s="1" t="s">
        <v>2817</v>
      </c>
      <c r="C436" t="s">
        <v>6686</v>
      </c>
      <c r="D436" t="s">
        <v>5158</v>
      </c>
      <c r="E436" t="s">
        <v>7067</v>
      </c>
    </row>
    <row r="437" spans="1:5" ht="15.6" x14ac:dyDescent="0.3">
      <c r="A437" s="1" t="s">
        <v>1936</v>
      </c>
      <c r="B437" s="1" t="s">
        <v>2818</v>
      </c>
      <c r="C437" t="s">
        <v>6686</v>
      </c>
      <c r="D437" t="s">
        <v>5159</v>
      </c>
      <c r="E437" t="s">
        <v>7068</v>
      </c>
    </row>
    <row r="438" spans="1:5" ht="15.6" x14ac:dyDescent="0.3">
      <c r="A438" s="1" t="s">
        <v>1935</v>
      </c>
      <c r="B438" s="1" t="s">
        <v>2819</v>
      </c>
      <c r="C438" t="s">
        <v>6686</v>
      </c>
      <c r="D438" t="s">
        <v>5160</v>
      </c>
      <c r="E438" t="s">
        <v>7069</v>
      </c>
    </row>
    <row r="439" spans="1:5" ht="15.6" x14ac:dyDescent="0.3">
      <c r="A439" s="1" t="s">
        <v>1934</v>
      </c>
      <c r="B439" s="1" t="s">
        <v>2820</v>
      </c>
      <c r="C439" t="s">
        <v>6684</v>
      </c>
      <c r="D439" t="s">
        <v>5161</v>
      </c>
      <c r="E439" t="s">
        <v>7012</v>
      </c>
    </row>
    <row r="440" spans="1:5" ht="15.6" x14ac:dyDescent="0.3">
      <c r="A440" s="1" t="s">
        <v>1933</v>
      </c>
      <c r="B440" s="1" t="s">
        <v>2821</v>
      </c>
      <c r="C440" t="s">
        <v>6686</v>
      </c>
      <c r="D440" t="s">
        <v>5162</v>
      </c>
      <c r="E440" t="s">
        <v>7070</v>
      </c>
    </row>
    <row r="441" spans="1:5" ht="15.6" x14ac:dyDescent="0.3">
      <c r="A441" s="1" t="s">
        <v>1932</v>
      </c>
      <c r="B441" s="1" t="s">
        <v>2822</v>
      </c>
      <c r="C441" t="s">
        <v>6684</v>
      </c>
      <c r="D441" t="s">
        <v>5163</v>
      </c>
      <c r="E441" t="s">
        <v>7071</v>
      </c>
    </row>
    <row r="442" spans="1:5" ht="15.6" x14ac:dyDescent="0.3">
      <c r="A442" s="1" t="s">
        <v>1931</v>
      </c>
      <c r="B442" s="1" t="s">
        <v>2823</v>
      </c>
      <c r="C442" t="s">
        <v>6684</v>
      </c>
      <c r="D442" t="s">
        <v>5164</v>
      </c>
      <c r="E442" t="s">
        <v>7072</v>
      </c>
    </row>
    <row r="443" spans="1:5" ht="15.6" x14ac:dyDescent="0.3">
      <c r="A443" s="1" t="s">
        <v>1930</v>
      </c>
      <c r="B443" s="1" t="s">
        <v>2824</v>
      </c>
      <c r="C443" t="s">
        <v>6686</v>
      </c>
      <c r="D443" t="s">
        <v>5165</v>
      </c>
      <c r="E443" t="s">
        <v>7073</v>
      </c>
    </row>
    <row r="444" spans="1:5" ht="15.6" x14ac:dyDescent="0.3">
      <c r="A444" s="1" t="s">
        <v>1929</v>
      </c>
      <c r="B444" s="1" t="s">
        <v>2825</v>
      </c>
      <c r="C444" t="s">
        <v>6686</v>
      </c>
      <c r="D444" t="s">
        <v>4799</v>
      </c>
      <c r="E444" t="s">
        <v>7074</v>
      </c>
    </row>
    <row r="445" spans="1:5" ht="15.6" x14ac:dyDescent="0.3">
      <c r="A445" s="1" t="s">
        <v>1928</v>
      </c>
      <c r="B445" s="1" t="s">
        <v>2826</v>
      </c>
      <c r="C445" t="s">
        <v>6684</v>
      </c>
      <c r="D445" t="s">
        <v>5166</v>
      </c>
      <c r="E445" t="s">
        <v>7075</v>
      </c>
    </row>
    <row r="446" spans="1:5" ht="15.6" x14ac:dyDescent="0.3">
      <c r="A446" s="1" t="s">
        <v>1927</v>
      </c>
      <c r="B446" s="1" t="s">
        <v>2827</v>
      </c>
      <c r="C446" t="s">
        <v>6684</v>
      </c>
      <c r="D446" t="s">
        <v>5167</v>
      </c>
      <c r="E446" t="s">
        <v>7076</v>
      </c>
    </row>
    <row r="447" spans="1:5" ht="15.6" x14ac:dyDescent="0.3">
      <c r="A447" s="1" t="s">
        <v>1926</v>
      </c>
      <c r="B447" s="1" t="s">
        <v>2828</v>
      </c>
      <c r="C447" t="s">
        <v>6686</v>
      </c>
      <c r="D447" t="s">
        <v>5168</v>
      </c>
      <c r="E447" t="s">
        <v>6981</v>
      </c>
    </row>
    <row r="448" spans="1:5" ht="15.6" x14ac:dyDescent="0.3">
      <c r="A448" s="1" t="s">
        <v>1925</v>
      </c>
      <c r="B448" s="1" t="s">
        <v>2829</v>
      </c>
      <c r="C448" t="s">
        <v>6684</v>
      </c>
      <c r="D448" t="s">
        <v>5169</v>
      </c>
      <c r="E448" t="s">
        <v>7077</v>
      </c>
    </row>
    <row r="449" spans="1:5" ht="15.6" x14ac:dyDescent="0.3">
      <c r="A449" s="1" t="s">
        <v>1924</v>
      </c>
      <c r="B449" s="1" t="s">
        <v>2830</v>
      </c>
      <c r="C449" t="s">
        <v>6686</v>
      </c>
      <c r="D449" t="s">
        <v>5170</v>
      </c>
      <c r="E449" t="s">
        <v>7078</v>
      </c>
    </row>
    <row r="450" spans="1:5" ht="15.6" x14ac:dyDescent="0.3">
      <c r="A450" s="1" t="s">
        <v>1923</v>
      </c>
      <c r="B450" s="1" t="s">
        <v>2831</v>
      </c>
      <c r="C450" t="s">
        <v>6686</v>
      </c>
      <c r="D450" t="s">
        <v>4723</v>
      </c>
      <c r="E450" t="s">
        <v>7079</v>
      </c>
    </row>
    <row r="451" spans="1:5" ht="15.6" x14ac:dyDescent="0.3">
      <c r="A451" s="1" t="s">
        <v>1922</v>
      </c>
      <c r="B451" s="1" t="s">
        <v>2832</v>
      </c>
      <c r="C451" t="s">
        <v>6684</v>
      </c>
      <c r="D451" t="s">
        <v>5171</v>
      </c>
      <c r="E451" t="s">
        <v>7080</v>
      </c>
    </row>
    <row r="452" spans="1:5" ht="15.6" x14ac:dyDescent="0.3">
      <c r="A452" s="1" t="s">
        <v>1921</v>
      </c>
      <c r="B452" s="1" t="s">
        <v>2833</v>
      </c>
      <c r="C452" t="s">
        <v>6684</v>
      </c>
      <c r="D452" t="s">
        <v>5078</v>
      </c>
      <c r="E452" t="s">
        <v>7081</v>
      </c>
    </row>
    <row r="453" spans="1:5" ht="15.6" x14ac:dyDescent="0.3">
      <c r="A453" s="1" t="s">
        <v>1920</v>
      </c>
      <c r="B453" s="1" t="s">
        <v>2834</v>
      </c>
      <c r="C453" t="s">
        <v>6686</v>
      </c>
      <c r="D453" t="s">
        <v>4778</v>
      </c>
      <c r="E453" t="s">
        <v>7082</v>
      </c>
    </row>
    <row r="454" spans="1:5" ht="15.6" x14ac:dyDescent="0.3">
      <c r="A454" s="1" t="s">
        <v>1919</v>
      </c>
      <c r="B454" s="1" t="s">
        <v>2835</v>
      </c>
      <c r="C454" t="s">
        <v>6684</v>
      </c>
      <c r="D454" t="s">
        <v>5172</v>
      </c>
      <c r="E454" t="s">
        <v>7083</v>
      </c>
    </row>
    <row r="455" spans="1:5" ht="15.6" x14ac:dyDescent="0.3">
      <c r="A455" s="1" t="s">
        <v>1918</v>
      </c>
      <c r="B455" s="1" t="s">
        <v>2836</v>
      </c>
      <c r="C455" t="s">
        <v>6686</v>
      </c>
      <c r="D455" t="s">
        <v>5173</v>
      </c>
      <c r="E455" t="s">
        <v>6814</v>
      </c>
    </row>
    <row r="456" spans="1:5" ht="15.6" x14ac:dyDescent="0.3">
      <c r="A456" s="1" t="s">
        <v>1917</v>
      </c>
      <c r="B456" s="1" t="s">
        <v>2837</v>
      </c>
      <c r="C456" t="s">
        <v>6686</v>
      </c>
      <c r="D456" t="s">
        <v>5174</v>
      </c>
      <c r="E456" t="s">
        <v>6692</v>
      </c>
    </row>
    <row r="457" spans="1:5" ht="15.6" x14ac:dyDescent="0.3">
      <c r="A457" s="1" t="s">
        <v>1916</v>
      </c>
      <c r="B457" s="1" t="s">
        <v>2838</v>
      </c>
      <c r="C457" t="s">
        <v>6686</v>
      </c>
      <c r="D457" t="s">
        <v>5175</v>
      </c>
      <c r="E457" t="s">
        <v>7084</v>
      </c>
    </row>
    <row r="458" spans="1:5" ht="15.6" x14ac:dyDescent="0.3">
      <c r="A458" s="1" t="s">
        <v>1915</v>
      </c>
      <c r="B458" s="1" t="s">
        <v>2839</v>
      </c>
      <c r="C458" t="s">
        <v>6686</v>
      </c>
      <c r="D458" t="s">
        <v>5176</v>
      </c>
      <c r="E458" t="s">
        <v>6948</v>
      </c>
    </row>
    <row r="459" spans="1:5" ht="15.6" x14ac:dyDescent="0.3">
      <c r="A459" s="1" t="s">
        <v>1914</v>
      </c>
      <c r="B459" s="1" t="s">
        <v>2840</v>
      </c>
      <c r="C459" t="s">
        <v>6686</v>
      </c>
      <c r="D459" t="s">
        <v>5177</v>
      </c>
      <c r="E459" t="s">
        <v>7085</v>
      </c>
    </row>
    <row r="460" spans="1:5" ht="15.6" x14ac:dyDescent="0.3">
      <c r="A460" s="1" t="s">
        <v>1913</v>
      </c>
      <c r="B460" s="1" t="s">
        <v>2841</v>
      </c>
      <c r="C460" t="s">
        <v>6684</v>
      </c>
      <c r="D460" t="s">
        <v>5178</v>
      </c>
      <c r="E460" t="s">
        <v>7086</v>
      </c>
    </row>
    <row r="461" spans="1:5" ht="15.6" x14ac:dyDescent="0.3">
      <c r="A461" s="1" t="s">
        <v>1912</v>
      </c>
      <c r="B461" s="1" t="s">
        <v>2842</v>
      </c>
      <c r="C461" t="s">
        <v>6686</v>
      </c>
      <c r="D461" t="s">
        <v>4794</v>
      </c>
      <c r="E461" t="s">
        <v>7087</v>
      </c>
    </row>
    <row r="462" spans="1:5" ht="15.6" x14ac:dyDescent="0.3">
      <c r="A462" s="1" t="s">
        <v>1911</v>
      </c>
      <c r="B462" s="1" t="s">
        <v>2843</v>
      </c>
      <c r="C462" t="s">
        <v>6684</v>
      </c>
      <c r="D462" t="s">
        <v>5028</v>
      </c>
      <c r="E462" t="s">
        <v>7088</v>
      </c>
    </row>
    <row r="463" spans="1:5" ht="15.6" x14ac:dyDescent="0.3">
      <c r="A463" s="1" t="s">
        <v>1910</v>
      </c>
      <c r="B463" s="1" t="s">
        <v>2844</v>
      </c>
      <c r="C463" t="s">
        <v>6684</v>
      </c>
      <c r="D463" t="s">
        <v>4812</v>
      </c>
      <c r="E463" t="s">
        <v>6742</v>
      </c>
    </row>
    <row r="464" spans="1:5" ht="15.6" x14ac:dyDescent="0.3">
      <c r="A464" s="1" t="s">
        <v>1909</v>
      </c>
      <c r="B464" s="1" t="s">
        <v>2845</v>
      </c>
      <c r="C464" t="s">
        <v>6684</v>
      </c>
      <c r="D464" t="s">
        <v>5180</v>
      </c>
      <c r="E464" t="s">
        <v>7089</v>
      </c>
    </row>
    <row r="465" spans="1:6" ht="15.6" x14ac:dyDescent="0.3">
      <c r="A465" s="1" t="s">
        <v>1908</v>
      </c>
      <c r="B465" s="1" t="s">
        <v>2846</v>
      </c>
      <c r="C465" t="s">
        <v>6686</v>
      </c>
      <c r="D465" t="s">
        <v>5181</v>
      </c>
      <c r="E465" t="s">
        <v>7090</v>
      </c>
    </row>
    <row r="466" spans="1:6" ht="15.6" x14ac:dyDescent="0.3">
      <c r="A466" s="1" t="s">
        <v>1907</v>
      </c>
      <c r="B466" s="1" t="s">
        <v>2847</v>
      </c>
      <c r="C466" t="s">
        <v>6684</v>
      </c>
      <c r="D466" t="s">
        <v>5183</v>
      </c>
      <c r="E466" t="s">
        <v>6761</v>
      </c>
    </row>
    <row r="467" spans="1:6" ht="15.6" x14ac:dyDescent="0.3">
      <c r="A467" s="1" t="s">
        <v>1906</v>
      </c>
      <c r="B467" s="1" t="s">
        <v>2848</v>
      </c>
      <c r="C467" t="s">
        <v>6686</v>
      </c>
      <c r="D467" t="s">
        <v>5184</v>
      </c>
      <c r="E467" t="s">
        <v>7091</v>
      </c>
    </row>
    <row r="468" spans="1:6" ht="15.6" x14ac:dyDescent="0.3">
      <c r="A468" s="1" t="s">
        <v>1905</v>
      </c>
      <c r="B468" s="1" t="s">
        <v>2849</v>
      </c>
      <c r="C468" t="s">
        <v>6686</v>
      </c>
      <c r="D468" t="s">
        <v>4797</v>
      </c>
      <c r="E468" t="s">
        <v>7092</v>
      </c>
    </row>
    <row r="469" spans="1:6" ht="15.6" x14ac:dyDescent="0.3">
      <c r="A469" s="1" t="s">
        <v>1904</v>
      </c>
      <c r="B469" s="1" t="s">
        <v>2850</v>
      </c>
      <c r="C469" t="s">
        <v>6684</v>
      </c>
      <c r="D469" t="s">
        <v>5185</v>
      </c>
      <c r="E469" t="s">
        <v>7093</v>
      </c>
    </row>
    <row r="470" spans="1:6" ht="15.6" x14ac:dyDescent="0.3">
      <c r="A470" s="1" t="s">
        <v>1903</v>
      </c>
      <c r="B470" s="1" t="s">
        <v>2851</v>
      </c>
      <c r="C470" t="s">
        <v>6684</v>
      </c>
      <c r="D470" t="s">
        <v>5186</v>
      </c>
      <c r="E470" t="s">
        <v>7094</v>
      </c>
    </row>
    <row r="471" spans="1:6" ht="15.6" x14ac:dyDescent="0.3">
      <c r="A471" s="1" t="s">
        <v>1902</v>
      </c>
      <c r="B471" s="1" t="s">
        <v>2852</v>
      </c>
      <c r="C471" t="s">
        <v>6686</v>
      </c>
      <c r="D471" t="s">
        <v>5187</v>
      </c>
      <c r="E471" t="s">
        <v>7095</v>
      </c>
    </row>
    <row r="472" spans="1:6" ht="15.6" x14ac:dyDescent="0.3">
      <c r="A472" s="1" t="s">
        <v>1901</v>
      </c>
      <c r="B472" s="1" t="s">
        <v>2853</v>
      </c>
      <c r="C472" t="s">
        <v>6686</v>
      </c>
      <c r="D472" t="s">
        <v>5188</v>
      </c>
      <c r="E472" t="s">
        <v>7096</v>
      </c>
    </row>
    <row r="473" spans="1:6" ht="15.6" x14ac:dyDescent="0.3">
      <c r="A473" s="1" t="s">
        <v>1900</v>
      </c>
      <c r="B473" s="1" t="s">
        <v>2854</v>
      </c>
      <c r="C473" t="s">
        <v>6686</v>
      </c>
      <c r="D473" t="s">
        <v>5189</v>
      </c>
      <c r="E473" t="s">
        <v>6894</v>
      </c>
    </row>
    <row r="474" spans="1:6" ht="15.6" x14ac:dyDescent="0.3">
      <c r="A474" s="1" t="s">
        <v>1899</v>
      </c>
      <c r="B474" s="1" t="s">
        <v>2855</v>
      </c>
      <c r="C474" t="s">
        <v>6686</v>
      </c>
      <c r="D474" t="s">
        <v>4978</v>
      </c>
      <c r="E474" t="s">
        <v>7097</v>
      </c>
    </row>
    <row r="475" spans="1:6" ht="15.6" x14ac:dyDescent="0.3">
      <c r="A475" s="1" t="s">
        <v>1898</v>
      </c>
      <c r="B475" s="1" t="s">
        <v>2856</v>
      </c>
      <c r="C475" t="s">
        <v>6686</v>
      </c>
      <c r="D475" t="s">
        <v>5190</v>
      </c>
      <c r="E475" t="s">
        <v>6698</v>
      </c>
    </row>
    <row r="476" spans="1:6" ht="15.6" x14ac:dyDescent="0.3">
      <c r="A476" s="1" t="s">
        <v>1897</v>
      </c>
      <c r="B476" s="1" t="s">
        <v>2857</v>
      </c>
      <c r="C476" t="s">
        <v>6686</v>
      </c>
      <c r="D476" t="s">
        <v>5191</v>
      </c>
      <c r="E476" t="s">
        <v>7098</v>
      </c>
    </row>
    <row r="477" spans="1:6" ht="15.6" x14ac:dyDescent="0.3">
      <c r="A477" s="1" t="s">
        <v>1895</v>
      </c>
      <c r="B477" s="1" t="s">
        <v>2858</v>
      </c>
      <c r="C477" t="s">
        <v>6686</v>
      </c>
      <c r="D477" t="s">
        <v>5192</v>
      </c>
      <c r="E477" t="s">
        <v>7099</v>
      </c>
      <c r="F477" t="s">
        <v>7100</v>
      </c>
    </row>
    <row r="478" spans="1:6" ht="15.6" x14ac:dyDescent="0.3">
      <c r="A478" s="1" t="s">
        <v>1894</v>
      </c>
      <c r="B478" s="1" t="s">
        <v>2859</v>
      </c>
      <c r="C478" t="s">
        <v>6684</v>
      </c>
      <c r="D478" t="s">
        <v>5193</v>
      </c>
      <c r="E478" t="s">
        <v>7101</v>
      </c>
    </row>
    <row r="479" spans="1:6" ht="15.6" x14ac:dyDescent="0.3">
      <c r="A479" s="1" t="s">
        <v>1893</v>
      </c>
      <c r="B479" s="1" t="s">
        <v>2860</v>
      </c>
      <c r="C479" t="s">
        <v>6686</v>
      </c>
      <c r="D479" t="s">
        <v>5194</v>
      </c>
      <c r="E479" t="s">
        <v>7102</v>
      </c>
    </row>
    <row r="480" spans="1:6" ht="15.6" x14ac:dyDescent="0.3">
      <c r="A480" s="1" t="s">
        <v>1892</v>
      </c>
      <c r="B480" s="1" t="s">
        <v>2861</v>
      </c>
      <c r="C480" t="s">
        <v>6686</v>
      </c>
      <c r="D480" t="s">
        <v>5196</v>
      </c>
      <c r="E480" t="s">
        <v>7103</v>
      </c>
    </row>
    <row r="481" spans="1:5" ht="15.6" x14ac:dyDescent="0.3">
      <c r="A481" s="1" t="s">
        <v>1891</v>
      </c>
      <c r="B481" s="1" t="s">
        <v>2862</v>
      </c>
      <c r="C481" t="s">
        <v>6686</v>
      </c>
      <c r="D481" t="s">
        <v>5197</v>
      </c>
      <c r="E481" t="s">
        <v>7104</v>
      </c>
    </row>
    <row r="482" spans="1:5" ht="15.6" x14ac:dyDescent="0.3">
      <c r="A482" s="1" t="s">
        <v>1890</v>
      </c>
      <c r="B482" s="1" t="s">
        <v>2863</v>
      </c>
      <c r="C482" t="s">
        <v>6686</v>
      </c>
      <c r="D482" t="s">
        <v>5198</v>
      </c>
      <c r="E482" t="s">
        <v>6859</v>
      </c>
    </row>
    <row r="483" spans="1:5" ht="15.6" x14ac:dyDescent="0.3">
      <c r="A483" s="1" t="s">
        <v>1889</v>
      </c>
      <c r="B483" s="1" t="s">
        <v>2864</v>
      </c>
      <c r="C483" t="s">
        <v>6686</v>
      </c>
      <c r="D483" t="s">
        <v>5199</v>
      </c>
      <c r="E483" t="s">
        <v>7105</v>
      </c>
    </row>
    <row r="484" spans="1:5" ht="15.6" x14ac:dyDescent="0.3">
      <c r="A484" s="1" t="s">
        <v>1888</v>
      </c>
      <c r="B484" s="1" t="s">
        <v>2865</v>
      </c>
      <c r="C484" t="s">
        <v>6684</v>
      </c>
      <c r="D484" t="s">
        <v>5200</v>
      </c>
      <c r="E484" t="s">
        <v>7106</v>
      </c>
    </row>
    <row r="485" spans="1:5" ht="15.6" x14ac:dyDescent="0.3">
      <c r="A485" s="1" t="s">
        <v>1887</v>
      </c>
      <c r="B485" s="1" t="s">
        <v>2866</v>
      </c>
      <c r="C485" t="s">
        <v>6684</v>
      </c>
      <c r="D485" t="s">
        <v>4864</v>
      </c>
      <c r="E485" t="s">
        <v>7107</v>
      </c>
    </row>
    <row r="486" spans="1:5" ht="15.6" x14ac:dyDescent="0.3">
      <c r="A486" s="1" t="s">
        <v>1886</v>
      </c>
      <c r="B486" s="1" t="s">
        <v>2867</v>
      </c>
      <c r="C486" t="s">
        <v>6686</v>
      </c>
      <c r="D486" t="s">
        <v>5201</v>
      </c>
      <c r="E486" t="s">
        <v>6836</v>
      </c>
    </row>
    <row r="487" spans="1:5" ht="15.6" x14ac:dyDescent="0.3">
      <c r="A487" s="1" t="s">
        <v>1885</v>
      </c>
      <c r="B487" s="1" t="s">
        <v>2868</v>
      </c>
      <c r="C487" t="s">
        <v>6686</v>
      </c>
      <c r="D487" t="s">
        <v>5058</v>
      </c>
      <c r="E487" t="s">
        <v>6754</v>
      </c>
    </row>
    <row r="488" spans="1:5" ht="15.6" x14ac:dyDescent="0.3">
      <c r="A488" s="1" t="s">
        <v>1884</v>
      </c>
      <c r="B488" s="1" t="s">
        <v>2869</v>
      </c>
      <c r="C488" t="s">
        <v>7108</v>
      </c>
      <c r="D488" t="s">
        <v>5202</v>
      </c>
      <c r="E488" t="s">
        <v>7109</v>
      </c>
    </row>
    <row r="489" spans="1:5" ht="15.6" x14ac:dyDescent="0.3">
      <c r="A489" s="1" t="s">
        <v>1883</v>
      </c>
      <c r="B489" s="1" t="s">
        <v>2870</v>
      </c>
      <c r="C489" t="s">
        <v>6684</v>
      </c>
      <c r="D489" t="s">
        <v>5203</v>
      </c>
      <c r="E489" t="s">
        <v>7110</v>
      </c>
    </row>
    <row r="490" spans="1:5" ht="15.6" x14ac:dyDescent="0.3">
      <c r="A490" s="1" t="s">
        <v>1882</v>
      </c>
      <c r="B490" s="1" t="s">
        <v>2871</v>
      </c>
      <c r="C490" t="s">
        <v>6686</v>
      </c>
      <c r="D490" t="s">
        <v>5204</v>
      </c>
      <c r="E490" t="s">
        <v>6815</v>
      </c>
    </row>
    <row r="491" spans="1:5" ht="15.6" x14ac:dyDescent="0.3">
      <c r="A491" s="1" t="s">
        <v>1881</v>
      </c>
      <c r="B491" s="1" t="s">
        <v>2872</v>
      </c>
      <c r="C491" t="s">
        <v>6686</v>
      </c>
      <c r="D491" t="s">
        <v>5205</v>
      </c>
      <c r="E491" t="s">
        <v>6692</v>
      </c>
    </row>
    <row r="492" spans="1:5" ht="15.6" x14ac:dyDescent="0.3">
      <c r="A492" s="1" t="s">
        <v>1880</v>
      </c>
      <c r="B492" s="1" t="s">
        <v>2873</v>
      </c>
      <c r="C492" t="s">
        <v>6684</v>
      </c>
      <c r="D492" t="s">
        <v>5206</v>
      </c>
      <c r="E492" t="s">
        <v>7111</v>
      </c>
    </row>
    <row r="493" spans="1:5" ht="15.6" x14ac:dyDescent="0.3">
      <c r="A493" s="1" t="s">
        <v>1879</v>
      </c>
      <c r="B493" s="1" t="s">
        <v>2874</v>
      </c>
      <c r="C493" t="s">
        <v>6684</v>
      </c>
      <c r="D493" t="s">
        <v>4761</v>
      </c>
      <c r="E493" t="s">
        <v>7112</v>
      </c>
    </row>
    <row r="494" spans="1:5" ht="15.6" x14ac:dyDescent="0.3">
      <c r="A494" s="1" t="s">
        <v>1878</v>
      </c>
      <c r="B494" s="1" t="s">
        <v>2875</v>
      </c>
      <c r="C494" t="s">
        <v>6684</v>
      </c>
      <c r="D494" t="s">
        <v>5207</v>
      </c>
      <c r="E494" t="s">
        <v>6961</v>
      </c>
    </row>
    <row r="495" spans="1:5" ht="15.6" x14ac:dyDescent="0.3">
      <c r="A495" s="1" t="s">
        <v>1877</v>
      </c>
      <c r="B495" s="1" t="s">
        <v>2876</v>
      </c>
      <c r="C495" t="s">
        <v>6686</v>
      </c>
      <c r="D495" t="s">
        <v>5208</v>
      </c>
      <c r="E495" t="s">
        <v>7113</v>
      </c>
    </row>
    <row r="496" spans="1:5" ht="15.6" x14ac:dyDescent="0.3">
      <c r="A496" s="1" t="s">
        <v>1876</v>
      </c>
      <c r="B496" s="1" t="s">
        <v>2877</v>
      </c>
      <c r="C496" t="s">
        <v>6686</v>
      </c>
      <c r="D496" t="s">
        <v>5198</v>
      </c>
      <c r="E496" t="s">
        <v>7114</v>
      </c>
    </row>
    <row r="497" spans="1:5" ht="15.6" x14ac:dyDescent="0.3">
      <c r="A497" s="1" t="s">
        <v>1875</v>
      </c>
      <c r="B497" s="1" t="s">
        <v>2878</v>
      </c>
      <c r="C497" t="s">
        <v>7108</v>
      </c>
      <c r="D497" t="s">
        <v>5209</v>
      </c>
      <c r="E497" t="s">
        <v>6781</v>
      </c>
    </row>
    <row r="498" spans="1:5" ht="15.6" x14ac:dyDescent="0.3">
      <c r="A498" s="1" t="s">
        <v>1874</v>
      </c>
      <c r="B498" s="1" t="s">
        <v>2879</v>
      </c>
      <c r="C498" t="s">
        <v>6684</v>
      </c>
      <c r="D498" t="s">
        <v>5210</v>
      </c>
      <c r="E498" t="s">
        <v>7115</v>
      </c>
    </row>
    <row r="499" spans="1:5" ht="15.6" x14ac:dyDescent="0.3">
      <c r="A499" s="1" t="s">
        <v>1873</v>
      </c>
      <c r="B499" s="1" t="s">
        <v>2880</v>
      </c>
      <c r="C499" t="s">
        <v>6686</v>
      </c>
      <c r="D499" t="s">
        <v>7116</v>
      </c>
      <c r="E499" t="s">
        <v>6894</v>
      </c>
    </row>
    <row r="500" spans="1:5" ht="15.6" x14ac:dyDescent="0.3">
      <c r="A500" s="1" t="s">
        <v>1872</v>
      </c>
      <c r="B500" s="1" t="s">
        <v>2881</v>
      </c>
      <c r="C500" t="s">
        <v>6684</v>
      </c>
      <c r="D500" t="s">
        <v>5211</v>
      </c>
      <c r="E500" t="s">
        <v>7117</v>
      </c>
    </row>
    <row r="501" spans="1:5" ht="15.6" x14ac:dyDescent="0.3">
      <c r="A501" s="1" t="s">
        <v>1871</v>
      </c>
      <c r="B501" s="1" t="s">
        <v>2882</v>
      </c>
      <c r="C501" t="s">
        <v>6684</v>
      </c>
      <c r="D501" t="s">
        <v>5212</v>
      </c>
      <c r="E501" t="s">
        <v>6781</v>
      </c>
    </row>
    <row r="502" spans="1:5" ht="15.6" x14ac:dyDescent="0.3">
      <c r="A502" s="1" t="s">
        <v>1870</v>
      </c>
      <c r="B502" s="1" t="s">
        <v>2883</v>
      </c>
      <c r="C502" t="s">
        <v>6686</v>
      </c>
      <c r="D502" t="s">
        <v>5213</v>
      </c>
      <c r="E502" t="s">
        <v>7118</v>
      </c>
    </row>
    <row r="503" spans="1:5" ht="15.6" x14ac:dyDescent="0.3">
      <c r="A503" s="1" t="s">
        <v>1869</v>
      </c>
      <c r="B503" s="1" t="s">
        <v>2884</v>
      </c>
      <c r="C503" t="s">
        <v>6686</v>
      </c>
      <c r="D503" t="s">
        <v>4799</v>
      </c>
      <c r="E503" t="s">
        <v>7119</v>
      </c>
    </row>
    <row r="504" spans="1:5" ht="15.6" x14ac:dyDescent="0.3">
      <c r="A504" s="1" t="s">
        <v>1868</v>
      </c>
      <c r="B504" s="1" t="s">
        <v>2885</v>
      </c>
      <c r="C504" t="s">
        <v>6684</v>
      </c>
      <c r="D504" t="s">
        <v>5214</v>
      </c>
      <c r="E504" t="s">
        <v>7120</v>
      </c>
    </row>
    <row r="505" spans="1:5" ht="15.6" x14ac:dyDescent="0.3">
      <c r="A505" s="1" t="s">
        <v>1867</v>
      </c>
      <c r="B505" s="1" t="s">
        <v>2886</v>
      </c>
      <c r="C505" t="s">
        <v>6684</v>
      </c>
      <c r="D505" t="s">
        <v>5215</v>
      </c>
      <c r="E505" t="s">
        <v>7121</v>
      </c>
    </row>
    <row r="506" spans="1:5" ht="15.6" x14ac:dyDescent="0.3">
      <c r="A506" s="1" t="s">
        <v>1866</v>
      </c>
      <c r="B506" s="1" t="s">
        <v>2887</v>
      </c>
      <c r="C506" t="s">
        <v>6684</v>
      </c>
      <c r="D506" t="s">
        <v>5216</v>
      </c>
      <c r="E506" t="s">
        <v>6764</v>
      </c>
    </row>
    <row r="507" spans="1:5" ht="15.6" x14ac:dyDescent="0.3">
      <c r="A507" s="1" t="s">
        <v>1865</v>
      </c>
      <c r="B507" s="1" t="s">
        <v>2888</v>
      </c>
      <c r="C507" t="s">
        <v>6684</v>
      </c>
      <c r="D507" t="s">
        <v>5217</v>
      </c>
      <c r="E507" t="s">
        <v>7122</v>
      </c>
    </row>
    <row r="508" spans="1:5" ht="15.6" x14ac:dyDescent="0.3">
      <c r="A508" s="1" t="s">
        <v>1864</v>
      </c>
      <c r="B508" s="1" t="s">
        <v>2889</v>
      </c>
      <c r="C508" t="s">
        <v>6686</v>
      </c>
      <c r="D508" t="s">
        <v>5218</v>
      </c>
      <c r="E508" t="s">
        <v>7123</v>
      </c>
    </row>
    <row r="509" spans="1:5" ht="15.6" x14ac:dyDescent="0.3">
      <c r="A509" s="1" t="s">
        <v>1863</v>
      </c>
      <c r="B509" s="1" t="s">
        <v>2890</v>
      </c>
      <c r="C509" t="s">
        <v>6686</v>
      </c>
      <c r="D509" t="s">
        <v>5219</v>
      </c>
      <c r="E509" t="s">
        <v>7124</v>
      </c>
    </row>
    <row r="510" spans="1:5" ht="15.6" x14ac:dyDescent="0.3">
      <c r="A510" s="1" t="s">
        <v>1862</v>
      </c>
      <c r="B510" s="1" t="s">
        <v>2891</v>
      </c>
      <c r="C510" t="s">
        <v>6684</v>
      </c>
      <c r="D510" t="s">
        <v>5220</v>
      </c>
      <c r="E510" t="s">
        <v>7125</v>
      </c>
    </row>
    <row r="511" spans="1:5" ht="15.6" x14ac:dyDescent="0.3">
      <c r="A511" s="1" t="s">
        <v>1861</v>
      </c>
      <c r="B511" s="1" t="s">
        <v>2892</v>
      </c>
      <c r="C511" t="s">
        <v>6686</v>
      </c>
      <c r="D511" t="s">
        <v>5221</v>
      </c>
      <c r="E511" t="s">
        <v>7126</v>
      </c>
    </row>
    <row r="512" spans="1:5" ht="15.6" x14ac:dyDescent="0.3">
      <c r="A512" s="1" t="s">
        <v>1860</v>
      </c>
      <c r="B512" s="1" t="s">
        <v>2893</v>
      </c>
      <c r="C512" t="s">
        <v>6686</v>
      </c>
      <c r="D512" t="s">
        <v>5222</v>
      </c>
      <c r="E512" t="s">
        <v>7008</v>
      </c>
    </row>
    <row r="513" spans="1:5" ht="15.6" x14ac:dyDescent="0.3">
      <c r="A513" s="1" t="s">
        <v>1859</v>
      </c>
      <c r="B513" s="1" t="s">
        <v>2894</v>
      </c>
      <c r="C513" t="s">
        <v>6686</v>
      </c>
      <c r="D513" t="s">
        <v>5223</v>
      </c>
      <c r="E513" t="s">
        <v>6836</v>
      </c>
    </row>
    <row r="514" spans="1:5" ht="15.6" x14ac:dyDescent="0.3">
      <c r="A514" s="1" t="s">
        <v>1858</v>
      </c>
      <c r="B514" s="1" t="s">
        <v>2895</v>
      </c>
      <c r="C514" t="s">
        <v>6686</v>
      </c>
      <c r="D514" t="s">
        <v>5224</v>
      </c>
      <c r="E514" t="s">
        <v>7127</v>
      </c>
    </row>
    <row r="515" spans="1:5" ht="15.6" x14ac:dyDescent="0.3">
      <c r="A515" s="1" t="s">
        <v>1857</v>
      </c>
      <c r="B515" s="1" t="s">
        <v>2896</v>
      </c>
      <c r="C515" t="s">
        <v>6684</v>
      </c>
      <c r="D515" t="s">
        <v>5226</v>
      </c>
      <c r="E515" t="s">
        <v>7128</v>
      </c>
    </row>
    <row r="516" spans="1:5" ht="15.6" x14ac:dyDescent="0.3">
      <c r="A516" s="1" t="s">
        <v>1856</v>
      </c>
      <c r="B516" s="1" t="s">
        <v>2897</v>
      </c>
      <c r="C516" t="s">
        <v>6686</v>
      </c>
      <c r="D516" t="s">
        <v>5227</v>
      </c>
      <c r="E516" t="s">
        <v>7129</v>
      </c>
    </row>
    <row r="517" spans="1:5" ht="15.6" x14ac:dyDescent="0.3">
      <c r="A517" s="1" t="s">
        <v>1855</v>
      </c>
      <c r="B517" s="1" t="s">
        <v>2898</v>
      </c>
      <c r="C517" t="s">
        <v>6686</v>
      </c>
      <c r="D517" t="s">
        <v>4865</v>
      </c>
      <c r="E517" t="s">
        <v>6750</v>
      </c>
    </row>
    <row r="518" spans="1:5" ht="15.6" x14ac:dyDescent="0.3">
      <c r="A518" s="1" t="s">
        <v>1854</v>
      </c>
      <c r="B518" s="1" t="s">
        <v>2899</v>
      </c>
      <c r="C518" t="s">
        <v>6684</v>
      </c>
      <c r="D518" t="s">
        <v>5228</v>
      </c>
      <c r="E518" t="s">
        <v>6791</v>
      </c>
    </row>
    <row r="519" spans="1:5" ht="15.6" x14ac:dyDescent="0.3">
      <c r="A519" s="1" t="s">
        <v>1853</v>
      </c>
      <c r="B519" s="1" t="s">
        <v>2900</v>
      </c>
      <c r="C519" t="s">
        <v>6684</v>
      </c>
      <c r="D519" t="s">
        <v>5229</v>
      </c>
      <c r="E519" t="s">
        <v>7117</v>
      </c>
    </row>
    <row r="520" spans="1:5" ht="15.6" x14ac:dyDescent="0.3">
      <c r="A520" s="1" t="s">
        <v>1852</v>
      </c>
      <c r="B520" s="1" t="s">
        <v>2901</v>
      </c>
      <c r="C520" t="s">
        <v>6686</v>
      </c>
      <c r="D520" t="s">
        <v>5230</v>
      </c>
      <c r="E520" t="s">
        <v>7040</v>
      </c>
    </row>
    <row r="521" spans="1:5" ht="15.6" x14ac:dyDescent="0.3">
      <c r="A521" s="1" t="s">
        <v>1851</v>
      </c>
      <c r="B521" s="1" t="s">
        <v>2902</v>
      </c>
      <c r="C521" t="s">
        <v>6684</v>
      </c>
      <c r="D521" t="s">
        <v>5231</v>
      </c>
      <c r="E521" t="s">
        <v>7130</v>
      </c>
    </row>
    <row r="522" spans="1:5" ht="15.6" x14ac:dyDescent="0.3">
      <c r="A522" s="1" t="s">
        <v>1850</v>
      </c>
      <c r="B522" s="1" t="s">
        <v>2903</v>
      </c>
      <c r="C522" t="s">
        <v>6686</v>
      </c>
      <c r="D522" t="s">
        <v>5232</v>
      </c>
      <c r="E522" t="s">
        <v>7131</v>
      </c>
    </row>
    <row r="523" spans="1:5" ht="15.6" x14ac:dyDescent="0.3">
      <c r="A523" s="1" t="s">
        <v>1849</v>
      </c>
      <c r="B523" s="1" t="s">
        <v>2904</v>
      </c>
      <c r="C523" t="s">
        <v>6686</v>
      </c>
      <c r="D523" t="s">
        <v>5233</v>
      </c>
      <c r="E523" t="s">
        <v>6712</v>
      </c>
    </row>
    <row r="524" spans="1:5" ht="15.6" x14ac:dyDescent="0.3">
      <c r="A524" s="1" t="s">
        <v>1848</v>
      </c>
      <c r="B524" s="1" t="s">
        <v>2905</v>
      </c>
      <c r="C524" t="s">
        <v>6684</v>
      </c>
      <c r="D524" t="s">
        <v>5234</v>
      </c>
      <c r="E524" t="s">
        <v>7132</v>
      </c>
    </row>
    <row r="525" spans="1:5" ht="15.6" x14ac:dyDescent="0.3">
      <c r="A525" s="1" t="s">
        <v>1847</v>
      </c>
      <c r="B525" s="1" t="s">
        <v>2906</v>
      </c>
      <c r="C525" t="s">
        <v>7108</v>
      </c>
      <c r="D525" t="s">
        <v>5235</v>
      </c>
      <c r="E525" t="s">
        <v>7133</v>
      </c>
    </row>
    <row r="526" spans="1:5" ht="15.6" x14ac:dyDescent="0.3">
      <c r="A526" s="1" t="s">
        <v>1846</v>
      </c>
      <c r="B526" s="1" t="s">
        <v>2907</v>
      </c>
      <c r="C526" t="s">
        <v>6684</v>
      </c>
      <c r="D526" t="s">
        <v>5236</v>
      </c>
      <c r="E526" t="s">
        <v>7134</v>
      </c>
    </row>
    <row r="527" spans="1:5" ht="15.6" x14ac:dyDescent="0.3">
      <c r="A527" s="1" t="s">
        <v>1845</v>
      </c>
      <c r="B527" s="1" t="s">
        <v>2908</v>
      </c>
      <c r="C527" t="s">
        <v>6684</v>
      </c>
      <c r="D527" t="s">
        <v>5237</v>
      </c>
      <c r="E527" t="s">
        <v>6864</v>
      </c>
    </row>
    <row r="528" spans="1:5" ht="15.6" x14ac:dyDescent="0.3">
      <c r="A528" s="1" t="s">
        <v>1844</v>
      </c>
      <c r="B528" s="1" t="s">
        <v>2909</v>
      </c>
      <c r="C528" t="s">
        <v>7108</v>
      </c>
      <c r="D528" t="s">
        <v>5238</v>
      </c>
      <c r="E528" t="s">
        <v>7135</v>
      </c>
    </row>
    <row r="529" spans="1:5" ht="15.6" x14ac:dyDescent="0.3">
      <c r="A529" s="1" t="s">
        <v>1843</v>
      </c>
      <c r="B529" s="1" t="s">
        <v>2910</v>
      </c>
      <c r="C529" t="s">
        <v>6684</v>
      </c>
      <c r="D529" t="s">
        <v>5239</v>
      </c>
      <c r="E529" t="s">
        <v>6742</v>
      </c>
    </row>
    <row r="530" spans="1:5" ht="15.6" x14ac:dyDescent="0.3">
      <c r="A530" s="1" t="s">
        <v>1842</v>
      </c>
      <c r="B530" s="1" t="s">
        <v>2911</v>
      </c>
      <c r="C530" t="s">
        <v>6686</v>
      </c>
      <c r="D530" t="s">
        <v>5240</v>
      </c>
      <c r="E530" t="s">
        <v>6921</v>
      </c>
    </row>
    <row r="531" spans="1:5" ht="15.6" x14ac:dyDescent="0.3">
      <c r="A531" s="1" t="s">
        <v>1841</v>
      </c>
      <c r="B531" s="1" t="s">
        <v>2912</v>
      </c>
      <c r="C531" t="s">
        <v>6686</v>
      </c>
      <c r="D531" t="s">
        <v>5241</v>
      </c>
      <c r="E531" t="s">
        <v>7136</v>
      </c>
    </row>
    <row r="532" spans="1:5" ht="15.6" x14ac:dyDescent="0.3">
      <c r="A532" s="1" t="s">
        <v>1840</v>
      </c>
      <c r="B532" s="1" t="s">
        <v>2913</v>
      </c>
      <c r="C532" t="s">
        <v>6684</v>
      </c>
      <c r="D532" t="s">
        <v>5242</v>
      </c>
      <c r="E532" t="s">
        <v>7137</v>
      </c>
    </row>
    <row r="533" spans="1:5" ht="15.6" x14ac:dyDescent="0.3">
      <c r="A533" s="1" t="s">
        <v>1839</v>
      </c>
      <c r="B533" s="1" t="s">
        <v>2914</v>
      </c>
      <c r="C533" t="s">
        <v>6686</v>
      </c>
      <c r="D533" t="s">
        <v>5243</v>
      </c>
      <c r="E533" t="s">
        <v>6826</v>
      </c>
    </row>
    <row r="534" spans="1:5" ht="15.6" x14ac:dyDescent="0.3">
      <c r="A534" s="1" t="s">
        <v>1838</v>
      </c>
      <c r="B534" s="1" t="s">
        <v>2915</v>
      </c>
      <c r="C534" t="s">
        <v>6684</v>
      </c>
      <c r="D534" t="s">
        <v>5244</v>
      </c>
      <c r="E534" t="s">
        <v>7138</v>
      </c>
    </row>
    <row r="535" spans="1:5" ht="15.6" x14ac:dyDescent="0.3">
      <c r="A535" s="1" t="s">
        <v>1837</v>
      </c>
      <c r="B535" s="1" t="s">
        <v>2916</v>
      </c>
      <c r="C535" t="s">
        <v>6686</v>
      </c>
      <c r="D535" t="s">
        <v>5245</v>
      </c>
      <c r="E535" t="s">
        <v>7124</v>
      </c>
    </row>
    <row r="536" spans="1:5" ht="15.6" x14ac:dyDescent="0.3">
      <c r="A536" s="1" t="s">
        <v>1836</v>
      </c>
      <c r="B536" s="1" t="s">
        <v>2917</v>
      </c>
      <c r="C536" t="s">
        <v>6684</v>
      </c>
      <c r="D536" t="s">
        <v>5246</v>
      </c>
      <c r="E536" t="s">
        <v>7139</v>
      </c>
    </row>
    <row r="537" spans="1:5" ht="15.6" x14ac:dyDescent="0.3">
      <c r="A537" s="1" t="s">
        <v>1835</v>
      </c>
      <c r="B537" s="1" t="s">
        <v>2918</v>
      </c>
      <c r="C537" t="s">
        <v>6686</v>
      </c>
      <c r="D537" t="s">
        <v>4799</v>
      </c>
      <c r="E537" t="s">
        <v>7140</v>
      </c>
    </row>
    <row r="538" spans="1:5" ht="15.6" x14ac:dyDescent="0.3">
      <c r="A538" s="1" t="s">
        <v>1834</v>
      </c>
      <c r="B538" s="1" t="s">
        <v>2919</v>
      </c>
      <c r="C538" t="s">
        <v>6684</v>
      </c>
      <c r="D538" t="s">
        <v>5247</v>
      </c>
      <c r="E538" t="s">
        <v>7141</v>
      </c>
    </row>
    <row r="539" spans="1:5" ht="15.6" x14ac:dyDescent="0.3">
      <c r="A539" s="1" t="s">
        <v>1833</v>
      </c>
      <c r="B539" s="1" t="s">
        <v>2920</v>
      </c>
      <c r="C539" t="s">
        <v>6684</v>
      </c>
      <c r="D539" t="s">
        <v>5248</v>
      </c>
      <c r="E539" t="s">
        <v>7142</v>
      </c>
    </row>
    <row r="540" spans="1:5" ht="15.6" x14ac:dyDescent="0.3">
      <c r="A540" s="1" t="s">
        <v>1832</v>
      </c>
      <c r="B540" s="1" t="s">
        <v>2921</v>
      </c>
      <c r="C540" t="s">
        <v>6684</v>
      </c>
      <c r="D540" t="s">
        <v>5249</v>
      </c>
      <c r="E540" t="s">
        <v>7137</v>
      </c>
    </row>
    <row r="541" spans="1:5" ht="15.6" x14ac:dyDescent="0.3">
      <c r="A541" s="1" t="s">
        <v>1831</v>
      </c>
      <c r="B541" s="1" t="s">
        <v>2922</v>
      </c>
      <c r="C541" t="s">
        <v>6686</v>
      </c>
      <c r="D541" t="s">
        <v>4848</v>
      </c>
      <c r="E541" t="s">
        <v>6750</v>
      </c>
    </row>
    <row r="542" spans="1:5" ht="15.6" x14ac:dyDescent="0.3">
      <c r="A542" s="1" t="s">
        <v>1830</v>
      </c>
      <c r="B542" s="1" t="s">
        <v>2923</v>
      </c>
      <c r="C542" t="s">
        <v>6686</v>
      </c>
      <c r="D542" t="s">
        <v>5250</v>
      </c>
      <c r="E542" t="s">
        <v>7143</v>
      </c>
    </row>
    <row r="543" spans="1:5" ht="15.6" x14ac:dyDescent="0.3">
      <c r="A543" s="1" t="s">
        <v>1829</v>
      </c>
      <c r="B543" s="1" t="s">
        <v>2924</v>
      </c>
      <c r="C543" t="s">
        <v>6686</v>
      </c>
      <c r="D543" t="s">
        <v>5251</v>
      </c>
      <c r="E543" t="s">
        <v>7144</v>
      </c>
    </row>
    <row r="544" spans="1:5" ht="15.6" x14ac:dyDescent="0.3">
      <c r="A544" s="1" t="s">
        <v>1828</v>
      </c>
      <c r="B544" s="1" t="s">
        <v>2925</v>
      </c>
      <c r="C544" t="s">
        <v>6684</v>
      </c>
      <c r="D544" t="s">
        <v>5252</v>
      </c>
      <c r="E544" t="s">
        <v>6898</v>
      </c>
    </row>
    <row r="545" spans="1:5" ht="15.6" x14ac:dyDescent="0.3">
      <c r="A545" s="1" t="s">
        <v>1827</v>
      </c>
      <c r="B545" s="1" t="s">
        <v>2926</v>
      </c>
      <c r="C545" t="s">
        <v>6684</v>
      </c>
      <c r="D545" t="s">
        <v>5253</v>
      </c>
      <c r="E545" t="s">
        <v>7145</v>
      </c>
    </row>
    <row r="546" spans="1:5" ht="15.6" x14ac:dyDescent="0.3">
      <c r="A546" s="1" t="s">
        <v>1826</v>
      </c>
      <c r="B546" s="1" t="s">
        <v>2927</v>
      </c>
      <c r="C546" t="s">
        <v>7108</v>
      </c>
      <c r="D546" t="s">
        <v>5254</v>
      </c>
      <c r="E546" t="s">
        <v>7146</v>
      </c>
    </row>
    <row r="547" spans="1:5" ht="15.6" x14ac:dyDescent="0.3">
      <c r="A547" s="1" t="s">
        <v>1825</v>
      </c>
      <c r="B547" s="1" t="s">
        <v>2928</v>
      </c>
      <c r="C547" t="s">
        <v>6686</v>
      </c>
      <c r="D547" t="s">
        <v>5255</v>
      </c>
      <c r="E547" t="s">
        <v>7023</v>
      </c>
    </row>
    <row r="548" spans="1:5" ht="15.6" x14ac:dyDescent="0.3">
      <c r="A548" s="1" t="s">
        <v>1824</v>
      </c>
      <c r="B548" s="1" t="s">
        <v>2929</v>
      </c>
      <c r="C548" t="s">
        <v>6684</v>
      </c>
      <c r="D548" t="s">
        <v>5256</v>
      </c>
      <c r="E548" t="s">
        <v>7147</v>
      </c>
    </row>
    <row r="549" spans="1:5" ht="15.6" x14ac:dyDescent="0.3">
      <c r="A549" s="1" t="s">
        <v>1823</v>
      </c>
      <c r="B549" s="1" t="s">
        <v>2930</v>
      </c>
      <c r="C549" t="s">
        <v>6686</v>
      </c>
      <c r="D549" t="s">
        <v>5257</v>
      </c>
      <c r="E549" t="s">
        <v>7148</v>
      </c>
    </row>
    <row r="550" spans="1:5" ht="15.6" x14ac:dyDescent="0.3">
      <c r="A550" s="1" t="s">
        <v>1822</v>
      </c>
      <c r="B550" s="1" t="s">
        <v>2931</v>
      </c>
      <c r="C550" t="s">
        <v>6686</v>
      </c>
      <c r="D550" t="s">
        <v>5258</v>
      </c>
      <c r="E550" t="s">
        <v>7149</v>
      </c>
    </row>
    <row r="551" spans="1:5" ht="15.6" x14ac:dyDescent="0.3">
      <c r="A551" s="1" t="s">
        <v>1821</v>
      </c>
      <c r="B551" s="1" t="s">
        <v>2932</v>
      </c>
      <c r="C551" t="s">
        <v>6686</v>
      </c>
      <c r="D551" t="s">
        <v>5259</v>
      </c>
      <c r="E551" t="s">
        <v>7150</v>
      </c>
    </row>
    <row r="552" spans="1:5" ht="15.6" x14ac:dyDescent="0.3">
      <c r="A552" s="1" t="s">
        <v>1820</v>
      </c>
      <c r="B552" s="1" t="s">
        <v>2933</v>
      </c>
      <c r="C552" t="s">
        <v>6684</v>
      </c>
      <c r="D552" t="s">
        <v>5260</v>
      </c>
      <c r="E552" t="s">
        <v>7151</v>
      </c>
    </row>
    <row r="553" spans="1:5" ht="15.6" x14ac:dyDescent="0.3">
      <c r="A553" s="1" t="s">
        <v>1819</v>
      </c>
      <c r="B553" s="1" t="s">
        <v>2934</v>
      </c>
      <c r="C553" t="s">
        <v>6686</v>
      </c>
      <c r="D553" t="s">
        <v>4916</v>
      </c>
      <c r="E553" t="s">
        <v>7096</v>
      </c>
    </row>
    <row r="554" spans="1:5" ht="15.6" x14ac:dyDescent="0.3">
      <c r="A554" s="1" t="s">
        <v>1818</v>
      </c>
      <c r="B554" s="1" t="s">
        <v>2935</v>
      </c>
      <c r="C554" t="s">
        <v>6686</v>
      </c>
      <c r="D554" t="s">
        <v>5261</v>
      </c>
      <c r="E554" t="s">
        <v>7152</v>
      </c>
    </row>
    <row r="555" spans="1:5" ht="15.6" x14ac:dyDescent="0.3">
      <c r="A555" s="1" t="s">
        <v>1817</v>
      </c>
      <c r="B555" s="1" t="s">
        <v>2936</v>
      </c>
      <c r="C555" t="s">
        <v>6684</v>
      </c>
      <c r="D555" t="s">
        <v>5262</v>
      </c>
      <c r="E555" t="s">
        <v>7153</v>
      </c>
    </row>
    <row r="556" spans="1:5" ht="15.6" x14ac:dyDescent="0.3">
      <c r="A556" s="1" t="s">
        <v>1816</v>
      </c>
      <c r="B556" s="1" t="s">
        <v>2937</v>
      </c>
      <c r="C556" t="s">
        <v>6686</v>
      </c>
      <c r="D556" t="s">
        <v>5263</v>
      </c>
      <c r="E556" t="s">
        <v>6783</v>
      </c>
    </row>
    <row r="557" spans="1:5" ht="15.6" x14ac:dyDescent="0.3">
      <c r="A557" s="1" t="s">
        <v>1815</v>
      </c>
      <c r="B557" s="1" t="s">
        <v>2938</v>
      </c>
      <c r="C557" t="s">
        <v>6686</v>
      </c>
      <c r="D557" t="s">
        <v>5264</v>
      </c>
      <c r="E557" t="s">
        <v>7154</v>
      </c>
    </row>
    <row r="558" spans="1:5" ht="15.6" x14ac:dyDescent="0.3">
      <c r="A558" s="1" t="s">
        <v>1814</v>
      </c>
      <c r="B558" s="1" t="s">
        <v>2939</v>
      </c>
      <c r="C558" t="s">
        <v>6684</v>
      </c>
      <c r="D558" t="s">
        <v>5265</v>
      </c>
      <c r="E558" t="s">
        <v>7155</v>
      </c>
    </row>
    <row r="559" spans="1:5" ht="15.6" x14ac:dyDescent="0.3">
      <c r="A559" s="1" t="s">
        <v>1813</v>
      </c>
      <c r="B559" s="1" t="s">
        <v>2940</v>
      </c>
      <c r="C559" t="s">
        <v>6686</v>
      </c>
      <c r="D559" t="s">
        <v>5266</v>
      </c>
      <c r="E559" t="s">
        <v>6777</v>
      </c>
    </row>
    <row r="560" spans="1:5" ht="15.6" x14ac:dyDescent="0.3">
      <c r="A560" s="1" t="s">
        <v>1812</v>
      </c>
      <c r="B560" s="1" t="s">
        <v>2941</v>
      </c>
      <c r="C560" t="s">
        <v>6684</v>
      </c>
      <c r="D560" t="s">
        <v>5267</v>
      </c>
      <c r="E560" t="s">
        <v>7101</v>
      </c>
    </row>
    <row r="561" spans="1:5" ht="15.6" x14ac:dyDescent="0.3">
      <c r="A561" s="1" t="s">
        <v>1811</v>
      </c>
      <c r="B561" s="1" t="s">
        <v>2942</v>
      </c>
      <c r="C561" t="s">
        <v>6686</v>
      </c>
      <c r="D561" t="s">
        <v>5268</v>
      </c>
      <c r="E561" t="s">
        <v>7156</v>
      </c>
    </row>
    <row r="562" spans="1:5" ht="15.6" x14ac:dyDescent="0.3">
      <c r="A562" s="1" t="s">
        <v>1810</v>
      </c>
      <c r="B562" s="1" t="s">
        <v>2943</v>
      </c>
      <c r="C562" t="s">
        <v>6684</v>
      </c>
      <c r="D562" t="s">
        <v>5269</v>
      </c>
      <c r="E562" t="s">
        <v>7157</v>
      </c>
    </row>
    <row r="563" spans="1:5" ht="15.6" x14ac:dyDescent="0.3">
      <c r="A563" s="1" t="s">
        <v>1809</v>
      </c>
      <c r="B563" s="1" t="s">
        <v>2944</v>
      </c>
      <c r="C563" t="s">
        <v>6686</v>
      </c>
      <c r="D563" t="s">
        <v>5270</v>
      </c>
      <c r="E563" t="s">
        <v>7158</v>
      </c>
    </row>
    <row r="564" spans="1:5" ht="15.6" x14ac:dyDescent="0.3">
      <c r="A564" s="1" t="s">
        <v>1808</v>
      </c>
      <c r="B564" s="1" t="s">
        <v>2945</v>
      </c>
      <c r="C564" t="s">
        <v>6686</v>
      </c>
      <c r="D564" t="s">
        <v>5271</v>
      </c>
      <c r="E564" t="s">
        <v>7159</v>
      </c>
    </row>
    <row r="565" spans="1:5" ht="15.6" x14ac:dyDescent="0.3">
      <c r="A565" s="1" t="s">
        <v>1807</v>
      </c>
      <c r="B565" s="1" t="s">
        <v>2946</v>
      </c>
      <c r="C565" t="s">
        <v>6684</v>
      </c>
      <c r="D565" t="s">
        <v>5272</v>
      </c>
      <c r="E565" t="s">
        <v>7160</v>
      </c>
    </row>
    <row r="566" spans="1:5" ht="15.6" x14ac:dyDescent="0.3">
      <c r="A566" s="1" t="s">
        <v>1806</v>
      </c>
      <c r="B566" s="1" t="s">
        <v>2947</v>
      </c>
      <c r="C566" t="s">
        <v>7108</v>
      </c>
      <c r="D566" t="s">
        <v>5273</v>
      </c>
      <c r="E566" t="s">
        <v>7137</v>
      </c>
    </row>
    <row r="567" spans="1:5" ht="15.6" x14ac:dyDescent="0.3">
      <c r="A567" s="1" t="s">
        <v>1805</v>
      </c>
      <c r="B567" s="1" t="s">
        <v>2948</v>
      </c>
      <c r="C567" t="s">
        <v>6686</v>
      </c>
      <c r="D567" t="s">
        <v>5274</v>
      </c>
      <c r="E567" t="s">
        <v>7161</v>
      </c>
    </row>
    <row r="568" spans="1:5" ht="15.6" x14ac:dyDescent="0.3">
      <c r="A568" s="1" t="s">
        <v>1804</v>
      </c>
      <c r="B568" s="1" t="s">
        <v>2949</v>
      </c>
      <c r="C568" t="s">
        <v>6684</v>
      </c>
      <c r="D568" t="s">
        <v>5275</v>
      </c>
      <c r="E568" t="s">
        <v>7162</v>
      </c>
    </row>
    <row r="569" spans="1:5" ht="15.6" x14ac:dyDescent="0.3">
      <c r="A569" s="1" t="s">
        <v>1803</v>
      </c>
      <c r="B569" s="1" t="s">
        <v>2950</v>
      </c>
      <c r="C569" t="s">
        <v>6684</v>
      </c>
      <c r="D569" t="s">
        <v>5276</v>
      </c>
      <c r="E569" t="s">
        <v>7163</v>
      </c>
    </row>
    <row r="570" spans="1:5" ht="15.6" x14ac:dyDescent="0.3">
      <c r="A570" s="1" t="s">
        <v>1802</v>
      </c>
      <c r="B570" s="1" t="s">
        <v>2951</v>
      </c>
      <c r="C570" t="s">
        <v>6684</v>
      </c>
      <c r="D570" t="s">
        <v>5278</v>
      </c>
      <c r="E570" t="s">
        <v>7164</v>
      </c>
    </row>
    <row r="571" spans="1:5" ht="15.6" x14ac:dyDescent="0.3">
      <c r="A571" s="1" t="s">
        <v>1801</v>
      </c>
      <c r="B571" s="1" t="s">
        <v>2952</v>
      </c>
      <c r="C571" t="s">
        <v>6686</v>
      </c>
      <c r="D571" t="s">
        <v>5279</v>
      </c>
      <c r="E571" t="s">
        <v>7165</v>
      </c>
    </row>
    <row r="572" spans="1:5" ht="15.6" x14ac:dyDescent="0.3">
      <c r="A572" s="1" t="s">
        <v>1800</v>
      </c>
      <c r="B572" s="1" t="s">
        <v>2953</v>
      </c>
      <c r="C572" t="s">
        <v>6686</v>
      </c>
      <c r="D572" t="s">
        <v>5280</v>
      </c>
      <c r="E572" t="s">
        <v>7166</v>
      </c>
    </row>
    <row r="573" spans="1:5" ht="15.6" x14ac:dyDescent="0.3">
      <c r="A573" s="1" t="s">
        <v>1799</v>
      </c>
      <c r="B573" s="1" t="s">
        <v>2954</v>
      </c>
      <c r="C573" t="s">
        <v>6686</v>
      </c>
      <c r="D573" t="s">
        <v>5281</v>
      </c>
      <c r="E573" t="s">
        <v>6875</v>
      </c>
    </row>
    <row r="574" spans="1:5" ht="15.6" x14ac:dyDescent="0.3">
      <c r="A574" s="1" t="s">
        <v>1798</v>
      </c>
      <c r="B574" s="1" t="s">
        <v>2955</v>
      </c>
      <c r="C574" t="s">
        <v>7108</v>
      </c>
      <c r="D574" t="s">
        <v>5282</v>
      </c>
      <c r="E574" t="s">
        <v>7167</v>
      </c>
    </row>
    <row r="575" spans="1:5" ht="15.6" x14ac:dyDescent="0.3">
      <c r="A575" s="1" t="s">
        <v>1797</v>
      </c>
      <c r="B575" s="1" t="s">
        <v>2956</v>
      </c>
      <c r="C575" t="s">
        <v>6686</v>
      </c>
      <c r="D575" t="s">
        <v>5283</v>
      </c>
      <c r="E575" t="s">
        <v>7168</v>
      </c>
    </row>
    <row r="576" spans="1:5" ht="15.6" x14ac:dyDescent="0.3">
      <c r="A576" s="1" t="s">
        <v>1796</v>
      </c>
      <c r="B576" s="1" t="s">
        <v>2957</v>
      </c>
      <c r="C576" t="s">
        <v>6686</v>
      </c>
      <c r="D576" t="s">
        <v>5284</v>
      </c>
      <c r="E576" t="s">
        <v>7169</v>
      </c>
    </row>
    <row r="577" spans="1:5" ht="15.6" x14ac:dyDescent="0.3">
      <c r="A577" s="1" t="s">
        <v>1795</v>
      </c>
      <c r="B577" s="1" t="s">
        <v>2958</v>
      </c>
      <c r="C577" t="s">
        <v>6684</v>
      </c>
      <c r="D577" t="s">
        <v>5285</v>
      </c>
      <c r="E577" t="s">
        <v>7170</v>
      </c>
    </row>
    <row r="578" spans="1:5" ht="15.6" x14ac:dyDescent="0.3">
      <c r="A578" s="1" t="s">
        <v>1794</v>
      </c>
      <c r="B578" s="1" t="s">
        <v>2959</v>
      </c>
      <c r="C578" t="s">
        <v>7108</v>
      </c>
      <c r="D578" t="s">
        <v>5286</v>
      </c>
      <c r="E578" t="s">
        <v>6803</v>
      </c>
    </row>
    <row r="579" spans="1:5" ht="15.6" x14ac:dyDescent="0.3">
      <c r="A579" s="1" t="s">
        <v>1793</v>
      </c>
      <c r="B579" s="1" t="s">
        <v>2960</v>
      </c>
      <c r="C579" t="s">
        <v>6686</v>
      </c>
      <c r="D579" t="s">
        <v>5287</v>
      </c>
      <c r="E579" t="s">
        <v>7171</v>
      </c>
    </row>
    <row r="580" spans="1:5" ht="15.6" x14ac:dyDescent="0.3">
      <c r="A580" s="1" t="s">
        <v>1792</v>
      </c>
      <c r="B580" s="1" t="s">
        <v>2961</v>
      </c>
      <c r="C580" t="s">
        <v>6684</v>
      </c>
      <c r="D580" t="s">
        <v>5288</v>
      </c>
      <c r="E580" t="s">
        <v>7172</v>
      </c>
    </row>
    <row r="581" spans="1:5" ht="15.6" x14ac:dyDescent="0.3">
      <c r="A581" s="1" t="s">
        <v>1791</v>
      </c>
      <c r="B581" s="1" t="s">
        <v>2962</v>
      </c>
      <c r="C581" t="s">
        <v>6684</v>
      </c>
      <c r="D581" t="s">
        <v>5289</v>
      </c>
      <c r="E581" t="s">
        <v>7173</v>
      </c>
    </row>
    <row r="582" spans="1:5" ht="15.6" x14ac:dyDescent="0.3">
      <c r="A582" s="1" t="s">
        <v>1790</v>
      </c>
      <c r="B582" s="1" t="s">
        <v>2963</v>
      </c>
      <c r="C582" t="s">
        <v>6686</v>
      </c>
      <c r="D582" t="s">
        <v>5290</v>
      </c>
      <c r="E582" t="s">
        <v>7174</v>
      </c>
    </row>
    <row r="583" spans="1:5" ht="15.6" x14ac:dyDescent="0.3">
      <c r="A583" s="1" t="s">
        <v>1789</v>
      </c>
      <c r="B583" s="1" t="s">
        <v>2964</v>
      </c>
      <c r="C583" t="s">
        <v>6686</v>
      </c>
      <c r="D583" t="s">
        <v>5291</v>
      </c>
      <c r="E583" t="s">
        <v>6688</v>
      </c>
    </row>
    <row r="584" spans="1:5" ht="15.6" x14ac:dyDescent="0.3">
      <c r="A584" s="1" t="s">
        <v>1788</v>
      </c>
      <c r="B584" s="1" t="s">
        <v>2965</v>
      </c>
      <c r="C584" t="s">
        <v>6684</v>
      </c>
      <c r="D584" t="s">
        <v>5292</v>
      </c>
      <c r="E584" t="s">
        <v>7175</v>
      </c>
    </row>
    <row r="585" spans="1:5" ht="15.6" x14ac:dyDescent="0.3">
      <c r="A585" s="1" t="s">
        <v>1787</v>
      </c>
      <c r="B585" s="1" t="s">
        <v>2966</v>
      </c>
      <c r="C585" t="s">
        <v>6686</v>
      </c>
      <c r="D585" t="s">
        <v>5293</v>
      </c>
      <c r="E585" t="s">
        <v>7051</v>
      </c>
    </row>
    <row r="586" spans="1:5" ht="15.6" x14ac:dyDescent="0.3">
      <c r="A586" s="1" t="s">
        <v>1786</v>
      </c>
      <c r="B586" s="1" t="s">
        <v>2967</v>
      </c>
      <c r="C586" t="s">
        <v>6684</v>
      </c>
      <c r="D586" t="s">
        <v>5294</v>
      </c>
      <c r="E586" t="s">
        <v>7176</v>
      </c>
    </row>
    <row r="587" spans="1:5" ht="15.6" x14ac:dyDescent="0.3">
      <c r="A587" s="1" t="s">
        <v>1785</v>
      </c>
      <c r="B587" s="1" t="s">
        <v>2968</v>
      </c>
      <c r="C587" t="s">
        <v>6684</v>
      </c>
      <c r="D587" t="s">
        <v>5295</v>
      </c>
      <c r="E587" t="s">
        <v>7012</v>
      </c>
    </row>
    <row r="588" spans="1:5" ht="15.6" x14ac:dyDescent="0.3">
      <c r="A588" s="1" t="s">
        <v>1784</v>
      </c>
      <c r="B588" s="1" t="s">
        <v>2969</v>
      </c>
      <c r="C588" t="s">
        <v>6684</v>
      </c>
      <c r="D588" t="s">
        <v>5296</v>
      </c>
      <c r="E588" t="s">
        <v>7177</v>
      </c>
    </row>
    <row r="589" spans="1:5" ht="15.6" x14ac:dyDescent="0.3">
      <c r="A589" s="1" t="s">
        <v>1783</v>
      </c>
      <c r="B589" s="1" t="s">
        <v>2970</v>
      </c>
      <c r="C589" t="s">
        <v>6684</v>
      </c>
      <c r="D589" t="s">
        <v>5297</v>
      </c>
      <c r="E589" t="s">
        <v>7178</v>
      </c>
    </row>
    <row r="590" spans="1:5" ht="15.6" x14ac:dyDescent="0.3">
      <c r="A590" s="1" t="s">
        <v>1782</v>
      </c>
      <c r="B590" s="1" t="s">
        <v>2971</v>
      </c>
      <c r="C590" t="s">
        <v>7108</v>
      </c>
      <c r="D590" t="s">
        <v>4810</v>
      </c>
      <c r="E590" t="s">
        <v>7179</v>
      </c>
    </row>
    <row r="591" spans="1:5" ht="15.6" x14ac:dyDescent="0.3">
      <c r="A591" s="1" t="s">
        <v>1781</v>
      </c>
      <c r="B591" s="1" t="s">
        <v>2972</v>
      </c>
      <c r="C591" t="s">
        <v>6684</v>
      </c>
      <c r="D591" t="s">
        <v>5298</v>
      </c>
      <c r="E591" t="s">
        <v>7180</v>
      </c>
    </row>
    <row r="592" spans="1:5" ht="15.6" x14ac:dyDescent="0.3">
      <c r="A592" s="1" t="s">
        <v>1780</v>
      </c>
      <c r="B592" s="1" t="s">
        <v>2973</v>
      </c>
      <c r="C592" t="s">
        <v>6686</v>
      </c>
      <c r="D592" t="s">
        <v>5299</v>
      </c>
      <c r="E592" t="s">
        <v>6924</v>
      </c>
    </row>
    <row r="593" spans="1:5" ht="15.6" x14ac:dyDescent="0.3">
      <c r="A593" s="1" t="s">
        <v>1779</v>
      </c>
      <c r="B593" s="1" t="s">
        <v>2974</v>
      </c>
      <c r="C593" t="s">
        <v>6684</v>
      </c>
      <c r="D593" t="s">
        <v>4797</v>
      </c>
      <c r="E593" t="s">
        <v>7181</v>
      </c>
    </row>
    <row r="594" spans="1:5" ht="15.6" x14ac:dyDescent="0.3">
      <c r="A594" s="1" t="s">
        <v>1778</v>
      </c>
      <c r="B594" s="1" t="s">
        <v>2975</v>
      </c>
      <c r="C594" t="s">
        <v>6684</v>
      </c>
      <c r="D594" t="s">
        <v>5300</v>
      </c>
      <c r="E594" t="s">
        <v>7182</v>
      </c>
    </row>
    <row r="595" spans="1:5" ht="15.6" x14ac:dyDescent="0.3">
      <c r="A595" s="1" t="s">
        <v>1777</v>
      </c>
      <c r="B595" s="1" t="s">
        <v>2976</v>
      </c>
      <c r="C595" t="s">
        <v>7108</v>
      </c>
      <c r="D595" t="s">
        <v>5301</v>
      </c>
      <c r="E595" t="s">
        <v>7183</v>
      </c>
    </row>
    <row r="596" spans="1:5" ht="15.6" x14ac:dyDescent="0.3">
      <c r="A596" s="1" t="s">
        <v>1776</v>
      </c>
      <c r="B596" s="1" t="s">
        <v>2977</v>
      </c>
      <c r="C596" t="s">
        <v>6684</v>
      </c>
      <c r="D596" t="s">
        <v>5302</v>
      </c>
      <c r="E596" t="s">
        <v>7184</v>
      </c>
    </row>
    <row r="597" spans="1:5" ht="15.6" x14ac:dyDescent="0.3">
      <c r="A597" s="1" t="s">
        <v>1775</v>
      </c>
      <c r="B597" s="1" t="s">
        <v>2978</v>
      </c>
      <c r="C597" t="s">
        <v>6686</v>
      </c>
      <c r="D597" t="s">
        <v>5303</v>
      </c>
      <c r="E597" t="s">
        <v>7185</v>
      </c>
    </row>
    <row r="598" spans="1:5" ht="15.6" x14ac:dyDescent="0.3">
      <c r="A598" s="1" t="s">
        <v>1774</v>
      </c>
      <c r="B598" s="1" t="s">
        <v>2979</v>
      </c>
      <c r="C598" t="s">
        <v>6686</v>
      </c>
      <c r="D598" t="s">
        <v>5304</v>
      </c>
      <c r="E598" t="s">
        <v>7186</v>
      </c>
    </row>
    <row r="599" spans="1:5" ht="15.6" x14ac:dyDescent="0.3">
      <c r="A599" s="1" t="s">
        <v>1773</v>
      </c>
      <c r="B599" s="1" t="s">
        <v>2980</v>
      </c>
      <c r="C599" t="s">
        <v>6684</v>
      </c>
      <c r="D599" t="s">
        <v>5305</v>
      </c>
      <c r="E599" t="s">
        <v>7187</v>
      </c>
    </row>
    <row r="600" spans="1:5" ht="15.6" x14ac:dyDescent="0.3">
      <c r="A600" s="1" t="s">
        <v>1772</v>
      </c>
      <c r="B600" s="1" t="s">
        <v>2981</v>
      </c>
      <c r="C600" t="s">
        <v>6684</v>
      </c>
      <c r="D600" t="s">
        <v>5306</v>
      </c>
      <c r="E600" t="s">
        <v>7188</v>
      </c>
    </row>
    <row r="601" spans="1:5" ht="15.6" x14ac:dyDescent="0.3">
      <c r="A601" s="1" t="s">
        <v>1771</v>
      </c>
      <c r="B601" s="1" t="s">
        <v>2982</v>
      </c>
      <c r="C601" t="s">
        <v>6686</v>
      </c>
      <c r="D601" t="s">
        <v>5307</v>
      </c>
      <c r="E601" t="s">
        <v>7189</v>
      </c>
    </row>
    <row r="602" spans="1:5" ht="15.6" x14ac:dyDescent="0.3">
      <c r="A602" s="1" t="s">
        <v>1770</v>
      </c>
      <c r="B602" s="1" t="s">
        <v>2983</v>
      </c>
      <c r="C602" t="s">
        <v>6684</v>
      </c>
      <c r="D602" t="s">
        <v>5308</v>
      </c>
      <c r="E602" t="s">
        <v>7190</v>
      </c>
    </row>
    <row r="603" spans="1:5" ht="15.6" x14ac:dyDescent="0.3">
      <c r="A603" s="1" t="s">
        <v>1769</v>
      </c>
      <c r="B603" s="1" t="s">
        <v>2984</v>
      </c>
      <c r="C603" t="s">
        <v>7108</v>
      </c>
      <c r="D603" t="s">
        <v>4730</v>
      </c>
      <c r="E603" t="s">
        <v>6868</v>
      </c>
    </row>
    <row r="604" spans="1:5" ht="15.6" x14ac:dyDescent="0.3">
      <c r="A604" s="1" t="s">
        <v>1768</v>
      </c>
      <c r="B604" s="1" t="s">
        <v>2985</v>
      </c>
      <c r="C604" t="s">
        <v>7108</v>
      </c>
      <c r="D604" t="s">
        <v>5309</v>
      </c>
      <c r="E604" t="s">
        <v>7191</v>
      </c>
    </row>
    <row r="605" spans="1:5" ht="15.6" x14ac:dyDescent="0.3">
      <c r="A605" s="1" t="s">
        <v>1767</v>
      </c>
      <c r="B605" s="1" t="s">
        <v>2986</v>
      </c>
      <c r="C605" t="s">
        <v>6686</v>
      </c>
      <c r="D605" t="s">
        <v>5310</v>
      </c>
      <c r="E605" t="s">
        <v>7174</v>
      </c>
    </row>
    <row r="606" spans="1:5" ht="15.6" x14ac:dyDescent="0.3">
      <c r="A606" s="1" t="s">
        <v>1766</v>
      </c>
      <c r="B606" s="1" t="s">
        <v>2987</v>
      </c>
      <c r="C606" t="s">
        <v>6686</v>
      </c>
      <c r="D606" t="s">
        <v>4849</v>
      </c>
      <c r="E606" t="s">
        <v>7192</v>
      </c>
    </row>
    <row r="607" spans="1:5" ht="15.6" x14ac:dyDescent="0.3">
      <c r="A607" s="1" t="s">
        <v>1765</v>
      </c>
      <c r="B607" s="1" t="s">
        <v>2988</v>
      </c>
      <c r="C607" t="s">
        <v>6686</v>
      </c>
      <c r="D607" t="s">
        <v>5311</v>
      </c>
      <c r="E607" t="s">
        <v>7193</v>
      </c>
    </row>
    <row r="608" spans="1:5" ht="15.6" x14ac:dyDescent="0.3">
      <c r="A608" s="1" t="s">
        <v>1764</v>
      </c>
      <c r="B608" s="1" t="s">
        <v>2989</v>
      </c>
      <c r="C608" t="s">
        <v>6686</v>
      </c>
      <c r="D608" t="s">
        <v>5312</v>
      </c>
      <c r="E608" t="s">
        <v>7194</v>
      </c>
    </row>
    <row r="609" spans="1:5" ht="15.6" x14ac:dyDescent="0.3">
      <c r="A609" s="1" t="s">
        <v>1763</v>
      </c>
      <c r="B609" s="1" t="s">
        <v>2990</v>
      </c>
      <c r="C609" t="s">
        <v>6686</v>
      </c>
      <c r="D609" t="s">
        <v>5313</v>
      </c>
      <c r="E609" t="s">
        <v>7195</v>
      </c>
    </row>
    <row r="610" spans="1:5" ht="15.6" x14ac:dyDescent="0.3">
      <c r="A610" s="1" t="s">
        <v>1762</v>
      </c>
      <c r="B610" s="1" t="s">
        <v>2991</v>
      </c>
      <c r="C610" t="s">
        <v>6686</v>
      </c>
      <c r="D610" t="s">
        <v>5314</v>
      </c>
      <c r="E610" t="s">
        <v>7196</v>
      </c>
    </row>
    <row r="611" spans="1:5" ht="15.6" x14ac:dyDescent="0.3">
      <c r="A611" s="1" t="s">
        <v>1761</v>
      </c>
      <c r="B611" s="1" t="s">
        <v>2992</v>
      </c>
      <c r="C611" t="s">
        <v>7108</v>
      </c>
      <c r="D611" t="s">
        <v>5315</v>
      </c>
      <c r="E611" t="s">
        <v>7197</v>
      </c>
    </row>
    <row r="612" spans="1:5" ht="15.6" x14ac:dyDescent="0.3">
      <c r="A612" s="1" t="s">
        <v>1760</v>
      </c>
      <c r="B612" s="1" t="s">
        <v>2993</v>
      </c>
      <c r="C612" t="s">
        <v>6686</v>
      </c>
      <c r="D612" t="s">
        <v>5316</v>
      </c>
      <c r="E612" t="s">
        <v>7198</v>
      </c>
    </row>
    <row r="613" spans="1:5" ht="15.6" x14ac:dyDescent="0.3">
      <c r="A613" s="1" t="s">
        <v>1759</v>
      </c>
      <c r="B613" s="1" t="s">
        <v>2994</v>
      </c>
      <c r="C613" t="s">
        <v>6684</v>
      </c>
      <c r="D613" t="s">
        <v>5317</v>
      </c>
      <c r="E613" t="s">
        <v>6925</v>
      </c>
    </row>
    <row r="614" spans="1:5" ht="15.6" x14ac:dyDescent="0.3">
      <c r="A614" s="1" t="s">
        <v>1758</v>
      </c>
      <c r="B614" s="1" t="s">
        <v>2995</v>
      </c>
      <c r="C614" t="s">
        <v>6684</v>
      </c>
      <c r="D614" t="s">
        <v>5318</v>
      </c>
      <c r="E614" t="s">
        <v>7199</v>
      </c>
    </row>
    <row r="615" spans="1:5" ht="15.6" x14ac:dyDescent="0.3">
      <c r="A615" s="1" t="s">
        <v>1757</v>
      </c>
      <c r="B615" s="1" t="s">
        <v>2996</v>
      </c>
      <c r="C615" t="s">
        <v>6686</v>
      </c>
      <c r="D615" t="s">
        <v>5319</v>
      </c>
      <c r="E615" t="s">
        <v>7200</v>
      </c>
    </row>
    <row r="616" spans="1:5" ht="15.6" x14ac:dyDescent="0.3">
      <c r="A616" s="1" t="s">
        <v>1756</v>
      </c>
      <c r="B616" s="1" t="s">
        <v>2997</v>
      </c>
      <c r="C616" t="s">
        <v>6684</v>
      </c>
      <c r="D616" t="s">
        <v>5320</v>
      </c>
      <c r="E616" t="s">
        <v>7201</v>
      </c>
    </row>
    <row r="617" spans="1:5" ht="15.6" x14ac:dyDescent="0.3">
      <c r="A617" s="1" t="s">
        <v>1755</v>
      </c>
      <c r="B617" s="1" t="s">
        <v>2998</v>
      </c>
      <c r="C617" t="s">
        <v>6684</v>
      </c>
      <c r="D617" t="s">
        <v>4801</v>
      </c>
      <c r="E617" t="s">
        <v>7202</v>
      </c>
    </row>
    <row r="618" spans="1:5" ht="15.6" x14ac:dyDescent="0.3">
      <c r="A618" s="1" t="s">
        <v>1754</v>
      </c>
      <c r="B618" s="1" t="s">
        <v>2999</v>
      </c>
      <c r="C618" t="s">
        <v>7108</v>
      </c>
      <c r="D618" t="s">
        <v>5016</v>
      </c>
      <c r="E618" t="s">
        <v>6864</v>
      </c>
    </row>
    <row r="619" spans="1:5" ht="15.6" x14ac:dyDescent="0.3">
      <c r="A619" s="1" t="s">
        <v>1753</v>
      </c>
      <c r="B619" s="1" t="s">
        <v>3000</v>
      </c>
      <c r="C619" t="s">
        <v>6684</v>
      </c>
      <c r="D619" t="s">
        <v>5321</v>
      </c>
      <c r="E619" t="s">
        <v>6862</v>
      </c>
    </row>
    <row r="620" spans="1:5" ht="15.6" x14ac:dyDescent="0.3">
      <c r="A620" s="1" t="s">
        <v>1752</v>
      </c>
      <c r="B620" s="1" t="s">
        <v>3001</v>
      </c>
      <c r="C620" t="s">
        <v>6684</v>
      </c>
      <c r="D620" t="s">
        <v>5322</v>
      </c>
      <c r="E620" t="s">
        <v>6906</v>
      </c>
    </row>
    <row r="621" spans="1:5" ht="15.6" x14ac:dyDescent="0.3">
      <c r="A621" s="1" t="s">
        <v>1751</v>
      </c>
      <c r="B621" s="1" t="s">
        <v>3002</v>
      </c>
      <c r="C621" t="s">
        <v>6684</v>
      </c>
      <c r="D621" t="s">
        <v>5323</v>
      </c>
      <c r="E621" t="s">
        <v>7203</v>
      </c>
    </row>
    <row r="622" spans="1:5" ht="15.6" x14ac:dyDescent="0.3">
      <c r="A622" s="1" t="s">
        <v>1750</v>
      </c>
      <c r="B622" s="1" t="s">
        <v>3003</v>
      </c>
      <c r="C622" t="s">
        <v>7108</v>
      </c>
      <c r="D622" t="s">
        <v>5324</v>
      </c>
      <c r="E622" t="s">
        <v>7204</v>
      </c>
    </row>
    <row r="623" spans="1:5" ht="15.6" x14ac:dyDescent="0.3">
      <c r="A623" s="1" t="s">
        <v>1749</v>
      </c>
      <c r="B623" s="1" t="s">
        <v>3004</v>
      </c>
      <c r="C623" t="s">
        <v>6686</v>
      </c>
      <c r="D623" t="s">
        <v>5325</v>
      </c>
      <c r="E623" t="s">
        <v>7205</v>
      </c>
    </row>
    <row r="624" spans="1:5" ht="15.6" x14ac:dyDescent="0.3">
      <c r="A624" s="1" t="s">
        <v>1748</v>
      </c>
      <c r="B624" s="1" t="s">
        <v>3005</v>
      </c>
      <c r="C624" t="s">
        <v>6684</v>
      </c>
      <c r="D624" t="s">
        <v>5326</v>
      </c>
      <c r="E624" t="s">
        <v>7206</v>
      </c>
    </row>
    <row r="625" spans="1:5" ht="15.6" x14ac:dyDescent="0.3">
      <c r="A625" s="1" t="s">
        <v>1747</v>
      </c>
      <c r="B625" s="1" t="s">
        <v>3006</v>
      </c>
      <c r="C625" t="s">
        <v>6686</v>
      </c>
      <c r="D625" t="s">
        <v>5327</v>
      </c>
      <c r="E625" t="s">
        <v>7207</v>
      </c>
    </row>
    <row r="626" spans="1:5" ht="15.6" x14ac:dyDescent="0.3">
      <c r="A626" s="1" t="s">
        <v>1746</v>
      </c>
      <c r="B626" s="1" t="s">
        <v>3007</v>
      </c>
      <c r="C626" t="s">
        <v>6686</v>
      </c>
      <c r="D626" t="s">
        <v>5328</v>
      </c>
      <c r="E626" t="s">
        <v>7208</v>
      </c>
    </row>
    <row r="627" spans="1:5" ht="15.6" x14ac:dyDescent="0.3">
      <c r="A627" s="1" t="s">
        <v>1745</v>
      </c>
      <c r="B627" s="1" t="s">
        <v>3008</v>
      </c>
      <c r="C627" t="s">
        <v>6686</v>
      </c>
      <c r="D627" t="s">
        <v>5329</v>
      </c>
      <c r="E627" t="s">
        <v>7209</v>
      </c>
    </row>
    <row r="628" spans="1:5" ht="15.6" x14ac:dyDescent="0.3">
      <c r="A628" s="1" t="s">
        <v>1744</v>
      </c>
      <c r="B628" s="1" t="s">
        <v>3009</v>
      </c>
      <c r="C628" t="s">
        <v>6686</v>
      </c>
      <c r="D628" t="s">
        <v>5330</v>
      </c>
      <c r="E628" t="s">
        <v>7210</v>
      </c>
    </row>
    <row r="629" spans="1:5" ht="15.6" x14ac:dyDescent="0.3">
      <c r="A629" s="1" t="s">
        <v>1743</v>
      </c>
      <c r="B629" s="1" t="s">
        <v>3010</v>
      </c>
      <c r="C629" t="s">
        <v>7108</v>
      </c>
      <c r="D629" t="s">
        <v>5331</v>
      </c>
      <c r="E629" t="s">
        <v>7211</v>
      </c>
    </row>
    <row r="630" spans="1:5" ht="15.6" x14ac:dyDescent="0.3">
      <c r="A630" s="1" t="s">
        <v>1742</v>
      </c>
      <c r="B630" s="1" t="s">
        <v>3011</v>
      </c>
      <c r="C630" t="s">
        <v>6686</v>
      </c>
      <c r="D630" t="s">
        <v>5332</v>
      </c>
      <c r="E630" t="s">
        <v>7212</v>
      </c>
    </row>
    <row r="631" spans="1:5" ht="15.6" x14ac:dyDescent="0.3">
      <c r="A631" s="1" t="s">
        <v>1741</v>
      </c>
      <c r="B631" s="1" t="s">
        <v>3012</v>
      </c>
      <c r="C631" t="s">
        <v>6684</v>
      </c>
      <c r="D631" t="s">
        <v>5006</v>
      </c>
      <c r="E631" t="s">
        <v>7213</v>
      </c>
    </row>
    <row r="632" spans="1:5" ht="15.6" x14ac:dyDescent="0.3">
      <c r="A632" s="1" t="s">
        <v>1740</v>
      </c>
      <c r="B632" s="1" t="s">
        <v>3013</v>
      </c>
      <c r="C632" t="s">
        <v>7108</v>
      </c>
      <c r="D632" t="s">
        <v>5333</v>
      </c>
      <c r="E632" t="s">
        <v>7214</v>
      </c>
    </row>
    <row r="633" spans="1:5" ht="15.6" x14ac:dyDescent="0.3">
      <c r="A633" s="1" t="s">
        <v>1739</v>
      </c>
      <c r="B633" s="1" t="s">
        <v>3014</v>
      </c>
      <c r="C633" t="s">
        <v>6686</v>
      </c>
      <c r="D633" t="s">
        <v>5334</v>
      </c>
      <c r="E633" t="s">
        <v>6892</v>
      </c>
    </row>
    <row r="634" spans="1:5" ht="15.6" x14ac:dyDescent="0.3">
      <c r="A634" s="1" t="s">
        <v>1738</v>
      </c>
      <c r="B634" s="1" t="s">
        <v>3015</v>
      </c>
      <c r="C634" t="s">
        <v>6686</v>
      </c>
      <c r="D634" t="s">
        <v>5335</v>
      </c>
      <c r="E634" t="s">
        <v>7051</v>
      </c>
    </row>
    <row r="635" spans="1:5" ht="15.6" x14ac:dyDescent="0.3">
      <c r="A635" s="1" t="s">
        <v>1737</v>
      </c>
      <c r="B635" s="1" t="s">
        <v>3016</v>
      </c>
      <c r="C635" t="s">
        <v>7108</v>
      </c>
      <c r="D635" t="s">
        <v>5336</v>
      </c>
      <c r="E635" t="s">
        <v>7215</v>
      </c>
    </row>
    <row r="636" spans="1:5" ht="15.6" x14ac:dyDescent="0.3">
      <c r="A636" s="1" t="s">
        <v>1736</v>
      </c>
      <c r="B636" s="1" t="s">
        <v>3017</v>
      </c>
      <c r="C636" t="s">
        <v>6686</v>
      </c>
      <c r="D636" t="s">
        <v>5061</v>
      </c>
      <c r="E636" t="s">
        <v>7216</v>
      </c>
    </row>
    <row r="637" spans="1:5" ht="15.6" x14ac:dyDescent="0.3">
      <c r="A637" s="1" t="s">
        <v>1735</v>
      </c>
      <c r="B637" s="1" t="s">
        <v>3018</v>
      </c>
      <c r="C637" t="s">
        <v>7108</v>
      </c>
      <c r="D637" t="s">
        <v>5337</v>
      </c>
      <c r="E637" t="s">
        <v>7217</v>
      </c>
    </row>
    <row r="638" spans="1:5" ht="15.6" x14ac:dyDescent="0.3">
      <c r="A638" s="1" t="s">
        <v>1734</v>
      </c>
      <c r="B638" s="1" t="s">
        <v>3019</v>
      </c>
      <c r="C638" t="s">
        <v>6684</v>
      </c>
      <c r="D638" t="s">
        <v>5338</v>
      </c>
      <c r="E638" t="s">
        <v>6914</v>
      </c>
    </row>
    <row r="639" spans="1:5" ht="15.6" x14ac:dyDescent="0.3">
      <c r="A639" s="1" t="s">
        <v>1733</v>
      </c>
      <c r="B639" s="1" t="s">
        <v>3020</v>
      </c>
      <c r="C639" t="s">
        <v>6686</v>
      </c>
      <c r="D639" t="s">
        <v>5339</v>
      </c>
      <c r="E639" t="s">
        <v>6804</v>
      </c>
    </row>
    <row r="640" spans="1:5" ht="15.6" x14ac:dyDescent="0.3">
      <c r="A640" s="1" t="s">
        <v>1732</v>
      </c>
      <c r="B640" s="1" t="s">
        <v>3021</v>
      </c>
      <c r="C640" t="s">
        <v>6684</v>
      </c>
      <c r="D640" t="s">
        <v>5340</v>
      </c>
      <c r="E640" t="s">
        <v>7218</v>
      </c>
    </row>
    <row r="641" spans="1:5" ht="15.6" x14ac:dyDescent="0.3">
      <c r="A641" s="1" t="s">
        <v>1731</v>
      </c>
      <c r="B641" s="1" t="s">
        <v>3022</v>
      </c>
      <c r="C641" t="s">
        <v>7108</v>
      </c>
      <c r="D641" t="s">
        <v>4726</v>
      </c>
      <c r="E641" t="s">
        <v>7219</v>
      </c>
    </row>
    <row r="642" spans="1:5" ht="15.6" x14ac:dyDescent="0.3">
      <c r="A642" s="1" t="s">
        <v>1730</v>
      </c>
      <c r="B642" s="1" t="s">
        <v>3023</v>
      </c>
      <c r="C642" t="s">
        <v>6686</v>
      </c>
      <c r="D642" t="s">
        <v>5341</v>
      </c>
      <c r="E642" t="s">
        <v>7220</v>
      </c>
    </row>
    <row r="643" spans="1:5" ht="15.6" x14ac:dyDescent="0.3">
      <c r="A643" s="1" t="s">
        <v>1729</v>
      </c>
      <c r="B643" s="1" t="s">
        <v>3024</v>
      </c>
      <c r="C643" t="s">
        <v>6684</v>
      </c>
      <c r="D643" t="s">
        <v>4794</v>
      </c>
      <c r="E643" t="s">
        <v>7221</v>
      </c>
    </row>
    <row r="644" spans="1:5" ht="15.6" x14ac:dyDescent="0.3">
      <c r="A644" s="1" t="s">
        <v>1728</v>
      </c>
      <c r="B644" s="1" t="s">
        <v>3025</v>
      </c>
      <c r="C644" t="s">
        <v>6686</v>
      </c>
      <c r="D644" t="s">
        <v>5342</v>
      </c>
      <c r="E644" t="s">
        <v>6692</v>
      </c>
    </row>
    <row r="645" spans="1:5" ht="15.6" x14ac:dyDescent="0.3">
      <c r="A645" s="1" t="s">
        <v>1727</v>
      </c>
      <c r="B645" s="1" t="s">
        <v>3026</v>
      </c>
      <c r="C645" t="s">
        <v>6686</v>
      </c>
      <c r="D645" t="s">
        <v>5343</v>
      </c>
      <c r="E645" t="s">
        <v>7222</v>
      </c>
    </row>
    <row r="646" spans="1:5" ht="15.6" x14ac:dyDescent="0.3">
      <c r="A646" s="1" t="s">
        <v>1726</v>
      </c>
      <c r="B646" s="1" t="s">
        <v>3027</v>
      </c>
      <c r="C646" t="s">
        <v>6684</v>
      </c>
      <c r="D646" t="s">
        <v>5344</v>
      </c>
      <c r="E646" t="s">
        <v>7039</v>
      </c>
    </row>
    <row r="647" spans="1:5" ht="15.6" x14ac:dyDescent="0.3">
      <c r="A647" s="1" t="s">
        <v>1725</v>
      </c>
      <c r="B647" s="1" t="s">
        <v>3028</v>
      </c>
      <c r="C647" t="s">
        <v>6684</v>
      </c>
      <c r="D647" t="s">
        <v>5345</v>
      </c>
      <c r="E647" t="s">
        <v>7223</v>
      </c>
    </row>
    <row r="648" spans="1:5" ht="15.6" x14ac:dyDescent="0.3">
      <c r="A648" s="1" t="s">
        <v>1724</v>
      </c>
      <c r="B648" s="1" t="s">
        <v>3029</v>
      </c>
      <c r="C648" t="s">
        <v>6684</v>
      </c>
      <c r="D648" t="s">
        <v>5346</v>
      </c>
      <c r="E648" t="s">
        <v>7224</v>
      </c>
    </row>
    <row r="649" spans="1:5" ht="15.6" x14ac:dyDescent="0.3">
      <c r="A649" s="1" t="s">
        <v>1723</v>
      </c>
      <c r="B649" s="1" t="s">
        <v>3030</v>
      </c>
      <c r="C649" t="s">
        <v>6686</v>
      </c>
      <c r="D649" t="s">
        <v>5347</v>
      </c>
      <c r="E649" t="s">
        <v>7225</v>
      </c>
    </row>
    <row r="650" spans="1:5" ht="15.6" x14ac:dyDescent="0.3">
      <c r="A650" s="1" t="s">
        <v>1722</v>
      </c>
      <c r="B650" s="1" t="s">
        <v>3031</v>
      </c>
      <c r="C650" t="s">
        <v>6686</v>
      </c>
      <c r="D650" t="s">
        <v>5348</v>
      </c>
      <c r="E650" t="s">
        <v>7040</v>
      </c>
    </row>
    <row r="651" spans="1:5" ht="15.6" x14ac:dyDescent="0.3">
      <c r="A651" s="1" t="s">
        <v>1721</v>
      </c>
      <c r="B651" s="1" t="s">
        <v>3032</v>
      </c>
      <c r="C651" t="s">
        <v>6684</v>
      </c>
      <c r="D651" t="s">
        <v>5349</v>
      </c>
      <c r="E651" t="s">
        <v>7226</v>
      </c>
    </row>
    <row r="652" spans="1:5" ht="15.6" x14ac:dyDescent="0.3">
      <c r="A652" s="1" t="s">
        <v>1720</v>
      </c>
      <c r="B652" s="1" t="s">
        <v>3033</v>
      </c>
      <c r="C652" t="s">
        <v>6686</v>
      </c>
      <c r="D652" t="s">
        <v>5350</v>
      </c>
      <c r="E652" t="s">
        <v>6698</v>
      </c>
    </row>
    <row r="653" spans="1:5" ht="15.6" x14ac:dyDescent="0.3">
      <c r="A653" s="1" t="s">
        <v>1719</v>
      </c>
      <c r="B653" s="1" t="s">
        <v>3034</v>
      </c>
      <c r="C653" t="s">
        <v>6684</v>
      </c>
      <c r="D653" t="s">
        <v>5351</v>
      </c>
      <c r="E653" t="s">
        <v>7227</v>
      </c>
    </row>
    <row r="654" spans="1:5" ht="15.6" x14ac:dyDescent="0.3">
      <c r="A654" s="1" t="s">
        <v>1718</v>
      </c>
      <c r="B654" s="1" t="s">
        <v>3035</v>
      </c>
      <c r="C654" t="s">
        <v>6686</v>
      </c>
      <c r="D654" t="s">
        <v>5352</v>
      </c>
      <c r="E654" t="s">
        <v>7228</v>
      </c>
    </row>
    <row r="655" spans="1:5" ht="15.6" x14ac:dyDescent="0.3">
      <c r="A655" s="1" t="s">
        <v>1717</v>
      </c>
      <c r="B655" s="1" t="s">
        <v>3036</v>
      </c>
      <c r="C655" t="s">
        <v>6686</v>
      </c>
      <c r="D655" t="s">
        <v>5353</v>
      </c>
      <c r="E655" t="s">
        <v>6778</v>
      </c>
    </row>
    <row r="656" spans="1:5" ht="15.6" x14ac:dyDescent="0.3">
      <c r="A656" s="1" t="s">
        <v>1716</v>
      </c>
      <c r="B656" s="1" t="s">
        <v>3037</v>
      </c>
      <c r="C656" t="s">
        <v>6686</v>
      </c>
      <c r="D656" t="s">
        <v>5354</v>
      </c>
      <c r="E656" t="s">
        <v>7229</v>
      </c>
    </row>
    <row r="657" spans="1:5" ht="15.6" x14ac:dyDescent="0.3">
      <c r="A657" s="1" t="s">
        <v>1715</v>
      </c>
      <c r="B657" s="1" t="s">
        <v>3038</v>
      </c>
      <c r="C657" t="s">
        <v>6686</v>
      </c>
      <c r="D657" t="s">
        <v>5355</v>
      </c>
      <c r="E657" t="s">
        <v>7230</v>
      </c>
    </row>
    <row r="658" spans="1:5" ht="15.6" x14ac:dyDescent="0.3">
      <c r="A658" s="1" t="s">
        <v>1714</v>
      </c>
      <c r="B658" s="1" t="s">
        <v>3039</v>
      </c>
      <c r="C658" t="s">
        <v>6684</v>
      </c>
      <c r="D658" t="s">
        <v>5277</v>
      </c>
      <c r="E658" t="s">
        <v>7231</v>
      </c>
    </row>
    <row r="659" spans="1:5" ht="15.6" x14ac:dyDescent="0.3">
      <c r="A659" s="1" t="s">
        <v>1713</v>
      </c>
      <c r="B659" s="1" t="s">
        <v>3040</v>
      </c>
      <c r="C659" t="s">
        <v>6684</v>
      </c>
      <c r="D659" t="s">
        <v>5356</v>
      </c>
      <c r="E659" t="s">
        <v>7232</v>
      </c>
    </row>
    <row r="660" spans="1:5" ht="15.6" x14ac:dyDescent="0.3">
      <c r="A660" s="1" t="s">
        <v>1712</v>
      </c>
      <c r="B660" s="1" t="s">
        <v>3041</v>
      </c>
      <c r="C660" t="s">
        <v>6684</v>
      </c>
      <c r="D660" t="s">
        <v>5357</v>
      </c>
      <c r="E660" t="s">
        <v>7233</v>
      </c>
    </row>
    <row r="661" spans="1:5" ht="15.6" x14ac:dyDescent="0.3">
      <c r="A661" s="1" t="s">
        <v>1711</v>
      </c>
      <c r="B661" s="1" t="s">
        <v>3042</v>
      </c>
      <c r="C661" t="s">
        <v>6684</v>
      </c>
      <c r="D661" t="s">
        <v>5358</v>
      </c>
      <c r="E661" t="s">
        <v>7234</v>
      </c>
    </row>
    <row r="662" spans="1:5" ht="15.6" x14ac:dyDescent="0.3">
      <c r="A662" s="1" t="s">
        <v>1710</v>
      </c>
      <c r="B662" s="1" t="s">
        <v>3043</v>
      </c>
      <c r="C662" t="s">
        <v>6686</v>
      </c>
      <c r="D662" t="s">
        <v>5359</v>
      </c>
      <c r="E662" t="s">
        <v>7235</v>
      </c>
    </row>
    <row r="663" spans="1:5" ht="15.6" x14ac:dyDescent="0.3">
      <c r="A663" s="1" t="s">
        <v>1709</v>
      </c>
      <c r="B663" s="1" t="s">
        <v>3044</v>
      </c>
      <c r="C663" t="s">
        <v>6686</v>
      </c>
      <c r="D663" t="s">
        <v>5360</v>
      </c>
      <c r="E663" t="s">
        <v>7236</v>
      </c>
    </row>
    <row r="664" spans="1:5" ht="15.6" x14ac:dyDescent="0.3">
      <c r="A664" s="1" t="s">
        <v>1708</v>
      </c>
      <c r="B664" s="1" t="s">
        <v>3045</v>
      </c>
      <c r="C664" t="s">
        <v>6686</v>
      </c>
      <c r="D664" t="s">
        <v>5361</v>
      </c>
      <c r="E664" t="s">
        <v>7237</v>
      </c>
    </row>
    <row r="665" spans="1:5" ht="15.6" x14ac:dyDescent="0.3">
      <c r="A665" s="1" t="s">
        <v>1707</v>
      </c>
      <c r="B665" s="1" t="s">
        <v>3046</v>
      </c>
      <c r="C665" t="s">
        <v>6684</v>
      </c>
      <c r="D665" t="s">
        <v>5362</v>
      </c>
      <c r="E665" t="s">
        <v>7238</v>
      </c>
    </row>
    <row r="666" spans="1:5" ht="15.6" x14ac:dyDescent="0.3">
      <c r="A666" s="1" t="s">
        <v>1706</v>
      </c>
      <c r="B666" s="1" t="s">
        <v>3047</v>
      </c>
      <c r="C666" t="s">
        <v>6684</v>
      </c>
      <c r="D666" t="s">
        <v>5363</v>
      </c>
      <c r="E666" t="s">
        <v>7239</v>
      </c>
    </row>
    <row r="667" spans="1:5" ht="15.6" x14ac:dyDescent="0.3">
      <c r="A667" s="1" t="s">
        <v>1705</v>
      </c>
      <c r="B667" s="1" t="s">
        <v>3048</v>
      </c>
      <c r="C667" t="s">
        <v>6686</v>
      </c>
      <c r="D667" t="s">
        <v>5364</v>
      </c>
      <c r="E667" t="s">
        <v>7240</v>
      </c>
    </row>
    <row r="668" spans="1:5" ht="15.6" x14ac:dyDescent="0.3">
      <c r="A668" s="1" t="s">
        <v>1704</v>
      </c>
      <c r="B668" s="1" t="s">
        <v>3049</v>
      </c>
      <c r="C668" t="s">
        <v>7108</v>
      </c>
      <c r="D668" t="s">
        <v>5365</v>
      </c>
      <c r="E668" t="s">
        <v>7157</v>
      </c>
    </row>
    <row r="669" spans="1:5" ht="15.6" x14ac:dyDescent="0.3">
      <c r="A669" s="1" t="s">
        <v>1703</v>
      </c>
      <c r="B669" s="1" t="s">
        <v>3050</v>
      </c>
      <c r="C669" t="s">
        <v>7108</v>
      </c>
      <c r="D669" t="s">
        <v>5366</v>
      </c>
      <c r="E669" t="s">
        <v>7241</v>
      </c>
    </row>
    <row r="670" spans="1:5" ht="15.6" x14ac:dyDescent="0.3">
      <c r="A670" s="1" t="s">
        <v>1702</v>
      </c>
      <c r="B670" s="1" t="s">
        <v>3051</v>
      </c>
      <c r="C670" t="s">
        <v>6686</v>
      </c>
      <c r="D670" t="s">
        <v>5367</v>
      </c>
      <c r="E670" t="s">
        <v>6861</v>
      </c>
    </row>
    <row r="671" spans="1:5" ht="15.6" x14ac:dyDescent="0.3">
      <c r="A671" s="1" t="s">
        <v>1701</v>
      </c>
      <c r="B671" s="1" t="s">
        <v>3052</v>
      </c>
      <c r="C671" t="s">
        <v>7108</v>
      </c>
      <c r="D671" t="s">
        <v>5093</v>
      </c>
      <c r="E671" t="s">
        <v>6764</v>
      </c>
    </row>
    <row r="672" spans="1:5" ht="15.6" x14ac:dyDescent="0.3">
      <c r="A672" s="1" t="s">
        <v>1700</v>
      </c>
      <c r="B672" s="1" t="s">
        <v>3053</v>
      </c>
      <c r="C672" t="s">
        <v>6686</v>
      </c>
      <c r="D672" t="s">
        <v>5368</v>
      </c>
      <c r="E672" t="s">
        <v>7242</v>
      </c>
    </row>
    <row r="673" spans="1:5" ht="15.6" x14ac:dyDescent="0.3">
      <c r="A673" s="1" t="s">
        <v>1699</v>
      </c>
      <c r="B673" s="1" t="s">
        <v>3054</v>
      </c>
      <c r="C673" t="s">
        <v>6684</v>
      </c>
      <c r="D673" t="s">
        <v>5369</v>
      </c>
      <c r="E673" t="s">
        <v>7243</v>
      </c>
    </row>
    <row r="674" spans="1:5" ht="15.6" x14ac:dyDescent="0.3">
      <c r="A674" s="1" t="s">
        <v>1698</v>
      </c>
      <c r="B674" s="1" t="s">
        <v>3055</v>
      </c>
      <c r="C674" t="s">
        <v>6684</v>
      </c>
      <c r="D674" t="s">
        <v>5370</v>
      </c>
      <c r="E674" t="s">
        <v>7244</v>
      </c>
    </row>
    <row r="675" spans="1:5" ht="15.6" x14ac:dyDescent="0.3">
      <c r="A675" s="1" t="s">
        <v>1697</v>
      </c>
      <c r="B675" s="1" t="s">
        <v>3056</v>
      </c>
      <c r="C675" t="s">
        <v>6684</v>
      </c>
      <c r="D675" t="s">
        <v>5371</v>
      </c>
      <c r="E675" t="s">
        <v>7245</v>
      </c>
    </row>
    <row r="676" spans="1:5" ht="15.6" x14ac:dyDescent="0.3">
      <c r="A676" s="1" t="s">
        <v>1696</v>
      </c>
      <c r="B676" s="1" t="s">
        <v>3057</v>
      </c>
      <c r="C676" t="s">
        <v>6684</v>
      </c>
      <c r="D676" t="s">
        <v>5372</v>
      </c>
      <c r="E676" t="s">
        <v>7246</v>
      </c>
    </row>
    <row r="677" spans="1:5" ht="15.6" x14ac:dyDescent="0.3">
      <c r="A677" s="1" t="s">
        <v>1695</v>
      </c>
      <c r="B677" s="1" t="s">
        <v>3058</v>
      </c>
      <c r="C677" t="s">
        <v>6684</v>
      </c>
      <c r="D677" t="s">
        <v>5373</v>
      </c>
      <c r="E677" t="s">
        <v>7247</v>
      </c>
    </row>
    <row r="678" spans="1:5" ht="15.6" x14ac:dyDescent="0.3">
      <c r="A678" s="1" t="s">
        <v>1694</v>
      </c>
      <c r="B678" s="1" t="s">
        <v>3059</v>
      </c>
      <c r="C678" t="s">
        <v>7108</v>
      </c>
      <c r="D678" t="s">
        <v>5374</v>
      </c>
      <c r="E678" t="s">
        <v>7248</v>
      </c>
    </row>
    <row r="679" spans="1:5" ht="15.6" x14ac:dyDescent="0.3">
      <c r="A679" s="1" t="s">
        <v>1693</v>
      </c>
      <c r="B679" s="1" t="s">
        <v>3060</v>
      </c>
      <c r="C679" t="s">
        <v>6684</v>
      </c>
      <c r="D679" t="s">
        <v>5375</v>
      </c>
      <c r="E679" t="s">
        <v>7249</v>
      </c>
    </row>
    <row r="680" spans="1:5" ht="15.6" x14ac:dyDescent="0.3">
      <c r="A680" s="1" t="s">
        <v>1692</v>
      </c>
      <c r="B680" s="1" t="s">
        <v>3061</v>
      </c>
      <c r="C680" t="s">
        <v>6686</v>
      </c>
      <c r="D680" t="s">
        <v>5376</v>
      </c>
      <c r="E680" t="s">
        <v>7250</v>
      </c>
    </row>
    <row r="681" spans="1:5" ht="15.6" x14ac:dyDescent="0.3">
      <c r="A681" s="1" t="s">
        <v>1691</v>
      </c>
      <c r="B681" s="1" t="s">
        <v>3062</v>
      </c>
      <c r="C681" t="s">
        <v>6686</v>
      </c>
      <c r="D681" t="s">
        <v>5377</v>
      </c>
      <c r="E681" t="s">
        <v>7038</v>
      </c>
    </row>
    <row r="682" spans="1:5" ht="15.6" x14ac:dyDescent="0.3">
      <c r="A682" s="1" t="s">
        <v>1690</v>
      </c>
      <c r="B682" s="1" t="s">
        <v>3063</v>
      </c>
      <c r="C682" t="s">
        <v>6684</v>
      </c>
      <c r="D682" t="s">
        <v>5378</v>
      </c>
      <c r="E682" t="s">
        <v>7251</v>
      </c>
    </row>
    <row r="683" spans="1:5" ht="15.6" x14ac:dyDescent="0.3">
      <c r="A683" s="1" t="s">
        <v>1689</v>
      </c>
      <c r="B683" s="1" t="s">
        <v>3064</v>
      </c>
      <c r="C683" t="s">
        <v>7108</v>
      </c>
      <c r="D683" t="s">
        <v>5379</v>
      </c>
      <c r="E683" t="s">
        <v>7252</v>
      </c>
    </row>
    <row r="684" spans="1:5" ht="15.6" x14ac:dyDescent="0.3">
      <c r="A684" s="1" t="s">
        <v>1688</v>
      </c>
      <c r="B684" s="1" t="s">
        <v>3065</v>
      </c>
      <c r="C684" t="s">
        <v>6684</v>
      </c>
      <c r="D684" t="s">
        <v>5380</v>
      </c>
      <c r="E684" t="s">
        <v>6781</v>
      </c>
    </row>
    <row r="685" spans="1:5" ht="15.6" x14ac:dyDescent="0.3">
      <c r="A685" s="1" t="s">
        <v>1687</v>
      </c>
      <c r="B685" s="1" t="s">
        <v>3066</v>
      </c>
      <c r="C685" t="s">
        <v>6684</v>
      </c>
      <c r="D685" t="s">
        <v>5381</v>
      </c>
      <c r="E685" t="s">
        <v>7253</v>
      </c>
    </row>
    <row r="686" spans="1:5" ht="15.6" x14ac:dyDescent="0.3">
      <c r="A686" s="1" t="s">
        <v>1686</v>
      </c>
      <c r="B686" s="1" t="s">
        <v>3067</v>
      </c>
      <c r="C686" t="s">
        <v>6686</v>
      </c>
      <c r="D686" t="s">
        <v>5382</v>
      </c>
      <c r="E686" t="s">
        <v>7254</v>
      </c>
    </row>
    <row r="687" spans="1:5" ht="15.6" x14ac:dyDescent="0.3">
      <c r="A687" s="1" t="s">
        <v>1685</v>
      </c>
      <c r="B687" s="1" t="s">
        <v>3068</v>
      </c>
      <c r="C687" t="s">
        <v>6686</v>
      </c>
      <c r="D687" t="s">
        <v>5383</v>
      </c>
      <c r="E687" t="s">
        <v>7255</v>
      </c>
    </row>
    <row r="688" spans="1:5" ht="15.6" x14ac:dyDescent="0.3">
      <c r="A688" s="1" t="s">
        <v>1684</v>
      </c>
      <c r="B688" s="1" t="s">
        <v>3069</v>
      </c>
      <c r="C688" t="s">
        <v>6684</v>
      </c>
      <c r="D688" t="s">
        <v>5384</v>
      </c>
      <c r="E688" t="s">
        <v>7256</v>
      </c>
    </row>
    <row r="689" spans="1:5" ht="15.6" x14ac:dyDescent="0.3">
      <c r="A689" s="1" t="s">
        <v>1683</v>
      </c>
      <c r="B689" s="1" t="s">
        <v>3070</v>
      </c>
      <c r="C689" t="s">
        <v>6684</v>
      </c>
      <c r="D689" t="s">
        <v>7257</v>
      </c>
      <c r="E689" t="s">
        <v>7258</v>
      </c>
    </row>
    <row r="690" spans="1:5" ht="15.6" x14ac:dyDescent="0.3">
      <c r="A690" s="1" t="s">
        <v>1682</v>
      </c>
      <c r="B690" s="1" t="s">
        <v>3071</v>
      </c>
      <c r="C690" t="s">
        <v>6684</v>
      </c>
      <c r="D690" t="s">
        <v>5385</v>
      </c>
      <c r="E690" t="s">
        <v>7259</v>
      </c>
    </row>
    <row r="691" spans="1:5" ht="15.6" x14ac:dyDescent="0.3">
      <c r="A691" s="1" t="s">
        <v>1681</v>
      </c>
      <c r="B691" s="1" t="s">
        <v>3072</v>
      </c>
      <c r="C691" t="s">
        <v>6684</v>
      </c>
      <c r="D691" t="s">
        <v>5386</v>
      </c>
      <c r="E691" t="s">
        <v>7260</v>
      </c>
    </row>
    <row r="692" spans="1:5" ht="15.6" x14ac:dyDescent="0.3">
      <c r="A692" s="1" t="s">
        <v>1680</v>
      </c>
      <c r="B692" s="1" t="s">
        <v>3073</v>
      </c>
      <c r="C692" t="s">
        <v>6684</v>
      </c>
      <c r="D692" t="s">
        <v>5387</v>
      </c>
      <c r="E692" t="s">
        <v>7261</v>
      </c>
    </row>
    <row r="693" spans="1:5" ht="15.6" x14ac:dyDescent="0.3">
      <c r="A693" s="1" t="s">
        <v>1679</v>
      </c>
      <c r="B693" s="1" t="s">
        <v>3074</v>
      </c>
      <c r="C693" t="s">
        <v>6686</v>
      </c>
      <c r="D693" t="s">
        <v>7262</v>
      </c>
      <c r="E693" t="s">
        <v>7263</v>
      </c>
    </row>
    <row r="694" spans="1:5" ht="15.6" x14ac:dyDescent="0.3">
      <c r="A694" s="1" t="s">
        <v>1678</v>
      </c>
      <c r="B694" s="1" t="s">
        <v>3075</v>
      </c>
      <c r="C694" t="s">
        <v>7108</v>
      </c>
      <c r="D694" t="s">
        <v>5388</v>
      </c>
      <c r="E694" t="s">
        <v>7264</v>
      </c>
    </row>
    <row r="695" spans="1:5" ht="15.6" x14ac:dyDescent="0.3">
      <c r="A695" s="1" t="s">
        <v>1677</v>
      </c>
      <c r="B695" s="1" t="s">
        <v>3076</v>
      </c>
      <c r="C695" t="s">
        <v>6684</v>
      </c>
      <c r="D695" t="s">
        <v>5389</v>
      </c>
      <c r="E695" t="s">
        <v>7265</v>
      </c>
    </row>
    <row r="696" spans="1:5" ht="15.6" x14ac:dyDescent="0.3">
      <c r="A696" s="1" t="s">
        <v>1676</v>
      </c>
      <c r="B696" s="1" t="s">
        <v>3077</v>
      </c>
      <c r="C696" t="s">
        <v>6686</v>
      </c>
      <c r="D696" t="s">
        <v>5390</v>
      </c>
      <c r="E696" t="s">
        <v>7266</v>
      </c>
    </row>
    <row r="697" spans="1:5" ht="15.6" x14ac:dyDescent="0.3">
      <c r="A697" s="1" t="s">
        <v>1675</v>
      </c>
      <c r="B697" s="1" t="s">
        <v>3078</v>
      </c>
      <c r="C697" t="s">
        <v>6686</v>
      </c>
      <c r="D697" t="s">
        <v>5392</v>
      </c>
      <c r="E697" t="s">
        <v>7267</v>
      </c>
    </row>
    <row r="698" spans="1:5" ht="15.6" x14ac:dyDescent="0.3">
      <c r="A698" s="1" t="s">
        <v>1674</v>
      </c>
      <c r="B698" s="1" t="s">
        <v>3079</v>
      </c>
      <c r="C698" t="s">
        <v>6686</v>
      </c>
      <c r="D698" t="s">
        <v>5394</v>
      </c>
      <c r="E698" t="s">
        <v>7268</v>
      </c>
    </row>
    <row r="699" spans="1:5" ht="15.6" x14ac:dyDescent="0.3">
      <c r="A699" s="1" t="s">
        <v>1673</v>
      </c>
      <c r="B699" s="1" t="s">
        <v>3080</v>
      </c>
      <c r="C699" t="s">
        <v>6684</v>
      </c>
      <c r="D699" t="s">
        <v>5395</v>
      </c>
      <c r="E699" t="s">
        <v>6767</v>
      </c>
    </row>
    <row r="700" spans="1:5" ht="15.6" x14ac:dyDescent="0.3">
      <c r="A700" s="1" t="s">
        <v>1672</v>
      </c>
      <c r="B700" s="1" t="s">
        <v>3081</v>
      </c>
      <c r="C700" t="s">
        <v>6684</v>
      </c>
      <c r="D700" t="s">
        <v>5396</v>
      </c>
      <c r="E700" t="s">
        <v>7269</v>
      </c>
    </row>
    <row r="701" spans="1:5" ht="15.6" x14ac:dyDescent="0.3">
      <c r="A701" s="1" t="s">
        <v>1671</v>
      </c>
      <c r="B701" s="1" t="s">
        <v>3082</v>
      </c>
      <c r="C701" t="s">
        <v>6686</v>
      </c>
      <c r="D701" t="s">
        <v>5397</v>
      </c>
      <c r="E701" t="s">
        <v>7270</v>
      </c>
    </row>
    <row r="702" spans="1:5" ht="15.6" x14ac:dyDescent="0.3">
      <c r="A702" s="1" t="s">
        <v>1670</v>
      </c>
      <c r="B702" s="1" t="s">
        <v>3083</v>
      </c>
      <c r="C702" t="s">
        <v>7108</v>
      </c>
      <c r="D702" t="s">
        <v>5398</v>
      </c>
      <c r="E702" t="s">
        <v>7271</v>
      </c>
    </row>
    <row r="703" spans="1:5" ht="15.6" x14ac:dyDescent="0.3">
      <c r="A703" s="1" t="s">
        <v>1669</v>
      </c>
      <c r="B703" s="1" t="s">
        <v>3084</v>
      </c>
      <c r="C703" t="s">
        <v>6686</v>
      </c>
      <c r="D703" t="s">
        <v>5399</v>
      </c>
      <c r="E703" t="s">
        <v>7272</v>
      </c>
    </row>
    <row r="704" spans="1:5" ht="15.6" x14ac:dyDescent="0.3">
      <c r="A704" s="1" t="s">
        <v>1668</v>
      </c>
      <c r="B704" s="1" t="s">
        <v>3085</v>
      </c>
      <c r="C704" t="s">
        <v>6686</v>
      </c>
      <c r="D704" t="s">
        <v>5400</v>
      </c>
      <c r="E704" t="s">
        <v>7273</v>
      </c>
    </row>
    <row r="705" spans="1:5" ht="15.6" x14ac:dyDescent="0.3">
      <c r="A705" s="1" t="s">
        <v>1667</v>
      </c>
      <c r="B705" s="1" t="s">
        <v>3086</v>
      </c>
      <c r="C705" t="s">
        <v>6684</v>
      </c>
      <c r="D705" t="s">
        <v>5401</v>
      </c>
      <c r="E705" t="s">
        <v>6761</v>
      </c>
    </row>
    <row r="706" spans="1:5" ht="15.6" x14ac:dyDescent="0.3">
      <c r="A706" s="1" t="s">
        <v>1666</v>
      </c>
      <c r="B706" s="1" t="s">
        <v>3087</v>
      </c>
      <c r="C706" t="s">
        <v>6684</v>
      </c>
      <c r="D706" t="s">
        <v>5402</v>
      </c>
      <c r="E706" t="s">
        <v>7274</v>
      </c>
    </row>
    <row r="707" spans="1:5" ht="15.6" x14ac:dyDescent="0.3">
      <c r="A707" s="1" t="s">
        <v>1665</v>
      </c>
      <c r="B707" s="1" t="s">
        <v>3088</v>
      </c>
      <c r="C707" t="s">
        <v>6686</v>
      </c>
      <c r="D707" t="s">
        <v>5403</v>
      </c>
      <c r="E707" t="s">
        <v>7275</v>
      </c>
    </row>
    <row r="708" spans="1:5" ht="15.6" x14ac:dyDescent="0.3">
      <c r="A708" s="1" t="s">
        <v>1664</v>
      </c>
      <c r="B708" s="1" t="s">
        <v>3089</v>
      </c>
      <c r="C708" t="s">
        <v>6684</v>
      </c>
      <c r="D708" t="s">
        <v>5404</v>
      </c>
      <c r="E708" t="s">
        <v>7060</v>
      </c>
    </row>
    <row r="709" spans="1:5" ht="15.6" x14ac:dyDescent="0.3">
      <c r="A709" s="1" t="s">
        <v>1663</v>
      </c>
      <c r="B709" s="1" t="s">
        <v>3090</v>
      </c>
      <c r="C709" t="s">
        <v>7108</v>
      </c>
      <c r="D709" t="s">
        <v>5198</v>
      </c>
      <c r="E709" t="s">
        <v>7137</v>
      </c>
    </row>
    <row r="710" spans="1:5" ht="15.6" x14ac:dyDescent="0.3">
      <c r="A710" s="1" t="s">
        <v>1662</v>
      </c>
      <c r="B710" s="1" t="s">
        <v>3091</v>
      </c>
      <c r="C710" t="s">
        <v>7108</v>
      </c>
      <c r="D710" t="s">
        <v>5405</v>
      </c>
      <c r="E710" t="s">
        <v>7276</v>
      </c>
    </row>
    <row r="711" spans="1:5" ht="15.6" x14ac:dyDescent="0.3">
      <c r="A711" s="1" t="s">
        <v>1661</v>
      </c>
      <c r="B711" s="1" t="s">
        <v>3092</v>
      </c>
      <c r="C711" t="s">
        <v>6684</v>
      </c>
      <c r="D711" t="s">
        <v>5406</v>
      </c>
      <c r="E711" t="s">
        <v>7277</v>
      </c>
    </row>
    <row r="712" spans="1:5" ht="15.6" x14ac:dyDescent="0.3">
      <c r="A712" s="1" t="s">
        <v>1660</v>
      </c>
      <c r="B712" s="1" t="s">
        <v>3093</v>
      </c>
      <c r="C712" t="s">
        <v>6684</v>
      </c>
      <c r="D712" t="s">
        <v>5407</v>
      </c>
      <c r="E712" t="s">
        <v>7278</v>
      </c>
    </row>
    <row r="713" spans="1:5" ht="15.6" x14ac:dyDescent="0.3">
      <c r="A713" s="1" t="s">
        <v>1659</v>
      </c>
      <c r="B713" s="1" t="s">
        <v>3094</v>
      </c>
      <c r="C713" t="s">
        <v>6684</v>
      </c>
      <c r="D713" t="s">
        <v>5408</v>
      </c>
      <c r="E713" t="s">
        <v>7279</v>
      </c>
    </row>
    <row r="714" spans="1:5" ht="15.6" x14ac:dyDescent="0.3">
      <c r="A714" s="1" t="s">
        <v>1658</v>
      </c>
      <c r="B714" s="1" t="s">
        <v>3095</v>
      </c>
      <c r="C714" t="s">
        <v>6686</v>
      </c>
      <c r="D714" t="s">
        <v>5409</v>
      </c>
      <c r="E714" t="s">
        <v>7280</v>
      </c>
    </row>
    <row r="715" spans="1:5" ht="15.6" x14ac:dyDescent="0.3">
      <c r="A715" s="1" t="s">
        <v>1657</v>
      </c>
      <c r="B715" s="1" t="s">
        <v>3096</v>
      </c>
      <c r="C715" t="s">
        <v>7108</v>
      </c>
      <c r="D715" t="s">
        <v>5410</v>
      </c>
      <c r="E715" t="s">
        <v>6916</v>
      </c>
    </row>
    <row r="716" spans="1:5" ht="15.6" x14ac:dyDescent="0.3">
      <c r="A716" s="1" t="s">
        <v>1656</v>
      </c>
      <c r="B716" s="1" t="s">
        <v>3097</v>
      </c>
      <c r="C716" t="s">
        <v>7108</v>
      </c>
      <c r="D716" t="s">
        <v>4794</v>
      </c>
      <c r="E716" t="s">
        <v>7281</v>
      </c>
    </row>
    <row r="717" spans="1:5" ht="15.6" x14ac:dyDescent="0.3">
      <c r="A717" s="1" t="s">
        <v>1655</v>
      </c>
      <c r="B717" s="1" t="s">
        <v>3098</v>
      </c>
      <c r="C717" t="s">
        <v>6684</v>
      </c>
      <c r="D717" t="s">
        <v>5411</v>
      </c>
      <c r="E717" t="s">
        <v>7282</v>
      </c>
    </row>
    <row r="718" spans="1:5" ht="15.6" x14ac:dyDescent="0.3">
      <c r="A718" s="1" t="s">
        <v>1654</v>
      </c>
      <c r="B718" s="1" t="s">
        <v>3099</v>
      </c>
      <c r="C718" t="s">
        <v>6684</v>
      </c>
      <c r="D718" t="s">
        <v>5412</v>
      </c>
      <c r="E718" t="s">
        <v>7283</v>
      </c>
    </row>
    <row r="719" spans="1:5" ht="15.6" x14ac:dyDescent="0.3">
      <c r="A719" s="1" t="s">
        <v>1653</v>
      </c>
      <c r="B719" s="1" t="s">
        <v>3100</v>
      </c>
      <c r="C719" t="s">
        <v>6686</v>
      </c>
      <c r="D719" t="s">
        <v>5413</v>
      </c>
      <c r="E719" t="s">
        <v>7284</v>
      </c>
    </row>
    <row r="720" spans="1:5" ht="15.6" x14ac:dyDescent="0.3">
      <c r="A720" s="1" t="s">
        <v>1652</v>
      </c>
      <c r="B720" s="1" t="s">
        <v>3101</v>
      </c>
      <c r="C720" t="s">
        <v>6686</v>
      </c>
      <c r="D720" t="s">
        <v>5415</v>
      </c>
      <c r="E720" t="s">
        <v>7285</v>
      </c>
    </row>
    <row r="721" spans="1:6" ht="15.6" x14ac:dyDescent="0.3">
      <c r="A721" s="1" t="s">
        <v>1651</v>
      </c>
      <c r="B721" s="1" t="s">
        <v>3102</v>
      </c>
      <c r="C721" t="s">
        <v>6686</v>
      </c>
      <c r="D721" t="s">
        <v>5416</v>
      </c>
      <c r="E721" t="s">
        <v>7286</v>
      </c>
    </row>
    <row r="722" spans="1:6" ht="15.6" x14ac:dyDescent="0.3">
      <c r="A722" s="1" t="s">
        <v>1650</v>
      </c>
      <c r="B722" s="1" t="s">
        <v>3103</v>
      </c>
      <c r="C722" t="s">
        <v>6684</v>
      </c>
      <c r="D722" t="s">
        <v>5417</v>
      </c>
      <c r="E722" t="s">
        <v>6715</v>
      </c>
    </row>
    <row r="723" spans="1:6" ht="15.6" x14ac:dyDescent="0.3">
      <c r="A723" s="1" t="s">
        <v>1649</v>
      </c>
      <c r="B723" s="1" t="s">
        <v>3104</v>
      </c>
      <c r="C723" t="s">
        <v>6684</v>
      </c>
      <c r="D723" t="s">
        <v>5418</v>
      </c>
      <c r="E723" t="s">
        <v>7049</v>
      </c>
    </row>
    <row r="724" spans="1:6" ht="15.6" x14ac:dyDescent="0.3">
      <c r="A724" s="1" t="s">
        <v>1648</v>
      </c>
      <c r="B724" s="1" t="s">
        <v>3105</v>
      </c>
      <c r="C724" t="s">
        <v>6684</v>
      </c>
      <c r="D724" t="s">
        <v>5419</v>
      </c>
      <c r="E724" t="s">
        <v>7287</v>
      </c>
    </row>
    <row r="725" spans="1:6" ht="15.6" x14ac:dyDescent="0.3">
      <c r="A725" s="1" t="s">
        <v>1647</v>
      </c>
      <c r="B725" s="1" t="s">
        <v>3106</v>
      </c>
      <c r="C725" t="s">
        <v>7108</v>
      </c>
      <c r="D725" t="s">
        <v>5420</v>
      </c>
      <c r="E725" t="s">
        <v>7112</v>
      </c>
    </row>
    <row r="726" spans="1:6" ht="15.6" x14ac:dyDescent="0.3">
      <c r="A726" s="1" t="s">
        <v>1646</v>
      </c>
      <c r="B726" s="1" t="s">
        <v>3107</v>
      </c>
      <c r="C726" t="s">
        <v>6686</v>
      </c>
      <c r="D726" t="s">
        <v>5421</v>
      </c>
      <c r="E726" t="s">
        <v>7288</v>
      </c>
      <c r="F726" t="s">
        <v>7289</v>
      </c>
    </row>
    <row r="727" spans="1:6" ht="15.6" x14ac:dyDescent="0.3">
      <c r="A727" s="1" t="s">
        <v>1645</v>
      </c>
      <c r="B727" s="1" t="s">
        <v>3108</v>
      </c>
      <c r="C727" t="s">
        <v>6686</v>
      </c>
      <c r="D727" t="s">
        <v>4820</v>
      </c>
      <c r="E727" t="s">
        <v>6935</v>
      </c>
    </row>
    <row r="728" spans="1:6" ht="15.6" x14ac:dyDescent="0.3">
      <c r="A728" s="1" t="s">
        <v>1644</v>
      </c>
      <c r="B728" s="1" t="s">
        <v>3109</v>
      </c>
      <c r="C728" t="s">
        <v>6686</v>
      </c>
      <c r="D728" t="s">
        <v>5422</v>
      </c>
      <c r="E728" t="s">
        <v>6706</v>
      </c>
    </row>
    <row r="729" spans="1:6" ht="15.6" x14ac:dyDescent="0.3">
      <c r="A729" s="1" t="s">
        <v>1643</v>
      </c>
      <c r="B729" s="1" t="s">
        <v>3110</v>
      </c>
      <c r="C729" t="s">
        <v>6686</v>
      </c>
      <c r="D729" t="s">
        <v>5423</v>
      </c>
      <c r="E729" t="s">
        <v>7290</v>
      </c>
    </row>
    <row r="730" spans="1:6" ht="15.6" x14ac:dyDescent="0.3">
      <c r="A730" s="1" t="s">
        <v>1642</v>
      </c>
      <c r="B730" s="1" t="s">
        <v>3111</v>
      </c>
      <c r="C730" t="s">
        <v>6686</v>
      </c>
      <c r="D730" t="s">
        <v>5415</v>
      </c>
      <c r="E730" t="s">
        <v>7291</v>
      </c>
    </row>
    <row r="731" spans="1:6" ht="15.6" x14ac:dyDescent="0.3">
      <c r="A731" s="1" t="s">
        <v>1641</v>
      </c>
      <c r="B731" s="1" t="s">
        <v>3112</v>
      </c>
      <c r="C731" t="s">
        <v>6684</v>
      </c>
      <c r="D731" t="s">
        <v>7292</v>
      </c>
      <c r="E731" t="s">
        <v>7293</v>
      </c>
    </row>
    <row r="732" spans="1:6" ht="15.6" x14ac:dyDescent="0.3">
      <c r="A732" s="1" t="s">
        <v>1640</v>
      </c>
      <c r="B732" s="1" t="s">
        <v>3113</v>
      </c>
      <c r="C732" t="s">
        <v>6684</v>
      </c>
      <c r="D732" t="s">
        <v>5424</v>
      </c>
      <c r="E732" t="s">
        <v>6856</v>
      </c>
    </row>
    <row r="733" spans="1:6" ht="15.6" x14ac:dyDescent="0.3">
      <c r="A733" s="1" t="s">
        <v>1639</v>
      </c>
      <c r="B733" s="1" t="s">
        <v>3114</v>
      </c>
      <c r="C733" t="s">
        <v>6686</v>
      </c>
      <c r="D733" t="s">
        <v>5425</v>
      </c>
      <c r="E733" t="s">
        <v>7294</v>
      </c>
    </row>
    <row r="734" spans="1:6" ht="15.6" x14ac:dyDescent="0.3">
      <c r="A734" s="1" t="s">
        <v>1638</v>
      </c>
      <c r="B734" s="1" t="s">
        <v>3115</v>
      </c>
      <c r="C734" t="s">
        <v>6684</v>
      </c>
      <c r="D734" t="s">
        <v>5426</v>
      </c>
      <c r="E734" t="s">
        <v>7295</v>
      </c>
    </row>
    <row r="735" spans="1:6" ht="15.6" x14ac:dyDescent="0.3">
      <c r="A735" s="1" t="s">
        <v>1637</v>
      </c>
      <c r="B735" s="1" t="s">
        <v>3116</v>
      </c>
      <c r="C735" t="s">
        <v>6684</v>
      </c>
      <c r="D735" t="s">
        <v>4797</v>
      </c>
      <c r="E735" t="s">
        <v>7296</v>
      </c>
    </row>
    <row r="736" spans="1:6" ht="15.6" x14ac:dyDescent="0.3">
      <c r="A736" s="1" t="s">
        <v>1636</v>
      </c>
      <c r="B736" s="1" t="s">
        <v>3117</v>
      </c>
      <c r="C736" t="s">
        <v>6684</v>
      </c>
      <c r="D736" t="s">
        <v>5427</v>
      </c>
      <c r="E736" t="s">
        <v>7297</v>
      </c>
    </row>
    <row r="737" spans="1:5" ht="15.6" x14ac:dyDescent="0.3">
      <c r="A737" s="1" t="s">
        <v>1635</v>
      </c>
      <c r="B737" s="1" t="s">
        <v>3118</v>
      </c>
      <c r="C737" t="s">
        <v>6684</v>
      </c>
      <c r="D737" t="s">
        <v>5428</v>
      </c>
      <c r="E737" t="s">
        <v>7298</v>
      </c>
    </row>
    <row r="738" spans="1:5" ht="15.6" x14ac:dyDescent="0.3">
      <c r="A738" s="1" t="s">
        <v>1634</v>
      </c>
      <c r="B738" s="1" t="s">
        <v>3119</v>
      </c>
      <c r="C738" t="s">
        <v>6686</v>
      </c>
      <c r="D738" t="s">
        <v>5429</v>
      </c>
      <c r="E738" t="s">
        <v>6959</v>
      </c>
    </row>
    <row r="739" spans="1:5" ht="15.6" x14ac:dyDescent="0.3">
      <c r="A739" s="1" t="s">
        <v>1633</v>
      </c>
      <c r="B739" s="1" t="s">
        <v>3120</v>
      </c>
      <c r="C739" t="s">
        <v>6686</v>
      </c>
      <c r="D739" t="s">
        <v>5430</v>
      </c>
      <c r="E739" t="s">
        <v>7299</v>
      </c>
    </row>
    <row r="740" spans="1:5" ht="15.6" x14ac:dyDescent="0.3">
      <c r="A740" s="1" t="s">
        <v>1632</v>
      </c>
      <c r="B740" s="1" t="s">
        <v>3121</v>
      </c>
      <c r="C740" t="s">
        <v>6686</v>
      </c>
      <c r="D740" t="s">
        <v>5431</v>
      </c>
      <c r="E740" t="s">
        <v>7300</v>
      </c>
    </row>
    <row r="741" spans="1:5" ht="15.6" x14ac:dyDescent="0.3">
      <c r="A741" s="1" t="s">
        <v>1631</v>
      </c>
      <c r="B741" s="1" t="s">
        <v>3122</v>
      </c>
      <c r="C741" t="s">
        <v>7108</v>
      </c>
      <c r="D741" t="s">
        <v>5432</v>
      </c>
      <c r="E741" t="s">
        <v>7301</v>
      </c>
    </row>
    <row r="742" spans="1:5" ht="15.6" x14ac:dyDescent="0.3">
      <c r="A742" s="1" t="s">
        <v>1630</v>
      </c>
      <c r="B742" s="1" t="s">
        <v>3123</v>
      </c>
      <c r="C742" t="s">
        <v>6686</v>
      </c>
      <c r="D742" t="s">
        <v>5433</v>
      </c>
      <c r="E742" t="s">
        <v>6894</v>
      </c>
    </row>
    <row r="743" spans="1:5" ht="15.6" x14ac:dyDescent="0.3">
      <c r="A743" s="1" t="s">
        <v>1629</v>
      </c>
      <c r="B743" s="1" t="s">
        <v>3124</v>
      </c>
      <c r="C743" t="s">
        <v>6686</v>
      </c>
      <c r="D743" t="s">
        <v>5434</v>
      </c>
      <c r="E743" t="s">
        <v>7302</v>
      </c>
    </row>
    <row r="744" spans="1:5" ht="15.6" x14ac:dyDescent="0.3">
      <c r="A744" s="1" t="s">
        <v>1628</v>
      </c>
      <c r="B744" s="1" t="s">
        <v>3125</v>
      </c>
      <c r="C744" t="s">
        <v>7108</v>
      </c>
      <c r="D744" t="s">
        <v>5435</v>
      </c>
      <c r="E744" t="s">
        <v>7080</v>
      </c>
    </row>
    <row r="745" spans="1:5" ht="15.6" x14ac:dyDescent="0.3">
      <c r="A745" s="1" t="s">
        <v>1627</v>
      </c>
      <c r="B745" s="1" t="s">
        <v>3126</v>
      </c>
      <c r="C745" t="s">
        <v>7108</v>
      </c>
      <c r="D745" t="s">
        <v>4745</v>
      </c>
      <c r="E745" t="s">
        <v>7303</v>
      </c>
    </row>
    <row r="746" spans="1:5" ht="15.6" x14ac:dyDescent="0.3">
      <c r="A746" s="1" t="s">
        <v>1626</v>
      </c>
      <c r="B746" s="1" t="s">
        <v>3127</v>
      </c>
      <c r="C746" t="s">
        <v>6684</v>
      </c>
      <c r="D746" t="s">
        <v>5436</v>
      </c>
      <c r="E746" t="s">
        <v>7304</v>
      </c>
    </row>
    <row r="747" spans="1:5" ht="15.6" x14ac:dyDescent="0.3">
      <c r="A747" s="1" t="s">
        <v>1625</v>
      </c>
      <c r="B747" s="1" t="s">
        <v>3128</v>
      </c>
      <c r="C747" t="s">
        <v>6686</v>
      </c>
      <c r="D747" t="s">
        <v>5437</v>
      </c>
      <c r="E747" t="s">
        <v>7305</v>
      </c>
    </row>
    <row r="748" spans="1:5" ht="15.6" x14ac:dyDescent="0.3">
      <c r="A748" s="1" t="s">
        <v>1624</v>
      </c>
      <c r="B748" s="1" t="s">
        <v>3129</v>
      </c>
      <c r="C748" t="s">
        <v>7108</v>
      </c>
      <c r="D748" t="s">
        <v>5438</v>
      </c>
      <c r="E748" t="s">
        <v>7306</v>
      </c>
    </row>
    <row r="749" spans="1:5" ht="15.6" x14ac:dyDescent="0.3">
      <c r="A749" s="1" t="s">
        <v>1623</v>
      </c>
      <c r="B749" s="1" t="s">
        <v>3130</v>
      </c>
      <c r="C749" t="s">
        <v>6686</v>
      </c>
      <c r="D749" t="s">
        <v>5439</v>
      </c>
      <c r="E749" t="s">
        <v>6894</v>
      </c>
    </row>
    <row r="750" spans="1:5" ht="15.6" x14ac:dyDescent="0.3">
      <c r="A750" s="1" t="s">
        <v>1622</v>
      </c>
      <c r="B750" s="1" t="s">
        <v>3131</v>
      </c>
      <c r="C750" t="s">
        <v>6686</v>
      </c>
      <c r="D750" t="s">
        <v>5440</v>
      </c>
      <c r="E750" t="s">
        <v>6750</v>
      </c>
    </row>
    <row r="751" spans="1:5" ht="15.6" x14ac:dyDescent="0.3">
      <c r="A751" s="1" t="s">
        <v>1621</v>
      </c>
      <c r="B751" s="1" t="s">
        <v>3132</v>
      </c>
      <c r="C751" t="s">
        <v>6684</v>
      </c>
      <c r="D751" t="s">
        <v>5441</v>
      </c>
      <c r="E751" t="s">
        <v>6749</v>
      </c>
    </row>
    <row r="752" spans="1:5" ht="15.6" x14ac:dyDescent="0.3">
      <c r="A752" s="1" t="s">
        <v>1620</v>
      </c>
      <c r="B752" s="1" t="s">
        <v>3133</v>
      </c>
      <c r="C752" t="s">
        <v>6686</v>
      </c>
      <c r="D752" t="s">
        <v>5442</v>
      </c>
      <c r="E752" t="s">
        <v>6768</v>
      </c>
    </row>
    <row r="753" spans="1:5" ht="15.6" x14ac:dyDescent="0.3">
      <c r="A753" s="1" t="s">
        <v>1619</v>
      </c>
      <c r="B753" s="1" t="s">
        <v>3134</v>
      </c>
      <c r="C753" t="s">
        <v>6684</v>
      </c>
      <c r="D753" t="s">
        <v>5443</v>
      </c>
      <c r="E753" t="s">
        <v>7307</v>
      </c>
    </row>
    <row r="754" spans="1:5" ht="15.6" x14ac:dyDescent="0.3">
      <c r="A754" s="1" t="s">
        <v>1618</v>
      </c>
      <c r="B754" s="1" t="s">
        <v>3135</v>
      </c>
      <c r="C754" t="s">
        <v>6684</v>
      </c>
      <c r="D754" t="s">
        <v>5444</v>
      </c>
      <c r="E754" t="s">
        <v>7308</v>
      </c>
    </row>
    <row r="755" spans="1:5" ht="15.6" x14ac:dyDescent="0.3">
      <c r="A755" s="1" t="s">
        <v>1617</v>
      </c>
      <c r="B755" s="1" t="s">
        <v>3136</v>
      </c>
      <c r="C755" t="s">
        <v>6684</v>
      </c>
      <c r="D755" t="s">
        <v>5445</v>
      </c>
      <c r="E755" t="s">
        <v>7309</v>
      </c>
    </row>
    <row r="756" spans="1:5" ht="15.6" x14ac:dyDescent="0.3">
      <c r="A756" s="1" t="s">
        <v>1616</v>
      </c>
      <c r="B756" s="1" t="s">
        <v>3137</v>
      </c>
      <c r="C756" t="s">
        <v>7108</v>
      </c>
      <c r="D756" t="s">
        <v>5446</v>
      </c>
      <c r="E756" t="s">
        <v>7310</v>
      </c>
    </row>
    <row r="757" spans="1:5" ht="15.6" x14ac:dyDescent="0.3">
      <c r="A757" s="1" t="s">
        <v>1615</v>
      </c>
      <c r="B757" s="1" t="s">
        <v>3138</v>
      </c>
      <c r="C757" t="s">
        <v>6686</v>
      </c>
      <c r="D757" t="s">
        <v>5447</v>
      </c>
      <c r="E757" t="s">
        <v>7311</v>
      </c>
    </row>
    <row r="758" spans="1:5" ht="15.6" x14ac:dyDescent="0.3">
      <c r="A758" s="1" t="s">
        <v>1614</v>
      </c>
      <c r="B758" s="1" t="s">
        <v>3139</v>
      </c>
      <c r="C758" t="s">
        <v>6686</v>
      </c>
      <c r="D758" t="s">
        <v>5448</v>
      </c>
      <c r="E758" t="s">
        <v>7312</v>
      </c>
    </row>
    <row r="759" spans="1:5" ht="15.6" x14ac:dyDescent="0.3">
      <c r="A759" s="1" t="s">
        <v>1613</v>
      </c>
      <c r="B759" s="1" t="s">
        <v>3140</v>
      </c>
      <c r="C759" t="s">
        <v>6686</v>
      </c>
      <c r="D759" t="s">
        <v>5449</v>
      </c>
      <c r="E759" t="s">
        <v>6852</v>
      </c>
    </row>
    <row r="760" spans="1:5" ht="15.6" x14ac:dyDescent="0.3">
      <c r="A760" s="1" t="s">
        <v>1612</v>
      </c>
      <c r="B760" s="1" t="s">
        <v>3141</v>
      </c>
      <c r="C760" t="s">
        <v>6686</v>
      </c>
      <c r="D760" t="s">
        <v>5450</v>
      </c>
      <c r="E760" t="s">
        <v>7313</v>
      </c>
    </row>
    <row r="761" spans="1:5" ht="15.6" x14ac:dyDescent="0.3">
      <c r="A761" s="1" t="s">
        <v>1611</v>
      </c>
      <c r="B761" s="1" t="s">
        <v>3142</v>
      </c>
      <c r="C761" t="s">
        <v>6684</v>
      </c>
      <c r="D761" t="s">
        <v>5451</v>
      </c>
      <c r="E761" t="s">
        <v>7314</v>
      </c>
    </row>
    <row r="762" spans="1:5" ht="15.6" x14ac:dyDescent="0.3">
      <c r="A762" s="1" t="s">
        <v>1610</v>
      </c>
      <c r="B762" s="1" t="s">
        <v>3143</v>
      </c>
      <c r="C762" t="s">
        <v>6684</v>
      </c>
      <c r="D762" t="s">
        <v>5452</v>
      </c>
      <c r="E762" t="s">
        <v>7112</v>
      </c>
    </row>
    <row r="763" spans="1:5" ht="15.6" x14ac:dyDescent="0.3">
      <c r="A763" s="1" t="s">
        <v>1609</v>
      </c>
      <c r="B763" s="1" t="s">
        <v>3144</v>
      </c>
      <c r="C763" t="s">
        <v>6686</v>
      </c>
      <c r="D763" t="s">
        <v>5453</v>
      </c>
      <c r="E763" t="s">
        <v>6924</v>
      </c>
    </row>
    <row r="764" spans="1:5" ht="15.6" x14ac:dyDescent="0.3">
      <c r="A764" s="1" t="s">
        <v>1608</v>
      </c>
      <c r="B764" s="1" t="s">
        <v>3145</v>
      </c>
      <c r="C764" t="s">
        <v>6684</v>
      </c>
      <c r="D764" t="s">
        <v>5454</v>
      </c>
      <c r="E764" t="s">
        <v>6719</v>
      </c>
    </row>
    <row r="765" spans="1:5" ht="15.6" x14ac:dyDescent="0.3">
      <c r="A765" s="1" t="s">
        <v>1607</v>
      </c>
      <c r="B765" s="1" t="s">
        <v>3146</v>
      </c>
      <c r="C765" t="s">
        <v>6684</v>
      </c>
      <c r="D765" t="s">
        <v>5455</v>
      </c>
      <c r="E765" t="s">
        <v>7315</v>
      </c>
    </row>
    <row r="766" spans="1:5" ht="15.6" x14ac:dyDescent="0.3">
      <c r="A766" s="1" t="s">
        <v>1606</v>
      </c>
      <c r="B766" s="1" t="s">
        <v>3147</v>
      </c>
      <c r="C766" t="s">
        <v>6684</v>
      </c>
      <c r="D766" t="s">
        <v>5456</v>
      </c>
      <c r="E766" t="s">
        <v>7316</v>
      </c>
    </row>
    <row r="767" spans="1:5" ht="15.6" x14ac:dyDescent="0.3">
      <c r="A767" s="1" t="s">
        <v>1605</v>
      </c>
      <c r="B767" s="1" t="s">
        <v>3148</v>
      </c>
      <c r="C767" t="s">
        <v>6684</v>
      </c>
      <c r="D767" t="s">
        <v>5457</v>
      </c>
      <c r="E767" t="s">
        <v>7317</v>
      </c>
    </row>
    <row r="768" spans="1:5" ht="15.6" x14ac:dyDescent="0.3">
      <c r="A768" s="1" t="s">
        <v>1604</v>
      </c>
      <c r="B768" s="1" t="s">
        <v>3149</v>
      </c>
      <c r="C768" t="s">
        <v>6684</v>
      </c>
      <c r="D768" t="s">
        <v>5458</v>
      </c>
      <c r="E768" t="s">
        <v>7318</v>
      </c>
    </row>
    <row r="769" spans="1:5" ht="15.6" x14ac:dyDescent="0.3">
      <c r="A769" s="1" t="s">
        <v>1603</v>
      </c>
      <c r="B769" s="1" t="s">
        <v>3150</v>
      </c>
      <c r="C769" t="s">
        <v>6684</v>
      </c>
      <c r="D769" t="s">
        <v>5459</v>
      </c>
      <c r="E769" t="s">
        <v>7319</v>
      </c>
    </row>
    <row r="770" spans="1:5" ht="15.6" x14ac:dyDescent="0.3">
      <c r="A770" s="1" t="s">
        <v>1602</v>
      </c>
      <c r="B770" s="1" t="s">
        <v>3151</v>
      </c>
      <c r="C770" t="s">
        <v>6684</v>
      </c>
      <c r="D770" t="s">
        <v>5460</v>
      </c>
      <c r="E770" t="s">
        <v>6961</v>
      </c>
    </row>
    <row r="771" spans="1:5" ht="15.6" x14ac:dyDescent="0.3">
      <c r="A771" s="1" t="s">
        <v>1601</v>
      </c>
      <c r="B771" s="1" t="s">
        <v>3152</v>
      </c>
      <c r="C771" t="s">
        <v>6684</v>
      </c>
      <c r="D771" t="s">
        <v>5461</v>
      </c>
      <c r="E771" t="s">
        <v>7320</v>
      </c>
    </row>
    <row r="772" spans="1:5" ht="15.6" x14ac:dyDescent="0.3">
      <c r="A772" s="1" t="s">
        <v>1600</v>
      </c>
      <c r="B772" s="1" t="s">
        <v>3153</v>
      </c>
      <c r="C772" t="s">
        <v>6686</v>
      </c>
      <c r="D772" t="s">
        <v>5462</v>
      </c>
      <c r="E772" t="s">
        <v>6687</v>
      </c>
    </row>
    <row r="773" spans="1:5" ht="15.6" x14ac:dyDescent="0.3">
      <c r="A773" s="1" t="s">
        <v>1599</v>
      </c>
      <c r="B773" s="1" t="s">
        <v>3154</v>
      </c>
      <c r="C773" t="s">
        <v>6686</v>
      </c>
      <c r="D773" t="s">
        <v>5463</v>
      </c>
      <c r="E773" t="s">
        <v>6834</v>
      </c>
    </row>
    <row r="774" spans="1:5" ht="15.6" x14ac:dyDescent="0.3">
      <c r="A774" s="1" t="s">
        <v>1598</v>
      </c>
      <c r="B774" s="1" t="s">
        <v>3155</v>
      </c>
      <c r="C774" t="s">
        <v>6686</v>
      </c>
      <c r="D774" t="s">
        <v>5464</v>
      </c>
      <c r="E774" t="s">
        <v>6843</v>
      </c>
    </row>
    <row r="775" spans="1:5" ht="15.6" x14ac:dyDescent="0.3">
      <c r="A775" s="1" t="s">
        <v>1597</v>
      </c>
      <c r="B775" s="1" t="s">
        <v>3156</v>
      </c>
      <c r="C775" t="s">
        <v>6686</v>
      </c>
      <c r="D775" t="s">
        <v>5465</v>
      </c>
      <c r="E775" t="s">
        <v>6894</v>
      </c>
    </row>
    <row r="776" spans="1:5" ht="15.6" x14ac:dyDescent="0.3">
      <c r="A776" s="1" t="s">
        <v>1596</v>
      </c>
      <c r="B776" s="1" t="s">
        <v>3157</v>
      </c>
      <c r="C776" t="s">
        <v>6686</v>
      </c>
      <c r="D776" t="s">
        <v>5466</v>
      </c>
      <c r="E776" t="s">
        <v>7321</v>
      </c>
    </row>
    <row r="777" spans="1:5" ht="15.6" x14ac:dyDescent="0.3">
      <c r="A777" s="1" t="s">
        <v>1595</v>
      </c>
      <c r="B777" s="1" t="s">
        <v>3158</v>
      </c>
      <c r="C777" t="s">
        <v>7108</v>
      </c>
      <c r="D777" t="s">
        <v>5467</v>
      </c>
      <c r="E777" t="s">
        <v>7322</v>
      </c>
    </row>
    <row r="778" spans="1:5" ht="15.6" x14ac:dyDescent="0.3">
      <c r="A778" s="1" t="s">
        <v>1594</v>
      </c>
      <c r="B778" s="1" t="s">
        <v>3159</v>
      </c>
      <c r="C778" t="s">
        <v>7108</v>
      </c>
      <c r="D778" t="s">
        <v>4799</v>
      </c>
      <c r="E778" t="s">
        <v>7323</v>
      </c>
    </row>
    <row r="779" spans="1:5" ht="15.6" x14ac:dyDescent="0.3">
      <c r="A779" s="1" t="s">
        <v>1593</v>
      </c>
      <c r="B779" s="1" t="s">
        <v>3160</v>
      </c>
      <c r="C779" t="s">
        <v>6684</v>
      </c>
      <c r="D779" t="s">
        <v>4873</v>
      </c>
      <c r="E779" t="s">
        <v>7324</v>
      </c>
    </row>
    <row r="780" spans="1:5" ht="15.6" x14ac:dyDescent="0.3">
      <c r="A780" s="1" t="s">
        <v>1592</v>
      </c>
      <c r="B780" s="1" t="s">
        <v>3161</v>
      </c>
      <c r="C780" t="s">
        <v>6686</v>
      </c>
      <c r="D780" t="s">
        <v>5468</v>
      </c>
      <c r="E780" t="s">
        <v>6878</v>
      </c>
    </row>
    <row r="781" spans="1:5" ht="15.6" x14ac:dyDescent="0.3">
      <c r="A781" s="1" t="s">
        <v>1591</v>
      </c>
      <c r="B781" s="1" t="s">
        <v>3162</v>
      </c>
      <c r="C781" t="s">
        <v>6684</v>
      </c>
      <c r="D781" t="s">
        <v>5469</v>
      </c>
      <c r="E781" t="s">
        <v>7060</v>
      </c>
    </row>
    <row r="782" spans="1:5" ht="15.6" x14ac:dyDescent="0.3">
      <c r="A782" s="1" t="s">
        <v>1590</v>
      </c>
      <c r="B782" s="1" t="s">
        <v>3163</v>
      </c>
      <c r="C782" t="s">
        <v>6686</v>
      </c>
      <c r="D782" t="s">
        <v>5470</v>
      </c>
      <c r="E782" t="s">
        <v>7325</v>
      </c>
    </row>
    <row r="783" spans="1:5" ht="15.6" x14ac:dyDescent="0.3">
      <c r="A783" s="1" t="s">
        <v>1589</v>
      </c>
      <c r="B783" s="1" t="s">
        <v>3164</v>
      </c>
      <c r="C783" t="s">
        <v>6684</v>
      </c>
      <c r="D783" t="s">
        <v>5365</v>
      </c>
      <c r="E783" t="s">
        <v>7326</v>
      </c>
    </row>
    <row r="784" spans="1:5" ht="15.6" x14ac:dyDescent="0.3">
      <c r="A784" s="1" t="s">
        <v>1588</v>
      </c>
      <c r="B784" s="1" t="s">
        <v>3165</v>
      </c>
      <c r="C784" t="s">
        <v>6684</v>
      </c>
      <c r="D784" t="s">
        <v>5471</v>
      </c>
      <c r="E784" t="s">
        <v>7327</v>
      </c>
    </row>
    <row r="785" spans="1:5" ht="15.6" x14ac:dyDescent="0.3">
      <c r="A785" s="1" t="s">
        <v>1587</v>
      </c>
      <c r="B785" s="1" t="s">
        <v>3166</v>
      </c>
      <c r="C785" t="s">
        <v>6684</v>
      </c>
      <c r="D785" t="s">
        <v>5472</v>
      </c>
      <c r="E785" t="s">
        <v>7328</v>
      </c>
    </row>
    <row r="786" spans="1:5" ht="15.6" x14ac:dyDescent="0.3">
      <c r="A786" s="1" t="s">
        <v>1586</v>
      </c>
      <c r="B786" s="1" t="s">
        <v>3167</v>
      </c>
      <c r="C786" t="s">
        <v>6684</v>
      </c>
      <c r="D786" t="s">
        <v>7329</v>
      </c>
      <c r="E786" t="s">
        <v>7330</v>
      </c>
    </row>
    <row r="787" spans="1:5" ht="15.6" x14ac:dyDescent="0.3">
      <c r="A787" s="1" t="s">
        <v>1585</v>
      </c>
      <c r="B787" s="1" t="s">
        <v>3168</v>
      </c>
      <c r="C787" t="s">
        <v>6684</v>
      </c>
      <c r="D787" t="s">
        <v>5474</v>
      </c>
      <c r="E787" t="s">
        <v>7331</v>
      </c>
    </row>
    <row r="788" spans="1:5" ht="15.6" x14ac:dyDescent="0.3">
      <c r="A788" s="1" t="s">
        <v>1584</v>
      </c>
      <c r="B788" s="1" t="s">
        <v>3169</v>
      </c>
      <c r="C788" t="s">
        <v>6684</v>
      </c>
      <c r="D788" t="s">
        <v>5475</v>
      </c>
      <c r="E788" t="s">
        <v>7332</v>
      </c>
    </row>
    <row r="789" spans="1:5" ht="15.6" x14ac:dyDescent="0.3">
      <c r="A789" s="1" t="s">
        <v>1583</v>
      </c>
      <c r="B789" s="1" t="s">
        <v>3170</v>
      </c>
      <c r="C789" t="s">
        <v>6686</v>
      </c>
      <c r="D789" t="s">
        <v>4764</v>
      </c>
      <c r="E789" t="s">
        <v>7333</v>
      </c>
    </row>
    <row r="790" spans="1:5" ht="15.6" x14ac:dyDescent="0.3">
      <c r="A790" s="1" t="s">
        <v>1582</v>
      </c>
      <c r="B790" s="1" t="s">
        <v>3171</v>
      </c>
      <c r="C790" t="s">
        <v>6686</v>
      </c>
      <c r="D790" t="s">
        <v>5476</v>
      </c>
      <c r="E790" t="s">
        <v>7334</v>
      </c>
    </row>
    <row r="791" spans="1:5" ht="15.6" x14ac:dyDescent="0.3">
      <c r="A791" s="1" t="s">
        <v>1581</v>
      </c>
      <c r="B791" s="1" t="s">
        <v>3172</v>
      </c>
      <c r="C791" t="s">
        <v>6686</v>
      </c>
      <c r="D791" t="s">
        <v>5477</v>
      </c>
      <c r="E791" t="s">
        <v>7335</v>
      </c>
    </row>
    <row r="792" spans="1:5" ht="15.6" x14ac:dyDescent="0.3">
      <c r="A792" s="1" t="s">
        <v>1580</v>
      </c>
      <c r="B792" s="1" t="s">
        <v>3173</v>
      </c>
      <c r="C792" t="s">
        <v>6684</v>
      </c>
      <c r="D792" t="s">
        <v>5478</v>
      </c>
      <c r="E792" t="s">
        <v>6780</v>
      </c>
    </row>
    <row r="793" spans="1:5" ht="15.6" x14ac:dyDescent="0.3">
      <c r="A793" s="1" t="s">
        <v>1579</v>
      </c>
      <c r="B793" s="1" t="s">
        <v>3174</v>
      </c>
      <c r="C793" t="s">
        <v>6684</v>
      </c>
      <c r="D793" t="s">
        <v>5479</v>
      </c>
      <c r="E793" t="s">
        <v>7336</v>
      </c>
    </row>
    <row r="794" spans="1:5" ht="15.6" x14ac:dyDescent="0.3">
      <c r="A794" s="1" t="s">
        <v>1578</v>
      </c>
      <c r="B794" s="1" t="s">
        <v>3175</v>
      </c>
      <c r="C794" t="s">
        <v>7108</v>
      </c>
      <c r="D794" t="s">
        <v>5480</v>
      </c>
      <c r="E794" t="s">
        <v>7337</v>
      </c>
    </row>
    <row r="795" spans="1:5" ht="15.6" x14ac:dyDescent="0.3">
      <c r="A795" s="1" t="s">
        <v>1577</v>
      </c>
      <c r="B795" s="1" t="s">
        <v>3176</v>
      </c>
      <c r="C795" t="s">
        <v>6686</v>
      </c>
      <c r="D795" t="s">
        <v>5481</v>
      </c>
      <c r="E795" t="s">
        <v>7338</v>
      </c>
    </row>
    <row r="796" spans="1:5" ht="15.6" x14ac:dyDescent="0.3">
      <c r="A796" s="1" t="s">
        <v>1576</v>
      </c>
      <c r="B796" s="1" t="s">
        <v>3177</v>
      </c>
      <c r="C796" t="s">
        <v>6684</v>
      </c>
      <c r="D796" t="s">
        <v>5482</v>
      </c>
      <c r="E796" t="s">
        <v>6864</v>
      </c>
    </row>
    <row r="797" spans="1:5" ht="15.6" x14ac:dyDescent="0.3">
      <c r="A797" s="1" t="s">
        <v>1575</v>
      </c>
      <c r="B797" s="1" t="s">
        <v>3178</v>
      </c>
      <c r="C797" t="s">
        <v>7108</v>
      </c>
      <c r="D797" t="s">
        <v>5483</v>
      </c>
      <c r="E797" t="s">
        <v>7339</v>
      </c>
    </row>
    <row r="798" spans="1:5" ht="15.6" x14ac:dyDescent="0.3">
      <c r="A798" s="1" t="s">
        <v>1574</v>
      </c>
      <c r="B798" s="1" t="s">
        <v>3179</v>
      </c>
      <c r="C798" t="s">
        <v>6684</v>
      </c>
      <c r="D798" t="s">
        <v>5484</v>
      </c>
      <c r="E798" t="s">
        <v>7340</v>
      </c>
    </row>
    <row r="799" spans="1:5" ht="15.6" x14ac:dyDescent="0.3">
      <c r="A799" s="1" t="s">
        <v>1573</v>
      </c>
      <c r="B799" s="1" t="s">
        <v>3180</v>
      </c>
      <c r="C799" t="s">
        <v>7108</v>
      </c>
      <c r="D799" t="s">
        <v>5485</v>
      </c>
      <c r="E799" t="s">
        <v>7341</v>
      </c>
    </row>
    <row r="800" spans="1:5" ht="15.6" x14ac:dyDescent="0.3">
      <c r="A800" s="1" t="s">
        <v>1572</v>
      </c>
      <c r="B800" s="1" t="s">
        <v>3181</v>
      </c>
      <c r="C800" t="s">
        <v>6684</v>
      </c>
      <c r="D800" t="s">
        <v>4761</v>
      </c>
      <c r="E800" t="s">
        <v>7342</v>
      </c>
    </row>
    <row r="801" spans="1:5" ht="15.6" x14ac:dyDescent="0.3">
      <c r="A801" s="1" t="s">
        <v>1571</v>
      </c>
      <c r="B801" s="1" t="s">
        <v>3182</v>
      </c>
      <c r="C801" t="s">
        <v>6684</v>
      </c>
      <c r="D801" t="s">
        <v>5486</v>
      </c>
      <c r="E801" t="s">
        <v>7041</v>
      </c>
    </row>
    <row r="802" spans="1:5" ht="15.6" x14ac:dyDescent="0.3">
      <c r="A802" s="1" t="s">
        <v>1570</v>
      </c>
      <c r="B802" s="1" t="s">
        <v>3183</v>
      </c>
      <c r="C802" t="s">
        <v>6684</v>
      </c>
      <c r="D802" t="s">
        <v>5487</v>
      </c>
      <c r="E802" t="s">
        <v>7343</v>
      </c>
    </row>
    <row r="803" spans="1:5" ht="15.6" x14ac:dyDescent="0.3">
      <c r="A803" s="1" t="s">
        <v>1569</v>
      </c>
      <c r="B803" s="1" t="s">
        <v>3184</v>
      </c>
      <c r="C803" t="s">
        <v>7108</v>
      </c>
      <c r="D803" t="s">
        <v>5488</v>
      </c>
      <c r="E803" t="s">
        <v>7344</v>
      </c>
    </row>
    <row r="804" spans="1:5" ht="15.6" x14ac:dyDescent="0.3">
      <c r="A804" s="1" t="s">
        <v>1568</v>
      </c>
      <c r="B804" s="1" t="s">
        <v>3185</v>
      </c>
      <c r="C804" t="s">
        <v>6684</v>
      </c>
      <c r="D804" t="s">
        <v>5006</v>
      </c>
      <c r="E804" t="s">
        <v>7075</v>
      </c>
    </row>
    <row r="805" spans="1:5" ht="15.6" x14ac:dyDescent="0.3">
      <c r="A805" s="1" t="s">
        <v>1567</v>
      </c>
      <c r="B805" s="1" t="s">
        <v>3186</v>
      </c>
      <c r="C805" t="s">
        <v>6684</v>
      </c>
      <c r="D805" t="s">
        <v>5489</v>
      </c>
      <c r="E805" t="s">
        <v>7075</v>
      </c>
    </row>
    <row r="806" spans="1:5" ht="15.6" x14ac:dyDescent="0.3">
      <c r="A806" s="1" t="s">
        <v>1566</v>
      </c>
      <c r="B806" s="1" t="s">
        <v>3187</v>
      </c>
      <c r="C806" t="s">
        <v>6686</v>
      </c>
      <c r="D806" t="s">
        <v>5490</v>
      </c>
      <c r="E806" t="s">
        <v>7345</v>
      </c>
    </row>
    <row r="807" spans="1:5" ht="15.6" x14ac:dyDescent="0.3">
      <c r="A807" s="1" t="s">
        <v>1565</v>
      </c>
      <c r="B807" s="1" t="s">
        <v>3188</v>
      </c>
      <c r="C807" t="s">
        <v>6686</v>
      </c>
      <c r="D807" t="s">
        <v>5491</v>
      </c>
      <c r="E807" t="s">
        <v>6693</v>
      </c>
    </row>
    <row r="808" spans="1:5" ht="15.6" x14ac:dyDescent="0.3">
      <c r="A808" s="1" t="s">
        <v>1564</v>
      </c>
      <c r="B808" s="1" t="s">
        <v>3189</v>
      </c>
      <c r="C808" t="s">
        <v>6686</v>
      </c>
      <c r="D808" t="s">
        <v>5492</v>
      </c>
      <c r="E808" t="s">
        <v>7346</v>
      </c>
    </row>
    <row r="809" spans="1:5" ht="15.6" x14ac:dyDescent="0.3">
      <c r="A809" s="1" t="s">
        <v>1563</v>
      </c>
      <c r="B809" s="1" t="s">
        <v>3190</v>
      </c>
      <c r="C809" t="s">
        <v>6686</v>
      </c>
      <c r="D809" t="s">
        <v>5493</v>
      </c>
      <c r="E809" t="s">
        <v>7347</v>
      </c>
    </row>
    <row r="810" spans="1:5" ht="15.6" x14ac:dyDescent="0.3">
      <c r="A810" s="1" t="s">
        <v>1562</v>
      </c>
      <c r="B810" s="1" t="s">
        <v>3191</v>
      </c>
      <c r="C810" t="s">
        <v>7108</v>
      </c>
      <c r="D810" t="s">
        <v>5494</v>
      </c>
      <c r="E810" t="s">
        <v>7348</v>
      </c>
    </row>
    <row r="811" spans="1:5" ht="15.6" x14ac:dyDescent="0.3">
      <c r="A811" s="1" t="s">
        <v>1561</v>
      </c>
      <c r="B811" s="1" t="s">
        <v>3192</v>
      </c>
      <c r="C811" t="s">
        <v>6686</v>
      </c>
      <c r="D811" t="s">
        <v>5495</v>
      </c>
      <c r="E811" t="s">
        <v>7349</v>
      </c>
    </row>
    <row r="812" spans="1:5" ht="15.6" x14ac:dyDescent="0.3">
      <c r="A812" s="1" t="s">
        <v>1560</v>
      </c>
      <c r="B812" s="1" t="s">
        <v>3193</v>
      </c>
      <c r="C812" t="s">
        <v>6686</v>
      </c>
      <c r="D812" t="s">
        <v>5496</v>
      </c>
      <c r="E812" t="s">
        <v>6804</v>
      </c>
    </row>
    <row r="813" spans="1:5" ht="15.6" x14ac:dyDescent="0.3">
      <c r="A813" s="1" t="s">
        <v>1559</v>
      </c>
      <c r="B813" s="1" t="s">
        <v>3194</v>
      </c>
      <c r="C813" t="s">
        <v>6686</v>
      </c>
      <c r="D813" t="s">
        <v>5125</v>
      </c>
      <c r="E813" t="s">
        <v>7350</v>
      </c>
    </row>
    <row r="814" spans="1:5" ht="15.6" x14ac:dyDescent="0.3">
      <c r="A814" s="1" t="s">
        <v>1558</v>
      </c>
      <c r="B814" s="1" t="s">
        <v>3195</v>
      </c>
      <c r="C814" t="s">
        <v>6686</v>
      </c>
      <c r="D814" t="s">
        <v>5497</v>
      </c>
      <c r="E814" t="s">
        <v>7174</v>
      </c>
    </row>
    <row r="815" spans="1:5" ht="15.6" x14ac:dyDescent="0.3">
      <c r="A815" s="1" t="s">
        <v>1557</v>
      </c>
      <c r="B815" s="1" t="s">
        <v>3196</v>
      </c>
      <c r="C815" t="s">
        <v>6686</v>
      </c>
      <c r="D815" t="s">
        <v>5498</v>
      </c>
      <c r="E815" t="s">
        <v>7351</v>
      </c>
    </row>
    <row r="816" spans="1:5" ht="15.6" x14ac:dyDescent="0.3">
      <c r="A816" s="1" t="s">
        <v>1556</v>
      </c>
      <c r="B816" s="1" t="s">
        <v>3197</v>
      </c>
      <c r="C816" t="s">
        <v>6686</v>
      </c>
      <c r="D816" t="s">
        <v>5499</v>
      </c>
      <c r="E816" t="s">
        <v>7352</v>
      </c>
    </row>
    <row r="817" spans="1:5" ht="15.6" x14ac:dyDescent="0.3">
      <c r="A817" s="1" t="s">
        <v>1555</v>
      </c>
      <c r="B817" s="1" t="s">
        <v>3198</v>
      </c>
      <c r="C817" t="s">
        <v>6686</v>
      </c>
      <c r="D817" t="s">
        <v>5500</v>
      </c>
      <c r="E817" t="s">
        <v>7353</v>
      </c>
    </row>
    <row r="818" spans="1:5" ht="15.6" x14ac:dyDescent="0.3">
      <c r="A818" s="1" t="s">
        <v>1554</v>
      </c>
      <c r="B818" s="1" t="s">
        <v>3199</v>
      </c>
      <c r="C818" t="s">
        <v>6686</v>
      </c>
      <c r="D818" t="s">
        <v>5501</v>
      </c>
      <c r="E818" t="s">
        <v>7354</v>
      </c>
    </row>
    <row r="819" spans="1:5" ht="15.6" x14ac:dyDescent="0.3">
      <c r="A819" s="1" t="s">
        <v>1553</v>
      </c>
      <c r="B819" s="1" t="s">
        <v>3200</v>
      </c>
      <c r="C819" t="s">
        <v>6686</v>
      </c>
      <c r="D819" t="s">
        <v>5037</v>
      </c>
      <c r="E819" t="s">
        <v>7034</v>
      </c>
    </row>
    <row r="820" spans="1:5" ht="15.6" x14ac:dyDescent="0.3">
      <c r="A820" s="1" t="s">
        <v>1552</v>
      </c>
      <c r="B820" s="1" t="s">
        <v>3201</v>
      </c>
      <c r="C820" t="s">
        <v>6686</v>
      </c>
      <c r="D820" t="s">
        <v>5502</v>
      </c>
      <c r="E820" t="s">
        <v>7355</v>
      </c>
    </row>
    <row r="821" spans="1:5" ht="15.6" x14ac:dyDescent="0.3">
      <c r="A821" s="1" t="s">
        <v>1551</v>
      </c>
      <c r="B821" s="1" t="s">
        <v>3202</v>
      </c>
      <c r="C821" t="s">
        <v>6684</v>
      </c>
      <c r="D821" t="s">
        <v>5503</v>
      </c>
      <c r="E821" t="s">
        <v>7181</v>
      </c>
    </row>
    <row r="822" spans="1:5" ht="15.6" x14ac:dyDescent="0.3">
      <c r="A822" s="1" t="s">
        <v>1550</v>
      </c>
      <c r="B822" s="1" t="s">
        <v>3203</v>
      </c>
      <c r="C822" t="s">
        <v>6686</v>
      </c>
      <c r="D822" t="s">
        <v>5504</v>
      </c>
      <c r="E822" t="s">
        <v>7356</v>
      </c>
    </row>
    <row r="823" spans="1:5" ht="15.6" x14ac:dyDescent="0.3">
      <c r="A823" s="1" t="s">
        <v>1549</v>
      </c>
      <c r="B823" s="1" t="s">
        <v>3204</v>
      </c>
      <c r="C823" t="s">
        <v>6686</v>
      </c>
      <c r="D823" t="s">
        <v>5506</v>
      </c>
      <c r="E823" t="s">
        <v>7357</v>
      </c>
    </row>
    <row r="824" spans="1:5" ht="15.6" x14ac:dyDescent="0.3">
      <c r="A824" s="1" t="s">
        <v>1548</v>
      </c>
      <c r="B824" s="1" t="s">
        <v>3205</v>
      </c>
      <c r="C824" t="s">
        <v>6686</v>
      </c>
      <c r="D824" t="s">
        <v>5507</v>
      </c>
      <c r="E824" t="s">
        <v>6725</v>
      </c>
    </row>
    <row r="825" spans="1:5" ht="15.6" x14ac:dyDescent="0.3">
      <c r="A825" s="1" t="s">
        <v>1547</v>
      </c>
      <c r="B825" s="1" t="s">
        <v>3206</v>
      </c>
      <c r="C825" t="s">
        <v>6686</v>
      </c>
      <c r="D825" t="s">
        <v>5386</v>
      </c>
      <c r="E825" t="s">
        <v>7358</v>
      </c>
    </row>
    <row r="826" spans="1:5" ht="15.6" x14ac:dyDescent="0.3">
      <c r="A826" s="1" t="s">
        <v>1546</v>
      </c>
      <c r="B826" s="1" t="s">
        <v>3207</v>
      </c>
      <c r="C826" t="s">
        <v>6686</v>
      </c>
      <c r="D826" t="s">
        <v>5508</v>
      </c>
      <c r="E826" t="s">
        <v>7359</v>
      </c>
    </row>
    <row r="827" spans="1:5" ht="15.6" x14ac:dyDescent="0.3">
      <c r="A827" s="1" t="s">
        <v>1545</v>
      </c>
      <c r="B827" s="1" t="s">
        <v>3208</v>
      </c>
      <c r="C827" t="s">
        <v>6684</v>
      </c>
      <c r="D827" t="s">
        <v>5509</v>
      </c>
      <c r="E827" t="s">
        <v>7360</v>
      </c>
    </row>
    <row r="828" spans="1:5" ht="15.6" x14ac:dyDescent="0.3">
      <c r="A828" s="1" t="s">
        <v>1544</v>
      </c>
      <c r="B828" s="1" t="s">
        <v>3209</v>
      </c>
      <c r="C828" t="s">
        <v>6684</v>
      </c>
      <c r="D828" t="s">
        <v>5510</v>
      </c>
      <c r="E828" t="s">
        <v>7361</v>
      </c>
    </row>
    <row r="829" spans="1:5" ht="15.6" x14ac:dyDescent="0.3">
      <c r="A829" s="1" t="s">
        <v>1543</v>
      </c>
      <c r="B829" s="1" t="s">
        <v>3210</v>
      </c>
      <c r="C829" t="s">
        <v>7108</v>
      </c>
      <c r="D829" t="s">
        <v>4761</v>
      </c>
      <c r="E829" t="s">
        <v>7362</v>
      </c>
    </row>
    <row r="830" spans="1:5" ht="15.6" x14ac:dyDescent="0.3">
      <c r="A830" s="1" t="s">
        <v>1542</v>
      </c>
      <c r="B830" s="1" t="s">
        <v>3211</v>
      </c>
      <c r="C830" t="s">
        <v>7108</v>
      </c>
      <c r="D830" t="s">
        <v>5221</v>
      </c>
      <c r="E830" t="s">
        <v>7363</v>
      </c>
    </row>
    <row r="831" spans="1:5" ht="15.6" x14ac:dyDescent="0.3">
      <c r="A831" s="1" t="s">
        <v>1541</v>
      </c>
      <c r="B831" s="1" t="s">
        <v>3212</v>
      </c>
      <c r="C831" t="s">
        <v>7108</v>
      </c>
      <c r="D831" t="s">
        <v>5511</v>
      </c>
      <c r="E831" t="s">
        <v>7364</v>
      </c>
    </row>
    <row r="832" spans="1:5" ht="15.6" x14ac:dyDescent="0.3">
      <c r="A832" s="1" t="s">
        <v>1540</v>
      </c>
      <c r="B832" s="1" t="s">
        <v>3213</v>
      </c>
      <c r="C832" t="s">
        <v>6686</v>
      </c>
      <c r="D832" t="s">
        <v>5512</v>
      </c>
      <c r="E832" t="s">
        <v>6834</v>
      </c>
    </row>
    <row r="833" spans="1:5" ht="15.6" x14ac:dyDescent="0.3">
      <c r="A833" s="1" t="s">
        <v>1539</v>
      </c>
      <c r="B833" s="1" t="s">
        <v>3214</v>
      </c>
      <c r="C833" t="s">
        <v>6686</v>
      </c>
      <c r="D833" t="s">
        <v>5513</v>
      </c>
      <c r="E833" t="s">
        <v>7365</v>
      </c>
    </row>
    <row r="834" spans="1:5" ht="15.6" x14ac:dyDescent="0.3">
      <c r="A834" s="1" t="s">
        <v>1538</v>
      </c>
      <c r="B834" s="1" t="s">
        <v>3215</v>
      </c>
      <c r="C834" t="s">
        <v>6686</v>
      </c>
      <c r="D834" t="s">
        <v>5514</v>
      </c>
      <c r="E834" t="s">
        <v>7366</v>
      </c>
    </row>
    <row r="835" spans="1:5" ht="15.6" x14ac:dyDescent="0.3">
      <c r="A835" s="1" t="s">
        <v>1537</v>
      </c>
      <c r="B835" s="1" t="s">
        <v>3216</v>
      </c>
      <c r="C835" t="s">
        <v>7108</v>
      </c>
      <c r="D835" t="s">
        <v>5515</v>
      </c>
      <c r="E835" t="s">
        <v>7256</v>
      </c>
    </row>
    <row r="836" spans="1:5" ht="15.6" x14ac:dyDescent="0.3">
      <c r="A836" s="1" t="s">
        <v>1536</v>
      </c>
      <c r="B836" s="1" t="s">
        <v>3217</v>
      </c>
      <c r="C836" t="s">
        <v>6684</v>
      </c>
      <c r="D836" t="s">
        <v>5516</v>
      </c>
      <c r="E836" t="s">
        <v>7367</v>
      </c>
    </row>
    <row r="837" spans="1:5" ht="15.6" x14ac:dyDescent="0.3">
      <c r="A837" s="1" t="s">
        <v>1535</v>
      </c>
      <c r="B837" s="1" t="s">
        <v>3218</v>
      </c>
      <c r="C837" t="s">
        <v>6684</v>
      </c>
      <c r="D837" t="s">
        <v>4954</v>
      </c>
      <c r="E837" t="s">
        <v>7368</v>
      </c>
    </row>
    <row r="838" spans="1:5" ht="15.6" x14ac:dyDescent="0.3">
      <c r="A838" s="1" t="s">
        <v>1534</v>
      </c>
      <c r="B838" s="1" t="s">
        <v>3219</v>
      </c>
      <c r="C838" t="s">
        <v>6684</v>
      </c>
      <c r="D838" t="s">
        <v>5517</v>
      </c>
      <c r="E838" t="s">
        <v>7369</v>
      </c>
    </row>
    <row r="839" spans="1:5" ht="15.6" x14ac:dyDescent="0.3">
      <c r="A839" s="1" t="s">
        <v>1533</v>
      </c>
      <c r="B839" s="1" t="s">
        <v>3220</v>
      </c>
      <c r="C839" t="s">
        <v>6686</v>
      </c>
      <c r="D839" t="s">
        <v>5332</v>
      </c>
      <c r="E839" t="s">
        <v>7161</v>
      </c>
    </row>
    <row r="840" spans="1:5" ht="15.6" x14ac:dyDescent="0.3">
      <c r="A840" s="1" t="s">
        <v>1532</v>
      </c>
      <c r="B840" s="1" t="s">
        <v>3221</v>
      </c>
      <c r="C840" t="s">
        <v>6684</v>
      </c>
      <c r="D840" t="s">
        <v>5518</v>
      </c>
      <c r="E840" t="s">
        <v>6898</v>
      </c>
    </row>
    <row r="841" spans="1:5" ht="15.6" x14ac:dyDescent="0.3">
      <c r="A841" s="1" t="s">
        <v>1531</v>
      </c>
      <c r="B841" s="1" t="s">
        <v>3222</v>
      </c>
      <c r="C841" t="s">
        <v>6684</v>
      </c>
      <c r="D841" t="s">
        <v>5519</v>
      </c>
      <c r="E841" t="s">
        <v>7370</v>
      </c>
    </row>
    <row r="842" spans="1:5" ht="15.6" x14ac:dyDescent="0.3">
      <c r="A842" s="1" t="s">
        <v>1530</v>
      </c>
      <c r="B842" s="1" t="s">
        <v>3223</v>
      </c>
      <c r="C842" t="s">
        <v>6684</v>
      </c>
      <c r="D842" t="s">
        <v>5520</v>
      </c>
      <c r="E842" t="s">
        <v>7371</v>
      </c>
    </row>
    <row r="843" spans="1:5" ht="15.6" x14ac:dyDescent="0.3">
      <c r="A843" s="1" t="s">
        <v>1529</v>
      </c>
      <c r="B843" s="1" t="s">
        <v>3224</v>
      </c>
      <c r="C843" t="s">
        <v>6684</v>
      </c>
      <c r="D843" t="s">
        <v>5521</v>
      </c>
      <c r="E843" t="s">
        <v>7322</v>
      </c>
    </row>
    <row r="844" spans="1:5" ht="15.6" x14ac:dyDescent="0.3">
      <c r="A844" s="1" t="s">
        <v>1528</v>
      </c>
      <c r="B844" s="1" t="s">
        <v>3225</v>
      </c>
      <c r="C844" t="s">
        <v>6684</v>
      </c>
      <c r="D844" t="s">
        <v>5522</v>
      </c>
      <c r="E844" t="s">
        <v>7372</v>
      </c>
    </row>
    <row r="845" spans="1:5" ht="15.6" x14ac:dyDescent="0.3">
      <c r="A845" s="1" t="s">
        <v>1527</v>
      </c>
      <c r="B845" s="1" t="s">
        <v>3226</v>
      </c>
      <c r="C845" t="s">
        <v>6684</v>
      </c>
      <c r="D845" t="s">
        <v>4879</v>
      </c>
      <c r="E845" t="s">
        <v>7134</v>
      </c>
    </row>
    <row r="846" spans="1:5" ht="15.6" x14ac:dyDescent="0.3">
      <c r="A846" s="1" t="s">
        <v>1526</v>
      </c>
      <c r="B846" s="1" t="s">
        <v>3227</v>
      </c>
      <c r="C846" t="s">
        <v>7108</v>
      </c>
      <c r="D846" t="s">
        <v>5523</v>
      </c>
      <c r="E846" t="s">
        <v>7373</v>
      </c>
    </row>
    <row r="847" spans="1:5" ht="15.6" x14ac:dyDescent="0.3">
      <c r="A847" s="1" t="s">
        <v>1525</v>
      </c>
      <c r="B847" s="1" t="s">
        <v>3228</v>
      </c>
      <c r="C847" t="s">
        <v>6684</v>
      </c>
      <c r="D847" t="s">
        <v>5524</v>
      </c>
      <c r="E847" t="s">
        <v>7374</v>
      </c>
    </row>
    <row r="848" spans="1:5" ht="15.6" x14ac:dyDescent="0.3">
      <c r="A848" s="1" t="s">
        <v>1524</v>
      </c>
      <c r="B848" s="1" t="s">
        <v>3229</v>
      </c>
      <c r="C848" t="s">
        <v>6684</v>
      </c>
      <c r="D848" t="s">
        <v>5525</v>
      </c>
      <c r="E848" t="s">
        <v>7375</v>
      </c>
    </row>
    <row r="849" spans="1:5" ht="15.6" x14ac:dyDescent="0.3">
      <c r="A849" s="1" t="s">
        <v>1523</v>
      </c>
      <c r="B849" s="1" t="s">
        <v>3230</v>
      </c>
      <c r="C849" t="s">
        <v>6684</v>
      </c>
      <c r="D849" t="s">
        <v>5526</v>
      </c>
      <c r="E849" t="s">
        <v>7376</v>
      </c>
    </row>
    <row r="850" spans="1:5" ht="15.6" x14ac:dyDescent="0.3">
      <c r="A850" s="1" t="s">
        <v>1522</v>
      </c>
      <c r="B850" s="1" t="s">
        <v>3231</v>
      </c>
      <c r="C850" t="s">
        <v>6686</v>
      </c>
      <c r="D850" t="s">
        <v>5527</v>
      </c>
      <c r="E850" t="s">
        <v>6737</v>
      </c>
    </row>
    <row r="851" spans="1:5" ht="15.6" x14ac:dyDescent="0.3">
      <c r="A851" s="1" t="s">
        <v>1521</v>
      </c>
      <c r="B851" s="1" t="s">
        <v>3232</v>
      </c>
      <c r="C851" t="s">
        <v>6686</v>
      </c>
      <c r="D851" t="s">
        <v>5528</v>
      </c>
      <c r="E851" t="s">
        <v>6728</v>
      </c>
    </row>
    <row r="852" spans="1:5" ht="15.6" x14ac:dyDescent="0.3">
      <c r="A852" s="1" t="s">
        <v>1520</v>
      </c>
      <c r="B852" s="1" t="s">
        <v>3233</v>
      </c>
      <c r="C852" t="s">
        <v>6684</v>
      </c>
      <c r="D852" t="s">
        <v>5529</v>
      </c>
      <c r="E852" t="s">
        <v>7377</v>
      </c>
    </row>
    <row r="853" spans="1:5" ht="15.6" x14ac:dyDescent="0.3">
      <c r="A853" s="1" t="s">
        <v>1519</v>
      </c>
      <c r="B853" s="1" t="s">
        <v>3234</v>
      </c>
      <c r="C853" t="s">
        <v>7108</v>
      </c>
      <c r="D853" t="s">
        <v>5530</v>
      </c>
      <c r="E853" t="s">
        <v>6862</v>
      </c>
    </row>
    <row r="854" spans="1:5" ht="15.6" x14ac:dyDescent="0.3">
      <c r="A854" s="1" t="s">
        <v>1518</v>
      </c>
      <c r="B854" s="1" t="s">
        <v>3235</v>
      </c>
      <c r="C854" t="s">
        <v>6686</v>
      </c>
      <c r="D854" t="s">
        <v>4912</v>
      </c>
      <c r="E854" t="s">
        <v>6763</v>
      </c>
    </row>
    <row r="855" spans="1:5" ht="15.6" x14ac:dyDescent="0.3">
      <c r="A855" s="1" t="s">
        <v>1517</v>
      </c>
      <c r="B855" s="1" t="s">
        <v>3236</v>
      </c>
      <c r="C855" t="s">
        <v>6686</v>
      </c>
      <c r="D855" t="s">
        <v>5531</v>
      </c>
      <c r="E855" t="s">
        <v>7378</v>
      </c>
    </row>
    <row r="856" spans="1:5" ht="15.6" x14ac:dyDescent="0.3">
      <c r="A856" s="1" t="s">
        <v>1516</v>
      </c>
      <c r="B856" s="1" t="s">
        <v>3237</v>
      </c>
      <c r="C856" t="s">
        <v>6686</v>
      </c>
      <c r="D856" t="s">
        <v>5532</v>
      </c>
      <c r="E856" t="s">
        <v>6896</v>
      </c>
    </row>
    <row r="857" spans="1:5" ht="15.6" x14ac:dyDescent="0.3">
      <c r="A857" s="1" t="s">
        <v>1515</v>
      </c>
      <c r="B857" s="1" t="s">
        <v>3238</v>
      </c>
      <c r="C857" t="s">
        <v>6686</v>
      </c>
      <c r="D857" t="s">
        <v>5533</v>
      </c>
      <c r="E857" t="s">
        <v>7379</v>
      </c>
    </row>
    <row r="858" spans="1:5" ht="15.6" x14ac:dyDescent="0.3">
      <c r="A858" s="1" t="s">
        <v>1514</v>
      </c>
      <c r="B858" s="1" t="s">
        <v>3239</v>
      </c>
      <c r="C858" t="s">
        <v>6684</v>
      </c>
      <c r="D858" t="s">
        <v>5534</v>
      </c>
      <c r="E858" t="s">
        <v>7380</v>
      </c>
    </row>
    <row r="859" spans="1:5" ht="15.6" x14ac:dyDescent="0.3">
      <c r="A859" s="1" t="s">
        <v>1513</v>
      </c>
      <c r="B859" s="1" t="s">
        <v>3240</v>
      </c>
      <c r="C859" t="s">
        <v>6684</v>
      </c>
      <c r="D859" t="s">
        <v>5535</v>
      </c>
      <c r="E859" t="s">
        <v>7075</v>
      </c>
    </row>
    <row r="860" spans="1:5" ht="15.6" x14ac:dyDescent="0.3">
      <c r="A860" s="1" t="s">
        <v>1512</v>
      </c>
      <c r="B860" s="1" t="s">
        <v>3241</v>
      </c>
      <c r="C860" t="s">
        <v>6684</v>
      </c>
      <c r="D860" t="s">
        <v>5536</v>
      </c>
      <c r="E860" t="s">
        <v>7381</v>
      </c>
    </row>
    <row r="861" spans="1:5" ht="15.6" x14ac:dyDescent="0.3">
      <c r="A861" s="1" t="s">
        <v>1511</v>
      </c>
      <c r="B861" s="1" t="s">
        <v>3242</v>
      </c>
      <c r="C861" t="s">
        <v>6684</v>
      </c>
      <c r="D861" t="s">
        <v>5537</v>
      </c>
      <c r="E861" t="s">
        <v>7382</v>
      </c>
    </row>
    <row r="862" spans="1:5" ht="15.6" x14ac:dyDescent="0.3">
      <c r="A862" s="1" t="s">
        <v>1510</v>
      </c>
      <c r="B862" s="1" t="s">
        <v>3243</v>
      </c>
      <c r="C862" t="s">
        <v>6686</v>
      </c>
      <c r="D862" t="s">
        <v>5538</v>
      </c>
      <c r="E862" t="s">
        <v>6737</v>
      </c>
    </row>
    <row r="863" spans="1:5" ht="15.6" x14ac:dyDescent="0.3">
      <c r="A863" s="1" t="s">
        <v>1509</v>
      </c>
      <c r="B863" s="1" t="s">
        <v>3244</v>
      </c>
      <c r="C863" t="s">
        <v>6684</v>
      </c>
      <c r="D863" t="s">
        <v>5539</v>
      </c>
      <c r="E863" t="s">
        <v>6988</v>
      </c>
    </row>
    <row r="864" spans="1:5" ht="15.6" x14ac:dyDescent="0.3">
      <c r="A864" s="1" t="s">
        <v>1508</v>
      </c>
      <c r="B864" s="1" t="s">
        <v>3245</v>
      </c>
      <c r="C864" t="s">
        <v>6686</v>
      </c>
      <c r="D864" t="s">
        <v>5540</v>
      </c>
      <c r="E864" t="s">
        <v>7383</v>
      </c>
    </row>
    <row r="865" spans="1:5" ht="15.6" x14ac:dyDescent="0.3">
      <c r="A865" s="1" t="s">
        <v>1507</v>
      </c>
      <c r="B865" s="1" t="s">
        <v>3246</v>
      </c>
      <c r="C865" t="s">
        <v>6686</v>
      </c>
      <c r="D865" t="s">
        <v>5541</v>
      </c>
      <c r="E865" t="s">
        <v>7384</v>
      </c>
    </row>
    <row r="866" spans="1:5" ht="15.6" x14ac:dyDescent="0.3">
      <c r="A866" s="1" t="s">
        <v>1506</v>
      </c>
      <c r="B866" s="1" t="s">
        <v>3247</v>
      </c>
      <c r="C866" t="s">
        <v>6686</v>
      </c>
      <c r="D866" t="s">
        <v>5542</v>
      </c>
      <c r="E866" t="s">
        <v>6751</v>
      </c>
    </row>
    <row r="867" spans="1:5" ht="15.6" x14ac:dyDescent="0.3">
      <c r="A867" s="1" t="s">
        <v>1505</v>
      </c>
      <c r="B867" s="1" t="s">
        <v>3248</v>
      </c>
      <c r="C867" t="s">
        <v>7108</v>
      </c>
      <c r="D867" t="s">
        <v>5543</v>
      </c>
      <c r="E867" t="s">
        <v>7385</v>
      </c>
    </row>
    <row r="868" spans="1:5" ht="15.6" x14ac:dyDescent="0.3">
      <c r="A868" s="1" t="s">
        <v>1504</v>
      </c>
      <c r="B868" s="1" t="s">
        <v>3249</v>
      </c>
      <c r="C868" t="s">
        <v>6686</v>
      </c>
      <c r="D868" t="s">
        <v>5544</v>
      </c>
      <c r="E868" t="s">
        <v>7386</v>
      </c>
    </row>
    <row r="869" spans="1:5" ht="15.6" x14ac:dyDescent="0.3">
      <c r="A869" s="1" t="s">
        <v>1503</v>
      </c>
      <c r="B869" s="1" t="s">
        <v>3250</v>
      </c>
      <c r="C869" t="s">
        <v>6686</v>
      </c>
      <c r="D869" t="s">
        <v>5545</v>
      </c>
      <c r="E869" t="s">
        <v>6788</v>
      </c>
    </row>
    <row r="870" spans="1:5" ht="15.6" x14ac:dyDescent="0.3">
      <c r="A870" s="1" t="s">
        <v>1502</v>
      </c>
      <c r="B870" s="1" t="s">
        <v>3251</v>
      </c>
      <c r="C870" t="s">
        <v>6686</v>
      </c>
      <c r="D870" t="s">
        <v>5546</v>
      </c>
      <c r="E870" t="s">
        <v>6698</v>
      </c>
    </row>
    <row r="871" spans="1:5" ht="15.6" x14ac:dyDescent="0.3">
      <c r="A871" s="1" t="s">
        <v>1501</v>
      </c>
      <c r="B871" s="1" t="s">
        <v>3252</v>
      </c>
      <c r="C871" t="s">
        <v>6686</v>
      </c>
      <c r="D871" t="s">
        <v>5547</v>
      </c>
      <c r="E871" t="s">
        <v>7387</v>
      </c>
    </row>
    <row r="872" spans="1:5" ht="15.6" x14ac:dyDescent="0.3">
      <c r="A872" s="1" t="s">
        <v>1500</v>
      </c>
      <c r="B872" s="1" t="s">
        <v>3253</v>
      </c>
      <c r="C872" t="s">
        <v>7108</v>
      </c>
      <c r="D872" t="s">
        <v>5548</v>
      </c>
      <c r="E872" t="s">
        <v>7388</v>
      </c>
    </row>
    <row r="873" spans="1:5" ht="15.6" x14ac:dyDescent="0.3">
      <c r="A873" s="1" t="s">
        <v>1499</v>
      </c>
      <c r="B873" s="1" t="s">
        <v>3254</v>
      </c>
      <c r="C873" t="s">
        <v>6684</v>
      </c>
      <c r="D873" t="s">
        <v>5549</v>
      </c>
      <c r="E873" t="s">
        <v>7389</v>
      </c>
    </row>
    <row r="874" spans="1:5" ht="15.6" x14ac:dyDescent="0.3">
      <c r="A874" s="1" t="s">
        <v>1498</v>
      </c>
      <c r="B874" s="1" t="s">
        <v>3255</v>
      </c>
      <c r="C874" t="s">
        <v>7108</v>
      </c>
      <c r="D874" t="s">
        <v>5550</v>
      </c>
      <c r="E874" t="s">
        <v>7060</v>
      </c>
    </row>
    <row r="875" spans="1:5" ht="15.6" x14ac:dyDescent="0.3">
      <c r="A875" s="1" t="s">
        <v>1497</v>
      </c>
      <c r="B875" s="1" t="s">
        <v>3256</v>
      </c>
      <c r="C875" t="s">
        <v>6684</v>
      </c>
      <c r="D875" t="s">
        <v>5551</v>
      </c>
      <c r="E875" t="s">
        <v>7390</v>
      </c>
    </row>
    <row r="876" spans="1:5" ht="15.6" x14ac:dyDescent="0.3">
      <c r="A876" s="1" t="s">
        <v>1496</v>
      </c>
      <c r="B876" s="1" t="s">
        <v>3257</v>
      </c>
      <c r="C876" t="s">
        <v>6684</v>
      </c>
      <c r="D876" t="s">
        <v>5552</v>
      </c>
      <c r="E876" t="s">
        <v>7391</v>
      </c>
    </row>
    <row r="877" spans="1:5" ht="15.6" x14ac:dyDescent="0.3">
      <c r="A877" s="1" t="s">
        <v>1495</v>
      </c>
      <c r="B877" s="1" t="s">
        <v>3258</v>
      </c>
      <c r="C877" t="s">
        <v>6684</v>
      </c>
      <c r="D877" t="s">
        <v>5553</v>
      </c>
      <c r="E877" t="s">
        <v>7392</v>
      </c>
    </row>
    <row r="878" spans="1:5" ht="15.6" x14ac:dyDescent="0.3">
      <c r="A878" s="1" t="s">
        <v>1494</v>
      </c>
      <c r="B878" s="1" t="s">
        <v>3259</v>
      </c>
      <c r="C878" t="s">
        <v>7108</v>
      </c>
      <c r="D878" t="s">
        <v>5554</v>
      </c>
      <c r="E878" t="s">
        <v>7227</v>
      </c>
    </row>
    <row r="879" spans="1:5" ht="15.6" x14ac:dyDescent="0.3">
      <c r="A879" s="1" t="s">
        <v>1493</v>
      </c>
      <c r="B879" s="1" t="s">
        <v>3260</v>
      </c>
      <c r="C879" t="s">
        <v>7108</v>
      </c>
      <c r="D879" t="s">
        <v>5555</v>
      </c>
      <c r="E879" t="s">
        <v>7393</v>
      </c>
    </row>
    <row r="880" spans="1:5" ht="15.6" x14ac:dyDescent="0.3">
      <c r="A880" s="1" t="s">
        <v>1492</v>
      </c>
      <c r="B880" s="1" t="s">
        <v>3261</v>
      </c>
      <c r="C880" t="s">
        <v>6684</v>
      </c>
      <c r="D880" t="s">
        <v>7394</v>
      </c>
      <c r="E880" t="s">
        <v>7395</v>
      </c>
    </row>
    <row r="881" spans="1:6" ht="15.6" x14ac:dyDescent="0.3">
      <c r="A881" s="1" t="s">
        <v>1491</v>
      </c>
      <c r="B881" s="1" t="s">
        <v>3262</v>
      </c>
      <c r="C881" t="s">
        <v>6684</v>
      </c>
      <c r="D881" t="s">
        <v>5556</v>
      </c>
      <c r="E881" t="s">
        <v>7396</v>
      </c>
    </row>
    <row r="882" spans="1:6" ht="15.6" x14ac:dyDescent="0.3">
      <c r="A882" s="1" t="s">
        <v>1490</v>
      </c>
      <c r="B882" s="1" t="s">
        <v>3263</v>
      </c>
      <c r="C882" t="s">
        <v>6684</v>
      </c>
      <c r="D882" t="s">
        <v>5557</v>
      </c>
      <c r="E882" t="s">
        <v>7397</v>
      </c>
    </row>
    <row r="883" spans="1:6" ht="15.6" x14ac:dyDescent="0.3">
      <c r="A883" s="1" t="s">
        <v>1489</v>
      </c>
      <c r="B883" s="1" t="s">
        <v>3264</v>
      </c>
      <c r="C883" t="s">
        <v>6684</v>
      </c>
      <c r="D883" t="s">
        <v>5558</v>
      </c>
      <c r="E883" t="s">
        <v>6939</v>
      </c>
    </row>
    <row r="884" spans="1:6" ht="15.6" x14ac:dyDescent="0.3">
      <c r="A884" s="1" t="s">
        <v>1488</v>
      </c>
      <c r="B884" s="1" t="s">
        <v>3265</v>
      </c>
      <c r="C884" t="s">
        <v>6684</v>
      </c>
      <c r="D884" t="s">
        <v>5559</v>
      </c>
      <c r="E884" t="s">
        <v>7398</v>
      </c>
    </row>
    <row r="885" spans="1:6" ht="15.6" x14ac:dyDescent="0.3">
      <c r="A885" s="1" t="s">
        <v>1487</v>
      </c>
      <c r="B885" s="1" t="s">
        <v>3266</v>
      </c>
      <c r="C885" t="s">
        <v>6684</v>
      </c>
      <c r="D885" t="s">
        <v>5560</v>
      </c>
      <c r="E885" t="s">
        <v>7399</v>
      </c>
    </row>
    <row r="886" spans="1:6" ht="15.6" x14ac:dyDescent="0.3">
      <c r="A886" s="1" t="s">
        <v>1486</v>
      </c>
      <c r="B886" s="1" t="s">
        <v>3267</v>
      </c>
      <c r="C886" t="s">
        <v>6684</v>
      </c>
      <c r="D886" t="s">
        <v>5561</v>
      </c>
      <c r="E886" t="s">
        <v>7400</v>
      </c>
    </row>
    <row r="887" spans="1:6" ht="15.6" x14ac:dyDescent="0.3">
      <c r="A887" s="1" t="s">
        <v>1485</v>
      </c>
      <c r="B887" s="1" t="s">
        <v>3268</v>
      </c>
      <c r="C887" t="s">
        <v>6684</v>
      </c>
      <c r="D887" t="s">
        <v>7401</v>
      </c>
      <c r="E887" t="s">
        <v>7402</v>
      </c>
    </row>
    <row r="888" spans="1:6" ht="15.6" x14ac:dyDescent="0.3">
      <c r="A888" s="1" t="s">
        <v>1484</v>
      </c>
      <c r="B888" s="1" t="s">
        <v>3269</v>
      </c>
      <c r="C888" t="s">
        <v>6684</v>
      </c>
      <c r="D888" t="s">
        <v>5562</v>
      </c>
      <c r="E888" t="s">
        <v>7403</v>
      </c>
    </row>
    <row r="889" spans="1:6" ht="15.6" x14ac:dyDescent="0.3">
      <c r="A889" s="1" t="s">
        <v>1483</v>
      </c>
      <c r="B889" s="1" t="s">
        <v>3270</v>
      </c>
      <c r="C889" t="s">
        <v>7108</v>
      </c>
      <c r="D889" t="s">
        <v>5563</v>
      </c>
      <c r="E889" t="s">
        <v>7404</v>
      </c>
    </row>
    <row r="890" spans="1:6" ht="15.6" x14ac:dyDescent="0.3">
      <c r="A890" s="1" t="s">
        <v>1482</v>
      </c>
      <c r="B890" s="1" t="s">
        <v>3271</v>
      </c>
      <c r="C890" t="s">
        <v>6686</v>
      </c>
      <c r="D890" t="s">
        <v>5564</v>
      </c>
      <c r="E890" t="s">
        <v>7405</v>
      </c>
    </row>
    <row r="891" spans="1:6" ht="15.6" x14ac:dyDescent="0.3">
      <c r="A891" s="1" t="s">
        <v>1481</v>
      </c>
      <c r="B891" s="1" t="s">
        <v>3272</v>
      </c>
      <c r="C891" t="s">
        <v>6686</v>
      </c>
      <c r="D891" t="s">
        <v>5565</v>
      </c>
      <c r="E891" t="s">
        <v>6859</v>
      </c>
    </row>
    <row r="892" spans="1:6" ht="15.6" x14ac:dyDescent="0.3">
      <c r="A892" s="1" t="s">
        <v>1480</v>
      </c>
      <c r="B892" s="1" t="s">
        <v>3273</v>
      </c>
      <c r="C892" t="s">
        <v>6686</v>
      </c>
      <c r="D892" t="s">
        <v>5566</v>
      </c>
      <c r="E892" t="s">
        <v>7406</v>
      </c>
    </row>
    <row r="893" spans="1:6" ht="15.6" x14ac:dyDescent="0.3">
      <c r="A893" s="1" t="s">
        <v>1479</v>
      </c>
      <c r="B893" s="1" t="s">
        <v>3274</v>
      </c>
      <c r="C893" t="s">
        <v>6686</v>
      </c>
      <c r="D893" t="s">
        <v>5567</v>
      </c>
      <c r="E893" t="s">
        <v>7407</v>
      </c>
      <c r="F893" t="s">
        <v>6756</v>
      </c>
    </row>
    <row r="894" spans="1:6" ht="15.6" x14ac:dyDescent="0.3">
      <c r="A894" s="1" t="s">
        <v>1478</v>
      </c>
      <c r="B894" s="1" t="s">
        <v>3275</v>
      </c>
      <c r="C894" t="s">
        <v>7108</v>
      </c>
      <c r="D894" t="s">
        <v>5568</v>
      </c>
      <c r="E894" t="s">
        <v>7408</v>
      </c>
    </row>
    <row r="895" spans="1:6" ht="15.6" x14ac:dyDescent="0.3">
      <c r="A895" s="1" t="s">
        <v>1477</v>
      </c>
      <c r="B895" s="1" t="s">
        <v>3276</v>
      </c>
      <c r="C895" t="s">
        <v>6686</v>
      </c>
      <c r="D895" t="s">
        <v>5569</v>
      </c>
      <c r="E895" t="s">
        <v>6706</v>
      </c>
    </row>
    <row r="896" spans="1:6" ht="15.6" x14ac:dyDescent="0.3">
      <c r="A896" s="1" t="s">
        <v>1476</v>
      </c>
      <c r="B896" s="1" t="s">
        <v>3277</v>
      </c>
      <c r="C896" t="s">
        <v>6686</v>
      </c>
      <c r="D896" t="s">
        <v>5570</v>
      </c>
      <c r="E896" t="s">
        <v>7409</v>
      </c>
    </row>
    <row r="897" spans="1:5" ht="15.6" x14ac:dyDescent="0.3">
      <c r="A897" s="1" t="s">
        <v>1475</v>
      </c>
      <c r="B897" s="1" t="s">
        <v>3278</v>
      </c>
      <c r="C897" t="s">
        <v>6684</v>
      </c>
      <c r="D897" t="s">
        <v>5572</v>
      </c>
      <c r="E897" t="s">
        <v>7410</v>
      </c>
    </row>
    <row r="898" spans="1:5" ht="15.6" x14ac:dyDescent="0.3">
      <c r="A898" s="1" t="s">
        <v>1474</v>
      </c>
      <c r="B898" s="1" t="s">
        <v>3279</v>
      </c>
      <c r="C898" t="s">
        <v>6684</v>
      </c>
      <c r="D898" t="s">
        <v>5235</v>
      </c>
      <c r="E898" t="s">
        <v>7411</v>
      </c>
    </row>
    <row r="899" spans="1:5" ht="15.6" x14ac:dyDescent="0.3">
      <c r="A899" s="1" t="s">
        <v>1473</v>
      </c>
      <c r="B899" s="1" t="s">
        <v>3280</v>
      </c>
      <c r="C899" t="s">
        <v>6684</v>
      </c>
      <c r="D899" t="s">
        <v>5573</v>
      </c>
      <c r="E899" t="s">
        <v>7412</v>
      </c>
    </row>
    <row r="900" spans="1:5" ht="15.6" x14ac:dyDescent="0.3">
      <c r="A900" s="1" t="s">
        <v>1472</v>
      </c>
      <c r="B900" s="1" t="s">
        <v>3281</v>
      </c>
      <c r="C900" t="s">
        <v>6686</v>
      </c>
      <c r="D900" t="s">
        <v>4935</v>
      </c>
      <c r="E900" t="s">
        <v>6725</v>
      </c>
    </row>
    <row r="901" spans="1:5" ht="15.6" x14ac:dyDescent="0.3">
      <c r="A901" s="1" t="s">
        <v>1471</v>
      </c>
      <c r="B901" s="1" t="s">
        <v>3282</v>
      </c>
      <c r="C901" t="s">
        <v>7108</v>
      </c>
      <c r="D901" t="s">
        <v>4952</v>
      </c>
      <c r="E901" t="s">
        <v>7413</v>
      </c>
    </row>
    <row r="902" spans="1:5" ht="15.6" x14ac:dyDescent="0.3">
      <c r="A902" s="1" t="s">
        <v>1470</v>
      </c>
      <c r="B902" s="1" t="s">
        <v>3283</v>
      </c>
      <c r="C902" t="s">
        <v>6684</v>
      </c>
      <c r="D902" t="s">
        <v>5575</v>
      </c>
      <c r="E902" t="s">
        <v>7414</v>
      </c>
    </row>
    <row r="903" spans="1:5" ht="15.6" x14ac:dyDescent="0.3">
      <c r="A903" s="1" t="s">
        <v>1469</v>
      </c>
      <c r="B903" s="1" t="s">
        <v>3284</v>
      </c>
      <c r="C903" t="s">
        <v>6686</v>
      </c>
      <c r="D903" t="s">
        <v>5576</v>
      </c>
      <c r="E903" t="s">
        <v>7166</v>
      </c>
    </row>
    <row r="904" spans="1:5" ht="15.6" x14ac:dyDescent="0.3">
      <c r="A904" s="1" t="s">
        <v>1468</v>
      </c>
      <c r="B904" s="1" t="s">
        <v>3285</v>
      </c>
      <c r="C904" t="s">
        <v>6684</v>
      </c>
      <c r="D904" t="s">
        <v>5577</v>
      </c>
      <c r="E904" t="s">
        <v>7415</v>
      </c>
    </row>
    <row r="905" spans="1:5" ht="15.6" x14ac:dyDescent="0.3">
      <c r="A905" s="1" t="s">
        <v>1467</v>
      </c>
      <c r="B905" s="1" t="s">
        <v>3286</v>
      </c>
      <c r="C905" t="s">
        <v>6684</v>
      </c>
      <c r="D905" t="s">
        <v>4773</v>
      </c>
      <c r="E905" t="s">
        <v>7416</v>
      </c>
    </row>
    <row r="906" spans="1:5" ht="15.6" x14ac:dyDescent="0.3">
      <c r="A906" s="1" t="s">
        <v>1466</v>
      </c>
      <c r="B906" s="1" t="s">
        <v>3287</v>
      </c>
      <c r="C906" t="s">
        <v>6686</v>
      </c>
      <c r="D906" t="s">
        <v>5578</v>
      </c>
      <c r="E906" t="s">
        <v>7417</v>
      </c>
    </row>
    <row r="907" spans="1:5" ht="15.6" x14ac:dyDescent="0.3">
      <c r="A907" s="1" t="s">
        <v>1465</v>
      </c>
      <c r="B907" s="1" t="s">
        <v>3288</v>
      </c>
      <c r="C907" t="s">
        <v>6684</v>
      </c>
      <c r="D907" t="s">
        <v>5579</v>
      </c>
      <c r="E907" t="s">
        <v>7369</v>
      </c>
    </row>
    <row r="908" spans="1:5" ht="15.6" x14ac:dyDescent="0.3">
      <c r="A908" s="1" t="s">
        <v>1464</v>
      </c>
      <c r="B908" s="1" t="s">
        <v>3289</v>
      </c>
      <c r="C908" t="s">
        <v>7108</v>
      </c>
      <c r="D908" t="s">
        <v>5580</v>
      </c>
      <c r="E908" t="s">
        <v>7418</v>
      </c>
    </row>
    <row r="909" spans="1:5" ht="15.6" x14ac:dyDescent="0.3">
      <c r="A909" s="1" t="s">
        <v>1463</v>
      </c>
      <c r="B909" s="1" t="s">
        <v>3290</v>
      </c>
      <c r="C909" t="s">
        <v>6686</v>
      </c>
      <c r="D909" t="s">
        <v>5581</v>
      </c>
      <c r="E909" t="s">
        <v>7419</v>
      </c>
    </row>
    <row r="910" spans="1:5" ht="15.6" x14ac:dyDescent="0.3">
      <c r="A910" s="1" t="s">
        <v>1462</v>
      </c>
      <c r="B910" s="1" t="s">
        <v>3291</v>
      </c>
      <c r="C910" t="s">
        <v>6686</v>
      </c>
      <c r="D910" t="s">
        <v>5582</v>
      </c>
      <c r="E910" t="s">
        <v>6974</v>
      </c>
    </row>
    <row r="911" spans="1:5" ht="15.6" x14ac:dyDescent="0.3">
      <c r="A911" s="1" t="s">
        <v>1461</v>
      </c>
      <c r="B911" s="1" t="s">
        <v>3292</v>
      </c>
      <c r="C911" t="s">
        <v>6686</v>
      </c>
      <c r="D911" t="s">
        <v>5583</v>
      </c>
      <c r="E911" t="s">
        <v>7420</v>
      </c>
    </row>
    <row r="912" spans="1:5" ht="15.6" x14ac:dyDescent="0.3">
      <c r="A912" s="1" t="s">
        <v>1460</v>
      </c>
      <c r="B912" s="1" t="s">
        <v>3293</v>
      </c>
      <c r="C912" t="s">
        <v>6686</v>
      </c>
      <c r="D912" t="s">
        <v>5584</v>
      </c>
      <c r="E912" t="s">
        <v>7421</v>
      </c>
    </row>
    <row r="913" spans="1:5" ht="15.6" x14ac:dyDescent="0.3">
      <c r="A913" s="1" t="s">
        <v>1459</v>
      </c>
      <c r="B913" s="1" t="s">
        <v>3294</v>
      </c>
      <c r="C913" t="s">
        <v>6686</v>
      </c>
      <c r="D913" t="s">
        <v>5585</v>
      </c>
      <c r="E913" t="s">
        <v>7051</v>
      </c>
    </row>
    <row r="914" spans="1:5" ht="15.6" x14ac:dyDescent="0.3">
      <c r="A914" s="1" t="s">
        <v>1458</v>
      </c>
      <c r="B914" s="1" t="s">
        <v>3295</v>
      </c>
      <c r="C914" t="s">
        <v>6686</v>
      </c>
      <c r="D914" t="s">
        <v>5586</v>
      </c>
      <c r="E914" t="s">
        <v>6768</v>
      </c>
    </row>
    <row r="915" spans="1:5" ht="15.6" x14ac:dyDescent="0.3">
      <c r="A915" s="1" t="s">
        <v>1457</v>
      </c>
      <c r="B915" s="1" t="s">
        <v>3296</v>
      </c>
      <c r="C915" t="s">
        <v>6686</v>
      </c>
      <c r="D915" t="s">
        <v>4864</v>
      </c>
      <c r="E915" t="s">
        <v>7422</v>
      </c>
    </row>
    <row r="916" spans="1:5" ht="15.6" x14ac:dyDescent="0.3">
      <c r="A916" s="1" t="s">
        <v>1456</v>
      </c>
      <c r="B916" s="1" t="s">
        <v>3297</v>
      </c>
      <c r="C916" t="s">
        <v>6686</v>
      </c>
      <c r="D916" t="s">
        <v>5587</v>
      </c>
      <c r="E916" t="s">
        <v>7423</v>
      </c>
    </row>
    <row r="917" spans="1:5" ht="15.6" x14ac:dyDescent="0.3">
      <c r="A917" s="1" t="s">
        <v>1455</v>
      </c>
      <c r="B917" s="1" t="s">
        <v>3298</v>
      </c>
      <c r="C917" t="s">
        <v>6686</v>
      </c>
      <c r="D917" t="s">
        <v>4952</v>
      </c>
      <c r="E917" t="s">
        <v>7424</v>
      </c>
    </row>
    <row r="918" spans="1:5" ht="15.6" x14ac:dyDescent="0.3">
      <c r="A918" s="1" t="s">
        <v>1454</v>
      </c>
      <c r="B918" s="1" t="s">
        <v>3299</v>
      </c>
      <c r="C918" t="s">
        <v>6684</v>
      </c>
      <c r="D918" t="s">
        <v>5588</v>
      </c>
      <c r="E918" t="s">
        <v>7425</v>
      </c>
    </row>
    <row r="919" spans="1:5" ht="15.6" x14ac:dyDescent="0.3">
      <c r="A919" s="1" t="s">
        <v>1453</v>
      </c>
      <c r="B919" s="1" t="s">
        <v>3300</v>
      </c>
      <c r="C919" t="s">
        <v>6684</v>
      </c>
      <c r="D919" t="s">
        <v>5589</v>
      </c>
      <c r="E919" t="s">
        <v>7059</v>
      </c>
    </row>
    <row r="920" spans="1:5" ht="15.6" x14ac:dyDescent="0.3">
      <c r="A920" s="1" t="s">
        <v>1452</v>
      </c>
      <c r="B920" s="1" t="s">
        <v>3301</v>
      </c>
      <c r="C920" t="s">
        <v>6684</v>
      </c>
      <c r="D920" t="s">
        <v>5590</v>
      </c>
      <c r="E920" t="s">
        <v>6732</v>
      </c>
    </row>
    <row r="921" spans="1:5" ht="15.6" x14ac:dyDescent="0.3">
      <c r="A921" s="1" t="s">
        <v>1451</v>
      </c>
      <c r="B921" s="1" t="s">
        <v>3302</v>
      </c>
      <c r="C921" t="s">
        <v>6684</v>
      </c>
      <c r="D921" t="s">
        <v>5591</v>
      </c>
      <c r="E921" t="s">
        <v>7426</v>
      </c>
    </row>
    <row r="922" spans="1:5" ht="15.6" x14ac:dyDescent="0.3">
      <c r="A922" s="1" t="s">
        <v>1450</v>
      </c>
      <c r="B922" s="1" t="s">
        <v>3303</v>
      </c>
      <c r="C922" t="s">
        <v>6684</v>
      </c>
      <c r="D922" t="s">
        <v>5592</v>
      </c>
      <c r="E922" t="s">
        <v>7427</v>
      </c>
    </row>
    <row r="923" spans="1:5" ht="15.6" x14ac:dyDescent="0.3">
      <c r="A923" s="1" t="s">
        <v>1449</v>
      </c>
      <c r="B923" s="1" t="s">
        <v>3304</v>
      </c>
      <c r="C923" t="s">
        <v>6684</v>
      </c>
      <c r="D923" t="s">
        <v>5593</v>
      </c>
      <c r="E923" t="s">
        <v>7428</v>
      </c>
    </row>
    <row r="924" spans="1:5" ht="15.6" x14ac:dyDescent="0.3">
      <c r="A924" s="1" t="s">
        <v>1448</v>
      </c>
      <c r="B924" s="1" t="s">
        <v>3305</v>
      </c>
      <c r="C924" t="s">
        <v>6684</v>
      </c>
      <c r="D924" t="s">
        <v>5594</v>
      </c>
      <c r="E924" t="s">
        <v>7429</v>
      </c>
    </row>
    <row r="925" spans="1:5" ht="15.6" x14ac:dyDescent="0.3">
      <c r="A925" s="1" t="s">
        <v>1447</v>
      </c>
      <c r="B925" s="1" t="s">
        <v>3306</v>
      </c>
      <c r="C925" t="s">
        <v>6684</v>
      </c>
      <c r="D925" t="s">
        <v>5595</v>
      </c>
      <c r="E925" t="s">
        <v>7430</v>
      </c>
    </row>
    <row r="926" spans="1:5" ht="15.6" x14ac:dyDescent="0.3">
      <c r="A926" s="1" t="s">
        <v>1446</v>
      </c>
      <c r="B926" s="1" t="s">
        <v>3307</v>
      </c>
      <c r="C926" t="s">
        <v>6684</v>
      </c>
      <c r="D926" t="s">
        <v>5596</v>
      </c>
      <c r="E926" t="s">
        <v>7431</v>
      </c>
    </row>
    <row r="927" spans="1:5" ht="15.6" x14ac:dyDescent="0.3">
      <c r="A927" s="1" t="s">
        <v>1445</v>
      </c>
      <c r="B927" s="1" t="s">
        <v>3308</v>
      </c>
      <c r="C927" t="s">
        <v>6684</v>
      </c>
      <c r="D927" t="s">
        <v>5597</v>
      </c>
      <c r="E927" t="s">
        <v>7432</v>
      </c>
    </row>
    <row r="928" spans="1:5" ht="15.6" x14ac:dyDescent="0.3">
      <c r="A928" s="1" t="s">
        <v>1444</v>
      </c>
      <c r="B928" s="1" t="s">
        <v>3309</v>
      </c>
      <c r="C928" t="s">
        <v>6684</v>
      </c>
      <c r="D928" t="s">
        <v>5598</v>
      </c>
      <c r="E928" t="s">
        <v>7264</v>
      </c>
    </row>
    <row r="929" spans="1:5" ht="15.6" x14ac:dyDescent="0.3">
      <c r="A929" s="1" t="s">
        <v>1443</v>
      </c>
      <c r="B929" s="1" t="s">
        <v>3310</v>
      </c>
      <c r="C929" t="s">
        <v>6684</v>
      </c>
      <c r="D929" t="s">
        <v>5599</v>
      </c>
      <c r="E929" t="s">
        <v>7433</v>
      </c>
    </row>
    <row r="930" spans="1:5" ht="15.6" x14ac:dyDescent="0.3">
      <c r="A930" s="1" t="s">
        <v>1442</v>
      </c>
      <c r="B930" s="1" t="s">
        <v>3311</v>
      </c>
      <c r="C930" t="s">
        <v>7108</v>
      </c>
      <c r="D930" t="s">
        <v>5600</v>
      </c>
      <c r="E930" t="s">
        <v>7434</v>
      </c>
    </row>
    <row r="931" spans="1:5" ht="15.6" x14ac:dyDescent="0.3">
      <c r="A931" s="1" t="s">
        <v>1441</v>
      </c>
      <c r="B931" s="1" t="s">
        <v>3312</v>
      </c>
      <c r="C931" t="s">
        <v>6686</v>
      </c>
      <c r="D931" t="s">
        <v>5601</v>
      </c>
      <c r="E931" t="s">
        <v>7435</v>
      </c>
    </row>
    <row r="932" spans="1:5" ht="15.6" x14ac:dyDescent="0.3">
      <c r="A932" s="1" t="s">
        <v>1440</v>
      </c>
      <c r="B932" s="1" t="s">
        <v>3313</v>
      </c>
      <c r="C932" t="s">
        <v>7108</v>
      </c>
      <c r="D932" t="s">
        <v>5602</v>
      </c>
      <c r="E932" t="s">
        <v>7265</v>
      </c>
    </row>
    <row r="933" spans="1:5" ht="15.6" x14ac:dyDescent="0.3">
      <c r="A933" s="1" t="s">
        <v>1439</v>
      </c>
      <c r="B933" s="1" t="s">
        <v>3314</v>
      </c>
      <c r="C933" t="s">
        <v>6686</v>
      </c>
      <c r="D933" t="s">
        <v>5603</v>
      </c>
      <c r="E933" t="s">
        <v>6852</v>
      </c>
    </row>
    <row r="934" spans="1:5" ht="15.6" x14ac:dyDescent="0.3">
      <c r="A934" s="1" t="s">
        <v>1438</v>
      </c>
      <c r="B934" s="1" t="s">
        <v>3315</v>
      </c>
      <c r="C934" t="s">
        <v>6686</v>
      </c>
      <c r="D934" t="s">
        <v>5604</v>
      </c>
      <c r="E934" t="s">
        <v>7436</v>
      </c>
    </row>
    <row r="935" spans="1:5" ht="15.6" x14ac:dyDescent="0.3">
      <c r="A935" s="1" t="s">
        <v>1437</v>
      </c>
      <c r="B935" s="1" t="s">
        <v>3316</v>
      </c>
      <c r="C935" t="s">
        <v>6684</v>
      </c>
      <c r="D935" t="s">
        <v>4732</v>
      </c>
      <c r="E935" t="s">
        <v>7437</v>
      </c>
    </row>
    <row r="936" spans="1:5" ht="15.6" x14ac:dyDescent="0.3">
      <c r="A936" s="1" t="s">
        <v>1436</v>
      </c>
      <c r="B936" s="1" t="s">
        <v>3317</v>
      </c>
      <c r="C936" t="s">
        <v>6686</v>
      </c>
      <c r="D936" t="s">
        <v>5605</v>
      </c>
      <c r="E936" t="s">
        <v>7438</v>
      </c>
    </row>
    <row r="937" spans="1:5" ht="15.6" x14ac:dyDescent="0.3">
      <c r="A937" s="1" t="s">
        <v>1435</v>
      </c>
      <c r="B937" s="1" t="s">
        <v>3318</v>
      </c>
      <c r="C937" t="s">
        <v>6686</v>
      </c>
      <c r="D937" t="s">
        <v>5606</v>
      </c>
      <c r="E937" t="s">
        <v>6745</v>
      </c>
    </row>
    <row r="938" spans="1:5" ht="15.6" x14ac:dyDescent="0.3">
      <c r="A938" s="1" t="s">
        <v>1434</v>
      </c>
      <c r="B938" s="1" t="s">
        <v>3319</v>
      </c>
      <c r="C938" t="s">
        <v>7108</v>
      </c>
      <c r="D938" t="s">
        <v>5588</v>
      </c>
      <c r="E938" t="s">
        <v>7439</v>
      </c>
    </row>
    <row r="939" spans="1:5" ht="15.6" x14ac:dyDescent="0.3">
      <c r="A939" s="1" t="s">
        <v>1433</v>
      </c>
      <c r="B939" s="1" t="s">
        <v>3320</v>
      </c>
      <c r="C939" t="s">
        <v>6684</v>
      </c>
      <c r="D939" t="s">
        <v>5607</v>
      </c>
      <c r="E939" t="s">
        <v>7440</v>
      </c>
    </row>
    <row r="940" spans="1:5" ht="15.6" x14ac:dyDescent="0.3">
      <c r="A940" s="1" t="s">
        <v>1432</v>
      </c>
      <c r="B940" s="1" t="s">
        <v>3321</v>
      </c>
      <c r="C940" t="s">
        <v>6686</v>
      </c>
      <c r="D940" t="s">
        <v>5608</v>
      </c>
      <c r="E940" t="s">
        <v>7441</v>
      </c>
    </row>
    <row r="941" spans="1:5" ht="15.6" x14ac:dyDescent="0.3">
      <c r="A941" s="1" t="s">
        <v>1431</v>
      </c>
      <c r="B941" s="1" t="s">
        <v>3322</v>
      </c>
      <c r="C941" t="s">
        <v>6686</v>
      </c>
      <c r="D941" t="s">
        <v>5609</v>
      </c>
      <c r="E941" t="s">
        <v>7038</v>
      </c>
    </row>
    <row r="942" spans="1:5" ht="15.6" x14ac:dyDescent="0.3">
      <c r="A942" s="1" t="s">
        <v>1430</v>
      </c>
      <c r="B942" s="1" t="s">
        <v>3323</v>
      </c>
      <c r="C942" t="s">
        <v>6684</v>
      </c>
      <c r="D942" t="s">
        <v>5610</v>
      </c>
      <c r="E942" t="s">
        <v>7442</v>
      </c>
    </row>
    <row r="943" spans="1:5" ht="15.6" x14ac:dyDescent="0.3">
      <c r="A943" s="1" t="s">
        <v>1429</v>
      </c>
      <c r="B943" s="1" t="s">
        <v>3324</v>
      </c>
      <c r="C943" t="s">
        <v>6684</v>
      </c>
      <c r="D943" t="s">
        <v>5612</v>
      </c>
      <c r="E943" t="s">
        <v>7443</v>
      </c>
    </row>
    <row r="944" spans="1:5" ht="15.6" x14ac:dyDescent="0.3">
      <c r="A944" s="1" t="s">
        <v>1428</v>
      </c>
      <c r="B944" s="1" t="s">
        <v>3325</v>
      </c>
      <c r="C944" t="s">
        <v>6684</v>
      </c>
      <c r="D944" t="s">
        <v>5613</v>
      </c>
      <c r="E944" t="s">
        <v>7444</v>
      </c>
    </row>
    <row r="945" spans="1:5" ht="15.6" x14ac:dyDescent="0.3">
      <c r="A945" s="1" t="s">
        <v>1427</v>
      </c>
      <c r="B945" s="1" t="s">
        <v>3326</v>
      </c>
      <c r="C945" t="s">
        <v>6686</v>
      </c>
      <c r="D945" t="s">
        <v>5114</v>
      </c>
      <c r="E945" t="s">
        <v>7445</v>
      </c>
    </row>
    <row r="946" spans="1:5" ht="15.6" x14ac:dyDescent="0.3">
      <c r="A946" s="1" t="s">
        <v>1426</v>
      </c>
      <c r="B946" s="1" t="s">
        <v>3327</v>
      </c>
      <c r="C946" t="s">
        <v>6684</v>
      </c>
      <c r="D946" t="s">
        <v>5614</v>
      </c>
      <c r="E946" t="s">
        <v>6772</v>
      </c>
    </row>
    <row r="947" spans="1:5" ht="15.6" x14ac:dyDescent="0.3">
      <c r="A947" s="1" t="s">
        <v>1425</v>
      </c>
      <c r="B947" s="1" t="s">
        <v>3328</v>
      </c>
      <c r="C947" t="s">
        <v>6686</v>
      </c>
      <c r="D947" t="s">
        <v>5615</v>
      </c>
      <c r="E947" t="s">
        <v>6706</v>
      </c>
    </row>
    <row r="948" spans="1:5" ht="15.6" x14ac:dyDescent="0.3">
      <c r="A948" s="1" t="s">
        <v>1424</v>
      </c>
      <c r="B948" s="1" t="s">
        <v>3329</v>
      </c>
      <c r="C948" t="s">
        <v>6686</v>
      </c>
      <c r="D948" t="s">
        <v>4730</v>
      </c>
      <c r="E948" t="s">
        <v>7446</v>
      </c>
    </row>
    <row r="949" spans="1:5" ht="15.6" x14ac:dyDescent="0.3">
      <c r="A949" s="1" t="s">
        <v>1423</v>
      </c>
      <c r="B949" s="1" t="s">
        <v>3330</v>
      </c>
      <c r="C949" t="s">
        <v>6686</v>
      </c>
      <c r="D949" t="s">
        <v>5616</v>
      </c>
      <c r="E949" t="s">
        <v>6826</v>
      </c>
    </row>
    <row r="950" spans="1:5" ht="15.6" x14ac:dyDescent="0.3">
      <c r="A950" s="1" t="s">
        <v>1422</v>
      </c>
      <c r="B950" s="1" t="s">
        <v>3331</v>
      </c>
      <c r="C950" t="s">
        <v>6686</v>
      </c>
      <c r="D950" t="s">
        <v>5617</v>
      </c>
      <c r="E950" t="s">
        <v>6892</v>
      </c>
    </row>
    <row r="951" spans="1:5" ht="15.6" x14ac:dyDescent="0.3">
      <c r="A951" s="1" t="s">
        <v>1421</v>
      </c>
      <c r="B951" s="1" t="s">
        <v>3332</v>
      </c>
      <c r="C951" t="s">
        <v>6686</v>
      </c>
      <c r="D951" t="s">
        <v>5618</v>
      </c>
      <c r="E951" t="s">
        <v>7092</v>
      </c>
    </row>
    <row r="952" spans="1:5" ht="15.6" x14ac:dyDescent="0.3">
      <c r="A952" s="1" t="s">
        <v>1420</v>
      </c>
      <c r="B952" s="1" t="s">
        <v>3333</v>
      </c>
      <c r="C952" t="s">
        <v>6684</v>
      </c>
      <c r="D952" t="s">
        <v>5619</v>
      </c>
      <c r="E952" t="s">
        <v>7447</v>
      </c>
    </row>
    <row r="953" spans="1:5" ht="15.6" x14ac:dyDescent="0.3">
      <c r="A953" s="1" t="s">
        <v>1419</v>
      </c>
      <c r="B953" s="1" t="s">
        <v>3334</v>
      </c>
      <c r="C953" t="s">
        <v>6684</v>
      </c>
      <c r="D953" t="s">
        <v>4821</v>
      </c>
      <c r="E953" t="s">
        <v>7448</v>
      </c>
    </row>
    <row r="954" spans="1:5" ht="15.6" x14ac:dyDescent="0.3">
      <c r="A954" s="1" t="s">
        <v>1418</v>
      </c>
      <c r="B954" s="1" t="s">
        <v>3335</v>
      </c>
      <c r="C954" t="s">
        <v>6684</v>
      </c>
      <c r="D954" t="s">
        <v>5620</v>
      </c>
      <c r="E954" t="s">
        <v>7449</v>
      </c>
    </row>
    <row r="955" spans="1:5" ht="15.6" x14ac:dyDescent="0.3">
      <c r="A955" s="1" t="s">
        <v>1417</v>
      </c>
      <c r="B955" s="1" t="s">
        <v>3336</v>
      </c>
      <c r="C955" t="s">
        <v>6686</v>
      </c>
      <c r="D955" t="s">
        <v>5621</v>
      </c>
      <c r="E955" t="s">
        <v>7450</v>
      </c>
    </row>
    <row r="956" spans="1:5" ht="15.6" x14ac:dyDescent="0.3">
      <c r="A956" s="1" t="s">
        <v>1416</v>
      </c>
      <c r="B956" s="1" t="s">
        <v>3337</v>
      </c>
      <c r="C956" t="s">
        <v>6686</v>
      </c>
      <c r="D956" t="s">
        <v>5622</v>
      </c>
      <c r="E956" t="s">
        <v>7387</v>
      </c>
    </row>
    <row r="957" spans="1:5" ht="15.6" x14ac:dyDescent="0.3">
      <c r="A957" s="1" t="s">
        <v>1415</v>
      </c>
      <c r="B957" s="1" t="s">
        <v>3338</v>
      </c>
      <c r="C957" t="s">
        <v>7108</v>
      </c>
      <c r="D957" t="s">
        <v>5623</v>
      </c>
      <c r="E957" t="s">
        <v>7451</v>
      </c>
    </row>
    <row r="958" spans="1:5" ht="15.6" x14ac:dyDescent="0.3">
      <c r="A958" s="1" t="s">
        <v>1414</v>
      </c>
      <c r="B958" s="1" t="s">
        <v>3339</v>
      </c>
      <c r="C958" t="s">
        <v>6686</v>
      </c>
      <c r="D958" t="s">
        <v>5567</v>
      </c>
      <c r="E958" t="s">
        <v>6826</v>
      </c>
    </row>
    <row r="959" spans="1:5" ht="15.6" x14ac:dyDescent="0.3">
      <c r="A959" s="1" t="s">
        <v>1413</v>
      </c>
      <c r="B959" s="1" t="s">
        <v>3340</v>
      </c>
      <c r="C959" t="s">
        <v>6684</v>
      </c>
      <c r="D959" t="s">
        <v>5624</v>
      </c>
      <c r="E959" t="s">
        <v>7452</v>
      </c>
    </row>
    <row r="960" spans="1:5" ht="15.6" x14ac:dyDescent="0.3">
      <c r="A960" s="1" t="s">
        <v>1412</v>
      </c>
      <c r="B960" s="1" t="s">
        <v>3341</v>
      </c>
      <c r="C960" t="s">
        <v>7108</v>
      </c>
      <c r="D960" t="s">
        <v>5625</v>
      </c>
      <c r="E960" t="s">
        <v>7453</v>
      </c>
    </row>
    <row r="961" spans="1:5" ht="15.6" x14ac:dyDescent="0.3">
      <c r="A961" s="1" t="s">
        <v>1411</v>
      </c>
      <c r="B961" s="1" t="s">
        <v>3342</v>
      </c>
      <c r="C961" t="s">
        <v>6684</v>
      </c>
      <c r="D961" t="s">
        <v>5626</v>
      </c>
      <c r="E961" t="s">
        <v>7259</v>
      </c>
    </row>
    <row r="962" spans="1:5" ht="15.6" x14ac:dyDescent="0.3">
      <c r="A962" s="1" t="s">
        <v>1410</v>
      </c>
      <c r="B962" s="1" t="s">
        <v>3343</v>
      </c>
      <c r="C962" t="s">
        <v>7108</v>
      </c>
      <c r="D962" t="s">
        <v>5627</v>
      </c>
      <c r="E962" t="s">
        <v>7041</v>
      </c>
    </row>
    <row r="963" spans="1:5" ht="15.6" x14ac:dyDescent="0.3">
      <c r="A963" s="1" t="s">
        <v>1409</v>
      </c>
      <c r="B963" s="1" t="s">
        <v>3344</v>
      </c>
      <c r="C963" t="s">
        <v>6686</v>
      </c>
      <c r="D963" t="s">
        <v>5027</v>
      </c>
      <c r="E963" t="s">
        <v>6967</v>
      </c>
    </row>
    <row r="964" spans="1:5" ht="15.6" x14ac:dyDescent="0.3">
      <c r="A964" s="1" t="s">
        <v>1408</v>
      </c>
      <c r="B964" s="1" t="s">
        <v>3345</v>
      </c>
      <c r="C964" t="s">
        <v>6684</v>
      </c>
      <c r="D964" t="s">
        <v>5628</v>
      </c>
      <c r="E964" t="s">
        <v>7454</v>
      </c>
    </row>
    <row r="965" spans="1:5" ht="15.6" x14ac:dyDescent="0.3">
      <c r="A965" s="1" t="s">
        <v>1407</v>
      </c>
      <c r="B965" s="1" t="s">
        <v>3346</v>
      </c>
      <c r="C965" t="s">
        <v>7108</v>
      </c>
      <c r="D965" t="s">
        <v>5629</v>
      </c>
      <c r="E965" t="s">
        <v>7455</v>
      </c>
    </row>
    <row r="966" spans="1:5" ht="15.6" x14ac:dyDescent="0.3">
      <c r="A966" s="1" t="s">
        <v>1406</v>
      </c>
      <c r="B966" s="1" t="s">
        <v>3347</v>
      </c>
      <c r="C966" t="s">
        <v>6684</v>
      </c>
      <c r="D966" t="s">
        <v>5630</v>
      </c>
      <c r="E966" t="s">
        <v>7456</v>
      </c>
    </row>
    <row r="967" spans="1:5" ht="15.6" x14ac:dyDescent="0.3">
      <c r="A967" s="1" t="s">
        <v>1405</v>
      </c>
      <c r="B967" s="1" t="s">
        <v>3348</v>
      </c>
      <c r="C967" t="s">
        <v>6684</v>
      </c>
      <c r="D967" t="s">
        <v>5631</v>
      </c>
      <c r="E967" t="s">
        <v>7457</v>
      </c>
    </row>
    <row r="968" spans="1:5" ht="15.6" x14ac:dyDescent="0.3">
      <c r="A968" s="1" t="s">
        <v>1404</v>
      </c>
      <c r="B968" s="1" t="s">
        <v>3349</v>
      </c>
      <c r="C968" t="s">
        <v>6684</v>
      </c>
      <c r="D968" t="s">
        <v>5632</v>
      </c>
      <c r="E968" t="s">
        <v>7458</v>
      </c>
    </row>
    <row r="969" spans="1:5" ht="15.6" x14ac:dyDescent="0.3">
      <c r="A969" s="1" t="s">
        <v>1403</v>
      </c>
      <c r="B969" s="1" t="s">
        <v>3350</v>
      </c>
      <c r="C969" t="s">
        <v>6686</v>
      </c>
      <c r="D969" t="s">
        <v>5633</v>
      </c>
      <c r="E969" t="s">
        <v>6747</v>
      </c>
    </row>
    <row r="970" spans="1:5" ht="15.6" x14ac:dyDescent="0.3">
      <c r="A970" s="1" t="s">
        <v>1402</v>
      </c>
      <c r="B970" s="1" t="s">
        <v>3351</v>
      </c>
      <c r="C970" t="s">
        <v>6684</v>
      </c>
      <c r="D970" t="s">
        <v>5634</v>
      </c>
      <c r="E970" t="s">
        <v>7203</v>
      </c>
    </row>
    <row r="971" spans="1:5" ht="15.6" x14ac:dyDescent="0.3">
      <c r="A971" s="1" t="s">
        <v>1401</v>
      </c>
      <c r="B971" s="1" t="s">
        <v>3352</v>
      </c>
      <c r="C971" t="s">
        <v>6686</v>
      </c>
      <c r="D971" t="s">
        <v>5635</v>
      </c>
      <c r="E971" t="s">
        <v>7459</v>
      </c>
    </row>
    <row r="972" spans="1:5" ht="15.6" x14ac:dyDescent="0.3">
      <c r="A972" s="1" t="s">
        <v>1400</v>
      </c>
      <c r="B972" s="1" t="s">
        <v>3353</v>
      </c>
      <c r="C972" t="s">
        <v>6684</v>
      </c>
      <c r="D972" t="s">
        <v>5636</v>
      </c>
      <c r="E972" t="s">
        <v>7049</v>
      </c>
    </row>
    <row r="973" spans="1:5" ht="15.6" x14ac:dyDescent="0.3">
      <c r="A973" s="1" t="s">
        <v>1399</v>
      </c>
      <c r="B973" s="1" t="s">
        <v>3354</v>
      </c>
      <c r="C973" t="s">
        <v>6684</v>
      </c>
      <c r="D973" t="s">
        <v>5637</v>
      </c>
      <c r="E973" t="s">
        <v>7460</v>
      </c>
    </row>
    <row r="974" spans="1:5" ht="15.6" x14ac:dyDescent="0.3">
      <c r="A974" s="1" t="s">
        <v>1398</v>
      </c>
      <c r="B974" s="1" t="s">
        <v>3355</v>
      </c>
      <c r="C974" t="s">
        <v>6686</v>
      </c>
      <c r="D974" t="s">
        <v>5638</v>
      </c>
      <c r="E974" t="s">
        <v>6836</v>
      </c>
    </row>
    <row r="975" spans="1:5" ht="15.6" x14ac:dyDescent="0.3">
      <c r="A975" s="1" t="s">
        <v>1397</v>
      </c>
      <c r="B975" s="1" t="s">
        <v>3356</v>
      </c>
      <c r="C975" t="s">
        <v>7108</v>
      </c>
      <c r="D975" t="s">
        <v>5455</v>
      </c>
      <c r="E975" t="s">
        <v>7461</v>
      </c>
    </row>
    <row r="976" spans="1:5" ht="15.6" x14ac:dyDescent="0.3">
      <c r="A976" s="1" t="s">
        <v>1396</v>
      </c>
      <c r="B976" s="1" t="s">
        <v>3357</v>
      </c>
      <c r="C976" t="s">
        <v>6686</v>
      </c>
      <c r="D976" t="s">
        <v>5639</v>
      </c>
      <c r="E976" t="s">
        <v>7266</v>
      </c>
    </row>
    <row r="977" spans="1:5" ht="15.6" x14ac:dyDescent="0.3">
      <c r="A977" s="1" t="s">
        <v>1395</v>
      </c>
      <c r="B977" s="1" t="s">
        <v>3358</v>
      </c>
      <c r="C977" t="s">
        <v>7108</v>
      </c>
      <c r="D977" t="s">
        <v>5640</v>
      </c>
      <c r="E977" t="s">
        <v>7462</v>
      </c>
    </row>
    <row r="978" spans="1:5" ht="15.6" x14ac:dyDescent="0.3">
      <c r="A978" s="1" t="s">
        <v>1394</v>
      </c>
      <c r="B978" s="1" t="s">
        <v>3359</v>
      </c>
      <c r="C978" t="s">
        <v>7108</v>
      </c>
      <c r="D978" t="s">
        <v>5198</v>
      </c>
      <c r="E978" t="s">
        <v>7463</v>
      </c>
    </row>
    <row r="979" spans="1:5" ht="15.6" x14ac:dyDescent="0.3">
      <c r="A979" s="1" t="s">
        <v>1393</v>
      </c>
      <c r="B979" s="1" t="s">
        <v>3360</v>
      </c>
      <c r="C979" t="s">
        <v>6686</v>
      </c>
      <c r="D979" t="s">
        <v>5641</v>
      </c>
      <c r="E979" t="s">
        <v>6959</v>
      </c>
    </row>
    <row r="980" spans="1:5" ht="15.6" x14ac:dyDescent="0.3">
      <c r="A980" s="1" t="s">
        <v>1392</v>
      </c>
      <c r="B980" s="1" t="s">
        <v>3361</v>
      </c>
      <c r="C980" t="s">
        <v>6686</v>
      </c>
      <c r="D980" t="s">
        <v>5642</v>
      </c>
      <c r="E980" t="s">
        <v>6731</v>
      </c>
    </row>
    <row r="981" spans="1:5" ht="15.6" x14ac:dyDescent="0.3">
      <c r="A981" s="1" t="s">
        <v>1391</v>
      </c>
      <c r="B981" s="1" t="s">
        <v>3362</v>
      </c>
      <c r="C981" t="s">
        <v>6686</v>
      </c>
      <c r="D981" t="s">
        <v>5643</v>
      </c>
      <c r="E981" t="s">
        <v>6894</v>
      </c>
    </row>
    <row r="982" spans="1:5" ht="15.6" x14ac:dyDescent="0.3">
      <c r="A982" s="1" t="s">
        <v>1390</v>
      </c>
      <c r="B982" s="1" t="s">
        <v>3363</v>
      </c>
      <c r="C982" t="s">
        <v>6686</v>
      </c>
      <c r="D982" t="s">
        <v>5644</v>
      </c>
      <c r="E982" t="s">
        <v>7464</v>
      </c>
    </row>
    <row r="983" spans="1:5" ht="15.6" x14ac:dyDescent="0.3">
      <c r="A983" s="1" t="s">
        <v>1389</v>
      </c>
      <c r="B983" s="1" t="s">
        <v>3364</v>
      </c>
      <c r="C983" t="s">
        <v>6686</v>
      </c>
      <c r="D983" t="s">
        <v>5645</v>
      </c>
      <c r="E983" t="s">
        <v>7465</v>
      </c>
    </row>
    <row r="984" spans="1:5" ht="15.6" x14ac:dyDescent="0.3">
      <c r="A984" s="1" t="s">
        <v>1388</v>
      </c>
      <c r="B984" s="1" t="s">
        <v>3365</v>
      </c>
      <c r="C984" t="s">
        <v>6686</v>
      </c>
      <c r="D984" t="s">
        <v>5646</v>
      </c>
      <c r="E984" t="s">
        <v>6899</v>
      </c>
    </row>
    <row r="985" spans="1:5" ht="15.6" x14ac:dyDescent="0.3">
      <c r="A985" s="1" t="s">
        <v>1387</v>
      </c>
      <c r="B985" s="1" t="s">
        <v>3366</v>
      </c>
      <c r="C985" t="s">
        <v>7108</v>
      </c>
      <c r="D985" t="s">
        <v>5647</v>
      </c>
      <c r="E985" t="s">
        <v>7466</v>
      </c>
    </row>
    <row r="986" spans="1:5" ht="15.6" x14ac:dyDescent="0.3">
      <c r="A986" s="1" t="s">
        <v>1386</v>
      </c>
      <c r="B986" s="1" t="s">
        <v>3367</v>
      </c>
      <c r="C986" t="s">
        <v>6686</v>
      </c>
      <c r="D986" t="s">
        <v>5648</v>
      </c>
      <c r="E986" t="s">
        <v>7467</v>
      </c>
    </row>
    <row r="987" spans="1:5" ht="15.6" x14ac:dyDescent="0.3">
      <c r="A987" s="1" t="s">
        <v>1385</v>
      </c>
      <c r="B987" s="1" t="s">
        <v>3368</v>
      </c>
      <c r="C987" t="s">
        <v>6684</v>
      </c>
      <c r="D987" t="s">
        <v>5649</v>
      </c>
      <c r="E987" t="s">
        <v>7468</v>
      </c>
    </row>
    <row r="988" spans="1:5" ht="15.6" x14ac:dyDescent="0.3">
      <c r="A988" s="1" t="s">
        <v>1384</v>
      </c>
      <c r="B988" s="1" t="s">
        <v>3369</v>
      </c>
      <c r="C988" t="s">
        <v>6684</v>
      </c>
      <c r="D988" t="s">
        <v>4879</v>
      </c>
      <c r="E988" t="s">
        <v>6919</v>
      </c>
    </row>
    <row r="989" spans="1:5" ht="15.6" x14ac:dyDescent="0.3">
      <c r="A989" s="1" t="s">
        <v>1383</v>
      </c>
      <c r="B989" s="1" t="s">
        <v>3370</v>
      </c>
      <c r="C989" t="s">
        <v>7108</v>
      </c>
      <c r="D989" t="s">
        <v>5650</v>
      </c>
      <c r="E989" t="s">
        <v>7399</v>
      </c>
    </row>
    <row r="990" spans="1:5" ht="15.6" x14ac:dyDescent="0.3">
      <c r="A990" s="1" t="s">
        <v>1382</v>
      </c>
      <c r="B990" s="1" t="s">
        <v>3371</v>
      </c>
      <c r="C990" t="s">
        <v>6684</v>
      </c>
      <c r="D990" t="s">
        <v>5651</v>
      </c>
      <c r="E990" t="s">
        <v>7469</v>
      </c>
    </row>
    <row r="991" spans="1:5" ht="15.6" x14ac:dyDescent="0.3">
      <c r="A991" s="1" t="s">
        <v>1381</v>
      </c>
      <c r="B991" s="1" t="s">
        <v>3372</v>
      </c>
      <c r="C991" t="s">
        <v>6684</v>
      </c>
      <c r="D991" t="s">
        <v>5652</v>
      </c>
      <c r="E991" t="s">
        <v>6764</v>
      </c>
    </row>
    <row r="992" spans="1:5" ht="15.6" x14ac:dyDescent="0.3">
      <c r="A992" s="1" t="s">
        <v>1380</v>
      </c>
      <c r="B992" s="1" t="s">
        <v>3373</v>
      </c>
      <c r="C992" t="s">
        <v>6684</v>
      </c>
      <c r="D992" t="s">
        <v>5653</v>
      </c>
      <c r="E992" t="s">
        <v>7470</v>
      </c>
    </row>
    <row r="993" spans="1:5" ht="15.6" x14ac:dyDescent="0.3">
      <c r="A993" s="1" t="s">
        <v>1379</v>
      </c>
      <c r="B993" s="1" t="s">
        <v>3374</v>
      </c>
      <c r="C993" t="s">
        <v>6686</v>
      </c>
      <c r="D993" t="s">
        <v>4822</v>
      </c>
      <c r="E993" t="s">
        <v>7471</v>
      </c>
    </row>
    <row r="994" spans="1:5" ht="15.6" x14ac:dyDescent="0.3">
      <c r="A994" s="1" t="s">
        <v>1378</v>
      </c>
      <c r="B994" s="1" t="s">
        <v>3375</v>
      </c>
      <c r="C994" t="s">
        <v>6686</v>
      </c>
      <c r="D994" t="s">
        <v>5654</v>
      </c>
      <c r="E994" t="s">
        <v>7472</v>
      </c>
    </row>
    <row r="995" spans="1:5" ht="15.6" x14ac:dyDescent="0.3">
      <c r="A995" s="1" t="s">
        <v>1377</v>
      </c>
      <c r="B995" s="1" t="s">
        <v>3376</v>
      </c>
      <c r="C995" t="s">
        <v>6684</v>
      </c>
      <c r="D995" t="s">
        <v>5655</v>
      </c>
      <c r="E995" t="s">
        <v>7473</v>
      </c>
    </row>
    <row r="996" spans="1:5" ht="15.6" x14ac:dyDescent="0.3">
      <c r="A996" s="1" t="s">
        <v>1376</v>
      </c>
      <c r="B996" s="1" t="s">
        <v>3377</v>
      </c>
      <c r="C996" t="s">
        <v>6686</v>
      </c>
      <c r="D996" t="s">
        <v>4766</v>
      </c>
      <c r="E996" t="s">
        <v>7474</v>
      </c>
    </row>
    <row r="997" spans="1:5" ht="15.6" x14ac:dyDescent="0.3">
      <c r="A997" s="1" t="s">
        <v>1375</v>
      </c>
      <c r="B997" s="1" t="s">
        <v>3378</v>
      </c>
      <c r="C997" t="s">
        <v>7108</v>
      </c>
      <c r="D997" t="s">
        <v>5656</v>
      </c>
      <c r="E997" t="s">
        <v>7475</v>
      </c>
    </row>
    <row r="998" spans="1:5" ht="15.6" x14ac:dyDescent="0.3">
      <c r="A998" s="1" t="s">
        <v>1374</v>
      </c>
      <c r="B998" s="1" t="s">
        <v>3379</v>
      </c>
      <c r="C998" t="s">
        <v>6686</v>
      </c>
      <c r="D998" t="s">
        <v>4748</v>
      </c>
      <c r="E998" t="s">
        <v>7476</v>
      </c>
    </row>
    <row r="999" spans="1:5" ht="15.6" x14ac:dyDescent="0.3">
      <c r="A999" s="1" t="s">
        <v>1373</v>
      </c>
      <c r="B999" s="1" t="s">
        <v>3380</v>
      </c>
      <c r="C999" t="s">
        <v>7108</v>
      </c>
      <c r="D999" t="s">
        <v>5657</v>
      </c>
      <c r="E999" t="s">
        <v>7080</v>
      </c>
    </row>
    <row r="1000" spans="1:5" ht="15.6" x14ac:dyDescent="0.3">
      <c r="A1000" s="1" t="s">
        <v>1372</v>
      </c>
      <c r="B1000" s="1" t="s">
        <v>3381</v>
      </c>
      <c r="C1000" t="s">
        <v>6686</v>
      </c>
      <c r="D1000" t="s">
        <v>5262</v>
      </c>
      <c r="E1000" t="s">
        <v>7477</v>
      </c>
    </row>
    <row r="1001" spans="1:5" ht="15.6" x14ac:dyDescent="0.3">
      <c r="A1001" s="1" t="s">
        <v>1371</v>
      </c>
      <c r="B1001" s="1" t="s">
        <v>3382</v>
      </c>
      <c r="C1001" t="s">
        <v>7108</v>
      </c>
      <c r="D1001" t="s">
        <v>5658</v>
      </c>
      <c r="E1001" t="s">
        <v>7478</v>
      </c>
    </row>
    <row r="1002" spans="1:5" ht="15.6" x14ac:dyDescent="0.3">
      <c r="A1002" s="1" t="s">
        <v>1370</v>
      </c>
      <c r="B1002" s="1" t="s">
        <v>3383</v>
      </c>
      <c r="C1002" t="s">
        <v>6686</v>
      </c>
      <c r="D1002" t="s">
        <v>5659</v>
      </c>
      <c r="E1002" t="s">
        <v>6766</v>
      </c>
    </row>
    <row r="1003" spans="1:5" ht="15.6" x14ac:dyDescent="0.3">
      <c r="A1003" s="1" t="s">
        <v>1369</v>
      </c>
      <c r="B1003" s="1" t="s">
        <v>3384</v>
      </c>
      <c r="C1003" t="s">
        <v>7108</v>
      </c>
      <c r="D1003" t="s">
        <v>5660</v>
      </c>
      <c r="E1003" t="s">
        <v>7479</v>
      </c>
    </row>
    <row r="1004" spans="1:5" ht="15.6" x14ac:dyDescent="0.3">
      <c r="A1004" s="1" t="s">
        <v>1368</v>
      </c>
      <c r="B1004" s="1" t="s">
        <v>3385</v>
      </c>
      <c r="C1004" t="s">
        <v>6684</v>
      </c>
      <c r="D1004" t="s">
        <v>5661</v>
      </c>
      <c r="E1004" t="s">
        <v>7480</v>
      </c>
    </row>
    <row r="1005" spans="1:5" ht="15.6" x14ac:dyDescent="0.3">
      <c r="A1005" s="1" t="s">
        <v>1367</v>
      </c>
      <c r="B1005" s="1" t="s">
        <v>3386</v>
      </c>
      <c r="C1005" t="s">
        <v>6686</v>
      </c>
      <c r="D1005" t="s">
        <v>5662</v>
      </c>
      <c r="E1005" t="s">
        <v>6722</v>
      </c>
    </row>
    <row r="1006" spans="1:5" ht="15.6" x14ac:dyDescent="0.3">
      <c r="A1006" s="1" t="s">
        <v>1366</v>
      </c>
      <c r="B1006" s="1" t="s">
        <v>3387</v>
      </c>
      <c r="C1006" t="s">
        <v>6686</v>
      </c>
      <c r="D1006" t="s">
        <v>5663</v>
      </c>
      <c r="E1006" t="s">
        <v>6778</v>
      </c>
    </row>
    <row r="1007" spans="1:5" ht="15.6" x14ac:dyDescent="0.3">
      <c r="A1007" s="1" t="s">
        <v>1365</v>
      </c>
      <c r="B1007" s="1" t="s">
        <v>3388</v>
      </c>
      <c r="C1007" t="s">
        <v>6684</v>
      </c>
      <c r="D1007" t="s">
        <v>5664</v>
      </c>
      <c r="E1007" t="s">
        <v>7481</v>
      </c>
    </row>
    <row r="1008" spans="1:5" ht="15.6" x14ac:dyDescent="0.3">
      <c r="A1008" s="1" t="s">
        <v>1364</v>
      </c>
      <c r="B1008" s="1" t="s">
        <v>3389</v>
      </c>
      <c r="C1008" t="s">
        <v>6684</v>
      </c>
      <c r="D1008" t="s">
        <v>4995</v>
      </c>
      <c r="E1008" t="s">
        <v>7482</v>
      </c>
    </row>
    <row r="1009" spans="1:5" ht="15.6" x14ac:dyDescent="0.3">
      <c r="A1009" s="1" t="s">
        <v>1363</v>
      </c>
      <c r="B1009" s="1" t="s">
        <v>3390</v>
      </c>
      <c r="C1009" t="s">
        <v>6686</v>
      </c>
      <c r="D1009" t="s">
        <v>5665</v>
      </c>
      <c r="E1009" t="s">
        <v>7483</v>
      </c>
    </row>
    <row r="1010" spans="1:5" ht="15.6" x14ac:dyDescent="0.3">
      <c r="A1010" s="1" t="s">
        <v>1362</v>
      </c>
      <c r="B1010" s="1" t="s">
        <v>3391</v>
      </c>
      <c r="C1010" t="s">
        <v>6684</v>
      </c>
      <c r="D1010" t="s">
        <v>5666</v>
      </c>
      <c r="E1010" t="s">
        <v>6862</v>
      </c>
    </row>
    <row r="1011" spans="1:5" ht="15.6" x14ac:dyDescent="0.3">
      <c r="A1011" s="1" t="s">
        <v>1361</v>
      </c>
      <c r="B1011" s="1" t="s">
        <v>3392</v>
      </c>
      <c r="C1011" t="s">
        <v>6684</v>
      </c>
      <c r="D1011" t="s">
        <v>5667</v>
      </c>
      <c r="E1011" t="s">
        <v>7484</v>
      </c>
    </row>
    <row r="1012" spans="1:5" ht="15.6" x14ac:dyDescent="0.3">
      <c r="A1012" s="1" t="s">
        <v>1360</v>
      </c>
      <c r="B1012" s="1" t="s">
        <v>3393</v>
      </c>
      <c r="C1012" t="s">
        <v>6684</v>
      </c>
      <c r="D1012" t="s">
        <v>5668</v>
      </c>
      <c r="E1012" t="s">
        <v>6916</v>
      </c>
    </row>
    <row r="1013" spans="1:5" ht="15.6" x14ac:dyDescent="0.3">
      <c r="A1013" s="1" t="s">
        <v>1359</v>
      </c>
      <c r="B1013" s="1" t="s">
        <v>3394</v>
      </c>
      <c r="C1013" t="s">
        <v>6684</v>
      </c>
      <c r="D1013" t="s">
        <v>5669</v>
      </c>
      <c r="E1013" t="s">
        <v>7425</v>
      </c>
    </row>
    <row r="1014" spans="1:5" ht="15.6" x14ac:dyDescent="0.3">
      <c r="A1014" s="1" t="s">
        <v>1358</v>
      </c>
      <c r="B1014" s="1" t="s">
        <v>3395</v>
      </c>
      <c r="C1014" t="s">
        <v>6684</v>
      </c>
      <c r="D1014" t="s">
        <v>5670</v>
      </c>
      <c r="E1014" t="s">
        <v>7485</v>
      </c>
    </row>
    <row r="1015" spans="1:5" ht="15.6" x14ac:dyDescent="0.3">
      <c r="A1015" s="1" t="s">
        <v>1357</v>
      </c>
      <c r="B1015" s="1" t="s">
        <v>3396</v>
      </c>
      <c r="C1015" t="s">
        <v>6684</v>
      </c>
      <c r="D1015" t="s">
        <v>5671</v>
      </c>
      <c r="E1015" t="s">
        <v>7135</v>
      </c>
    </row>
    <row r="1016" spans="1:5" ht="15.6" x14ac:dyDescent="0.3">
      <c r="A1016" s="1" t="s">
        <v>1356</v>
      </c>
      <c r="B1016" s="1" t="s">
        <v>3397</v>
      </c>
      <c r="C1016" t="s">
        <v>6684</v>
      </c>
      <c r="D1016" t="s">
        <v>5672</v>
      </c>
      <c r="E1016" t="s">
        <v>6838</v>
      </c>
    </row>
    <row r="1017" spans="1:5" ht="15.6" x14ac:dyDescent="0.3">
      <c r="A1017" s="1" t="s">
        <v>1355</v>
      </c>
      <c r="B1017" s="1" t="s">
        <v>3398</v>
      </c>
      <c r="C1017" t="s">
        <v>6684</v>
      </c>
      <c r="D1017" t="s">
        <v>5673</v>
      </c>
      <c r="E1017" t="s">
        <v>7486</v>
      </c>
    </row>
    <row r="1018" spans="1:5" ht="15.6" x14ac:dyDescent="0.3">
      <c r="A1018" s="1" t="s">
        <v>1354</v>
      </c>
      <c r="B1018" s="1" t="s">
        <v>3399</v>
      </c>
      <c r="C1018" t="s">
        <v>7108</v>
      </c>
      <c r="D1018" t="s">
        <v>5473</v>
      </c>
      <c r="E1018" t="s">
        <v>7487</v>
      </c>
    </row>
    <row r="1019" spans="1:5" ht="15.6" x14ac:dyDescent="0.3">
      <c r="A1019" s="1" t="s">
        <v>1353</v>
      </c>
      <c r="B1019" s="1" t="s">
        <v>3400</v>
      </c>
      <c r="C1019" t="s">
        <v>7108</v>
      </c>
      <c r="D1019" t="s">
        <v>5674</v>
      </c>
      <c r="E1019" t="s">
        <v>7488</v>
      </c>
    </row>
    <row r="1020" spans="1:5" ht="15.6" x14ac:dyDescent="0.3">
      <c r="A1020" s="1" t="s">
        <v>1352</v>
      </c>
      <c r="B1020" s="1" t="s">
        <v>3401</v>
      </c>
      <c r="C1020" t="s">
        <v>6686</v>
      </c>
      <c r="D1020" t="s">
        <v>5675</v>
      </c>
      <c r="E1020" t="s">
        <v>6693</v>
      </c>
    </row>
    <row r="1021" spans="1:5" ht="15.6" x14ac:dyDescent="0.3">
      <c r="A1021" s="1" t="s">
        <v>1351</v>
      </c>
      <c r="B1021" s="1" t="s">
        <v>3402</v>
      </c>
      <c r="C1021" t="s">
        <v>6684</v>
      </c>
      <c r="D1021" t="s">
        <v>5676</v>
      </c>
      <c r="E1021" t="s">
        <v>7489</v>
      </c>
    </row>
    <row r="1022" spans="1:5" ht="15.6" x14ac:dyDescent="0.3">
      <c r="A1022" s="1" t="s">
        <v>1350</v>
      </c>
      <c r="B1022" s="1" t="s">
        <v>3403</v>
      </c>
      <c r="C1022" t="s">
        <v>6686</v>
      </c>
      <c r="D1022" t="s">
        <v>5677</v>
      </c>
      <c r="E1022" t="s">
        <v>7490</v>
      </c>
    </row>
    <row r="1023" spans="1:5" ht="15.6" x14ac:dyDescent="0.3">
      <c r="A1023" s="1" t="s">
        <v>1349</v>
      </c>
      <c r="B1023" s="1" t="s">
        <v>3404</v>
      </c>
      <c r="C1023" t="s">
        <v>6684</v>
      </c>
      <c r="D1023" t="s">
        <v>5678</v>
      </c>
      <c r="E1023" t="s">
        <v>7491</v>
      </c>
    </row>
    <row r="1024" spans="1:5" ht="15.6" x14ac:dyDescent="0.3">
      <c r="A1024" s="1" t="s">
        <v>1348</v>
      </c>
      <c r="B1024" s="1" t="s">
        <v>3405</v>
      </c>
      <c r="C1024" t="s">
        <v>6684</v>
      </c>
      <c r="D1024" t="s">
        <v>5679</v>
      </c>
      <c r="E1024" t="s">
        <v>7492</v>
      </c>
    </row>
    <row r="1025" spans="1:5" ht="15.6" x14ac:dyDescent="0.3">
      <c r="A1025" s="1" t="s">
        <v>1347</v>
      </c>
      <c r="B1025" s="1" t="s">
        <v>3406</v>
      </c>
      <c r="C1025" t="s">
        <v>6686</v>
      </c>
      <c r="D1025" t="s">
        <v>5680</v>
      </c>
      <c r="E1025" t="s">
        <v>7493</v>
      </c>
    </row>
    <row r="1026" spans="1:5" ht="15.6" x14ac:dyDescent="0.3">
      <c r="A1026" s="1" t="s">
        <v>1346</v>
      </c>
      <c r="B1026" s="1" t="s">
        <v>3407</v>
      </c>
      <c r="C1026" t="s">
        <v>6686</v>
      </c>
      <c r="D1026" t="s">
        <v>5681</v>
      </c>
      <c r="E1026" t="s">
        <v>6698</v>
      </c>
    </row>
    <row r="1027" spans="1:5" ht="15.6" x14ac:dyDescent="0.3">
      <c r="A1027" s="1" t="s">
        <v>1345</v>
      </c>
      <c r="B1027" s="1" t="s">
        <v>3408</v>
      </c>
      <c r="C1027" t="s">
        <v>6686</v>
      </c>
      <c r="D1027" t="s">
        <v>5682</v>
      </c>
      <c r="E1027" t="s">
        <v>7494</v>
      </c>
    </row>
    <row r="1028" spans="1:5" ht="15.6" x14ac:dyDescent="0.3">
      <c r="A1028" s="1" t="s">
        <v>1344</v>
      </c>
      <c r="B1028" s="1" t="s">
        <v>3409</v>
      </c>
      <c r="C1028" t="s">
        <v>6684</v>
      </c>
      <c r="D1028" t="s">
        <v>5683</v>
      </c>
      <c r="E1028" t="s">
        <v>7495</v>
      </c>
    </row>
    <row r="1029" spans="1:5" ht="15.6" x14ac:dyDescent="0.3">
      <c r="A1029" s="1" t="s">
        <v>1343</v>
      </c>
      <c r="B1029" s="1" t="s">
        <v>3410</v>
      </c>
      <c r="C1029" t="s">
        <v>6686</v>
      </c>
      <c r="D1029" t="s">
        <v>5684</v>
      </c>
      <c r="E1029" t="s">
        <v>7494</v>
      </c>
    </row>
    <row r="1030" spans="1:5" ht="15.6" x14ac:dyDescent="0.3">
      <c r="A1030" s="1" t="s">
        <v>1342</v>
      </c>
      <c r="B1030" s="1" t="s">
        <v>3411</v>
      </c>
      <c r="C1030" t="s">
        <v>6686</v>
      </c>
      <c r="D1030" t="s">
        <v>5685</v>
      </c>
      <c r="E1030" t="s">
        <v>6766</v>
      </c>
    </row>
    <row r="1031" spans="1:5" ht="15.6" x14ac:dyDescent="0.3">
      <c r="A1031" s="1" t="s">
        <v>1341</v>
      </c>
      <c r="B1031" s="1" t="s">
        <v>3412</v>
      </c>
      <c r="C1031" t="s">
        <v>6684</v>
      </c>
      <c r="D1031" t="s">
        <v>5686</v>
      </c>
      <c r="E1031" t="s">
        <v>7496</v>
      </c>
    </row>
    <row r="1032" spans="1:5" ht="15.6" x14ac:dyDescent="0.3">
      <c r="A1032" s="1" t="s">
        <v>1340</v>
      </c>
      <c r="B1032" s="1" t="s">
        <v>3413</v>
      </c>
      <c r="C1032" t="s">
        <v>6686</v>
      </c>
      <c r="D1032" t="s">
        <v>5687</v>
      </c>
      <c r="E1032" t="s">
        <v>7497</v>
      </c>
    </row>
    <row r="1033" spans="1:5" ht="15.6" x14ac:dyDescent="0.3">
      <c r="A1033" s="1" t="s">
        <v>1339</v>
      </c>
      <c r="B1033" s="1" t="s">
        <v>3414</v>
      </c>
      <c r="C1033" t="s">
        <v>6684</v>
      </c>
      <c r="D1033" t="s">
        <v>5688</v>
      </c>
      <c r="E1033" t="s">
        <v>7498</v>
      </c>
    </row>
    <row r="1034" spans="1:5" ht="15.6" x14ac:dyDescent="0.3">
      <c r="A1034" s="1" t="s">
        <v>1338</v>
      </c>
      <c r="B1034" s="1" t="s">
        <v>3415</v>
      </c>
      <c r="C1034" t="s">
        <v>6684</v>
      </c>
      <c r="D1034" t="s">
        <v>5360</v>
      </c>
      <c r="E1034" t="s">
        <v>7499</v>
      </c>
    </row>
    <row r="1035" spans="1:5" ht="15.6" x14ac:dyDescent="0.3">
      <c r="A1035" s="1" t="s">
        <v>1337</v>
      </c>
      <c r="B1035" s="1" t="s">
        <v>3416</v>
      </c>
      <c r="C1035" t="s">
        <v>6684</v>
      </c>
      <c r="D1035" t="s">
        <v>5689</v>
      </c>
      <c r="E1035" t="s">
        <v>7029</v>
      </c>
    </row>
    <row r="1036" spans="1:5" ht="15.6" x14ac:dyDescent="0.3">
      <c r="A1036" s="1" t="s">
        <v>1336</v>
      </c>
      <c r="B1036" s="1" t="s">
        <v>3417</v>
      </c>
      <c r="C1036" t="s">
        <v>6684</v>
      </c>
      <c r="D1036" t="s">
        <v>5690</v>
      </c>
      <c r="E1036" t="s">
        <v>7500</v>
      </c>
    </row>
    <row r="1037" spans="1:5" ht="15.6" x14ac:dyDescent="0.3">
      <c r="A1037" s="1" t="s">
        <v>1335</v>
      </c>
      <c r="B1037" s="1" t="s">
        <v>3418</v>
      </c>
      <c r="C1037" t="s">
        <v>6684</v>
      </c>
      <c r="D1037" t="s">
        <v>5691</v>
      </c>
      <c r="E1037" t="s">
        <v>7162</v>
      </c>
    </row>
    <row r="1038" spans="1:5" ht="15.6" x14ac:dyDescent="0.3">
      <c r="A1038" s="1" t="s">
        <v>1334</v>
      </c>
      <c r="B1038" s="1" t="s">
        <v>3419</v>
      </c>
      <c r="C1038" t="s">
        <v>6686</v>
      </c>
      <c r="D1038" t="s">
        <v>5692</v>
      </c>
      <c r="E1038" t="s">
        <v>6750</v>
      </c>
    </row>
    <row r="1039" spans="1:5" ht="15.6" x14ac:dyDescent="0.3">
      <c r="A1039" s="1" t="s">
        <v>1333</v>
      </c>
      <c r="B1039" s="1" t="s">
        <v>3420</v>
      </c>
      <c r="C1039" t="s">
        <v>6686</v>
      </c>
      <c r="D1039" t="s">
        <v>4905</v>
      </c>
      <c r="E1039" t="s">
        <v>7501</v>
      </c>
    </row>
    <row r="1040" spans="1:5" ht="15.6" x14ac:dyDescent="0.3">
      <c r="A1040" s="1" t="s">
        <v>1332</v>
      </c>
      <c r="B1040" s="1" t="s">
        <v>3421</v>
      </c>
      <c r="C1040" t="s">
        <v>6684</v>
      </c>
      <c r="D1040" t="s">
        <v>5693</v>
      </c>
      <c r="E1040" t="s">
        <v>6931</v>
      </c>
    </row>
    <row r="1041" spans="1:5" ht="15.6" x14ac:dyDescent="0.3">
      <c r="A1041" s="1" t="s">
        <v>1331</v>
      </c>
      <c r="B1041" s="1" t="s">
        <v>3422</v>
      </c>
      <c r="C1041" t="s">
        <v>6684</v>
      </c>
      <c r="D1041" t="s">
        <v>5694</v>
      </c>
      <c r="E1041" t="s">
        <v>7502</v>
      </c>
    </row>
    <row r="1042" spans="1:5" ht="15.6" x14ac:dyDescent="0.3">
      <c r="A1042" s="1" t="s">
        <v>1330</v>
      </c>
      <c r="B1042" s="1" t="s">
        <v>3423</v>
      </c>
      <c r="C1042" t="s">
        <v>6686</v>
      </c>
      <c r="D1042" t="s">
        <v>5386</v>
      </c>
      <c r="E1042" t="s">
        <v>6840</v>
      </c>
    </row>
    <row r="1043" spans="1:5" ht="15.6" x14ac:dyDescent="0.3">
      <c r="A1043" s="1" t="s">
        <v>1329</v>
      </c>
      <c r="B1043" s="1" t="s">
        <v>3424</v>
      </c>
      <c r="C1043" t="s">
        <v>6684</v>
      </c>
      <c r="D1043" t="s">
        <v>5695</v>
      </c>
      <c r="E1043" t="s">
        <v>7503</v>
      </c>
    </row>
    <row r="1044" spans="1:5" ht="15.6" x14ac:dyDescent="0.3">
      <c r="A1044" s="1" t="s">
        <v>1328</v>
      </c>
      <c r="B1044" s="1" t="s">
        <v>3425</v>
      </c>
      <c r="C1044" t="s">
        <v>6686</v>
      </c>
      <c r="D1044" t="s">
        <v>5696</v>
      </c>
      <c r="E1044" t="s">
        <v>7504</v>
      </c>
    </row>
    <row r="1045" spans="1:5" ht="15.6" x14ac:dyDescent="0.3">
      <c r="A1045" s="1" t="s">
        <v>1327</v>
      </c>
      <c r="B1045" s="1" t="s">
        <v>3426</v>
      </c>
      <c r="C1045" t="s">
        <v>6686</v>
      </c>
      <c r="D1045" t="s">
        <v>5697</v>
      </c>
      <c r="E1045" t="s">
        <v>7505</v>
      </c>
    </row>
    <row r="1046" spans="1:5" ht="15.6" x14ac:dyDescent="0.3">
      <c r="A1046" s="1" t="s">
        <v>1326</v>
      </c>
      <c r="B1046" s="1" t="s">
        <v>3427</v>
      </c>
      <c r="C1046" t="s">
        <v>7108</v>
      </c>
      <c r="D1046" t="s">
        <v>5698</v>
      </c>
      <c r="E1046" t="s">
        <v>7506</v>
      </c>
    </row>
    <row r="1047" spans="1:5" ht="15.6" x14ac:dyDescent="0.3">
      <c r="A1047" s="1" t="s">
        <v>1325</v>
      </c>
      <c r="B1047" s="1" t="s">
        <v>3428</v>
      </c>
      <c r="C1047" t="s">
        <v>6686</v>
      </c>
      <c r="D1047" t="s">
        <v>5699</v>
      </c>
      <c r="E1047" t="s">
        <v>7507</v>
      </c>
    </row>
    <row r="1048" spans="1:5" ht="15.6" x14ac:dyDescent="0.3">
      <c r="A1048" s="1" t="s">
        <v>1324</v>
      </c>
      <c r="B1048" s="1" t="s">
        <v>3429</v>
      </c>
      <c r="C1048" t="s">
        <v>6686</v>
      </c>
      <c r="D1048" t="s">
        <v>5700</v>
      </c>
      <c r="E1048" t="s">
        <v>7494</v>
      </c>
    </row>
    <row r="1049" spans="1:5" ht="15.6" x14ac:dyDescent="0.3">
      <c r="A1049" s="1" t="s">
        <v>1323</v>
      </c>
      <c r="B1049" s="1" t="s">
        <v>3430</v>
      </c>
      <c r="C1049" t="s">
        <v>6684</v>
      </c>
      <c r="D1049" t="s">
        <v>5701</v>
      </c>
      <c r="E1049" t="s">
        <v>7508</v>
      </c>
    </row>
    <row r="1050" spans="1:5" ht="15.6" x14ac:dyDescent="0.3">
      <c r="A1050" s="1" t="s">
        <v>1322</v>
      </c>
      <c r="B1050" s="1" t="s">
        <v>3431</v>
      </c>
      <c r="C1050" t="s">
        <v>6684</v>
      </c>
      <c r="D1050" t="s">
        <v>5702</v>
      </c>
      <c r="E1050" t="s">
        <v>7509</v>
      </c>
    </row>
    <row r="1051" spans="1:5" ht="15.6" x14ac:dyDescent="0.3">
      <c r="A1051" s="1" t="s">
        <v>1321</v>
      </c>
      <c r="B1051" s="1" t="s">
        <v>3432</v>
      </c>
      <c r="C1051" t="s">
        <v>6684</v>
      </c>
      <c r="D1051" t="s">
        <v>5703</v>
      </c>
      <c r="E1051" t="s">
        <v>7265</v>
      </c>
    </row>
    <row r="1052" spans="1:5" ht="15.6" x14ac:dyDescent="0.3">
      <c r="A1052" s="1" t="s">
        <v>1320</v>
      </c>
      <c r="B1052" s="1" t="s">
        <v>3433</v>
      </c>
      <c r="C1052" t="s">
        <v>7108</v>
      </c>
      <c r="D1052" t="s">
        <v>5704</v>
      </c>
      <c r="E1052" t="s">
        <v>7510</v>
      </c>
    </row>
    <row r="1053" spans="1:5" ht="15.6" x14ac:dyDescent="0.3">
      <c r="A1053" s="1" t="s">
        <v>1319</v>
      </c>
      <c r="B1053" s="1" t="s">
        <v>3434</v>
      </c>
      <c r="C1053" t="s">
        <v>6686</v>
      </c>
      <c r="D1053" t="s">
        <v>5705</v>
      </c>
      <c r="E1053" t="s">
        <v>7511</v>
      </c>
    </row>
    <row r="1054" spans="1:5" ht="15.6" x14ac:dyDescent="0.3">
      <c r="A1054" s="1" t="s">
        <v>1318</v>
      </c>
      <c r="B1054" s="1" t="s">
        <v>3435</v>
      </c>
      <c r="C1054" t="s">
        <v>6684</v>
      </c>
      <c r="D1054" t="s">
        <v>5706</v>
      </c>
      <c r="E1054" t="s">
        <v>7512</v>
      </c>
    </row>
    <row r="1055" spans="1:5" ht="15.6" x14ac:dyDescent="0.3">
      <c r="A1055" s="1" t="s">
        <v>1317</v>
      </c>
      <c r="B1055" s="1" t="s">
        <v>3436</v>
      </c>
      <c r="C1055" t="s">
        <v>6686</v>
      </c>
      <c r="D1055" t="s">
        <v>5707</v>
      </c>
      <c r="E1055" t="s">
        <v>7092</v>
      </c>
    </row>
    <row r="1056" spans="1:5" ht="15.6" x14ac:dyDescent="0.3">
      <c r="A1056" s="1" t="s">
        <v>1316</v>
      </c>
      <c r="B1056" s="1" t="s">
        <v>3437</v>
      </c>
      <c r="C1056" t="s">
        <v>7108</v>
      </c>
      <c r="D1056" t="s">
        <v>5708</v>
      </c>
      <c r="E1056" t="s">
        <v>7060</v>
      </c>
    </row>
    <row r="1057" spans="1:6" ht="15.6" x14ac:dyDescent="0.3">
      <c r="A1057" s="1" t="s">
        <v>1315</v>
      </c>
      <c r="B1057" s="1" t="s">
        <v>3438</v>
      </c>
      <c r="C1057" t="s">
        <v>6684</v>
      </c>
      <c r="D1057" t="s">
        <v>5709</v>
      </c>
      <c r="E1057" t="s">
        <v>7513</v>
      </c>
    </row>
    <row r="1058" spans="1:6" ht="15.6" x14ac:dyDescent="0.3">
      <c r="A1058" s="1" t="s">
        <v>1314</v>
      </c>
      <c r="B1058" s="1" t="s">
        <v>3439</v>
      </c>
      <c r="C1058" t="s">
        <v>7108</v>
      </c>
      <c r="D1058" t="s">
        <v>5652</v>
      </c>
      <c r="E1058" t="s">
        <v>7514</v>
      </c>
    </row>
    <row r="1059" spans="1:6" ht="15.6" x14ac:dyDescent="0.3">
      <c r="A1059" s="1" t="s">
        <v>1313</v>
      </c>
      <c r="B1059" s="1" t="s">
        <v>3440</v>
      </c>
      <c r="C1059" t="s">
        <v>6684</v>
      </c>
      <c r="D1059" t="s">
        <v>5710</v>
      </c>
      <c r="E1059" t="s">
        <v>7434</v>
      </c>
    </row>
    <row r="1060" spans="1:6" ht="15.6" x14ac:dyDescent="0.3">
      <c r="A1060" s="1" t="s">
        <v>1312</v>
      </c>
      <c r="B1060" s="1" t="s">
        <v>3441</v>
      </c>
      <c r="C1060" t="s">
        <v>6686</v>
      </c>
      <c r="D1060" t="s">
        <v>5711</v>
      </c>
      <c r="E1060" t="s">
        <v>6878</v>
      </c>
    </row>
    <row r="1061" spans="1:6" ht="15.6" x14ac:dyDescent="0.3">
      <c r="A1061" s="1" t="s">
        <v>1311</v>
      </c>
      <c r="B1061" s="1" t="s">
        <v>3442</v>
      </c>
      <c r="C1061" t="s">
        <v>6686</v>
      </c>
      <c r="D1061" t="s">
        <v>5712</v>
      </c>
      <c r="E1061" t="s">
        <v>7515</v>
      </c>
    </row>
    <row r="1062" spans="1:6" ht="15.6" x14ac:dyDescent="0.3">
      <c r="A1062" s="1" t="s">
        <v>1310</v>
      </c>
      <c r="B1062" s="1" t="s">
        <v>3443</v>
      </c>
      <c r="C1062" t="s">
        <v>6686</v>
      </c>
      <c r="D1062" t="s">
        <v>5713</v>
      </c>
      <c r="E1062" t="s">
        <v>7516</v>
      </c>
    </row>
    <row r="1063" spans="1:6" ht="15.6" x14ac:dyDescent="0.3">
      <c r="A1063" s="1" t="s">
        <v>1309</v>
      </c>
      <c r="B1063" s="1" t="s">
        <v>3444</v>
      </c>
      <c r="C1063" t="s">
        <v>6686</v>
      </c>
      <c r="D1063" t="s">
        <v>5458</v>
      </c>
      <c r="E1063" t="s">
        <v>7517</v>
      </c>
      <c r="F1063" t="s">
        <v>7518</v>
      </c>
    </row>
    <row r="1064" spans="1:6" ht="15.6" x14ac:dyDescent="0.3">
      <c r="A1064" s="1" t="s">
        <v>1308</v>
      </c>
      <c r="B1064" s="1" t="s">
        <v>3445</v>
      </c>
      <c r="C1064" t="s">
        <v>6686</v>
      </c>
      <c r="D1064" t="s">
        <v>5714</v>
      </c>
      <c r="E1064" t="s">
        <v>7519</v>
      </c>
    </row>
    <row r="1065" spans="1:6" ht="15.6" x14ac:dyDescent="0.3">
      <c r="A1065" s="1" t="s">
        <v>1307</v>
      </c>
      <c r="B1065" s="1" t="s">
        <v>3446</v>
      </c>
      <c r="C1065" t="s">
        <v>6686</v>
      </c>
      <c r="D1065" t="s">
        <v>5715</v>
      </c>
      <c r="E1065" t="s">
        <v>7520</v>
      </c>
    </row>
    <row r="1066" spans="1:6" ht="15.6" x14ac:dyDescent="0.3">
      <c r="A1066" s="1" t="s">
        <v>1306</v>
      </c>
      <c r="B1066" s="1" t="s">
        <v>3447</v>
      </c>
      <c r="C1066" t="s">
        <v>6684</v>
      </c>
      <c r="D1066" t="s">
        <v>7521</v>
      </c>
      <c r="E1066" t="s">
        <v>7522</v>
      </c>
    </row>
    <row r="1067" spans="1:6" ht="15.6" x14ac:dyDescent="0.3">
      <c r="A1067" s="1" t="s">
        <v>1305</v>
      </c>
      <c r="B1067" s="1" t="s">
        <v>3448</v>
      </c>
      <c r="C1067" t="s">
        <v>6686</v>
      </c>
      <c r="D1067" t="s">
        <v>5716</v>
      </c>
      <c r="E1067" t="s">
        <v>7523</v>
      </c>
    </row>
    <row r="1068" spans="1:6" ht="15.6" x14ac:dyDescent="0.3">
      <c r="A1068" s="1" t="s">
        <v>1304</v>
      </c>
      <c r="B1068" s="1" t="s">
        <v>3449</v>
      </c>
      <c r="C1068" t="s">
        <v>6684</v>
      </c>
      <c r="D1068" t="s">
        <v>5717</v>
      </c>
      <c r="E1068" t="s">
        <v>7323</v>
      </c>
    </row>
    <row r="1069" spans="1:6" ht="15.6" x14ac:dyDescent="0.3">
      <c r="A1069" s="1" t="s">
        <v>1303</v>
      </c>
      <c r="B1069" s="1" t="s">
        <v>3450</v>
      </c>
      <c r="C1069" t="s">
        <v>6686</v>
      </c>
      <c r="D1069" t="s">
        <v>5718</v>
      </c>
      <c r="E1069" t="s">
        <v>6692</v>
      </c>
    </row>
    <row r="1070" spans="1:6" ht="15.6" x14ac:dyDescent="0.3">
      <c r="A1070" s="1" t="s">
        <v>1302</v>
      </c>
      <c r="B1070" s="1" t="s">
        <v>3451</v>
      </c>
      <c r="C1070" t="s">
        <v>6684</v>
      </c>
      <c r="D1070" t="s">
        <v>5466</v>
      </c>
      <c r="E1070" t="s">
        <v>7524</v>
      </c>
    </row>
    <row r="1071" spans="1:6" ht="15.6" x14ac:dyDescent="0.3">
      <c r="A1071" s="1" t="s">
        <v>1301</v>
      </c>
      <c r="B1071" s="1" t="s">
        <v>3452</v>
      </c>
      <c r="C1071" t="s">
        <v>6684</v>
      </c>
      <c r="D1071" t="s">
        <v>5719</v>
      </c>
      <c r="E1071" t="s">
        <v>7525</v>
      </c>
    </row>
    <row r="1072" spans="1:6" ht="15.6" x14ac:dyDescent="0.3">
      <c r="A1072" s="1" t="s">
        <v>1300</v>
      </c>
      <c r="B1072" s="1" t="s">
        <v>3453</v>
      </c>
      <c r="C1072" t="s">
        <v>6684</v>
      </c>
      <c r="D1072" t="s">
        <v>5721</v>
      </c>
      <c r="E1072" t="s">
        <v>6995</v>
      </c>
    </row>
    <row r="1073" spans="1:5" ht="15.6" x14ac:dyDescent="0.3">
      <c r="A1073" s="1" t="s">
        <v>1299</v>
      </c>
      <c r="B1073" s="1" t="s">
        <v>3454</v>
      </c>
      <c r="C1073" t="s">
        <v>7108</v>
      </c>
      <c r="D1073" t="s">
        <v>5722</v>
      </c>
      <c r="E1073" t="s">
        <v>7526</v>
      </c>
    </row>
    <row r="1074" spans="1:5" ht="15.6" x14ac:dyDescent="0.3">
      <c r="A1074" s="1" t="s">
        <v>1298</v>
      </c>
      <c r="B1074" s="1" t="s">
        <v>3455</v>
      </c>
      <c r="C1074" t="s">
        <v>6684</v>
      </c>
      <c r="D1074" t="s">
        <v>5723</v>
      </c>
      <c r="E1074" t="s">
        <v>7527</v>
      </c>
    </row>
    <row r="1075" spans="1:5" ht="15.6" x14ac:dyDescent="0.3">
      <c r="A1075" s="1" t="s">
        <v>1297</v>
      </c>
      <c r="B1075" s="1" t="s">
        <v>3456</v>
      </c>
      <c r="C1075" t="s">
        <v>6686</v>
      </c>
      <c r="D1075" t="s">
        <v>5724</v>
      </c>
      <c r="E1075" t="s">
        <v>6826</v>
      </c>
    </row>
    <row r="1076" spans="1:5" ht="15.6" x14ac:dyDescent="0.3">
      <c r="A1076" s="1" t="s">
        <v>1296</v>
      </c>
      <c r="B1076" s="1" t="s">
        <v>3457</v>
      </c>
      <c r="C1076" t="s">
        <v>6686</v>
      </c>
      <c r="D1076" t="s">
        <v>5725</v>
      </c>
      <c r="E1076" t="s">
        <v>7150</v>
      </c>
    </row>
    <row r="1077" spans="1:5" ht="15.6" x14ac:dyDescent="0.3">
      <c r="A1077" s="1" t="s">
        <v>1295</v>
      </c>
      <c r="B1077" s="1" t="s">
        <v>3458</v>
      </c>
      <c r="C1077" t="s">
        <v>6686</v>
      </c>
      <c r="D1077" t="s">
        <v>5216</v>
      </c>
      <c r="E1077" t="s">
        <v>7528</v>
      </c>
    </row>
    <row r="1078" spans="1:5" ht="15.6" x14ac:dyDescent="0.3">
      <c r="A1078" s="1" t="s">
        <v>1294</v>
      </c>
      <c r="B1078" s="1" t="s">
        <v>3459</v>
      </c>
      <c r="C1078" t="s">
        <v>6684</v>
      </c>
      <c r="D1078" t="s">
        <v>5726</v>
      </c>
      <c r="E1078" t="s">
        <v>7529</v>
      </c>
    </row>
    <row r="1079" spans="1:5" ht="15.6" x14ac:dyDescent="0.3">
      <c r="A1079" s="1" t="s">
        <v>1293</v>
      </c>
      <c r="B1079" s="1" t="s">
        <v>3460</v>
      </c>
      <c r="C1079" t="s">
        <v>6686</v>
      </c>
      <c r="D1079" t="s">
        <v>5727</v>
      </c>
      <c r="E1079" t="s">
        <v>6894</v>
      </c>
    </row>
    <row r="1080" spans="1:5" ht="15.6" x14ac:dyDescent="0.3">
      <c r="A1080" s="1" t="s">
        <v>1292</v>
      </c>
      <c r="B1080" s="1" t="s">
        <v>3461</v>
      </c>
      <c r="C1080" t="s">
        <v>6686</v>
      </c>
      <c r="D1080" t="s">
        <v>5728</v>
      </c>
      <c r="E1080" t="s">
        <v>7530</v>
      </c>
    </row>
    <row r="1081" spans="1:5" ht="15.6" x14ac:dyDescent="0.3">
      <c r="A1081" s="1" t="s">
        <v>1291</v>
      </c>
      <c r="B1081" s="1" t="s">
        <v>3462</v>
      </c>
      <c r="C1081" t="s">
        <v>6686</v>
      </c>
      <c r="D1081" t="s">
        <v>5729</v>
      </c>
      <c r="E1081" t="s">
        <v>7531</v>
      </c>
    </row>
    <row r="1082" spans="1:5" ht="15.6" x14ac:dyDescent="0.3">
      <c r="A1082" s="1" t="s">
        <v>1290</v>
      </c>
      <c r="B1082" s="1" t="s">
        <v>3463</v>
      </c>
      <c r="C1082" t="s">
        <v>6686</v>
      </c>
      <c r="D1082" t="s">
        <v>5730</v>
      </c>
      <c r="E1082" t="s">
        <v>7159</v>
      </c>
    </row>
    <row r="1083" spans="1:5" ht="15.6" x14ac:dyDescent="0.3">
      <c r="A1083" s="1" t="s">
        <v>1289</v>
      </c>
      <c r="B1083" s="1" t="s">
        <v>3464</v>
      </c>
      <c r="C1083" t="s">
        <v>7108</v>
      </c>
      <c r="D1083" t="s">
        <v>5731</v>
      </c>
      <c r="E1083" t="s">
        <v>7532</v>
      </c>
    </row>
    <row r="1084" spans="1:5" ht="15.6" x14ac:dyDescent="0.3">
      <c r="A1084" s="1" t="s">
        <v>1288</v>
      </c>
      <c r="B1084" s="1" t="s">
        <v>3465</v>
      </c>
      <c r="C1084" t="s">
        <v>7108</v>
      </c>
      <c r="D1084" t="s">
        <v>5732</v>
      </c>
      <c r="E1084" t="s">
        <v>7533</v>
      </c>
    </row>
    <row r="1085" spans="1:5" ht="15.6" x14ac:dyDescent="0.3">
      <c r="A1085" s="1" t="s">
        <v>1287</v>
      </c>
      <c r="B1085" s="1" t="s">
        <v>3466</v>
      </c>
      <c r="C1085" t="s">
        <v>6686</v>
      </c>
      <c r="D1085" t="s">
        <v>5733</v>
      </c>
      <c r="E1085" t="s">
        <v>7534</v>
      </c>
    </row>
    <row r="1086" spans="1:5" ht="15.6" x14ac:dyDescent="0.3">
      <c r="A1086" s="1" t="s">
        <v>1286</v>
      </c>
      <c r="B1086" s="1" t="s">
        <v>3467</v>
      </c>
      <c r="C1086" t="s">
        <v>6686</v>
      </c>
      <c r="D1086" t="s">
        <v>5734</v>
      </c>
      <c r="E1086" t="s">
        <v>7150</v>
      </c>
    </row>
    <row r="1087" spans="1:5" ht="15.6" x14ac:dyDescent="0.3">
      <c r="A1087" s="1" t="s">
        <v>1285</v>
      </c>
      <c r="B1087" s="1" t="s">
        <v>3468</v>
      </c>
      <c r="C1087" t="s">
        <v>6686</v>
      </c>
      <c r="D1087" t="s">
        <v>5735</v>
      </c>
      <c r="E1087" t="s">
        <v>6894</v>
      </c>
    </row>
    <row r="1088" spans="1:5" ht="15.6" x14ac:dyDescent="0.3">
      <c r="A1088" s="1" t="s">
        <v>1284</v>
      </c>
      <c r="B1088" s="1" t="s">
        <v>3469</v>
      </c>
      <c r="C1088" t="s">
        <v>6684</v>
      </c>
      <c r="D1088" t="s">
        <v>5736</v>
      </c>
      <c r="E1088" t="s">
        <v>7535</v>
      </c>
    </row>
    <row r="1089" spans="1:5" ht="15.6" x14ac:dyDescent="0.3">
      <c r="A1089" s="1" t="s">
        <v>1283</v>
      </c>
      <c r="B1089" s="1" t="s">
        <v>3470</v>
      </c>
      <c r="C1089" t="s">
        <v>6684</v>
      </c>
      <c r="D1089" t="s">
        <v>5737</v>
      </c>
      <c r="E1089" t="s">
        <v>7536</v>
      </c>
    </row>
    <row r="1090" spans="1:5" ht="15.6" x14ac:dyDescent="0.3">
      <c r="A1090" s="1" t="s">
        <v>1282</v>
      </c>
      <c r="B1090" s="1" t="s">
        <v>3471</v>
      </c>
      <c r="C1090" t="s">
        <v>7108</v>
      </c>
      <c r="D1090" t="s">
        <v>5738</v>
      </c>
      <c r="E1090" t="s">
        <v>7537</v>
      </c>
    </row>
    <row r="1091" spans="1:5" ht="15.6" x14ac:dyDescent="0.3">
      <c r="A1091" s="1" t="s">
        <v>1281</v>
      </c>
      <c r="B1091" s="1" t="s">
        <v>3472</v>
      </c>
      <c r="C1091" t="s">
        <v>6684</v>
      </c>
      <c r="D1091" t="s">
        <v>5739</v>
      </c>
      <c r="E1091" t="s">
        <v>7538</v>
      </c>
    </row>
    <row r="1092" spans="1:5" ht="15.6" x14ac:dyDescent="0.3">
      <c r="A1092" s="1" t="s">
        <v>1280</v>
      </c>
      <c r="B1092" s="1" t="s">
        <v>3473</v>
      </c>
      <c r="C1092" t="s">
        <v>6684</v>
      </c>
      <c r="D1092" t="s">
        <v>4905</v>
      </c>
      <c r="E1092" t="s">
        <v>7539</v>
      </c>
    </row>
    <row r="1093" spans="1:5" ht="15.6" x14ac:dyDescent="0.3">
      <c r="A1093" s="1" t="s">
        <v>1279</v>
      </c>
      <c r="B1093" s="1" t="s">
        <v>3474</v>
      </c>
      <c r="C1093" t="s">
        <v>6686</v>
      </c>
      <c r="D1093" t="s">
        <v>5740</v>
      </c>
      <c r="E1093" t="s">
        <v>7540</v>
      </c>
    </row>
    <row r="1094" spans="1:5" ht="15.6" x14ac:dyDescent="0.3">
      <c r="A1094" s="1" t="s">
        <v>1278</v>
      </c>
      <c r="B1094" s="1" t="s">
        <v>3475</v>
      </c>
      <c r="C1094" t="s">
        <v>6684</v>
      </c>
      <c r="D1094" t="s">
        <v>5741</v>
      </c>
      <c r="E1094" t="s">
        <v>7541</v>
      </c>
    </row>
    <row r="1095" spans="1:5" ht="15.6" x14ac:dyDescent="0.3">
      <c r="A1095" s="1" t="s">
        <v>1277</v>
      </c>
      <c r="B1095" s="1" t="s">
        <v>3476</v>
      </c>
      <c r="C1095" t="s">
        <v>6686</v>
      </c>
      <c r="D1095" t="s">
        <v>4794</v>
      </c>
      <c r="E1095" t="s">
        <v>7366</v>
      </c>
    </row>
    <row r="1096" spans="1:5" ht="15.6" x14ac:dyDescent="0.3">
      <c r="A1096" s="1" t="s">
        <v>1276</v>
      </c>
      <c r="B1096" s="1" t="s">
        <v>3477</v>
      </c>
      <c r="C1096" t="s">
        <v>6686</v>
      </c>
      <c r="D1096" t="s">
        <v>5742</v>
      </c>
      <c r="E1096" t="s">
        <v>6836</v>
      </c>
    </row>
    <row r="1097" spans="1:5" ht="15.6" x14ac:dyDescent="0.3">
      <c r="A1097" s="1" t="s">
        <v>1275</v>
      </c>
      <c r="B1097" s="1" t="s">
        <v>3478</v>
      </c>
      <c r="C1097" t="s">
        <v>7108</v>
      </c>
      <c r="D1097" t="s">
        <v>5743</v>
      </c>
      <c r="E1097" t="s">
        <v>7542</v>
      </c>
    </row>
    <row r="1098" spans="1:5" ht="15.6" x14ac:dyDescent="0.3">
      <c r="A1098" s="1" t="s">
        <v>1274</v>
      </c>
      <c r="B1098" s="1" t="s">
        <v>3479</v>
      </c>
      <c r="C1098" t="s">
        <v>6684</v>
      </c>
      <c r="D1098" t="s">
        <v>5744</v>
      </c>
      <c r="E1098" t="s">
        <v>7543</v>
      </c>
    </row>
    <row r="1099" spans="1:5" ht="15.6" x14ac:dyDescent="0.3">
      <c r="A1099" s="1" t="s">
        <v>1273</v>
      </c>
      <c r="B1099" s="1" t="s">
        <v>3480</v>
      </c>
      <c r="C1099" t="s">
        <v>6684</v>
      </c>
      <c r="D1099" t="s">
        <v>5745</v>
      </c>
      <c r="E1099" t="s">
        <v>7265</v>
      </c>
    </row>
    <row r="1100" spans="1:5" ht="15.6" x14ac:dyDescent="0.3">
      <c r="A1100" s="1" t="s">
        <v>1272</v>
      </c>
      <c r="B1100" s="1" t="s">
        <v>3481</v>
      </c>
      <c r="C1100" t="s">
        <v>6684</v>
      </c>
      <c r="D1100" t="s">
        <v>4990</v>
      </c>
      <c r="E1100" t="s">
        <v>7544</v>
      </c>
    </row>
    <row r="1101" spans="1:5" ht="15.6" x14ac:dyDescent="0.3">
      <c r="A1101" s="1" t="s">
        <v>1271</v>
      </c>
      <c r="B1101" s="1" t="s">
        <v>3482</v>
      </c>
      <c r="C1101" t="s">
        <v>6686</v>
      </c>
      <c r="D1101" t="s">
        <v>5746</v>
      </c>
      <c r="E1101" t="s">
        <v>7545</v>
      </c>
    </row>
    <row r="1102" spans="1:5" ht="15.6" x14ac:dyDescent="0.3">
      <c r="A1102" s="1" t="s">
        <v>1270</v>
      </c>
      <c r="B1102" s="1" t="s">
        <v>3483</v>
      </c>
      <c r="C1102" t="s">
        <v>7108</v>
      </c>
      <c r="D1102" t="s">
        <v>5747</v>
      </c>
      <c r="E1102" t="s">
        <v>7080</v>
      </c>
    </row>
    <row r="1103" spans="1:5" ht="15.6" x14ac:dyDescent="0.3">
      <c r="A1103" s="1" t="s">
        <v>1269</v>
      </c>
      <c r="B1103" s="1" t="s">
        <v>3484</v>
      </c>
      <c r="C1103" t="s">
        <v>6686</v>
      </c>
      <c r="D1103" t="s">
        <v>5196</v>
      </c>
      <c r="E1103" t="s">
        <v>6692</v>
      </c>
    </row>
    <row r="1104" spans="1:5" ht="15.6" x14ac:dyDescent="0.3">
      <c r="A1104" s="1" t="s">
        <v>1268</v>
      </c>
      <c r="B1104" s="1" t="s">
        <v>3485</v>
      </c>
      <c r="C1104" t="s">
        <v>6686</v>
      </c>
      <c r="D1104" t="s">
        <v>5748</v>
      </c>
      <c r="E1104" t="s">
        <v>7546</v>
      </c>
    </row>
    <row r="1105" spans="1:5" ht="15.6" x14ac:dyDescent="0.3">
      <c r="A1105" s="1" t="s">
        <v>1267</v>
      </c>
      <c r="B1105" s="1" t="s">
        <v>3486</v>
      </c>
      <c r="C1105" t="s">
        <v>6684</v>
      </c>
      <c r="D1105" t="s">
        <v>5749</v>
      </c>
      <c r="E1105" t="s">
        <v>7547</v>
      </c>
    </row>
    <row r="1106" spans="1:5" ht="15.6" x14ac:dyDescent="0.3">
      <c r="A1106" s="1" t="s">
        <v>1266</v>
      </c>
      <c r="B1106" s="1" t="s">
        <v>3487</v>
      </c>
      <c r="C1106" t="s">
        <v>6686</v>
      </c>
      <c r="D1106" t="s">
        <v>5750</v>
      </c>
      <c r="E1106" t="s">
        <v>7548</v>
      </c>
    </row>
    <row r="1107" spans="1:5" ht="15.6" x14ac:dyDescent="0.3">
      <c r="A1107" s="1" t="s">
        <v>1265</v>
      </c>
      <c r="B1107" s="1" t="s">
        <v>3488</v>
      </c>
      <c r="C1107" t="s">
        <v>6686</v>
      </c>
      <c r="D1107" t="s">
        <v>4888</v>
      </c>
      <c r="E1107" t="s">
        <v>6799</v>
      </c>
    </row>
    <row r="1108" spans="1:5" ht="15.6" x14ac:dyDescent="0.3">
      <c r="A1108" s="1" t="s">
        <v>1264</v>
      </c>
      <c r="B1108" s="1" t="s">
        <v>3489</v>
      </c>
      <c r="C1108" t="s">
        <v>6686</v>
      </c>
      <c r="D1108" t="s">
        <v>5751</v>
      </c>
      <c r="E1108" t="s">
        <v>7185</v>
      </c>
    </row>
    <row r="1109" spans="1:5" ht="15.6" x14ac:dyDescent="0.3">
      <c r="A1109" s="1" t="s">
        <v>1263</v>
      </c>
      <c r="B1109" s="1" t="s">
        <v>3490</v>
      </c>
      <c r="C1109" t="s">
        <v>6684</v>
      </c>
      <c r="D1109" t="s">
        <v>5752</v>
      </c>
      <c r="E1109" t="s">
        <v>7549</v>
      </c>
    </row>
    <row r="1110" spans="1:5" ht="15.6" x14ac:dyDescent="0.3">
      <c r="A1110" s="1" t="s">
        <v>1262</v>
      </c>
      <c r="B1110" s="1" t="s">
        <v>3491</v>
      </c>
      <c r="C1110" t="s">
        <v>7108</v>
      </c>
      <c r="D1110" t="s">
        <v>5753</v>
      </c>
      <c r="E1110" t="s">
        <v>7550</v>
      </c>
    </row>
    <row r="1111" spans="1:5" ht="15.6" x14ac:dyDescent="0.3">
      <c r="A1111" s="1" t="s">
        <v>1261</v>
      </c>
      <c r="B1111" s="1" t="s">
        <v>3492</v>
      </c>
      <c r="C1111" t="s">
        <v>7108</v>
      </c>
      <c r="D1111" t="s">
        <v>5754</v>
      </c>
      <c r="E1111" t="s">
        <v>7551</v>
      </c>
    </row>
    <row r="1112" spans="1:5" ht="15.6" x14ac:dyDescent="0.3">
      <c r="A1112" s="1" t="s">
        <v>1260</v>
      </c>
      <c r="B1112" s="1" t="s">
        <v>3493</v>
      </c>
      <c r="C1112" t="s">
        <v>6684</v>
      </c>
      <c r="D1112" t="s">
        <v>5125</v>
      </c>
      <c r="E1112" t="s">
        <v>6764</v>
      </c>
    </row>
    <row r="1113" spans="1:5" ht="15.6" x14ac:dyDescent="0.3">
      <c r="A1113" s="1" t="s">
        <v>1259</v>
      </c>
      <c r="B1113" s="1" t="s">
        <v>3494</v>
      </c>
      <c r="C1113" t="s">
        <v>7108</v>
      </c>
      <c r="D1113" t="s">
        <v>5755</v>
      </c>
      <c r="E1113" t="s">
        <v>7552</v>
      </c>
    </row>
    <row r="1114" spans="1:5" ht="15.6" x14ac:dyDescent="0.3">
      <c r="A1114" s="1" t="s">
        <v>1258</v>
      </c>
      <c r="B1114" s="1" t="s">
        <v>3495</v>
      </c>
      <c r="C1114" t="s">
        <v>6686</v>
      </c>
      <c r="D1114" t="s">
        <v>5756</v>
      </c>
      <c r="E1114" t="s">
        <v>6778</v>
      </c>
    </row>
    <row r="1115" spans="1:5" ht="15.6" x14ac:dyDescent="0.3">
      <c r="A1115" s="1" t="s">
        <v>1257</v>
      </c>
      <c r="B1115" s="1" t="s">
        <v>3496</v>
      </c>
      <c r="C1115" t="s">
        <v>6684</v>
      </c>
      <c r="D1115" t="s">
        <v>5757</v>
      </c>
      <c r="E1115" t="s">
        <v>7553</v>
      </c>
    </row>
    <row r="1116" spans="1:5" ht="15.6" x14ac:dyDescent="0.3">
      <c r="A1116" s="1" t="s">
        <v>1256</v>
      </c>
      <c r="B1116" s="1" t="s">
        <v>3497</v>
      </c>
      <c r="C1116" t="s">
        <v>6684</v>
      </c>
      <c r="D1116" t="s">
        <v>5758</v>
      </c>
      <c r="E1116" t="s">
        <v>7554</v>
      </c>
    </row>
    <row r="1117" spans="1:5" ht="15.6" x14ac:dyDescent="0.3">
      <c r="A1117" s="1" t="s">
        <v>1255</v>
      </c>
      <c r="B1117" s="1" t="s">
        <v>3498</v>
      </c>
      <c r="C1117" t="s">
        <v>6684</v>
      </c>
      <c r="D1117" t="s">
        <v>5759</v>
      </c>
      <c r="E1117" t="s">
        <v>7555</v>
      </c>
    </row>
    <row r="1118" spans="1:5" ht="15.6" x14ac:dyDescent="0.3">
      <c r="A1118" s="1" t="s">
        <v>1254</v>
      </c>
      <c r="B1118" s="1" t="s">
        <v>3499</v>
      </c>
      <c r="C1118" t="s">
        <v>6684</v>
      </c>
      <c r="D1118" t="s">
        <v>5760</v>
      </c>
      <c r="E1118" t="s">
        <v>7556</v>
      </c>
    </row>
    <row r="1119" spans="1:5" ht="15.6" x14ac:dyDescent="0.3">
      <c r="A1119" s="1" t="s">
        <v>1253</v>
      </c>
      <c r="B1119" s="1" t="s">
        <v>3500</v>
      </c>
      <c r="C1119" t="s">
        <v>6684</v>
      </c>
      <c r="D1119" t="s">
        <v>5761</v>
      </c>
      <c r="E1119" t="s">
        <v>6898</v>
      </c>
    </row>
    <row r="1120" spans="1:5" ht="15.6" x14ac:dyDescent="0.3">
      <c r="A1120" s="1" t="s">
        <v>1252</v>
      </c>
      <c r="B1120" s="1" t="s">
        <v>3501</v>
      </c>
      <c r="C1120" t="s">
        <v>6686</v>
      </c>
      <c r="D1120" t="s">
        <v>5762</v>
      </c>
      <c r="E1120" t="s">
        <v>7557</v>
      </c>
    </row>
    <row r="1121" spans="1:5" ht="15.6" x14ac:dyDescent="0.3">
      <c r="A1121" s="1" t="s">
        <v>1251</v>
      </c>
      <c r="B1121" s="1" t="s">
        <v>3502</v>
      </c>
      <c r="C1121" t="s">
        <v>6686</v>
      </c>
      <c r="D1121" t="s">
        <v>5763</v>
      </c>
      <c r="E1121" t="s">
        <v>7558</v>
      </c>
    </row>
    <row r="1122" spans="1:5" ht="15.6" x14ac:dyDescent="0.3">
      <c r="A1122" s="1" t="s">
        <v>1250</v>
      </c>
      <c r="B1122" s="1" t="s">
        <v>3503</v>
      </c>
      <c r="C1122" t="s">
        <v>6686</v>
      </c>
      <c r="D1122" t="s">
        <v>5764</v>
      </c>
      <c r="E1122" t="s">
        <v>7559</v>
      </c>
    </row>
    <row r="1123" spans="1:5" ht="15.6" x14ac:dyDescent="0.3">
      <c r="A1123" s="1" t="s">
        <v>1249</v>
      </c>
      <c r="B1123" s="1" t="s">
        <v>3504</v>
      </c>
      <c r="C1123" t="s">
        <v>6686</v>
      </c>
      <c r="D1123" t="s">
        <v>5765</v>
      </c>
      <c r="E1123" t="s">
        <v>7366</v>
      </c>
    </row>
    <row r="1124" spans="1:5" ht="15.6" x14ac:dyDescent="0.3">
      <c r="A1124" s="1" t="s">
        <v>1248</v>
      </c>
      <c r="B1124" s="1" t="s">
        <v>3505</v>
      </c>
      <c r="C1124" t="s">
        <v>6684</v>
      </c>
      <c r="D1124" t="s">
        <v>5766</v>
      </c>
      <c r="E1124" t="s">
        <v>7560</v>
      </c>
    </row>
    <row r="1125" spans="1:5" ht="15.6" x14ac:dyDescent="0.3">
      <c r="A1125" s="1" t="s">
        <v>1247</v>
      </c>
      <c r="B1125" s="1" t="s">
        <v>3506</v>
      </c>
      <c r="C1125" t="s">
        <v>6686</v>
      </c>
      <c r="D1125" t="s">
        <v>5767</v>
      </c>
      <c r="E1125" t="s">
        <v>7045</v>
      </c>
    </row>
    <row r="1126" spans="1:5" ht="15.6" x14ac:dyDescent="0.3">
      <c r="A1126" s="1" t="s">
        <v>1246</v>
      </c>
      <c r="B1126" s="1" t="s">
        <v>3507</v>
      </c>
      <c r="C1126" t="s">
        <v>7108</v>
      </c>
      <c r="D1126" t="s">
        <v>5768</v>
      </c>
      <c r="E1126" t="s">
        <v>7561</v>
      </c>
    </row>
    <row r="1127" spans="1:5" ht="15.6" x14ac:dyDescent="0.3">
      <c r="A1127" s="1" t="s">
        <v>1245</v>
      </c>
      <c r="B1127" s="1" t="s">
        <v>3508</v>
      </c>
      <c r="C1127" t="s">
        <v>6684</v>
      </c>
      <c r="D1127" t="s">
        <v>5769</v>
      </c>
      <c r="E1127" t="s">
        <v>7562</v>
      </c>
    </row>
    <row r="1128" spans="1:5" ht="15.6" x14ac:dyDescent="0.3">
      <c r="A1128" s="1" t="s">
        <v>1244</v>
      </c>
      <c r="B1128" s="1" t="s">
        <v>3509</v>
      </c>
      <c r="C1128" t="s">
        <v>6686</v>
      </c>
      <c r="D1128" t="s">
        <v>5770</v>
      </c>
      <c r="E1128" t="s">
        <v>7051</v>
      </c>
    </row>
    <row r="1129" spans="1:5" ht="15.6" x14ac:dyDescent="0.3">
      <c r="A1129" s="1" t="s">
        <v>1243</v>
      </c>
      <c r="B1129" s="1" t="s">
        <v>3510</v>
      </c>
      <c r="C1129" t="s">
        <v>6686</v>
      </c>
      <c r="D1129" t="s">
        <v>5771</v>
      </c>
      <c r="E1129" t="s">
        <v>6735</v>
      </c>
    </row>
    <row r="1130" spans="1:5" ht="15.6" x14ac:dyDescent="0.3">
      <c r="A1130" s="1" t="s">
        <v>1242</v>
      </c>
      <c r="B1130" s="1" t="s">
        <v>3511</v>
      </c>
      <c r="C1130" t="s">
        <v>6686</v>
      </c>
      <c r="D1130" t="s">
        <v>5772</v>
      </c>
      <c r="E1130" t="s">
        <v>7563</v>
      </c>
    </row>
    <row r="1131" spans="1:5" ht="15.6" x14ac:dyDescent="0.3">
      <c r="A1131" s="1" t="s">
        <v>1241</v>
      </c>
      <c r="B1131" s="1" t="s">
        <v>3512</v>
      </c>
      <c r="C1131" t="s">
        <v>6684</v>
      </c>
      <c r="D1131" t="s">
        <v>5773</v>
      </c>
      <c r="E1131" t="s">
        <v>7137</v>
      </c>
    </row>
    <row r="1132" spans="1:5" ht="15.6" x14ac:dyDescent="0.3">
      <c r="A1132" s="1" t="s">
        <v>1240</v>
      </c>
      <c r="B1132" s="1" t="s">
        <v>3513</v>
      </c>
      <c r="C1132" t="s">
        <v>7108</v>
      </c>
      <c r="D1132" t="s">
        <v>5774</v>
      </c>
      <c r="E1132" t="s">
        <v>7564</v>
      </c>
    </row>
    <row r="1133" spans="1:5" ht="15.6" x14ac:dyDescent="0.3">
      <c r="A1133" s="1" t="s">
        <v>1239</v>
      </c>
      <c r="B1133" s="1" t="s">
        <v>3514</v>
      </c>
      <c r="C1133" t="s">
        <v>6684</v>
      </c>
      <c r="D1133" t="s">
        <v>5720</v>
      </c>
      <c r="E1133" t="s">
        <v>7565</v>
      </c>
    </row>
    <row r="1134" spans="1:5" ht="15.6" x14ac:dyDescent="0.3">
      <c r="A1134" s="1" t="s">
        <v>1238</v>
      </c>
      <c r="B1134" s="1" t="s">
        <v>3515</v>
      </c>
      <c r="C1134" t="s">
        <v>6686</v>
      </c>
      <c r="D1134" t="s">
        <v>5775</v>
      </c>
      <c r="E1134" t="s">
        <v>7566</v>
      </c>
    </row>
    <row r="1135" spans="1:5" ht="15.6" x14ac:dyDescent="0.3">
      <c r="A1135" s="1" t="s">
        <v>1237</v>
      </c>
      <c r="B1135" s="1" t="s">
        <v>3516</v>
      </c>
      <c r="C1135" t="s">
        <v>6684</v>
      </c>
      <c r="D1135" t="s">
        <v>5776</v>
      </c>
      <c r="E1135" t="s">
        <v>6865</v>
      </c>
    </row>
    <row r="1136" spans="1:5" ht="15.6" x14ac:dyDescent="0.3">
      <c r="A1136" s="1" t="s">
        <v>1236</v>
      </c>
      <c r="B1136" s="1" t="s">
        <v>3517</v>
      </c>
      <c r="C1136" t="s">
        <v>6684</v>
      </c>
      <c r="D1136" t="s">
        <v>5777</v>
      </c>
      <c r="E1136" t="s">
        <v>6749</v>
      </c>
    </row>
    <row r="1137" spans="1:5" ht="15.6" x14ac:dyDescent="0.3">
      <c r="A1137" s="1" t="s">
        <v>1235</v>
      </c>
      <c r="B1137" s="1" t="s">
        <v>3518</v>
      </c>
      <c r="C1137" t="s">
        <v>6684</v>
      </c>
      <c r="D1137" t="s">
        <v>5778</v>
      </c>
      <c r="E1137" t="s">
        <v>7567</v>
      </c>
    </row>
    <row r="1138" spans="1:5" ht="15.6" x14ac:dyDescent="0.3">
      <c r="A1138" s="1" t="s">
        <v>1234</v>
      </c>
      <c r="B1138" s="1" t="s">
        <v>3519</v>
      </c>
      <c r="C1138" t="s">
        <v>6684</v>
      </c>
      <c r="D1138" t="s">
        <v>5779</v>
      </c>
      <c r="E1138" t="s">
        <v>7568</v>
      </c>
    </row>
    <row r="1139" spans="1:5" ht="15.6" x14ac:dyDescent="0.3">
      <c r="A1139" s="1" t="s">
        <v>1233</v>
      </c>
      <c r="B1139" s="1" t="s">
        <v>3520</v>
      </c>
      <c r="C1139" t="s">
        <v>6684</v>
      </c>
      <c r="D1139" t="s">
        <v>5780</v>
      </c>
      <c r="E1139" t="s">
        <v>7569</v>
      </c>
    </row>
    <row r="1140" spans="1:5" ht="15.6" x14ac:dyDescent="0.3">
      <c r="A1140" s="1" t="s">
        <v>1232</v>
      </c>
      <c r="B1140" s="1" t="s">
        <v>3521</v>
      </c>
      <c r="C1140" t="s">
        <v>6684</v>
      </c>
      <c r="D1140" t="s">
        <v>5781</v>
      </c>
      <c r="E1140" t="s">
        <v>7570</v>
      </c>
    </row>
    <row r="1141" spans="1:5" ht="15.6" x14ac:dyDescent="0.3">
      <c r="A1141" s="1" t="s">
        <v>1231</v>
      </c>
      <c r="B1141" s="1" t="s">
        <v>3522</v>
      </c>
      <c r="C1141" t="s">
        <v>6686</v>
      </c>
      <c r="D1141" t="s">
        <v>5782</v>
      </c>
      <c r="E1141" t="s">
        <v>6735</v>
      </c>
    </row>
    <row r="1142" spans="1:5" ht="15.6" x14ac:dyDescent="0.3">
      <c r="A1142" s="1" t="s">
        <v>1230</v>
      </c>
      <c r="B1142" s="1" t="s">
        <v>3523</v>
      </c>
      <c r="C1142" t="s">
        <v>6686</v>
      </c>
      <c r="D1142" t="s">
        <v>4954</v>
      </c>
      <c r="E1142" t="s">
        <v>6750</v>
      </c>
    </row>
    <row r="1143" spans="1:5" ht="15.6" x14ac:dyDescent="0.3">
      <c r="A1143" s="1" t="s">
        <v>1229</v>
      </c>
      <c r="B1143" s="1" t="s">
        <v>3524</v>
      </c>
      <c r="C1143" t="s">
        <v>6684</v>
      </c>
      <c r="D1143" t="s">
        <v>5783</v>
      </c>
      <c r="E1143" t="s">
        <v>6864</v>
      </c>
    </row>
    <row r="1144" spans="1:5" ht="15.6" x14ac:dyDescent="0.3">
      <c r="A1144" s="1" t="s">
        <v>1228</v>
      </c>
      <c r="B1144" s="1" t="s">
        <v>3525</v>
      </c>
      <c r="C1144" t="s">
        <v>6686</v>
      </c>
      <c r="D1144" t="s">
        <v>5784</v>
      </c>
      <c r="E1144" t="s">
        <v>7366</v>
      </c>
    </row>
    <row r="1145" spans="1:5" ht="15.6" x14ac:dyDescent="0.3">
      <c r="A1145" s="1" t="s">
        <v>1227</v>
      </c>
      <c r="B1145" s="1" t="s">
        <v>3526</v>
      </c>
      <c r="C1145" t="s">
        <v>6684</v>
      </c>
      <c r="D1145" t="s">
        <v>5785</v>
      </c>
      <c r="E1145" t="s">
        <v>7571</v>
      </c>
    </row>
    <row r="1146" spans="1:5" ht="15.6" x14ac:dyDescent="0.3">
      <c r="A1146" s="1" t="s">
        <v>1226</v>
      </c>
      <c r="B1146" s="1" t="s">
        <v>3527</v>
      </c>
      <c r="C1146" t="s">
        <v>6684</v>
      </c>
      <c r="D1146" t="s">
        <v>5786</v>
      </c>
      <c r="E1146" t="s">
        <v>6709</v>
      </c>
    </row>
    <row r="1147" spans="1:5" ht="15.6" x14ac:dyDescent="0.3">
      <c r="A1147" s="1" t="s">
        <v>1225</v>
      </c>
      <c r="B1147" s="1" t="s">
        <v>3528</v>
      </c>
      <c r="C1147" t="s">
        <v>6686</v>
      </c>
      <c r="D1147" t="s">
        <v>5787</v>
      </c>
      <c r="E1147" t="s">
        <v>7572</v>
      </c>
    </row>
    <row r="1148" spans="1:5" ht="15.6" x14ac:dyDescent="0.3">
      <c r="A1148" s="1" t="s">
        <v>1224</v>
      </c>
      <c r="B1148" s="1" t="s">
        <v>3529</v>
      </c>
      <c r="C1148" t="s">
        <v>6686</v>
      </c>
      <c r="D1148" t="s">
        <v>5788</v>
      </c>
      <c r="E1148" t="s">
        <v>7573</v>
      </c>
    </row>
    <row r="1149" spans="1:5" ht="15.6" x14ac:dyDescent="0.3">
      <c r="A1149" s="1" t="s">
        <v>1223</v>
      </c>
      <c r="B1149" s="1" t="s">
        <v>3530</v>
      </c>
      <c r="C1149" t="s">
        <v>6686</v>
      </c>
      <c r="D1149" t="s">
        <v>5789</v>
      </c>
      <c r="E1149" t="s">
        <v>6783</v>
      </c>
    </row>
    <row r="1150" spans="1:5" ht="15.6" x14ac:dyDescent="0.3">
      <c r="A1150" s="1" t="s">
        <v>1222</v>
      </c>
      <c r="B1150" s="1" t="s">
        <v>3531</v>
      </c>
      <c r="C1150" t="s">
        <v>6686</v>
      </c>
      <c r="D1150" t="s">
        <v>5790</v>
      </c>
      <c r="E1150" t="s">
        <v>6836</v>
      </c>
    </row>
    <row r="1151" spans="1:5" ht="15.6" x14ac:dyDescent="0.3">
      <c r="A1151" s="1" t="s">
        <v>1221</v>
      </c>
      <c r="B1151" s="1" t="s">
        <v>3532</v>
      </c>
      <c r="C1151" t="s">
        <v>6684</v>
      </c>
      <c r="D1151" t="s">
        <v>5791</v>
      </c>
      <c r="E1151" t="s">
        <v>7574</v>
      </c>
    </row>
    <row r="1152" spans="1:5" ht="15.6" x14ac:dyDescent="0.3">
      <c r="A1152" s="1" t="s">
        <v>1220</v>
      </c>
      <c r="B1152" s="1" t="s">
        <v>3533</v>
      </c>
      <c r="C1152" t="s">
        <v>6686</v>
      </c>
      <c r="D1152" t="s">
        <v>5235</v>
      </c>
      <c r="E1152" t="s">
        <v>7575</v>
      </c>
    </row>
    <row r="1153" spans="1:5" ht="15.6" x14ac:dyDescent="0.3">
      <c r="A1153" s="1" t="s">
        <v>1219</v>
      </c>
      <c r="B1153" s="1" t="s">
        <v>3534</v>
      </c>
      <c r="C1153" t="s">
        <v>6686</v>
      </c>
      <c r="D1153" t="s">
        <v>5792</v>
      </c>
      <c r="E1153" t="s">
        <v>7576</v>
      </c>
    </row>
    <row r="1154" spans="1:5" ht="15.6" x14ac:dyDescent="0.3">
      <c r="A1154" s="1" t="s">
        <v>1218</v>
      </c>
      <c r="B1154" s="1" t="s">
        <v>3535</v>
      </c>
      <c r="C1154" t="s">
        <v>6684</v>
      </c>
      <c r="D1154" t="s">
        <v>5793</v>
      </c>
      <c r="E1154" t="s">
        <v>7122</v>
      </c>
    </row>
    <row r="1155" spans="1:5" ht="15.6" x14ac:dyDescent="0.3">
      <c r="A1155" s="1" t="s">
        <v>1217</v>
      </c>
      <c r="B1155" s="1" t="s">
        <v>3536</v>
      </c>
      <c r="C1155" t="s">
        <v>6684</v>
      </c>
      <c r="D1155" t="s">
        <v>5794</v>
      </c>
      <c r="E1155" t="s">
        <v>7577</v>
      </c>
    </row>
    <row r="1156" spans="1:5" ht="15.6" x14ac:dyDescent="0.3">
      <c r="A1156" s="1" t="s">
        <v>1216</v>
      </c>
      <c r="B1156" s="1" t="s">
        <v>3537</v>
      </c>
      <c r="C1156" t="s">
        <v>6684</v>
      </c>
      <c r="D1156" t="s">
        <v>5795</v>
      </c>
      <c r="E1156" t="s">
        <v>7578</v>
      </c>
    </row>
    <row r="1157" spans="1:5" ht="15.6" x14ac:dyDescent="0.3">
      <c r="A1157" s="1" t="s">
        <v>1215</v>
      </c>
      <c r="B1157" s="1" t="s">
        <v>3538</v>
      </c>
      <c r="C1157" t="s">
        <v>6686</v>
      </c>
      <c r="D1157" t="s">
        <v>5796</v>
      </c>
      <c r="E1157" t="s">
        <v>7579</v>
      </c>
    </row>
    <row r="1158" spans="1:5" ht="15.6" x14ac:dyDescent="0.3">
      <c r="A1158" s="1" t="s">
        <v>1214</v>
      </c>
      <c r="B1158" s="1" t="s">
        <v>3539</v>
      </c>
      <c r="C1158" t="s">
        <v>6686</v>
      </c>
      <c r="D1158" t="s">
        <v>5797</v>
      </c>
      <c r="E1158" t="s">
        <v>7580</v>
      </c>
    </row>
    <row r="1159" spans="1:5" ht="15.6" x14ac:dyDescent="0.3">
      <c r="A1159" s="1" t="s">
        <v>1213</v>
      </c>
      <c r="B1159" s="1" t="s">
        <v>3540</v>
      </c>
      <c r="C1159" t="s">
        <v>6686</v>
      </c>
      <c r="D1159" t="s">
        <v>5798</v>
      </c>
      <c r="E1159" t="s">
        <v>7581</v>
      </c>
    </row>
    <row r="1160" spans="1:5" ht="15.6" x14ac:dyDescent="0.3">
      <c r="A1160" s="1" t="s">
        <v>1212</v>
      </c>
      <c r="B1160" s="1" t="s">
        <v>3541</v>
      </c>
      <c r="C1160" t="s">
        <v>6684</v>
      </c>
      <c r="D1160" t="s">
        <v>5799</v>
      </c>
      <c r="E1160" t="s">
        <v>7582</v>
      </c>
    </row>
    <row r="1161" spans="1:5" ht="15.6" x14ac:dyDescent="0.3">
      <c r="A1161" s="1" t="s">
        <v>1211</v>
      </c>
      <c r="B1161" s="1" t="s">
        <v>3542</v>
      </c>
      <c r="C1161" t="s">
        <v>6686</v>
      </c>
      <c r="D1161" t="s">
        <v>5800</v>
      </c>
      <c r="E1161" t="s">
        <v>7583</v>
      </c>
    </row>
    <row r="1162" spans="1:5" ht="15.6" x14ac:dyDescent="0.3">
      <c r="A1162" s="1" t="s">
        <v>1210</v>
      </c>
      <c r="B1162" s="1" t="s">
        <v>3543</v>
      </c>
      <c r="C1162" t="s">
        <v>6684</v>
      </c>
      <c r="D1162" t="s">
        <v>5801</v>
      </c>
      <c r="E1162" t="s">
        <v>7584</v>
      </c>
    </row>
    <row r="1163" spans="1:5" ht="15.6" x14ac:dyDescent="0.3">
      <c r="A1163" s="1" t="s">
        <v>1209</v>
      </c>
      <c r="B1163" s="1" t="s">
        <v>3544</v>
      </c>
      <c r="C1163" t="s">
        <v>6684</v>
      </c>
      <c r="D1163" t="s">
        <v>5802</v>
      </c>
      <c r="E1163" t="s">
        <v>7303</v>
      </c>
    </row>
    <row r="1164" spans="1:5" ht="15.6" x14ac:dyDescent="0.3">
      <c r="A1164" s="1" t="s">
        <v>1208</v>
      </c>
      <c r="B1164" s="1" t="s">
        <v>3545</v>
      </c>
      <c r="C1164" t="s">
        <v>6686</v>
      </c>
      <c r="D1164" t="s">
        <v>5803</v>
      </c>
      <c r="E1164" t="s">
        <v>7585</v>
      </c>
    </row>
    <row r="1165" spans="1:5" ht="15.6" x14ac:dyDescent="0.3">
      <c r="A1165" s="1" t="s">
        <v>1207</v>
      </c>
      <c r="B1165" s="1" t="s">
        <v>3546</v>
      </c>
      <c r="C1165" t="s">
        <v>6684</v>
      </c>
      <c r="D1165" t="s">
        <v>5804</v>
      </c>
      <c r="E1165" t="s">
        <v>7586</v>
      </c>
    </row>
    <row r="1166" spans="1:5" ht="15.6" x14ac:dyDescent="0.3">
      <c r="A1166" s="1" t="s">
        <v>1206</v>
      </c>
      <c r="B1166" s="1" t="s">
        <v>3547</v>
      </c>
      <c r="C1166" t="s">
        <v>6684</v>
      </c>
      <c r="D1166" t="s">
        <v>5805</v>
      </c>
      <c r="E1166" t="s">
        <v>7587</v>
      </c>
    </row>
    <row r="1167" spans="1:5" ht="15.6" x14ac:dyDescent="0.3">
      <c r="A1167" s="1" t="s">
        <v>1205</v>
      </c>
      <c r="B1167" s="1" t="s">
        <v>3548</v>
      </c>
      <c r="C1167" t="s">
        <v>6684</v>
      </c>
      <c r="D1167" t="s">
        <v>5806</v>
      </c>
      <c r="E1167" t="s">
        <v>6880</v>
      </c>
    </row>
    <row r="1168" spans="1:5" ht="15.6" x14ac:dyDescent="0.3">
      <c r="A1168" s="1" t="s">
        <v>1204</v>
      </c>
      <c r="B1168" s="1" t="s">
        <v>3549</v>
      </c>
      <c r="C1168" t="s">
        <v>6684</v>
      </c>
      <c r="D1168" t="s">
        <v>5807</v>
      </c>
      <c r="E1168" t="s">
        <v>6724</v>
      </c>
    </row>
    <row r="1169" spans="1:5" ht="15.6" x14ac:dyDescent="0.3">
      <c r="A1169" s="1" t="s">
        <v>1203</v>
      </c>
      <c r="B1169" s="1" t="s">
        <v>3550</v>
      </c>
      <c r="C1169" t="s">
        <v>7108</v>
      </c>
      <c r="D1169" t="s">
        <v>5808</v>
      </c>
      <c r="E1169" t="s">
        <v>7588</v>
      </c>
    </row>
    <row r="1170" spans="1:5" ht="15.6" x14ac:dyDescent="0.3">
      <c r="A1170" s="1" t="s">
        <v>1202</v>
      </c>
      <c r="B1170" s="1" t="s">
        <v>3551</v>
      </c>
      <c r="C1170" t="s">
        <v>6686</v>
      </c>
      <c r="D1170" t="s">
        <v>4766</v>
      </c>
      <c r="E1170" t="s">
        <v>7589</v>
      </c>
    </row>
    <row r="1171" spans="1:5" ht="15.6" x14ac:dyDescent="0.3">
      <c r="A1171" s="1" t="s">
        <v>1201</v>
      </c>
      <c r="B1171" s="1" t="s">
        <v>3552</v>
      </c>
      <c r="C1171" t="s">
        <v>6686</v>
      </c>
      <c r="D1171" t="s">
        <v>5809</v>
      </c>
      <c r="E1171" t="s">
        <v>7590</v>
      </c>
    </row>
    <row r="1172" spans="1:5" ht="15.6" x14ac:dyDescent="0.3">
      <c r="A1172" s="1" t="s">
        <v>1200</v>
      </c>
      <c r="B1172" s="1" t="s">
        <v>3553</v>
      </c>
      <c r="C1172" t="s">
        <v>7108</v>
      </c>
      <c r="D1172" t="s">
        <v>5654</v>
      </c>
      <c r="E1172" t="s">
        <v>7591</v>
      </c>
    </row>
    <row r="1173" spans="1:5" ht="15.6" x14ac:dyDescent="0.3">
      <c r="A1173" s="1" t="s">
        <v>1199</v>
      </c>
      <c r="B1173" s="1" t="s">
        <v>3554</v>
      </c>
      <c r="C1173" t="s">
        <v>6684</v>
      </c>
      <c r="D1173" t="s">
        <v>5810</v>
      </c>
      <c r="E1173" t="s">
        <v>7592</v>
      </c>
    </row>
    <row r="1174" spans="1:5" ht="15.6" x14ac:dyDescent="0.3">
      <c r="A1174" s="1" t="s">
        <v>1198</v>
      </c>
      <c r="B1174" s="1" t="s">
        <v>3555</v>
      </c>
      <c r="C1174" t="s">
        <v>6686</v>
      </c>
      <c r="D1174" t="s">
        <v>5811</v>
      </c>
      <c r="E1174" t="s">
        <v>7593</v>
      </c>
    </row>
    <row r="1175" spans="1:5" ht="15.6" x14ac:dyDescent="0.3">
      <c r="A1175" s="1" t="s">
        <v>1197</v>
      </c>
      <c r="B1175" s="1" t="s">
        <v>3556</v>
      </c>
      <c r="C1175" t="s">
        <v>7108</v>
      </c>
      <c r="D1175" t="s">
        <v>5812</v>
      </c>
      <c r="E1175" t="s">
        <v>7594</v>
      </c>
    </row>
    <row r="1176" spans="1:5" ht="15.6" x14ac:dyDescent="0.3">
      <c r="A1176" s="1" t="s">
        <v>1196</v>
      </c>
      <c r="B1176" s="1" t="s">
        <v>3557</v>
      </c>
      <c r="C1176" t="s">
        <v>6686</v>
      </c>
      <c r="D1176" t="s">
        <v>5813</v>
      </c>
      <c r="E1176" t="s">
        <v>7595</v>
      </c>
    </row>
    <row r="1177" spans="1:5" ht="15.6" x14ac:dyDescent="0.3">
      <c r="A1177" s="1" t="s">
        <v>1195</v>
      </c>
      <c r="B1177" s="1" t="s">
        <v>3558</v>
      </c>
      <c r="C1177" t="s">
        <v>6686</v>
      </c>
      <c r="D1177" t="s">
        <v>5814</v>
      </c>
      <c r="E1177" t="s">
        <v>7596</v>
      </c>
    </row>
    <row r="1178" spans="1:5" ht="15.6" x14ac:dyDescent="0.3">
      <c r="A1178" s="1" t="s">
        <v>1194</v>
      </c>
      <c r="B1178" s="1" t="s">
        <v>3559</v>
      </c>
      <c r="C1178" t="s">
        <v>6686</v>
      </c>
      <c r="D1178" t="s">
        <v>5815</v>
      </c>
      <c r="E1178" t="s">
        <v>7597</v>
      </c>
    </row>
    <row r="1179" spans="1:5" ht="15.6" x14ac:dyDescent="0.3">
      <c r="A1179" s="1" t="s">
        <v>1193</v>
      </c>
      <c r="B1179" s="1" t="s">
        <v>3560</v>
      </c>
      <c r="C1179" t="s">
        <v>6684</v>
      </c>
      <c r="D1179" t="s">
        <v>5816</v>
      </c>
      <c r="E1179" t="s">
        <v>7598</v>
      </c>
    </row>
    <row r="1180" spans="1:5" ht="15.6" x14ac:dyDescent="0.3">
      <c r="A1180" s="1" t="s">
        <v>1192</v>
      </c>
      <c r="B1180" s="1" t="s">
        <v>3561</v>
      </c>
      <c r="C1180" t="s">
        <v>6686</v>
      </c>
      <c r="D1180" t="s">
        <v>5817</v>
      </c>
      <c r="E1180" t="s">
        <v>6754</v>
      </c>
    </row>
    <row r="1181" spans="1:5" ht="15.6" x14ac:dyDescent="0.3">
      <c r="A1181" s="1" t="s">
        <v>1191</v>
      </c>
      <c r="B1181" s="1" t="s">
        <v>3562</v>
      </c>
      <c r="C1181" t="s">
        <v>6684</v>
      </c>
      <c r="D1181" t="s">
        <v>5818</v>
      </c>
      <c r="E1181" t="s">
        <v>6862</v>
      </c>
    </row>
    <row r="1182" spans="1:5" ht="15.6" x14ac:dyDescent="0.3">
      <c r="A1182" s="1" t="s">
        <v>1190</v>
      </c>
      <c r="B1182" s="1" t="s">
        <v>3563</v>
      </c>
      <c r="C1182" t="s">
        <v>6686</v>
      </c>
      <c r="D1182" t="s">
        <v>5819</v>
      </c>
      <c r="E1182" t="s">
        <v>6712</v>
      </c>
    </row>
    <row r="1183" spans="1:5" ht="15.6" x14ac:dyDescent="0.3">
      <c r="A1183" s="1" t="s">
        <v>1189</v>
      </c>
      <c r="B1183" s="1" t="s">
        <v>3564</v>
      </c>
      <c r="C1183" t="s">
        <v>6684</v>
      </c>
      <c r="D1183" t="s">
        <v>4765</v>
      </c>
      <c r="E1183" t="s">
        <v>7599</v>
      </c>
    </row>
    <row r="1184" spans="1:5" ht="15.6" x14ac:dyDescent="0.3">
      <c r="A1184" s="1" t="s">
        <v>1188</v>
      </c>
      <c r="B1184" s="1" t="s">
        <v>3565</v>
      </c>
      <c r="C1184" t="s">
        <v>6684</v>
      </c>
      <c r="D1184" t="s">
        <v>5820</v>
      </c>
      <c r="E1184" t="s">
        <v>7600</v>
      </c>
    </row>
    <row r="1185" spans="1:5" ht="15.6" x14ac:dyDescent="0.3">
      <c r="A1185" s="1" t="s">
        <v>1187</v>
      </c>
      <c r="B1185" s="1" t="s">
        <v>3566</v>
      </c>
      <c r="C1185" t="s">
        <v>7108</v>
      </c>
      <c r="D1185" t="s">
        <v>5821</v>
      </c>
      <c r="E1185" t="s">
        <v>7601</v>
      </c>
    </row>
    <row r="1186" spans="1:5" ht="15.6" x14ac:dyDescent="0.3">
      <c r="A1186" s="1" t="s">
        <v>1186</v>
      </c>
      <c r="B1186" s="1" t="s">
        <v>3567</v>
      </c>
      <c r="C1186" t="s">
        <v>6686</v>
      </c>
      <c r="D1186" t="s">
        <v>5822</v>
      </c>
      <c r="E1186" t="s">
        <v>7602</v>
      </c>
    </row>
    <row r="1187" spans="1:5" ht="15.6" x14ac:dyDescent="0.3">
      <c r="A1187" s="1" t="s">
        <v>1185</v>
      </c>
      <c r="B1187" s="1" t="s">
        <v>3568</v>
      </c>
      <c r="C1187" t="s">
        <v>6684</v>
      </c>
      <c r="D1187" t="s">
        <v>5823</v>
      </c>
      <c r="E1187" t="s">
        <v>6709</v>
      </c>
    </row>
    <row r="1188" spans="1:5" ht="15.6" x14ac:dyDescent="0.3">
      <c r="A1188" s="1" t="s">
        <v>1184</v>
      </c>
      <c r="B1188" s="1" t="s">
        <v>3569</v>
      </c>
      <c r="C1188" t="s">
        <v>6684</v>
      </c>
      <c r="D1188" t="s">
        <v>5824</v>
      </c>
      <c r="E1188" t="s">
        <v>7603</v>
      </c>
    </row>
    <row r="1189" spans="1:5" ht="15.6" x14ac:dyDescent="0.3">
      <c r="A1189" s="1" t="s">
        <v>1183</v>
      </c>
      <c r="B1189" s="1" t="s">
        <v>3570</v>
      </c>
      <c r="C1189" t="s">
        <v>6686</v>
      </c>
      <c r="D1189" t="s">
        <v>5010</v>
      </c>
      <c r="E1189" t="s">
        <v>7604</v>
      </c>
    </row>
    <row r="1190" spans="1:5" ht="15.6" x14ac:dyDescent="0.3">
      <c r="A1190" s="1" t="s">
        <v>1182</v>
      </c>
      <c r="B1190" s="1" t="s">
        <v>3571</v>
      </c>
      <c r="C1190" t="s">
        <v>6686</v>
      </c>
      <c r="D1190" t="s">
        <v>7605</v>
      </c>
      <c r="E1190" t="s">
        <v>7606</v>
      </c>
    </row>
    <row r="1191" spans="1:5" ht="15.6" x14ac:dyDescent="0.3">
      <c r="A1191" s="1" t="s">
        <v>1181</v>
      </c>
      <c r="B1191" s="1" t="s">
        <v>3572</v>
      </c>
      <c r="C1191" t="s">
        <v>6686</v>
      </c>
      <c r="D1191" t="s">
        <v>5826</v>
      </c>
      <c r="E1191" t="s">
        <v>7607</v>
      </c>
    </row>
    <row r="1192" spans="1:5" ht="15.6" x14ac:dyDescent="0.3">
      <c r="A1192" s="1" t="s">
        <v>1180</v>
      </c>
      <c r="B1192" s="1" t="s">
        <v>3573</v>
      </c>
      <c r="C1192" t="s">
        <v>6686</v>
      </c>
      <c r="D1192" t="s">
        <v>5827</v>
      </c>
      <c r="E1192" t="s">
        <v>7608</v>
      </c>
    </row>
    <row r="1193" spans="1:5" ht="15.6" x14ac:dyDescent="0.3">
      <c r="A1193" s="1" t="s">
        <v>1179</v>
      </c>
      <c r="B1193" s="1" t="s">
        <v>3574</v>
      </c>
      <c r="C1193" t="s">
        <v>6686</v>
      </c>
      <c r="D1193" t="s">
        <v>5828</v>
      </c>
      <c r="E1193" t="s">
        <v>6910</v>
      </c>
    </row>
    <row r="1194" spans="1:5" ht="15.6" x14ac:dyDescent="0.3">
      <c r="A1194" s="1" t="s">
        <v>1178</v>
      </c>
      <c r="B1194" s="1" t="s">
        <v>3575</v>
      </c>
      <c r="C1194" t="s">
        <v>6684</v>
      </c>
      <c r="D1194" t="s">
        <v>7609</v>
      </c>
      <c r="E1194" t="s">
        <v>6994</v>
      </c>
    </row>
    <row r="1195" spans="1:5" ht="15.6" x14ac:dyDescent="0.3">
      <c r="A1195" s="1" t="s">
        <v>1177</v>
      </c>
      <c r="B1195" s="1" t="s">
        <v>3576</v>
      </c>
      <c r="C1195" t="s">
        <v>6684</v>
      </c>
      <c r="D1195" t="s">
        <v>5829</v>
      </c>
      <c r="E1195" t="s">
        <v>6791</v>
      </c>
    </row>
    <row r="1196" spans="1:5" ht="15.6" x14ac:dyDescent="0.3">
      <c r="A1196" s="1" t="s">
        <v>1176</v>
      </c>
      <c r="B1196" s="1" t="s">
        <v>3577</v>
      </c>
      <c r="C1196" t="s">
        <v>6684</v>
      </c>
      <c r="D1196" t="s">
        <v>5830</v>
      </c>
      <c r="E1196" t="s">
        <v>7610</v>
      </c>
    </row>
    <row r="1197" spans="1:5" ht="15.6" x14ac:dyDescent="0.3">
      <c r="A1197" s="1" t="s">
        <v>1175</v>
      </c>
      <c r="B1197" s="1" t="s">
        <v>3578</v>
      </c>
      <c r="C1197" t="s">
        <v>6684</v>
      </c>
      <c r="D1197" t="s">
        <v>5831</v>
      </c>
      <c r="E1197" t="s">
        <v>7611</v>
      </c>
    </row>
    <row r="1198" spans="1:5" ht="15.6" x14ac:dyDescent="0.3">
      <c r="A1198" s="1" t="s">
        <v>1174</v>
      </c>
      <c r="B1198" s="1" t="s">
        <v>3579</v>
      </c>
      <c r="C1198" t="s">
        <v>6684</v>
      </c>
      <c r="D1198" t="s">
        <v>5832</v>
      </c>
      <c r="E1198" t="s">
        <v>7612</v>
      </c>
    </row>
    <row r="1199" spans="1:5" ht="15.6" x14ac:dyDescent="0.3">
      <c r="A1199" s="1" t="s">
        <v>1173</v>
      </c>
      <c r="B1199" s="1" t="s">
        <v>3580</v>
      </c>
      <c r="C1199" t="s">
        <v>6686</v>
      </c>
      <c r="D1199" t="s">
        <v>5833</v>
      </c>
      <c r="E1199" t="s">
        <v>7494</v>
      </c>
    </row>
    <row r="1200" spans="1:5" ht="15.6" x14ac:dyDescent="0.3">
      <c r="A1200" s="1" t="s">
        <v>1172</v>
      </c>
      <c r="B1200" s="1" t="s">
        <v>3581</v>
      </c>
      <c r="C1200" t="s">
        <v>6686</v>
      </c>
      <c r="D1200" t="s">
        <v>5834</v>
      </c>
      <c r="E1200" t="s">
        <v>7613</v>
      </c>
    </row>
    <row r="1201" spans="1:5" ht="15.6" x14ac:dyDescent="0.3">
      <c r="A1201" s="1" t="s">
        <v>1171</v>
      </c>
      <c r="B1201" s="1" t="s">
        <v>3582</v>
      </c>
      <c r="C1201" t="s">
        <v>7108</v>
      </c>
      <c r="D1201" t="s">
        <v>5835</v>
      </c>
      <c r="E1201" t="s">
        <v>7434</v>
      </c>
    </row>
    <row r="1202" spans="1:5" ht="15.6" x14ac:dyDescent="0.3">
      <c r="A1202" s="1" t="s">
        <v>1170</v>
      </c>
      <c r="B1202" s="1" t="s">
        <v>3583</v>
      </c>
      <c r="C1202" t="s">
        <v>6686</v>
      </c>
      <c r="D1202" t="s">
        <v>5517</v>
      </c>
      <c r="E1202" t="s">
        <v>6735</v>
      </c>
    </row>
    <row r="1203" spans="1:5" ht="15.6" x14ac:dyDescent="0.3">
      <c r="A1203" s="1" t="s">
        <v>1169</v>
      </c>
      <c r="B1203" s="1" t="s">
        <v>3584</v>
      </c>
      <c r="C1203" t="s">
        <v>7108</v>
      </c>
      <c r="D1203" t="s">
        <v>5836</v>
      </c>
      <c r="E1203" t="s">
        <v>7614</v>
      </c>
    </row>
    <row r="1204" spans="1:5" ht="15.6" x14ac:dyDescent="0.3">
      <c r="A1204" s="1" t="s">
        <v>1168</v>
      </c>
      <c r="B1204" s="1" t="s">
        <v>3585</v>
      </c>
      <c r="C1204" t="s">
        <v>6686</v>
      </c>
      <c r="D1204" t="s">
        <v>5195</v>
      </c>
      <c r="E1204" t="s">
        <v>7615</v>
      </c>
    </row>
    <row r="1205" spans="1:5" ht="15.6" x14ac:dyDescent="0.3">
      <c r="A1205" s="1" t="s">
        <v>1167</v>
      </c>
      <c r="B1205" s="1" t="s">
        <v>3586</v>
      </c>
      <c r="C1205" t="s">
        <v>6686</v>
      </c>
      <c r="D1205" t="s">
        <v>5837</v>
      </c>
      <c r="E1205" t="s">
        <v>6992</v>
      </c>
    </row>
    <row r="1206" spans="1:5" ht="15.6" x14ac:dyDescent="0.3">
      <c r="A1206" s="1" t="s">
        <v>1166</v>
      </c>
      <c r="B1206" s="1" t="s">
        <v>3587</v>
      </c>
      <c r="C1206" t="s">
        <v>7108</v>
      </c>
      <c r="D1206" t="s">
        <v>5838</v>
      </c>
      <c r="E1206" t="s">
        <v>7616</v>
      </c>
    </row>
    <row r="1207" spans="1:5" ht="15.6" x14ac:dyDescent="0.3">
      <c r="A1207" s="1" t="s">
        <v>1165</v>
      </c>
      <c r="B1207" s="1" t="s">
        <v>3588</v>
      </c>
      <c r="C1207" t="s">
        <v>6686</v>
      </c>
      <c r="D1207" t="s">
        <v>5839</v>
      </c>
      <c r="E1207" t="s">
        <v>7617</v>
      </c>
    </row>
    <row r="1208" spans="1:5" ht="15.6" x14ac:dyDescent="0.3">
      <c r="A1208" s="1" t="s">
        <v>1164</v>
      </c>
      <c r="B1208" s="1" t="s">
        <v>3589</v>
      </c>
      <c r="C1208" t="s">
        <v>7108</v>
      </c>
      <c r="D1208" t="s">
        <v>7618</v>
      </c>
      <c r="E1208" t="s">
        <v>7619</v>
      </c>
    </row>
    <row r="1209" spans="1:5" ht="15.6" x14ac:dyDescent="0.3">
      <c r="A1209" s="1" t="s">
        <v>1163</v>
      </c>
      <c r="B1209" s="1" t="s">
        <v>3590</v>
      </c>
      <c r="C1209" t="s">
        <v>6684</v>
      </c>
      <c r="D1209" t="s">
        <v>5274</v>
      </c>
      <c r="E1209" t="s">
        <v>7620</v>
      </c>
    </row>
    <row r="1210" spans="1:5" ht="15.6" x14ac:dyDescent="0.3">
      <c r="A1210" s="1" t="s">
        <v>1162</v>
      </c>
      <c r="B1210" s="1" t="s">
        <v>3591</v>
      </c>
      <c r="C1210" t="s">
        <v>6686</v>
      </c>
      <c r="D1210" t="s">
        <v>5840</v>
      </c>
      <c r="E1210" t="s">
        <v>7621</v>
      </c>
    </row>
    <row r="1211" spans="1:5" ht="15.6" x14ac:dyDescent="0.3">
      <c r="A1211" s="1" t="s">
        <v>1161</v>
      </c>
      <c r="B1211" s="1" t="s">
        <v>3592</v>
      </c>
      <c r="C1211" t="s">
        <v>6686</v>
      </c>
      <c r="D1211" t="s">
        <v>5331</v>
      </c>
      <c r="E1211" t="s">
        <v>6836</v>
      </c>
    </row>
    <row r="1212" spans="1:5" ht="15.6" x14ac:dyDescent="0.3">
      <c r="A1212" s="1" t="s">
        <v>1160</v>
      </c>
      <c r="B1212" s="1" t="s">
        <v>3593</v>
      </c>
      <c r="C1212" t="s">
        <v>6686</v>
      </c>
      <c r="D1212" t="s">
        <v>5841</v>
      </c>
      <c r="E1212" t="s">
        <v>7622</v>
      </c>
    </row>
    <row r="1213" spans="1:5" ht="15.6" x14ac:dyDescent="0.3">
      <c r="A1213" s="1" t="s">
        <v>1159</v>
      </c>
      <c r="B1213" s="1" t="s">
        <v>3594</v>
      </c>
      <c r="C1213" t="s">
        <v>6686</v>
      </c>
      <c r="D1213" t="s">
        <v>5842</v>
      </c>
      <c r="E1213" t="s">
        <v>6835</v>
      </c>
    </row>
    <row r="1214" spans="1:5" ht="15.6" x14ac:dyDescent="0.3">
      <c r="A1214" s="1" t="s">
        <v>1158</v>
      </c>
      <c r="B1214" s="1" t="s">
        <v>3595</v>
      </c>
      <c r="C1214" t="s">
        <v>7108</v>
      </c>
      <c r="D1214" t="s">
        <v>5843</v>
      </c>
      <c r="E1214" t="s">
        <v>7060</v>
      </c>
    </row>
    <row r="1215" spans="1:5" ht="15.6" x14ac:dyDescent="0.3">
      <c r="A1215" s="1" t="s">
        <v>1157</v>
      </c>
      <c r="B1215" s="1" t="s">
        <v>3596</v>
      </c>
      <c r="C1215" t="s">
        <v>6684</v>
      </c>
      <c r="D1215" t="s">
        <v>5844</v>
      </c>
      <c r="E1215" t="s">
        <v>7265</v>
      </c>
    </row>
    <row r="1216" spans="1:5" ht="15.6" x14ac:dyDescent="0.3">
      <c r="A1216" s="1" t="s">
        <v>1156</v>
      </c>
      <c r="B1216" s="1" t="s">
        <v>3597</v>
      </c>
      <c r="C1216" t="s">
        <v>6686</v>
      </c>
      <c r="D1216" t="s">
        <v>5845</v>
      </c>
      <c r="E1216" t="s">
        <v>7623</v>
      </c>
    </row>
    <row r="1217" spans="1:5" ht="15.6" x14ac:dyDescent="0.3">
      <c r="A1217" s="1" t="s">
        <v>1155</v>
      </c>
      <c r="B1217" s="1" t="s">
        <v>3598</v>
      </c>
      <c r="C1217" t="s">
        <v>6684</v>
      </c>
      <c r="D1217" t="s">
        <v>5846</v>
      </c>
      <c r="E1217" t="s">
        <v>7624</v>
      </c>
    </row>
    <row r="1218" spans="1:5" ht="15.6" x14ac:dyDescent="0.3">
      <c r="A1218" s="1" t="s">
        <v>1154</v>
      </c>
      <c r="B1218" s="1" t="s">
        <v>3599</v>
      </c>
      <c r="C1218" t="s">
        <v>6684</v>
      </c>
      <c r="D1218" t="s">
        <v>5441</v>
      </c>
      <c r="E1218" t="s">
        <v>7259</v>
      </c>
    </row>
    <row r="1219" spans="1:5" ht="15.6" x14ac:dyDescent="0.3">
      <c r="A1219" s="1" t="s">
        <v>1153</v>
      </c>
      <c r="B1219" s="1" t="s">
        <v>3600</v>
      </c>
      <c r="C1219" t="s">
        <v>6686</v>
      </c>
      <c r="D1219" t="s">
        <v>5847</v>
      </c>
      <c r="E1219" t="s">
        <v>7625</v>
      </c>
    </row>
    <row r="1220" spans="1:5" ht="15.6" x14ac:dyDescent="0.3">
      <c r="A1220" s="1" t="s">
        <v>1152</v>
      </c>
      <c r="B1220" s="1" t="s">
        <v>3601</v>
      </c>
      <c r="C1220" t="s">
        <v>6686</v>
      </c>
      <c r="D1220" t="s">
        <v>5848</v>
      </c>
      <c r="E1220" t="s">
        <v>6693</v>
      </c>
    </row>
    <row r="1221" spans="1:5" ht="15.6" x14ac:dyDescent="0.3">
      <c r="A1221" s="1" t="s">
        <v>1151</v>
      </c>
      <c r="B1221" s="1" t="s">
        <v>3602</v>
      </c>
      <c r="C1221" t="s">
        <v>6686</v>
      </c>
      <c r="D1221" t="s">
        <v>5849</v>
      </c>
      <c r="E1221" t="s">
        <v>7626</v>
      </c>
    </row>
    <row r="1222" spans="1:5" ht="15.6" x14ac:dyDescent="0.3">
      <c r="A1222" s="1" t="s">
        <v>1150</v>
      </c>
      <c r="B1222" s="1" t="s">
        <v>3603</v>
      </c>
      <c r="C1222" t="s">
        <v>6686</v>
      </c>
      <c r="D1222" t="s">
        <v>5850</v>
      </c>
      <c r="E1222" t="s">
        <v>7627</v>
      </c>
    </row>
    <row r="1223" spans="1:5" ht="15.6" x14ac:dyDescent="0.3">
      <c r="A1223" s="1" t="s">
        <v>1149</v>
      </c>
      <c r="B1223" s="1" t="s">
        <v>3604</v>
      </c>
      <c r="C1223" t="s">
        <v>6684</v>
      </c>
      <c r="D1223" t="s">
        <v>5851</v>
      </c>
      <c r="E1223" t="s">
        <v>7191</v>
      </c>
    </row>
    <row r="1224" spans="1:5" ht="15.6" x14ac:dyDescent="0.3">
      <c r="A1224" s="1" t="s">
        <v>1148</v>
      </c>
      <c r="B1224" s="1" t="s">
        <v>3605</v>
      </c>
      <c r="C1224" t="s">
        <v>6684</v>
      </c>
      <c r="D1224" t="s">
        <v>5852</v>
      </c>
      <c r="E1224" t="s">
        <v>7628</v>
      </c>
    </row>
    <row r="1225" spans="1:5" ht="15.6" x14ac:dyDescent="0.3">
      <c r="A1225" s="1" t="s">
        <v>1147</v>
      </c>
      <c r="B1225" s="1" t="s">
        <v>3606</v>
      </c>
      <c r="C1225" t="s">
        <v>6686</v>
      </c>
      <c r="D1225" t="s">
        <v>5037</v>
      </c>
      <c r="E1225" t="s">
        <v>7629</v>
      </c>
    </row>
    <row r="1226" spans="1:5" ht="15.6" x14ac:dyDescent="0.3">
      <c r="A1226" s="1" t="s">
        <v>1146</v>
      </c>
      <c r="B1226" s="1" t="s">
        <v>3607</v>
      </c>
      <c r="C1226" t="s">
        <v>6684</v>
      </c>
      <c r="D1226" t="s">
        <v>4778</v>
      </c>
      <c r="E1226" t="s">
        <v>7630</v>
      </c>
    </row>
    <row r="1227" spans="1:5" ht="15.6" x14ac:dyDescent="0.3">
      <c r="A1227" s="1" t="s">
        <v>1145</v>
      </c>
      <c r="B1227" s="1" t="s">
        <v>3608</v>
      </c>
      <c r="C1227" t="s">
        <v>6686</v>
      </c>
      <c r="D1227" t="s">
        <v>5853</v>
      </c>
      <c r="E1227" t="s">
        <v>7631</v>
      </c>
    </row>
    <row r="1228" spans="1:5" ht="15.6" x14ac:dyDescent="0.3">
      <c r="A1228" s="1" t="s">
        <v>1144</v>
      </c>
      <c r="B1228" s="1" t="s">
        <v>3609</v>
      </c>
      <c r="C1228" t="s">
        <v>6684</v>
      </c>
      <c r="D1228" t="s">
        <v>5854</v>
      </c>
      <c r="E1228" t="s">
        <v>7632</v>
      </c>
    </row>
    <row r="1229" spans="1:5" ht="15.6" x14ac:dyDescent="0.3">
      <c r="A1229" s="1" t="s">
        <v>1143</v>
      </c>
      <c r="B1229" s="1" t="s">
        <v>3610</v>
      </c>
      <c r="C1229" t="s">
        <v>6686</v>
      </c>
      <c r="D1229" t="s">
        <v>5855</v>
      </c>
      <c r="E1229" t="s">
        <v>7633</v>
      </c>
    </row>
    <row r="1230" spans="1:5" ht="15.6" x14ac:dyDescent="0.3">
      <c r="A1230" s="1" t="s">
        <v>1142</v>
      </c>
      <c r="B1230" s="1" t="s">
        <v>3611</v>
      </c>
      <c r="C1230" t="s">
        <v>6686</v>
      </c>
      <c r="D1230" t="s">
        <v>5856</v>
      </c>
      <c r="E1230" t="s">
        <v>6910</v>
      </c>
    </row>
    <row r="1231" spans="1:5" ht="15.6" x14ac:dyDescent="0.3">
      <c r="A1231" s="1" t="s">
        <v>1141</v>
      </c>
      <c r="B1231" s="1" t="s">
        <v>3612</v>
      </c>
      <c r="C1231" t="s">
        <v>6684</v>
      </c>
      <c r="D1231" t="s">
        <v>5857</v>
      </c>
      <c r="E1231" t="s">
        <v>7634</v>
      </c>
    </row>
    <row r="1232" spans="1:5" ht="15.6" x14ac:dyDescent="0.3">
      <c r="A1232" s="1" t="s">
        <v>1140</v>
      </c>
      <c r="B1232" s="1" t="s">
        <v>3613</v>
      </c>
      <c r="C1232" t="s">
        <v>6684</v>
      </c>
      <c r="D1232" t="s">
        <v>5858</v>
      </c>
      <c r="E1232" t="s">
        <v>7635</v>
      </c>
    </row>
    <row r="1233" spans="1:5" ht="15.6" x14ac:dyDescent="0.3">
      <c r="A1233" s="1" t="s">
        <v>1139</v>
      </c>
      <c r="B1233" s="1" t="s">
        <v>3614</v>
      </c>
      <c r="C1233" t="s">
        <v>6684</v>
      </c>
      <c r="D1233" t="s">
        <v>5859</v>
      </c>
      <c r="E1233" t="s">
        <v>7636</v>
      </c>
    </row>
    <row r="1234" spans="1:5" ht="15.6" x14ac:dyDescent="0.3">
      <c r="A1234" s="1" t="s">
        <v>1138</v>
      </c>
      <c r="B1234" s="1" t="s">
        <v>3615</v>
      </c>
      <c r="C1234" t="s">
        <v>6686</v>
      </c>
      <c r="D1234" t="s">
        <v>5860</v>
      </c>
      <c r="E1234" t="s">
        <v>7637</v>
      </c>
    </row>
    <row r="1235" spans="1:5" ht="15.6" x14ac:dyDescent="0.3">
      <c r="A1235" s="1" t="s">
        <v>1137</v>
      </c>
      <c r="B1235" s="1" t="s">
        <v>3616</v>
      </c>
      <c r="C1235" t="s">
        <v>6686</v>
      </c>
      <c r="D1235" t="s">
        <v>5676</v>
      </c>
      <c r="E1235" t="s">
        <v>7638</v>
      </c>
    </row>
    <row r="1236" spans="1:5" ht="15.6" x14ac:dyDescent="0.3">
      <c r="A1236" s="1" t="s">
        <v>1136</v>
      </c>
      <c r="B1236" s="1" t="s">
        <v>3617</v>
      </c>
      <c r="C1236" t="s">
        <v>7108</v>
      </c>
      <c r="D1236" t="s">
        <v>4733</v>
      </c>
      <c r="E1236" t="s">
        <v>7551</v>
      </c>
    </row>
    <row r="1237" spans="1:5" ht="15.6" x14ac:dyDescent="0.3">
      <c r="A1237" s="1" t="s">
        <v>1135</v>
      </c>
      <c r="B1237" s="1" t="s">
        <v>3618</v>
      </c>
      <c r="C1237" t="s">
        <v>7108</v>
      </c>
      <c r="D1237" t="s">
        <v>5861</v>
      </c>
      <c r="E1237" t="s">
        <v>7639</v>
      </c>
    </row>
    <row r="1238" spans="1:5" ht="15.6" x14ac:dyDescent="0.3">
      <c r="A1238" s="1" t="s">
        <v>1134</v>
      </c>
      <c r="B1238" s="1" t="s">
        <v>3619</v>
      </c>
      <c r="C1238" t="s">
        <v>6684</v>
      </c>
      <c r="D1238" t="s">
        <v>5862</v>
      </c>
      <c r="E1238" t="s">
        <v>7640</v>
      </c>
    </row>
    <row r="1239" spans="1:5" ht="15.6" x14ac:dyDescent="0.3">
      <c r="A1239" s="1" t="s">
        <v>1133</v>
      </c>
      <c r="B1239" s="1" t="s">
        <v>3620</v>
      </c>
      <c r="C1239" t="s">
        <v>6686</v>
      </c>
      <c r="D1239" t="s">
        <v>5863</v>
      </c>
      <c r="E1239" t="s">
        <v>6835</v>
      </c>
    </row>
    <row r="1240" spans="1:5" ht="15.6" x14ac:dyDescent="0.3">
      <c r="A1240" s="1" t="s">
        <v>1132</v>
      </c>
      <c r="B1240" s="1" t="s">
        <v>3621</v>
      </c>
      <c r="C1240" t="s">
        <v>6686</v>
      </c>
      <c r="D1240" t="s">
        <v>5864</v>
      </c>
      <c r="E1240" t="s">
        <v>7641</v>
      </c>
    </row>
    <row r="1241" spans="1:5" ht="15.6" x14ac:dyDescent="0.3">
      <c r="A1241" s="1" t="s">
        <v>1131</v>
      </c>
      <c r="B1241" s="1" t="s">
        <v>3622</v>
      </c>
      <c r="C1241" t="s">
        <v>6684</v>
      </c>
      <c r="D1241" t="s">
        <v>5865</v>
      </c>
      <c r="E1241" t="s">
        <v>7642</v>
      </c>
    </row>
    <row r="1242" spans="1:5" ht="15.6" x14ac:dyDescent="0.3">
      <c r="A1242" s="1" t="s">
        <v>1130</v>
      </c>
      <c r="B1242" s="1" t="s">
        <v>3623</v>
      </c>
      <c r="C1242" t="s">
        <v>6686</v>
      </c>
      <c r="D1242" t="s">
        <v>5866</v>
      </c>
      <c r="E1242" t="s">
        <v>7643</v>
      </c>
    </row>
    <row r="1243" spans="1:5" ht="15.6" x14ac:dyDescent="0.3">
      <c r="A1243" s="1" t="s">
        <v>1129</v>
      </c>
      <c r="B1243" s="1" t="s">
        <v>3624</v>
      </c>
      <c r="C1243" t="s">
        <v>7108</v>
      </c>
      <c r="D1243" t="s">
        <v>5585</v>
      </c>
      <c r="E1243" t="s">
        <v>7644</v>
      </c>
    </row>
    <row r="1244" spans="1:5" ht="15.6" x14ac:dyDescent="0.3">
      <c r="A1244" s="1" t="s">
        <v>1128</v>
      </c>
      <c r="B1244" s="1" t="s">
        <v>3625</v>
      </c>
      <c r="C1244" t="s">
        <v>6686</v>
      </c>
      <c r="D1244" t="s">
        <v>5867</v>
      </c>
      <c r="E1244" t="s">
        <v>7645</v>
      </c>
    </row>
    <row r="1245" spans="1:5" ht="15.6" x14ac:dyDescent="0.3">
      <c r="A1245" s="1" t="s">
        <v>1127</v>
      </c>
      <c r="B1245" s="1" t="s">
        <v>3626</v>
      </c>
      <c r="C1245" t="s">
        <v>6684</v>
      </c>
      <c r="D1245" t="s">
        <v>5868</v>
      </c>
      <c r="E1245" t="s">
        <v>7524</v>
      </c>
    </row>
    <row r="1246" spans="1:5" ht="15.6" x14ac:dyDescent="0.3">
      <c r="A1246" s="1" t="s">
        <v>1126</v>
      </c>
      <c r="B1246" s="1" t="s">
        <v>3627</v>
      </c>
      <c r="C1246" t="s">
        <v>6684</v>
      </c>
      <c r="D1246" t="s">
        <v>5195</v>
      </c>
      <c r="E1246" t="s">
        <v>7646</v>
      </c>
    </row>
    <row r="1247" spans="1:5" ht="15.6" x14ac:dyDescent="0.3">
      <c r="A1247" s="1" t="s">
        <v>1125</v>
      </c>
      <c r="B1247" s="1" t="s">
        <v>3628</v>
      </c>
      <c r="C1247" t="s">
        <v>6686</v>
      </c>
      <c r="D1247" t="s">
        <v>5869</v>
      </c>
      <c r="E1247" t="s">
        <v>7647</v>
      </c>
    </row>
    <row r="1248" spans="1:5" ht="15.6" x14ac:dyDescent="0.3">
      <c r="A1248" s="1" t="s">
        <v>1124</v>
      </c>
      <c r="B1248" s="1" t="s">
        <v>3629</v>
      </c>
      <c r="C1248" t="s">
        <v>6686</v>
      </c>
      <c r="D1248" t="s">
        <v>5870</v>
      </c>
      <c r="E1248" t="s">
        <v>7648</v>
      </c>
    </row>
    <row r="1249" spans="1:5" ht="15.6" x14ac:dyDescent="0.3">
      <c r="A1249" s="1" t="s">
        <v>1123</v>
      </c>
      <c r="B1249" s="1" t="s">
        <v>3630</v>
      </c>
      <c r="C1249" t="s">
        <v>6686</v>
      </c>
      <c r="D1249" t="s">
        <v>5871</v>
      </c>
      <c r="E1249" t="s">
        <v>7040</v>
      </c>
    </row>
    <row r="1250" spans="1:5" ht="15.6" x14ac:dyDescent="0.3">
      <c r="A1250" s="1" t="s">
        <v>1122</v>
      </c>
      <c r="B1250" s="1" t="s">
        <v>3631</v>
      </c>
      <c r="C1250" t="s">
        <v>6686</v>
      </c>
      <c r="D1250" t="s">
        <v>5872</v>
      </c>
      <c r="E1250" t="s">
        <v>6826</v>
      </c>
    </row>
    <row r="1251" spans="1:5" ht="15.6" x14ac:dyDescent="0.3">
      <c r="A1251" s="1" t="s">
        <v>1121</v>
      </c>
      <c r="B1251" s="1" t="s">
        <v>3632</v>
      </c>
      <c r="C1251" t="s">
        <v>6684</v>
      </c>
      <c r="D1251" t="s">
        <v>5873</v>
      </c>
      <c r="E1251" t="s">
        <v>7649</v>
      </c>
    </row>
    <row r="1252" spans="1:5" ht="15.6" x14ac:dyDescent="0.3">
      <c r="A1252" s="1" t="s">
        <v>1120</v>
      </c>
      <c r="B1252" s="1" t="s">
        <v>3633</v>
      </c>
      <c r="C1252" t="s">
        <v>6686</v>
      </c>
      <c r="D1252" t="s">
        <v>7650</v>
      </c>
      <c r="E1252" t="s">
        <v>7651</v>
      </c>
    </row>
    <row r="1253" spans="1:5" ht="15.6" x14ac:dyDescent="0.3">
      <c r="A1253" s="1" t="s">
        <v>1119</v>
      </c>
      <c r="B1253" s="1" t="s">
        <v>3634</v>
      </c>
      <c r="C1253" t="s">
        <v>6686</v>
      </c>
      <c r="D1253" t="s">
        <v>5874</v>
      </c>
      <c r="E1253" t="s">
        <v>7205</v>
      </c>
    </row>
    <row r="1254" spans="1:5" ht="15.6" x14ac:dyDescent="0.3">
      <c r="A1254" s="1" t="s">
        <v>1118</v>
      </c>
      <c r="B1254" s="1" t="s">
        <v>3635</v>
      </c>
      <c r="C1254" t="s">
        <v>6684</v>
      </c>
      <c r="D1254" t="s">
        <v>5875</v>
      </c>
      <c r="E1254" t="s">
        <v>7652</v>
      </c>
    </row>
    <row r="1255" spans="1:5" ht="15.6" x14ac:dyDescent="0.3">
      <c r="A1255" s="1" t="s">
        <v>1117</v>
      </c>
      <c r="B1255" s="1" t="s">
        <v>3636</v>
      </c>
      <c r="C1255" t="s">
        <v>7108</v>
      </c>
      <c r="D1255" t="s">
        <v>5876</v>
      </c>
      <c r="E1255" t="s">
        <v>6764</v>
      </c>
    </row>
    <row r="1256" spans="1:5" ht="15.6" x14ac:dyDescent="0.3">
      <c r="A1256" s="1" t="s">
        <v>1116</v>
      </c>
      <c r="B1256" s="1" t="s">
        <v>3637</v>
      </c>
      <c r="C1256" t="s">
        <v>6684</v>
      </c>
      <c r="D1256" t="s">
        <v>5877</v>
      </c>
      <c r="E1256" t="s">
        <v>7653</v>
      </c>
    </row>
    <row r="1257" spans="1:5" ht="15.6" x14ac:dyDescent="0.3">
      <c r="A1257" s="1" t="s">
        <v>1115</v>
      </c>
      <c r="B1257" s="1" t="s">
        <v>3638</v>
      </c>
      <c r="C1257" t="s">
        <v>6684</v>
      </c>
      <c r="D1257" t="s">
        <v>5878</v>
      </c>
      <c r="E1257" t="s">
        <v>7654</v>
      </c>
    </row>
    <row r="1258" spans="1:5" ht="15.6" x14ac:dyDescent="0.3">
      <c r="A1258" s="1" t="s">
        <v>1114</v>
      </c>
      <c r="B1258" s="1" t="s">
        <v>3639</v>
      </c>
      <c r="C1258" t="s">
        <v>6686</v>
      </c>
      <c r="D1258" t="s">
        <v>5879</v>
      </c>
      <c r="E1258" t="s">
        <v>6834</v>
      </c>
    </row>
    <row r="1259" spans="1:5" ht="15.6" x14ac:dyDescent="0.3">
      <c r="A1259" s="1" t="s">
        <v>1113</v>
      </c>
      <c r="B1259" s="1" t="s">
        <v>3640</v>
      </c>
      <c r="C1259" t="s">
        <v>6684</v>
      </c>
      <c r="D1259" t="s">
        <v>5880</v>
      </c>
      <c r="E1259" t="s">
        <v>7655</v>
      </c>
    </row>
    <row r="1260" spans="1:5" ht="15.6" x14ac:dyDescent="0.3">
      <c r="A1260" s="1" t="s">
        <v>1112</v>
      </c>
      <c r="B1260" s="1" t="s">
        <v>3641</v>
      </c>
      <c r="C1260" t="s">
        <v>6686</v>
      </c>
      <c r="D1260" t="s">
        <v>5881</v>
      </c>
      <c r="E1260" t="s">
        <v>7656</v>
      </c>
    </row>
    <row r="1261" spans="1:5" ht="15.6" x14ac:dyDescent="0.3">
      <c r="A1261" s="1" t="s">
        <v>1111</v>
      </c>
      <c r="B1261" s="1" t="s">
        <v>3642</v>
      </c>
      <c r="C1261" t="s">
        <v>6686</v>
      </c>
      <c r="D1261" t="s">
        <v>5658</v>
      </c>
      <c r="E1261" t="s">
        <v>7657</v>
      </c>
    </row>
    <row r="1262" spans="1:5" ht="15.6" x14ac:dyDescent="0.3">
      <c r="A1262" s="1" t="s">
        <v>1110</v>
      </c>
      <c r="B1262" s="1" t="s">
        <v>3643</v>
      </c>
      <c r="C1262" t="s">
        <v>6686</v>
      </c>
      <c r="D1262" t="s">
        <v>5882</v>
      </c>
      <c r="E1262" t="s">
        <v>7038</v>
      </c>
    </row>
    <row r="1263" spans="1:5" ht="15.6" x14ac:dyDescent="0.3">
      <c r="A1263" s="1" t="s">
        <v>1109</v>
      </c>
      <c r="B1263" s="1" t="s">
        <v>3644</v>
      </c>
      <c r="C1263" t="s">
        <v>6684</v>
      </c>
      <c r="D1263" t="s">
        <v>5883</v>
      </c>
      <c r="E1263" t="s">
        <v>7658</v>
      </c>
    </row>
    <row r="1264" spans="1:5" ht="15.6" x14ac:dyDescent="0.3">
      <c r="A1264" s="1" t="s">
        <v>1108</v>
      </c>
      <c r="B1264" s="1" t="s">
        <v>3645</v>
      </c>
      <c r="C1264" t="s">
        <v>6684</v>
      </c>
      <c r="D1264" t="s">
        <v>5884</v>
      </c>
      <c r="E1264" t="s">
        <v>7659</v>
      </c>
    </row>
    <row r="1265" spans="1:5" ht="15.6" x14ac:dyDescent="0.3">
      <c r="A1265" s="1" t="s">
        <v>1107</v>
      </c>
      <c r="B1265" s="1" t="s">
        <v>3646</v>
      </c>
      <c r="C1265" t="s">
        <v>6686</v>
      </c>
      <c r="D1265" t="s">
        <v>5885</v>
      </c>
      <c r="E1265" t="s">
        <v>7660</v>
      </c>
    </row>
    <row r="1266" spans="1:5" ht="15.6" x14ac:dyDescent="0.3">
      <c r="A1266" s="1" t="s">
        <v>1106</v>
      </c>
      <c r="B1266" s="1" t="s">
        <v>3647</v>
      </c>
      <c r="C1266" t="s">
        <v>6686</v>
      </c>
      <c r="D1266" t="s">
        <v>7661</v>
      </c>
      <c r="E1266" t="s">
        <v>7662</v>
      </c>
    </row>
    <row r="1267" spans="1:5" ht="15.6" x14ac:dyDescent="0.3">
      <c r="A1267" s="1" t="s">
        <v>1105</v>
      </c>
      <c r="B1267" s="1" t="s">
        <v>3648</v>
      </c>
      <c r="C1267" t="s">
        <v>6686</v>
      </c>
      <c r="D1267" t="s">
        <v>5886</v>
      </c>
      <c r="E1267" t="s">
        <v>6878</v>
      </c>
    </row>
    <row r="1268" spans="1:5" ht="15.6" x14ac:dyDescent="0.3">
      <c r="A1268" s="1" t="s">
        <v>1104</v>
      </c>
      <c r="B1268" s="1" t="s">
        <v>3649</v>
      </c>
      <c r="C1268" t="s">
        <v>6686</v>
      </c>
      <c r="D1268" t="s">
        <v>5887</v>
      </c>
      <c r="E1268" t="s">
        <v>7663</v>
      </c>
    </row>
    <row r="1269" spans="1:5" ht="15.6" x14ac:dyDescent="0.3">
      <c r="A1269" s="1" t="s">
        <v>1103</v>
      </c>
      <c r="B1269" s="1" t="s">
        <v>3650</v>
      </c>
      <c r="C1269" t="s">
        <v>6684</v>
      </c>
      <c r="D1269" t="s">
        <v>5888</v>
      </c>
      <c r="E1269" t="s">
        <v>7664</v>
      </c>
    </row>
    <row r="1270" spans="1:5" ht="15.6" x14ac:dyDescent="0.3">
      <c r="A1270" s="1" t="s">
        <v>1102</v>
      </c>
      <c r="B1270" s="1" t="s">
        <v>3651</v>
      </c>
      <c r="C1270" t="s">
        <v>6684</v>
      </c>
      <c r="D1270" t="s">
        <v>5889</v>
      </c>
      <c r="E1270" t="s">
        <v>7658</v>
      </c>
    </row>
    <row r="1271" spans="1:5" ht="15.6" x14ac:dyDescent="0.3">
      <c r="A1271" s="1" t="s">
        <v>1101</v>
      </c>
      <c r="B1271" s="1" t="s">
        <v>3652</v>
      </c>
      <c r="C1271" t="s">
        <v>6684</v>
      </c>
      <c r="D1271" t="s">
        <v>4925</v>
      </c>
      <c r="E1271" t="s">
        <v>7665</v>
      </c>
    </row>
    <row r="1272" spans="1:5" ht="15.6" x14ac:dyDescent="0.3">
      <c r="A1272" s="1" t="s">
        <v>1100</v>
      </c>
      <c r="B1272" s="1" t="s">
        <v>3653</v>
      </c>
      <c r="C1272" t="s">
        <v>6686</v>
      </c>
      <c r="D1272" t="s">
        <v>4879</v>
      </c>
      <c r="E1272" t="s">
        <v>7666</v>
      </c>
    </row>
    <row r="1273" spans="1:5" ht="15.6" x14ac:dyDescent="0.3">
      <c r="A1273" s="1" t="s">
        <v>1099</v>
      </c>
      <c r="B1273" s="1" t="s">
        <v>3654</v>
      </c>
      <c r="C1273" t="s">
        <v>6686</v>
      </c>
      <c r="D1273" t="s">
        <v>5890</v>
      </c>
      <c r="E1273" t="s">
        <v>7667</v>
      </c>
    </row>
    <row r="1274" spans="1:5" ht="15.6" x14ac:dyDescent="0.3">
      <c r="A1274" s="1" t="s">
        <v>1098</v>
      </c>
      <c r="B1274" s="1" t="s">
        <v>3655</v>
      </c>
      <c r="C1274" t="s">
        <v>6686</v>
      </c>
      <c r="D1274" t="s">
        <v>5891</v>
      </c>
      <c r="E1274" t="s">
        <v>7668</v>
      </c>
    </row>
    <row r="1275" spans="1:5" ht="15.6" x14ac:dyDescent="0.3">
      <c r="A1275" s="1" t="s">
        <v>1097</v>
      </c>
      <c r="B1275" s="1" t="s">
        <v>3656</v>
      </c>
      <c r="C1275" t="s">
        <v>6686</v>
      </c>
      <c r="D1275" t="s">
        <v>5892</v>
      </c>
      <c r="E1275" t="s">
        <v>7165</v>
      </c>
    </row>
    <row r="1276" spans="1:5" ht="15.6" x14ac:dyDescent="0.3">
      <c r="A1276" s="1" t="s">
        <v>1096</v>
      </c>
      <c r="B1276" s="1" t="s">
        <v>3657</v>
      </c>
      <c r="C1276" t="s">
        <v>6686</v>
      </c>
      <c r="D1276" t="s">
        <v>5893</v>
      </c>
      <c r="E1276" t="s">
        <v>6712</v>
      </c>
    </row>
    <row r="1277" spans="1:5" ht="15.6" x14ac:dyDescent="0.3">
      <c r="A1277" s="1" t="s">
        <v>1095</v>
      </c>
      <c r="B1277" s="1" t="s">
        <v>3658</v>
      </c>
      <c r="C1277" t="s">
        <v>6686</v>
      </c>
      <c r="D1277" t="s">
        <v>5642</v>
      </c>
      <c r="E1277" t="s">
        <v>7669</v>
      </c>
    </row>
    <row r="1278" spans="1:5" ht="15.6" x14ac:dyDescent="0.3">
      <c r="A1278" s="1" t="s">
        <v>1094</v>
      </c>
      <c r="B1278" s="1" t="s">
        <v>3659</v>
      </c>
      <c r="C1278" t="s">
        <v>6684</v>
      </c>
      <c r="D1278" t="s">
        <v>5894</v>
      </c>
      <c r="E1278" t="s">
        <v>7670</v>
      </c>
    </row>
    <row r="1279" spans="1:5" ht="15.6" x14ac:dyDescent="0.3">
      <c r="A1279" s="1" t="s">
        <v>1093</v>
      </c>
      <c r="B1279" s="1" t="s">
        <v>3660</v>
      </c>
      <c r="C1279" t="s">
        <v>6684</v>
      </c>
      <c r="D1279" t="s">
        <v>5895</v>
      </c>
      <c r="E1279" t="s">
        <v>7671</v>
      </c>
    </row>
    <row r="1280" spans="1:5" ht="15.6" x14ac:dyDescent="0.3">
      <c r="A1280" s="1" t="s">
        <v>1092</v>
      </c>
      <c r="B1280" s="1" t="s">
        <v>3661</v>
      </c>
      <c r="C1280" t="s">
        <v>6684</v>
      </c>
      <c r="D1280" t="s">
        <v>5896</v>
      </c>
      <c r="E1280" t="s">
        <v>7538</v>
      </c>
    </row>
    <row r="1281" spans="1:5" ht="15.6" x14ac:dyDescent="0.3">
      <c r="A1281" s="1" t="s">
        <v>1091</v>
      </c>
      <c r="B1281" s="1" t="s">
        <v>3662</v>
      </c>
      <c r="C1281" t="s">
        <v>6686</v>
      </c>
      <c r="D1281" t="s">
        <v>5897</v>
      </c>
      <c r="E1281" t="s">
        <v>7672</v>
      </c>
    </row>
    <row r="1282" spans="1:5" ht="15.6" x14ac:dyDescent="0.3">
      <c r="A1282" s="1" t="s">
        <v>1090</v>
      </c>
      <c r="B1282" s="1" t="s">
        <v>3663</v>
      </c>
      <c r="C1282" t="s">
        <v>6686</v>
      </c>
      <c r="D1282" t="s">
        <v>5898</v>
      </c>
      <c r="E1282" t="s">
        <v>6833</v>
      </c>
    </row>
    <row r="1283" spans="1:5" ht="15.6" x14ac:dyDescent="0.3">
      <c r="A1283" s="1" t="s">
        <v>1089</v>
      </c>
      <c r="B1283" s="1" t="s">
        <v>3664</v>
      </c>
      <c r="C1283" t="s">
        <v>6684</v>
      </c>
      <c r="D1283" t="s">
        <v>5899</v>
      </c>
      <c r="E1283" t="s">
        <v>7527</v>
      </c>
    </row>
    <row r="1284" spans="1:5" ht="15.6" x14ac:dyDescent="0.3">
      <c r="A1284" s="1" t="s">
        <v>1088</v>
      </c>
      <c r="B1284" s="1" t="s">
        <v>3665</v>
      </c>
      <c r="C1284" t="s">
        <v>6686</v>
      </c>
      <c r="D1284" t="s">
        <v>4977</v>
      </c>
      <c r="E1284" t="s">
        <v>6892</v>
      </c>
    </row>
    <row r="1285" spans="1:5" ht="15.6" x14ac:dyDescent="0.3">
      <c r="A1285" s="1" t="s">
        <v>1087</v>
      </c>
      <c r="B1285" s="1" t="s">
        <v>3666</v>
      </c>
      <c r="C1285" t="s">
        <v>6684</v>
      </c>
      <c r="D1285" t="s">
        <v>5900</v>
      </c>
      <c r="E1285" t="s">
        <v>7673</v>
      </c>
    </row>
    <row r="1286" spans="1:5" ht="15.6" x14ac:dyDescent="0.3">
      <c r="A1286" s="1" t="s">
        <v>1086</v>
      </c>
      <c r="B1286" s="1" t="s">
        <v>3667</v>
      </c>
      <c r="C1286" t="s">
        <v>6684</v>
      </c>
      <c r="D1286" t="s">
        <v>5901</v>
      </c>
      <c r="E1286" t="s">
        <v>7674</v>
      </c>
    </row>
    <row r="1287" spans="1:5" ht="15.6" x14ac:dyDescent="0.3">
      <c r="A1287" s="1" t="s">
        <v>1085</v>
      </c>
      <c r="B1287" s="1" t="s">
        <v>3668</v>
      </c>
      <c r="C1287" t="s">
        <v>6684</v>
      </c>
      <c r="D1287" t="s">
        <v>5000</v>
      </c>
      <c r="E1287" t="s">
        <v>7675</v>
      </c>
    </row>
    <row r="1288" spans="1:5" ht="15.6" x14ac:dyDescent="0.3">
      <c r="A1288" s="1" t="s">
        <v>1084</v>
      </c>
      <c r="B1288" s="1" t="s">
        <v>3669</v>
      </c>
      <c r="C1288" t="s">
        <v>6684</v>
      </c>
      <c r="D1288" t="s">
        <v>4736</v>
      </c>
      <c r="E1288" t="s">
        <v>7676</v>
      </c>
    </row>
    <row r="1289" spans="1:5" ht="15.6" x14ac:dyDescent="0.3">
      <c r="A1289" s="1" t="s">
        <v>1083</v>
      </c>
      <c r="B1289" s="1" t="s">
        <v>3670</v>
      </c>
      <c r="C1289" t="s">
        <v>6684</v>
      </c>
      <c r="D1289" t="s">
        <v>5902</v>
      </c>
      <c r="E1289" t="s">
        <v>6864</v>
      </c>
    </row>
    <row r="1290" spans="1:5" ht="15.6" x14ac:dyDescent="0.3">
      <c r="A1290" s="1" t="s">
        <v>1082</v>
      </c>
      <c r="B1290" s="1" t="s">
        <v>3671</v>
      </c>
      <c r="C1290" t="s">
        <v>6684</v>
      </c>
      <c r="D1290" t="s">
        <v>5903</v>
      </c>
      <c r="E1290" t="s">
        <v>7677</v>
      </c>
    </row>
    <row r="1291" spans="1:5" ht="15.6" x14ac:dyDescent="0.3">
      <c r="A1291" s="1" t="s">
        <v>1081</v>
      </c>
      <c r="B1291" s="1" t="s">
        <v>3672</v>
      </c>
      <c r="C1291" t="s">
        <v>6684</v>
      </c>
      <c r="D1291" t="s">
        <v>5182</v>
      </c>
      <c r="E1291" t="s">
        <v>7678</v>
      </c>
    </row>
    <row r="1292" spans="1:5" ht="15.6" x14ac:dyDescent="0.3">
      <c r="A1292" s="1" t="s">
        <v>1080</v>
      </c>
      <c r="B1292" s="1" t="s">
        <v>3673</v>
      </c>
      <c r="C1292" t="s">
        <v>6684</v>
      </c>
      <c r="D1292" t="s">
        <v>5904</v>
      </c>
      <c r="E1292" t="s">
        <v>6742</v>
      </c>
    </row>
    <row r="1293" spans="1:5" ht="15.6" x14ac:dyDescent="0.3">
      <c r="A1293" s="1" t="s">
        <v>1079</v>
      </c>
      <c r="B1293" s="1" t="s">
        <v>3674</v>
      </c>
      <c r="C1293" t="s">
        <v>6684</v>
      </c>
      <c r="D1293" t="s">
        <v>5905</v>
      </c>
      <c r="E1293" t="s">
        <v>7538</v>
      </c>
    </row>
    <row r="1294" spans="1:5" ht="15.6" x14ac:dyDescent="0.3">
      <c r="A1294" s="1" t="s">
        <v>1078</v>
      </c>
      <c r="B1294" s="1" t="s">
        <v>3675</v>
      </c>
      <c r="C1294" t="s">
        <v>6684</v>
      </c>
      <c r="D1294" t="s">
        <v>5906</v>
      </c>
      <c r="E1294" t="s">
        <v>7679</v>
      </c>
    </row>
    <row r="1295" spans="1:5" ht="15.6" x14ac:dyDescent="0.3">
      <c r="A1295" s="1" t="s">
        <v>1077</v>
      </c>
      <c r="B1295" s="1" t="s">
        <v>3676</v>
      </c>
      <c r="C1295" t="s">
        <v>6684</v>
      </c>
      <c r="D1295" t="s">
        <v>5907</v>
      </c>
      <c r="E1295" t="s">
        <v>7680</v>
      </c>
    </row>
    <row r="1296" spans="1:5" ht="15.6" x14ac:dyDescent="0.3">
      <c r="A1296" s="1" t="s">
        <v>1076</v>
      </c>
      <c r="B1296" s="1" t="s">
        <v>3677</v>
      </c>
      <c r="C1296" t="s">
        <v>6686</v>
      </c>
      <c r="D1296" t="s">
        <v>5908</v>
      </c>
      <c r="E1296" t="s">
        <v>8329</v>
      </c>
    </row>
    <row r="1297" spans="1:5" ht="15.6" x14ac:dyDescent="0.3">
      <c r="A1297" s="1" t="s">
        <v>1075</v>
      </c>
      <c r="B1297" s="1" t="s">
        <v>3678</v>
      </c>
      <c r="C1297" t="s">
        <v>6684</v>
      </c>
      <c r="D1297" t="s">
        <v>5909</v>
      </c>
      <c r="E1297" t="s">
        <v>7681</v>
      </c>
    </row>
    <row r="1298" spans="1:5" ht="15.6" x14ac:dyDescent="0.3">
      <c r="A1298" s="1" t="s">
        <v>1074</v>
      </c>
      <c r="B1298" s="1" t="s">
        <v>3679</v>
      </c>
      <c r="C1298" t="s">
        <v>6686</v>
      </c>
      <c r="D1298" t="s">
        <v>5910</v>
      </c>
      <c r="E1298" t="s">
        <v>7682</v>
      </c>
    </row>
    <row r="1299" spans="1:5" ht="15.6" x14ac:dyDescent="0.3">
      <c r="A1299" s="1" t="s">
        <v>1073</v>
      </c>
      <c r="B1299" s="1" t="s">
        <v>3680</v>
      </c>
      <c r="C1299" t="s">
        <v>7108</v>
      </c>
      <c r="D1299" t="s">
        <v>5342</v>
      </c>
      <c r="E1299" t="s">
        <v>7683</v>
      </c>
    </row>
    <row r="1300" spans="1:5" ht="15.6" x14ac:dyDescent="0.3">
      <c r="A1300" s="1" t="s">
        <v>1072</v>
      </c>
      <c r="B1300" s="1" t="s">
        <v>3681</v>
      </c>
      <c r="C1300" t="s">
        <v>6684</v>
      </c>
      <c r="D1300" t="s">
        <v>5739</v>
      </c>
      <c r="E1300" t="s">
        <v>7684</v>
      </c>
    </row>
    <row r="1301" spans="1:5" ht="15.6" x14ac:dyDescent="0.3">
      <c r="A1301" s="1" t="s">
        <v>1071</v>
      </c>
      <c r="B1301" s="1" t="s">
        <v>3682</v>
      </c>
      <c r="C1301" t="s">
        <v>6686</v>
      </c>
      <c r="D1301" t="s">
        <v>5911</v>
      </c>
      <c r="E1301" t="s">
        <v>6725</v>
      </c>
    </row>
    <row r="1302" spans="1:5" ht="15.6" x14ac:dyDescent="0.3">
      <c r="A1302" s="1" t="s">
        <v>1070</v>
      </c>
      <c r="B1302" s="1" t="s">
        <v>3683</v>
      </c>
      <c r="C1302" t="s">
        <v>6686</v>
      </c>
      <c r="D1302" t="s">
        <v>5912</v>
      </c>
      <c r="E1302" t="s">
        <v>7685</v>
      </c>
    </row>
    <row r="1303" spans="1:5" ht="15.6" x14ac:dyDescent="0.3">
      <c r="A1303" s="1" t="s">
        <v>1069</v>
      </c>
      <c r="B1303" s="1" t="s">
        <v>3684</v>
      </c>
      <c r="C1303" t="s">
        <v>6686</v>
      </c>
      <c r="D1303" t="s">
        <v>5913</v>
      </c>
      <c r="E1303" t="s">
        <v>7686</v>
      </c>
    </row>
    <row r="1304" spans="1:5" ht="15.6" x14ac:dyDescent="0.3">
      <c r="A1304" s="1" t="s">
        <v>1068</v>
      </c>
      <c r="B1304" s="1" t="s">
        <v>3685</v>
      </c>
      <c r="C1304" t="s">
        <v>6686</v>
      </c>
      <c r="D1304" t="s">
        <v>5914</v>
      </c>
      <c r="E1304" t="s">
        <v>7687</v>
      </c>
    </row>
    <row r="1305" spans="1:5" ht="15.6" x14ac:dyDescent="0.3">
      <c r="A1305" s="1" t="s">
        <v>1067</v>
      </c>
      <c r="B1305" s="1" t="s">
        <v>3686</v>
      </c>
      <c r="C1305" t="s">
        <v>6686</v>
      </c>
      <c r="D1305" t="s">
        <v>5915</v>
      </c>
      <c r="E1305" t="s">
        <v>6892</v>
      </c>
    </row>
    <row r="1306" spans="1:5" ht="15.6" x14ac:dyDescent="0.3">
      <c r="A1306" s="1" t="s">
        <v>1066</v>
      </c>
      <c r="B1306" s="1" t="s">
        <v>3687</v>
      </c>
      <c r="C1306" t="s">
        <v>6686</v>
      </c>
      <c r="D1306" t="s">
        <v>5916</v>
      </c>
      <c r="E1306" t="s">
        <v>7051</v>
      </c>
    </row>
    <row r="1307" spans="1:5" ht="15.6" x14ac:dyDescent="0.3">
      <c r="A1307" s="1" t="s">
        <v>1065</v>
      </c>
      <c r="B1307" s="1" t="s">
        <v>3688</v>
      </c>
      <c r="C1307" t="s">
        <v>6686</v>
      </c>
      <c r="D1307" t="s">
        <v>5917</v>
      </c>
      <c r="E1307" t="s">
        <v>7688</v>
      </c>
    </row>
    <row r="1308" spans="1:5" ht="15.6" x14ac:dyDescent="0.3">
      <c r="A1308" s="1" t="s">
        <v>1064</v>
      </c>
      <c r="B1308" s="1" t="s">
        <v>3689</v>
      </c>
      <c r="C1308" t="s">
        <v>6686</v>
      </c>
      <c r="D1308" t="s">
        <v>5918</v>
      </c>
      <c r="E1308" t="s">
        <v>7689</v>
      </c>
    </row>
    <row r="1309" spans="1:5" ht="15.6" x14ac:dyDescent="0.3">
      <c r="A1309" s="1" t="s">
        <v>1063</v>
      </c>
      <c r="B1309" s="1" t="s">
        <v>3690</v>
      </c>
      <c r="C1309" t="s">
        <v>6686</v>
      </c>
      <c r="D1309" t="s">
        <v>5919</v>
      </c>
      <c r="E1309" t="s">
        <v>7387</v>
      </c>
    </row>
    <row r="1310" spans="1:5" ht="15.6" x14ac:dyDescent="0.3">
      <c r="A1310" s="1" t="s">
        <v>1062</v>
      </c>
      <c r="B1310" s="1" t="s">
        <v>3691</v>
      </c>
      <c r="C1310" t="s">
        <v>6686</v>
      </c>
      <c r="D1310" t="s">
        <v>5054</v>
      </c>
      <c r="E1310" t="s">
        <v>7200</v>
      </c>
    </row>
    <row r="1311" spans="1:5" ht="15.6" x14ac:dyDescent="0.3">
      <c r="A1311" s="1" t="s">
        <v>1061</v>
      </c>
      <c r="B1311" s="1" t="s">
        <v>3692</v>
      </c>
      <c r="C1311" t="s">
        <v>6686</v>
      </c>
      <c r="D1311" t="s">
        <v>5920</v>
      </c>
      <c r="E1311" t="s">
        <v>7690</v>
      </c>
    </row>
    <row r="1312" spans="1:5" ht="15.6" x14ac:dyDescent="0.3">
      <c r="A1312" s="1" t="s">
        <v>1060</v>
      </c>
      <c r="B1312" s="1" t="s">
        <v>3693</v>
      </c>
      <c r="C1312" t="s">
        <v>6686</v>
      </c>
      <c r="D1312" t="s">
        <v>5921</v>
      </c>
      <c r="E1312" t="s">
        <v>7691</v>
      </c>
    </row>
    <row r="1313" spans="1:5" ht="15.6" x14ac:dyDescent="0.3">
      <c r="A1313" s="1" t="s">
        <v>1059</v>
      </c>
      <c r="B1313" s="1" t="s">
        <v>3694</v>
      </c>
      <c r="C1313" t="s">
        <v>6686</v>
      </c>
      <c r="D1313" t="s">
        <v>5922</v>
      </c>
      <c r="E1313" t="s">
        <v>7038</v>
      </c>
    </row>
    <row r="1314" spans="1:5" ht="15.6" x14ac:dyDescent="0.3">
      <c r="A1314" s="1" t="s">
        <v>1058</v>
      </c>
      <c r="B1314" s="1" t="s">
        <v>3695</v>
      </c>
      <c r="C1314" t="s">
        <v>6684</v>
      </c>
      <c r="D1314" t="s">
        <v>5923</v>
      </c>
      <c r="E1314" t="s">
        <v>7692</v>
      </c>
    </row>
    <row r="1315" spans="1:5" ht="15.6" x14ac:dyDescent="0.3">
      <c r="A1315" s="1" t="s">
        <v>1057</v>
      </c>
      <c r="B1315" s="1" t="s">
        <v>3696</v>
      </c>
      <c r="C1315" t="s">
        <v>6684</v>
      </c>
      <c r="D1315" t="s">
        <v>5924</v>
      </c>
      <c r="E1315" t="s">
        <v>6931</v>
      </c>
    </row>
    <row r="1316" spans="1:5" ht="15.6" x14ac:dyDescent="0.3">
      <c r="A1316" s="1" t="s">
        <v>1056</v>
      </c>
      <c r="B1316" s="1" t="s">
        <v>3697</v>
      </c>
      <c r="C1316" t="s">
        <v>6686</v>
      </c>
      <c r="D1316" t="s">
        <v>5925</v>
      </c>
      <c r="E1316" t="s">
        <v>7693</v>
      </c>
    </row>
    <row r="1317" spans="1:5" ht="15.6" x14ac:dyDescent="0.3">
      <c r="A1317" s="1" t="s">
        <v>1055</v>
      </c>
      <c r="B1317" s="1" t="s">
        <v>3698</v>
      </c>
      <c r="C1317" t="s">
        <v>6684</v>
      </c>
      <c r="D1317" t="s">
        <v>5926</v>
      </c>
      <c r="E1317" t="s">
        <v>7112</v>
      </c>
    </row>
    <row r="1318" spans="1:5" ht="15.6" x14ac:dyDescent="0.3">
      <c r="A1318" s="1" t="s">
        <v>1054</v>
      </c>
      <c r="B1318" s="1" t="s">
        <v>3699</v>
      </c>
      <c r="C1318" t="s">
        <v>6684</v>
      </c>
      <c r="D1318" t="s">
        <v>5927</v>
      </c>
      <c r="E1318" t="s">
        <v>7694</v>
      </c>
    </row>
    <row r="1319" spans="1:5" ht="15.6" x14ac:dyDescent="0.3">
      <c r="A1319" s="1" t="s">
        <v>1053</v>
      </c>
      <c r="B1319" s="1" t="s">
        <v>3700</v>
      </c>
      <c r="C1319" t="s">
        <v>6684</v>
      </c>
      <c r="D1319" t="s">
        <v>5928</v>
      </c>
      <c r="E1319" t="s">
        <v>7695</v>
      </c>
    </row>
    <row r="1320" spans="1:5" ht="15.6" x14ac:dyDescent="0.3">
      <c r="A1320" s="1" t="s">
        <v>1052</v>
      </c>
      <c r="B1320" s="1" t="s">
        <v>3701</v>
      </c>
      <c r="C1320" t="s">
        <v>6686</v>
      </c>
      <c r="D1320" t="s">
        <v>5929</v>
      </c>
      <c r="E1320" t="s">
        <v>7696</v>
      </c>
    </row>
    <row r="1321" spans="1:5" ht="15.6" x14ac:dyDescent="0.3">
      <c r="A1321" s="1" t="s">
        <v>1051</v>
      </c>
      <c r="B1321" s="1" t="s">
        <v>3702</v>
      </c>
      <c r="C1321" t="s">
        <v>6684</v>
      </c>
      <c r="D1321" t="s">
        <v>5930</v>
      </c>
      <c r="E1321" t="s">
        <v>6689</v>
      </c>
    </row>
    <row r="1322" spans="1:5" ht="15.6" x14ac:dyDescent="0.3">
      <c r="A1322" s="1" t="s">
        <v>1050</v>
      </c>
      <c r="B1322" s="1" t="s">
        <v>3703</v>
      </c>
      <c r="C1322" t="s">
        <v>6686</v>
      </c>
      <c r="D1322" t="s">
        <v>5931</v>
      </c>
      <c r="E1322" t="s">
        <v>7697</v>
      </c>
    </row>
    <row r="1323" spans="1:5" ht="15.6" x14ac:dyDescent="0.3">
      <c r="A1323" s="1" t="s">
        <v>1049</v>
      </c>
      <c r="B1323" s="1" t="s">
        <v>3704</v>
      </c>
      <c r="C1323" t="s">
        <v>6684</v>
      </c>
      <c r="D1323" t="s">
        <v>5932</v>
      </c>
      <c r="E1323" t="s">
        <v>7698</v>
      </c>
    </row>
    <row r="1324" spans="1:5" ht="15.6" x14ac:dyDescent="0.3">
      <c r="A1324" s="1" t="s">
        <v>1048</v>
      </c>
      <c r="B1324" s="1" t="s">
        <v>3705</v>
      </c>
      <c r="C1324" t="s">
        <v>6684</v>
      </c>
      <c r="D1324" t="s">
        <v>5933</v>
      </c>
      <c r="E1324" t="s">
        <v>7699</v>
      </c>
    </row>
    <row r="1325" spans="1:5" ht="15.6" x14ac:dyDescent="0.3">
      <c r="A1325" s="1" t="s">
        <v>1047</v>
      </c>
      <c r="B1325" s="1" t="s">
        <v>3706</v>
      </c>
      <c r="C1325" t="s">
        <v>6684</v>
      </c>
      <c r="D1325" t="s">
        <v>5934</v>
      </c>
      <c r="E1325" t="s">
        <v>7700</v>
      </c>
    </row>
    <row r="1326" spans="1:5" ht="15.6" x14ac:dyDescent="0.3">
      <c r="A1326" s="1" t="s">
        <v>1046</v>
      </c>
      <c r="B1326" s="1" t="s">
        <v>3707</v>
      </c>
      <c r="C1326" t="s">
        <v>6684</v>
      </c>
      <c r="D1326" t="s">
        <v>5935</v>
      </c>
      <c r="E1326" t="s">
        <v>6749</v>
      </c>
    </row>
    <row r="1327" spans="1:5" ht="15.6" x14ac:dyDescent="0.3">
      <c r="A1327" s="1" t="s">
        <v>1045</v>
      </c>
      <c r="B1327" s="1" t="s">
        <v>3708</v>
      </c>
      <c r="C1327" t="s">
        <v>6684</v>
      </c>
      <c r="D1327" t="s">
        <v>5936</v>
      </c>
      <c r="E1327" t="s">
        <v>7701</v>
      </c>
    </row>
    <row r="1328" spans="1:5" ht="15.6" x14ac:dyDescent="0.3">
      <c r="A1328" s="1" t="s">
        <v>1044</v>
      </c>
      <c r="B1328" s="1" t="s">
        <v>3709</v>
      </c>
      <c r="C1328" t="s">
        <v>6684</v>
      </c>
      <c r="D1328" t="s">
        <v>5937</v>
      </c>
      <c r="E1328" t="s">
        <v>7110</v>
      </c>
    </row>
    <row r="1329" spans="1:5" ht="15.6" x14ac:dyDescent="0.3">
      <c r="A1329" s="1" t="s">
        <v>1043</v>
      </c>
      <c r="B1329" s="1" t="s">
        <v>3710</v>
      </c>
      <c r="C1329" t="s">
        <v>6686</v>
      </c>
      <c r="D1329" t="s">
        <v>5938</v>
      </c>
      <c r="E1329" t="s">
        <v>7043</v>
      </c>
    </row>
    <row r="1330" spans="1:5" ht="15.6" x14ac:dyDescent="0.3">
      <c r="A1330" s="1" t="s">
        <v>1042</v>
      </c>
      <c r="B1330" s="1" t="s">
        <v>3711</v>
      </c>
      <c r="C1330" t="s">
        <v>7108</v>
      </c>
      <c r="D1330" t="s">
        <v>5939</v>
      </c>
      <c r="E1330" t="s">
        <v>7676</v>
      </c>
    </row>
    <row r="1331" spans="1:5" ht="15.6" x14ac:dyDescent="0.3">
      <c r="A1331" s="1" t="s">
        <v>1041</v>
      </c>
      <c r="B1331" s="1" t="s">
        <v>3712</v>
      </c>
      <c r="C1331" t="s">
        <v>6686</v>
      </c>
      <c r="D1331" t="s">
        <v>5940</v>
      </c>
      <c r="E1331" t="s">
        <v>6899</v>
      </c>
    </row>
    <row r="1332" spans="1:5" ht="15.6" x14ac:dyDescent="0.3">
      <c r="A1332" s="1" t="s">
        <v>1040</v>
      </c>
      <c r="B1332" s="1" t="s">
        <v>3713</v>
      </c>
      <c r="C1332" t="s">
        <v>6684</v>
      </c>
      <c r="D1332" t="s">
        <v>5941</v>
      </c>
      <c r="E1332" t="s">
        <v>7115</v>
      </c>
    </row>
    <row r="1333" spans="1:5" ht="15.6" x14ac:dyDescent="0.3">
      <c r="A1333" s="1" t="s">
        <v>1039</v>
      </c>
      <c r="B1333" s="1" t="s">
        <v>3714</v>
      </c>
      <c r="C1333" t="s">
        <v>6686</v>
      </c>
      <c r="D1333" t="s">
        <v>5942</v>
      </c>
      <c r="E1333" t="s">
        <v>7702</v>
      </c>
    </row>
    <row r="1334" spans="1:5" ht="15.6" x14ac:dyDescent="0.3">
      <c r="A1334" s="1" t="s">
        <v>1038</v>
      </c>
      <c r="B1334" s="1" t="s">
        <v>3715</v>
      </c>
      <c r="C1334" t="s">
        <v>7108</v>
      </c>
      <c r="D1334" t="s">
        <v>5943</v>
      </c>
      <c r="E1334" t="s">
        <v>7703</v>
      </c>
    </row>
    <row r="1335" spans="1:5" ht="15.6" x14ac:dyDescent="0.3">
      <c r="A1335" s="1" t="s">
        <v>1037</v>
      </c>
      <c r="B1335" s="1" t="s">
        <v>3716</v>
      </c>
      <c r="C1335" t="s">
        <v>6686</v>
      </c>
      <c r="D1335" t="s">
        <v>5944</v>
      </c>
      <c r="E1335" t="s">
        <v>7704</v>
      </c>
    </row>
    <row r="1336" spans="1:5" ht="15.6" x14ac:dyDescent="0.3">
      <c r="A1336" s="1" t="s">
        <v>1036</v>
      </c>
      <c r="B1336" s="1" t="s">
        <v>3717</v>
      </c>
      <c r="C1336" t="s">
        <v>6686</v>
      </c>
      <c r="D1336" t="s">
        <v>5945</v>
      </c>
      <c r="E1336" t="s">
        <v>7705</v>
      </c>
    </row>
    <row r="1337" spans="1:5" ht="15.6" x14ac:dyDescent="0.3">
      <c r="A1337" s="1" t="s">
        <v>1035</v>
      </c>
      <c r="B1337" s="1" t="s">
        <v>3718</v>
      </c>
      <c r="C1337" t="s">
        <v>6686</v>
      </c>
      <c r="D1337" t="s">
        <v>4728</v>
      </c>
      <c r="E1337" t="s">
        <v>7706</v>
      </c>
    </row>
    <row r="1338" spans="1:5" ht="15.6" x14ac:dyDescent="0.3">
      <c r="A1338" s="1" t="s">
        <v>1034</v>
      </c>
      <c r="B1338" s="1" t="s">
        <v>3719</v>
      </c>
      <c r="C1338" t="s">
        <v>6686</v>
      </c>
      <c r="D1338" t="s">
        <v>5946</v>
      </c>
      <c r="E1338" t="s">
        <v>7707</v>
      </c>
    </row>
    <row r="1339" spans="1:5" ht="15.6" x14ac:dyDescent="0.3">
      <c r="A1339" s="1" t="s">
        <v>1033</v>
      </c>
      <c r="B1339" s="1" t="s">
        <v>3720</v>
      </c>
      <c r="C1339" t="s">
        <v>7108</v>
      </c>
      <c r="D1339" t="s">
        <v>4797</v>
      </c>
      <c r="E1339" t="s">
        <v>7181</v>
      </c>
    </row>
    <row r="1340" spans="1:5" ht="15.6" x14ac:dyDescent="0.3">
      <c r="A1340" s="1" t="s">
        <v>1032</v>
      </c>
      <c r="B1340" s="1" t="s">
        <v>3721</v>
      </c>
      <c r="C1340" t="s">
        <v>6686</v>
      </c>
      <c r="D1340" t="s">
        <v>5947</v>
      </c>
      <c r="E1340" t="s">
        <v>6835</v>
      </c>
    </row>
    <row r="1341" spans="1:5" ht="15.6" x14ac:dyDescent="0.3">
      <c r="A1341" s="1" t="s">
        <v>1031</v>
      </c>
      <c r="B1341" s="1" t="s">
        <v>3722</v>
      </c>
      <c r="C1341" t="s">
        <v>6686</v>
      </c>
      <c r="D1341" t="s">
        <v>5948</v>
      </c>
      <c r="E1341" t="s">
        <v>7708</v>
      </c>
    </row>
    <row r="1342" spans="1:5" ht="15.6" x14ac:dyDescent="0.3">
      <c r="A1342" s="1" t="s">
        <v>1030</v>
      </c>
      <c r="B1342" s="1" t="s">
        <v>3723</v>
      </c>
      <c r="C1342" t="s">
        <v>7108</v>
      </c>
      <c r="D1342" t="s">
        <v>5949</v>
      </c>
      <c r="E1342" t="s">
        <v>7203</v>
      </c>
    </row>
    <row r="1343" spans="1:5" ht="15.6" x14ac:dyDescent="0.3">
      <c r="A1343" s="1" t="s">
        <v>1029</v>
      </c>
      <c r="B1343" s="1" t="s">
        <v>3724</v>
      </c>
      <c r="C1343" t="s">
        <v>6684</v>
      </c>
      <c r="D1343" t="s">
        <v>5950</v>
      </c>
      <c r="E1343" t="s">
        <v>7709</v>
      </c>
    </row>
    <row r="1344" spans="1:5" ht="15.6" x14ac:dyDescent="0.3">
      <c r="A1344" s="1" t="s">
        <v>1028</v>
      </c>
      <c r="B1344" s="1" t="s">
        <v>3725</v>
      </c>
      <c r="C1344" t="s">
        <v>7108</v>
      </c>
      <c r="D1344" t="s">
        <v>5951</v>
      </c>
      <c r="E1344" t="s">
        <v>7710</v>
      </c>
    </row>
    <row r="1345" spans="1:5" ht="15.6" x14ac:dyDescent="0.3">
      <c r="A1345" s="1" t="s">
        <v>1027</v>
      </c>
      <c r="B1345" s="1" t="s">
        <v>3726</v>
      </c>
      <c r="C1345" t="s">
        <v>6684</v>
      </c>
      <c r="D1345" t="s">
        <v>5952</v>
      </c>
      <c r="E1345" t="s">
        <v>7059</v>
      </c>
    </row>
    <row r="1346" spans="1:5" ht="15.6" x14ac:dyDescent="0.3">
      <c r="A1346" s="1" t="s">
        <v>1026</v>
      </c>
      <c r="B1346" s="1" t="s">
        <v>3727</v>
      </c>
      <c r="C1346" t="s">
        <v>6686</v>
      </c>
      <c r="D1346" t="s">
        <v>5953</v>
      </c>
      <c r="E1346" t="s">
        <v>6783</v>
      </c>
    </row>
    <row r="1347" spans="1:5" ht="15.6" x14ac:dyDescent="0.3">
      <c r="A1347" s="1" t="s">
        <v>1025</v>
      </c>
      <c r="B1347" s="1" t="s">
        <v>3728</v>
      </c>
      <c r="C1347" t="s">
        <v>6684</v>
      </c>
      <c r="D1347" t="s">
        <v>5954</v>
      </c>
      <c r="E1347" t="s">
        <v>7711</v>
      </c>
    </row>
    <row r="1348" spans="1:5" ht="15.6" x14ac:dyDescent="0.3">
      <c r="A1348" s="1" t="s">
        <v>1024</v>
      </c>
      <c r="B1348" s="1" t="s">
        <v>3729</v>
      </c>
      <c r="C1348" t="s">
        <v>6686</v>
      </c>
      <c r="D1348" t="s">
        <v>5955</v>
      </c>
      <c r="E1348" t="s">
        <v>6858</v>
      </c>
    </row>
    <row r="1349" spans="1:5" ht="15.6" x14ac:dyDescent="0.3">
      <c r="A1349" s="1" t="s">
        <v>1023</v>
      </c>
      <c r="B1349" s="1" t="s">
        <v>3730</v>
      </c>
      <c r="C1349" t="s">
        <v>6684</v>
      </c>
      <c r="D1349" t="s">
        <v>5956</v>
      </c>
      <c r="E1349" t="s">
        <v>7712</v>
      </c>
    </row>
    <row r="1350" spans="1:5" ht="15.6" x14ac:dyDescent="0.3">
      <c r="A1350" s="1" t="s">
        <v>1022</v>
      </c>
      <c r="B1350" s="1" t="s">
        <v>3731</v>
      </c>
      <c r="C1350" t="s">
        <v>7108</v>
      </c>
      <c r="D1350" t="s">
        <v>5957</v>
      </c>
      <c r="E1350" t="s">
        <v>7060</v>
      </c>
    </row>
    <row r="1351" spans="1:5" ht="15.6" x14ac:dyDescent="0.3">
      <c r="A1351" s="1" t="s">
        <v>1021</v>
      </c>
      <c r="B1351" s="1" t="s">
        <v>3732</v>
      </c>
      <c r="C1351" t="s">
        <v>6686</v>
      </c>
      <c r="D1351" t="s">
        <v>5958</v>
      </c>
      <c r="E1351" t="s">
        <v>7713</v>
      </c>
    </row>
    <row r="1352" spans="1:5" ht="15.6" x14ac:dyDescent="0.3">
      <c r="A1352" s="1" t="s">
        <v>1020</v>
      </c>
      <c r="B1352" s="1" t="s">
        <v>3733</v>
      </c>
      <c r="C1352" t="s">
        <v>6684</v>
      </c>
      <c r="D1352" t="s">
        <v>5037</v>
      </c>
      <c r="E1352" t="s">
        <v>7714</v>
      </c>
    </row>
    <row r="1353" spans="1:5" ht="15.6" x14ac:dyDescent="0.3">
      <c r="A1353" s="1" t="s">
        <v>1019</v>
      </c>
      <c r="B1353" s="1" t="s">
        <v>3734</v>
      </c>
      <c r="C1353" t="s">
        <v>6686</v>
      </c>
      <c r="D1353" t="s">
        <v>5959</v>
      </c>
      <c r="E1353" t="s">
        <v>7030</v>
      </c>
    </row>
    <row r="1354" spans="1:5" ht="15.6" x14ac:dyDescent="0.3">
      <c r="A1354" s="1" t="s">
        <v>1018</v>
      </c>
      <c r="B1354" s="1" t="s">
        <v>3735</v>
      </c>
      <c r="C1354" t="s">
        <v>6684</v>
      </c>
      <c r="D1354" t="s">
        <v>5960</v>
      </c>
      <c r="E1354" t="s">
        <v>7715</v>
      </c>
    </row>
    <row r="1355" spans="1:5" ht="15.6" x14ac:dyDescent="0.3">
      <c r="A1355" s="1" t="s">
        <v>1017</v>
      </c>
      <c r="B1355" s="1" t="s">
        <v>3736</v>
      </c>
      <c r="C1355" t="s">
        <v>6684</v>
      </c>
      <c r="D1355" t="s">
        <v>5079</v>
      </c>
      <c r="E1355" t="s">
        <v>7716</v>
      </c>
    </row>
    <row r="1356" spans="1:5" ht="15.6" x14ac:dyDescent="0.3">
      <c r="A1356" s="1" t="s">
        <v>1016</v>
      </c>
      <c r="B1356" s="1" t="s">
        <v>3737</v>
      </c>
      <c r="C1356" t="s">
        <v>6684</v>
      </c>
      <c r="D1356" t="s">
        <v>5815</v>
      </c>
      <c r="E1356" t="s">
        <v>7717</v>
      </c>
    </row>
    <row r="1357" spans="1:5" ht="15.6" x14ac:dyDescent="0.3">
      <c r="A1357" s="1" t="s">
        <v>1015</v>
      </c>
      <c r="B1357" s="1" t="s">
        <v>3738</v>
      </c>
      <c r="C1357" t="s">
        <v>6684</v>
      </c>
      <c r="D1357" t="s">
        <v>5961</v>
      </c>
      <c r="E1357" t="s">
        <v>7718</v>
      </c>
    </row>
    <row r="1358" spans="1:5" ht="15.6" x14ac:dyDescent="0.3">
      <c r="A1358" s="1" t="s">
        <v>1014</v>
      </c>
      <c r="B1358" s="1" t="s">
        <v>3739</v>
      </c>
      <c r="C1358" t="s">
        <v>6684</v>
      </c>
      <c r="D1358" t="s">
        <v>5962</v>
      </c>
      <c r="E1358" t="s">
        <v>7719</v>
      </c>
    </row>
    <row r="1359" spans="1:5" ht="15.6" x14ac:dyDescent="0.3">
      <c r="A1359" s="1" t="s">
        <v>1013</v>
      </c>
      <c r="B1359" s="1" t="s">
        <v>3740</v>
      </c>
      <c r="C1359" t="s">
        <v>6686</v>
      </c>
      <c r="D1359" t="s">
        <v>5963</v>
      </c>
      <c r="E1359" t="s">
        <v>7198</v>
      </c>
    </row>
    <row r="1360" spans="1:5" ht="15.6" x14ac:dyDescent="0.3">
      <c r="A1360" s="1" t="s">
        <v>1012</v>
      </c>
      <c r="B1360" s="1" t="s">
        <v>3741</v>
      </c>
      <c r="C1360" t="s">
        <v>6684</v>
      </c>
      <c r="D1360" t="s">
        <v>5964</v>
      </c>
      <c r="E1360" t="s">
        <v>7720</v>
      </c>
    </row>
    <row r="1361" spans="1:5" ht="15.6" x14ac:dyDescent="0.3">
      <c r="A1361" s="1" t="s">
        <v>1011</v>
      </c>
      <c r="B1361" s="1" t="s">
        <v>3742</v>
      </c>
      <c r="C1361" t="s">
        <v>6684</v>
      </c>
      <c r="D1361" t="s">
        <v>4868</v>
      </c>
      <c r="E1361" t="s">
        <v>7721</v>
      </c>
    </row>
    <row r="1362" spans="1:5" ht="15.6" x14ac:dyDescent="0.3">
      <c r="A1362" s="1" t="s">
        <v>1010</v>
      </c>
      <c r="B1362" s="1" t="s">
        <v>3743</v>
      </c>
      <c r="C1362" t="s">
        <v>6686</v>
      </c>
      <c r="D1362" t="s">
        <v>5965</v>
      </c>
      <c r="E1362" t="s">
        <v>7722</v>
      </c>
    </row>
    <row r="1363" spans="1:5" ht="15.6" x14ac:dyDescent="0.3">
      <c r="A1363" s="1" t="s">
        <v>1009</v>
      </c>
      <c r="B1363" s="1" t="s">
        <v>3744</v>
      </c>
      <c r="C1363" t="s">
        <v>6686</v>
      </c>
      <c r="D1363" t="s">
        <v>5967</v>
      </c>
      <c r="E1363" t="s">
        <v>7723</v>
      </c>
    </row>
    <row r="1364" spans="1:5" ht="15.6" x14ac:dyDescent="0.3">
      <c r="A1364" s="1" t="s">
        <v>1008</v>
      </c>
      <c r="B1364" s="1" t="s">
        <v>3745</v>
      </c>
      <c r="C1364" t="s">
        <v>6686</v>
      </c>
      <c r="D1364" t="s">
        <v>5500</v>
      </c>
      <c r="E1364" t="s">
        <v>7166</v>
      </c>
    </row>
    <row r="1365" spans="1:5" ht="15.6" x14ac:dyDescent="0.3">
      <c r="A1365" s="1" t="s">
        <v>1007</v>
      </c>
      <c r="B1365" s="1" t="s">
        <v>3746</v>
      </c>
      <c r="C1365" t="s">
        <v>6684</v>
      </c>
      <c r="D1365" t="s">
        <v>5968</v>
      </c>
      <c r="E1365" t="s">
        <v>7724</v>
      </c>
    </row>
    <row r="1366" spans="1:5" ht="15.6" x14ac:dyDescent="0.3">
      <c r="A1366" s="1" t="s">
        <v>1006</v>
      </c>
      <c r="B1366" s="1" t="s">
        <v>3747</v>
      </c>
      <c r="C1366" t="s">
        <v>6684</v>
      </c>
      <c r="D1366" t="s">
        <v>5969</v>
      </c>
      <c r="E1366" t="s">
        <v>6709</v>
      </c>
    </row>
    <row r="1367" spans="1:5" ht="15.6" x14ac:dyDescent="0.3">
      <c r="A1367" s="1" t="s">
        <v>1005</v>
      </c>
      <c r="B1367" s="1" t="s">
        <v>3748</v>
      </c>
      <c r="C1367" t="s">
        <v>7108</v>
      </c>
      <c r="D1367" t="s">
        <v>5970</v>
      </c>
      <c r="E1367" t="s">
        <v>7725</v>
      </c>
    </row>
    <row r="1368" spans="1:5" ht="15.6" x14ac:dyDescent="0.3">
      <c r="A1368" s="1" t="s">
        <v>1004</v>
      </c>
      <c r="B1368" s="1" t="s">
        <v>3749</v>
      </c>
      <c r="C1368" t="s">
        <v>6684</v>
      </c>
      <c r="D1368" t="s">
        <v>5971</v>
      </c>
      <c r="E1368" t="s">
        <v>7726</v>
      </c>
    </row>
    <row r="1369" spans="1:5" ht="15.6" x14ac:dyDescent="0.3">
      <c r="A1369" s="1" t="s">
        <v>1003</v>
      </c>
      <c r="B1369" s="1" t="s">
        <v>3750</v>
      </c>
      <c r="C1369" t="s">
        <v>6686</v>
      </c>
      <c r="D1369" t="s">
        <v>4786</v>
      </c>
      <c r="E1369" t="s">
        <v>6783</v>
      </c>
    </row>
    <row r="1370" spans="1:5" ht="15.6" x14ac:dyDescent="0.3">
      <c r="A1370" s="1" t="s">
        <v>1002</v>
      </c>
      <c r="B1370" s="1" t="s">
        <v>3751</v>
      </c>
      <c r="C1370" t="s">
        <v>6686</v>
      </c>
      <c r="D1370" t="s">
        <v>5972</v>
      </c>
      <c r="E1370" t="s">
        <v>7727</v>
      </c>
    </row>
    <row r="1371" spans="1:5" ht="15.6" x14ac:dyDescent="0.3">
      <c r="A1371" s="1" t="s">
        <v>1001</v>
      </c>
      <c r="B1371" s="1" t="s">
        <v>3752</v>
      </c>
      <c r="C1371" t="s">
        <v>6686</v>
      </c>
      <c r="D1371" t="s">
        <v>5973</v>
      </c>
      <c r="E1371" t="s">
        <v>7728</v>
      </c>
    </row>
    <row r="1372" spans="1:5" ht="15.6" x14ac:dyDescent="0.3">
      <c r="A1372" s="1" t="s">
        <v>1000</v>
      </c>
      <c r="B1372" s="1" t="s">
        <v>3753</v>
      </c>
      <c r="C1372" t="s">
        <v>6684</v>
      </c>
      <c r="D1372" t="s">
        <v>5974</v>
      </c>
      <c r="E1372" t="s">
        <v>7729</v>
      </c>
    </row>
    <row r="1373" spans="1:5" ht="15.6" x14ac:dyDescent="0.3">
      <c r="A1373" s="1" t="s">
        <v>999</v>
      </c>
      <c r="B1373" s="1" t="s">
        <v>3754</v>
      </c>
      <c r="C1373" t="s">
        <v>6684</v>
      </c>
      <c r="D1373" t="s">
        <v>5975</v>
      </c>
      <c r="E1373" t="s">
        <v>7730</v>
      </c>
    </row>
    <row r="1374" spans="1:5" ht="15.6" x14ac:dyDescent="0.3">
      <c r="A1374" s="1" t="s">
        <v>998</v>
      </c>
      <c r="B1374" s="1" t="s">
        <v>3755</v>
      </c>
      <c r="C1374" t="s">
        <v>6686</v>
      </c>
      <c r="D1374" t="s">
        <v>4916</v>
      </c>
      <c r="E1374" t="s">
        <v>7731</v>
      </c>
    </row>
    <row r="1375" spans="1:5" ht="15.6" x14ac:dyDescent="0.3">
      <c r="A1375" s="1" t="s">
        <v>997</v>
      </c>
      <c r="B1375" s="1" t="s">
        <v>3756</v>
      </c>
      <c r="C1375" t="s">
        <v>6686</v>
      </c>
      <c r="D1375" t="s">
        <v>5976</v>
      </c>
      <c r="E1375" t="s">
        <v>7732</v>
      </c>
    </row>
    <row r="1376" spans="1:5" ht="15.6" x14ac:dyDescent="0.3">
      <c r="A1376" s="1" t="s">
        <v>996</v>
      </c>
      <c r="B1376" s="1" t="s">
        <v>3757</v>
      </c>
      <c r="C1376" t="s">
        <v>7108</v>
      </c>
      <c r="D1376" t="s">
        <v>5262</v>
      </c>
      <c r="E1376" t="s">
        <v>7733</v>
      </c>
    </row>
    <row r="1377" spans="1:5" ht="15.6" x14ac:dyDescent="0.3">
      <c r="A1377" s="1" t="s">
        <v>995</v>
      </c>
      <c r="B1377" s="1" t="s">
        <v>3758</v>
      </c>
      <c r="C1377" t="s">
        <v>6686</v>
      </c>
      <c r="D1377" t="s">
        <v>5977</v>
      </c>
      <c r="E1377" t="s">
        <v>7734</v>
      </c>
    </row>
    <row r="1378" spans="1:5" ht="15.6" x14ac:dyDescent="0.3">
      <c r="A1378" s="1" t="s">
        <v>994</v>
      </c>
      <c r="B1378" s="1" t="s">
        <v>3759</v>
      </c>
      <c r="C1378" t="s">
        <v>6686</v>
      </c>
      <c r="D1378" t="s">
        <v>5978</v>
      </c>
      <c r="E1378" t="s">
        <v>7008</v>
      </c>
    </row>
    <row r="1379" spans="1:5" ht="15.6" x14ac:dyDescent="0.3">
      <c r="A1379" s="1" t="s">
        <v>993</v>
      </c>
      <c r="B1379" s="1" t="s">
        <v>3760</v>
      </c>
      <c r="C1379" t="s">
        <v>6684</v>
      </c>
      <c r="D1379" t="s">
        <v>5979</v>
      </c>
      <c r="E1379" t="s">
        <v>7735</v>
      </c>
    </row>
    <row r="1380" spans="1:5" ht="15.6" x14ac:dyDescent="0.3">
      <c r="A1380" s="1" t="s">
        <v>992</v>
      </c>
      <c r="B1380" s="1" t="s">
        <v>3761</v>
      </c>
      <c r="C1380" t="s">
        <v>6686</v>
      </c>
      <c r="D1380" t="s">
        <v>5980</v>
      </c>
      <c r="E1380" t="s">
        <v>6750</v>
      </c>
    </row>
    <row r="1381" spans="1:5" ht="15.6" x14ac:dyDescent="0.3">
      <c r="A1381" s="1" t="s">
        <v>991</v>
      </c>
      <c r="B1381" s="1" t="s">
        <v>3762</v>
      </c>
      <c r="C1381" t="s">
        <v>6686</v>
      </c>
      <c r="D1381" t="s">
        <v>4809</v>
      </c>
      <c r="E1381" t="s">
        <v>6881</v>
      </c>
    </row>
    <row r="1382" spans="1:5" ht="15.6" x14ac:dyDescent="0.3">
      <c r="A1382" s="1" t="s">
        <v>990</v>
      </c>
      <c r="B1382" s="1" t="s">
        <v>3763</v>
      </c>
      <c r="C1382" t="s">
        <v>6686</v>
      </c>
      <c r="D1382" t="s">
        <v>5981</v>
      </c>
      <c r="E1382" t="s">
        <v>7736</v>
      </c>
    </row>
    <row r="1383" spans="1:5" ht="15.6" x14ac:dyDescent="0.3">
      <c r="A1383" s="1" t="s">
        <v>989</v>
      </c>
      <c r="B1383" s="1" t="s">
        <v>3764</v>
      </c>
      <c r="C1383" t="s">
        <v>6684</v>
      </c>
      <c r="D1383" t="s">
        <v>5982</v>
      </c>
      <c r="E1383" t="s">
        <v>7137</v>
      </c>
    </row>
    <row r="1384" spans="1:5" ht="15.6" x14ac:dyDescent="0.3">
      <c r="A1384" s="1" t="s">
        <v>988</v>
      </c>
      <c r="B1384" s="1" t="s">
        <v>3765</v>
      </c>
      <c r="C1384" t="s">
        <v>6686</v>
      </c>
      <c r="D1384" t="s">
        <v>5345</v>
      </c>
      <c r="E1384" t="s">
        <v>7515</v>
      </c>
    </row>
    <row r="1385" spans="1:5" ht="15.6" x14ac:dyDescent="0.3">
      <c r="A1385" s="1" t="s">
        <v>987</v>
      </c>
      <c r="B1385" s="1" t="s">
        <v>3766</v>
      </c>
      <c r="C1385" t="s">
        <v>6686</v>
      </c>
      <c r="D1385" t="s">
        <v>5983</v>
      </c>
      <c r="E1385" t="s">
        <v>7737</v>
      </c>
    </row>
    <row r="1386" spans="1:5" ht="15.6" x14ac:dyDescent="0.3">
      <c r="A1386" s="1" t="s">
        <v>986</v>
      </c>
      <c r="B1386" s="1" t="s">
        <v>3767</v>
      </c>
      <c r="C1386" t="s">
        <v>6684</v>
      </c>
      <c r="D1386" t="s">
        <v>5016</v>
      </c>
      <c r="E1386" t="s">
        <v>7738</v>
      </c>
    </row>
    <row r="1387" spans="1:5" ht="15.6" x14ac:dyDescent="0.3">
      <c r="A1387" s="1" t="s">
        <v>985</v>
      </c>
      <c r="B1387" s="1" t="s">
        <v>3768</v>
      </c>
      <c r="C1387" t="s">
        <v>6686</v>
      </c>
      <c r="D1387" t="s">
        <v>5984</v>
      </c>
      <c r="E1387" t="s">
        <v>7739</v>
      </c>
    </row>
    <row r="1388" spans="1:5" ht="15.6" x14ac:dyDescent="0.3">
      <c r="A1388" s="1" t="s">
        <v>984</v>
      </c>
      <c r="B1388" s="1" t="s">
        <v>3769</v>
      </c>
      <c r="C1388" t="s">
        <v>6686</v>
      </c>
      <c r="D1388" t="s">
        <v>5661</v>
      </c>
      <c r="E1388" t="s">
        <v>7740</v>
      </c>
    </row>
    <row r="1389" spans="1:5" ht="15.6" x14ac:dyDescent="0.3">
      <c r="A1389" s="1" t="s">
        <v>983</v>
      </c>
      <c r="B1389" s="1" t="s">
        <v>3770</v>
      </c>
      <c r="C1389" t="s">
        <v>6684</v>
      </c>
      <c r="D1389" t="s">
        <v>5985</v>
      </c>
      <c r="E1389" t="s">
        <v>7741</v>
      </c>
    </row>
    <row r="1390" spans="1:5" ht="15.6" x14ac:dyDescent="0.3">
      <c r="A1390" s="1" t="s">
        <v>982</v>
      </c>
      <c r="B1390" s="1" t="s">
        <v>3771</v>
      </c>
      <c r="C1390" t="s">
        <v>6686</v>
      </c>
      <c r="D1390" t="s">
        <v>5986</v>
      </c>
      <c r="E1390" t="s">
        <v>6698</v>
      </c>
    </row>
    <row r="1391" spans="1:5" ht="15.6" x14ac:dyDescent="0.3">
      <c r="A1391" s="1" t="s">
        <v>981</v>
      </c>
      <c r="B1391" s="1" t="s">
        <v>3772</v>
      </c>
      <c r="C1391" t="s">
        <v>6686</v>
      </c>
      <c r="D1391" t="s">
        <v>5987</v>
      </c>
      <c r="E1391" t="s">
        <v>7091</v>
      </c>
    </row>
    <row r="1392" spans="1:5" ht="15.6" x14ac:dyDescent="0.3">
      <c r="A1392" s="1" t="s">
        <v>980</v>
      </c>
      <c r="B1392" s="1" t="s">
        <v>3773</v>
      </c>
      <c r="C1392" t="s">
        <v>6686</v>
      </c>
      <c r="D1392" t="s">
        <v>4723</v>
      </c>
      <c r="E1392" t="s">
        <v>7742</v>
      </c>
    </row>
    <row r="1393" spans="1:5" ht="15.6" x14ac:dyDescent="0.3">
      <c r="A1393" s="1" t="s">
        <v>979</v>
      </c>
      <c r="B1393" s="1" t="s">
        <v>3774</v>
      </c>
      <c r="C1393" t="s">
        <v>6686</v>
      </c>
      <c r="D1393" t="s">
        <v>5988</v>
      </c>
      <c r="E1393" t="s">
        <v>6834</v>
      </c>
    </row>
    <row r="1394" spans="1:5" ht="15.6" x14ac:dyDescent="0.3">
      <c r="A1394" s="1" t="s">
        <v>978</v>
      </c>
      <c r="B1394" s="1" t="s">
        <v>3775</v>
      </c>
      <c r="C1394" t="s">
        <v>6684</v>
      </c>
      <c r="D1394" t="s">
        <v>5989</v>
      </c>
      <c r="E1394" t="s">
        <v>7743</v>
      </c>
    </row>
    <row r="1395" spans="1:5" ht="15.6" x14ac:dyDescent="0.3">
      <c r="A1395" s="1" t="s">
        <v>977</v>
      </c>
      <c r="B1395" s="1" t="s">
        <v>3776</v>
      </c>
      <c r="C1395" t="s">
        <v>6684</v>
      </c>
      <c r="D1395" t="s">
        <v>5990</v>
      </c>
      <c r="E1395" t="s">
        <v>7744</v>
      </c>
    </row>
    <row r="1396" spans="1:5" ht="15.6" x14ac:dyDescent="0.3">
      <c r="A1396" s="1" t="s">
        <v>976</v>
      </c>
      <c r="B1396" s="1" t="s">
        <v>3777</v>
      </c>
      <c r="C1396" t="s">
        <v>6686</v>
      </c>
      <c r="D1396" t="s">
        <v>5991</v>
      </c>
      <c r="E1396" t="s">
        <v>6783</v>
      </c>
    </row>
    <row r="1397" spans="1:5" ht="15.6" x14ac:dyDescent="0.3">
      <c r="A1397" s="1" t="s">
        <v>975</v>
      </c>
      <c r="B1397" s="1" t="s">
        <v>3778</v>
      </c>
      <c r="C1397" t="s">
        <v>6686</v>
      </c>
      <c r="D1397" t="s">
        <v>5992</v>
      </c>
      <c r="E1397" t="s">
        <v>6783</v>
      </c>
    </row>
    <row r="1398" spans="1:5" ht="15.6" x14ac:dyDescent="0.3">
      <c r="A1398" s="1" t="s">
        <v>974</v>
      </c>
      <c r="B1398" s="1" t="s">
        <v>3779</v>
      </c>
      <c r="C1398" t="s">
        <v>6684</v>
      </c>
      <c r="D1398" t="s">
        <v>5993</v>
      </c>
      <c r="E1398" t="s">
        <v>7745</v>
      </c>
    </row>
    <row r="1399" spans="1:5" ht="15.6" x14ac:dyDescent="0.3">
      <c r="A1399" s="1" t="s">
        <v>973</v>
      </c>
      <c r="B1399" s="1" t="s">
        <v>3780</v>
      </c>
      <c r="C1399" t="s">
        <v>7108</v>
      </c>
      <c r="D1399" t="s">
        <v>5994</v>
      </c>
      <c r="E1399" t="s">
        <v>7746</v>
      </c>
    </row>
    <row r="1400" spans="1:5" ht="15.6" x14ac:dyDescent="0.3">
      <c r="A1400" s="1" t="s">
        <v>972</v>
      </c>
      <c r="B1400" s="1" t="s">
        <v>3781</v>
      </c>
      <c r="C1400" t="s">
        <v>6684</v>
      </c>
      <c r="D1400" t="s">
        <v>5995</v>
      </c>
      <c r="E1400" t="s">
        <v>6916</v>
      </c>
    </row>
    <row r="1401" spans="1:5" ht="15.6" x14ac:dyDescent="0.3">
      <c r="A1401" s="1" t="s">
        <v>971</v>
      </c>
      <c r="B1401" s="1" t="s">
        <v>3782</v>
      </c>
      <c r="C1401" t="s">
        <v>6684</v>
      </c>
      <c r="D1401" t="s">
        <v>5996</v>
      </c>
      <c r="E1401" t="s">
        <v>7293</v>
      </c>
    </row>
    <row r="1402" spans="1:5" ht="15.6" x14ac:dyDescent="0.3">
      <c r="A1402" s="1" t="s">
        <v>970</v>
      </c>
      <c r="B1402" s="1" t="s">
        <v>3783</v>
      </c>
      <c r="C1402" t="s">
        <v>6684</v>
      </c>
      <c r="D1402" t="s">
        <v>5832</v>
      </c>
      <c r="E1402" t="s">
        <v>7747</v>
      </c>
    </row>
    <row r="1403" spans="1:5" ht="15.6" x14ac:dyDescent="0.3">
      <c r="A1403" s="1" t="s">
        <v>969</v>
      </c>
      <c r="B1403" s="1" t="s">
        <v>3784</v>
      </c>
      <c r="C1403" t="s">
        <v>6684</v>
      </c>
      <c r="D1403" t="s">
        <v>5997</v>
      </c>
      <c r="E1403" t="s">
        <v>6742</v>
      </c>
    </row>
    <row r="1404" spans="1:5" ht="15.6" x14ac:dyDescent="0.3">
      <c r="A1404" s="1" t="s">
        <v>968</v>
      </c>
      <c r="B1404" s="1" t="s">
        <v>3785</v>
      </c>
      <c r="C1404" t="s">
        <v>6684</v>
      </c>
      <c r="D1404" t="s">
        <v>5998</v>
      </c>
      <c r="E1404" t="s">
        <v>7221</v>
      </c>
    </row>
    <row r="1405" spans="1:5" ht="15.6" x14ac:dyDescent="0.3">
      <c r="A1405" s="1" t="s">
        <v>967</v>
      </c>
      <c r="B1405" s="1" t="s">
        <v>3786</v>
      </c>
      <c r="C1405" t="s">
        <v>6684</v>
      </c>
      <c r="D1405" t="s">
        <v>5999</v>
      </c>
      <c r="E1405" t="s">
        <v>7748</v>
      </c>
    </row>
    <row r="1406" spans="1:5" ht="15.6" x14ac:dyDescent="0.3">
      <c r="A1406" s="1" t="s">
        <v>966</v>
      </c>
      <c r="B1406" s="1" t="s">
        <v>3787</v>
      </c>
      <c r="C1406" t="s">
        <v>6684</v>
      </c>
      <c r="D1406" t="s">
        <v>6000</v>
      </c>
      <c r="E1406" t="s">
        <v>7749</v>
      </c>
    </row>
    <row r="1407" spans="1:5" ht="15.6" x14ac:dyDescent="0.3">
      <c r="A1407" s="1" t="s">
        <v>965</v>
      </c>
      <c r="B1407" s="1" t="s">
        <v>3788</v>
      </c>
      <c r="C1407" t="s">
        <v>6686</v>
      </c>
      <c r="D1407" t="s">
        <v>6001</v>
      </c>
      <c r="E1407" t="s">
        <v>6712</v>
      </c>
    </row>
    <row r="1408" spans="1:5" ht="15.6" x14ac:dyDescent="0.3">
      <c r="A1408" s="1" t="s">
        <v>964</v>
      </c>
      <c r="B1408" s="1" t="s">
        <v>3789</v>
      </c>
      <c r="C1408" t="s">
        <v>6684</v>
      </c>
      <c r="D1408" t="s">
        <v>6002</v>
      </c>
      <c r="E1408" t="s">
        <v>7293</v>
      </c>
    </row>
    <row r="1409" spans="1:5" ht="15.6" x14ac:dyDescent="0.3">
      <c r="A1409" s="1" t="s">
        <v>963</v>
      </c>
      <c r="B1409" s="1" t="s">
        <v>3790</v>
      </c>
      <c r="C1409" t="s">
        <v>6686</v>
      </c>
      <c r="D1409" t="s">
        <v>6003</v>
      </c>
      <c r="E1409" t="s">
        <v>6729</v>
      </c>
    </row>
    <row r="1410" spans="1:5" ht="15.6" x14ac:dyDescent="0.3">
      <c r="A1410" s="1" t="s">
        <v>962</v>
      </c>
      <c r="B1410" s="1" t="s">
        <v>3791</v>
      </c>
      <c r="C1410" t="s">
        <v>6686</v>
      </c>
      <c r="D1410" t="s">
        <v>6004</v>
      </c>
      <c r="E1410" t="s">
        <v>6687</v>
      </c>
    </row>
    <row r="1411" spans="1:5" ht="15.6" x14ac:dyDescent="0.3">
      <c r="A1411" s="1" t="s">
        <v>961</v>
      </c>
      <c r="B1411" s="1" t="s">
        <v>3792</v>
      </c>
      <c r="C1411" t="s">
        <v>6686</v>
      </c>
      <c r="D1411" t="s">
        <v>6005</v>
      </c>
      <c r="E1411" t="s">
        <v>7750</v>
      </c>
    </row>
    <row r="1412" spans="1:5" ht="15.6" x14ac:dyDescent="0.3">
      <c r="A1412" s="1" t="s">
        <v>960</v>
      </c>
      <c r="B1412" s="1" t="s">
        <v>3793</v>
      </c>
      <c r="C1412" t="s">
        <v>6684</v>
      </c>
      <c r="D1412" t="s">
        <v>5755</v>
      </c>
      <c r="E1412" t="s">
        <v>7751</v>
      </c>
    </row>
    <row r="1413" spans="1:5" ht="15.6" x14ac:dyDescent="0.3">
      <c r="A1413" s="1" t="s">
        <v>959</v>
      </c>
      <c r="B1413" s="1" t="s">
        <v>3794</v>
      </c>
      <c r="C1413" t="s">
        <v>6684</v>
      </c>
      <c r="D1413" t="s">
        <v>6006</v>
      </c>
      <c r="E1413" t="s">
        <v>7729</v>
      </c>
    </row>
    <row r="1414" spans="1:5" ht="15.6" x14ac:dyDescent="0.3">
      <c r="A1414" s="1" t="s">
        <v>958</v>
      </c>
      <c r="B1414" s="1" t="s">
        <v>3795</v>
      </c>
      <c r="C1414" t="s">
        <v>6684</v>
      </c>
      <c r="D1414" t="s">
        <v>5855</v>
      </c>
      <c r="E1414" t="s">
        <v>7752</v>
      </c>
    </row>
    <row r="1415" spans="1:5" ht="15.6" x14ac:dyDescent="0.3">
      <c r="A1415" s="1" t="s">
        <v>957</v>
      </c>
      <c r="B1415" s="1" t="s">
        <v>3796</v>
      </c>
      <c r="C1415" t="s">
        <v>6686</v>
      </c>
      <c r="D1415" t="s">
        <v>6007</v>
      </c>
      <c r="E1415" t="s">
        <v>6836</v>
      </c>
    </row>
    <row r="1416" spans="1:5" ht="15.6" x14ac:dyDescent="0.3">
      <c r="A1416" s="1" t="s">
        <v>956</v>
      </c>
      <c r="B1416" s="1" t="s">
        <v>3797</v>
      </c>
      <c r="C1416" t="s">
        <v>6686</v>
      </c>
      <c r="D1416" t="s">
        <v>7753</v>
      </c>
      <c r="E1416" t="s">
        <v>7754</v>
      </c>
    </row>
    <row r="1417" spans="1:5" ht="15.6" x14ac:dyDescent="0.3">
      <c r="A1417" s="1" t="s">
        <v>955</v>
      </c>
      <c r="B1417" s="1" t="s">
        <v>3798</v>
      </c>
      <c r="C1417" t="s">
        <v>6686</v>
      </c>
      <c r="D1417" t="s">
        <v>6008</v>
      </c>
      <c r="E1417" t="s">
        <v>6768</v>
      </c>
    </row>
    <row r="1418" spans="1:5" ht="15.6" x14ac:dyDescent="0.3">
      <c r="A1418" s="1" t="s">
        <v>954</v>
      </c>
      <c r="B1418" s="1" t="s">
        <v>3799</v>
      </c>
      <c r="C1418" t="s">
        <v>6684</v>
      </c>
      <c r="D1418" t="s">
        <v>6009</v>
      </c>
      <c r="E1418" t="s">
        <v>7755</v>
      </c>
    </row>
    <row r="1419" spans="1:5" ht="15.6" x14ac:dyDescent="0.3">
      <c r="A1419" s="1" t="s">
        <v>953</v>
      </c>
      <c r="B1419" s="1" t="s">
        <v>3800</v>
      </c>
      <c r="C1419" t="s">
        <v>7108</v>
      </c>
      <c r="D1419" t="s">
        <v>6010</v>
      </c>
      <c r="E1419" t="s">
        <v>6791</v>
      </c>
    </row>
    <row r="1420" spans="1:5" ht="15.6" x14ac:dyDescent="0.3">
      <c r="A1420" s="1" t="s">
        <v>952</v>
      </c>
      <c r="B1420" s="1" t="s">
        <v>3801</v>
      </c>
      <c r="C1420" t="s">
        <v>6686</v>
      </c>
      <c r="D1420" t="s">
        <v>6011</v>
      </c>
      <c r="E1420" t="s">
        <v>6935</v>
      </c>
    </row>
    <row r="1421" spans="1:5" ht="15.6" x14ac:dyDescent="0.3">
      <c r="A1421" s="1" t="s">
        <v>951</v>
      </c>
      <c r="B1421" s="1" t="s">
        <v>3802</v>
      </c>
      <c r="C1421" t="s">
        <v>6686</v>
      </c>
      <c r="D1421" t="s">
        <v>6012</v>
      </c>
      <c r="E1421" t="s">
        <v>7756</v>
      </c>
    </row>
    <row r="1422" spans="1:5" ht="15.6" x14ac:dyDescent="0.3">
      <c r="A1422" s="1" t="s">
        <v>950</v>
      </c>
      <c r="B1422" s="1" t="s">
        <v>3803</v>
      </c>
      <c r="C1422" t="s">
        <v>6684</v>
      </c>
      <c r="D1422" t="s">
        <v>6013</v>
      </c>
      <c r="E1422" t="s">
        <v>7757</v>
      </c>
    </row>
    <row r="1423" spans="1:5" ht="15.6" x14ac:dyDescent="0.3">
      <c r="A1423" s="1" t="s">
        <v>949</v>
      </c>
      <c r="B1423" s="1" t="s">
        <v>3804</v>
      </c>
      <c r="C1423" t="s">
        <v>6686</v>
      </c>
      <c r="D1423" t="s">
        <v>6014</v>
      </c>
      <c r="E1423" t="s">
        <v>7758</v>
      </c>
    </row>
    <row r="1424" spans="1:5" ht="15.6" x14ac:dyDescent="0.3">
      <c r="A1424" s="1" t="s">
        <v>948</v>
      </c>
      <c r="B1424" s="1" t="s">
        <v>3805</v>
      </c>
      <c r="C1424" t="s">
        <v>6686</v>
      </c>
      <c r="D1424" t="s">
        <v>6015</v>
      </c>
      <c r="E1424" t="s">
        <v>7759</v>
      </c>
    </row>
    <row r="1425" spans="1:5" ht="15.6" x14ac:dyDescent="0.3">
      <c r="A1425" s="1" t="s">
        <v>947</v>
      </c>
      <c r="B1425" s="1" t="s">
        <v>3806</v>
      </c>
      <c r="C1425" t="s">
        <v>6684</v>
      </c>
      <c r="D1425" t="s">
        <v>6016</v>
      </c>
      <c r="E1425" t="s">
        <v>7760</v>
      </c>
    </row>
    <row r="1426" spans="1:5" ht="15.6" x14ac:dyDescent="0.3">
      <c r="A1426" s="1" t="s">
        <v>946</v>
      </c>
      <c r="B1426" s="1" t="s">
        <v>3807</v>
      </c>
      <c r="C1426" t="s">
        <v>6686</v>
      </c>
      <c r="D1426" t="s">
        <v>6017</v>
      </c>
      <c r="E1426" t="s">
        <v>7761</v>
      </c>
    </row>
    <row r="1427" spans="1:5" ht="15.6" x14ac:dyDescent="0.3">
      <c r="A1427" s="1" t="s">
        <v>945</v>
      </c>
      <c r="B1427" s="1" t="s">
        <v>3808</v>
      </c>
      <c r="C1427" t="s">
        <v>6686</v>
      </c>
      <c r="D1427" t="s">
        <v>6018</v>
      </c>
      <c r="E1427" t="s">
        <v>6692</v>
      </c>
    </row>
    <row r="1428" spans="1:5" ht="15.6" x14ac:dyDescent="0.3">
      <c r="A1428" s="1" t="s">
        <v>944</v>
      </c>
      <c r="B1428" s="1" t="s">
        <v>3809</v>
      </c>
      <c r="C1428" t="s">
        <v>6684</v>
      </c>
      <c r="D1428" t="s">
        <v>5028</v>
      </c>
      <c r="E1428" t="s">
        <v>7762</v>
      </c>
    </row>
    <row r="1429" spans="1:5" ht="15.6" x14ac:dyDescent="0.3">
      <c r="A1429" s="1" t="s">
        <v>943</v>
      </c>
      <c r="B1429" s="1" t="s">
        <v>3810</v>
      </c>
      <c r="C1429" t="s">
        <v>6684</v>
      </c>
      <c r="D1429" t="s">
        <v>6019</v>
      </c>
      <c r="E1429" t="s">
        <v>7763</v>
      </c>
    </row>
    <row r="1430" spans="1:5" ht="15.6" x14ac:dyDescent="0.3">
      <c r="A1430" s="1" t="s">
        <v>942</v>
      </c>
      <c r="B1430" s="1" t="s">
        <v>3811</v>
      </c>
      <c r="C1430" t="s">
        <v>6684</v>
      </c>
      <c r="D1430" t="s">
        <v>4794</v>
      </c>
      <c r="E1430" t="s">
        <v>7088</v>
      </c>
    </row>
    <row r="1431" spans="1:5" ht="15.6" x14ac:dyDescent="0.3">
      <c r="A1431" s="1" t="s">
        <v>941</v>
      </c>
      <c r="B1431" s="1" t="s">
        <v>3812</v>
      </c>
      <c r="C1431" t="s">
        <v>6686</v>
      </c>
      <c r="D1431" t="s">
        <v>6020</v>
      </c>
      <c r="E1431" t="s">
        <v>7764</v>
      </c>
    </row>
    <row r="1432" spans="1:5" ht="15.6" x14ac:dyDescent="0.3">
      <c r="A1432" s="1" t="s">
        <v>940</v>
      </c>
      <c r="B1432" s="1" t="s">
        <v>3813</v>
      </c>
      <c r="C1432" t="s">
        <v>7108</v>
      </c>
      <c r="D1432" t="s">
        <v>6021</v>
      </c>
      <c r="E1432" t="s">
        <v>7765</v>
      </c>
    </row>
    <row r="1433" spans="1:5" ht="15.6" x14ac:dyDescent="0.3">
      <c r="A1433" s="1" t="s">
        <v>939</v>
      </c>
      <c r="B1433" s="1" t="s">
        <v>3814</v>
      </c>
      <c r="C1433" t="s">
        <v>6684</v>
      </c>
      <c r="D1433" t="s">
        <v>6022</v>
      </c>
      <c r="E1433" t="s">
        <v>6709</v>
      </c>
    </row>
    <row r="1434" spans="1:5" ht="15.6" x14ac:dyDescent="0.3">
      <c r="A1434" s="1" t="s">
        <v>938</v>
      </c>
      <c r="B1434" s="1" t="s">
        <v>3815</v>
      </c>
      <c r="C1434" t="s">
        <v>6684</v>
      </c>
      <c r="D1434" t="s">
        <v>6023</v>
      </c>
      <c r="E1434" t="s">
        <v>7766</v>
      </c>
    </row>
    <row r="1435" spans="1:5" ht="15.6" x14ac:dyDescent="0.3">
      <c r="A1435" s="1" t="s">
        <v>937</v>
      </c>
      <c r="B1435" s="1" t="s">
        <v>3816</v>
      </c>
      <c r="C1435" t="s">
        <v>6684</v>
      </c>
      <c r="D1435" t="s">
        <v>6024</v>
      </c>
      <c r="E1435" t="s">
        <v>6993</v>
      </c>
    </row>
    <row r="1436" spans="1:5" ht="15.6" x14ac:dyDescent="0.3">
      <c r="A1436" s="1" t="s">
        <v>936</v>
      </c>
      <c r="B1436" s="1" t="s">
        <v>3817</v>
      </c>
      <c r="C1436" t="s">
        <v>6684</v>
      </c>
      <c r="D1436" t="s">
        <v>5041</v>
      </c>
      <c r="E1436" t="s">
        <v>7767</v>
      </c>
    </row>
    <row r="1437" spans="1:5" ht="15.6" x14ac:dyDescent="0.3">
      <c r="A1437" s="1" t="s">
        <v>935</v>
      </c>
      <c r="B1437" s="1" t="s">
        <v>3818</v>
      </c>
      <c r="C1437" t="s">
        <v>6686</v>
      </c>
      <c r="D1437" t="s">
        <v>6025</v>
      </c>
      <c r="E1437" t="s">
        <v>7768</v>
      </c>
    </row>
    <row r="1438" spans="1:5" ht="15.6" x14ac:dyDescent="0.3">
      <c r="A1438" s="1" t="s">
        <v>934</v>
      </c>
      <c r="B1438" s="1" t="s">
        <v>3819</v>
      </c>
      <c r="C1438" t="s">
        <v>6684</v>
      </c>
      <c r="D1438" t="s">
        <v>6026</v>
      </c>
      <c r="E1438" t="s">
        <v>7412</v>
      </c>
    </row>
    <row r="1439" spans="1:5" ht="15.6" x14ac:dyDescent="0.3">
      <c r="A1439" s="1" t="s">
        <v>933</v>
      </c>
      <c r="B1439" s="1" t="s">
        <v>3820</v>
      </c>
      <c r="C1439" t="s">
        <v>6684</v>
      </c>
      <c r="D1439" t="s">
        <v>6027</v>
      </c>
      <c r="E1439" t="s">
        <v>6956</v>
      </c>
    </row>
    <row r="1440" spans="1:5" ht="15.6" x14ac:dyDescent="0.3">
      <c r="A1440" s="1" t="s">
        <v>932</v>
      </c>
      <c r="B1440" s="1" t="s">
        <v>3821</v>
      </c>
      <c r="C1440" t="s">
        <v>6684</v>
      </c>
      <c r="D1440" t="s">
        <v>6028</v>
      </c>
      <c r="E1440" t="s">
        <v>7319</v>
      </c>
    </row>
    <row r="1441" spans="1:5" ht="15.6" x14ac:dyDescent="0.3">
      <c r="A1441" s="1" t="s">
        <v>931</v>
      </c>
      <c r="B1441" s="1" t="s">
        <v>3822</v>
      </c>
      <c r="C1441" t="s">
        <v>6684</v>
      </c>
      <c r="D1441" t="s">
        <v>6029</v>
      </c>
      <c r="E1441" t="s">
        <v>7769</v>
      </c>
    </row>
    <row r="1442" spans="1:5" ht="15.6" x14ac:dyDescent="0.3">
      <c r="A1442" s="1" t="s">
        <v>930</v>
      </c>
      <c r="B1442" s="1" t="s">
        <v>3823</v>
      </c>
      <c r="C1442" t="s">
        <v>6684</v>
      </c>
      <c r="D1442" t="s">
        <v>4879</v>
      </c>
      <c r="E1442" t="s">
        <v>7770</v>
      </c>
    </row>
    <row r="1443" spans="1:5" ht="15.6" x14ac:dyDescent="0.3">
      <c r="A1443" s="1" t="s">
        <v>929</v>
      </c>
      <c r="B1443" s="1" t="s">
        <v>3824</v>
      </c>
      <c r="C1443" t="s">
        <v>6686</v>
      </c>
      <c r="D1443" t="s">
        <v>4975</v>
      </c>
      <c r="E1443" t="s">
        <v>6768</v>
      </c>
    </row>
    <row r="1444" spans="1:5" ht="15.6" x14ac:dyDescent="0.3">
      <c r="A1444" s="1" t="s">
        <v>928</v>
      </c>
      <c r="B1444" s="1" t="s">
        <v>3825</v>
      </c>
      <c r="C1444" t="s">
        <v>6684</v>
      </c>
      <c r="D1444" t="s">
        <v>6030</v>
      </c>
      <c r="E1444" t="s">
        <v>7112</v>
      </c>
    </row>
    <row r="1445" spans="1:5" ht="15.6" x14ac:dyDescent="0.3">
      <c r="A1445" s="1" t="s">
        <v>927</v>
      </c>
      <c r="B1445" s="1" t="s">
        <v>3826</v>
      </c>
      <c r="C1445" t="s">
        <v>6684</v>
      </c>
      <c r="D1445" t="s">
        <v>4728</v>
      </c>
      <c r="E1445" t="s">
        <v>7771</v>
      </c>
    </row>
    <row r="1446" spans="1:5" ht="15.6" x14ac:dyDescent="0.3">
      <c r="A1446" s="1" t="s">
        <v>926</v>
      </c>
      <c r="B1446" s="1" t="s">
        <v>3827</v>
      </c>
      <c r="C1446" t="s">
        <v>6686</v>
      </c>
      <c r="D1446" t="s">
        <v>6031</v>
      </c>
      <c r="E1446" t="s">
        <v>7772</v>
      </c>
    </row>
    <row r="1447" spans="1:5" ht="15.6" x14ac:dyDescent="0.3">
      <c r="A1447" s="1" t="s">
        <v>925</v>
      </c>
      <c r="B1447" s="1" t="s">
        <v>3828</v>
      </c>
      <c r="C1447" t="s">
        <v>6684</v>
      </c>
      <c r="D1447" t="s">
        <v>4797</v>
      </c>
      <c r="E1447" t="s">
        <v>6883</v>
      </c>
    </row>
    <row r="1448" spans="1:5" ht="15.6" x14ac:dyDescent="0.3">
      <c r="A1448" s="1" t="s">
        <v>924</v>
      </c>
      <c r="B1448" s="1" t="s">
        <v>3829</v>
      </c>
      <c r="C1448" t="s">
        <v>6684</v>
      </c>
      <c r="D1448" t="s">
        <v>6032</v>
      </c>
      <c r="E1448" t="s">
        <v>7376</v>
      </c>
    </row>
    <row r="1449" spans="1:5" ht="15.6" x14ac:dyDescent="0.3">
      <c r="A1449" s="1" t="s">
        <v>923</v>
      </c>
      <c r="B1449" s="1" t="s">
        <v>3830</v>
      </c>
      <c r="C1449" t="s">
        <v>6684</v>
      </c>
      <c r="D1449" t="s">
        <v>6033</v>
      </c>
      <c r="E1449" t="s">
        <v>7773</v>
      </c>
    </row>
    <row r="1450" spans="1:5" ht="15.6" x14ac:dyDescent="0.3">
      <c r="A1450" s="1" t="s">
        <v>922</v>
      </c>
      <c r="B1450" s="1" t="s">
        <v>3831</v>
      </c>
      <c r="C1450" t="s">
        <v>6684</v>
      </c>
      <c r="D1450" t="s">
        <v>5091</v>
      </c>
      <c r="E1450" t="s">
        <v>7774</v>
      </c>
    </row>
    <row r="1451" spans="1:5" ht="15.6" x14ac:dyDescent="0.3">
      <c r="A1451" s="1" t="s">
        <v>921</v>
      </c>
      <c r="B1451" s="1" t="s">
        <v>3832</v>
      </c>
      <c r="C1451" t="s">
        <v>6684</v>
      </c>
      <c r="D1451" t="s">
        <v>6034</v>
      </c>
      <c r="E1451" t="s">
        <v>7775</v>
      </c>
    </row>
    <row r="1452" spans="1:5" ht="15.6" x14ac:dyDescent="0.3">
      <c r="A1452" s="1" t="s">
        <v>920</v>
      </c>
      <c r="B1452" s="1" t="s">
        <v>3833</v>
      </c>
      <c r="C1452" t="s">
        <v>6686</v>
      </c>
      <c r="D1452" t="s">
        <v>6035</v>
      </c>
      <c r="E1452" t="s">
        <v>7776</v>
      </c>
    </row>
    <row r="1453" spans="1:5" ht="15.6" x14ac:dyDescent="0.3">
      <c r="A1453" s="1" t="s">
        <v>919</v>
      </c>
      <c r="B1453" s="1" t="s">
        <v>3834</v>
      </c>
      <c r="C1453" t="s">
        <v>6686</v>
      </c>
      <c r="D1453" t="s">
        <v>6036</v>
      </c>
      <c r="E1453" t="s">
        <v>6712</v>
      </c>
    </row>
    <row r="1454" spans="1:5" ht="15.6" x14ac:dyDescent="0.3">
      <c r="A1454" s="1" t="s">
        <v>918</v>
      </c>
      <c r="B1454" s="1" t="s">
        <v>3835</v>
      </c>
      <c r="C1454" t="s">
        <v>6686</v>
      </c>
      <c r="D1454" t="s">
        <v>6037</v>
      </c>
      <c r="E1454" t="s">
        <v>7321</v>
      </c>
    </row>
    <row r="1455" spans="1:5" ht="15.6" x14ac:dyDescent="0.3">
      <c r="A1455" s="1" t="s">
        <v>917</v>
      </c>
      <c r="B1455" s="1" t="s">
        <v>3836</v>
      </c>
      <c r="C1455" t="s">
        <v>6686</v>
      </c>
      <c r="D1455" t="s">
        <v>6038</v>
      </c>
      <c r="E1455" t="s">
        <v>7777</v>
      </c>
    </row>
    <row r="1456" spans="1:5" ht="15.6" x14ac:dyDescent="0.3">
      <c r="A1456" s="1" t="s">
        <v>916</v>
      </c>
      <c r="B1456" s="1" t="s">
        <v>3837</v>
      </c>
      <c r="C1456" t="s">
        <v>6686</v>
      </c>
      <c r="D1456" t="s">
        <v>6039</v>
      </c>
      <c r="E1456" t="s">
        <v>7778</v>
      </c>
    </row>
    <row r="1457" spans="1:6" ht="15.6" x14ac:dyDescent="0.3">
      <c r="A1457" s="1" t="s">
        <v>915</v>
      </c>
      <c r="B1457" s="1" t="s">
        <v>3838</v>
      </c>
      <c r="C1457" t="s">
        <v>6686</v>
      </c>
      <c r="D1457" t="s">
        <v>5082</v>
      </c>
      <c r="E1457" t="s">
        <v>7779</v>
      </c>
    </row>
    <row r="1458" spans="1:6" ht="15.6" x14ac:dyDescent="0.3">
      <c r="A1458" s="1" t="s">
        <v>914</v>
      </c>
      <c r="B1458" s="1" t="s">
        <v>3839</v>
      </c>
      <c r="C1458" t="s">
        <v>6684</v>
      </c>
      <c r="D1458" t="s">
        <v>6040</v>
      </c>
      <c r="E1458" t="s">
        <v>7780</v>
      </c>
    </row>
    <row r="1459" spans="1:6" ht="15.6" x14ac:dyDescent="0.3">
      <c r="A1459" s="1" t="s">
        <v>913</v>
      </c>
      <c r="B1459" s="1" t="s">
        <v>3840</v>
      </c>
      <c r="C1459" t="s">
        <v>6684</v>
      </c>
      <c r="D1459" t="s">
        <v>6041</v>
      </c>
      <c r="E1459" t="s">
        <v>6916</v>
      </c>
    </row>
    <row r="1460" spans="1:6" ht="15.6" x14ac:dyDescent="0.3">
      <c r="A1460" s="1" t="s">
        <v>912</v>
      </c>
      <c r="B1460" s="1" t="s">
        <v>3841</v>
      </c>
      <c r="C1460" t="s">
        <v>6686</v>
      </c>
      <c r="D1460" t="s">
        <v>6042</v>
      </c>
      <c r="E1460" t="s">
        <v>7781</v>
      </c>
    </row>
    <row r="1461" spans="1:6" ht="15.6" x14ac:dyDescent="0.3">
      <c r="A1461" s="1" t="s">
        <v>911</v>
      </c>
      <c r="B1461" s="1" t="s">
        <v>3842</v>
      </c>
      <c r="C1461" t="s">
        <v>6686</v>
      </c>
      <c r="D1461" t="s">
        <v>5486</v>
      </c>
      <c r="E1461" t="s">
        <v>7782</v>
      </c>
    </row>
    <row r="1462" spans="1:6" ht="15.6" x14ac:dyDescent="0.3">
      <c r="A1462" s="1" t="s">
        <v>910</v>
      </c>
      <c r="B1462" s="1" t="s">
        <v>3843</v>
      </c>
      <c r="C1462" t="s">
        <v>6684</v>
      </c>
      <c r="D1462" t="s">
        <v>5025</v>
      </c>
      <c r="E1462" t="s">
        <v>7137</v>
      </c>
    </row>
    <row r="1463" spans="1:6" ht="15.6" x14ac:dyDescent="0.3">
      <c r="A1463" s="1" t="s">
        <v>909</v>
      </c>
      <c r="B1463" s="1" t="s">
        <v>3844</v>
      </c>
      <c r="C1463" t="s">
        <v>6684</v>
      </c>
      <c r="D1463" t="s">
        <v>4960</v>
      </c>
      <c r="E1463" t="s">
        <v>7783</v>
      </c>
    </row>
    <row r="1464" spans="1:6" ht="15.6" x14ac:dyDescent="0.3">
      <c r="A1464" s="1" t="s">
        <v>908</v>
      </c>
      <c r="B1464" s="1" t="s">
        <v>3845</v>
      </c>
      <c r="C1464" t="s">
        <v>6686</v>
      </c>
      <c r="D1464" t="s">
        <v>6043</v>
      </c>
      <c r="E1464" t="s">
        <v>6921</v>
      </c>
    </row>
    <row r="1465" spans="1:6" ht="15.6" x14ac:dyDescent="0.3">
      <c r="A1465" s="1" t="s">
        <v>907</v>
      </c>
      <c r="B1465" s="1" t="s">
        <v>3846</v>
      </c>
      <c r="C1465" t="s">
        <v>6686</v>
      </c>
      <c r="D1465" t="s">
        <v>7784</v>
      </c>
      <c r="E1465" t="s">
        <v>7785</v>
      </c>
      <c r="F1465" t="s">
        <v>6756</v>
      </c>
    </row>
    <row r="1466" spans="1:6" ht="15.6" x14ac:dyDescent="0.3">
      <c r="A1466" s="1" t="s">
        <v>906</v>
      </c>
      <c r="B1466" s="1" t="s">
        <v>3847</v>
      </c>
      <c r="C1466" t="s">
        <v>6684</v>
      </c>
      <c r="D1466" t="s">
        <v>5006</v>
      </c>
      <c r="E1466" t="s">
        <v>7786</v>
      </c>
    </row>
    <row r="1467" spans="1:6" ht="15.6" x14ac:dyDescent="0.3">
      <c r="A1467" s="1" t="s">
        <v>905</v>
      </c>
      <c r="B1467" s="1" t="s">
        <v>3848</v>
      </c>
      <c r="C1467" t="s">
        <v>6686</v>
      </c>
      <c r="D1467" t="s">
        <v>4723</v>
      </c>
      <c r="E1467" t="s">
        <v>7787</v>
      </c>
    </row>
    <row r="1468" spans="1:6" ht="15.6" x14ac:dyDescent="0.3">
      <c r="A1468" s="1" t="s">
        <v>904</v>
      </c>
      <c r="B1468" s="1" t="s">
        <v>3849</v>
      </c>
      <c r="C1468" t="s">
        <v>6686</v>
      </c>
      <c r="D1468" t="s">
        <v>6044</v>
      </c>
      <c r="E1468" t="s">
        <v>7788</v>
      </c>
    </row>
    <row r="1469" spans="1:6" ht="15.6" x14ac:dyDescent="0.3">
      <c r="A1469" s="1" t="s">
        <v>903</v>
      </c>
      <c r="B1469" s="1" t="s">
        <v>3850</v>
      </c>
      <c r="C1469" t="s">
        <v>6686</v>
      </c>
      <c r="D1469" t="s">
        <v>6045</v>
      </c>
      <c r="E1469" t="s">
        <v>7789</v>
      </c>
    </row>
    <row r="1470" spans="1:6" ht="15.6" x14ac:dyDescent="0.3">
      <c r="A1470" s="1" t="s">
        <v>902</v>
      </c>
      <c r="B1470" s="1" t="s">
        <v>3851</v>
      </c>
      <c r="C1470" t="s">
        <v>6686</v>
      </c>
      <c r="D1470" t="s">
        <v>6046</v>
      </c>
      <c r="E1470" t="s">
        <v>6899</v>
      </c>
    </row>
    <row r="1471" spans="1:6" ht="15.6" x14ac:dyDescent="0.3">
      <c r="A1471" s="1" t="s">
        <v>901</v>
      </c>
      <c r="B1471" s="1" t="s">
        <v>3852</v>
      </c>
      <c r="C1471" t="s">
        <v>6684</v>
      </c>
      <c r="D1471" t="s">
        <v>6047</v>
      </c>
      <c r="E1471" t="s">
        <v>7790</v>
      </c>
    </row>
    <row r="1472" spans="1:6" ht="15.6" x14ac:dyDescent="0.3">
      <c r="A1472" s="1" t="s">
        <v>900</v>
      </c>
      <c r="B1472" s="1" t="s">
        <v>3853</v>
      </c>
      <c r="C1472" t="s">
        <v>6686</v>
      </c>
      <c r="D1472" t="s">
        <v>6048</v>
      </c>
      <c r="E1472" t="s">
        <v>7791</v>
      </c>
    </row>
    <row r="1473" spans="1:5" ht="15.6" x14ac:dyDescent="0.3">
      <c r="A1473" s="1" t="s">
        <v>899</v>
      </c>
      <c r="B1473" s="1" t="s">
        <v>3854</v>
      </c>
      <c r="C1473" t="s">
        <v>6684</v>
      </c>
      <c r="D1473" t="s">
        <v>6049</v>
      </c>
      <c r="E1473" t="s">
        <v>7041</v>
      </c>
    </row>
    <row r="1474" spans="1:5" ht="15.6" x14ac:dyDescent="0.3">
      <c r="A1474" s="1" t="s">
        <v>898</v>
      </c>
      <c r="B1474" s="1" t="s">
        <v>3855</v>
      </c>
      <c r="C1474" t="s">
        <v>6686</v>
      </c>
      <c r="D1474" t="s">
        <v>6050</v>
      </c>
      <c r="E1474" t="s">
        <v>7285</v>
      </c>
    </row>
    <row r="1475" spans="1:5" ht="15.6" x14ac:dyDescent="0.3">
      <c r="A1475" s="1" t="s">
        <v>897</v>
      </c>
      <c r="B1475" s="1" t="s">
        <v>3856</v>
      </c>
      <c r="C1475" t="s">
        <v>6686</v>
      </c>
      <c r="D1475" t="s">
        <v>6051</v>
      </c>
      <c r="E1475" t="s">
        <v>7792</v>
      </c>
    </row>
    <row r="1476" spans="1:5" ht="15.6" x14ac:dyDescent="0.3">
      <c r="A1476" s="1" t="s">
        <v>896</v>
      </c>
      <c r="B1476" s="1" t="s">
        <v>3857</v>
      </c>
      <c r="C1476" t="s">
        <v>6684</v>
      </c>
      <c r="D1476" t="s">
        <v>5179</v>
      </c>
      <c r="E1476" t="s">
        <v>7793</v>
      </c>
    </row>
    <row r="1477" spans="1:5" ht="15.6" x14ac:dyDescent="0.3">
      <c r="A1477" s="1" t="s">
        <v>895</v>
      </c>
      <c r="B1477" s="1" t="s">
        <v>3858</v>
      </c>
      <c r="C1477" t="s">
        <v>6686</v>
      </c>
      <c r="D1477" t="s">
        <v>6052</v>
      </c>
      <c r="E1477" t="s">
        <v>7794</v>
      </c>
    </row>
    <row r="1478" spans="1:5" ht="15.6" x14ac:dyDescent="0.3">
      <c r="A1478" s="1" t="s">
        <v>894</v>
      </c>
      <c r="B1478" s="1" t="s">
        <v>3859</v>
      </c>
      <c r="C1478" t="s">
        <v>6684</v>
      </c>
      <c r="D1478" t="s">
        <v>6053</v>
      </c>
      <c r="E1478" t="s">
        <v>7681</v>
      </c>
    </row>
    <row r="1479" spans="1:5" ht="15.6" x14ac:dyDescent="0.3">
      <c r="A1479" s="1" t="s">
        <v>893</v>
      </c>
      <c r="B1479" s="1" t="s">
        <v>3860</v>
      </c>
      <c r="C1479" t="s">
        <v>6686</v>
      </c>
      <c r="D1479" t="s">
        <v>6054</v>
      </c>
      <c r="E1479" t="s">
        <v>7795</v>
      </c>
    </row>
    <row r="1480" spans="1:5" ht="15.6" x14ac:dyDescent="0.3">
      <c r="A1480" s="1" t="s">
        <v>892</v>
      </c>
      <c r="B1480" s="1" t="s">
        <v>3861</v>
      </c>
      <c r="C1480" t="s">
        <v>6686</v>
      </c>
      <c r="D1480" t="s">
        <v>6055</v>
      </c>
      <c r="E1480" t="s">
        <v>7796</v>
      </c>
    </row>
    <row r="1481" spans="1:5" ht="15.6" x14ac:dyDescent="0.3">
      <c r="A1481" s="1" t="s">
        <v>891</v>
      </c>
      <c r="B1481" s="1" t="s">
        <v>3862</v>
      </c>
      <c r="C1481" t="s">
        <v>6684</v>
      </c>
      <c r="D1481" t="s">
        <v>6056</v>
      </c>
      <c r="E1481" t="s">
        <v>7797</v>
      </c>
    </row>
    <row r="1482" spans="1:5" ht="15.6" x14ac:dyDescent="0.3">
      <c r="A1482" s="1" t="s">
        <v>890</v>
      </c>
      <c r="B1482" s="1" t="s">
        <v>3863</v>
      </c>
      <c r="C1482" t="s">
        <v>6686</v>
      </c>
      <c r="D1482" t="s">
        <v>6057</v>
      </c>
      <c r="E1482" t="s">
        <v>6937</v>
      </c>
    </row>
    <row r="1483" spans="1:5" ht="15.6" x14ac:dyDescent="0.3">
      <c r="A1483" s="1" t="s">
        <v>889</v>
      </c>
      <c r="B1483" s="1" t="s">
        <v>3864</v>
      </c>
      <c r="C1483" t="s">
        <v>6684</v>
      </c>
      <c r="D1483" t="s">
        <v>5956</v>
      </c>
      <c r="E1483" t="s">
        <v>7798</v>
      </c>
    </row>
    <row r="1484" spans="1:5" ht="15.6" x14ac:dyDescent="0.3">
      <c r="A1484" s="1" t="s">
        <v>888</v>
      </c>
      <c r="B1484" s="1" t="s">
        <v>3865</v>
      </c>
      <c r="C1484" t="s">
        <v>6686</v>
      </c>
      <c r="D1484" t="s">
        <v>6058</v>
      </c>
      <c r="E1484" t="s">
        <v>7799</v>
      </c>
    </row>
    <row r="1485" spans="1:5" ht="15.6" x14ac:dyDescent="0.3">
      <c r="A1485" s="1" t="s">
        <v>887</v>
      </c>
      <c r="B1485" s="1" t="s">
        <v>3866</v>
      </c>
      <c r="C1485" t="s">
        <v>6684</v>
      </c>
      <c r="D1485" t="s">
        <v>6059</v>
      </c>
      <c r="E1485" t="s">
        <v>6747</v>
      </c>
    </row>
    <row r="1486" spans="1:5" ht="15.6" x14ac:dyDescent="0.3">
      <c r="A1486" s="1" t="s">
        <v>886</v>
      </c>
      <c r="B1486" s="1" t="s">
        <v>3867</v>
      </c>
      <c r="C1486" t="s">
        <v>6684</v>
      </c>
      <c r="D1486" t="s">
        <v>6060</v>
      </c>
      <c r="E1486" t="s">
        <v>7393</v>
      </c>
    </row>
    <row r="1487" spans="1:5" ht="15.6" x14ac:dyDescent="0.3">
      <c r="A1487" s="1" t="s">
        <v>885</v>
      </c>
      <c r="B1487" s="1" t="s">
        <v>3868</v>
      </c>
      <c r="C1487" t="s">
        <v>6684</v>
      </c>
      <c r="D1487" t="s">
        <v>6061</v>
      </c>
      <c r="E1487" t="s">
        <v>7800</v>
      </c>
    </row>
    <row r="1488" spans="1:5" ht="15.6" x14ac:dyDescent="0.3">
      <c r="A1488" s="1" t="s">
        <v>884</v>
      </c>
      <c r="B1488" s="1" t="s">
        <v>3869</v>
      </c>
      <c r="C1488" t="s">
        <v>6684</v>
      </c>
      <c r="D1488" t="s">
        <v>6062</v>
      </c>
      <c r="E1488" t="s">
        <v>7801</v>
      </c>
    </row>
    <row r="1489" spans="1:6" ht="15.6" x14ac:dyDescent="0.3">
      <c r="A1489" s="1" t="s">
        <v>883</v>
      </c>
      <c r="B1489" s="1" t="s">
        <v>3870</v>
      </c>
      <c r="C1489" t="s">
        <v>6686</v>
      </c>
      <c r="D1489" t="s">
        <v>5644</v>
      </c>
      <c r="E1489" t="s">
        <v>7802</v>
      </c>
    </row>
    <row r="1490" spans="1:6" ht="15.6" x14ac:dyDescent="0.3">
      <c r="A1490" s="1" t="s">
        <v>882</v>
      </c>
      <c r="B1490" s="1" t="s">
        <v>3871</v>
      </c>
      <c r="C1490" t="s">
        <v>6684</v>
      </c>
      <c r="D1490" t="s">
        <v>6063</v>
      </c>
      <c r="E1490" t="s">
        <v>7803</v>
      </c>
    </row>
    <row r="1491" spans="1:6" ht="15.6" x14ac:dyDescent="0.3">
      <c r="A1491" s="1" t="s">
        <v>881</v>
      </c>
      <c r="B1491" s="1" t="s">
        <v>3872</v>
      </c>
      <c r="C1491" t="s">
        <v>6684</v>
      </c>
      <c r="D1491" t="s">
        <v>6064</v>
      </c>
      <c r="E1491" t="s">
        <v>7804</v>
      </c>
    </row>
    <row r="1492" spans="1:6" ht="15.6" x14ac:dyDescent="0.3">
      <c r="A1492" s="1" t="s">
        <v>880</v>
      </c>
      <c r="B1492" s="1" t="s">
        <v>3873</v>
      </c>
      <c r="C1492" t="s">
        <v>6684</v>
      </c>
      <c r="D1492" t="s">
        <v>6065</v>
      </c>
      <c r="E1492" t="s">
        <v>7805</v>
      </c>
    </row>
    <row r="1493" spans="1:6" ht="15.6" x14ac:dyDescent="0.3">
      <c r="A1493" s="1" t="s">
        <v>879</v>
      </c>
      <c r="B1493" s="1" t="s">
        <v>3874</v>
      </c>
      <c r="C1493" t="s">
        <v>6686</v>
      </c>
      <c r="D1493" t="s">
        <v>7806</v>
      </c>
      <c r="E1493" t="s">
        <v>7807</v>
      </c>
      <c r="F1493" t="s">
        <v>6756</v>
      </c>
    </row>
    <row r="1494" spans="1:6" ht="15.6" x14ac:dyDescent="0.3">
      <c r="A1494" s="1" t="s">
        <v>878</v>
      </c>
      <c r="B1494" s="1" t="s">
        <v>3875</v>
      </c>
      <c r="C1494" t="s">
        <v>6686</v>
      </c>
      <c r="D1494" t="s">
        <v>6066</v>
      </c>
      <c r="E1494" t="s">
        <v>7808</v>
      </c>
    </row>
    <row r="1495" spans="1:6" ht="15.6" x14ac:dyDescent="0.3">
      <c r="A1495" s="1" t="s">
        <v>877</v>
      </c>
      <c r="B1495" s="1" t="s">
        <v>3876</v>
      </c>
      <c r="C1495" t="s">
        <v>6684</v>
      </c>
      <c r="D1495" t="s">
        <v>6067</v>
      </c>
      <c r="E1495" t="s">
        <v>7676</v>
      </c>
    </row>
    <row r="1496" spans="1:6" ht="15.6" x14ac:dyDescent="0.3">
      <c r="A1496" s="1" t="s">
        <v>876</v>
      </c>
      <c r="B1496" s="1" t="s">
        <v>3877</v>
      </c>
      <c r="C1496" t="s">
        <v>6686</v>
      </c>
      <c r="D1496" t="s">
        <v>6068</v>
      </c>
      <c r="E1496" t="s">
        <v>7809</v>
      </c>
    </row>
    <row r="1497" spans="1:6" ht="15.6" x14ac:dyDescent="0.3">
      <c r="A1497" s="1" t="s">
        <v>875</v>
      </c>
      <c r="B1497" s="1" t="s">
        <v>3878</v>
      </c>
      <c r="C1497" t="s">
        <v>6686</v>
      </c>
      <c r="D1497" t="s">
        <v>6069</v>
      </c>
      <c r="E1497" t="s">
        <v>7810</v>
      </c>
    </row>
    <row r="1498" spans="1:6" ht="15.6" x14ac:dyDescent="0.3">
      <c r="A1498" s="1" t="s">
        <v>874</v>
      </c>
      <c r="B1498" s="1" t="s">
        <v>3879</v>
      </c>
      <c r="C1498" t="s">
        <v>6686</v>
      </c>
      <c r="D1498" t="s">
        <v>7811</v>
      </c>
      <c r="E1498" t="s">
        <v>7812</v>
      </c>
    </row>
    <row r="1499" spans="1:6" ht="15.6" x14ac:dyDescent="0.3">
      <c r="A1499" s="1" t="s">
        <v>873</v>
      </c>
      <c r="B1499" s="1" t="s">
        <v>3880</v>
      </c>
      <c r="C1499" t="s">
        <v>6686</v>
      </c>
      <c r="D1499" t="s">
        <v>6070</v>
      </c>
      <c r="E1499" t="s">
        <v>6783</v>
      </c>
    </row>
    <row r="1500" spans="1:6" ht="15.6" x14ac:dyDescent="0.3">
      <c r="A1500" s="1" t="s">
        <v>872</v>
      </c>
      <c r="B1500" s="1" t="s">
        <v>3881</v>
      </c>
      <c r="C1500" t="s">
        <v>6684</v>
      </c>
      <c r="D1500" t="s">
        <v>5072</v>
      </c>
      <c r="E1500" t="s">
        <v>7813</v>
      </c>
    </row>
    <row r="1501" spans="1:6" ht="15.6" x14ac:dyDescent="0.3">
      <c r="A1501" s="1" t="s">
        <v>871</v>
      </c>
      <c r="B1501" s="1" t="s">
        <v>3882</v>
      </c>
      <c r="C1501" t="s">
        <v>6684</v>
      </c>
      <c r="D1501" t="s">
        <v>6071</v>
      </c>
      <c r="E1501" t="s">
        <v>7246</v>
      </c>
    </row>
    <row r="1502" spans="1:6" ht="15.6" x14ac:dyDescent="0.3">
      <c r="A1502" s="1" t="s">
        <v>870</v>
      </c>
      <c r="B1502" s="1" t="s">
        <v>3883</v>
      </c>
      <c r="C1502" t="s">
        <v>7108</v>
      </c>
      <c r="D1502" t="s">
        <v>6072</v>
      </c>
      <c r="E1502" t="s">
        <v>7814</v>
      </c>
    </row>
    <row r="1503" spans="1:6" ht="15.6" x14ac:dyDescent="0.3">
      <c r="A1503" s="1" t="s">
        <v>869</v>
      </c>
      <c r="B1503" s="1" t="s">
        <v>3884</v>
      </c>
      <c r="C1503" t="s">
        <v>6684</v>
      </c>
      <c r="D1503" t="s">
        <v>6073</v>
      </c>
      <c r="E1503" t="s">
        <v>7234</v>
      </c>
    </row>
    <row r="1504" spans="1:6" ht="15.6" x14ac:dyDescent="0.3">
      <c r="A1504" s="1" t="s">
        <v>868</v>
      </c>
      <c r="B1504" s="1" t="s">
        <v>3885</v>
      </c>
      <c r="C1504" t="s">
        <v>6684</v>
      </c>
      <c r="D1504" t="s">
        <v>6074</v>
      </c>
      <c r="E1504" t="s">
        <v>7815</v>
      </c>
    </row>
    <row r="1505" spans="1:5" ht="15.6" x14ac:dyDescent="0.3">
      <c r="A1505" s="1" t="s">
        <v>867</v>
      </c>
      <c r="B1505" s="1" t="s">
        <v>3886</v>
      </c>
      <c r="C1505" t="s">
        <v>6686</v>
      </c>
      <c r="D1505" t="s">
        <v>4773</v>
      </c>
      <c r="E1505" t="s">
        <v>7816</v>
      </c>
    </row>
    <row r="1506" spans="1:5" ht="15.6" x14ac:dyDescent="0.3">
      <c r="A1506" s="1" t="s">
        <v>866</v>
      </c>
      <c r="B1506" s="1" t="s">
        <v>3887</v>
      </c>
      <c r="C1506" t="s">
        <v>6686</v>
      </c>
      <c r="D1506" t="s">
        <v>6075</v>
      </c>
      <c r="E1506" t="s">
        <v>7817</v>
      </c>
    </row>
    <row r="1507" spans="1:5" ht="15.6" x14ac:dyDescent="0.3">
      <c r="A1507" s="1" t="s">
        <v>865</v>
      </c>
      <c r="B1507" s="1" t="s">
        <v>3888</v>
      </c>
      <c r="C1507" t="s">
        <v>6684</v>
      </c>
      <c r="D1507" t="s">
        <v>6076</v>
      </c>
      <c r="E1507" t="s">
        <v>7818</v>
      </c>
    </row>
    <row r="1508" spans="1:5" ht="15.6" x14ac:dyDescent="0.3">
      <c r="A1508" s="1" t="s">
        <v>864</v>
      </c>
      <c r="B1508" s="1" t="s">
        <v>3889</v>
      </c>
      <c r="C1508" t="s">
        <v>6686</v>
      </c>
      <c r="D1508" t="s">
        <v>6077</v>
      </c>
      <c r="E1508" t="s">
        <v>7740</v>
      </c>
    </row>
    <row r="1509" spans="1:5" ht="15.6" x14ac:dyDescent="0.3">
      <c r="A1509" s="1" t="s">
        <v>863</v>
      </c>
      <c r="B1509" s="1" t="s">
        <v>3890</v>
      </c>
      <c r="C1509" t="s">
        <v>6686</v>
      </c>
      <c r="D1509" t="s">
        <v>5504</v>
      </c>
      <c r="E1509" t="s">
        <v>7819</v>
      </c>
    </row>
    <row r="1510" spans="1:5" ht="15.6" x14ac:dyDescent="0.3">
      <c r="A1510" s="1" t="s">
        <v>862</v>
      </c>
      <c r="B1510" s="1" t="s">
        <v>3891</v>
      </c>
      <c r="C1510" t="s">
        <v>6686</v>
      </c>
      <c r="D1510" t="s">
        <v>4902</v>
      </c>
      <c r="E1510" t="s">
        <v>6866</v>
      </c>
    </row>
    <row r="1511" spans="1:5" ht="15.6" x14ac:dyDescent="0.3">
      <c r="A1511" s="1" t="s">
        <v>861</v>
      </c>
      <c r="B1511" s="1" t="s">
        <v>3892</v>
      </c>
      <c r="C1511" t="s">
        <v>6684</v>
      </c>
      <c r="D1511" t="s">
        <v>6078</v>
      </c>
      <c r="E1511" t="s">
        <v>7820</v>
      </c>
    </row>
    <row r="1512" spans="1:5" ht="15.6" x14ac:dyDescent="0.3">
      <c r="A1512" s="1" t="s">
        <v>860</v>
      </c>
      <c r="B1512" s="1" t="s">
        <v>3893</v>
      </c>
      <c r="C1512" t="s">
        <v>6686</v>
      </c>
      <c r="D1512" t="s">
        <v>6079</v>
      </c>
      <c r="E1512" t="s">
        <v>6836</v>
      </c>
    </row>
    <row r="1513" spans="1:5" ht="15.6" x14ac:dyDescent="0.3">
      <c r="A1513" s="1" t="s">
        <v>859</v>
      </c>
      <c r="B1513" s="1" t="s">
        <v>3894</v>
      </c>
      <c r="C1513" t="s">
        <v>6686</v>
      </c>
      <c r="D1513" t="s">
        <v>6080</v>
      </c>
      <c r="E1513" t="s">
        <v>7821</v>
      </c>
    </row>
    <row r="1514" spans="1:5" ht="15.6" x14ac:dyDescent="0.3">
      <c r="A1514" s="1" t="s">
        <v>858</v>
      </c>
      <c r="B1514" s="1" t="s">
        <v>3895</v>
      </c>
      <c r="C1514" t="s">
        <v>6684</v>
      </c>
      <c r="D1514" t="s">
        <v>6081</v>
      </c>
      <c r="E1514" t="s">
        <v>7822</v>
      </c>
    </row>
    <row r="1515" spans="1:5" ht="15.6" x14ac:dyDescent="0.3">
      <c r="A1515" s="1" t="s">
        <v>857</v>
      </c>
      <c r="B1515" s="1" t="s">
        <v>3896</v>
      </c>
      <c r="C1515" t="s">
        <v>6686</v>
      </c>
      <c r="D1515" t="s">
        <v>6082</v>
      </c>
      <c r="E1515" t="s">
        <v>7823</v>
      </c>
    </row>
    <row r="1516" spans="1:5" ht="15.6" x14ac:dyDescent="0.3">
      <c r="A1516" s="1" t="s">
        <v>856</v>
      </c>
      <c r="B1516" s="1" t="s">
        <v>3897</v>
      </c>
      <c r="C1516" t="s">
        <v>6686</v>
      </c>
      <c r="D1516" t="s">
        <v>6083</v>
      </c>
      <c r="E1516" t="s">
        <v>6836</v>
      </c>
    </row>
    <row r="1517" spans="1:5" ht="15.6" x14ac:dyDescent="0.3">
      <c r="A1517" s="1" t="s">
        <v>855</v>
      </c>
      <c r="B1517" s="1" t="s">
        <v>3898</v>
      </c>
      <c r="C1517" t="s">
        <v>6686</v>
      </c>
      <c r="D1517" t="s">
        <v>6084</v>
      </c>
      <c r="E1517" t="s">
        <v>7604</v>
      </c>
    </row>
    <row r="1518" spans="1:5" ht="15.6" x14ac:dyDescent="0.3">
      <c r="A1518" s="1" t="s">
        <v>854</v>
      </c>
      <c r="B1518" s="1" t="s">
        <v>3899</v>
      </c>
      <c r="C1518" t="s">
        <v>6684</v>
      </c>
      <c r="D1518" t="s">
        <v>6085</v>
      </c>
      <c r="E1518" t="s">
        <v>7824</v>
      </c>
    </row>
    <row r="1519" spans="1:5" ht="15.6" x14ac:dyDescent="0.3">
      <c r="A1519" s="1" t="s">
        <v>853</v>
      </c>
      <c r="B1519" s="1" t="s">
        <v>3900</v>
      </c>
      <c r="C1519" t="s">
        <v>6684</v>
      </c>
      <c r="D1519" t="s">
        <v>6086</v>
      </c>
      <c r="E1519" t="s">
        <v>7080</v>
      </c>
    </row>
    <row r="1520" spans="1:5" ht="15.6" x14ac:dyDescent="0.3">
      <c r="A1520" s="1" t="s">
        <v>852</v>
      </c>
      <c r="B1520" s="1" t="s">
        <v>3901</v>
      </c>
      <c r="C1520" t="s">
        <v>6684</v>
      </c>
      <c r="D1520" t="s">
        <v>6087</v>
      </c>
      <c r="E1520" t="s">
        <v>7825</v>
      </c>
    </row>
    <row r="1521" spans="1:5" ht="15.6" x14ac:dyDescent="0.3">
      <c r="A1521" s="1" t="s">
        <v>851</v>
      </c>
      <c r="B1521" s="1" t="s">
        <v>3902</v>
      </c>
      <c r="C1521" t="s">
        <v>6684</v>
      </c>
      <c r="D1521" t="s">
        <v>6088</v>
      </c>
      <c r="E1521" t="s">
        <v>7826</v>
      </c>
    </row>
    <row r="1522" spans="1:5" ht="15.6" x14ac:dyDescent="0.3">
      <c r="A1522" s="1" t="s">
        <v>850</v>
      </c>
      <c r="B1522" s="1" t="s">
        <v>3903</v>
      </c>
      <c r="C1522" t="s">
        <v>6686</v>
      </c>
      <c r="D1522" t="s">
        <v>6089</v>
      </c>
      <c r="E1522" t="s">
        <v>7827</v>
      </c>
    </row>
    <row r="1523" spans="1:5" ht="15.6" x14ac:dyDescent="0.3">
      <c r="A1523" s="1" t="s">
        <v>849</v>
      </c>
      <c r="B1523" s="1" t="s">
        <v>3904</v>
      </c>
      <c r="C1523" t="s">
        <v>6684</v>
      </c>
      <c r="D1523" t="s">
        <v>6090</v>
      </c>
      <c r="E1523" t="s">
        <v>7227</v>
      </c>
    </row>
    <row r="1524" spans="1:5" ht="15.6" x14ac:dyDescent="0.3">
      <c r="A1524" s="1" t="s">
        <v>848</v>
      </c>
      <c r="B1524" s="1" t="s">
        <v>3905</v>
      </c>
      <c r="C1524" t="s">
        <v>6686</v>
      </c>
      <c r="D1524" t="s">
        <v>6091</v>
      </c>
      <c r="E1524" t="s">
        <v>7828</v>
      </c>
    </row>
    <row r="1525" spans="1:5" ht="15.6" x14ac:dyDescent="0.3">
      <c r="A1525" s="1" t="s">
        <v>847</v>
      </c>
      <c r="B1525" s="1" t="s">
        <v>3906</v>
      </c>
      <c r="C1525" t="s">
        <v>6686</v>
      </c>
      <c r="D1525" t="s">
        <v>6092</v>
      </c>
      <c r="E1525" t="s">
        <v>6899</v>
      </c>
    </row>
    <row r="1526" spans="1:5" ht="15.6" x14ac:dyDescent="0.3">
      <c r="A1526" s="1" t="s">
        <v>846</v>
      </c>
      <c r="B1526" s="1" t="s">
        <v>3907</v>
      </c>
      <c r="C1526" t="s">
        <v>6686</v>
      </c>
      <c r="D1526" t="s">
        <v>5554</v>
      </c>
      <c r="E1526" t="s">
        <v>6996</v>
      </c>
    </row>
    <row r="1527" spans="1:5" ht="15.6" x14ac:dyDescent="0.3">
      <c r="A1527" s="1" t="s">
        <v>845</v>
      </c>
      <c r="B1527" s="1" t="s">
        <v>3908</v>
      </c>
      <c r="C1527" t="s">
        <v>6684</v>
      </c>
      <c r="D1527" t="s">
        <v>6093</v>
      </c>
      <c r="E1527" t="s">
        <v>7829</v>
      </c>
    </row>
    <row r="1528" spans="1:5" ht="15.6" x14ac:dyDescent="0.3">
      <c r="A1528" s="1" t="s">
        <v>844</v>
      </c>
      <c r="B1528" s="1" t="s">
        <v>3909</v>
      </c>
      <c r="C1528" t="s">
        <v>6684</v>
      </c>
      <c r="D1528" t="s">
        <v>6094</v>
      </c>
      <c r="E1528" t="s">
        <v>7830</v>
      </c>
    </row>
    <row r="1529" spans="1:5" ht="15.6" x14ac:dyDescent="0.3">
      <c r="A1529" s="1" t="s">
        <v>843</v>
      </c>
      <c r="B1529" s="1" t="s">
        <v>3910</v>
      </c>
      <c r="C1529" t="s">
        <v>6686</v>
      </c>
      <c r="D1529" t="s">
        <v>6095</v>
      </c>
      <c r="E1529" t="s">
        <v>7831</v>
      </c>
    </row>
    <row r="1530" spans="1:5" ht="15.6" x14ac:dyDescent="0.3">
      <c r="A1530" s="1" t="s">
        <v>842</v>
      </c>
      <c r="B1530" s="1" t="s">
        <v>3911</v>
      </c>
      <c r="C1530" t="s">
        <v>6684</v>
      </c>
      <c r="D1530" t="s">
        <v>6096</v>
      </c>
      <c r="E1530" t="s">
        <v>7832</v>
      </c>
    </row>
    <row r="1531" spans="1:5" ht="15.6" x14ac:dyDescent="0.3">
      <c r="A1531" s="1" t="s">
        <v>841</v>
      </c>
      <c r="B1531" s="1" t="s">
        <v>3912</v>
      </c>
      <c r="C1531" t="s">
        <v>6684</v>
      </c>
      <c r="D1531" t="s">
        <v>5028</v>
      </c>
      <c r="E1531" t="s">
        <v>6767</v>
      </c>
    </row>
    <row r="1532" spans="1:5" ht="15.6" x14ac:dyDescent="0.3">
      <c r="A1532" s="1" t="s">
        <v>840</v>
      </c>
      <c r="B1532" s="1" t="s">
        <v>3913</v>
      </c>
      <c r="C1532" t="s">
        <v>6684</v>
      </c>
      <c r="D1532" t="s">
        <v>4792</v>
      </c>
      <c r="E1532" t="s">
        <v>7833</v>
      </c>
    </row>
    <row r="1533" spans="1:5" ht="15.6" x14ac:dyDescent="0.3">
      <c r="A1533" s="1" t="s">
        <v>839</v>
      </c>
      <c r="B1533" s="1" t="s">
        <v>3914</v>
      </c>
      <c r="C1533" t="s">
        <v>6686</v>
      </c>
      <c r="D1533" t="s">
        <v>6097</v>
      </c>
      <c r="E1533" t="s">
        <v>7834</v>
      </c>
    </row>
    <row r="1534" spans="1:5" ht="15.6" x14ac:dyDescent="0.3">
      <c r="A1534" s="1" t="s">
        <v>838</v>
      </c>
      <c r="B1534" s="1" t="s">
        <v>3915</v>
      </c>
      <c r="C1534" t="s">
        <v>6686</v>
      </c>
      <c r="D1534" t="s">
        <v>6098</v>
      </c>
      <c r="E1534" t="s">
        <v>7040</v>
      </c>
    </row>
    <row r="1535" spans="1:5" ht="15.6" x14ac:dyDescent="0.3">
      <c r="A1535" s="1" t="s">
        <v>837</v>
      </c>
      <c r="B1535" s="1" t="s">
        <v>3916</v>
      </c>
      <c r="C1535" t="s">
        <v>6684</v>
      </c>
      <c r="D1535" t="s">
        <v>6099</v>
      </c>
      <c r="E1535" t="s">
        <v>6772</v>
      </c>
    </row>
    <row r="1536" spans="1:5" ht="15.6" x14ac:dyDescent="0.3">
      <c r="A1536" s="1" t="s">
        <v>836</v>
      </c>
      <c r="B1536" s="1" t="s">
        <v>3917</v>
      </c>
      <c r="C1536" t="s">
        <v>6686</v>
      </c>
      <c r="D1536" t="s">
        <v>6100</v>
      </c>
      <c r="E1536" t="s">
        <v>6712</v>
      </c>
    </row>
    <row r="1537" spans="1:6" ht="15.6" x14ac:dyDescent="0.3">
      <c r="A1537" s="1" t="s">
        <v>835</v>
      </c>
      <c r="B1537" s="1" t="s">
        <v>3918</v>
      </c>
      <c r="C1537" t="s">
        <v>6686</v>
      </c>
      <c r="D1537" t="s">
        <v>6101</v>
      </c>
      <c r="E1537" t="s">
        <v>6735</v>
      </c>
    </row>
    <row r="1538" spans="1:6" ht="15.6" x14ac:dyDescent="0.3">
      <c r="A1538" s="1" t="s">
        <v>834</v>
      </c>
      <c r="B1538" s="1" t="s">
        <v>3919</v>
      </c>
      <c r="C1538" t="s">
        <v>6684</v>
      </c>
      <c r="D1538" t="s">
        <v>6102</v>
      </c>
      <c r="E1538" t="s">
        <v>7835</v>
      </c>
    </row>
    <row r="1539" spans="1:6" ht="15.6" x14ac:dyDescent="0.3">
      <c r="A1539" s="1" t="s">
        <v>833</v>
      </c>
      <c r="B1539" s="1" t="s">
        <v>3920</v>
      </c>
      <c r="C1539" t="s">
        <v>6686</v>
      </c>
      <c r="D1539" t="s">
        <v>6103</v>
      </c>
      <c r="E1539" t="s">
        <v>6894</v>
      </c>
    </row>
    <row r="1540" spans="1:6" ht="15.6" x14ac:dyDescent="0.3">
      <c r="A1540" s="1" t="s">
        <v>832</v>
      </c>
      <c r="B1540" s="1" t="s">
        <v>3921</v>
      </c>
      <c r="C1540" t="s">
        <v>6686</v>
      </c>
      <c r="D1540" t="s">
        <v>6104</v>
      </c>
      <c r="E1540" t="s">
        <v>7836</v>
      </c>
    </row>
    <row r="1541" spans="1:6" ht="15.6" x14ac:dyDescent="0.3">
      <c r="A1541" s="1" t="s">
        <v>831</v>
      </c>
      <c r="B1541" s="1" t="s">
        <v>3922</v>
      </c>
      <c r="C1541" t="s">
        <v>6684</v>
      </c>
      <c r="D1541" t="s">
        <v>6105</v>
      </c>
      <c r="E1541" t="s">
        <v>7837</v>
      </c>
    </row>
    <row r="1542" spans="1:6" ht="15.6" x14ac:dyDescent="0.3">
      <c r="A1542" s="1" t="s">
        <v>830</v>
      </c>
      <c r="B1542" s="1" t="s">
        <v>3923</v>
      </c>
      <c r="C1542" t="s">
        <v>6684</v>
      </c>
      <c r="D1542" t="s">
        <v>6106</v>
      </c>
      <c r="E1542" t="s">
        <v>7838</v>
      </c>
    </row>
    <row r="1543" spans="1:6" ht="15.6" x14ac:dyDescent="0.3">
      <c r="A1543" s="1" t="s">
        <v>829</v>
      </c>
      <c r="B1543" s="1" t="s">
        <v>3924</v>
      </c>
      <c r="C1543" t="s">
        <v>6686</v>
      </c>
      <c r="D1543" t="s">
        <v>5084</v>
      </c>
      <c r="E1543" t="s">
        <v>7839</v>
      </c>
    </row>
    <row r="1544" spans="1:6" ht="15.6" x14ac:dyDescent="0.3">
      <c r="A1544" s="1" t="s">
        <v>828</v>
      </c>
      <c r="B1544" s="1" t="s">
        <v>3925</v>
      </c>
      <c r="C1544" t="s">
        <v>6686</v>
      </c>
      <c r="D1544" t="s">
        <v>6107</v>
      </c>
      <c r="E1544" t="s">
        <v>6735</v>
      </c>
    </row>
    <row r="1545" spans="1:6" ht="15.6" x14ac:dyDescent="0.3">
      <c r="A1545" s="1" t="s">
        <v>827</v>
      </c>
      <c r="B1545" s="1" t="s">
        <v>3926</v>
      </c>
      <c r="C1545" t="s">
        <v>6686</v>
      </c>
      <c r="D1545" t="s">
        <v>7840</v>
      </c>
      <c r="E1545" t="s">
        <v>7841</v>
      </c>
    </row>
    <row r="1546" spans="1:6" ht="15.6" x14ac:dyDescent="0.3">
      <c r="A1546" s="1" t="s">
        <v>826</v>
      </c>
      <c r="B1546" s="1" t="s">
        <v>3927</v>
      </c>
      <c r="C1546" t="s">
        <v>6686</v>
      </c>
      <c r="D1546" t="s">
        <v>6108</v>
      </c>
      <c r="E1546" t="s">
        <v>7842</v>
      </c>
    </row>
    <row r="1547" spans="1:6" ht="15.6" x14ac:dyDescent="0.3">
      <c r="A1547" s="1" t="s">
        <v>825</v>
      </c>
      <c r="B1547" s="1" t="s">
        <v>3928</v>
      </c>
      <c r="C1547" t="s">
        <v>6684</v>
      </c>
      <c r="D1547" t="s">
        <v>6109</v>
      </c>
      <c r="E1547" t="s">
        <v>7041</v>
      </c>
    </row>
    <row r="1548" spans="1:6" ht="15.6" x14ac:dyDescent="0.3">
      <c r="A1548" s="1" t="s">
        <v>824</v>
      </c>
      <c r="B1548" s="1" t="s">
        <v>3929</v>
      </c>
      <c r="C1548" t="s">
        <v>6684</v>
      </c>
      <c r="D1548" t="s">
        <v>6110</v>
      </c>
      <c r="E1548" t="s">
        <v>7843</v>
      </c>
    </row>
    <row r="1549" spans="1:6" ht="15.6" x14ac:dyDescent="0.3">
      <c r="A1549" s="1" t="s">
        <v>823</v>
      </c>
      <c r="B1549" s="1" t="s">
        <v>3930</v>
      </c>
      <c r="C1549" t="s">
        <v>6684</v>
      </c>
      <c r="D1549" t="s">
        <v>6111</v>
      </c>
      <c r="E1549" t="s">
        <v>7844</v>
      </c>
    </row>
    <row r="1550" spans="1:6" ht="15.6" x14ac:dyDescent="0.3">
      <c r="A1550" s="1" t="s">
        <v>822</v>
      </c>
      <c r="B1550" s="1" t="s">
        <v>3931</v>
      </c>
      <c r="C1550" t="s">
        <v>6686</v>
      </c>
      <c r="D1550" t="s">
        <v>5966</v>
      </c>
      <c r="E1550" t="s">
        <v>7845</v>
      </c>
      <c r="F1550" t="s">
        <v>7289</v>
      </c>
    </row>
    <row r="1551" spans="1:6" ht="15.6" x14ac:dyDescent="0.3">
      <c r="A1551" s="1" t="s">
        <v>821</v>
      </c>
      <c r="B1551" s="1" t="s">
        <v>3932</v>
      </c>
      <c r="C1551" t="s">
        <v>6684</v>
      </c>
      <c r="D1551" t="s">
        <v>6112</v>
      </c>
      <c r="E1551" t="s">
        <v>6714</v>
      </c>
    </row>
    <row r="1552" spans="1:6" ht="15.6" x14ac:dyDescent="0.3">
      <c r="A1552" s="1" t="s">
        <v>820</v>
      </c>
      <c r="B1552" s="1" t="s">
        <v>3933</v>
      </c>
      <c r="C1552" t="s">
        <v>6686</v>
      </c>
      <c r="D1552" t="s">
        <v>6113</v>
      </c>
      <c r="E1552" t="s">
        <v>7846</v>
      </c>
    </row>
    <row r="1553" spans="1:6" ht="15.6" x14ac:dyDescent="0.3">
      <c r="A1553" s="1" t="s">
        <v>819</v>
      </c>
      <c r="B1553" s="1" t="s">
        <v>3934</v>
      </c>
      <c r="C1553" t="s">
        <v>6686</v>
      </c>
      <c r="D1553" t="s">
        <v>5878</v>
      </c>
      <c r="E1553" t="s">
        <v>7091</v>
      </c>
    </row>
    <row r="1554" spans="1:6" ht="15.6" x14ac:dyDescent="0.3">
      <c r="A1554" s="1" t="s">
        <v>818</v>
      </c>
      <c r="B1554" s="1" t="s">
        <v>3935</v>
      </c>
      <c r="C1554" t="s">
        <v>6686</v>
      </c>
      <c r="D1554" t="s">
        <v>6114</v>
      </c>
      <c r="E1554" t="s">
        <v>7847</v>
      </c>
    </row>
    <row r="1555" spans="1:6" ht="15.6" x14ac:dyDescent="0.3">
      <c r="A1555" s="1" t="s">
        <v>817</v>
      </c>
      <c r="B1555" s="1" t="s">
        <v>3936</v>
      </c>
      <c r="C1555" t="s">
        <v>6684</v>
      </c>
      <c r="D1555" t="s">
        <v>6115</v>
      </c>
      <c r="E1555" t="s">
        <v>7848</v>
      </c>
    </row>
    <row r="1556" spans="1:6" ht="15.6" x14ac:dyDescent="0.3">
      <c r="A1556" s="1" t="s">
        <v>816</v>
      </c>
      <c r="B1556" s="1" t="s">
        <v>3937</v>
      </c>
      <c r="C1556" t="s">
        <v>6684</v>
      </c>
      <c r="D1556" t="s">
        <v>7849</v>
      </c>
      <c r="E1556" t="s">
        <v>6868</v>
      </c>
    </row>
    <row r="1557" spans="1:6" ht="15.6" x14ac:dyDescent="0.3">
      <c r="A1557" s="1" t="s">
        <v>815</v>
      </c>
      <c r="B1557" s="1" t="s">
        <v>3938</v>
      </c>
      <c r="C1557" t="s">
        <v>6686</v>
      </c>
      <c r="D1557" t="s">
        <v>5737</v>
      </c>
      <c r="E1557" t="s">
        <v>6908</v>
      </c>
      <c r="F1557" t="s">
        <v>6756</v>
      </c>
    </row>
    <row r="1558" spans="1:6" ht="15.6" x14ac:dyDescent="0.3">
      <c r="A1558" s="1" t="s">
        <v>814</v>
      </c>
      <c r="B1558" s="1" t="s">
        <v>3939</v>
      </c>
      <c r="C1558" t="s">
        <v>6684</v>
      </c>
      <c r="D1558" t="s">
        <v>6116</v>
      </c>
      <c r="E1558" t="s">
        <v>7850</v>
      </c>
    </row>
    <row r="1559" spans="1:6" ht="15.6" x14ac:dyDescent="0.3">
      <c r="A1559" s="1" t="s">
        <v>813</v>
      </c>
      <c r="B1559" s="1" t="s">
        <v>3940</v>
      </c>
      <c r="C1559" t="s">
        <v>6684</v>
      </c>
      <c r="D1559" t="s">
        <v>6117</v>
      </c>
      <c r="E1559" t="s">
        <v>7221</v>
      </c>
    </row>
    <row r="1560" spans="1:6" ht="15.6" x14ac:dyDescent="0.3">
      <c r="A1560" s="1" t="s">
        <v>812</v>
      </c>
      <c r="B1560" s="1" t="s">
        <v>3941</v>
      </c>
      <c r="C1560" t="s">
        <v>6684</v>
      </c>
      <c r="D1560" t="s">
        <v>6118</v>
      </c>
      <c r="E1560" t="s">
        <v>7851</v>
      </c>
    </row>
    <row r="1561" spans="1:6" ht="15.6" x14ac:dyDescent="0.3">
      <c r="A1561" s="1" t="s">
        <v>811</v>
      </c>
      <c r="B1561" s="1" t="s">
        <v>3942</v>
      </c>
      <c r="C1561" t="s">
        <v>6684</v>
      </c>
      <c r="D1561" t="s">
        <v>6119</v>
      </c>
      <c r="E1561" t="s">
        <v>7852</v>
      </c>
    </row>
    <row r="1562" spans="1:6" ht="15.6" x14ac:dyDescent="0.3">
      <c r="A1562" s="1" t="s">
        <v>810</v>
      </c>
      <c r="B1562" s="1" t="s">
        <v>3943</v>
      </c>
      <c r="C1562" t="s">
        <v>6686</v>
      </c>
      <c r="D1562" t="s">
        <v>6120</v>
      </c>
      <c r="E1562" t="s">
        <v>7853</v>
      </c>
    </row>
    <row r="1563" spans="1:6" ht="15.6" x14ac:dyDescent="0.3">
      <c r="A1563" s="1" t="s">
        <v>809</v>
      </c>
      <c r="B1563" s="1" t="s">
        <v>3944</v>
      </c>
      <c r="C1563" t="s">
        <v>6686</v>
      </c>
      <c r="D1563" t="s">
        <v>7854</v>
      </c>
      <c r="E1563" t="s">
        <v>7855</v>
      </c>
    </row>
    <row r="1564" spans="1:6" ht="15.6" x14ac:dyDescent="0.3">
      <c r="A1564" s="1" t="s">
        <v>808</v>
      </c>
      <c r="B1564" s="1" t="s">
        <v>3945</v>
      </c>
      <c r="C1564" t="s">
        <v>6686</v>
      </c>
      <c r="D1564" t="s">
        <v>6121</v>
      </c>
      <c r="E1564" t="s">
        <v>7856</v>
      </c>
    </row>
    <row r="1565" spans="1:6" ht="15.6" x14ac:dyDescent="0.3">
      <c r="A1565" s="1" t="s">
        <v>807</v>
      </c>
      <c r="B1565" s="1" t="s">
        <v>3946</v>
      </c>
      <c r="C1565" t="s">
        <v>6686</v>
      </c>
      <c r="D1565" t="s">
        <v>4761</v>
      </c>
      <c r="E1565" t="s">
        <v>6833</v>
      </c>
    </row>
    <row r="1566" spans="1:6" ht="15.6" x14ac:dyDescent="0.3">
      <c r="A1566" s="1" t="s">
        <v>806</v>
      </c>
      <c r="B1566" s="1" t="s">
        <v>3947</v>
      </c>
      <c r="C1566" t="s">
        <v>6686</v>
      </c>
      <c r="D1566" t="s">
        <v>5561</v>
      </c>
      <c r="E1566" t="s">
        <v>7857</v>
      </c>
    </row>
    <row r="1567" spans="1:6" ht="15.6" x14ac:dyDescent="0.3">
      <c r="A1567" s="1" t="s">
        <v>805</v>
      </c>
      <c r="B1567" s="1" t="s">
        <v>3948</v>
      </c>
      <c r="C1567" t="s">
        <v>6684</v>
      </c>
      <c r="D1567" t="s">
        <v>6122</v>
      </c>
      <c r="E1567" t="s">
        <v>7858</v>
      </c>
    </row>
    <row r="1568" spans="1:6" ht="15.6" x14ac:dyDescent="0.3">
      <c r="A1568" s="1" t="s">
        <v>804</v>
      </c>
      <c r="B1568" s="1" t="s">
        <v>3949</v>
      </c>
      <c r="C1568" t="s">
        <v>6684</v>
      </c>
      <c r="D1568" t="s">
        <v>6123</v>
      </c>
      <c r="E1568" t="s">
        <v>7012</v>
      </c>
    </row>
    <row r="1569" spans="1:5" ht="15.6" x14ac:dyDescent="0.3">
      <c r="A1569" s="1" t="s">
        <v>803</v>
      </c>
      <c r="B1569" s="1" t="s">
        <v>3950</v>
      </c>
      <c r="C1569" t="s">
        <v>6686</v>
      </c>
      <c r="D1569" t="s">
        <v>5248</v>
      </c>
      <c r="E1569" t="s">
        <v>7859</v>
      </c>
    </row>
    <row r="1570" spans="1:5" ht="15.6" x14ac:dyDescent="0.3">
      <c r="A1570" s="1" t="s">
        <v>802</v>
      </c>
      <c r="B1570" s="1" t="s">
        <v>3951</v>
      </c>
      <c r="C1570" t="s">
        <v>6684</v>
      </c>
      <c r="D1570" t="s">
        <v>6124</v>
      </c>
      <c r="E1570" t="s">
        <v>7860</v>
      </c>
    </row>
    <row r="1571" spans="1:5" ht="15.6" x14ac:dyDescent="0.3">
      <c r="A1571" s="1" t="s">
        <v>801</v>
      </c>
      <c r="B1571" s="1" t="s">
        <v>3952</v>
      </c>
      <c r="C1571" t="s">
        <v>6686</v>
      </c>
      <c r="D1571" t="s">
        <v>6125</v>
      </c>
      <c r="E1571" t="s">
        <v>7507</v>
      </c>
    </row>
    <row r="1572" spans="1:5" ht="15.6" x14ac:dyDescent="0.3">
      <c r="A1572" s="1" t="s">
        <v>800</v>
      </c>
      <c r="B1572" s="1" t="s">
        <v>3953</v>
      </c>
      <c r="C1572" t="s">
        <v>6684</v>
      </c>
      <c r="D1572" t="s">
        <v>6126</v>
      </c>
      <c r="E1572" t="s">
        <v>7510</v>
      </c>
    </row>
    <row r="1573" spans="1:5" ht="15.6" x14ac:dyDescent="0.3">
      <c r="A1573" s="1" t="s">
        <v>799</v>
      </c>
      <c r="B1573" s="1" t="s">
        <v>3954</v>
      </c>
      <c r="C1573" t="s">
        <v>6686</v>
      </c>
      <c r="D1573" t="s">
        <v>5198</v>
      </c>
      <c r="E1573" t="s">
        <v>7861</v>
      </c>
    </row>
    <row r="1574" spans="1:5" ht="15.6" x14ac:dyDescent="0.3">
      <c r="A1574" s="1" t="s">
        <v>798</v>
      </c>
      <c r="B1574" s="1" t="s">
        <v>3955</v>
      </c>
      <c r="C1574" t="s">
        <v>6686</v>
      </c>
      <c r="D1574" t="s">
        <v>6127</v>
      </c>
      <c r="E1574" t="s">
        <v>7862</v>
      </c>
    </row>
    <row r="1575" spans="1:5" ht="15.6" x14ac:dyDescent="0.3">
      <c r="A1575" s="1" t="s">
        <v>797</v>
      </c>
      <c r="B1575" s="1" t="s">
        <v>3956</v>
      </c>
      <c r="C1575" t="s">
        <v>6686</v>
      </c>
      <c r="D1575" t="s">
        <v>6128</v>
      </c>
      <c r="E1575" t="s">
        <v>7863</v>
      </c>
    </row>
    <row r="1576" spans="1:5" ht="15.6" x14ac:dyDescent="0.3">
      <c r="A1576" s="1" t="s">
        <v>796</v>
      </c>
      <c r="B1576" s="1" t="s">
        <v>3957</v>
      </c>
      <c r="C1576" t="s">
        <v>6686</v>
      </c>
      <c r="D1576" t="s">
        <v>6129</v>
      </c>
      <c r="E1576" t="s">
        <v>6710</v>
      </c>
    </row>
    <row r="1577" spans="1:5" ht="15.6" x14ac:dyDescent="0.3">
      <c r="A1577" s="1" t="s">
        <v>795</v>
      </c>
      <c r="B1577" s="1" t="s">
        <v>3958</v>
      </c>
      <c r="C1577" t="s">
        <v>6684</v>
      </c>
      <c r="D1577" t="s">
        <v>5262</v>
      </c>
      <c r="E1577" t="s">
        <v>7864</v>
      </c>
    </row>
    <row r="1578" spans="1:5" ht="15.6" x14ac:dyDescent="0.3">
      <c r="A1578" s="1" t="s">
        <v>794</v>
      </c>
      <c r="B1578" s="1" t="s">
        <v>3959</v>
      </c>
      <c r="C1578" t="s">
        <v>6686</v>
      </c>
      <c r="D1578" t="s">
        <v>6130</v>
      </c>
      <c r="E1578" t="s">
        <v>7865</v>
      </c>
    </row>
    <row r="1579" spans="1:5" ht="15.6" x14ac:dyDescent="0.3">
      <c r="A1579" s="1" t="s">
        <v>793</v>
      </c>
      <c r="B1579" s="1" t="s">
        <v>3960</v>
      </c>
      <c r="C1579" t="s">
        <v>6686</v>
      </c>
      <c r="D1579" t="s">
        <v>6131</v>
      </c>
      <c r="E1579" t="s">
        <v>7866</v>
      </c>
    </row>
    <row r="1580" spans="1:5" ht="15.6" x14ac:dyDescent="0.3">
      <c r="A1580" s="1" t="s">
        <v>792</v>
      </c>
      <c r="B1580" s="1" t="s">
        <v>3961</v>
      </c>
      <c r="C1580" t="s">
        <v>6684</v>
      </c>
      <c r="D1580" t="s">
        <v>5355</v>
      </c>
      <c r="E1580" t="s">
        <v>7867</v>
      </c>
    </row>
    <row r="1581" spans="1:5" ht="15.6" x14ac:dyDescent="0.3">
      <c r="A1581" s="1" t="s">
        <v>791</v>
      </c>
      <c r="B1581" s="1" t="s">
        <v>3962</v>
      </c>
      <c r="C1581" t="s">
        <v>6686</v>
      </c>
      <c r="D1581" t="s">
        <v>6132</v>
      </c>
      <c r="E1581" t="s">
        <v>6834</v>
      </c>
    </row>
    <row r="1582" spans="1:5" ht="15.6" x14ac:dyDescent="0.3">
      <c r="A1582" s="1" t="s">
        <v>790</v>
      </c>
      <c r="B1582" s="1" t="s">
        <v>3963</v>
      </c>
      <c r="C1582" t="s">
        <v>6686</v>
      </c>
      <c r="D1582" t="s">
        <v>6133</v>
      </c>
      <c r="E1582" t="s">
        <v>7868</v>
      </c>
    </row>
    <row r="1583" spans="1:5" ht="15.6" x14ac:dyDescent="0.3">
      <c r="A1583" s="1" t="s">
        <v>789</v>
      </c>
      <c r="B1583" s="1" t="s">
        <v>3964</v>
      </c>
      <c r="C1583" t="s">
        <v>6686</v>
      </c>
      <c r="D1583" t="s">
        <v>4821</v>
      </c>
      <c r="E1583" t="s">
        <v>7869</v>
      </c>
    </row>
    <row r="1584" spans="1:5" ht="15.6" x14ac:dyDescent="0.3">
      <c r="A1584" s="1" t="s">
        <v>788</v>
      </c>
      <c r="B1584" s="1" t="s">
        <v>3965</v>
      </c>
      <c r="C1584" t="s">
        <v>7108</v>
      </c>
      <c r="D1584" t="s">
        <v>6134</v>
      </c>
      <c r="E1584" t="s">
        <v>7870</v>
      </c>
    </row>
    <row r="1585" spans="1:5" ht="15.6" x14ac:dyDescent="0.3">
      <c r="A1585" s="1" t="s">
        <v>787</v>
      </c>
      <c r="B1585" s="1" t="s">
        <v>3966</v>
      </c>
      <c r="C1585" t="s">
        <v>6684</v>
      </c>
      <c r="D1585" t="s">
        <v>6135</v>
      </c>
      <c r="E1585" t="s">
        <v>7871</v>
      </c>
    </row>
    <row r="1586" spans="1:5" ht="15.6" x14ac:dyDescent="0.3">
      <c r="A1586" s="1" t="s">
        <v>786</v>
      </c>
      <c r="B1586" s="1" t="s">
        <v>3967</v>
      </c>
      <c r="C1586" t="s">
        <v>7108</v>
      </c>
      <c r="D1586" t="s">
        <v>6136</v>
      </c>
      <c r="E1586" t="s">
        <v>7872</v>
      </c>
    </row>
    <row r="1587" spans="1:5" ht="15.6" x14ac:dyDescent="0.3">
      <c r="A1587" s="1" t="s">
        <v>785</v>
      </c>
      <c r="B1587" s="1" t="s">
        <v>3968</v>
      </c>
      <c r="C1587" t="s">
        <v>6684</v>
      </c>
      <c r="D1587" t="s">
        <v>6137</v>
      </c>
      <c r="E1587" t="s">
        <v>7873</v>
      </c>
    </row>
    <row r="1588" spans="1:5" ht="15.6" x14ac:dyDescent="0.3">
      <c r="A1588" s="1" t="s">
        <v>784</v>
      </c>
      <c r="B1588" s="1" t="s">
        <v>3969</v>
      </c>
      <c r="C1588" t="s">
        <v>6686</v>
      </c>
      <c r="D1588" t="s">
        <v>6138</v>
      </c>
      <c r="E1588" t="s">
        <v>7874</v>
      </c>
    </row>
    <row r="1589" spans="1:5" ht="15.6" x14ac:dyDescent="0.3">
      <c r="A1589" s="1" t="s">
        <v>783</v>
      </c>
      <c r="B1589" s="1" t="s">
        <v>3970</v>
      </c>
      <c r="C1589" t="s">
        <v>6686</v>
      </c>
      <c r="D1589" t="s">
        <v>6139</v>
      </c>
      <c r="E1589" t="s">
        <v>7875</v>
      </c>
    </row>
    <row r="1590" spans="1:5" ht="15.6" x14ac:dyDescent="0.3">
      <c r="A1590" s="1" t="s">
        <v>782</v>
      </c>
      <c r="B1590" s="1" t="s">
        <v>3971</v>
      </c>
      <c r="C1590" t="s">
        <v>6684</v>
      </c>
      <c r="D1590" t="s">
        <v>6140</v>
      </c>
      <c r="E1590" t="s">
        <v>7876</v>
      </c>
    </row>
    <row r="1591" spans="1:5" ht="15.6" x14ac:dyDescent="0.3">
      <c r="A1591" s="1" t="s">
        <v>781</v>
      </c>
      <c r="B1591" s="1" t="s">
        <v>3972</v>
      </c>
      <c r="C1591" t="s">
        <v>6686</v>
      </c>
      <c r="D1591" t="s">
        <v>5032</v>
      </c>
      <c r="E1591" t="s">
        <v>7051</v>
      </c>
    </row>
    <row r="1592" spans="1:5" ht="15.6" x14ac:dyDescent="0.3">
      <c r="A1592" s="1" t="s">
        <v>780</v>
      </c>
      <c r="B1592" s="1" t="s">
        <v>3973</v>
      </c>
      <c r="C1592" t="s">
        <v>6686</v>
      </c>
      <c r="D1592" t="s">
        <v>6141</v>
      </c>
      <c r="E1592" t="s">
        <v>7131</v>
      </c>
    </row>
    <row r="1593" spans="1:5" ht="15.6" x14ac:dyDescent="0.3">
      <c r="A1593" s="1" t="s">
        <v>779</v>
      </c>
      <c r="B1593" s="1" t="s">
        <v>3974</v>
      </c>
      <c r="C1593" t="s">
        <v>6686</v>
      </c>
      <c r="D1593" t="s">
        <v>6142</v>
      </c>
      <c r="E1593" t="s">
        <v>6887</v>
      </c>
    </row>
    <row r="1594" spans="1:5" ht="15.6" x14ac:dyDescent="0.3">
      <c r="A1594" s="1" t="s">
        <v>778</v>
      </c>
      <c r="B1594" s="1" t="s">
        <v>3975</v>
      </c>
      <c r="C1594" t="s">
        <v>7108</v>
      </c>
      <c r="D1594" t="s">
        <v>6143</v>
      </c>
      <c r="E1594" t="s">
        <v>7137</v>
      </c>
    </row>
    <row r="1595" spans="1:5" ht="15.6" x14ac:dyDescent="0.3">
      <c r="A1595" s="1" t="s">
        <v>777</v>
      </c>
      <c r="B1595" s="1" t="s">
        <v>3976</v>
      </c>
      <c r="C1595" t="s">
        <v>6686</v>
      </c>
      <c r="D1595" t="s">
        <v>6144</v>
      </c>
      <c r="E1595" t="s">
        <v>7877</v>
      </c>
    </row>
    <row r="1596" spans="1:5" ht="15.6" x14ac:dyDescent="0.3">
      <c r="A1596" s="1" t="s">
        <v>776</v>
      </c>
      <c r="B1596" s="1" t="s">
        <v>3977</v>
      </c>
      <c r="C1596" t="s">
        <v>6684</v>
      </c>
      <c r="D1596" t="s">
        <v>6145</v>
      </c>
      <c r="E1596" t="s">
        <v>6864</v>
      </c>
    </row>
    <row r="1597" spans="1:5" ht="15.6" x14ac:dyDescent="0.3">
      <c r="A1597" s="1" t="s">
        <v>775</v>
      </c>
      <c r="B1597" s="1" t="s">
        <v>3978</v>
      </c>
      <c r="C1597" t="s">
        <v>7108</v>
      </c>
      <c r="D1597" t="s">
        <v>6146</v>
      </c>
      <c r="E1597" t="s">
        <v>6984</v>
      </c>
    </row>
    <row r="1598" spans="1:5" ht="15.6" x14ac:dyDescent="0.3">
      <c r="A1598" s="1" t="s">
        <v>774</v>
      </c>
      <c r="B1598" s="1" t="s">
        <v>3979</v>
      </c>
      <c r="C1598" t="s">
        <v>6686</v>
      </c>
      <c r="D1598" t="s">
        <v>6147</v>
      </c>
      <c r="E1598" t="s">
        <v>7878</v>
      </c>
    </row>
    <row r="1599" spans="1:5" ht="15.6" x14ac:dyDescent="0.3">
      <c r="A1599" s="1" t="s">
        <v>773</v>
      </c>
      <c r="B1599" s="1" t="s">
        <v>3980</v>
      </c>
      <c r="C1599" t="s">
        <v>6686</v>
      </c>
      <c r="D1599" t="s">
        <v>6148</v>
      </c>
      <c r="E1599" t="s">
        <v>7879</v>
      </c>
    </row>
    <row r="1600" spans="1:5" ht="15.6" x14ac:dyDescent="0.3">
      <c r="A1600" s="1" t="s">
        <v>772</v>
      </c>
      <c r="B1600" s="1" t="s">
        <v>3981</v>
      </c>
      <c r="C1600" t="s">
        <v>6686</v>
      </c>
      <c r="D1600" t="s">
        <v>5598</v>
      </c>
      <c r="E1600" t="s">
        <v>7880</v>
      </c>
    </row>
    <row r="1601" spans="1:5" ht="15.6" x14ac:dyDescent="0.3">
      <c r="A1601" s="1" t="s">
        <v>771</v>
      </c>
      <c r="B1601" s="1" t="s">
        <v>3982</v>
      </c>
      <c r="C1601" t="s">
        <v>6686</v>
      </c>
      <c r="D1601" t="s">
        <v>6149</v>
      </c>
      <c r="E1601" t="s">
        <v>7034</v>
      </c>
    </row>
    <row r="1602" spans="1:5" ht="15.6" x14ac:dyDescent="0.3">
      <c r="A1602" s="1" t="s">
        <v>770</v>
      </c>
      <c r="B1602" s="1" t="s">
        <v>3983</v>
      </c>
      <c r="C1602" t="s">
        <v>6684</v>
      </c>
      <c r="D1602" t="s">
        <v>6150</v>
      </c>
      <c r="E1602" t="s">
        <v>7881</v>
      </c>
    </row>
    <row r="1603" spans="1:5" ht="15.6" x14ac:dyDescent="0.3">
      <c r="A1603" s="1" t="s">
        <v>769</v>
      </c>
      <c r="B1603" s="1" t="s">
        <v>3984</v>
      </c>
      <c r="C1603" t="s">
        <v>6686</v>
      </c>
      <c r="D1603" t="s">
        <v>6151</v>
      </c>
      <c r="E1603" t="s">
        <v>7392</v>
      </c>
    </row>
    <row r="1604" spans="1:5" ht="15.6" x14ac:dyDescent="0.3">
      <c r="A1604" s="1" t="s">
        <v>768</v>
      </c>
      <c r="B1604" s="1" t="s">
        <v>3985</v>
      </c>
      <c r="C1604" t="s">
        <v>6686</v>
      </c>
      <c r="D1604" t="s">
        <v>6152</v>
      </c>
      <c r="E1604" t="s">
        <v>6814</v>
      </c>
    </row>
    <row r="1605" spans="1:5" ht="15.6" x14ac:dyDescent="0.3">
      <c r="A1605" s="1" t="s">
        <v>767</v>
      </c>
      <c r="B1605" s="1" t="s">
        <v>3986</v>
      </c>
      <c r="C1605" t="s">
        <v>6686</v>
      </c>
      <c r="D1605" t="s">
        <v>5485</v>
      </c>
      <c r="E1605" t="s">
        <v>7882</v>
      </c>
    </row>
    <row r="1606" spans="1:5" ht="15.6" x14ac:dyDescent="0.3">
      <c r="A1606" s="1" t="s">
        <v>766</v>
      </c>
      <c r="B1606" s="1" t="s">
        <v>3987</v>
      </c>
      <c r="C1606" t="s">
        <v>7108</v>
      </c>
      <c r="D1606" t="s">
        <v>4998</v>
      </c>
      <c r="E1606" t="s">
        <v>7642</v>
      </c>
    </row>
    <row r="1607" spans="1:5" ht="15.6" x14ac:dyDescent="0.3">
      <c r="A1607" s="1" t="s">
        <v>765</v>
      </c>
      <c r="B1607" s="1" t="s">
        <v>3988</v>
      </c>
      <c r="C1607" t="s">
        <v>6686</v>
      </c>
      <c r="D1607" t="s">
        <v>6153</v>
      </c>
      <c r="E1607" t="s">
        <v>6777</v>
      </c>
    </row>
    <row r="1608" spans="1:5" ht="15.6" x14ac:dyDescent="0.3">
      <c r="A1608" s="1" t="s">
        <v>764</v>
      </c>
      <c r="B1608" s="1" t="s">
        <v>3989</v>
      </c>
      <c r="C1608" t="s">
        <v>6686</v>
      </c>
      <c r="D1608" t="s">
        <v>4761</v>
      </c>
      <c r="E1608" t="s">
        <v>7212</v>
      </c>
    </row>
    <row r="1609" spans="1:5" ht="15.6" x14ac:dyDescent="0.3">
      <c r="A1609" s="1" t="s">
        <v>763</v>
      </c>
      <c r="B1609" s="1" t="s">
        <v>3990</v>
      </c>
      <c r="C1609" t="s">
        <v>6684</v>
      </c>
      <c r="D1609" t="s">
        <v>6154</v>
      </c>
      <c r="E1609" t="s">
        <v>7883</v>
      </c>
    </row>
    <row r="1610" spans="1:5" ht="15.6" x14ac:dyDescent="0.3">
      <c r="A1610" s="1" t="s">
        <v>762</v>
      </c>
      <c r="B1610" s="1" t="s">
        <v>3991</v>
      </c>
      <c r="C1610" t="s">
        <v>6684</v>
      </c>
      <c r="D1610" t="s">
        <v>6155</v>
      </c>
      <c r="E1610" t="s">
        <v>7137</v>
      </c>
    </row>
    <row r="1611" spans="1:5" ht="15.6" x14ac:dyDescent="0.3">
      <c r="A1611" s="1" t="s">
        <v>761</v>
      </c>
      <c r="B1611" s="1" t="s">
        <v>3992</v>
      </c>
      <c r="C1611" t="s">
        <v>6684</v>
      </c>
      <c r="D1611" t="s">
        <v>6156</v>
      </c>
      <c r="E1611" t="s">
        <v>7322</v>
      </c>
    </row>
    <row r="1612" spans="1:5" ht="15.6" x14ac:dyDescent="0.3">
      <c r="A1612" s="1" t="s">
        <v>760</v>
      </c>
      <c r="B1612" s="1" t="s">
        <v>3993</v>
      </c>
      <c r="C1612" t="s">
        <v>6684</v>
      </c>
      <c r="D1612" t="s">
        <v>6157</v>
      </c>
      <c r="E1612" t="s">
        <v>7884</v>
      </c>
    </row>
    <row r="1613" spans="1:5" ht="15.6" x14ac:dyDescent="0.3">
      <c r="A1613" s="1" t="s">
        <v>759</v>
      </c>
      <c r="B1613" s="1" t="s">
        <v>3994</v>
      </c>
      <c r="C1613" t="s">
        <v>6684</v>
      </c>
      <c r="D1613" t="s">
        <v>6158</v>
      </c>
      <c r="E1613" t="s">
        <v>7039</v>
      </c>
    </row>
    <row r="1614" spans="1:5" ht="15.6" x14ac:dyDescent="0.3">
      <c r="A1614" s="1" t="s">
        <v>758</v>
      </c>
      <c r="B1614" s="1" t="s">
        <v>3995</v>
      </c>
      <c r="C1614" t="s">
        <v>6686</v>
      </c>
      <c r="D1614" t="s">
        <v>6159</v>
      </c>
      <c r="E1614" t="s">
        <v>7885</v>
      </c>
    </row>
    <row r="1615" spans="1:5" ht="15.6" x14ac:dyDescent="0.3">
      <c r="A1615" s="1" t="s">
        <v>757</v>
      </c>
      <c r="B1615" s="1" t="s">
        <v>3996</v>
      </c>
      <c r="C1615" t="s">
        <v>6684</v>
      </c>
      <c r="D1615" t="s">
        <v>6160</v>
      </c>
      <c r="E1615" t="s">
        <v>7886</v>
      </c>
    </row>
    <row r="1616" spans="1:5" ht="15.6" x14ac:dyDescent="0.3">
      <c r="A1616" s="1" t="s">
        <v>756</v>
      </c>
      <c r="B1616" s="1" t="s">
        <v>3997</v>
      </c>
      <c r="C1616" t="s">
        <v>6686</v>
      </c>
      <c r="D1616" t="s">
        <v>6161</v>
      </c>
      <c r="E1616" t="s">
        <v>6894</v>
      </c>
    </row>
    <row r="1617" spans="1:5" ht="15.6" x14ac:dyDescent="0.3">
      <c r="A1617" s="1" t="s">
        <v>755</v>
      </c>
      <c r="B1617" s="1" t="s">
        <v>3998</v>
      </c>
      <c r="C1617" t="s">
        <v>6684</v>
      </c>
      <c r="D1617" t="s">
        <v>6162</v>
      </c>
      <c r="E1617" t="s">
        <v>6703</v>
      </c>
    </row>
    <row r="1618" spans="1:5" ht="15.6" x14ac:dyDescent="0.3">
      <c r="A1618" s="1" t="s">
        <v>754</v>
      </c>
      <c r="B1618" s="1" t="s">
        <v>3999</v>
      </c>
      <c r="C1618" t="s">
        <v>6686</v>
      </c>
      <c r="D1618" t="s">
        <v>6163</v>
      </c>
      <c r="E1618" t="s">
        <v>7887</v>
      </c>
    </row>
    <row r="1619" spans="1:5" ht="15.6" x14ac:dyDescent="0.3">
      <c r="A1619" s="1" t="s">
        <v>753</v>
      </c>
      <c r="B1619" s="1" t="s">
        <v>4000</v>
      </c>
      <c r="C1619" t="s">
        <v>6684</v>
      </c>
      <c r="D1619" t="s">
        <v>6164</v>
      </c>
      <c r="E1619" t="s">
        <v>7478</v>
      </c>
    </row>
    <row r="1620" spans="1:5" ht="15.6" x14ac:dyDescent="0.3">
      <c r="A1620" s="1" t="s">
        <v>752</v>
      </c>
      <c r="B1620" s="1" t="s">
        <v>4001</v>
      </c>
      <c r="C1620" t="s">
        <v>6686</v>
      </c>
      <c r="D1620" t="s">
        <v>4778</v>
      </c>
      <c r="E1620" t="s">
        <v>7888</v>
      </c>
    </row>
    <row r="1621" spans="1:5" ht="15.6" x14ac:dyDescent="0.3">
      <c r="A1621" s="1" t="s">
        <v>751</v>
      </c>
      <c r="B1621" s="1" t="s">
        <v>4002</v>
      </c>
      <c r="C1621" t="s">
        <v>6684</v>
      </c>
      <c r="D1621" t="s">
        <v>6165</v>
      </c>
      <c r="E1621" t="s">
        <v>7889</v>
      </c>
    </row>
    <row r="1622" spans="1:5" ht="15.6" x14ac:dyDescent="0.3">
      <c r="A1622" s="1" t="s">
        <v>750</v>
      </c>
      <c r="B1622" s="1" t="s">
        <v>4003</v>
      </c>
      <c r="C1622" t="s">
        <v>6684</v>
      </c>
      <c r="D1622" t="s">
        <v>6166</v>
      </c>
      <c r="E1622" t="s">
        <v>7890</v>
      </c>
    </row>
    <row r="1623" spans="1:5" ht="15.6" x14ac:dyDescent="0.3">
      <c r="A1623" s="1" t="s">
        <v>749</v>
      </c>
      <c r="B1623" s="1" t="s">
        <v>4004</v>
      </c>
      <c r="C1623" t="s">
        <v>6686</v>
      </c>
      <c r="D1623" t="s">
        <v>6167</v>
      </c>
      <c r="E1623" t="s">
        <v>6859</v>
      </c>
    </row>
    <row r="1624" spans="1:5" ht="15.6" x14ac:dyDescent="0.3">
      <c r="A1624" s="1" t="s">
        <v>748</v>
      </c>
      <c r="B1624" s="1" t="s">
        <v>4005</v>
      </c>
      <c r="C1624" t="s">
        <v>6686</v>
      </c>
      <c r="D1624" t="s">
        <v>6168</v>
      </c>
      <c r="E1624" t="s">
        <v>7198</v>
      </c>
    </row>
    <row r="1625" spans="1:5" ht="15.6" x14ac:dyDescent="0.3">
      <c r="A1625" s="1" t="s">
        <v>747</v>
      </c>
      <c r="B1625" s="1" t="s">
        <v>4006</v>
      </c>
      <c r="C1625" t="s">
        <v>6684</v>
      </c>
      <c r="D1625" t="s">
        <v>6169</v>
      </c>
      <c r="E1625" t="s">
        <v>7060</v>
      </c>
    </row>
    <row r="1626" spans="1:5" ht="15.6" x14ac:dyDescent="0.3">
      <c r="A1626" s="1" t="s">
        <v>746</v>
      </c>
      <c r="B1626" s="1" t="s">
        <v>4007</v>
      </c>
      <c r="C1626" t="s">
        <v>6684</v>
      </c>
      <c r="D1626" t="s">
        <v>6170</v>
      </c>
      <c r="E1626" t="s">
        <v>6772</v>
      </c>
    </row>
    <row r="1627" spans="1:5" ht="15.6" x14ac:dyDescent="0.3">
      <c r="A1627" s="1" t="s">
        <v>745</v>
      </c>
      <c r="B1627" s="1" t="s">
        <v>4008</v>
      </c>
      <c r="C1627" t="s">
        <v>7108</v>
      </c>
      <c r="D1627" t="s">
        <v>5691</v>
      </c>
      <c r="E1627" t="s">
        <v>7891</v>
      </c>
    </row>
    <row r="1628" spans="1:5" ht="15.6" x14ac:dyDescent="0.3">
      <c r="A1628" s="1" t="s">
        <v>744</v>
      </c>
      <c r="B1628" s="1" t="s">
        <v>4009</v>
      </c>
      <c r="C1628" t="s">
        <v>6684</v>
      </c>
      <c r="D1628" t="s">
        <v>6171</v>
      </c>
      <c r="E1628" t="s">
        <v>7892</v>
      </c>
    </row>
    <row r="1629" spans="1:5" ht="15.6" x14ac:dyDescent="0.3">
      <c r="A1629" s="1" t="s">
        <v>743</v>
      </c>
      <c r="B1629" s="1" t="s">
        <v>4010</v>
      </c>
      <c r="C1629" t="s">
        <v>6686</v>
      </c>
      <c r="D1629" t="s">
        <v>6172</v>
      </c>
      <c r="E1629" t="s">
        <v>6768</v>
      </c>
    </row>
    <row r="1630" spans="1:5" ht="15.6" x14ac:dyDescent="0.3">
      <c r="A1630" s="1" t="s">
        <v>742</v>
      </c>
      <c r="B1630" s="1" t="s">
        <v>4011</v>
      </c>
      <c r="C1630" t="s">
        <v>6686</v>
      </c>
      <c r="D1630" t="s">
        <v>6173</v>
      </c>
      <c r="E1630" t="s">
        <v>7893</v>
      </c>
    </row>
    <row r="1631" spans="1:5" ht="15.6" x14ac:dyDescent="0.3">
      <c r="A1631" s="1" t="s">
        <v>741</v>
      </c>
      <c r="B1631" s="1" t="s">
        <v>4012</v>
      </c>
      <c r="C1631" t="s">
        <v>6684</v>
      </c>
      <c r="D1631" t="s">
        <v>6174</v>
      </c>
      <c r="E1631" t="s">
        <v>7894</v>
      </c>
    </row>
    <row r="1632" spans="1:5" ht="15.6" x14ac:dyDescent="0.3">
      <c r="A1632" s="1" t="s">
        <v>740</v>
      </c>
      <c r="B1632" s="1" t="s">
        <v>4013</v>
      </c>
      <c r="C1632" t="s">
        <v>6686</v>
      </c>
      <c r="D1632" t="s">
        <v>5686</v>
      </c>
      <c r="E1632" t="s">
        <v>6894</v>
      </c>
    </row>
    <row r="1633" spans="1:5" ht="15.6" x14ac:dyDescent="0.3">
      <c r="A1633" s="1" t="s">
        <v>739</v>
      </c>
      <c r="B1633" s="1" t="s">
        <v>4014</v>
      </c>
      <c r="C1633" t="s">
        <v>6686</v>
      </c>
      <c r="D1633" t="s">
        <v>6102</v>
      </c>
      <c r="E1633" t="s">
        <v>7895</v>
      </c>
    </row>
    <row r="1634" spans="1:5" ht="15.6" x14ac:dyDescent="0.3">
      <c r="A1634" s="1" t="s">
        <v>738</v>
      </c>
      <c r="B1634" s="1" t="s">
        <v>4015</v>
      </c>
      <c r="C1634" t="s">
        <v>6684</v>
      </c>
      <c r="D1634" t="s">
        <v>6175</v>
      </c>
      <c r="E1634" t="s">
        <v>7592</v>
      </c>
    </row>
    <row r="1635" spans="1:5" ht="15.6" x14ac:dyDescent="0.3">
      <c r="A1635" s="1" t="s">
        <v>737</v>
      </c>
      <c r="B1635" s="1" t="s">
        <v>4016</v>
      </c>
      <c r="C1635" t="s">
        <v>6686</v>
      </c>
      <c r="D1635" t="s">
        <v>6176</v>
      </c>
      <c r="E1635" t="s">
        <v>7896</v>
      </c>
    </row>
    <row r="1636" spans="1:5" ht="15.6" x14ac:dyDescent="0.3">
      <c r="A1636" s="1" t="s">
        <v>736</v>
      </c>
      <c r="B1636" s="1" t="s">
        <v>4017</v>
      </c>
      <c r="C1636" t="s">
        <v>6684</v>
      </c>
      <c r="D1636" t="s">
        <v>6177</v>
      </c>
      <c r="E1636" t="s">
        <v>7897</v>
      </c>
    </row>
    <row r="1637" spans="1:5" ht="15.6" x14ac:dyDescent="0.3">
      <c r="A1637" s="1" t="s">
        <v>735</v>
      </c>
      <c r="B1637" s="1" t="s">
        <v>4018</v>
      </c>
      <c r="C1637" t="s">
        <v>6684</v>
      </c>
      <c r="D1637" t="s">
        <v>6178</v>
      </c>
      <c r="E1637" t="s">
        <v>7110</v>
      </c>
    </row>
    <row r="1638" spans="1:5" ht="15.6" x14ac:dyDescent="0.3">
      <c r="A1638" s="1" t="s">
        <v>734</v>
      </c>
      <c r="B1638" s="1" t="s">
        <v>4019</v>
      </c>
      <c r="C1638" t="s">
        <v>6684</v>
      </c>
      <c r="D1638" t="s">
        <v>6179</v>
      </c>
      <c r="E1638" t="s">
        <v>7898</v>
      </c>
    </row>
    <row r="1639" spans="1:5" ht="15.6" x14ac:dyDescent="0.3">
      <c r="A1639" s="1" t="s">
        <v>733</v>
      </c>
      <c r="B1639" s="1" t="s">
        <v>4020</v>
      </c>
      <c r="C1639" t="s">
        <v>6684</v>
      </c>
      <c r="D1639" t="s">
        <v>5954</v>
      </c>
      <c r="E1639" t="s">
        <v>7899</v>
      </c>
    </row>
    <row r="1640" spans="1:5" ht="15.6" x14ac:dyDescent="0.3">
      <c r="A1640" s="1" t="s">
        <v>732</v>
      </c>
      <c r="B1640" s="1" t="s">
        <v>4021</v>
      </c>
      <c r="C1640" t="s">
        <v>6686</v>
      </c>
      <c r="D1640" t="s">
        <v>4976</v>
      </c>
      <c r="E1640" t="s">
        <v>7900</v>
      </c>
    </row>
    <row r="1641" spans="1:5" ht="15.6" x14ac:dyDescent="0.3">
      <c r="A1641" s="1" t="s">
        <v>731</v>
      </c>
      <c r="B1641" s="1" t="s">
        <v>4022</v>
      </c>
      <c r="C1641" t="s">
        <v>6684</v>
      </c>
      <c r="D1641" t="s">
        <v>6180</v>
      </c>
      <c r="E1641" t="s">
        <v>7901</v>
      </c>
    </row>
    <row r="1642" spans="1:5" ht="15.6" x14ac:dyDescent="0.3">
      <c r="A1642" s="1" t="s">
        <v>730</v>
      </c>
      <c r="B1642" s="1" t="s">
        <v>4023</v>
      </c>
      <c r="C1642" t="s">
        <v>6684</v>
      </c>
      <c r="D1642" t="s">
        <v>6181</v>
      </c>
      <c r="E1642" t="s">
        <v>7902</v>
      </c>
    </row>
    <row r="1643" spans="1:5" ht="15.6" x14ac:dyDescent="0.3">
      <c r="A1643" s="1" t="s">
        <v>729</v>
      </c>
      <c r="B1643" s="1" t="s">
        <v>4024</v>
      </c>
      <c r="C1643" t="s">
        <v>6684</v>
      </c>
      <c r="D1643" t="s">
        <v>5177</v>
      </c>
      <c r="E1643" t="s">
        <v>7088</v>
      </c>
    </row>
    <row r="1644" spans="1:5" ht="15.6" x14ac:dyDescent="0.3">
      <c r="A1644" s="1" t="s">
        <v>728</v>
      </c>
      <c r="B1644" s="1" t="s">
        <v>4025</v>
      </c>
      <c r="C1644" t="s">
        <v>6684</v>
      </c>
      <c r="D1644" t="s">
        <v>6182</v>
      </c>
      <c r="E1644" t="s">
        <v>7130</v>
      </c>
    </row>
    <row r="1645" spans="1:5" ht="15.6" x14ac:dyDescent="0.3">
      <c r="A1645" s="1" t="s">
        <v>727</v>
      </c>
      <c r="B1645" s="1" t="s">
        <v>4026</v>
      </c>
      <c r="C1645" t="s">
        <v>6686</v>
      </c>
      <c r="D1645" t="s">
        <v>5263</v>
      </c>
      <c r="E1645" t="s">
        <v>6849</v>
      </c>
    </row>
    <row r="1646" spans="1:5" ht="15.6" x14ac:dyDescent="0.3">
      <c r="A1646" s="1" t="s">
        <v>726</v>
      </c>
      <c r="B1646" s="1" t="s">
        <v>4027</v>
      </c>
      <c r="C1646" t="s">
        <v>6686</v>
      </c>
      <c r="D1646" t="s">
        <v>5476</v>
      </c>
      <c r="E1646" t="s">
        <v>7903</v>
      </c>
    </row>
    <row r="1647" spans="1:5" ht="15.6" x14ac:dyDescent="0.3">
      <c r="A1647" s="1" t="s">
        <v>725</v>
      </c>
      <c r="B1647" s="1" t="s">
        <v>4028</v>
      </c>
      <c r="C1647" t="s">
        <v>7108</v>
      </c>
      <c r="D1647" t="s">
        <v>6183</v>
      </c>
      <c r="E1647" t="s">
        <v>7649</v>
      </c>
    </row>
    <row r="1648" spans="1:5" ht="15.6" x14ac:dyDescent="0.3">
      <c r="A1648" s="1" t="s">
        <v>724</v>
      </c>
      <c r="B1648" s="1" t="s">
        <v>4029</v>
      </c>
      <c r="C1648" t="s">
        <v>6686</v>
      </c>
      <c r="D1648" t="s">
        <v>6184</v>
      </c>
      <c r="E1648" t="s">
        <v>6852</v>
      </c>
    </row>
    <row r="1649" spans="1:5" ht="15.6" x14ac:dyDescent="0.3">
      <c r="A1649" s="1" t="s">
        <v>723</v>
      </c>
      <c r="B1649" s="1" t="s">
        <v>4030</v>
      </c>
      <c r="C1649" t="s">
        <v>6686</v>
      </c>
      <c r="D1649" t="s">
        <v>6185</v>
      </c>
      <c r="E1649" t="s">
        <v>6910</v>
      </c>
    </row>
    <row r="1650" spans="1:5" ht="15.6" x14ac:dyDescent="0.3">
      <c r="A1650" s="1" t="s">
        <v>722</v>
      </c>
      <c r="B1650" s="1" t="s">
        <v>4031</v>
      </c>
      <c r="C1650" t="s">
        <v>6684</v>
      </c>
      <c r="D1650" t="s">
        <v>4976</v>
      </c>
      <c r="E1650" t="s">
        <v>6703</v>
      </c>
    </row>
    <row r="1651" spans="1:5" ht="15.6" x14ac:dyDescent="0.3">
      <c r="A1651" s="1" t="s">
        <v>721</v>
      </c>
      <c r="B1651" s="1" t="s">
        <v>4032</v>
      </c>
      <c r="C1651" t="s">
        <v>7108</v>
      </c>
      <c r="D1651" t="s">
        <v>6186</v>
      </c>
      <c r="E1651" t="s">
        <v>6781</v>
      </c>
    </row>
    <row r="1652" spans="1:5" ht="15.6" x14ac:dyDescent="0.3">
      <c r="A1652" s="1" t="s">
        <v>720</v>
      </c>
      <c r="B1652" s="1" t="s">
        <v>4033</v>
      </c>
      <c r="C1652" t="s">
        <v>6686</v>
      </c>
      <c r="D1652" t="s">
        <v>6187</v>
      </c>
      <c r="E1652" t="s">
        <v>7904</v>
      </c>
    </row>
    <row r="1653" spans="1:5" ht="15.6" x14ac:dyDescent="0.3">
      <c r="A1653" s="1" t="s">
        <v>719</v>
      </c>
      <c r="B1653" s="1" t="s">
        <v>4034</v>
      </c>
      <c r="C1653" t="s">
        <v>6684</v>
      </c>
      <c r="D1653" t="s">
        <v>6188</v>
      </c>
      <c r="E1653" t="s">
        <v>7905</v>
      </c>
    </row>
    <row r="1654" spans="1:5" ht="15.6" x14ac:dyDescent="0.3">
      <c r="A1654" s="1" t="s">
        <v>718</v>
      </c>
      <c r="B1654" s="1" t="s">
        <v>4035</v>
      </c>
      <c r="C1654" t="s">
        <v>6684</v>
      </c>
      <c r="D1654" t="s">
        <v>6189</v>
      </c>
      <c r="E1654" t="s">
        <v>7112</v>
      </c>
    </row>
    <row r="1655" spans="1:5" ht="15.6" x14ac:dyDescent="0.3">
      <c r="A1655" s="1" t="s">
        <v>717</v>
      </c>
      <c r="B1655" s="1" t="s">
        <v>4036</v>
      </c>
      <c r="C1655" t="s">
        <v>6686</v>
      </c>
      <c r="D1655" t="s">
        <v>6190</v>
      </c>
      <c r="E1655" t="s">
        <v>7906</v>
      </c>
    </row>
    <row r="1656" spans="1:5" ht="15.6" x14ac:dyDescent="0.3">
      <c r="A1656" s="1" t="s">
        <v>716</v>
      </c>
      <c r="B1656" s="1" t="s">
        <v>4037</v>
      </c>
      <c r="C1656" t="s">
        <v>6686</v>
      </c>
      <c r="D1656" t="s">
        <v>6191</v>
      </c>
      <c r="E1656" t="s">
        <v>7907</v>
      </c>
    </row>
    <row r="1657" spans="1:5" ht="15.6" x14ac:dyDescent="0.3">
      <c r="A1657" s="1" t="s">
        <v>715</v>
      </c>
      <c r="B1657" s="1" t="s">
        <v>4038</v>
      </c>
      <c r="C1657" t="s">
        <v>6686</v>
      </c>
      <c r="D1657" t="s">
        <v>6192</v>
      </c>
      <c r="E1657" t="s">
        <v>6828</v>
      </c>
    </row>
    <row r="1658" spans="1:5" ht="15.6" x14ac:dyDescent="0.3">
      <c r="A1658" s="1" t="s">
        <v>714</v>
      </c>
      <c r="B1658" s="1" t="s">
        <v>4039</v>
      </c>
      <c r="C1658" t="s">
        <v>6684</v>
      </c>
      <c r="D1658" t="s">
        <v>5408</v>
      </c>
      <c r="E1658" t="s">
        <v>7908</v>
      </c>
    </row>
    <row r="1659" spans="1:5" ht="15.6" x14ac:dyDescent="0.3">
      <c r="A1659" s="1" t="s">
        <v>713</v>
      </c>
      <c r="B1659" s="1" t="s">
        <v>4040</v>
      </c>
      <c r="C1659" t="s">
        <v>7108</v>
      </c>
      <c r="D1659" t="s">
        <v>6193</v>
      </c>
      <c r="E1659" t="s">
        <v>7909</v>
      </c>
    </row>
    <row r="1660" spans="1:5" ht="15.6" x14ac:dyDescent="0.3">
      <c r="A1660" s="1" t="s">
        <v>712</v>
      </c>
      <c r="B1660" s="1" t="s">
        <v>4041</v>
      </c>
      <c r="C1660" t="s">
        <v>6684</v>
      </c>
      <c r="D1660" t="s">
        <v>5591</v>
      </c>
      <c r="E1660" t="s">
        <v>6685</v>
      </c>
    </row>
    <row r="1661" spans="1:5" ht="15.6" x14ac:dyDescent="0.3">
      <c r="A1661" s="1" t="s">
        <v>711</v>
      </c>
      <c r="B1661" s="1" t="s">
        <v>4042</v>
      </c>
      <c r="C1661" t="s">
        <v>6686</v>
      </c>
      <c r="D1661" t="s">
        <v>6194</v>
      </c>
      <c r="E1661" t="s">
        <v>7910</v>
      </c>
    </row>
    <row r="1662" spans="1:5" ht="15.6" x14ac:dyDescent="0.3">
      <c r="A1662" s="1" t="s">
        <v>710</v>
      </c>
      <c r="B1662" s="1" t="s">
        <v>4043</v>
      </c>
      <c r="C1662" t="s">
        <v>7108</v>
      </c>
      <c r="D1662" t="s">
        <v>6195</v>
      </c>
      <c r="E1662" t="s">
        <v>7911</v>
      </c>
    </row>
    <row r="1663" spans="1:5" ht="15.6" x14ac:dyDescent="0.3">
      <c r="A1663" s="1" t="s">
        <v>709</v>
      </c>
      <c r="B1663" s="1" t="s">
        <v>4044</v>
      </c>
      <c r="C1663" t="s">
        <v>6686</v>
      </c>
      <c r="D1663" t="s">
        <v>6196</v>
      </c>
      <c r="E1663" t="s">
        <v>6899</v>
      </c>
    </row>
    <row r="1664" spans="1:5" ht="15.6" x14ac:dyDescent="0.3">
      <c r="A1664" s="1" t="s">
        <v>708</v>
      </c>
      <c r="B1664" s="1" t="s">
        <v>4045</v>
      </c>
      <c r="C1664" t="s">
        <v>6684</v>
      </c>
      <c r="D1664" t="s">
        <v>6197</v>
      </c>
      <c r="E1664" t="s">
        <v>7912</v>
      </c>
    </row>
    <row r="1665" spans="1:5" ht="15.6" x14ac:dyDescent="0.3">
      <c r="A1665" s="1" t="s">
        <v>707</v>
      </c>
      <c r="B1665" s="1" t="s">
        <v>4046</v>
      </c>
      <c r="C1665" t="s">
        <v>6686</v>
      </c>
      <c r="D1665" t="s">
        <v>6198</v>
      </c>
      <c r="E1665" t="s">
        <v>7913</v>
      </c>
    </row>
    <row r="1666" spans="1:5" ht="15.6" x14ac:dyDescent="0.3">
      <c r="A1666" s="1" t="s">
        <v>706</v>
      </c>
      <c r="B1666" s="1" t="s">
        <v>4047</v>
      </c>
      <c r="C1666" t="s">
        <v>6686</v>
      </c>
      <c r="D1666" t="s">
        <v>6199</v>
      </c>
      <c r="E1666" t="s">
        <v>7914</v>
      </c>
    </row>
    <row r="1667" spans="1:5" ht="15.6" x14ac:dyDescent="0.3">
      <c r="A1667" s="1" t="s">
        <v>705</v>
      </c>
      <c r="B1667" s="1" t="s">
        <v>4048</v>
      </c>
      <c r="C1667" t="s">
        <v>6686</v>
      </c>
      <c r="D1667" t="s">
        <v>4797</v>
      </c>
      <c r="E1667" t="s">
        <v>7915</v>
      </c>
    </row>
    <row r="1668" spans="1:5" ht="15.6" x14ac:dyDescent="0.3">
      <c r="A1668" s="1" t="s">
        <v>704</v>
      </c>
      <c r="B1668" s="1" t="s">
        <v>4049</v>
      </c>
      <c r="C1668" t="s">
        <v>6686</v>
      </c>
      <c r="D1668" t="s">
        <v>6200</v>
      </c>
      <c r="E1668" t="s">
        <v>6725</v>
      </c>
    </row>
    <row r="1669" spans="1:5" ht="15.6" x14ac:dyDescent="0.3">
      <c r="A1669" s="1" t="s">
        <v>703</v>
      </c>
      <c r="B1669" s="1" t="s">
        <v>4050</v>
      </c>
      <c r="C1669" t="s">
        <v>6686</v>
      </c>
      <c r="D1669" t="s">
        <v>6201</v>
      </c>
      <c r="E1669" t="s">
        <v>7916</v>
      </c>
    </row>
    <row r="1670" spans="1:5" ht="15.6" x14ac:dyDescent="0.3">
      <c r="A1670" s="1" t="s">
        <v>702</v>
      </c>
      <c r="B1670" s="1" t="s">
        <v>4051</v>
      </c>
      <c r="C1670" t="s">
        <v>6686</v>
      </c>
      <c r="D1670" t="s">
        <v>5140</v>
      </c>
      <c r="E1670" t="s">
        <v>6836</v>
      </c>
    </row>
    <row r="1671" spans="1:5" ht="15.6" x14ac:dyDescent="0.3">
      <c r="A1671" s="1" t="s">
        <v>701</v>
      </c>
      <c r="B1671" s="1" t="s">
        <v>4052</v>
      </c>
      <c r="C1671" t="s">
        <v>6686</v>
      </c>
      <c r="D1671" t="s">
        <v>6202</v>
      </c>
      <c r="E1671" t="s">
        <v>7917</v>
      </c>
    </row>
    <row r="1672" spans="1:5" ht="15.6" x14ac:dyDescent="0.3">
      <c r="A1672" s="1" t="s">
        <v>700</v>
      </c>
      <c r="B1672" s="1" t="s">
        <v>4053</v>
      </c>
      <c r="C1672" t="s">
        <v>6684</v>
      </c>
      <c r="D1672" t="s">
        <v>5832</v>
      </c>
      <c r="E1672" t="s">
        <v>7918</v>
      </c>
    </row>
    <row r="1673" spans="1:5" ht="15.6" x14ac:dyDescent="0.3">
      <c r="A1673" s="1" t="s">
        <v>699</v>
      </c>
      <c r="B1673" s="1" t="s">
        <v>4054</v>
      </c>
      <c r="C1673" t="s">
        <v>6686</v>
      </c>
      <c r="D1673" t="s">
        <v>5505</v>
      </c>
      <c r="E1673" t="s">
        <v>7842</v>
      </c>
    </row>
    <row r="1674" spans="1:5" ht="15.6" x14ac:dyDescent="0.3">
      <c r="A1674" s="1" t="s">
        <v>698</v>
      </c>
      <c r="B1674" s="1" t="s">
        <v>4055</v>
      </c>
      <c r="C1674" t="s">
        <v>6684</v>
      </c>
      <c r="D1674" t="s">
        <v>6203</v>
      </c>
      <c r="E1674" t="s">
        <v>7843</v>
      </c>
    </row>
    <row r="1675" spans="1:5" ht="15.6" x14ac:dyDescent="0.3">
      <c r="A1675" s="1" t="s">
        <v>697</v>
      </c>
      <c r="B1675" s="1" t="s">
        <v>4056</v>
      </c>
      <c r="C1675" t="s">
        <v>6684</v>
      </c>
      <c r="D1675" t="s">
        <v>6204</v>
      </c>
      <c r="E1675" t="s">
        <v>7755</v>
      </c>
    </row>
    <row r="1676" spans="1:5" ht="15.6" x14ac:dyDescent="0.3">
      <c r="A1676" s="1" t="s">
        <v>696</v>
      </c>
      <c r="B1676" s="1" t="s">
        <v>4057</v>
      </c>
      <c r="C1676" t="s">
        <v>6686</v>
      </c>
      <c r="D1676" t="s">
        <v>6205</v>
      </c>
      <c r="E1676" t="s">
        <v>7919</v>
      </c>
    </row>
    <row r="1677" spans="1:5" ht="15.6" x14ac:dyDescent="0.3">
      <c r="A1677" s="1" t="s">
        <v>695</v>
      </c>
      <c r="B1677" s="1" t="s">
        <v>4058</v>
      </c>
      <c r="C1677" t="s">
        <v>6684</v>
      </c>
      <c r="D1677" t="s">
        <v>6206</v>
      </c>
      <c r="E1677" t="s">
        <v>7920</v>
      </c>
    </row>
    <row r="1678" spans="1:5" ht="15.6" x14ac:dyDescent="0.3">
      <c r="A1678" s="1" t="s">
        <v>694</v>
      </c>
      <c r="B1678" s="1" t="s">
        <v>4059</v>
      </c>
      <c r="C1678" t="s">
        <v>6684</v>
      </c>
      <c r="D1678" t="s">
        <v>6207</v>
      </c>
      <c r="E1678" t="s">
        <v>7921</v>
      </c>
    </row>
    <row r="1679" spans="1:5" ht="15.6" x14ac:dyDescent="0.3">
      <c r="A1679" s="1" t="s">
        <v>693</v>
      </c>
      <c r="B1679" s="1" t="s">
        <v>4060</v>
      </c>
      <c r="C1679" t="s">
        <v>6686</v>
      </c>
      <c r="D1679" t="s">
        <v>6208</v>
      </c>
      <c r="E1679" t="s">
        <v>7922</v>
      </c>
    </row>
    <row r="1680" spans="1:5" ht="15.6" x14ac:dyDescent="0.3">
      <c r="A1680" s="1" t="s">
        <v>692</v>
      </c>
      <c r="B1680" s="1" t="s">
        <v>4061</v>
      </c>
      <c r="C1680" t="s">
        <v>6684</v>
      </c>
      <c r="D1680" t="s">
        <v>5806</v>
      </c>
      <c r="E1680" t="s">
        <v>7923</v>
      </c>
    </row>
    <row r="1681" spans="1:5" ht="15.6" x14ac:dyDescent="0.3">
      <c r="A1681" s="1" t="s">
        <v>691</v>
      </c>
      <c r="B1681" s="1" t="s">
        <v>4062</v>
      </c>
      <c r="C1681" t="s">
        <v>6684</v>
      </c>
      <c r="D1681" t="s">
        <v>6209</v>
      </c>
      <c r="E1681" t="s">
        <v>7924</v>
      </c>
    </row>
    <row r="1682" spans="1:5" ht="15.6" x14ac:dyDescent="0.3">
      <c r="A1682" s="1" t="s">
        <v>690</v>
      </c>
      <c r="B1682" s="1" t="s">
        <v>4063</v>
      </c>
      <c r="C1682" t="s">
        <v>6686</v>
      </c>
      <c r="D1682" t="s">
        <v>5278</v>
      </c>
      <c r="E1682" t="s">
        <v>7925</v>
      </c>
    </row>
    <row r="1683" spans="1:5" ht="15.6" x14ac:dyDescent="0.3">
      <c r="A1683" s="1" t="s">
        <v>689</v>
      </c>
      <c r="B1683" s="1" t="s">
        <v>4064</v>
      </c>
      <c r="C1683" t="s">
        <v>6686</v>
      </c>
      <c r="D1683" t="s">
        <v>6210</v>
      </c>
      <c r="E1683" t="s">
        <v>7604</v>
      </c>
    </row>
    <row r="1684" spans="1:5" ht="15.6" x14ac:dyDescent="0.3">
      <c r="A1684" s="1" t="s">
        <v>688</v>
      </c>
      <c r="B1684" s="1" t="s">
        <v>4065</v>
      </c>
      <c r="C1684" t="s">
        <v>6684</v>
      </c>
      <c r="D1684" t="s">
        <v>5078</v>
      </c>
      <c r="E1684" t="s">
        <v>7926</v>
      </c>
    </row>
    <row r="1685" spans="1:5" ht="15.6" x14ac:dyDescent="0.3">
      <c r="A1685" s="1" t="s">
        <v>687</v>
      </c>
      <c r="B1685" s="1" t="s">
        <v>4066</v>
      </c>
      <c r="C1685" t="s">
        <v>6686</v>
      </c>
      <c r="D1685" t="s">
        <v>5952</v>
      </c>
      <c r="E1685" t="s">
        <v>7927</v>
      </c>
    </row>
    <row r="1686" spans="1:5" ht="15.6" x14ac:dyDescent="0.3">
      <c r="A1686" s="1" t="s">
        <v>686</v>
      </c>
      <c r="B1686" s="1" t="s">
        <v>4067</v>
      </c>
      <c r="C1686" t="s">
        <v>6686</v>
      </c>
      <c r="D1686" t="s">
        <v>6211</v>
      </c>
      <c r="E1686" t="s">
        <v>6731</v>
      </c>
    </row>
    <row r="1687" spans="1:5" ht="15.6" x14ac:dyDescent="0.3">
      <c r="A1687" s="1" t="s">
        <v>685</v>
      </c>
      <c r="B1687" s="1" t="s">
        <v>4068</v>
      </c>
      <c r="C1687" t="s">
        <v>6686</v>
      </c>
      <c r="D1687" t="s">
        <v>5194</v>
      </c>
      <c r="E1687" t="s">
        <v>7928</v>
      </c>
    </row>
    <row r="1688" spans="1:5" ht="15.6" x14ac:dyDescent="0.3">
      <c r="A1688" s="1" t="s">
        <v>684</v>
      </c>
      <c r="B1688" s="1" t="s">
        <v>4069</v>
      </c>
      <c r="C1688" t="s">
        <v>6684</v>
      </c>
      <c r="D1688" t="s">
        <v>6212</v>
      </c>
      <c r="E1688" t="s">
        <v>7929</v>
      </c>
    </row>
    <row r="1689" spans="1:5" ht="15.6" x14ac:dyDescent="0.3">
      <c r="A1689" s="1" t="s">
        <v>683</v>
      </c>
      <c r="B1689" s="1" t="s">
        <v>4070</v>
      </c>
      <c r="C1689" t="s">
        <v>7108</v>
      </c>
      <c r="D1689" t="s">
        <v>6213</v>
      </c>
      <c r="E1689" t="s">
        <v>7930</v>
      </c>
    </row>
    <row r="1690" spans="1:5" ht="15.6" x14ac:dyDescent="0.3">
      <c r="A1690" s="1" t="s">
        <v>682</v>
      </c>
      <c r="B1690" s="1" t="s">
        <v>4071</v>
      </c>
      <c r="C1690" t="s">
        <v>6686</v>
      </c>
      <c r="D1690" t="s">
        <v>6214</v>
      </c>
      <c r="E1690" t="s">
        <v>7608</v>
      </c>
    </row>
    <row r="1691" spans="1:5" ht="15.6" x14ac:dyDescent="0.3">
      <c r="A1691" s="1" t="s">
        <v>681</v>
      </c>
      <c r="B1691" s="1" t="s">
        <v>4072</v>
      </c>
      <c r="C1691" t="s">
        <v>6684</v>
      </c>
      <c r="D1691" t="s">
        <v>6215</v>
      </c>
      <c r="E1691" t="s">
        <v>7931</v>
      </c>
    </row>
    <row r="1692" spans="1:5" ht="15.6" x14ac:dyDescent="0.3">
      <c r="A1692" s="1" t="s">
        <v>680</v>
      </c>
      <c r="B1692" s="1" t="s">
        <v>4073</v>
      </c>
      <c r="C1692" t="s">
        <v>6684</v>
      </c>
      <c r="D1692" t="s">
        <v>6216</v>
      </c>
      <c r="E1692" t="s">
        <v>7932</v>
      </c>
    </row>
    <row r="1693" spans="1:5" ht="15.6" x14ac:dyDescent="0.3">
      <c r="A1693" s="1" t="s">
        <v>679</v>
      </c>
      <c r="B1693" s="1" t="s">
        <v>4074</v>
      </c>
      <c r="C1693" t="s">
        <v>6686</v>
      </c>
      <c r="D1693" t="s">
        <v>6217</v>
      </c>
      <c r="E1693" t="s">
        <v>7596</v>
      </c>
    </row>
    <row r="1694" spans="1:5" ht="15.6" x14ac:dyDescent="0.3">
      <c r="A1694" s="1" t="s">
        <v>678</v>
      </c>
      <c r="B1694" s="1" t="s">
        <v>4075</v>
      </c>
      <c r="C1694" t="s">
        <v>6686</v>
      </c>
      <c r="D1694" t="s">
        <v>5205</v>
      </c>
      <c r="E1694" t="s">
        <v>7933</v>
      </c>
    </row>
    <row r="1695" spans="1:5" ht="15.6" x14ac:dyDescent="0.3">
      <c r="A1695" s="1" t="s">
        <v>677</v>
      </c>
      <c r="B1695" s="1" t="s">
        <v>4076</v>
      </c>
      <c r="C1695" t="s">
        <v>6684</v>
      </c>
      <c r="D1695" t="s">
        <v>6218</v>
      </c>
      <c r="E1695" t="s">
        <v>7190</v>
      </c>
    </row>
    <row r="1696" spans="1:5" ht="15.6" x14ac:dyDescent="0.3">
      <c r="A1696" s="1" t="s">
        <v>676</v>
      </c>
      <c r="B1696" s="1" t="s">
        <v>4077</v>
      </c>
      <c r="C1696" t="s">
        <v>6684</v>
      </c>
      <c r="D1696" t="s">
        <v>6219</v>
      </c>
      <c r="E1696" t="s">
        <v>7934</v>
      </c>
    </row>
    <row r="1697" spans="1:6" ht="15.6" x14ac:dyDescent="0.3">
      <c r="A1697" s="1" t="s">
        <v>675</v>
      </c>
      <c r="B1697" s="1" t="s">
        <v>4078</v>
      </c>
      <c r="C1697" t="s">
        <v>6684</v>
      </c>
      <c r="D1697" t="s">
        <v>6220</v>
      </c>
      <c r="E1697" t="s">
        <v>7935</v>
      </c>
    </row>
    <row r="1698" spans="1:6" ht="15.6" x14ac:dyDescent="0.3">
      <c r="A1698" s="1" t="s">
        <v>674</v>
      </c>
      <c r="B1698" s="1" t="s">
        <v>4079</v>
      </c>
      <c r="C1698" t="s">
        <v>6684</v>
      </c>
      <c r="D1698" t="s">
        <v>5980</v>
      </c>
      <c r="E1698" t="s">
        <v>7936</v>
      </c>
    </row>
    <row r="1699" spans="1:6" ht="15.6" x14ac:dyDescent="0.3">
      <c r="A1699" s="1" t="s">
        <v>673</v>
      </c>
      <c r="B1699" s="1" t="s">
        <v>4080</v>
      </c>
      <c r="C1699" t="s">
        <v>6684</v>
      </c>
      <c r="D1699" t="s">
        <v>6221</v>
      </c>
      <c r="E1699" t="s">
        <v>7508</v>
      </c>
    </row>
    <row r="1700" spans="1:6" ht="15.6" x14ac:dyDescent="0.3">
      <c r="A1700" s="1" t="s">
        <v>672</v>
      </c>
      <c r="B1700" s="1" t="s">
        <v>4081</v>
      </c>
      <c r="C1700" t="s">
        <v>6686</v>
      </c>
      <c r="D1700" t="s">
        <v>6222</v>
      </c>
      <c r="E1700" t="s">
        <v>6783</v>
      </c>
    </row>
    <row r="1701" spans="1:6" ht="15.6" x14ac:dyDescent="0.3">
      <c r="A1701" s="1" t="s">
        <v>671</v>
      </c>
      <c r="B1701" s="1" t="s">
        <v>4082</v>
      </c>
      <c r="C1701" t="s">
        <v>6684</v>
      </c>
      <c r="D1701" t="s">
        <v>6223</v>
      </c>
      <c r="E1701" t="s">
        <v>7937</v>
      </c>
    </row>
    <row r="1702" spans="1:6" ht="15.6" x14ac:dyDescent="0.3">
      <c r="A1702" s="1" t="s">
        <v>670</v>
      </c>
      <c r="B1702" s="1" t="s">
        <v>4083</v>
      </c>
      <c r="C1702" t="s">
        <v>6686</v>
      </c>
      <c r="D1702" t="s">
        <v>6224</v>
      </c>
      <c r="E1702" t="s">
        <v>6693</v>
      </c>
    </row>
    <row r="1703" spans="1:6" ht="15.6" x14ac:dyDescent="0.3">
      <c r="A1703" s="1" t="s">
        <v>669</v>
      </c>
      <c r="B1703" s="1" t="s">
        <v>4084</v>
      </c>
      <c r="C1703" t="s">
        <v>6686</v>
      </c>
      <c r="D1703" t="s">
        <v>6225</v>
      </c>
      <c r="E1703" t="s">
        <v>6763</v>
      </c>
    </row>
    <row r="1704" spans="1:6" ht="15.6" x14ac:dyDescent="0.3">
      <c r="A1704" s="1" t="s">
        <v>668</v>
      </c>
      <c r="B1704" s="1" t="s">
        <v>4085</v>
      </c>
      <c r="C1704" t="s">
        <v>6686</v>
      </c>
      <c r="D1704" t="s">
        <v>6226</v>
      </c>
      <c r="E1704" t="s">
        <v>7285</v>
      </c>
    </row>
    <row r="1705" spans="1:6" ht="15.6" x14ac:dyDescent="0.3">
      <c r="A1705" s="1" t="s">
        <v>667</v>
      </c>
      <c r="B1705" s="1" t="s">
        <v>4086</v>
      </c>
      <c r="C1705" t="s">
        <v>6684</v>
      </c>
      <c r="D1705" t="s">
        <v>6227</v>
      </c>
      <c r="E1705" t="s">
        <v>6868</v>
      </c>
    </row>
    <row r="1706" spans="1:6" ht="15.6" x14ac:dyDescent="0.3">
      <c r="A1706" s="1" t="s">
        <v>666</v>
      </c>
      <c r="B1706" s="1" t="s">
        <v>4087</v>
      </c>
      <c r="C1706" t="s">
        <v>6686</v>
      </c>
      <c r="D1706" t="s">
        <v>5460</v>
      </c>
      <c r="E1706" t="s">
        <v>7938</v>
      </c>
    </row>
    <row r="1707" spans="1:6" ht="15.6" x14ac:dyDescent="0.3">
      <c r="A1707" s="1" t="s">
        <v>665</v>
      </c>
      <c r="B1707" s="1" t="s">
        <v>4088</v>
      </c>
      <c r="C1707" t="s">
        <v>6684</v>
      </c>
      <c r="D1707" t="s">
        <v>6228</v>
      </c>
      <c r="E1707" t="s">
        <v>7939</v>
      </c>
    </row>
    <row r="1708" spans="1:6" ht="15.6" x14ac:dyDescent="0.3">
      <c r="A1708" s="1" t="s">
        <v>664</v>
      </c>
      <c r="B1708" s="1" t="s">
        <v>4089</v>
      </c>
      <c r="C1708" t="s">
        <v>6684</v>
      </c>
      <c r="D1708" t="s">
        <v>5781</v>
      </c>
      <c r="E1708" t="s">
        <v>7160</v>
      </c>
    </row>
    <row r="1709" spans="1:6" ht="15.6" x14ac:dyDescent="0.3">
      <c r="A1709" s="1" t="s">
        <v>663</v>
      </c>
      <c r="B1709" s="1" t="s">
        <v>4090</v>
      </c>
      <c r="C1709" t="s">
        <v>6686</v>
      </c>
      <c r="D1709" t="s">
        <v>6229</v>
      </c>
      <c r="E1709" t="s">
        <v>7940</v>
      </c>
    </row>
    <row r="1710" spans="1:6" ht="15.6" x14ac:dyDescent="0.3">
      <c r="A1710" s="1" t="s">
        <v>662</v>
      </c>
      <c r="B1710" s="1" t="s">
        <v>4091</v>
      </c>
      <c r="C1710" t="s">
        <v>6684</v>
      </c>
      <c r="D1710" t="s">
        <v>5980</v>
      </c>
      <c r="E1710" t="s">
        <v>7414</v>
      </c>
    </row>
    <row r="1711" spans="1:6" ht="15.6" x14ac:dyDescent="0.3">
      <c r="A1711" s="1" t="s">
        <v>661</v>
      </c>
      <c r="B1711" s="1" t="s">
        <v>4092</v>
      </c>
      <c r="C1711" t="s">
        <v>6684</v>
      </c>
      <c r="D1711" t="s">
        <v>6230</v>
      </c>
      <c r="E1711" t="s">
        <v>7941</v>
      </c>
    </row>
    <row r="1712" spans="1:6" ht="15.6" x14ac:dyDescent="0.3">
      <c r="A1712" s="1" t="s">
        <v>660</v>
      </c>
      <c r="B1712" s="1" t="s">
        <v>4093</v>
      </c>
      <c r="C1712" t="s">
        <v>6686</v>
      </c>
      <c r="D1712" t="s">
        <v>7942</v>
      </c>
      <c r="E1712" t="s">
        <v>7943</v>
      </c>
      <c r="F1712" t="s">
        <v>6756</v>
      </c>
    </row>
    <row r="1713" spans="1:5" ht="15.6" x14ac:dyDescent="0.3">
      <c r="A1713" s="1" t="s">
        <v>659</v>
      </c>
      <c r="B1713" s="1" t="s">
        <v>4094</v>
      </c>
      <c r="C1713" t="s">
        <v>6684</v>
      </c>
      <c r="D1713" t="s">
        <v>6231</v>
      </c>
      <c r="E1713" t="s">
        <v>6991</v>
      </c>
    </row>
    <row r="1714" spans="1:5" ht="15.6" x14ac:dyDescent="0.3">
      <c r="A1714" s="1" t="s">
        <v>658</v>
      </c>
      <c r="B1714" s="1" t="s">
        <v>4095</v>
      </c>
      <c r="C1714" t="s">
        <v>6686</v>
      </c>
      <c r="D1714" t="s">
        <v>6232</v>
      </c>
      <c r="E1714" t="s">
        <v>6858</v>
      </c>
    </row>
    <row r="1715" spans="1:5" ht="15.6" x14ac:dyDescent="0.3">
      <c r="A1715" s="1" t="s">
        <v>657</v>
      </c>
      <c r="B1715" s="1" t="s">
        <v>4096</v>
      </c>
      <c r="C1715" t="s">
        <v>6684</v>
      </c>
      <c r="D1715" t="s">
        <v>5393</v>
      </c>
      <c r="E1715" t="s">
        <v>7944</v>
      </c>
    </row>
    <row r="1716" spans="1:5" ht="15.6" x14ac:dyDescent="0.3">
      <c r="A1716" s="1" t="s">
        <v>656</v>
      </c>
      <c r="B1716" s="1" t="s">
        <v>4097</v>
      </c>
      <c r="C1716" t="s">
        <v>6684</v>
      </c>
      <c r="D1716" t="s">
        <v>6233</v>
      </c>
      <c r="E1716" t="s">
        <v>7941</v>
      </c>
    </row>
    <row r="1717" spans="1:5" ht="15.6" x14ac:dyDescent="0.3">
      <c r="A1717" s="1" t="s">
        <v>655</v>
      </c>
      <c r="B1717" s="1" t="s">
        <v>4098</v>
      </c>
      <c r="C1717" t="s">
        <v>6686</v>
      </c>
      <c r="D1717" t="s">
        <v>6234</v>
      </c>
      <c r="E1717" t="s">
        <v>6778</v>
      </c>
    </row>
    <row r="1718" spans="1:5" ht="15.6" x14ac:dyDescent="0.3">
      <c r="A1718" s="1" t="s">
        <v>654</v>
      </c>
      <c r="B1718" s="1" t="s">
        <v>4099</v>
      </c>
      <c r="C1718" t="s">
        <v>6684</v>
      </c>
      <c r="D1718" t="s">
        <v>4781</v>
      </c>
      <c r="E1718" t="s">
        <v>7945</v>
      </c>
    </row>
    <row r="1719" spans="1:5" ht="15.6" x14ac:dyDescent="0.3">
      <c r="A1719" s="1" t="s">
        <v>653</v>
      </c>
      <c r="B1719" s="1" t="s">
        <v>4100</v>
      </c>
      <c r="C1719" t="s">
        <v>6684</v>
      </c>
      <c r="D1719" t="s">
        <v>6235</v>
      </c>
      <c r="E1719" t="s">
        <v>7946</v>
      </c>
    </row>
    <row r="1720" spans="1:5" ht="15.6" x14ac:dyDescent="0.3">
      <c r="A1720" s="1" t="s">
        <v>652</v>
      </c>
      <c r="B1720" s="1" t="s">
        <v>4101</v>
      </c>
      <c r="C1720" t="s">
        <v>6684</v>
      </c>
      <c r="D1720" t="s">
        <v>6236</v>
      </c>
      <c r="E1720" t="s">
        <v>7434</v>
      </c>
    </row>
    <row r="1721" spans="1:5" ht="15.6" x14ac:dyDescent="0.3">
      <c r="A1721" s="1" t="s">
        <v>651</v>
      </c>
      <c r="B1721" s="1" t="s">
        <v>4102</v>
      </c>
      <c r="C1721" t="s">
        <v>6684</v>
      </c>
      <c r="D1721" t="s">
        <v>4941</v>
      </c>
      <c r="E1721" t="s">
        <v>7947</v>
      </c>
    </row>
    <row r="1722" spans="1:5" ht="15.6" x14ac:dyDescent="0.3">
      <c r="A1722" s="1" t="s">
        <v>650</v>
      </c>
      <c r="B1722" s="1" t="s">
        <v>4103</v>
      </c>
      <c r="C1722" t="s">
        <v>6686</v>
      </c>
      <c r="D1722" t="s">
        <v>6237</v>
      </c>
      <c r="E1722" t="s">
        <v>6766</v>
      </c>
    </row>
    <row r="1723" spans="1:5" ht="15.6" x14ac:dyDescent="0.3">
      <c r="A1723" s="1" t="s">
        <v>649</v>
      </c>
      <c r="B1723" s="1" t="s">
        <v>4104</v>
      </c>
      <c r="C1723" t="s">
        <v>6686</v>
      </c>
      <c r="D1723" t="s">
        <v>6238</v>
      </c>
      <c r="E1723" t="s">
        <v>7948</v>
      </c>
    </row>
    <row r="1724" spans="1:5" ht="15.6" x14ac:dyDescent="0.3">
      <c r="A1724" s="1" t="s">
        <v>648</v>
      </c>
      <c r="B1724" s="1" t="s">
        <v>4105</v>
      </c>
      <c r="C1724" t="s">
        <v>6684</v>
      </c>
      <c r="D1724" t="s">
        <v>6239</v>
      </c>
      <c r="E1724" t="s">
        <v>7949</v>
      </c>
    </row>
    <row r="1725" spans="1:5" ht="15.6" x14ac:dyDescent="0.3">
      <c r="A1725" s="1" t="s">
        <v>647</v>
      </c>
      <c r="B1725" s="1" t="s">
        <v>4106</v>
      </c>
      <c r="C1725" t="s">
        <v>6686</v>
      </c>
      <c r="D1725" t="s">
        <v>6240</v>
      </c>
      <c r="E1725" t="s">
        <v>7950</v>
      </c>
    </row>
    <row r="1726" spans="1:5" ht="15.6" x14ac:dyDescent="0.3">
      <c r="A1726" s="1" t="s">
        <v>646</v>
      </c>
      <c r="B1726" s="1" t="s">
        <v>4107</v>
      </c>
      <c r="C1726" t="s">
        <v>6684</v>
      </c>
      <c r="D1726" t="s">
        <v>5091</v>
      </c>
      <c r="E1726" t="s">
        <v>7951</v>
      </c>
    </row>
    <row r="1727" spans="1:5" ht="15.6" x14ac:dyDescent="0.3">
      <c r="A1727" s="1" t="s">
        <v>645</v>
      </c>
      <c r="B1727" s="1" t="s">
        <v>4108</v>
      </c>
      <c r="C1727" t="s">
        <v>6684</v>
      </c>
      <c r="D1727" t="s">
        <v>6241</v>
      </c>
      <c r="E1727" t="s">
        <v>7952</v>
      </c>
    </row>
    <row r="1728" spans="1:5" ht="15.6" x14ac:dyDescent="0.3">
      <c r="A1728" s="1" t="s">
        <v>644</v>
      </c>
      <c r="B1728" s="1" t="s">
        <v>4109</v>
      </c>
      <c r="C1728" t="s">
        <v>6684</v>
      </c>
      <c r="D1728" t="s">
        <v>6242</v>
      </c>
      <c r="E1728" t="s">
        <v>7755</v>
      </c>
    </row>
    <row r="1729" spans="1:5" ht="15.6" x14ac:dyDescent="0.3">
      <c r="A1729" s="1" t="s">
        <v>643</v>
      </c>
      <c r="B1729" s="1" t="s">
        <v>4110</v>
      </c>
      <c r="C1729" t="s">
        <v>6686</v>
      </c>
      <c r="D1729" t="s">
        <v>5367</v>
      </c>
      <c r="E1729" t="s">
        <v>7953</v>
      </c>
    </row>
    <row r="1730" spans="1:5" ht="15.6" x14ac:dyDescent="0.3">
      <c r="A1730" s="1" t="s">
        <v>642</v>
      </c>
      <c r="B1730" s="1" t="s">
        <v>4111</v>
      </c>
      <c r="C1730" t="s">
        <v>6686</v>
      </c>
      <c r="D1730" t="s">
        <v>6243</v>
      </c>
      <c r="E1730" t="s">
        <v>7954</v>
      </c>
    </row>
    <row r="1731" spans="1:5" ht="15.6" x14ac:dyDescent="0.3">
      <c r="A1731" s="1" t="s">
        <v>641</v>
      </c>
      <c r="B1731" s="1" t="s">
        <v>4112</v>
      </c>
      <c r="C1731" t="s">
        <v>6686</v>
      </c>
      <c r="D1731" t="s">
        <v>6145</v>
      </c>
      <c r="E1731" t="s">
        <v>7955</v>
      </c>
    </row>
    <row r="1732" spans="1:5" ht="15.6" x14ac:dyDescent="0.3">
      <c r="A1732" s="1" t="s">
        <v>640</v>
      </c>
      <c r="B1732" s="1" t="s">
        <v>4113</v>
      </c>
      <c r="C1732" t="s">
        <v>6684</v>
      </c>
      <c r="D1732" t="s">
        <v>5299</v>
      </c>
      <c r="E1732" t="s">
        <v>7956</v>
      </c>
    </row>
    <row r="1733" spans="1:5" ht="15.6" x14ac:dyDescent="0.3">
      <c r="A1733" s="1" t="s">
        <v>639</v>
      </c>
      <c r="B1733" s="1" t="s">
        <v>4114</v>
      </c>
      <c r="C1733" t="s">
        <v>6684</v>
      </c>
      <c r="D1733" t="s">
        <v>5611</v>
      </c>
      <c r="E1733" t="s">
        <v>6767</v>
      </c>
    </row>
    <row r="1734" spans="1:5" ht="15.6" x14ac:dyDescent="0.3">
      <c r="A1734" s="1" t="s">
        <v>638</v>
      </c>
      <c r="B1734" s="1" t="s">
        <v>4115</v>
      </c>
      <c r="C1734" t="s">
        <v>6684</v>
      </c>
      <c r="D1734" t="s">
        <v>6244</v>
      </c>
      <c r="E1734" t="s">
        <v>7957</v>
      </c>
    </row>
    <row r="1735" spans="1:5" ht="15.6" x14ac:dyDescent="0.3">
      <c r="A1735" s="1" t="s">
        <v>637</v>
      </c>
      <c r="B1735" s="1" t="s">
        <v>4116</v>
      </c>
      <c r="C1735" t="s">
        <v>6684</v>
      </c>
      <c r="D1735" t="s">
        <v>6245</v>
      </c>
      <c r="E1735" t="s">
        <v>7958</v>
      </c>
    </row>
    <row r="1736" spans="1:5" ht="15.6" x14ac:dyDescent="0.3">
      <c r="A1736" s="1" t="s">
        <v>636</v>
      </c>
      <c r="B1736" s="1" t="s">
        <v>4117</v>
      </c>
      <c r="C1736" t="s">
        <v>7108</v>
      </c>
      <c r="D1736" t="s">
        <v>6246</v>
      </c>
      <c r="E1736" t="s">
        <v>7959</v>
      </c>
    </row>
    <row r="1737" spans="1:5" ht="15.6" x14ac:dyDescent="0.3">
      <c r="A1737" s="1" t="s">
        <v>635</v>
      </c>
      <c r="B1737" s="1" t="s">
        <v>4118</v>
      </c>
      <c r="C1737" t="s">
        <v>6684</v>
      </c>
      <c r="D1737" t="s">
        <v>6247</v>
      </c>
      <c r="E1737" t="s">
        <v>7960</v>
      </c>
    </row>
    <row r="1738" spans="1:5" ht="15.6" x14ac:dyDescent="0.3">
      <c r="A1738" s="1" t="s">
        <v>634</v>
      </c>
      <c r="B1738" s="1" t="s">
        <v>4119</v>
      </c>
      <c r="C1738" t="s">
        <v>6686</v>
      </c>
      <c r="D1738" t="s">
        <v>4773</v>
      </c>
      <c r="E1738" t="s">
        <v>7961</v>
      </c>
    </row>
    <row r="1739" spans="1:5" ht="15.6" x14ac:dyDescent="0.3">
      <c r="A1739" s="1" t="s">
        <v>633</v>
      </c>
      <c r="B1739" s="1" t="s">
        <v>4120</v>
      </c>
      <c r="C1739" t="s">
        <v>6686</v>
      </c>
      <c r="D1739" t="s">
        <v>6248</v>
      </c>
      <c r="E1739" t="s">
        <v>6737</v>
      </c>
    </row>
    <row r="1740" spans="1:5" ht="15.6" x14ac:dyDescent="0.3">
      <c r="A1740" s="1" t="s">
        <v>631</v>
      </c>
      <c r="B1740" s="1" t="s">
        <v>4121</v>
      </c>
      <c r="C1740" t="s">
        <v>6686</v>
      </c>
      <c r="D1740" t="s">
        <v>6249</v>
      </c>
      <c r="E1740" t="s">
        <v>7962</v>
      </c>
    </row>
    <row r="1741" spans="1:5" ht="15.6" x14ac:dyDescent="0.3">
      <c r="A1741" s="1" t="s">
        <v>630</v>
      </c>
      <c r="B1741" s="1" t="s">
        <v>4122</v>
      </c>
      <c r="C1741" t="s">
        <v>6684</v>
      </c>
      <c r="D1741" t="s">
        <v>6250</v>
      </c>
      <c r="E1741" t="s">
        <v>7963</v>
      </c>
    </row>
    <row r="1742" spans="1:5" ht="15.6" x14ac:dyDescent="0.3">
      <c r="A1742" s="1" t="s">
        <v>629</v>
      </c>
      <c r="B1742" s="1" t="s">
        <v>4123</v>
      </c>
      <c r="C1742" t="s">
        <v>6684</v>
      </c>
      <c r="D1742" t="s">
        <v>6251</v>
      </c>
      <c r="E1742" t="s">
        <v>7964</v>
      </c>
    </row>
    <row r="1743" spans="1:5" ht="15.6" x14ac:dyDescent="0.3">
      <c r="A1743" s="1" t="s">
        <v>628</v>
      </c>
      <c r="B1743" s="1" t="s">
        <v>4124</v>
      </c>
      <c r="C1743" t="s">
        <v>6684</v>
      </c>
      <c r="D1743" t="s">
        <v>6252</v>
      </c>
      <c r="E1743" t="s">
        <v>7965</v>
      </c>
    </row>
    <row r="1744" spans="1:5" ht="15.6" x14ac:dyDescent="0.3">
      <c r="A1744" s="1" t="s">
        <v>627</v>
      </c>
      <c r="B1744" s="1" t="s">
        <v>4125</v>
      </c>
      <c r="C1744" t="s">
        <v>6684</v>
      </c>
      <c r="D1744" t="s">
        <v>6253</v>
      </c>
      <c r="E1744" t="s">
        <v>7966</v>
      </c>
    </row>
    <row r="1745" spans="1:5" ht="15.6" x14ac:dyDescent="0.3">
      <c r="A1745" s="1" t="s">
        <v>626</v>
      </c>
      <c r="B1745" s="1" t="s">
        <v>4126</v>
      </c>
      <c r="C1745" t="s">
        <v>6684</v>
      </c>
      <c r="D1745" t="s">
        <v>6254</v>
      </c>
      <c r="E1745" t="s">
        <v>7137</v>
      </c>
    </row>
    <row r="1746" spans="1:5" ht="15.6" x14ac:dyDescent="0.3">
      <c r="A1746" s="1" t="s">
        <v>625</v>
      </c>
      <c r="B1746" s="1" t="s">
        <v>4127</v>
      </c>
      <c r="C1746" t="s">
        <v>6686</v>
      </c>
      <c r="D1746" t="s">
        <v>5430</v>
      </c>
      <c r="E1746" t="s">
        <v>7531</v>
      </c>
    </row>
    <row r="1747" spans="1:5" ht="15.6" x14ac:dyDescent="0.3">
      <c r="A1747" s="1" t="s">
        <v>624</v>
      </c>
      <c r="B1747" s="1" t="s">
        <v>4128</v>
      </c>
      <c r="C1747" t="s">
        <v>6684</v>
      </c>
      <c r="D1747" t="s">
        <v>6255</v>
      </c>
      <c r="E1747" t="s">
        <v>7829</v>
      </c>
    </row>
    <row r="1748" spans="1:5" ht="15.6" x14ac:dyDescent="0.3">
      <c r="A1748" s="1" t="s">
        <v>623</v>
      </c>
      <c r="B1748" s="1" t="s">
        <v>4129</v>
      </c>
      <c r="C1748" t="s">
        <v>6684</v>
      </c>
      <c r="D1748" t="s">
        <v>6256</v>
      </c>
      <c r="E1748" t="s">
        <v>7967</v>
      </c>
    </row>
    <row r="1749" spans="1:5" ht="15.6" x14ac:dyDescent="0.3">
      <c r="A1749" s="1" t="s">
        <v>622</v>
      </c>
      <c r="B1749" s="1" t="s">
        <v>4130</v>
      </c>
      <c r="C1749" t="s">
        <v>6686</v>
      </c>
      <c r="D1749" t="s">
        <v>6247</v>
      </c>
      <c r="E1749" t="s">
        <v>7968</v>
      </c>
    </row>
    <row r="1750" spans="1:5" ht="15.6" x14ac:dyDescent="0.3">
      <c r="A1750" s="1" t="s">
        <v>621</v>
      </c>
      <c r="B1750" s="1" t="s">
        <v>4131</v>
      </c>
      <c r="C1750" t="s">
        <v>6686</v>
      </c>
      <c r="D1750" t="s">
        <v>4833</v>
      </c>
      <c r="E1750" t="s">
        <v>7350</v>
      </c>
    </row>
    <row r="1751" spans="1:5" ht="15.6" x14ac:dyDescent="0.3">
      <c r="A1751" s="1" t="s">
        <v>620</v>
      </c>
      <c r="B1751" s="1" t="s">
        <v>4132</v>
      </c>
      <c r="C1751" t="s">
        <v>6686</v>
      </c>
      <c r="D1751" t="s">
        <v>5746</v>
      </c>
      <c r="E1751" t="s">
        <v>7969</v>
      </c>
    </row>
    <row r="1752" spans="1:5" ht="15.6" x14ac:dyDescent="0.3">
      <c r="A1752" s="1" t="s">
        <v>619</v>
      </c>
      <c r="B1752" s="1" t="s">
        <v>4133</v>
      </c>
      <c r="C1752" t="s">
        <v>7108</v>
      </c>
      <c r="D1752" t="s">
        <v>6257</v>
      </c>
      <c r="E1752" t="s">
        <v>7970</v>
      </c>
    </row>
    <row r="1753" spans="1:5" ht="15.6" x14ac:dyDescent="0.3">
      <c r="A1753" s="1" t="s">
        <v>618</v>
      </c>
      <c r="B1753" s="1" t="s">
        <v>4134</v>
      </c>
      <c r="C1753" t="s">
        <v>6686</v>
      </c>
      <c r="D1753" t="s">
        <v>6258</v>
      </c>
      <c r="E1753" t="s">
        <v>7212</v>
      </c>
    </row>
    <row r="1754" spans="1:5" ht="15.6" x14ac:dyDescent="0.3">
      <c r="A1754" s="1" t="s">
        <v>617</v>
      </c>
      <c r="B1754" s="1" t="s">
        <v>4135</v>
      </c>
      <c r="C1754" t="s">
        <v>6686</v>
      </c>
      <c r="D1754" t="s">
        <v>6259</v>
      </c>
      <c r="E1754" t="s">
        <v>7971</v>
      </c>
    </row>
    <row r="1755" spans="1:5" ht="15.6" x14ac:dyDescent="0.3">
      <c r="A1755" s="1" t="s">
        <v>616</v>
      </c>
      <c r="B1755" s="1" t="s">
        <v>4136</v>
      </c>
      <c r="C1755" t="s">
        <v>6686</v>
      </c>
      <c r="D1755" t="s">
        <v>4730</v>
      </c>
      <c r="E1755" t="s">
        <v>7972</v>
      </c>
    </row>
    <row r="1756" spans="1:5" ht="15.6" x14ac:dyDescent="0.3">
      <c r="A1756" s="1" t="s">
        <v>615</v>
      </c>
      <c r="B1756" s="1" t="s">
        <v>4137</v>
      </c>
      <c r="C1756" t="s">
        <v>6684</v>
      </c>
      <c r="D1756" t="s">
        <v>6260</v>
      </c>
      <c r="E1756" t="s">
        <v>7973</v>
      </c>
    </row>
    <row r="1757" spans="1:5" ht="15.6" x14ac:dyDescent="0.3">
      <c r="A1757" s="1" t="s">
        <v>614</v>
      </c>
      <c r="B1757" s="1" t="s">
        <v>4138</v>
      </c>
      <c r="C1757" t="s">
        <v>6684</v>
      </c>
      <c r="D1757" t="s">
        <v>6261</v>
      </c>
      <c r="E1757" t="s">
        <v>7974</v>
      </c>
    </row>
    <row r="1758" spans="1:5" ht="15.6" x14ac:dyDescent="0.3">
      <c r="A1758" s="1" t="s">
        <v>613</v>
      </c>
      <c r="B1758" s="1" t="s">
        <v>4139</v>
      </c>
      <c r="C1758" t="s">
        <v>6686</v>
      </c>
      <c r="D1758" t="s">
        <v>4976</v>
      </c>
      <c r="E1758" t="s">
        <v>7975</v>
      </c>
    </row>
    <row r="1759" spans="1:5" ht="15.6" x14ac:dyDescent="0.3">
      <c r="A1759" s="1" t="s">
        <v>612</v>
      </c>
      <c r="B1759" s="1" t="s">
        <v>4140</v>
      </c>
      <c r="C1759" t="s">
        <v>7108</v>
      </c>
      <c r="D1759" t="s">
        <v>7976</v>
      </c>
      <c r="E1759" t="s">
        <v>7977</v>
      </c>
    </row>
    <row r="1760" spans="1:5" ht="15.6" x14ac:dyDescent="0.3">
      <c r="A1760" s="1" t="s">
        <v>611</v>
      </c>
      <c r="B1760" s="1" t="s">
        <v>4141</v>
      </c>
      <c r="C1760" t="s">
        <v>6686</v>
      </c>
      <c r="D1760" t="s">
        <v>6262</v>
      </c>
      <c r="E1760" t="s">
        <v>7978</v>
      </c>
    </row>
    <row r="1761" spans="1:5" ht="15.6" x14ac:dyDescent="0.3">
      <c r="A1761" s="1" t="s">
        <v>610</v>
      </c>
      <c r="B1761" s="1" t="s">
        <v>4142</v>
      </c>
      <c r="C1761" t="s">
        <v>6686</v>
      </c>
      <c r="D1761" t="s">
        <v>6263</v>
      </c>
      <c r="E1761" t="s">
        <v>7979</v>
      </c>
    </row>
    <row r="1762" spans="1:5" ht="15.6" x14ac:dyDescent="0.3">
      <c r="A1762" s="1" t="s">
        <v>609</v>
      </c>
      <c r="B1762" s="1" t="s">
        <v>4143</v>
      </c>
      <c r="C1762" t="s">
        <v>6686</v>
      </c>
      <c r="D1762" t="s">
        <v>6264</v>
      </c>
      <c r="E1762" t="s">
        <v>7980</v>
      </c>
    </row>
    <row r="1763" spans="1:5" ht="15.6" x14ac:dyDescent="0.3">
      <c r="A1763" s="1" t="s">
        <v>608</v>
      </c>
      <c r="B1763" s="1" t="s">
        <v>4144</v>
      </c>
      <c r="C1763" t="s">
        <v>6684</v>
      </c>
      <c r="D1763" t="s">
        <v>6265</v>
      </c>
      <c r="E1763" t="s">
        <v>7981</v>
      </c>
    </row>
    <row r="1764" spans="1:5" ht="15.6" x14ac:dyDescent="0.3">
      <c r="A1764" s="1" t="s">
        <v>607</v>
      </c>
      <c r="B1764" s="1" t="s">
        <v>4145</v>
      </c>
      <c r="C1764" t="s">
        <v>6684</v>
      </c>
      <c r="D1764" t="s">
        <v>6266</v>
      </c>
      <c r="E1764" t="s">
        <v>7982</v>
      </c>
    </row>
    <row r="1765" spans="1:5" ht="15.6" x14ac:dyDescent="0.3">
      <c r="A1765" s="1" t="s">
        <v>606</v>
      </c>
      <c r="B1765" s="1" t="s">
        <v>4146</v>
      </c>
      <c r="C1765" t="s">
        <v>6684</v>
      </c>
      <c r="D1765" t="s">
        <v>4965</v>
      </c>
      <c r="E1765" t="s">
        <v>7983</v>
      </c>
    </row>
    <row r="1766" spans="1:5" ht="15.6" x14ac:dyDescent="0.3">
      <c r="A1766" s="1" t="s">
        <v>605</v>
      </c>
      <c r="B1766" s="1" t="s">
        <v>4147</v>
      </c>
      <c r="C1766" t="s">
        <v>6684</v>
      </c>
      <c r="D1766" t="s">
        <v>5801</v>
      </c>
      <c r="E1766" t="s">
        <v>7984</v>
      </c>
    </row>
    <row r="1767" spans="1:5" ht="15.6" x14ac:dyDescent="0.3">
      <c r="A1767" s="1" t="s">
        <v>604</v>
      </c>
      <c r="B1767" s="1" t="s">
        <v>4148</v>
      </c>
      <c r="C1767" t="s">
        <v>6686</v>
      </c>
      <c r="D1767" t="s">
        <v>6267</v>
      </c>
      <c r="E1767" t="s">
        <v>6843</v>
      </c>
    </row>
    <row r="1768" spans="1:5" ht="15.6" x14ac:dyDescent="0.3">
      <c r="A1768" s="1" t="s">
        <v>603</v>
      </c>
      <c r="B1768" s="1" t="s">
        <v>4149</v>
      </c>
      <c r="C1768" t="s">
        <v>6684</v>
      </c>
      <c r="D1768" t="s">
        <v>6268</v>
      </c>
      <c r="E1768" t="s">
        <v>7551</v>
      </c>
    </row>
    <row r="1769" spans="1:5" ht="15.6" x14ac:dyDescent="0.3">
      <c r="A1769" s="1" t="s">
        <v>602</v>
      </c>
      <c r="B1769" s="1" t="s">
        <v>4150</v>
      </c>
      <c r="C1769" t="s">
        <v>6684</v>
      </c>
      <c r="D1769" t="s">
        <v>6269</v>
      </c>
      <c r="E1769" t="s">
        <v>6864</v>
      </c>
    </row>
    <row r="1770" spans="1:5" ht="15.6" x14ac:dyDescent="0.3">
      <c r="A1770" s="1" t="s">
        <v>601</v>
      </c>
      <c r="B1770" s="1" t="s">
        <v>4151</v>
      </c>
      <c r="C1770" t="s">
        <v>6684</v>
      </c>
      <c r="D1770" t="s">
        <v>6270</v>
      </c>
      <c r="E1770" t="s">
        <v>7137</v>
      </c>
    </row>
    <row r="1771" spans="1:5" ht="15.6" x14ac:dyDescent="0.3">
      <c r="A1771" s="1" t="s">
        <v>600</v>
      </c>
      <c r="B1771" s="1" t="s">
        <v>4152</v>
      </c>
      <c r="C1771" t="s">
        <v>6684</v>
      </c>
      <c r="D1771" t="s">
        <v>6271</v>
      </c>
      <c r="E1771" t="s">
        <v>7985</v>
      </c>
    </row>
    <row r="1772" spans="1:5" ht="15.6" x14ac:dyDescent="0.3">
      <c r="A1772" s="1" t="s">
        <v>599</v>
      </c>
      <c r="B1772" s="1" t="s">
        <v>4153</v>
      </c>
      <c r="C1772" t="s">
        <v>6684</v>
      </c>
      <c r="D1772" t="s">
        <v>6272</v>
      </c>
      <c r="E1772" t="s">
        <v>7986</v>
      </c>
    </row>
    <row r="1773" spans="1:5" ht="15.6" x14ac:dyDescent="0.3">
      <c r="A1773" s="1" t="s">
        <v>598</v>
      </c>
      <c r="B1773" s="1" t="s">
        <v>4154</v>
      </c>
      <c r="C1773" t="s">
        <v>6684</v>
      </c>
      <c r="D1773" t="s">
        <v>6273</v>
      </c>
      <c r="E1773" t="s">
        <v>7117</v>
      </c>
    </row>
    <row r="1774" spans="1:5" ht="15.6" x14ac:dyDescent="0.3">
      <c r="A1774" s="1" t="s">
        <v>597</v>
      </c>
      <c r="B1774" s="1" t="s">
        <v>4155</v>
      </c>
      <c r="C1774" t="s">
        <v>6684</v>
      </c>
      <c r="D1774" t="s">
        <v>6274</v>
      </c>
      <c r="E1774" t="s">
        <v>7987</v>
      </c>
    </row>
    <row r="1775" spans="1:5" ht="15.6" x14ac:dyDescent="0.3">
      <c r="A1775" s="1" t="s">
        <v>596</v>
      </c>
      <c r="B1775" s="1" t="s">
        <v>4156</v>
      </c>
      <c r="C1775" t="s">
        <v>6686</v>
      </c>
      <c r="D1775" t="s">
        <v>4777</v>
      </c>
      <c r="E1775" t="s">
        <v>7474</v>
      </c>
    </row>
    <row r="1776" spans="1:5" ht="15.6" x14ac:dyDescent="0.3">
      <c r="A1776" s="1" t="s">
        <v>595</v>
      </c>
      <c r="B1776" s="1" t="s">
        <v>4157</v>
      </c>
      <c r="C1776" t="s">
        <v>6684</v>
      </c>
      <c r="D1776" t="s">
        <v>6275</v>
      </c>
      <c r="E1776" t="s">
        <v>7509</v>
      </c>
    </row>
    <row r="1777" spans="1:6" ht="15.6" x14ac:dyDescent="0.3">
      <c r="A1777" s="1" t="s">
        <v>594</v>
      </c>
      <c r="B1777" s="1" t="s">
        <v>4158</v>
      </c>
      <c r="C1777" t="s">
        <v>6684</v>
      </c>
      <c r="D1777" t="s">
        <v>6276</v>
      </c>
      <c r="E1777" t="s">
        <v>6781</v>
      </c>
    </row>
    <row r="1778" spans="1:6" ht="15.6" x14ac:dyDescent="0.3">
      <c r="A1778" s="1" t="s">
        <v>593</v>
      </c>
      <c r="B1778" s="1" t="s">
        <v>4159</v>
      </c>
      <c r="C1778" t="s">
        <v>6686</v>
      </c>
      <c r="D1778" t="s">
        <v>6277</v>
      </c>
      <c r="E1778" t="s">
        <v>7988</v>
      </c>
    </row>
    <row r="1779" spans="1:6" ht="15.6" x14ac:dyDescent="0.3">
      <c r="A1779" s="1" t="s">
        <v>592</v>
      </c>
      <c r="B1779" s="1" t="s">
        <v>4160</v>
      </c>
      <c r="C1779" t="s">
        <v>6684</v>
      </c>
      <c r="D1779" t="s">
        <v>5747</v>
      </c>
      <c r="E1779" t="s">
        <v>7989</v>
      </c>
    </row>
    <row r="1780" spans="1:6" ht="15.6" x14ac:dyDescent="0.3">
      <c r="A1780" s="1" t="s">
        <v>591</v>
      </c>
      <c r="B1780" s="1" t="s">
        <v>4161</v>
      </c>
      <c r="C1780" t="s">
        <v>6686</v>
      </c>
      <c r="D1780" t="s">
        <v>6278</v>
      </c>
      <c r="E1780" t="s">
        <v>7990</v>
      </c>
      <c r="F1780" t="s">
        <v>7289</v>
      </c>
    </row>
    <row r="1781" spans="1:6" ht="15.6" x14ac:dyDescent="0.3">
      <c r="A1781" s="1" t="s">
        <v>590</v>
      </c>
      <c r="B1781" s="1" t="s">
        <v>4162</v>
      </c>
      <c r="C1781" t="s">
        <v>6684</v>
      </c>
      <c r="D1781" t="s">
        <v>6279</v>
      </c>
      <c r="E1781" t="s">
        <v>7339</v>
      </c>
    </row>
    <row r="1782" spans="1:6" ht="15.6" x14ac:dyDescent="0.3">
      <c r="A1782" s="1" t="s">
        <v>589</v>
      </c>
      <c r="B1782" s="1" t="s">
        <v>4163</v>
      </c>
      <c r="C1782" t="s">
        <v>6684</v>
      </c>
      <c r="D1782" t="s">
        <v>6280</v>
      </c>
      <c r="E1782" t="s">
        <v>7390</v>
      </c>
    </row>
    <row r="1783" spans="1:6" ht="15.6" x14ac:dyDescent="0.3">
      <c r="A1783" s="1" t="s">
        <v>588</v>
      </c>
      <c r="B1783" s="1" t="s">
        <v>4164</v>
      </c>
      <c r="C1783" t="s">
        <v>6686</v>
      </c>
      <c r="D1783" t="s">
        <v>6151</v>
      </c>
      <c r="E1783" t="s">
        <v>7991</v>
      </c>
    </row>
    <row r="1784" spans="1:6" ht="15.6" x14ac:dyDescent="0.3">
      <c r="A1784" s="1" t="s">
        <v>587</v>
      </c>
      <c r="B1784" s="1" t="s">
        <v>4165</v>
      </c>
      <c r="C1784" t="s">
        <v>6684</v>
      </c>
      <c r="D1784" t="s">
        <v>4749</v>
      </c>
      <c r="E1784" t="s">
        <v>7992</v>
      </c>
    </row>
    <row r="1785" spans="1:6" ht="15.6" x14ac:dyDescent="0.3">
      <c r="A1785" s="1" t="s">
        <v>586</v>
      </c>
      <c r="B1785" s="1" t="s">
        <v>4166</v>
      </c>
      <c r="C1785" t="s">
        <v>6686</v>
      </c>
      <c r="D1785" t="s">
        <v>5297</v>
      </c>
      <c r="E1785" t="s">
        <v>7333</v>
      </c>
    </row>
    <row r="1786" spans="1:6" ht="15.6" x14ac:dyDescent="0.3">
      <c r="A1786" s="1" t="s">
        <v>585</v>
      </c>
      <c r="B1786" s="1" t="s">
        <v>4167</v>
      </c>
      <c r="C1786" t="s">
        <v>6686</v>
      </c>
      <c r="D1786" t="s">
        <v>6281</v>
      </c>
      <c r="E1786" t="s">
        <v>7993</v>
      </c>
    </row>
    <row r="1787" spans="1:6" ht="15.6" x14ac:dyDescent="0.3">
      <c r="A1787" s="1" t="s">
        <v>584</v>
      </c>
      <c r="B1787" s="1" t="s">
        <v>4168</v>
      </c>
      <c r="C1787" t="s">
        <v>6686</v>
      </c>
      <c r="D1787" t="s">
        <v>6282</v>
      </c>
      <c r="E1787" t="s">
        <v>6706</v>
      </c>
    </row>
    <row r="1788" spans="1:6" ht="15.6" x14ac:dyDescent="0.3">
      <c r="A1788" s="1" t="s">
        <v>583</v>
      </c>
      <c r="B1788" s="1" t="s">
        <v>4169</v>
      </c>
      <c r="C1788" t="s">
        <v>6686</v>
      </c>
      <c r="D1788" t="s">
        <v>6283</v>
      </c>
      <c r="E1788" t="s">
        <v>7994</v>
      </c>
    </row>
    <row r="1789" spans="1:6" ht="15.6" x14ac:dyDescent="0.3">
      <c r="A1789" s="1" t="s">
        <v>582</v>
      </c>
      <c r="B1789" s="1" t="s">
        <v>4170</v>
      </c>
      <c r="C1789" t="s">
        <v>6686</v>
      </c>
      <c r="D1789" t="s">
        <v>5766</v>
      </c>
      <c r="E1789" t="s">
        <v>7995</v>
      </c>
    </row>
    <row r="1790" spans="1:6" ht="15.6" x14ac:dyDescent="0.3">
      <c r="A1790" s="1" t="s">
        <v>581</v>
      </c>
      <c r="B1790" s="1" t="s">
        <v>4171</v>
      </c>
      <c r="C1790" t="s">
        <v>6686</v>
      </c>
      <c r="D1790" t="s">
        <v>6284</v>
      </c>
      <c r="E1790" t="s">
        <v>6692</v>
      </c>
    </row>
    <row r="1791" spans="1:6" ht="15.6" x14ac:dyDescent="0.3">
      <c r="A1791" s="1" t="s">
        <v>580</v>
      </c>
      <c r="B1791" s="1" t="s">
        <v>4172</v>
      </c>
      <c r="C1791" t="s">
        <v>6686</v>
      </c>
      <c r="D1791" t="s">
        <v>6285</v>
      </c>
      <c r="E1791" t="s">
        <v>7996</v>
      </c>
    </row>
    <row r="1792" spans="1:6" ht="15.6" x14ac:dyDescent="0.3">
      <c r="A1792" s="1" t="s">
        <v>579</v>
      </c>
      <c r="B1792" s="1" t="s">
        <v>4173</v>
      </c>
      <c r="C1792" t="s">
        <v>6686</v>
      </c>
      <c r="D1792" t="s">
        <v>5036</v>
      </c>
      <c r="E1792" t="s">
        <v>7997</v>
      </c>
      <c r="F1792" t="s">
        <v>7289</v>
      </c>
    </row>
    <row r="1793" spans="1:5" ht="15.6" x14ac:dyDescent="0.3">
      <c r="A1793" s="1" t="s">
        <v>578</v>
      </c>
      <c r="B1793" s="1" t="s">
        <v>4174</v>
      </c>
      <c r="C1793" t="s">
        <v>6684</v>
      </c>
      <c r="D1793" t="s">
        <v>6286</v>
      </c>
      <c r="E1793" t="s">
        <v>6868</v>
      </c>
    </row>
    <row r="1794" spans="1:5" ht="15.6" x14ac:dyDescent="0.3">
      <c r="A1794" s="1" t="s">
        <v>577</v>
      </c>
      <c r="B1794" s="1" t="s">
        <v>4175</v>
      </c>
      <c r="C1794" t="s">
        <v>6686</v>
      </c>
      <c r="D1794" t="s">
        <v>6287</v>
      </c>
      <c r="E1794" t="s">
        <v>6834</v>
      </c>
    </row>
    <row r="1795" spans="1:5" ht="15.6" x14ac:dyDescent="0.3">
      <c r="A1795" s="1" t="s">
        <v>576</v>
      </c>
      <c r="B1795" s="1" t="s">
        <v>4176</v>
      </c>
      <c r="C1795" t="s">
        <v>6684</v>
      </c>
      <c r="D1795" t="s">
        <v>6288</v>
      </c>
      <c r="E1795" t="s">
        <v>7234</v>
      </c>
    </row>
    <row r="1796" spans="1:5" ht="15.6" x14ac:dyDescent="0.3">
      <c r="A1796" s="1" t="s">
        <v>575</v>
      </c>
      <c r="B1796" s="1" t="s">
        <v>4177</v>
      </c>
      <c r="C1796" t="s">
        <v>6686</v>
      </c>
      <c r="D1796" t="s">
        <v>6023</v>
      </c>
      <c r="E1796" t="s">
        <v>6722</v>
      </c>
    </row>
    <row r="1797" spans="1:5" ht="15.6" x14ac:dyDescent="0.3">
      <c r="A1797" s="1" t="s">
        <v>574</v>
      </c>
      <c r="B1797" s="1" t="s">
        <v>4178</v>
      </c>
      <c r="C1797" t="s">
        <v>6684</v>
      </c>
      <c r="D1797" t="s">
        <v>5414</v>
      </c>
      <c r="E1797" t="s">
        <v>7567</v>
      </c>
    </row>
    <row r="1798" spans="1:5" ht="15.6" x14ac:dyDescent="0.3">
      <c r="A1798" s="1" t="s">
        <v>573</v>
      </c>
      <c r="B1798" s="1" t="s">
        <v>4179</v>
      </c>
      <c r="C1798" t="s">
        <v>6686</v>
      </c>
      <c r="D1798" t="s">
        <v>6289</v>
      </c>
      <c r="E1798" t="s">
        <v>7998</v>
      </c>
    </row>
    <row r="1799" spans="1:5" ht="15.6" x14ac:dyDescent="0.3">
      <c r="A1799" s="1" t="s">
        <v>572</v>
      </c>
      <c r="B1799" s="1" t="s">
        <v>4180</v>
      </c>
      <c r="C1799" t="s">
        <v>6684</v>
      </c>
      <c r="D1799" t="s">
        <v>6290</v>
      </c>
      <c r="E1799" t="s">
        <v>7281</v>
      </c>
    </row>
    <row r="1800" spans="1:5" ht="15.6" x14ac:dyDescent="0.3">
      <c r="A1800" s="1" t="s">
        <v>571</v>
      </c>
      <c r="B1800" s="1" t="s">
        <v>4181</v>
      </c>
      <c r="C1800" t="s">
        <v>6684</v>
      </c>
      <c r="D1800" t="s">
        <v>5269</v>
      </c>
      <c r="E1800" t="s">
        <v>7614</v>
      </c>
    </row>
    <row r="1801" spans="1:5" ht="15.6" x14ac:dyDescent="0.3">
      <c r="A1801" s="1" t="s">
        <v>570</v>
      </c>
      <c r="B1801" s="1" t="s">
        <v>4182</v>
      </c>
      <c r="C1801" t="s">
        <v>6686</v>
      </c>
      <c r="D1801" t="s">
        <v>7999</v>
      </c>
      <c r="E1801" t="s">
        <v>8000</v>
      </c>
    </row>
    <row r="1802" spans="1:5" ht="15.6" x14ac:dyDescent="0.3">
      <c r="A1802" s="1" t="s">
        <v>569</v>
      </c>
      <c r="B1802" s="1" t="s">
        <v>4183</v>
      </c>
      <c r="C1802" t="s">
        <v>6684</v>
      </c>
      <c r="D1802" t="s">
        <v>6291</v>
      </c>
      <c r="E1802" t="s">
        <v>7941</v>
      </c>
    </row>
    <row r="1803" spans="1:5" ht="15.6" x14ac:dyDescent="0.3">
      <c r="A1803" s="1" t="s">
        <v>568</v>
      </c>
      <c r="B1803" s="1" t="s">
        <v>4184</v>
      </c>
      <c r="C1803" t="s">
        <v>6686</v>
      </c>
      <c r="D1803" t="s">
        <v>6292</v>
      </c>
      <c r="E1803" t="s">
        <v>6750</v>
      </c>
    </row>
    <row r="1804" spans="1:5" ht="15.6" x14ac:dyDescent="0.3">
      <c r="A1804" s="1" t="s">
        <v>567</v>
      </c>
      <c r="B1804" s="1" t="s">
        <v>4185</v>
      </c>
      <c r="C1804" t="s">
        <v>6686</v>
      </c>
      <c r="D1804" t="s">
        <v>4938</v>
      </c>
      <c r="E1804" t="s">
        <v>7174</v>
      </c>
    </row>
    <row r="1805" spans="1:5" ht="15.6" x14ac:dyDescent="0.3">
      <c r="A1805" s="1" t="s">
        <v>566</v>
      </c>
      <c r="B1805" s="1" t="s">
        <v>4186</v>
      </c>
      <c r="C1805" t="s">
        <v>6686</v>
      </c>
      <c r="D1805" t="s">
        <v>4752</v>
      </c>
      <c r="E1805" t="s">
        <v>8001</v>
      </c>
    </row>
    <row r="1806" spans="1:5" ht="15.6" x14ac:dyDescent="0.3">
      <c r="A1806" s="1" t="s">
        <v>565</v>
      </c>
      <c r="B1806" s="1" t="s">
        <v>4187</v>
      </c>
      <c r="C1806" t="s">
        <v>6686</v>
      </c>
      <c r="D1806" t="s">
        <v>6293</v>
      </c>
      <c r="E1806" t="s">
        <v>7764</v>
      </c>
    </row>
    <row r="1807" spans="1:5" ht="15.6" x14ac:dyDescent="0.3">
      <c r="A1807" s="1" t="s">
        <v>564</v>
      </c>
      <c r="B1807" s="1" t="s">
        <v>4188</v>
      </c>
      <c r="C1807" t="s">
        <v>6684</v>
      </c>
      <c r="D1807" t="s">
        <v>6294</v>
      </c>
      <c r="E1807" t="s">
        <v>7080</v>
      </c>
    </row>
    <row r="1808" spans="1:5" ht="15.6" x14ac:dyDescent="0.3">
      <c r="A1808" s="1" t="s">
        <v>563</v>
      </c>
      <c r="B1808" s="1" t="s">
        <v>4189</v>
      </c>
      <c r="C1808" t="s">
        <v>6684</v>
      </c>
      <c r="D1808" t="s">
        <v>6295</v>
      </c>
      <c r="E1808" t="s">
        <v>8002</v>
      </c>
    </row>
    <row r="1809" spans="1:6" ht="15.6" x14ac:dyDescent="0.3">
      <c r="A1809" s="1" t="s">
        <v>562</v>
      </c>
      <c r="B1809" s="1" t="s">
        <v>4190</v>
      </c>
      <c r="C1809" t="s">
        <v>6684</v>
      </c>
      <c r="D1809" t="s">
        <v>6296</v>
      </c>
      <c r="E1809" t="s">
        <v>8003</v>
      </c>
    </row>
    <row r="1810" spans="1:6" ht="15.6" x14ac:dyDescent="0.3">
      <c r="A1810" s="1" t="s">
        <v>561</v>
      </c>
      <c r="B1810" s="1" t="s">
        <v>4191</v>
      </c>
      <c r="C1810" t="s">
        <v>6684</v>
      </c>
      <c r="D1810" t="s">
        <v>6297</v>
      </c>
      <c r="E1810" t="s">
        <v>6916</v>
      </c>
    </row>
    <row r="1811" spans="1:6" ht="15.6" x14ac:dyDescent="0.3">
      <c r="A1811" s="1" t="s">
        <v>560</v>
      </c>
      <c r="B1811" s="1" t="s">
        <v>4192</v>
      </c>
      <c r="C1811" t="s">
        <v>6684</v>
      </c>
      <c r="D1811" t="s">
        <v>6298</v>
      </c>
      <c r="E1811" t="s">
        <v>7964</v>
      </c>
    </row>
    <row r="1812" spans="1:6" ht="15.6" x14ac:dyDescent="0.3">
      <c r="A1812" s="1" t="s">
        <v>559</v>
      </c>
      <c r="B1812" s="1" t="s">
        <v>4193</v>
      </c>
      <c r="C1812" t="s">
        <v>6684</v>
      </c>
      <c r="D1812" t="s">
        <v>6299</v>
      </c>
      <c r="E1812" t="s">
        <v>8004</v>
      </c>
    </row>
    <row r="1813" spans="1:6" ht="15.6" x14ac:dyDescent="0.3">
      <c r="A1813" s="1" t="s">
        <v>558</v>
      </c>
      <c r="B1813" s="1" t="s">
        <v>4194</v>
      </c>
      <c r="C1813" t="s">
        <v>6684</v>
      </c>
      <c r="D1813" t="s">
        <v>6300</v>
      </c>
      <c r="E1813" t="s">
        <v>8005</v>
      </c>
    </row>
    <row r="1814" spans="1:6" ht="15.6" x14ac:dyDescent="0.3">
      <c r="A1814" s="1" t="s">
        <v>557</v>
      </c>
      <c r="B1814" s="1" t="s">
        <v>4195</v>
      </c>
      <c r="C1814" t="s">
        <v>6686</v>
      </c>
      <c r="D1814" t="s">
        <v>6301</v>
      </c>
      <c r="E1814" t="s">
        <v>8006</v>
      </c>
    </row>
    <row r="1815" spans="1:6" ht="15.6" x14ac:dyDescent="0.3">
      <c r="A1815" s="1" t="s">
        <v>556</v>
      </c>
      <c r="B1815" s="1" t="s">
        <v>4196</v>
      </c>
      <c r="C1815" t="s">
        <v>6684</v>
      </c>
      <c r="D1815" t="s">
        <v>6302</v>
      </c>
      <c r="E1815" t="s">
        <v>7080</v>
      </c>
    </row>
    <row r="1816" spans="1:6" ht="15.6" x14ac:dyDescent="0.3">
      <c r="A1816" s="1" t="s">
        <v>555</v>
      </c>
      <c r="B1816" s="1" t="s">
        <v>4197</v>
      </c>
      <c r="C1816" t="s">
        <v>6686</v>
      </c>
      <c r="D1816" t="s">
        <v>6303</v>
      </c>
      <c r="E1816" t="s">
        <v>7294</v>
      </c>
    </row>
    <row r="1817" spans="1:6" ht="15.6" x14ac:dyDescent="0.3">
      <c r="A1817" s="1" t="s">
        <v>554</v>
      </c>
      <c r="B1817" s="1" t="s">
        <v>4198</v>
      </c>
      <c r="C1817" t="s">
        <v>6686</v>
      </c>
      <c r="D1817" t="s">
        <v>6304</v>
      </c>
      <c r="E1817" t="s">
        <v>8007</v>
      </c>
    </row>
    <row r="1818" spans="1:6" ht="15.6" x14ac:dyDescent="0.3">
      <c r="A1818" s="1" t="s">
        <v>553</v>
      </c>
      <c r="B1818" s="1" t="s">
        <v>4199</v>
      </c>
      <c r="C1818" t="s">
        <v>6686</v>
      </c>
      <c r="D1818" t="s">
        <v>6305</v>
      </c>
      <c r="E1818" t="s">
        <v>7474</v>
      </c>
      <c r="F1818" t="s">
        <v>7289</v>
      </c>
    </row>
    <row r="1819" spans="1:6" ht="15.6" x14ac:dyDescent="0.3">
      <c r="A1819" s="1" t="s">
        <v>552</v>
      </c>
      <c r="B1819" s="1" t="s">
        <v>4200</v>
      </c>
      <c r="C1819" t="s">
        <v>6686</v>
      </c>
      <c r="D1819" t="s">
        <v>6306</v>
      </c>
      <c r="E1819" t="s">
        <v>7799</v>
      </c>
    </row>
    <row r="1820" spans="1:6" ht="15.6" x14ac:dyDescent="0.3">
      <c r="A1820" s="1" t="s">
        <v>551</v>
      </c>
      <c r="B1820" s="1" t="s">
        <v>4201</v>
      </c>
      <c r="C1820" t="s">
        <v>6686</v>
      </c>
      <c r="D1820" t="s">
        <v>5685</v>
      </c>
      <c r="E1820" t="s">
        <v>7000</v>
      </c>
    </row>
    <row r="1821" spans="1:6" ht="15.6" x14ac:dyDescent="0.3">
      <c r="A1821" s="1" t="s">
        <v>550</v>
      </c>
      <c r="B1821" s="1" t="s">
        <v>4202</v>
      </c>
      <c r="C1821" t="s">
        <v>6686</v>
      </c>
      <c r="D1821" t="s">
        <v>6307</v>
      </c>
      <c r="E1821" t="s">
        <v>8008</v>
      </c>
    </row>
    <row r="1822" spans="1:6" ht="15.6" x14ac:dyDescent="0.3">
      <c r="A1822" s="1" t="s">
        <v>549</v>
      </c>
      <c r="B1822" s="1" t="s">
        <v>4203</v>
      </c>
      <c r="C1822" t="s">
        <v>6686</v>
      </c>
      <c r="D1822" t="s">
        <v>6308</v>
      </c>
      <c r="E1822" t="s">
        <v>6766</v>
      </c>
    </row>
    <row r="1823" spans="1:6" ht="15.6" x14ac:dyDescent="0.3">
      <c r="A1823" s="1" t="s">
        <v>548</v>
      </c>
      <c r="B1823" s="1" t="s">
        <v>4204</v>
      </c>
      <c r="C1823" t="s">
        <v>6686</v>
      </c>
      <c r="D1823" t="s">
        <v>6309</v>
      </c>
      <c r="E1823" t="s">
        <v>8009</v>
      </c>
    </row>
    <row r="1824" spans="1:6" ht="15.6" x14ac:dyDescent="0.3">
      <c r="A1824" s="1" t="s">
        <v>547</v>
      </c>
      <c r="B1824" s="1" t="s">
        <v>4205</v>
      </c>
      <c r="C1824" t="s">
        <v>6684</v>
      </c>
      <c r="D1824" t="s">
        <v>8010</v>
      </c>
      <c r="E1824" t="s">
        <v>8011</v>
      </c>
    </row>
    <row r="1825" spans="1:5" ht="15.6" x14ac:dyDescent="0.3">
      <c r="A1825" s="1" t="s">
        <v>546</v>
      </c>
      <c r="B1825" s="1" t="s">
        <v>4206</v>
      </c>
      <c r="C1825" t="s">
        <v>6686</v>
      </c>
      <c r="D1825" t="s">
        <v>5447</v>
      </c>
      <c r="E1825" t="s">
        <v>7092</v>
      </c>
    </row>
    <row r="1826" spans="1:5" ht="15.6" x14ac:dyDescent="0.3">
      <c r="A1826" s="1" t="s">
        <v>545</v>
      </c>
      <c r="B1826" s="1" t="s">
        <v>4207</v>
      </c>
      <c r="C1826" t="s">
        <v>6684</v>
      </c>
      <c r="D1826" t="s">
        <v>6310</v>
      </c>
      <c r="E1826" t="s">
        <v>8012</v>
      </c>
    </row>
    <row r="1827" spans="1:5" ht="15.6" x14ac:dyDescent="0.3">
      <c r="A1827" s="1" t="s">
        <v>544</v>
      </c>
      <c r="B1827" s="1" t="s">
        <v>4208</v>
      </c>
      <c r="C1827" t="s">
        <v>6684</v>
      </c>
      <c r="D1827" t="s">
        <v>6311</v>
      </c>
      <c r="E1827" t="s">
        <v>8013</v>
      </c>
    </row>
    <row r="1828" spans="1:5" ht="15.6" x14ac:dyDescent="0.3">
      <c r="A1828" s="1" t="s">
        <v>543</v>
      </c>
      <c r="B1828" s="1" t="s">
        <v>4209</v>
      </c>
      <c r="C1828" t="s">
        <v>6684</v>
      </c>
      <c r="D1828" t="s">
        <v>6312</v>
      </c>
      <c r="E1828" t="s">
        <v>8014</v>
      </c>
    </row>
    <row r="1829" spans="1:5" ht="15.6" x14ac:dyDescent="0.3">
      <c r="A1829" s="1" t="s">
        <v>542</v>
      </c>
      <c r="B1829" s="1" t="s">
        <v>4210</v>
      </c>
      <c r="C1829" t="s">
        <v>6684</v>
      </c>
      <c r="D1829" t="s">
        <v>6313</v>
      </c>
      <c r="E1829" t="s">
        <v>7949</v>
      </c>
    </row>
    <row r="1830" spans="1:5" ht="15.6" x14ac:dyDescent="0.3">
      <c r="A1830" s="1" t="s">
        <v>541</v>
      </c>
      <c r="B1830" s="1" t="s">
        <v>4211</v>
      </c>
      <c r="C1830" t="s">
        <v>6684</v>
      </c>
      <c r="D1830" t="s">
        <v>6314</v>
      </c>
      <c r="E1830" t="s">
        <v>7075</v>
      </c>
    </row>
    <row r="1831" spans="1:5" ht="15.6" x14ac:dyDescent="0.3">
      <c r="A1831" s="1" t="s">
        <v>540</v>
      </c>
      <c r="B1831" s="1" t="s">
        <v>4212</v>
      </c>
      <c r="C1831" t="s">
        <v>6686</v>
      </c>
      <c r="D1831" t="s">
        <v>4926</v>
      </c>
      <c r="E1831" t="s">
        <v>8015</v>
      </c>
    </row>
    <row r="1832" spans="1:5" ht="15.6" x14ac:dyDescent="0.3">
      <c r="A1832" s="1" t="s">
        <v>539</v>
      </c>
      <c r="B1832" s="1" t="s">
        <v>4213</v>
      </c>
      <c r="C1832" t="s">
        <v>6684</v>
      </c>
      <c r="D1832" t="s">
        <v>5686</v>
      </c>
      <c r="E1832" t="s">
        <v>6881</v>
      </c>
    </row>
    <row r="1833" spans="1:5" ht="15.6" x14ac:dyDescent="0.3">
      <c r="A1833" s="1" t="s">
        <v>538</v>
      </c>
      <c r="B1833" s="1" t="s">
        <v>4214</v>
      </c>
      <c r="C1833" t="s">
        <v>6684</v>
      </c>
      <c r="D1833" t="s">
        <v>5121</v>
      </c>
      <c r="E1833" t="s">
        <v>7912</v>
      </c>
    </row>
    <row r="1834" spans="1:5" ht="15.6" x14ac:dyDescent="0.3">
      <c r="A1834" s="1" t="s">
        <v>537</v>
      </c>
      <c r="B1834" s="1" t="s">
        <v>4215</v>
      </c>
      <c r="C1834" t="s">
        <v>6686</v>
      </c>
      <c r="D1834" t="s">
        <v>6315</v>
      </c>
      <c r="E1834" t="s">
        <v>8016</v>
      </c>
    </row>
    <row r="1835" spans="1:5" ht="15.6" x14ac:dyDescent="0.3">
      <c r="A1835" s="1" t="s">
        <v>536</v>
      </c>
      <c r="B1835" s="1" t="s">
        <v>4216</v>
      </c>
      <c r="C1835" t="s">
        <v>6684</v>
      </c>
      <c r="D1835" t="s">
        <v>6316</v>
      </c>
      <c r="E1835" t="s">
        <v>8017</v>
      </c>
    </row>
    <row r="1836" spans="1:5" ht="15.6" x14ac:dyDescent="0.3">
      <c r="A1836" s="1" t="s">
        <v>534</v>
      </c>
      <c r="B1836" s="1" t="s">
        <v>4217</v>
      </c>
      <c r="C1836" t="s">
        <v>7108</v>
      </c>
      <c r="D1836" t="s">
        <v>6317</v>
      </c>
      <c r="E1836" t="s">
        <v>7676</v>
      </c>
    </row>
    <row r="1837" spans="1:5" ht="15.6" x14ac:dyDescent="0.3">
      <c r="A1837" s="1" t="s">
        <v>533</v>
      </c>
      <c r="B1837" s="1" t="s">
        <v>4218</v>
      </c>
      <c r="C1837" t="s">
        <v>6686</v>
      </c>
      <c r="D1837" t="s">
        <v>6318</v>
      </c>
      <c r="E1837" t="s">
        <v>7294</v>
      </c>
    </row>
    <row r="1838" spans="1:5" ht="15.6" x14ac:dyDescent="0.3">
      <c r="A1838" s="1" t="s">
        <v>532</v>
      </c>
      <c r="B1838" s="1" t="s">
        <v>4219</v>
      </c>
      <c r="C1838" t="s">
        <v>6686</v>
      </c>
      <c r="D1838" t="s">
        <v>6319</v>
      </c>
      <c r="E1838" t="s">
        <v>8018</v>
      </c>
    </row>
    <row r="1839" spans="1:5" ht="15.6" x14ac:dyDescent="0.3">
      <c r="A1839" s="1" t="s">
        <v>531</v>
      </c>
      <c r="B1839" s="1" t="s">
        <v>4220</v>
      </c>
      <c r="C1839" t="s">
        <v>6686</v>
      </c>
      <c r="D1839" t="s">
        <v>6320</v>
      </c>
      <c r="E1839" t="s">
        <v>8019</v>
      </c>
    </row>
    <row r="1840" spans="1:5" ht="15.6" x14ac:dyDescent="0.3">
      <c r="A1840" s="1" t="s">
        <v>530</v>
      </c>
      <c r="B1840" s="1" t="s">
        <v>4221</v>
      </c>
      <c r="C1840" t="s">
        <v>6686</v>
      </c>
      <c r="D1840" t="s">
        <v>5812</v>
      </c>
      <c r="E1840" t="s">
        <v>8020</v>
      </c>
    </row>
    <row r="1841" spans="1:5" ht="15.6" x14ac:dyDescent="0.3">
      <c r="A1841" s="1" t="s">
        <v>529</v>
      </c>
      <c r="B1841" s="1" t="s">
        <v>4222</v>
      </c>
      <c r="C1841" t="s">
        <v>6686</v>
      </c>
      <c r="D1841" t="s">
        <v>5855</v>
      </c>
      <c r="E1841" t="s">
        <v>8021</v>
      </c>
    </row>
    <row r="1842" spans="1:5" ht="15.6" x14ac:dyDescent="0.3">
      <c r="A1842" s="1" t="s">
        <v>528</v>
      </c>
      <c r="B1842" s="1" t="s">
        <v>4223</v>
      </c>
      <c r="C1842" t="s">
        <v>6684</v>
      </c>
      <c r="D1842" t="s">
        <v>6321</v>
      </c>
      <c r="E1842" t="s">
        <v>6749</v>
      </c>
    </row>
    <row r="1843" spans="1:5" ht="15.6" x14ac:dyDescent="0.3">
      <c r="A1843" s="1" t="s">
        <v>527</v>
      </c>
      <c r="B1843" s="1" t="s">
        <v>4224</v>
      </c>
      <c r="C1843" t="s">
        <v>6684</v>
      </c>
      <c r="D1843" t="s">
        <v>6322</v>
      </c>
      <c r="E1843" t="s">
        <v>8022</v>
      </c>
    </row>
    <row r="1844" spans="1:5" ht="15.6" x14ac:dyDescent="0.3">
      <c r="A1844" s="1" t="s">
        <v>526</v>
      </c>
      <c r="B1844" s="1" t="s">
        <v>4225</v>
      </c>
      <c r="C1844" t="s">
        <v>6686</v>
      </c>
      <c r="D1844" t="s">
        <v>4797</v>
      </c>
      <c r="E1844" t="s">
        <v>8023</v>
      </c>
    </row>
    <row r="1845" spans="1:5" ht="15.6" x14ac:dyDescent="0.3">
      <c r="A1845" s="1" t="s">
        <v>525</v>
      </c>
      <c r="B1845" s="1" t="s">
        <v>4226</v>
      </c>
      <c r="C1845" t="s">
        <v>6686</v>
      </c>
      <c r="D1845" t="s">
        <v>6323</v>
      </c>
      <c r="E1845" t="s">
        <v>8024</v>
      </c>
    </row>
    <row r="1846" spans="1:5" ht="15.6" x14ac:dyDescent="0.3">
      <c r="A1846" s="1" t="s">
        <v>524</v>
      </c>
      <c r="B1846" s="1" t="s">
        <v>4227</v>
      </c>
      <c r="C1846" t="s">
        <v>6686</v>
      </c>
      <c r="D1846" t="s">
        <v>6324</v>
      </c>
      <c r="E1846" t="s">
        <v>6712</v>
      </c>
    </row>
    <row r="1847" spans="1:5" ht="15.6" x14ac:dyDescent="0.3">
      <c r="A1847" s="1" t="s">
        <v>523</v>
      </c>
      <c r="B1847" s="1" t="s">
        <v>4228</v>
      </c>
      <c r="C1847" t="s">
        <v>6686</v>
      </c>
      <c r="D1847" t="s">
        <v>6325</v>
      </c>
      <c r="E1847" t="s">
        <v>8025</v>
      </c>
    </row>
    <row r="1848" spans="1:5" ht="15.6" x14ac:dyDescent="0.3">
      <c r="A1848" s="1" t="s">
        <v>522</v>
      </c>
      <c r="B1848" s="1" t="s">
        <v>4229</v>
      </c>
      <c r="C1848" t="s">
        <v>6686</v>
      </c>
      <c r="D1848" t="s">
        <v>6326</v>
      </c>
      <c r="E1848" t="s">
        <v>8026</v>
      </c>
    </row>
    <row r="1849" spans="1:5" ht="15.6" x14ac:dyDescent="0.3">
      <c r="A1849" s="1" t="s">
        <v>521</v>
      </c>
      <c r="B1849" s="1" t="s">
        <v>4230</v>
      </c>
      <c r="C1849" t="s">
        <v>6686</v>
      </c>
      <c r="D1849" t="s">
        <v>6327</v>
      </c>
      <c r="E1849" t="s">
        <v>8027</v>
      </c>
    </row>
    <row r="1850" spans="1:5" ht="15.6" x14ac:dyDescent="0.3">
      <c r="A1850" s="1" t="s">
        <v>520</v>
      </c>
      <c r="B1850" s="1" t="s">
        <v>4231</v>
      </c>
      <c r="C1850" t="s">
        <v>6686</v>
      </c>
      <c r="D1850" t="s">
        <v>6328</v>
      </c>
      <c r="E1850" t="s">
        <v>8028</v>
      </c>
    </row>
    <row r="1851" spans="1:5" ht="15.6" x14ac:dyDescent="0.3">
      <c r="A1851" s="1" t="s">
        <v>519</v>
      </c>
      <c r="B1851" s="1" t="s">
        <v>4232</v>
      </c>
      <c r="C1851" t="s">
        <v>6686</v>
      </c>
      <c r="D1851" t="s">
        <v>6329</v>
      </c>
      <c r="E1851" t="s">
        <v>6959</v>
      </c>
    </row>
    <row r="1852" spans="1:5" ht="15.6" x14ac:dyDescent="0.3">
      <c r="A1852" s="1" t="s">
        <v>518</v>
      </c>
      <c r="B1852" s="1" t="s">
        <v>4233</v>
      </c>
      <c r="C1852" t="s">
        <v>6686</v>
      </c>
      <c r="D1852" t="s">
        <v>6330</v>
      </c>
      <c r="E1852" t="s">
        <v>6735</v>
      </c>
    </row>
    <row r="1853" spans="1:5" ht="15.6" x14ac:dyDescent="0.3">
      <c r="A1853" s="1" t="s">
        <v>517</v>
      </c>
      <c r="B1853" s="1" t="s">
        <v>4234</v>
      </c>
      <c r="C1853" t="s">
        <v>6686</v>
      </c>
      <c r="D1853" t="s">
        <v>6331</v>
      </c>
      <c r="E1853" t="s">
        <v>8029</v>
      </c>
    </row>
    <row r="1854" spans="1:5" ht="15.6" x14ac:dyDescent="0.3">
      <c r="A1854" s="1" t="s">
        <v>515</v>
      </c>
      <c r="B1854" s="1" t="s">
        <v>4235</v>
      </c>
      <c r="C1854" t="s">
        <v>6686</v>
      </c>
      <c r="D1854" t="s">
        <v>6332</v>
      </c>
      <c r="E1854" t="s">
        <v>6735</v>
      </c>
    </row>
    <row r="1855" spans="1:5" ht="15.6" x14ac:dyDescent="0.3">
      <c r="A1855" s="1" t="s">
        <v>514</v>
      </c>
      <c r="B1855" s="1" t="s">
        <v>4236</v>
      </c>
      <c r="C1855" t="s">
        <v>6684</v>
      </c>
      <c r="D1855" t="s">
        <v>6176</v>
      </c>
      <c r="E1855" t="s">
        <v>8030</v>
      </c>
    </row>
    <row r="1856" spans="1:5" ht="15.6" x14ac:dyDescent="0.3">
      <c r="A1856" s="1" t="s">
        <v>513</v>
      </c>
      <c r="B1856" s="1" t="s">
        <v>4237</v>
      </c>
      <c r="C1856" t="s">
        <v>6686</v>
      </c>
      <c r="D1856" t="s">
        <v>5385</v>
      </c>
      <c r="E1856" t="s">
        <v>7165</v>
      </c>
    </row>
    <row r="1857" spans="1:5" ht="15.6" x14ac:dyDescent="0.3">
      <c r="A1857" s="1" t="s">
        <v>512</v>
      </c>
      <c r="B1857" s="1" t="s">
        <v>4238</v>
      </c>
      <c r="C1857" t="s">
        <v>6686</v>
      </c>
      <c r="D1857" t="s">
        <v>6333</v>
      </c>
      <c r="E1857" t="s">
        <v>7051</v>
      </c>
    </row>
    <row r="1858" spans="1:5" ht="15.6" x14ac:dyDescent="0.3">
      <c r="A1858" s="1" t="s">
        <v>511</v>
      </c>
      <c r="B1858" s="1" t="s">
        <v>4239</v>
      </c>
      <c r="C1858" t="s">
        <v>6684</v>
      </c>
      <c r="D1858" t="s">
        <v>6334</v>
      </c>
      <c r="E1858" t="s">
        <v>8031</v>
      </c>
    </row>
    <row r="1859" spans="1:5" ht="15.6" x14ac:dyDescent="0.3">
      <c r="A1859" s="1" t="s">
        <v>510</v>
      </c>
      <c r="B1859" s="1" t="s">
        <v>4240</v>
      </c>
      <c r="C1859" t="s">
        <v>6686</v>
      </c>
      <c r="D1859" t="s">
        <v>6335</v>
      </c>
      <c r="E1859" t="s">
        <v>8032</v>
      </c>
    </row>
    <row r="1860" spans="1:5" ht="15.6" x14ac:dyDescent="0.3">
      <c r="A1860" s="1" t="s">
        <v>509</v>
      </c>
      <c r="B1860" s="1" t="s">
        <v>4241</v>
      </c>
      <c r="C1860" t="s">
        <v>6684</v>
      </c>
      <c r="D1860" t="s">
        <v>5734</v>
      </c>
      <c r="E1860" t="s">
        <v>7695</v>
      </c>
    </row>
    <row r="1861" spans="1:5" ht="15.6" x14ac:dyDescent="0.3">
      <c r="A1861" s="1" t="s">
        <v>508</v>
      </c>
      <c r="B1861" s="1" t="s">
        <v>4242</v>
      </c>
      <c r="C1861" t="s">
        <v>6684</v>
      </c>
      <c r="D1861" t="s">
        <v>4773</v>
      </c>
      <c r="E1861" t="s">
        <v>8033</v>
      </c>
    </row>
    <row r="1862" spans="1:5" ht="15.6" x14ac:dyDescent="0.3">
      <c r="A1862" s="1" t="s">
        <v>507</v>
      </c>
      <c r="B1862" s="1" t="s">
        <v>4243</v>
      </c>
      <c r="C1862" t="s">
        <v>6684</v>
      </c>
      <c r="D1862" t="s">
        <v>6336</v>
      </c>
      <c r="E1862" t="s">
        <v>8034</v>
      </c>
    </row>
    <row r="1863" spans="1:5" ht="15.6" x14ac:dyDescent="0.3">
      <c r="A1863" s="1" t="s">
        <v>506</v>
      </c>
      <c r="B1863" s="1" t="s">
        <v>4244</v>
      </c>
      <c r="C1863" t="s">
        <v>6684</v>
      </c>
      <c r="D1863" t="s">
        <v>5125</v>
      </c>
      <c r="E1863" t="s">
        <v>7137</v>
      </c>
    </row>
    <row r="1864" spans="1:5" ht="15.6" x14ac:dyDescent="0.3">
      <c r="A1864" s="1" t="s">
        <v>505</v>
      </c>
      <c r="B1864" s="1" t="s">
        <v>4245</v>
      </c>
      <c r="C1864" t="s">
        <v>6684</v>
      </c>
      <c r="D1864" t="s">
        <v>6337</v>
      </c>
      <c r="E1864" t="s">
        <v>8035</v>
      </c>
    </row>
    <row r="1865" spans="1:5" ht="15.6" x14ac:dyDescent="0.3">
      <c r="A1865" s="1" t="s">
        <v>504</v>
      </c>
      <c r="B1865" s="1" t="s">
        <v>4246</v>
      </c>
      <c r="C1865" t="s">
        <v>6684</v>
      </c>
      <c r="D1865" t="s">
        <v>6338</v>
      </c>
      <c r="E1865" t="s">
        <v>6740</v>
      </c>
    </row>
    <row r="1866" spans="1:5" ht="15.6" x14ac:dyDescent="0.3">
      <c r="A1866" s="1" t="s">
        <v>503</v>
      </c>
      <c r="B1866" s="1" t="s">
        <v>4247</v>
      </c>
      <c r="C1866" t="s">
        <v>6684</v>
      </c>
      <c r="D1866" t="s">
        <v>4723</v>
      </c>
      <c r="E1866" t="s">
        <v>8036</v>
      </c>
    </row>
    <row r="1867" spans="1:5" ht="15.6" x14ac:dyDescent="0.3">
      <c r="A1867" s="1" t="s">
        <v>502</v>
      </c>
      <c r="B1867" s="1" t="s">
        <v>4248</v>
      </c>
      <c r="C1867" t="s">
        <v>6686</v>
      </c>
      <c r="D1867" t="s">
        <v>6339</v>
      </c>
      <c r="E1867" t="s">
        <v>8037</v>
      </c>
    </row>
    <row r="1868" spans="1:5" ht="15.6" x14ac:dyDescent="0.3">
      <c r="A1868" s="1" t="s">
        <v>501</v>
      </c>
      <c r="B1868" s="1" t="s">
        <v>4249</v>
      </c>
      <c r="C1868" t="s">
        <v>6684</v>
      </c>
      <c r="D1868" t="s">
        <v>5500</v>
      </c>
      <c r="E1868" t="s">
        <v>7320</v>
      </c>
    </row>
    <row r="1869" spans="1:5" ht="15.6" x14ac:dyDescent="0.3">
      <c r="A1869" s="1" t="s">
        <v>500</v>
      </c>
      <c r="B1869" s="1" t="s">
        <v>4250</v>
      </c>
      <c r="C1869" t="s">
        <v>6686</v>
      </c>
      <c r="D1869" t="s">
        <v>5408</v>
      </c>
      <c r="E1869" t="s">
        <v>8038</v>
      </c>
    </row>
    <row r="1870" spans="1:5" ht="15.6" x14ac:dyDescent="0.3">
      <c r="A1870" s="1" t="s">
        <v>499</v>
      </c>
      <c r="B1870" s="1" t="s">
        <v>4251</v>
      </c>
      <c r="C1870" t="s">
        <v>6686</v>
      </c>
      <c r="D1870" t="s">
        <v>6340</v>
      </c>
      <c r="E1870" t="s">
        <v>7023</v>
      </c>
    </row>
    <row r="1871" spans="1:5" ht="15.6" x14ac:dyDescent="0.3">
      <c r="A1871" s="1" t="s">
        <v>498</v>
      </c>
      <c r="B1871" s="1" t="s">
        <v>4252</v>
      </c>
      <c r="C1871" t="s">
        <v>6686</v>
      </c>
      <c r="D1871" t="s">
        <v>4942</v>
      </c>
      <c r="E1871" t="s">
        <v>6810</v>
      </c>
    </row>
    <row r="1872" spans="1:5" ht="15.6" x14ac:dyDescent="0.3">
      <c r="A1872" s="1" t="s">
        <v>497</v>
      </c>
      <c r="B1872" s="1" t="s">
        <v>4253</v>
      </c>
      <c r="C1872" t="s">
        <v>6686</v>
      </c>
      <c r="D1872" t="s">
        <v>6341</v>
      </c>
      <c r="E1872" t="s">
        <v>8039</v>
      </c>
    </row>
    <row r="1873" spans="1:5" ht="15.6" x14ac:dyDescent="0.3">
      <c r="A1873" s="1" t="s">
        <v>496</v>
      </c>
      <c r="B1873" s="1" t="s">
        <v>4254</v>
      </c>
      <c r="C1873" t="s">
        <v>6686</v>
      </c>
      <c r="D1873" t="s">
        <v>6342</v>
      </c>
      <c r="E1873" t="s">
        <v>8040</v>
      </c>
    </row>
    <row r="1874" spans="1:5" ht="15.6" x14ac:dyDescent="0.3">
      <c r="A1874" s="1" t="s">
        <v>495</v>
      </c>
      <c r="B1874" s="1" t="s">
        <v>4255</v>
      </c>
      <c r="C1874" t="s">
        <v>6686</v>
      </c>
      <c r="D1874" t="s">
        <v>5571</v>
      </c>
      <c r="E1874" t="s">
        <v>8041</v>
      </c>
    </row>
    <row r="1875" spans="1:5" ht="15.6" x14ac:dyDescent="0.3">
      <c r="A1875" s="1" t="s">
        <v>494</v>
      </c>
      <c r="B1875" s="1" t="s">
        <v>4256</v>
      </c>
      <c r="C1875" t="s">
        <v>6686</v>
      </c>
      <c r="D1875" t="s">
        <v>6343</v>
      </c>
      <c r="E1875" t="s">
        <v>8042</v>
      </c>
    </row>
    <row r="1876" spans="1:5" ht="15.6" x14ac:dyDescent="0.3">
      <c r="A1876" s="1" t="s">
        <v>493</v>
      </c>
      <c r="B1876" s="1" t="s">
        <v>4257</v>
      </c>
      <c r="C1876" t="s">
        <v>6686</v>
      </c>
      <c r="D1876" t="s">
        <v>6344</v>
      </c>
      <c r="E1876" t="s">
        <v>8043</v>
      </c>
    </row>
    <row r="1877" spans="1:5" ht="15.6" x14ac:dyDescent="0.3">
      <c r="A1877" s="1" t="s">
        <v>492</v>
      </c>
      <c r="B1877" s="1" t="s">
        <v>4258</v>
      </c>
      <c r="C1877" t="s">
        <v>6684</v>
      </c>
      <c r="D1877" t="s">
        <v>5766</v>
      </c>
      <c r="E1877" t="s">
        <v>8044</v>
      </c>
    </row>
    <row r="1878" spans="1:5" ht="15.6" x14ac:dyDescent="0.3">
      <c r="A1878" s="1" t="s">
        <v>491</v>
      </c>
      <c r="B1878" s="1" t="s">
        <v>4259</v>
      </c>
      <c r="C1878" t="s">
        <v>6684</v>
      </c>
      <c r="D1878" t="s">
        <v>6345</v>
      </c>
      <c r="E1878" t="s">
        <v>7259</v>
      </c>
    </row>
    <row r="1879" spans="1:5" ht="15.6" x14ac:dyDescent="0.3">
      <c r="A1879" s="1" t="s">
        <v>490</v>
      </c>
      <c r="B1879" s="1" t="s">
        <v>4260</v>
      </c>
      <c r="C1879" t="s">
        <v>7108</v>
      </c>
      <c r="D1879" t="s">
        <v>5391</v>
      </c>
      <c r="E1879" t="s">
        <v>8045</v>
      </c>
    </row>
    <row r="1880" spans="1:5" ht="15.6" x14ac:dyDescent="0.3">
      <c r="A1880" s="1" t="s">
        <v>489</v>
      </c>
      <c r="B1880" s="1" t="s">
        <v>4261</v>
      </c>
      <c r="C1880" t="s">
        <v>6684</v>
      </c>
      <c r="D1880" t="s">
        <v>6346</v>
      </c>
      <c r="E1880" t="s">
        <v>8046</v>
      </c>
    </row>
    <row r="1881" spans="1:5" ht="15.6" x14ac:dyDescent="0.3">
      <c r="A1881" s="1" t="s">
        <v>488</v>
      </c>
      <c r="B1881" s="1" t="s">
        <v>4262</v>
      </c>
      <c r="C1881" t="s">
        <v>6684</v>
      </c>
      <c r="D1881" t="s">
        <v>6347</v>
      </c>
      <c r="E1881" t="s">
        <v>8047</v>
      </c>
    </row>
    <row r="1882" spans="1:5" ht="15.6" x14ac:dyDescent="0.3">
      <c r="A1882" s="1" t="s">
        <v>487</v>
      </c>
      <c r="B1882" s="1" t="s">
        <v>4263</v>
      </c>
      <c r="C1882" t="s">
        <v>6686</v>
      </c>
      <c r="D1882" t="s">
        <v>5279</v>
      </c>
      <c r="E1882" t="s">
        <v>8048</v>
      </c>
    </row>
    <row r="1883" spans="1:5" ht="15.6" x14ac:dyDescent="0.3">
      <c r="A1883" s="1" t="s">
        <v>486</v>
      </c>
      <c r="B1883" s="1" t="s">
        <v>4264</v>
      </c>
      <c r="C1883" t="s">
        <v>6684</v>
      </c>
      <c r="D1883" t="s">
        <v>6348</v>
      </c>
      <c r="E1883" t="s">
        <v>8044</v>
      </c>
    </row>
    <row r="1884" spans="1:5" ht="15.6" x14ac:dyDescent="0.3">
      <c r="A1884" s="1" t="s">
        <v>485</v>
      </c>
      <c r="B1884" s="1" t="s">
        <v>4265</v>
      </c>
      <c r="C1884" t="s">
        <v>6684</v>
      </c>
      <c r="D1884" t="s">
        <v>6349</v>
      </c>
      <c r="E1884" t="s">
        <v>8049</v>
      </c>
    </row>
    <row r="1885" spans="1:5" ht="15.6" x14ac:dyDescent="0.3">
      <c r="A1885" s="1" t="s">
        <v>484</v>
      </c>
      <c r="B1885" s="1" t="s">
        <v>4266</v>
      </c>
      <c r="C1885" t="s">
        <v>6684</v>
      </c>
      <c r="D1885" t="s">
        <v>6350</v>
      </c>
      <c r="E1885" t="s">
        <v>8050</v>
      </c>
    </row>
    <row r="1886" spans="1:5" ht="15.6" x14ac:dyDescent="0.3">
      <c r="A1886" s="1" t="s">
        <v>483</v>
      </c>
      <c r="B1886" s="1" t="s">
        <v>4267</v>
      </c>
      <c r="C1886" t="s">
        <v>6684</v>
      </c>
      <c r="D1886" t="s">
        <v>6351</v>
      </c>
      <c r="E1886" t="s">
        <v>8051</v>
      </c>
    </row>
    <row r="1887" spans="1:5" ht="15.6" x14ac:dyDescent="0.3">
      <c r="A1887" s="1" t="s">
        <v>482</v>
      </c>
      <c r="B1887" s="1" t="s">
        <v>4268</v>
      </c>
      <c r="C1887" t="s">
        <v>6684</v>
      </c>
      <c r="D1887" t="s">
        <v>6352</v>
      </c>
      <c r="E1887" t="s">
        <v>8052</v>
      </c>
    </row>
    <row r="1888" spans="1:5" ht="15.6" x14ac:dyDescent="0.3">
      <c r="A1888" s="1" t="s">
        <v>481</v>
      </c>
      <c r="B1888" s="1" t="s">
        <v>4269</v>
      </c>
      <c r="C1888" t="s">
        <v>6686</v>
      </c>
      <c r="D1888" t="s">
        <v>8053</v>
      </c>
      <c r="E1888" t="s">
        <v>8054</v>
      </c>
    </row>
    <row r="1889" spans="1:6" ht="15.6" x14ac:dyDescent="0.3">
      <c r="A1889" s="1" t="s">
        <v>480</v>
      </c>
      <c r="B1889" s="1" t="s">
        <v>4270</v>
      </c>
      <c r="C1889" t="s">
        <v>6686</v>
      </c>
      <c r="D1889" t="s">
        <v>6353</v>
      </c>
      <c r="E1889" t="s">
        <v>7038</v>
      </c>
    </row>
    <row r="1890" spans="1:6" ht="15.6" x14ac:dyDescent="0.3">
      <c r="A1890" s="1" t="s">
        <v>479</v>
      </c>
      <c r="B1890" s="1" t="s">
        <v>4271</v>
      </c>
      <c r="C1890" t="s">
        <v>6686</v>
      </c>
      <c r="D1890" t="s">
        <v>5294</v>
      </c>
      <c r="E1890" t="s">
        <v>8055</v>
      </c>
    </row>
    <row r="1891" spans="1:6" ht="15.6" x14ac:dyDescent="0.3">
      <c r="A1891" s="1" t="s">
        <v>478</v>
      </c>
      <c r="B1891" s="1" t="s">
        <v>4272</v>
      </c>
      <c r="C1891" t="s">
        <v>6684</v>
      </c>
      <c r="D1891" t="s">
        <v>6354</v>
      </c>
      <c r="E1891" t="s">
        <v>7592</v>
      </c>
    </row>
    <row r="1892" spans="1:6" ht="15.6" x14ac:dyDescent="0.3">
      <c r="A1892" s="1" t="s">
        <v>477</v>
      </c>
      <c r="B1892" s="1" t="s">
        <v>4273</v>
      </c>
      <c r="C1892" t="s">
        <v>6686</v>
      </c>
      <c r="D1892" t="s">
        <v>6355</v>
      </c>
      <c r="E1892" t="s">
        <v>6706</v>
      </c>
    </row>
    <row r="1893" spans="1:6" ht="15.6" x14ac:dyDescent="0.3">
      <c r="A1893" s="1" t="s">
        <v>476</v>
      </c>
      <c r="B1893" s="1" t="s">
        <v>4274</v>
      </c>
      <c r="C1893" t="s">
        <v>6686</v>
      </c>
      <c r="D1893" t="s">
        <v>6356</v>
      </c>
      <c r="E1893" t="s">
        <v>8056</v>
      </c>
    </row>
    <row r="1894" spans="1:6" ht="15.6" x14ac:dyDescent="0.3">
      <c r="A1894" s="1" t="s">
        <v>475</v>
      </c>
      <c r="B1894" s="1" t="s">
        <v>4275</v>
      </c>
      <c r="C1894" t="s">
        <v>6684</v>
      </c>
      <c r="D1894" t="s">
        <v>6357</v>
      </c>
      <c r="E1894" t="s">
        <v>8057</v>
      </c>
    </row>
    <row r="1895" spans="1:6" ht="15.6" x14ac:dyDescent="0.3">
      <c r="A1895" s="1" t="s">
        <v>474</v>
      </c>
      <c r="B1895" s="1" t="s">
        <v>4276</v>
      </c>
      <c r="C1895" t="s">
        <v>6686</v>
      </c>
      <c r="D1895" t="s">
        <v>6358</v>
      </c>
      <c r="E1895" t="s">
        <v>6799</v>
      </c>
    </row>
    <row r="1896" spans="1:6" ht="15.6" x14ac:dyDescent="0.3">
      <c r="A1896" s="1" t="s">
        <v>473</v>
      </c>
      <c r="B1896" s="1" t="s">
        <v>4277</v>
      </c>
      <c r="C1896" t="s">
        <v>6684</v>
      </c>
      <c r="D1896" t="s">
        <v>6359</v>
      </c>
      <c r="E1896" t="s">
        <v>8058</v>
      </c>
    </row>
    <row r="1897" spans="1:6" ht="15.6" x14ac:dyDescent="0.3">
      <c r="A1897" s="1" t="s">
        <v>472</v>
      </c>
      <c r="B1897" s="1" t="s">
        <v>4278</v>
      </c>
      <c r="C1897" t="s">
        <v>6686</v>
      </c>
      <c r="D1897" t="s">
        <v>4974</v>
      </c>
      <c r="E1897" t="s">
        <v>8059</v>
      </c>
      <c r="F1897" t="s">
        <v>7289</v>
      </c>
    </row>
    <row r="1898" spans="1:6" ht="15.6" x14ac:dyDescent="0.3">
      <c r="A1898" s="1" t="s">
        <v>471</v>
      </c>
      <c r="B1898" s="1" t="s">
        <v>4279</v>
      </c>
      <c r="C1898" t="s">
        <v>6686</v>
      </c>
      <c r="D1898" t="s">
        <v>6360</v>
      </c>
      <c r="E1898" t="s">
        <v>6836</v>
      </c>
    </row>
    <row r="1899" spans="1:6" ht="15.6" x14ac:dyDescent="0.3">
      <c r="A1899" s="1" t="s">
        <v>470</v>
      </c>
      <c r="B1899" s="1" t="s">
        <v>4280</v>
      </c>
      <c r="C1899" t="s">
        <v>6686</v>
      </c>
      <c r="D1899" t="s">
        <v>4801</v>
      </c>
      <c r="E1899" t="s">
        <v>8060</v>
      </c>
    </row>
    <row r="1900" spans="1:6" ht="15.6" x14ac:dyDescent="0.3">
      <c r="A1900" s="1" t="s">
        <v>469</v>
      </c>
      <c r="B1900" s="1" t="s">
        <v>4281</v>
      </c>
      <c r="C1900" t="s">
        <v>6686</v>
      </c>
      <c r="D1900" t="s">
        <v>4832</v>
      </c>
      <c r="E1900" t="s">
        <v>7051</v>
      </c>
    </row>
    <row r="1901" spans="1:6" ht="15.6" x14ac:dyDescent="0.3">
      <c r="A1901" s="1" t="s">
        <v>468</v>
      </c>
      <c r="B1901" s="1" t="s">
        <v>4282</v>
      </c>
      <c r="C1901" t="s">
        <v>6684</v>
      </c>
      <c r="D1901" t="s">
        <v>6361</v>
      </c>
      <c r="E1901" t="s">
        <v>6781</v>
      </c>
    </row>
    <row r="1902" spans="1:6" ht="15.6" x14ac:dyDescent="0.3">
      <c r="A1902" s="1" t="s">
        <v>467</v>
      </c>
      <c r="B1902" s="1" t="s">
        <v>4283</v>
      </c>
      <c r="C1902" t="s">
        <v>6684</v>
      </c>
      <c r="D1902" t="s">
        <v>6277</v>
      </c>
      <c r="E1902" t="s">
        <v>8061</v>
      </c>
    </row>
    <row r="1903" spans="1:6" ht="15.6" x14ac:dyDescent="0.3">
      <c r="A1903" s="1" t="s">
        <v>466</v>
      </c>
      <c r="B1903" s="1" t="s">
        <v>4284</v>
      </c>
      <c r="C1903" t="s">
        <v>6684</v>
      </c>
      <c r="D1903" t="s">
        <v>6362</v>
      </c>
      <c r="E1903" t="s">
        <v>7567</v>
      </c>
    </row>
    <row r="1904" spans="1:6" ht="15.6" x14ac:dyDescent="0.3">
      <c r="A1904" s="1" t="s">
        <v>465</v>
      </c>
      <c r="B1904" s="1" t="s">
        <v>4285</v>
      </c>
      <c r="C1904" t="s">
        <v>6684</v>
      </c>
      <c r="D1904" t="s">
        <v>6363</v>
      </c>
      <c r="E1904" t="s">
        <v>6898</v>
      </c>
    </row>
    <row r="1905" spans="1:5" ht="15.6" x14ac:dyDescent="0.3">
      <c r="A1905" s="1" t="s">
        <v>464</v>
      </c>
      <c r="B1905" s="1" t="s">
        <v>4286</v>
      </c>
      <c r="C1905" t="s">
        <v>6684</v>
      </c>
      <c r="D1905" t="s">
        <v>6364</v>
      </c>
      <c r="E1905" t="s">
        <v>8062</v>
      </c>
    </row>
    <row r="1906" spans="1:5" ht="15.6" x14ac:dyDescent="0.3">
      <c r="A1906" s="1" t="s">
        <v>463</v>
      </c>
      <c r="B1906" s="1" t="s">
        <v>4287</v>
      </c>
      <c r="C1906" t="s">
        <v>6684</v>
      </c>
      <c r="D1906" t="s">
        <v>6365</v>
      </c>
      <c r="E1906" t="s">
        <v>8063</v>
      </c>
    </row>
    <row r="1907" spans="1:5" ht="15.6" x14ac:dyDescent="0.3">
      <c r="A1907" s="1" t="s">
        <v>462</v>
      </c>
      <c r="B1907" s="1" t="s">
        <v>4288</v>
      </c>
      <c r="C1907" t="s">
        <v>6686</v>
      </c>
      <c r="D1907" t="s">
        <v>6366</v>
      </c>
      <c r="E1907" t="s">
        <v>8064</v>
      </c>
    </row>
    <row r="1908" spans="1:5" ht="15.6" x14ac:dyDescent="0.3">
      <c r="A1908" s="1" t="s">
        <v>461</v>
      </c>
      <c r="B1908" s="1" t="s">
        <v>4289</v>
      </c>
      <c r="C1908" t="s">
        <v>6684</v>
      </c>
      <c r="D1908" t="s">
        <v>5027</v>
      </c>
      <c r="E1908" t="s">
        <v>8065</v>
      </c>
    </row>
    <row r="1909" spans="1:5" ht="15.6" x14ac:dyDescent="0.3">
      <c r="A1909" s="1" t="s">
        <v>460</v>
      </c>
      <c r="B1909" s="1" t="s">
        <v>4290</v>
      </c>
      <c r="C1909" t="s">
        <v>6684</v>
      </c>
      <c r="D1909" t="s">
        <v>6367</v>
      </c>
      <c r="E1909" t="s">
        <v>8066</v>
      </c>
    </row>
    <row r="1910" spans="1:5" ht="15.6" x14ac:dyDescent="0.3">
      <c r="A1910" s="1" t="s">
        <v>459</v>
      </c>
      <c r="B1910" s="1" t="s">
        <v>4291</v>
      </c>
      <c r="C1910" t="s">
        <v>6686</v>
      </c>
      <c r="D1910" t="s">
        <v>6368</v>
      </c>
      <c r="E1910" t="s">
        <v>8067</v>
      </c>
    </row>
    <row r="1911" spans="1:5" ht="15.6" x14ac:dyDescent="0.3">
      <c r="A1911" s="1" t="s">
        <v>458</v>
      </c>
      <c r="B1911" s="1" t="s">
        <v>4292</v>
      </c>
      <c r="C1911" t="s">
        <v>6686</v>
      </c>
      <c r="D1911" t="s">
        <v>4723</v>
      </c>
      <c r="E1911" t="s">
        <v>8068</v>
      </c>
    </row>
    <row r="1912" spans="1:5" ht="15.6" x14ac:dyDescent="0.3">
      <c r="A1912" s="1" t="s">
        <v>457</v>
      </c>
      <c r="B1912" s="1" t="s">
        <v>4293</v>
      </c>
      <c r="C1912" t="s">
        <v>6684</v>
      </c>
      <c r="D1912" t="s">
        <v>6369</v>
      </c>
      <c r="E1912" t="s">
        <v>8069</v>
      </c>
    </row>
    <row r="1913" spans="1:5" ht="15.6" x14ac:dyDescent="0.3">
      <c r="A1913" s="1" t="s">
        <v>456</v>
      </c>
      <c r="B1913" s="1" t="s">
        <v>4294</v>
      </c>
      <c r="C1913" t="s">
        <v>6686</v>
      </c>
      <c r="D1913" t="s">
        <v>5114</v>
      </c>
      <c r="E1913" t="s">
        <v>8070</v>
      </c>
    </row>
    <row r="1914" spans="1:5" ht="15.6" x14ac:dyDescent="0.3">
      <c r="A1914" s="1" t="s">
        <v>455</v>
      </c>
      <c r="B1914" s="1" t="s">
        <v>4295</v>
      </c>
      <c r="C1914" t="s">
        <v>6686</v>
      </c>
      <c r="D1914" t="s">
        <v>6370</v>
      </c>
      <c r="E1914" t="s">
        <v>8071</v>
      </c>
    </row>
    <row r="1915" spans="1:5" ht="15.6" x14ac:dyDescent="0.3">
      <c r="A1915" s="1" t="s">
        <v>454</v>
      </c>
      <c r="B1915" s="1" t="s">
        <v>4296</v>
      </c>
      <c r="C1915" t="s">
        <v>6686</v>
      </c>
      <c r="D1915" t="s">
        <v>5299</v>
      </c>
      <c r="E1915" t="s">
        <v>8072</v>
      </c>
    </row>
    <row r="1916" spans="1:5" ht="15.6" x14ac:dyDescent="0.3">
      <c r="A1916" s="1" t="s">
        <v>453</v>
      </c>
      <c r="B1916" s="1" t="s">
        <v>4297</v>
      </c>
      <c r="C1916" t="s">
        <v>6684</v>
      </c>
      <c r="D1916" t="s">
        <v>6371</v>
      </c>
      <c r="E1916" t="s">
        <v>8073</v>
      </c>
    </row>
    <row r="1917" spans="1:5" ht="15.6" x14ac:dyDescent="0.3">
      <c r="A1917" s="1" t="s">
        <v>452</v>
      </c>
      <c r="B1917" s="1" t="s">
        <v>4298</v>
      </c>
      <c r="C1917" t="s">
        <v>6686</v>
      </c>
      <c r="D1917" t="s">
        <v>6372</v>
      </c>
      <c r="E1917" t="s">
        <v>8074</v>
      </c>
    </row>
    <row r="1918" spans="1:5" ht="15.6" x14ac:dyDescent="0.3">
      <c r="A1918" s="1" t="s">
        <v>451</v>
      </c>
      <c r="B1918" s="1" t="s">
        <v>4299</v>
      </c>
      <c r="C1918" t="s">
        <v>6686</v>
      </c>
      <c r="D1918" t="s">
        <v>6373</v>
      </c>
      <c r="E1918" t="s">
        <v>6834</v>
      </c>
    </row>
    <row r="1919" spans="1:5" ht="15.6" x14ac:dyDescent="0.3">
      <c r="A1919" s="1" t="s">
        <v>450</v>
      </c>
      <c r="B1919" s="1" t="s">
        <v>4300</v>
      </c>
      <c r="C1919" t="s">
        <v>6686</v>
      </c>
      <c r="D1919" t="s">
        <v>6374</v>
      </c>
      <c r="E1919" t="s">
        <v>7705</v>
      </c>
    </row>
    <row r="1920" spans="1:5" ht="15.6" x14ac:dyDescent="0.3">
      <c r="A1920" s="1" t="s">
        <v>449</v>
      </c>
      <c r="B1920" s="1" t="s">
        <v>4301</v>
      </c>
      <c r="C1920" t="s">
        <v>6686</v>
      </c>
      <c r="D1920" t="s">
        <v>6375</v>
      </c>
      <c r="E1920" t="s">
        <v>8075</v>
      </c>
    </row>
    <row r="1921" spans="1:5" ht="15.6" x14ac:dyDescent="0.3">
      <c r="A1921" s="1" t="s">
        <v>448</v>
      </c>
      <c r="B1921" s="1" t="s">
        <v>4302</v>
      </c>
      <c r="C1921" t="s">
        <v>6686</v>
      </c>
      <c r="D1921" t="s">
        <v>6376</v>
      </c>
      <c r="E1921" t="s">
        <v>6796</v>
      </c>
    </row>
    <row r="1922" spans="1:5" ht="15.6" x14ac:dyDescent="0.3">
      <c r="A1922" s="1" t="s">
        <v>447</v>
      </c>
      <c r="B1922" s="1" t="s">
        <v>4303</v>
      </c>
      <c r="C1922" t="s">
        <v>7108</v>
      </c>
      <c r="D1922" t="s">
        <v>6377</v>
      </c>
      <c r="E1922" t="s">
        <v>8076</v>
      </c>
    </row>
    <row r="1923" spans="1:5" ht="15.6" x14ac:dyDescent="0.3">
      <c r="A1923" s="1" t="s">
        <v>446</v>
      </c>
      <c r="B1923" s="1" t="s">
        <v>4304</v>
      </c>
      <c r="C1923" t="s">
        <v>6686</v>
      </c>
      <c r="D1923" t="s">
        <v>6378</v>
      </c>
      <c r="E1923" t="s">
        <v>6834</v>
      </c>
    </row>
    <row r="1924" spans="1:5" ht="15.6" x14ac:dyDescent="0.3">
      <c r="A1924" s="1" t="s">
        <v>445</v>
      </c>
      <c r="B1924" s="1" t="s">
        <v>4305</v>
      </c>
      <c r="C1924" t="s">
        <v>6686</v>
      </c>
      <c r="D1924" t="s">
        <v>6379</v>
      </c>
      <c r="E1924" t="s">
        <v>7294</v>
      </c>
    </row>
    <row r="1925" spans="1:5" ht="15.6" x14ac:dyDescent="0.3">
      <c r="A1925" s="1" t="s">
        <v>444</v>
      </c>
      <c r="B1925" s="1" t="s">
        <v>4306</v>
      </c>
      <c r="C1925" t="s">
        <v>6686</v>
      </c>
      <c r="D1925" t="s">
        <v>6380</v>
      </c>
      <c r="E1925" t="s">
        <v>8077</v>
      </c>
    </row>
    <row r="1926" spans="1:5" ht="15.6" x14ac:dyDescent="0.3">
      <c r="A1926" s="1" t="s">
        <v>443</v>
      </c>
      <c r="B1926" s="1" t="s">
        <v>4307</v>
      </c>
      <c r="C1926" t="s">
        <v>6686</v>
      </c>
      <c r="D1926" t="s">
        <v>6381</v>
      </c>
      <c r="E1926" t="s">
        <v>6820</v>
      </c>
    </row>
    <row r="1927" spans="1:5" ht="15.6" x14ac:dyDescent="0.3">
      <c r="A1927" s="1" t="s">
        <v>442</v>
      </c>
      <c r="B1927" s="1" t="s">
        <v>4308</v>
      </c>
      <c r="C1927" t="s">
        <v>6684</v>
      </c>
      <c r="D1927" t="s">
        <v>5539</v>
      </c>
      <c r="E1927" t="s">
        <v>8078</v>
      </c>
    </row>
    <row r="1928" spans="1:5" ht="15.6" x14ac:dyDescent="0.3">
      <c r="A1928" s="1" t="s">
        <v>441</v>
      </c>
      <c r="B1928" s="1" t="s">
        <v>4309</v>
      </c>
      <c r="C1928" t="s">
        <v>6684</v>
      </c>
      <c r="D1928" t="s">
        <v>6382</v>
      </c>
      <c r="E1928" t="s">
        <v>8079</v>
      </c>
    </row>
    <row r="1929" spans="1:5" ht="15.6" x14ac:dyDescent="0.3">
      <c r="A1929" s="1" t="s">
        <v>440</v>
      </c>
      <c r="B1929" s="1" t="s">
        <v>4310</v>
      </c>
      <c r="C1929" t="s">
        <v>6686</v>
      </c>
      <c r="D1929" t="s">
        <v>6383</v>
      </c>
      <c r="E1929" t="s">
        <v>6750</v>
      </c>
    </row>
    <row r="1930" spans="1:5" ht="15.6" x14ac:dyDescent="0.3">
      <c r="A1930" s="1" t="s">
        <v>439</v>
      </c>
      <c r="B1930" s="1" t="s">
        <v>4311</v>
      </c>
      <c r="C1930" t="s">
        <v>6684</v>
      </c>
      <c r="D1930" t="s">
        <v>5739</v>
      </c>
      <c r="E1930" t="s">
        <v>8080</v>
      </c>
    </row>
    <row r="1931" spans="1:5" ht="15.6" x14ac:dyDescent="0.3">
      <c r="A1931" s="1" t="s">
        <v>438</v>
      </c>
      <c r="B1931" s="1" t="s">
        <v>4312</v>
      </c>
      <c r="C1931" t="s">
        <v>6684</v>
      </c>
      <c r="D1931" t="s">
        <v>4761</v>
      </c>
      <c r="E1931" t="s">
        <v>7565</v>
      </c>
    </row>
    <row r="1932" spans="1:5" ht="15.6" x14ac:dyDescent="0.3">
      <c r="A1932" s="1" t="s">
        <v>437</v>
      </c>
      <c r="B1932" s="1" t="s">
        <v>4313</v>
      </c>
      <c r="C1932" t="s">
        <v>6684</v>
      </c>
      <c r="D1932" t="s">
        <v>6384</v>
      </c>
      <c r="E1932" t="s">
        <v>8081</v>
      </c>
    </row>
    <row r="1933" spans="1:5" ht="15.6" x14ac:dyDescent="0.3">
      <c r="A1933" s="1" t="s">
        <v>436</v>
      </c>
      <c r="B1933" s="1" t="s">
        <v>4314</v>
      </c>
      <c r="C1933" t="s">
        <v>6684</v>
      </c>
      <c r="D1933" t="s">
        <v>6385</v>
      </c>
      <c r="E1933" t="s">
        <v>8082</v>
      </c>
    </row>
    <row r="1934" spans="1:5" ht="15.6" x14ac:dyDescent="0.3">
      <c r="A1934" s="1" t="s">
        <v>435</v>
      </c>
      <c r="B1934" s="1" t="s">
        <v>4315</v>
      </c>
      <c r="C1934" t="s">
        <v>6686</v>
      </c>
      <c r="D1934" t="s">
        <v>6386</v>
      </c>
      <c r="E1934" t="s">
        <v>6768</v>
      </c>
    </row>
    <row r="1935" spans="1:5" ht="15.6" x14ac:dyDescent="0.3">
      <c r="A1935" s="1" t="s">
        <v>434</v>
      </c>
      <c r="B1935" s="1" t="s">
        <v>4316</v>
      </c>
      <c r="C1935" t="s">
        <v>6684</v>
      </c>
      <c r="D1935" t="s">
        <v>6387</v>
      </c>
      <c r="E1935" t="s">
        <v>6781</v>
      </c>
    </row>
    <row r="1936" spans="1:5" ht="15.6" x14ac:dyDescent="0.3">
      <c r="A1936" s="1" t="s">
        <v>433</v>
      </c>
      <c r="B1936" s="1" t="s">
        <v>4317</v>
      </c>
      <c r="C1936" t="s">
        <v>6684</v>
      </c>
      <c r="D1936" t="s">
        <v>5825</v>
      </c>
      <c r="E1936" t="s">
        <v>8083</v>
      </c>
    </row>
    <row r="1937" spans="1:5" ht="15.6" x14ac:dyDescent="0.3">
      <c r="A1937" s="1" t="s">
        <v>432</v>
      </c>
      <c r="B1937" s="1" t="s">
        <v>4318</v>
      </c>
      <c r="C1937" t="s">
        <v>6686</v>
      </c>
      <c r="D1937" t="s">
        <v>6388</v>
      </c>
      <c r="E1937" t="s">
        <v>8084</v>
      </c>
    </row>
    <row r="1938" spans="1:5" ht="15.6" x14ac:dyDescent="0.3">
      <c r="A1938" s="1" t="s">
        <v>431</v>
      </c>
      <c r="B1938" s="1" t="s">
        <v>4319</v>
      </c>
      <c r="C1938" t="s">
        <v>7108</v>
      </c>
      <c r="D1938" t="s">
        <v>6389</v>
      </c>
      <c r="E1938" t="s">
        <v>8085</v>
      </c>
    </row>
    <row r="1939" spans="1:5" ht="15.6" x14ac:dyDescent="0.3">
      <c r="A1939" s="1" t="s">
        <v>430</v>
      </c>
      <c r="B1939" s="1" t="s">
        <v>4320</v>
      </c>
      <c r="C1939" t="s">
        <v>6686</v>
      </c>
      <c r="D1939" t="s">
        <v>6225</v>
      </c>
      <c r="E1939" t="s">
        <v>6698</v>
      </c>
    </row>
    <row r="1940" spans="1:5" ht="15.6" x14ac:dyDescent="0.3">
      <c r="A1940" s="1" t="s">
        <v>429</v>
      </c>
      <c r="B1940" s="1" t="s">
        <v>4321</v>
      </c>
      <c r="C1940" t="s">
        <v>6686</v>
      </c>
      <c r="D1940" t="s">
        <v>6390</v>
      </c>
      <c r="E1940" t="s">
        <v>8086</v>
      </c>
    </row>
    <row r="1941" spans="1:5" ht="15.6" x14ac:dyDescent="0.3">
      <c r="A1941" s="1" t="s">
        <v>428</v>
      </c>
      <c r="B1941" s="1" t="s">
        <v>4322</v>
      </c>
      <c r="C1941" t="s">
        <v>6686</v>
      </c>
      <c r="D1941" t="s">
        <v>6391</v>
      </c>
      <c r="E1941" t="s">
        <v>6828</v>
      </c>
    </row>
    <row r="1942" spans="1:5" ht="15.6" x14ac:dyDescent="0.3">
      <c r="A1942" s="1" t="s">
        <v>427</v>
      </c>
      <c r="B1942" s="1" t="s">
        <v>4323</v>
      </c>
      <c r="C1942" t="s">
        <v>6686</v>
      </c>
      <c r="D1942" t="s">
        <v>5504</v>
      </c>
      <c r="E1942" t="s">
        <v>8087</v>
      </c>
    </row>
    <row r="1943" spans="1:5" ht="15.6" x14ac:dyDescent="0.3">
      <c r="A1943" s="1" t="s">
        <v>426</v>
      </c>
      <c r="B1943" s="1" t="s">
        <v>4324</v>
      </c>
      <c r="C1943" t="s">
        <v>6686</v>
      </c>
      <c r="D1943" t="s">
        <v>6392</v>
      </c>
      <c r="E1943" t="s">
        <v>8088</v>
      </c>
    </row>
    <row r="1944" spans="1:5" ht="15.6" x14ac:dyDescent="0.3">
      <c r="A1944" s="1" t="s">
        <v>425</v>
      </c>
      <c r="B1944" s="1" t="s">
        <v>4325</v>
      </c>
      <c r="C1944" t="s">
        <v>6686</v>
      </c>
      <c r="D1944" t="s">
        <v>6393</v>
      </c>
      <c r="E1944" t="s">
        <v>6834</v>
      </c>
    </row>
    <row r="1945" spans="1:5" ht="15.6" x14ac:dyDescent="0.3">
      <c r="A1945" s="1" t="s">
        <v>424</v>
      </c>
      <c r="B1945" s="1" t="s">
        <v>4326</v>
      </c>
      <c r="C1945" t="s">
        <v>6686</v>
      </c>
      <c r="D1945" t="s">
        <v>5429</v>
      </c>
      <c r="E1945" t="s">
        <v>8089</v>
      </c>
    </row>
    <row r="1946" spans="1:5" ht="15.6" x14ac:dyDescent="0.3">
      <c r="A1946" s="1" t="s">
        <v>423</v>
      </c>
      <c r="B1946" s="1" t="s">
        <v>4327</v>
      </c>
      <c r="C1946" t="s">
        <v>6684</v>
      </c>
      <c r="D1946" t="s">
        <v>6394</v>
      </c>
      <c r="E1946" t="s">
        <v>6791</v>
      </c>
    </row>
    <row r="1947" spans="1:5" ht="15.6" x14ac:dyDescent="0.3">
      <c r="A1947" s="1" t="s">
        <v>422</v>
      </c>
      <c r="B1947" s="1" t="s">
        <v>4328</v>
      </c>
      <c r="C1947" t="s">
        <v>6686</v>
      </c>
      <c r="D1947" t="s">
        <v>6395</v>
      </c>
      <c r="E1947" t="s">
        <v>8043</v>
      </c>
    </row>
    <row r="1948" spans="1:5" ht="15.6" x14ac:dyDescent="0.3">
      <c r="A1948" s="1" t="s">
        <v>421</v>
      </c>
      <c r="B1948" s="1" t="s">
        <v>4329</v>
      </c>
      <c r="C1948" t="s">
        <v>6686</v>
      </c>
      <c r="D1948" t="s">
        <v>6396</v>
      </c>
      <c r="E1948" t="s">
        <v>8090</v>
      </c>
    </row>
    <row r="1949" spans="1:5" ht="15.6" x14ac:dyDescent="0.3">
      <c r="A1949" s="1" t="s">
        <v>420</v>
      </c>
      <c r="B1949" s="1" t="s">
        <v>4330</v>
      </c>
      <c r="C1949" t="s">
        <v>6686</v>
      </c>
      <c r="D1949" t="s">
        <v>6397</v>
      </c>
      <c r="E1949" t="s">
        <v>8091</v>
      </c>
    </row>
    <row r="1950" spans="1:5" ht="15.6" x14ac:dyDescent="0.3">
      <c r="A1950" s="1" t="s">
        <v>419</v>
      </c>
      <c r="B1950" s="1" t="s">
        <v>4331</v>
      </c>
      <c r="C1950" t="s">
        <v>6684</v>
      </c>
      <c r="D1950" t="s">
        <v>6398</v>
      </c>
      <c r="E1950" t="s">
        <v>8092</v>
      </c>
    </row>
    <row r="1951" spans="1:5" ht="15.6" x14ac:dyDescent="0.3">
      <c r="A1951" s="1" t="s">
        <v>418</v>
      </c>
      <c r="B1951" s="1" t="s">
        <v>4332</v>
      </c>
      <c r="C1951" t="s">
        <v>6686</v>
      </c>
      <c r="D1951" t="s">
        <v>5305</v>
      </c>
      <c r="E1951" t="s">
        <v>6820</v>
      </c>
    </row>
    <row r="1952" spans="1:5" ht="15.6" x14ac:dyDescent="0.3">
      <c r="A1952" s="1" t="s">
        <v>417</v>
      </c>
      <c r="B1952" s="1" t="s">
        <v>4333</v>
      </c>
      <c r="C1952" t="s">
        <v>6684</v>
      </c>
      <c r="D1952" t="s">
        <v>6399</v>
      </c>
      <c r="E1952" t="s">
        <v>8093</v>
      </c>
    </row>
    <row r="1953" spans="1:5" ht="15.6" x14ac:dyDescent="0.3">
      <c r="A1953" s="1" t="s">
        <v>416</v>
      </c>
      <c r="B1953" s="1" t="s">
        <v>4334</v>
      </c>
      <c r="C1953" t="s">
        <v>6686</v>
      </c>
      <c r="D1953" t="s">
        <v>8094</v>
      </c>
      <c r="E1953" t="s">
        <v>8095</v>
      </c>
    </row>
    <row r="1954" spans="1:5" ht="15.6" x14ac:dyDescent="0.3">
      <c r="A1954" s="1" t="s">
        <v>415</v>
      </c>
      <c r="B1954" s="1" t="s">
        <v>4335</v>
      </c>
      <c r="C1954" t="s">
        <v>6686</v>
      </c>
      <c r="D1954" t="s">
        <v>6400</v>
      </c>
      <c r="E1954" t="s">
        <v>8096</v>
      </c>
    </row>
    <row r="1955" spans="1:5" ht="15.6" x14ac:dyDescent="0.3">
      <c r="A1955" s="1" t="s">
        <v>414</v>
      </c>
      <c r="B1955" s="1" t="s">
        <v>4336</v>
      </c>
      <c r="C1955" t="s">
        <v>6684</v>
      </c>
      <c r="D1955" t="s">
        <v>6401</v>
      </c>
      <c r="E1955" t="s">
        <v>8097</v>
      </c>
    </row>
    <row r="1956" spans="1:5" ht="15.6" x14ac:dyDescent="0.3">
      <c r="A1956" s="1" t="s">
        <v>413</v>
      </c>
      <c r="B1956" s="1" t="s">
        <v>4337</v>
      </c>
      <c r="C1956" t="s">
        <v>6684</v>
      </c>
      <c r="D1956" t="s">
        <v>6402</v>
      </c>
      <c r="E1956" t="s">
        <v>8098</v>
      </c>
    </row>
    <row r="1957" spans="1:5" ht="15.6" x14ac:dyDescent="0.3">
      <c r="A1957" s="1" t="s">
        <v>412</v>
      </c>
      <c r="B1957" s="1" t="s">
        <v>4338</v>
      </c>
      <c r="C1957" t="s">
        <v>6684</v>
      </c>
      <c r="D1957" t="s">
        <v>6403</v>
      </c>
      <c r="E1957" t="s">
        <v>8099</v>
      </c>
    </row>
    <row r="1958" spans="1:5" ht="15.6" x14ac:dyDescent="0.3">
      <c r="A1958" s="1" t="s">
        <v>411</v>
      </c>
      <c r="B1958" s="1" t="s">
        <v>4339</v>
      </c>
      <c r="C1958" t="s">
        <v>6686</v>
      </c>
      <c r="D1958" t="s">
        <v>6404</v>
      </c>
      <c r="E1958" t="s">
        <v>8100</v>
      </c>
    </row>
    <row r="1959" spans="1:5" ht="15.6" x14ac:dyDescent="0.3">
      <c r="A1959" s="1" t="s">
        <v>410</v>
      </c>
      <c r="B1959" s="1" t="s">
        <v>4340</v>
      </c>
      <c r="C1959" t="s">
        <v>6684</v>
      </c>
      <c r="D1959" t="s">
        <v>5069</v>
      </c>
      <c r="E1959" t="s">
        <v>7080</v>
      </c>
    </row>
    <row r="1960" spans="1:5" ht="15.6" x14ac:dyDescent="0.3">
      <c r="A1960" s="1" t="s">
        <v>409</v>
      </c>
      <c r="B1960" s="1" t="s">
        <v>4341</v>
      </c>
      <c r="C1960" t="s">
        <v>6684</v>
      </c>
      <c r="D1960" t="s">
        <v>6405</v>
      </c>
      <c r="E1960" t="s">
        <v>6719</v>
      </c>
    </row>
    <row r="1961" spans="1:5" ht="15.6" x14ac:dyDescent="0.3">
      <c r="A1961" s="1" t="s">
        <v>408</v>
      </c>
      <c r="B1961" s="1" t="s">
        <v>4342</v>
      </c>
      <c r="C1961" t="s">
        <v>6684</v>
      </c>
      <c r="D1961" t="s">
        <v>4761</v>
      </c>
      <c r="E1961" t="s">
        <v>6898</v>
      </c>
    </row>
    <row r="1962" spans="1:5" ht="15.6" x14ac:dyDescent="0.3">
      <c r="A1962" s="1" t="s">
        <v>407</v>
      </c>
      <c r="B1962" s="1" t="s">
        <v>4343</v>
      </c>
      <c r="C1962" t="s">
        <v>6684</v>
      </c>
      <c r="D1962" t="s">
        <v>6406</v>
      </c>
      <c r="E1962" t="s">
        <v>8101</v>
      </c>
    </row>
    <row r="1963" spans="1:5" ht="15.6" x14ac:dyDescent="0.3">
      <c r="A1963" s="1" t="s">
        <v>406</v>
      </c>
      <c r="B1963" s="1" t="s">
        <v>4344</v>
      </c>
      <c r="C1963" t="s">
        <v>6686</v>
      </c>
      <c r="D1963" t="s">
        <v>6277</v>
      </c>
      <c r="E1963" t="s">
        <v>6687</v>
      </c>
    </row>
    <row r="1964" spans="1:5" ht="15.6" x14ac:dyDescent="0.3">
      <c r="A1964" s="1" t="s">
        <v>405</v>
      </c>
      <c r="B1964" s="1" t="s">
        <v>4345</v>
      </c>
      <c r="C1964" t="s">
        <v>6686</v>
      </c>
      <c r="D1964" t="s">
        <v>6407</v>
      </c>
      <c r="E1964" t="s">
        <v>8102</v>
      </c>
    </row>
    <row r="1965" spans="1:5" ht="15.6" x14ac:dyDescent="0.3">
      <c r="A1965" s="1" t="s">
        <v>404</v>
      </c>
      <c r="B1965" s="1" t="s">
        <v>4346</v>
      </c>
      <c r="C1965" t="s">
        <v>6686</v>
      </c>
      <c r="D1965" t="s">
        <v>5041</v>
      </c>
      <c r="E1965" t="s">
        <v>8103</v>
      </c>
    </row>
    <row r="1966" spans="1:5" ht="15.6" x14ac:dyDescent="0.3">
      <c r="A1966" s="1" t="s">
        <v>403</v>
      </c>
      <c r="B1966" s="1" t="s">
        <v>4347</v>
      </c>
      <c r="C1966" t="s">
        <v>6684</v>
      </c>
      <c r="D1966" t="s">
        <v>6408</v>
      </c>
      <c r="E1966" t="s">
        <v>8104</v>
      </c>
    </row>
    <row r="1967" spans="1:5" ht="15.6" x14ac:dyDescent="0.3">
      <c r="A1967" s="1" t="s">
        <v>402</v>
      </c>
      <c r="B1967" s="1" t="s">
        <v>4348</v>
      </c>
      <c r="C1967" t="s">
        <v>6686</v>
      </c>
      <c r="D1967" t="s">
        <v>4780</v>
      </c>
      <c r="E1967" t="s">
        <v>8105</v>
      </c>
    </row>
    <row r="1968" spans="1:5" ht="15.6" x14ac:dyDescent="0.3">
      <c r="A1968" s="1" t="s">
        <v>401</v>
      </c>
      <c r="B1968" s="1" t="s">
        <v>4349</v>
      </c>
      <c r="C1968" t="s">
        <v>6686</v>
      </c>
      <c r="D1968" t="s">
        <v>6409</v>
      </c>
      <c r="E1968" t="s">
        <v>8106</v>
      </c>
    </row>
    <row r="1969" spans="1:5" ht="15.6" x14ac:dyDescent="0.3">
      <c r="A1969" s="1" t="s">
        <v>400</v>
      </c>
      <c r="B1969" s="1" t="s">
        <v>4350</v>
      </c>
      <c r="C1969" t="s">
        <v>6686</v>
      </c>
      <c r="D1969" t="s">
        <v>5970</v>
      </c>
      <c r="E1969" t="s">
        <v>8107</v>
      </c>
    </row>
    <row r="1970" spans="1:5" ht="15.6" x14ac:dyDescent="0.3">
      <c r="A1970" s="1" t="s">
        <v>399</v>
      </c>
      <c r="B1970" s="1" t="s">
        <v>4351</v>
      </c>
      <c r="C1970" t="s">
        <v>6686</v>
      </c>
      <c r="D1970" t="s">
        <v>5762</v>
      </c>
      <c r="E1970" t="s">
        <v>8108</v>
      </c>
    </row>
    <row r="1971" spans="1:5" ht="15.6" x14ac:dyDescent="0.3">
      <c r="A1971" s="1" t="s">
        <v>398</v>
      </c>
      <c r="B1971" s="1" t="s">
        <v>4352</v>
      </c>
      <c r="C1971" t="s">
        <v>7108</v>
      </c>
      <c r="D1971" t="s">
        <v>6410</v>
      </c>
      <c r="E1971" t="s">
        <v>8109</v>
      </c>
    </row>
    <row r="1972" spans="1:5" ht="15.6" x14ac:dyDescent="0.3">
      <c r="A1972" s="1" t="s">
        <v>397</v>
      </c>
      <c r="B1972" s="1" t="s">
        <v>4353</v>
      </c>
      <c r="C1972" t="s">
        <v>6684</v>
      </c>
      <c r="D1972" t="s">
        <v>6411</v>
      </c>
      <c r="E1972" t="s">
        <v>8110</v>
      </c>
    </row>
    <row r="1973" spans="1:5" ht="15.6" x14ac:dyDescent="0.3">
      <c r="A1973" s="1" t="s">
        <v>396</v>
      </c>
      <c r="B1973" s="1" t="s">
        <v>4354</v>
      </c>
      <c r="C1973" t="s">
        <v>6686</v>
      </c>
      <c r="D1973" t="s">
        <v>6412</v>
      </c>
      <c r="E1973" t="s">
        <v>6763</v>
      </c>
    </row>
    <row r="1974" spans="1:5" ht="15.6" x14ac:dyDescent="0.3">
      <c r="A1974" s="1" t="s">
        <v>395</v>
      </c>
      <c r="B1974" s="1" t="s">
        <v>4355</v>
      </c>
      <c r="C1974" t="s">
        <v>6686</v>
      </c>
      <c r="D1974" t="s">
        <v>6413</v>
      </c>
      <c r="E1974" t="s">
        <v>8111</v>
      </c>
    </row>
    <row r="1975" spans="1:5" ht="15.6" x14ac:dyDescent="0.3">
      <c r="A1975" s="1" t="s">
        <v>394</v>
      </c>
      <c r="B1975" s="1" t="s">
        <v>4356</v>
      </c>
      <c r="C1975" t="s">
        <v>6684</v>
      </c>
      <c r="D1975" t="s">
        <v>6414</v>
      </c>
      <c r="E1975" t="s">
        <v>8112</v>
      </c>
    </row>
    <row r="1976" spans="1:5" ht="15.6" x14ac:dyDescent="0.3">
      <c r="A1976" s="1" t="s">
        <v>393</v>
      </c>
      <c r="B1976" s="1" t="s">
        <v>4357</v>
      </c>
      <c r="C1976" t="s">
        <v>6684</v>
      </c>
      <c r="D1976" t="s">
        <v>6415</v>
      </c>
      <c r="E1976" t="s">
        <v>8113</v>
      </c>
    </row>
    <row r="1977" spans="1:5" ht="15.6" x14ac:dyDescent="0.3">
      <c r="A1977" s="1" t="s">
        <v>392</v>
      </c>
      <c r="B1977" s="1" t="s">
        <v>4358</v>
      </c>
      <c r="C1977" t="s">
        <v>6684</v>
      </c>
      <c r="D1977" t="s">
        <v>6416</v>
      </c>
      <c r="E1977" t="s">
        <v>8114</v>
      </c>
    </row>
    <row r="1978" spans="1:5" ht="15.6" x14ac:dyDescent="0.3">
      <c r="A1978" s="1" t="s">
        <v>391</v>
      </c>
      <c r="B1978" s="1" t="s">
        <v>4359</v>
      </c>
      <c r="C1978" t="s">
        <v>6684</v>
      </c>
      <c r="D1978" t="s">
        <v>6417</v>
      </c>
      <c r="E1978" t="s">
        <v>6742</v>
      </c>
    </row>
    <row r="1979" spans="1:5" ht="15.6" x14ac:dyDescent="0.3">
      <c r="A1979" s="1" t="s">
        <v>390</v>
      </c>
      <c r="B1979" s="1" t="s">
        <v>4360</v>
      </c>
      <c r="C1979" t="s">
        <v>6684</v>
      </c>
      <c r="D1979" t="s">
        <v>4952</v>
      </c>
      <c r="E1979" t="s">
        <v>8115</v>
      </c>
    </row>
    <row r="1980" spans="1:5" ht="15.6" x14ac:dyDescent="0.3">
      <c r="A1980" s="1" t="s">
        <v>389</v>
      </c>
      <c r="B1980" s="1" t="s">
        <v>4361</v>
      </c>
      <c r="C1980" t="s">
        <v>6684</v>
      </c>
      <c r="D1980" t="s">
        <v>6418</v>
      </c>
      <c r="E1980" t="s">
        <v>8116</v>
      </c>
    </row>
    <row r="1981" spans="1:5" ht="15.6" x14ac:dyDescent="0.3">
      <c r="A1981" s="1" t="s">
        <v>388</v>
      </c>
      <c r="B1981" s="1" t="s">
        <v>4362</v>
      </c>
      <c r="C1981" t="s">
        <v>6684</v>
      </c>
      <c r="D1981" t="s">
        <v>6419</v>
      </c>
      <c r="E1981" t="s">
        <v>8117</v>
      </c>
    </row>
    <row r="1982" spans="1:5" ht="15.6" x14ac:dyDescent="0.3">
      <c r="A1982" s="1" t="s">
        <v>387</v>
      </c>
      <c r="B1982" s="1" t="s">
        <v>4363</v>
      </c>
      <c r="C1982" t="s">
        <v>6684</v>
      </c>
      <c r="D1982" t="s">
        <v>6420</v>
      </c>
      <c r="E1982" t="s">
        <v>8118</v>
      </c>
    </row>
    <row r="1983" spans="1:5" ht="15.6" x14ac:dyDescent="0.3">
      <c r="A1983" s="1" t="s">
        <v>386</v>
      </c>
      <c r="B1983" s="1" t="s">
        <v>4364</v>
      </c>
      <c r="C1983" t="s">
        <v>6684</v>
      </c>
      <c r="D1983" t="s">
        <v>6421</v>
      </c>
      <c r="E1983" t="s">
        <v>8119</v>
      </c>
    </row>
    <row r="1984" spans="1:5" ht="15.6" x14ac:dyDescent="0.3">
      <c r="A1984" s="1" t="s">
        <v>385</v>
      </c>
      <c r="B1984" s="1" t="s">
        <v>4365</v>
      </c>
      <c r="C1984" t="s">
        <v>6684</v>
      </c>
      <c r="D1984" t="s">
        <v>6422</v>
      </c>
      <c r="E1984" t="s">
        <v>8120</v>
      </c>
    </row>
    <row r="1985" spans="1:5" ht="15.6" x14ac:dyDescent="0.3">
      <c r="A1985" s="1" t="s">
        <v>384</v>
      </c>
      <c r="B1985" s="1" t="s">
        <v>4366</v>
      </c>
      <c r="C1985" t="s">
        <v>6686</v>
      </c>
      <c r="D1985" t="s">
        <v>6423</v>
      </c>
      <c r="E1985" t="s">
        <v>8121</v>
      </c>
    </row>
    <row r="1986" spans="1:5" ht="15.6" x14ac:dyDescent="0.3">
      <c r="A1986" s="1" t="s">
        <v>383</v>
      </c>
      <c r="B1986" s="1" t="s">
        <v>4367</v>
      </c>
      <c r="C1986" t="s">
        <v>6686</v>
      </c>
      <c r="D1986" t="s">
        <v>6424</v>
      </c>
      <c r="E1986" t="s">
        <v>7494</v>
      </c>
    </row>
    <row r="1987" spans="1:5" ht="15.6" x14ac:dyDescent="0.3">
      <c r="A1987" s="1" t="s">
        <v>382</v>
      </c>
      <c r="B1987" s="1" t="s">
        <v>4368</v>
      </c>
      <c r="C1987" t="s">
        <v>6686</v>
      </c>
      <c r="D1987" t="s">
        <v>6425</v>
      </c>
      <c r="E1987" t="s">
        <v>6706</v>
      </c>
    </row>
    <row r="1988" spans="1:5" ht="15.6" x14ac:dyDescent="0.3">
      <c r="A1988" s="1" t="s">
        <v>381</v>
      </c>
      <c r="B1988" s="1" t="s">
        <v>4369</v>
      </c>
      <c r="C1988" t="s">
        <v>7108</v>
      </c>
      <c r="D1988" t="s">
        <v>6426</v>
      </c>
      <c r="E1988" t="s">
        <v>6991</v>
      </c>
    </row>
    <row r="1989" spans="1:5" ht="15.6" x14ac:dyDescent="0.3">
      <c r="A1989" s="1" t="s">
        <v>380</v>
      </c>
      <c r="B1989" s="1" t="s">
        <v>4370</v>
      </c>
      <c r="C1989" t="s">
        <v>6686</v>
      </c>
      <c r="D1989" t="s">
        <v>6427</v>
      </c>
      <c r="E1989" t="s">
        <v>8122</v>
      </c>
    </row>
    <row r="1990" spans="1:5" ht="15.6" x14ac:dyDescent="0.3">
      <c r="A1990" s="1" t="s">
        <v>379</v>
      </c>
      <c r="B1990" s="1" t="s">
        <v>4371</v>
      </c>
      <c r="C1990" t="s">
        <v>6684</v>
      </c>
      <c r="D1990" t="s">
        <v>6428</v>
      </c>
      <c r="E1990" t="s">
        <v>6767</v>
      </c>
    </row>
    <row r="1991" spans="1:5" ht="15.6" x14ac:dyDescent="0.3">
      <c r="A1991" s="1" t="s">
        <v>378</v>
      </c>
      <c r="B1991" s="1" t="s">
        <v>4372</v>
      </c>
      <c r="C1991" t="s">
        <v>6686</v>
      </c>
      <c r="D1991" t="s">
        <v>6429</v>
      </c>
      <c r="E1991" t="s">
        <v>8123</v>
      </c>
    </row>
    <row r="1992" spans="1:5" ht="15.6" x14ac:dyDescent="0.3">
      <c r="A1992" s="1" t="s">
        <v>377</v>
      </c>
      <c r="B1992" s="1" t="s">
        <v>4373</v>
      </c>
      <c r="C1992" t="s">
        <v>6686</v>
      </c>
      <c r="D1992" t="s">
        <v>6430</v>
      </c>
      <c r="E1992" t="s">
        <v>7240</v>
      </c>
    </row>
    <row r="1993" spans="1:5" ht="15.6" x14ac:dyDescent="0.3">
      <c r="A1993" s="1" t="s">
        <v>376</v>
      </c>
      <c r="B1993" s="1" t="s">
        <v>4374</v>
      </c>
      <c r="C1993" t="s">
        <v>6686</v>
      </c>
      <c r="D1993" t="s">
        <v>6431</v>
      </c>
      <c r="E1993" t="s">
        <v>8124</v>
      </c>
    </row>
    <row r="1994" spans="1:5" ht="15.6" x14ac:dyDescent="0.3">
      <c r="A1994" s="1" t="s">
        <v>375</v>
      </c>
      <c r="B1994" s="1" t="s">
        <v>4375</v>
      </c>
      <c r="C1994" t="s">
        <v>6686</v>
      </c>
      <c r="D1994" t="s">
        <v>6432</v>
      </c>
      <c r="E1994" t="s">
        <v>8125</v>
      </c>
    </row>
    <row r="1995" spans="1:5" ht="15.6" x14ac:dyDescent="0.3">
      <c r="A1995" s="1" t="s">
        <v>374</v>
      </c>
      <c r="B1995" s="1" t="s">
        <v>4376</v>
      </c>
      <c r="C1995" t="s">
        <v>6684</v>
      </c>
      <c r="D1995" t="s">
        <v>6433</v>
      </c>
      <c r="E1995" t="s">
        <v>7830</v>
      </c>
    </row>
    <row r="1996" spans="1:5" ht="15.6" x14ac:dyDescent="0.3">
      <c r="A1996" s="1" t="s">
        <v>373</v>
      </c>
      <c r="B1996" s="1" t="s">
        <v>4377</v>
      </c>
      <c r="C1996" t="s">
        <v>6684</v>
      </c>
      <c r="D1996" t="s">
        <v>6434</v>
      </c>
      <c r="E1996" t="s">
        <v>8126</v>
      </c>
    </row>
    <row r="1997" spans="1:5" ht="15.6" x14ac:dyDescent="0.3">
      <c r="A1997" s="1" t="s">
        <v>372</v>
      </c>
      <c r="B1997" s="1" t="s">
        <v>4378</v>
      </c>
      <c r="C1997" t="s">
        <v>6684</v>
      </c>
      <c r="D1997" t="s">
        <v>5110</v>
      </c>
      <c r="E1997" t="s">
        <v>8127</v>
      </c>
    </row>
    <row r="1998" spans="1:5" ht="15.6" x14ac:dyDescent="0.3">
      <c r="A1998" s="1" t="s">
        <v>371</v>
      </c>
      <c r="B1998" s="1" t="s">
        <v>4379</v>
      </c>
      <c r="C1998" t="s">
        <v>6684</v>
      </c>
      <c r="D1998" t="s">
        <v>4828</v>
      </c>
      <c r="E1998" t="s">
        <v>6919</v>
      </c>
    </row>
    <row r="1999" spans="1:5" ht="15.6" x14ac:dyDescent="0.3">
      <c r="A1999" s="1" t="s">
        <v>370</v>
      </c>
      <c r="B1999" s="1" t="s">
        <v>4380</v>
      </c>
      <c r="C1999" t="s">
        <v>6684</v>
      </c>
      <c r="D1999" t="s">
        <v>6435</v>
      </c>
      <c r="E1999" t="s">
        <v>8128</v>
      </c>
    </row>
    <row r="2000" spans="1:5" ht="15.6" x14ac:dyDescent="0.3">
      <c r="A2000" s="1" t="s">
        <v>369</v>
      </c>
      <c r="B2000" s="1" t="s">
        <v>4381</v>
      </c>
      <c r="C2000" t="s">
        <v>6684</v>
      </c>
      <c r="D2000" t="s">
        <v>5027</v>
      </c>
      <c r="E2000" t="s">
        <v>7088</v>
      </c>
    </row>
    <row r="2001" spans="1:5" ht="15.6" x14ac:dyDescent="0.3">
      <c r="A2001" s="1" t="s">
        <v>368</v>
      </c>
      <c r="B2001" s="1" t="s">
        <v>4382</v>
      </c>
      <c r="C2001" t="s">
        <v>6684</v>
      </c>
      <c r="D2001" t="s">
        <v>6436</v>
      </c>
      <c r="E2001" t="s">
        <v>8129</v>
      </c>
    </row>
    <row r="2002" spans="1:5" ht="15.6" x14ac:dyDescent="0.3">
      <c r="A2002" s="1" t="s">
        <v>367</v>
      </c>
      <c r="B2002" s="1" t="s">
        <v>4383</v>
      </c>
      <c r="C2002" t="s">
        <v>6686</v>
      </c>
      <c r="D2002" t="s">
        <v>6437</v>
      </c>
      <c r="E2002" t="s">
        <v>8130</v>
      </c>
    </row>
    <row r="2003" spans="1:5" ht="15.6" x14ac:dyDescent="0.3">
      <c r="A2003" s="1" t="s">
        <v>366</v>
      </c>
      <c r="B2003" s="1" t="s">
        <v>4384</v>
      </c>
      <c r="C2003" t="s">
        <v>6684</v>
      </c>
      <c r="D2003" t="s">
        <v>6438</v>
      </c>
      <c r="E2003" t="s">
        <v>8131</v>
      </c>
    </row>
    <row r="2004" spans="1:5" ht="15.6" x14ac:dyDescent="0.3">
      <c r="A2004" s="1" t="s">
        <v>365</v>
      </c>
      <c r="B2004" s="1" t="s">
        <v>4385</v>
      </c>
      <c r="C2004" t="s">
        <v>6684</v>
      </c>
      <c r="D2004" t="s">
        <v>6439</v>
      </c>
      <c r="E2004" t="s">
        <v>7112</v>
      </c>
    </row>
    <row r="2005" spans="1:5" ht="15.6" x14ac:dyDescent="0.3">
      <c r="A2005" s="1" t="s">
        <v>364</v>
      </c>
      <c r="B2005" s="1" t="s">
        <v>4386</v>
      </c>
      <c r="C2005" t="s">
        <v>6684</v>
      </c>
      <c r="D2005" t="s">
        <v>6440</v>
      </c>
      <c r="E2005" t="s">
        <v>8132</v>
      </c>
    </row>
    <row r="2006" spans="1:5" ht="15.6" x14ac:dyDescent="0.3">
      <c r="A2006" s="1" t="s">
        <v>363</v>
      </c>
      <c r="B2006" s="1" t="s">
        <v>4387</v>
      </c>
      <c r="C2006" t="s">
        <v>6684</v>
      </c>
      <c r="D2006" t="s">
        <v>5904</v>
      </c>
      <c r="E2006" t="s">
        <v>8133</v>
      </c>
    </row>
    <row r="2007" spans="1:5" ht="15.6" x14ac:dyDescent="0.3">
      <c r="A2007" s="1" t="s">
        <v>362</v>
      </c>
      <c r="B2007" s="1" t="s">
        <v>4388</v>
      </c>
      <c r="C2007" t="s">
        <v>6684</v>
      </c>
      <c r="D2007" t="s">
        <v>6441</v>
      </c>
      <c r="E2007" t="s">
        <v>6749</v>
      </c>
    </row>
    <row r="2008" spans="1:5" ht="15.6" x14ac:dyDescent="0.3">
      <c r="A2008" s="1" t="s">
        <v>361</v>
      </c>
      <c r="B2008" s="1" t="s">
        <v>4389</v>
      </c>
      <c r="C2008" t="s">
        <v>7108</v>
      </c>
      <c r="D2008" t="s">
        <v>5036</v>
      </c>
      <c r="E2008" t="s">
        <v>8134</v>
      </c>
    </row>
    <row r="2009" spans="1:5" ht="15.6" x14ac:dyDescent="0.3">
      <c r="A2009" s="1" t="s">
        <v>360</v>
      </c>
      <c r="B2009" s="1" t="s">
        <v>4390</v>
      </c>
      <c r="C2009" t="s">
        <v>6684</v>
      </c>
      <c r="D2009" t="s">
        <v>6442</v>
      </c>
      <c r="E2009" t="s">
        <v>8135</v>
      </c>
    </row>
    <row r="2010" spans="1:5" ht="15.6" x14ac:dyDescent="0.3">
      <c r="A2010" s="1" t="s">
        <v>359</v>
      </c>
      <c r="B2010" s="1" t="s">
        <v>4391</v>
      </c>
      <c r="C2010" t="s">
        <v>6686</v>
      </c>
      <c r="D2010" t="s">
        <v>6443</v>
      </c>
      <c r="E2010" t="s">
        <v>8136</v>
      </c>
    </row>
    <row r="2011" spans="1:5" ht="15.6" x14ac:dyDescent="0.3">
      <c r="A2011" s="1" t="s">
        <v>358</v>
      </c>
      <c r="B2011" s="1" t="s">
        <v>4392</v>
      </c>
      <c r="C2011" t="s">
        <v>6686</v>
      </c>
      <c r="D2011" t="s">
        <v>6444</v>
      </c>
      <c r="E2011" t="s">
        <v>7030</v>
      </c>
    </row>
    <row r="2012" spans="1:5" ht="15.6" x14ac:dyDescent="0.3">
      <c r="A2012" s="1" t="s">
        <v>357</v>
      </c>
      <c r="B2012" s="1" t="s">
        <v>4393</v>
      </c>
      <c r="C2012" t="s">
        <v>6686</v>
      </c>
      <c r="D2012" t="s">
        <v>6445</v>
      </c>
      <c r="E2012" t="s">
        <v>6945</v>
      </c>
    </row>
    <row r="2013" spans="1:5" ht="15.6" x14ac:dyDescent="0.3">
      <c r="A2013" s="1" t="s">
        <v>355</v>
      </c>
      <c r="B2013" s="1" t="s">
        <v>4394</v>
      </c>
      <c r="C2013" t="s">
        <v>6686</v>
      </c>
      <c r="D2013" t="s">
        <v>6446</v>
      </c>
      <c r="E2013" t="s">
        <v>6878</v>
      </c>
    </row>
    <row r="2014" spans="1:5" ht="15.6" x14ac:dyDescent="0.3">
      <c r="A2014" s="1" t="s">
        <v>354</v>
      </c>
      <c r="B2014" s="1" t="s">
        <v>4395</v>
      </c>
      <c r="C2014" t="s">
        <v>6684</v>
      </c>
      <c r="D2014" t="s">
        <v>5685</v>
      </c>
      <c r="E2014" t="s">
        <v>8137</v>
      </c>
    </row>
    <row r="2015" spans="1:5" ht="15.6" x14ac:dyDescent="0.3">
      <c r="A2015" s="1" t="s">
        <v>353</v>
      </c>
      <c r="B2015" s="1" t="s">
        <v>4396</v>
      </c>
      <c r="C2015" t="s">
        <v>6686</v>
      </c>
      <c r="D2015" t="s">
        <v>6447</v>
      </c>
      <c r="E2015" t="s">
        <v>8138</v>
      </c>
    </row>
    <row r="2016" spans="1:5" ht="15.6" x14ac:dyDescent="0.3">
      <c r="A2016" s="1" t="s">
        <v>352</v>
      </c>
      <c r="B2016" s="1" t="s">
        <v>4397</v>
      </c>
      <c r="C2016" t="s">
        <v>6684</v>
      </c>
      <c r="D2016" t="s">
        <v>6448</v>
      </c>
      <c r="E2016" t="s">
        <v>8139</v>
      </c>
    </row>
    <row r="2017" spans="1:6" ht="15.6" x14ac:dyDescent="0.3">
      <c r="A2017" s="1" t="s">
        <v>351</v>
      </c>
      <c r="B2017" s="1" t="s">
        <v>4398</v>
      </c>
      <c r="C2017" t="s">
        <v>6686</v>
      </c>
      <c r="D2017" t="s">
        <v>6449</v>
      </c>
      <c r="E2017" t="s">
        <v>8091</v>
      </c>
    </row>
    <row r="2018" spans="1:6" ht="15.6" x14ac:dyDescent="0.3">
      <c r="A2018" s="1" t="s">
        <v>350</v>
      </c>
      <c r="B2018" s="1" t="s">
        <v>4399</v>
      </c>
      <c r="C2018" t="s">
        <v>6684</v>
      </c>
      <c r="D2018" t="s">
        <v>6450</v>
      </c>
      <c r="E2018" t="s">
        <v>8140</v>
      </c>
    </row>
    <row r="2019" spans="1:6" ht="15.6" x14ac:dyDescent="0.3">
      <c r="A2019" s="1" t="s">
        <v>349</v>
      </c>
      <c r="B2019" s="1" t="s">
        <v>4400</v>
      </c>
      <c r="C2019" t="s">
        <v>6684</v>
      </c>
      <c r="D2019" t="s">
        <v>6451</v>
      </c>
      <c r="E2019" t="s">
        <v>6749</v>
      </c>
    </row>
    <row r="2020" spans="1:6" ht="15.6" x14ac:dyDescent="0.3">
      <c r="A2020" s="1" t="s">
        <v>348</v>
      </c>
      <c r="B2020" s="1" t="s">
        <v>4401</v>
      </c>
      <c r="C2020" t="s">
        <v>6684</v>
      </c>
      <c r="D2020" t="s">
        <v>4791</v>
      </c>
      <c r="E2020" t="s">
        <v>8141</v>
      </c>
    </row>
    <row r="2021" spans="1:6" ht="15.6" x14ac:dyDescent="0.3">
      <c r="A2021" s="1" t="s">
        <v>347</v>
      </c>
      <c r="B2021" s="1" t="s">
        <v>4402</v>
      </c>
      <c r="C2021" t="s">
        <v>6686</v>
      </c>
      <c r="D2021" t="s">
        <v>6452</v>
      </c>
      <c r="E2021" t="s">
        <v>8142</v>
      </c>
    </row>
    <row r="2022" spans="1:6" ht="15.6" x14ac:dyDescent="0.3">
      <c r="A2022" s="1" t="s">
        <v>346</v>
      </c>
      <c r="B2022" s="1" t="s">
        <v>4403</v>
      </c>
      <c r="C2022" t="s">
        <v>6686</v>
      </c>
      <c r="D2022" t="s">
        <v>4960</v>
      </c>
      <c r="E2022" t="s">
        <v>7995</v>
      </c>
    </row>
    <row r="2023" spans="1:6" ht="15.6" x14ac:dyDescent="0.3">
      <c r="A2023" s="1" t="s">
        <v>345</v>
      </c>
      <c r="B2023" s="1" t="s">
        <v>4404</v>
      </c>
      <c r="C2023" t="s">
        <v>6684</v>
      </c>
      <c r="D2023" t="s">
        <v>6453</v>
      </c>
      <c r="E2023" t="s">
        <v>8143</v>
      </c>
    </row>
    <row r="2024" spans="1:6" ht="15.6" x14ac:dyDescent="0.3">
      <c r="A2024" s="1" t="s">
        <v>344</v>
      </c>
      <c r="B2024" s="1" t="s">
        <v>4405</v>
      </c>
      <c r="C2024" t="s">
        <v>6686</v>
      </c>
      <c r="D2024" t="s">
        <v>6454</v>
      </c>
      <c r="E2024" t="s">
        <v>8144</v>
      </c>
    </row>
    <row r="2025" spans="1:6" ht="15.6" x14ac:dyDescent="0.3">
      <c r="A2025" s="1" t="s">
        <v>343</v>
      </c>
      <c r="B2025" s="1" t="s">
        <v>4406</v>
      </c>
      <c r="C2025" t="s">
        <v>6684</v>
      </c>
      <c r="D2025" t="s">
        <v>6455</v>
      </c>
      <c r="E2025" t="s">
        <v>8145</v>
      </c>
    </row>
    <row r="2026" spans="1:6" ht="15.6" x14ac:dyDescent="0.3">
      <c r="A2026" s="1" t="s">
        <v>342</v>
      </c>
      <c r="B2026" s="1" t="s">
        <v>4407</v>
      </c>
      <c r="C2026" t="s">
        <v>6684</v>
      </c>
      <c r="D2026" t="s">
        <v>6456</v>
      </c>
      <c r="E2026" t="s">
        <v>8146</v>
      </c>
    </row>
    <row r="2027" spans="1:6" ht="15.6" x14ac:dyDescent="0.3">
      <c r="A2027" s="1" t="s">
        <v>341</v>
      </c>
      <c r="B2027" s="1" t="s">
        <v>4408</v>
      </c>
      <c r="C2027" t="s">
        <v>6686</v>
      </c>
      <c r="D2027" t="s">
        <v>6457</v>
      </c>
      <c r="E2027" t="s">
        <v>8147</v>
      </c>
    </row>
    <row r="2028" spans="1:6" ht="15.6" x14ac:dyDescent="0.3">
      <c r="A2028" s="1" t="s">
        <v>340</v>
      </c>
      <c r="B2028" s="1" t="s">
        <v>4409</v>
      </c>
      <c r="C2028" t="s">
        <v>6684</v>
      </c>
      <c r="D2028" t="s">
        <v>6126</v>
      </c>
      <c r="E2028" t="s">
        <v>8148</v>
      </c>
    </row>
    <row r="2029" spans="1:6" ht="15.6" x14ac:dyDescent="0.3">
      <c r="A2029" s="1" t="s">
        <v>339</v>
      </c>
      <c r="B2029" s="1" t="s">
        <v>4410</v>
      </c>
      <c r="C2029" t="s">
        <v>6686</v>
      </c>
      <c r="D2029" t="s">
        <v>6458</v>
      </c>
      <c r="E2029" t="s">
        <v>8149</v>
      </c>
      <c r="F2029" t="s">
        <v>7289</v>
      </c>
    </row>
    <row r="2030" spans="1:6" ht="15.6" x14ac:dyDescent="0.3">
      <c r="A2030" s="1" t="s">
        <v>338</v>
      </c>
      <c r="B2030" s="1" t="s">
        <v>4411</v>
      </c>
      <c r="C2030" t="s">
        <v>6686</v>
      </c>
      <c r="D2030" t="s">
        <v>6459</v>
      </c>
      <c r="E2030" t="s">
        <v>6750</v>
      </c>
    </row>
    <row r="2031" spans="1:6" ht="15.6" x14ac:dyDescent="0.3">
      <c r="A2031" s="1" t="s">
        <v>337</v>
      </c>
      <c r="B2031" s="1" t="s">
        <v>4412</v>
      </c>
      <c r="C2031" t="s">
        <v>6684</v>
      </c>
      <c r="D2031" t="s">
        <v>6460</v>
      </c>
      <c r="E2031" t="s">
        <v>8150</v>
      </c>
    </row>
    <row r="2032" spans="1:6" ht="15.6" x14ac:dyDescent="0.3">
      <c r="A2032" s="1" t="s">
        <v>336</v>
      </c>
      <c r="B2032" s="1" t="s">
        <v>4413</v>
      </c>
      <c r="C2032" t="s">
        <v>6684</v>
      </c>
      <c r="D2032" t="s">
        <v>6461</v>
      </c>
      <c r="E2032" t="s">
        <v>8151</v>
      </c>
    </row>
    <row r="2033" spans="1:5" ht="15.6" x14ac:dyDescent="0.3">
      <c r="A2033" s="1" t="s">
        <v>335</v>
      </c>
      <c r="B2033" s="1" t="s">
        <v>4414</v>
      </c>
      <c r="C2033" t="s">
        <v>6686</v>
      </c>
      <c r="D2033" t="s">
        <v>5419</v>
      </c>
      <c r="E2033" t="s">
        <v>8152</v>
      </c>
    </row>
    <row r="2034" spans="1:5" ht="15.6" x14ac:dyDescent="0.3">
      <c r="A2034" s="1" t="s">
        <v>334</v>
      </c>
      <c r="B2034" s="1" t="s">
        <v>4415</v>
      </c>
      <c r="C2034" t="s">
        <v>6686</v>
      </c>
      <c r="D2034" t="s">
        <v>6462</v>
      </c>
      <c r="E2034" t="s">
        <v>8153</v>
      </c>
    </row>
    <row r="2035" spans="1:5" ht="15.6" x14ac:dyDescent="0.3">
      <c r="A2035" s="1" t="s">
        <v>333</v>
      </c>
      <c r="B2035" s="1" t="s">
        <v>4416</v>
      </c>
      <c r="C2035" t="s">
        <v>6686</v>
      </c>
      <c r="D2035" t="s">
        <v>6463</v>
      </c>
      <c r="E2035" t="s">
        <v>7474</v>
      </c>
    </row>
    <row r="2036" spans="1:5" ht="15.6" x14ac:dyDescent="0.3">
      <c r="A2036" s="1" t="s">
        <v>332</v>
      </c>
      <c r="B2036" s="1" t="s">
        <v>4417</v>
      </c>
      <c r="C2036" t="s">
        <v>6684</v>
      </c>
      <c r="D2036" t="s">
        <v>6464</v>
      </c>
      <c r="E2036" t="s">
        <v>8154</v>
      </c>
    </row>
    <row r="2037" spans="1:5" ht="15.6" x14ac:dyDescent="0.3">
      <c r="A2037" s="1" t="s">
        <v>331</v>
      </c>
      <c r="B2037" s="1" t="s">
        <v>4418</v>
      </c>
      <c r="C2037" t="s">
        <v>6684</v>
      </c>
      <c r="D2037" t="s">
        <v>6465</v>
      </c>
      <c r="E2037" t="s">
        <v>8155</v>
      </c>
    </row>
    <row r="2038" spans="1:5" ht="15.6" x14ac:dyDescent="0.3">
      <c r="A2038" s="1" t="s">
        <v>330</v>
      </c>
      <c r="B2038" s="1" t="s">
        <v>4419</v>
      </c>
      <c r="C2038" t="s">
        <v>6684</v>
      </c>
      <c r="D2038" t="s">
        <v>6466</v>
      </c>
      <c r="E2038" t="s">
        <v>7317</v>
      </c>
    </row>
    <row r="2039" spans="1:5" ht="15.6" x14ac:dyDescent="0.3">
      <c r="A2039" s="1" t="s">
        <v>329</v>
      </c>
      <c r="B2039" s="1" t="s">
        <v>4420</v>
      </c>
      <c r="C2039" t="s">
        <v>6684</v>
      </c>
      <c r="D2039" t="s">
        <v>6467</v>
      </c>
      <c r="E2039" t="s">
        <v>6914</v>
      </c>
    </row>
    <row r="2040" spans="1:5" ht="15.6" x14ac:dyDescent="0.3">
      <c r="A2040" s="1" t="s">
        <v>328</v>
      </c>
      <c r="B2040" s="1" t="s">
        <v>4421</v>
      </c>
      <c r="C2040" t="s">
        <v>6686</v>
      </c>
      <c r="D2040" t="s">
        <v>4795</v>
      </c>
      <c r="E2040" t="s">
        <v>7995</v>
      </c>
    </row>
    <row r="2041" spans="1:5" ht="15.6" x14ac:dyDescent="0.3">
      <c r="A2041" s="1" t="s">
        <v>327</v>
      </c>
      <c r="B2041" s="1" t="s">
        <v>4422</v>
      </c>
      <c r="C2041" t="s">
        <v>6684</v>
      </c>
      <c r="D2041" t="s">
        <v>6468</v>
      </c>
      <c r="E2041" t="s">
        <v>8156</v>
      </c>
    </row>
    <row r="2042" spans="1:5" ht="15.6" x14ac:dyDescent="0.3">
      <c r="A2042" s="1" t="s">
        <v>326</v>
      </c>
      <c r="B2042" s="1" t="s">
        <v>4423</v>
      </c>
      <c r="C2042" t="s">
        <v>6686</v>
      </c>
      <c r="D2042" t="s">
        <v>4773</v>
      </c>
      <c r="E2042" t="s">
        <v>7424</v>
      </c>
    </row>
    <row r="2043" spans="1:5" ht="15.6" x14ac:dyDescent="0.3">
      <c r="A2043" s="1" t="s">
        <v>325</v>
      </c>
      <c r="B2043" s="1" t="s">
        <v>4424</v>
      </c>
      <c r="C2043" t="s">
        <v>6686</v>
      </c>
      <c r="D2043" t="s">
        <v>6469</v>
      </c>
      <c r="E2043" t="s">
        <v>8157</v>
      </c>
    </row>
    <row r="2044" spans="1:5" ht="15.6" x14ac:dyDescent="0.3">
      <c r="A2044" s="1" t="s">
        <v>324</v>
      </c>
      <c r="B2044" s="1" t="s">
        <v>4425</v>
      </c>
      <c r="C2044" t="s">
        <v>6686</v>
      </c>
      <c r="D2044" t="s">
        <v>6470</v>
      </c>
      <c r="E2044" t="s">
        <v>8158</v>
      </c>
    </row>
    <row r="2045" spans="1:5" ht="15.6" x14ac:dyDescent="0.3">
      <c r="A2045" s="1" t="s">
        <v>323</v>
      </c>
      <c r="B2045" s="1" t="s">
        <v>4426</v>
      </c>
      <c r="C2045" t="s">
        <v>6684</v>
      </c>
      <c r="D2045" t="s">
        <v>6471</v>
      </c>
      <c r="E2045" t="s">
        <v>8159</v>
      </c>
    </row>
    <row r="2046" spans="1:5" ht="15.6" x14ac:dyDescent="0.3">
      <c r="A2046" s="1" t="s">
        <v>322</v>
      </c>
      <c r="B2046" s="1" t="s">
        <v>4427</v>
      </c>
      <c r="C2046" t="s">
        <v>6684</v>
      </c>
      <c r="D2046" t="s">
        <v>6472</v>
      </c>
      <c r="E2046" t="s">
        <v>8160</v>
      </c>
    </row>
    <row r="2047" spans="1:5" ht="15.6" x14ac:dyDescent="0.3">
      <c r="A2047" s="1" t="s">
        <v>321</v>
      </c>
      <c r="B2047" s="1" t="s">
        <v>4428</v>
      </c>
      <c r="C2047" t="s">
        <v>6684</v>
      </c>
      <c r="D2047" t="s">
        <v>6473</v>
      </c>
      <c r="E2047" t="s">
        <v>8161</v>
      </c>
    </row>
    <row r="2048" spans="1:5" ht="15.6" x14ac:dyDescent="0.3">
      <c r="A2048" s="1" t="s">
        <v>320</v>
      </c>
      <c r="B2048" s="1" t="s">
        <v>4429</v>
      </c>
      <c r="C2048" t="s">
        <v>6684</v>
      </c>
      <c r="D2048" t="s">
        <v>4799</v>
      </c>
      <c r="E2048" t="s">
        <v>6764</v>
      </c>
    </row>
    <row r="2049" spans="1:5" ht="15.6" x14ac:dyDescent="0.3">
      <c r="A2049" s="1" t="s">
        <v>319</v>
      </c>
      <c r="B2049" s="1" t="s">
        <v>4430</v>
      </c>
      <c r="C2049" t="s">
        <v>6684</v>
      </c>
      <c r="D2049" t="s">
        <v>6474</v>
      </c>
      <c r="E2049" t="s">
        <v>8162</v>
      </c>
    </row>
    <row r="2050" spans="1:5" ht="15.6" x14ac:dyDescent="0.3">
      <c r="A2050" s="1" t="s">
        <v>318</v>
      </c>
      <c r="B2050" s="1" t="s">
        <v>4431</v>
      </c>
      <c r="C2050" t="s">
        <v>6686</v>
      </c>
      <c r="D2050" t="s">
        <v>5766</v>
      </c>
      <c r="E2050" t="s">
        <v>8163</v>
      </c>
    </row>
    <row r="2051" spans="1:5" ht="15.6" x14ac:dyDescent="0.3">
      <c r="A2051" s="1" t="s">
        <v>317</v>
      </c>
      <c r="B2051" s="1" t="s">
        <v>4432</v>
      </c>
      <c r="C2051" t="s">
        <v>6686</v>
      </c>
      <c r="D2051" t="s">
        <v>6066</v>
      </c>
      <c r="E2051" t="s">
        <v>7166</v>
      </c>
    </row>
    <row r="2052" spans="1:5" ht="15.6" x14ac:dyDescent="0.3">
      <c r="A2052" s="1" t="s">
        <v>316</v>
      </c>
      <c r="B2052" s="1" t="s">
        <v>4433</v>
      </c>
      <c r="C2052" t="s">
        <v>6686</v>
      </c>
      <c r="D2052" t="s">
        <v>6475</v>
      </c>
      <c r="E2052" t="s">
        <v>8164</v>
      </c>
    </row>
    <row r="2053" spans="1:5" ht="15.6" x14ac:dyDescent="0.3">
      <c r="A2053" s="1" t="s">
        <v>315</v>
      </c>
      <c r="B2053" s="1" t="s">
        <v>4434</v>
      </c>
      <c r="C2053" t="s">
        <v>6684</v>
      </c>
      <c r="D2053" t="s">
        <v>5373</v>
      </c>
      <c r="E2053" t="s">
        <v>8165</v>
      </c>
    </row>
    <row r="2054" spans="1:5" ht="15.6" x14ac:dyDescent="0.3">
      <c r="A2054" s="1" t="s">
        <v>314</v>
      </c>
      <c r="B2054" s="1" t="s">
        <v>4435</v>
      </c>
      <c r="C2054" t="s">
        <v>6684</v>
      </c>
      <c r="D2054" t="s">
        <v>6476</v>
      </c>
      <c r="E2054" t="s">
        <v>8166</v>
      </c>
    </row>
    <row r="2055" spans="1:5" ht="15.6" x14ac:dyDescent="0.3">
      <c r="A2055" s="1" t="s">
        <v>313</v>
      </c>
      <c r="B2055" s="1" t="s">
        <v>4436</v>
      </c>
      <c r="C2055" t="s">
        <v>6684</v>
      </c>
      <c r="D2055" t="s">
        <v>6477</v>
      </c>
      <c r="E2055" t="s">
        <v>6856</v>
      </c>
    </row>
    <row r="2056" spans="1:5" ht="15.6" x14ac:dyDescent="0.3">
      <c r="A2056" s="1" t="s">
        <v>312</v>
      </c>
      <c r="B2056" s="1" t="s">
        <v>4437</v>
      </c>
      <c r="C2056" t="s">
        <v>6684</v>
      </c>
      <c r="D2056" t="s">
        <v>5205</v>
      </c>
      <c r="E2056" t="s">
        <v>8167</v>
      </c>
    </row>
    <row r="2057" spans="1:5" ht="15.6" x14ac:dyDescent="0.3">
      <c r="A2057" s="1" t="s">
        <v>311</v>
      </c>
      <c r="B2057" s="1" t="s">
        <v>4438</v>
      </c>
      <c r="C2057" t="s">
        <v>6686</v>
      </c>
      <c r="D2057" t="s">
        <v>6478</v>
      </c>
      <c r="E2057" t="s">
        <v>8168</v>
      </c>
    </row>
    <row r="2058" spans="1:5" ht="15.6" x14ac:dyDescent="0.3">
      <c r="A2058" s="1" t="s">
        <v>310</v>
      </c>
      <c r="B2058" s="1" t="s">
        <v>4439</v>
      </c>
      <c r="C2058" t="s">
        <v>6684</v>
      </c>
      <c r="D2058" t="s">
        <v>6479</v>
      </c>
      <c r="E2058" t="s">
        <v>8169</v>
      </c>
    </row>
    <row r="2059" spans="1:5" ht="15.6" x14ac:dyDescent="0.3">
      <c r="A2059" s="1" t="s">
        <v>309</v>
      </c>
      <c r="B2059" s="1" t="s">
        <v>4440</v>
      </c>
      <c r="C2059" t="s">
        <v>6686</v>
      </c>
      <c r="D2059" t="s">
        <v>6480</v>
      </c>
      <c r="E2059" t="s">
        <v>7150</v>
      </c>
    </row>
    <row r="2060" spans="1:5" ht="15.6" x14ac:dyDescent="0.3">
      <c r="A2060" s="1" t="s">
        <v>308</v>
      </c>
      <c r="B2060" s="1" t="s">
        <v>4441</v>
      </c>
      <c r="C2060" t="s">
        <v>6684</v>
      </c>
      <c r="D2060" t="s">
        <v>6481</v>
      </c>
      <c r="E2060" t="s">
        <v>8170</v>
      </c>
    </row>
    <row r="2061" spans="1:5" ht="15.6" x14ac:dyDescent="0.3">
      <c r="A2061" s="1" t="s">
        <v>307</v>
      </c>
      <c r="B2061" s="1" t="s">
        <v>4442</v>
      </c>
      <c r="C2061" t="s">
        <v>6686</v>
      </c>
      <c r="D2061" t="s">
        <v>6482</v>
      </c>
      <c r="E2061" t="s">
        <v>7421</v>
      </c>
    </row>
    <row r="2062" spans="1:5" ht="15.6" x14ac:dyDescent="0.3">
      <c r="A2062" s="1" t="s">
        <v>306</v>
      </c>
      <c r="B2062" s="1" t="s">
        <v>4443</v>
      </c>
      <c r="C2062" t="s">
        <v>6686</v>
      </c>
      <c r="D2062" t="s">
        <v>6483</v>
      </c>
      <c r="E2062" t="s">
        <v>8171</v>
      </c>
    </row>
    <row r="2063" spans="1:5" ht="15.6" x14ac:dyDescent="0.3">
      <c r="A2063" s="1" t="s">
        <v>305</v>
      </c>
      <c r="B2063" s="1" t="s">
        <v>4444</v>
      </c>
      <c r="C2063" t="s">
        <v>6686</v>
      </c>
      <c r="D2063" t="s">
        <v>6484</v>
      </c>
      <c r="E2063" t="s">
        <v>8172</v>
      </c>
    </row>
    <row r="2064" spans="1:5" ht="15.6" x14ac:dyDescent="0.3">
      <c r="A2064" s="1" t="s">
        <v>304</v>
      </c>
      <c r="B2064" s="1" t="s">
        <v>4445</v>
      </c>
      <c r="C2064" t="s">
        <v>6684</v>
      </c>
      <c r="D2064" t="s">
        <v>5962</v>
      </c>
      <c r="E2064" t="s">
        <v>8173</v>
      </c>
    </row>
    <row r="2065" spans="1:5" ht="15.6" x14ac:dyDescent="0.3">
      <c r="A2065" s="1" t="s">
        <v>303</v>
      </c>
      <c r="B2065" s="1" t="s">
        <v>4446</v>
      </c>
      <c r="C2065" t="s">
        <v>6684</v>
      </c>
      <c r="D2065" t="s">
        <v>5239</v>
      </c>
      <c r="E2065" t="s">
        <v>6914</v>
      </c>
    </row>
    <row r="2066" spans="1:5" ht="15.6" x14ac:dyDescent="0.3">
      <c r="A2066" s="1" t="s">
        <v>302</v>
      </c>
      <c r="B2066" s="1" t="s">
        <v>4447</v>
      </c>
      <c r="C2066" t="s">
        <v>6684</v>
      </c>
      <c r="D2066" t="s">
        <v>6485</v>
      </c>
      <c r="E2066" t="s">
        <v>8174</v>
      </c>
    </row>
    <row r="2067" spans="1:5" ht="15.6" x14ac:dyDescent="0.3">
      <c r="A2067" s="1" t="s">
        <v>301</v>
      </c>
      <c r="B2067" s="1" t="s">
        <v>4448</v>
      </c>
      <c r="C2067" t="s">
        <v>6684</v>
      </c>
      <c r="D2067" t="s">
        <v>4773</v>
      </c>
      <c r="E2067" t="s">
        <v>8175</v>
      </c>
    </row>
    <row r="2068" spans="1:5" ht="15.6" x14ac:dyDescent="0.3">
      <c r="A2068" s="1" t="s">
        <v>299</v>
      </c>
      <c r="B2068" s="1" t="s">
        <v>4449</v>
      </c>
      <c r="C2068" t="s">
        <v>6686</v>
      </c>
      <c r="D2068" t="s">
        <v>6486</v>
      </c>
      <c r="E2068" t="s">
        <v>7834</v>
      </c>
    </row>
    <row r="2069" spans="1:5" ht="15.6" x14ac:dyDescent="0.3">
      <c r="A2069" s="1" t="s">
        <v>298</v>
      </c>
      <c r="B2069" s="1" t="s">
        <v>4450</v>
      </c>
      <c r="C2069" t="s">
        <v>6686</v>
      </c>
      <c r="D2069" t="s">
        <v>6487</v>
      </c>
      <c r="E2069" t="s">
        <v>8176</v>
      </c>
    </row>
    <row r="2070" spans="1:5" ht="15.6" x14ac:dyDescent="0.3">
      <c r="A2070" s="1" t="s">
        <v>297</v>
      </c>
      <c r="B2070" s="1" t="s">
        <v>4451</v>
      </c>
      <c r="C2070" t="s">
        <v>6686</v>
      </c>
      <c r="D2070" t="s">
        <v>6488</v>
      </c>
      <c r="E2070" t="s">
        <v>8177</v>
      </c>
    </row>
    <row r="2071" spans="1:5" ht="15.6" x14ac:dyDescent="0.3">
      <c r="A2071" s="1" t="s">
        <v>296</v>
      </c>
      <c r="B2071" s="1" t="s">
        <v>4452</v>
      </c>
      <c r="C2071" t="s">
        <v>6684</v>
      </c>
      <c r="D2071" t="s">
        <v>6489</v>
      </c>
      <c r="E2071" t="s">
        <v>6864</v>
      </c>
    </row>
    <row r="2072" spans="1:5" ht="15.6" x14ac:dyDescent="0.3">
      <c r="A2072" s="1" t="s">
        <v>295</v>
      </c>
      <c r="B2072" s="1" t="s">
        <v>4453</v>
      </c>
      <c r="C2072" t="s">
        <v>6686</v>
      </c>
      <c r="D2072" t="s">
        <v>4935</v>
      </c>
      <c r="E2072" t="s">
        <v>6891</v>
      </c>
    </row>
    <row r="2073" spans="1:5" ht="15.6" x14ac:dyDescent="0.3">
      <c r="A2073" s="1" t="s">
        <v>294</v>
      </c>
      <c r="B2073" s="1" t="s">
        <v>4454</v>
      </c>
      <c r="C2073" t="s">
        <v>6684</v>
      </c>
      <c r="D2073" t="s">
        <v>6490</v>
      </c>
      <c r="E2073" t="s">
        <v>8178</v>
      </c>
    </row>
    <row r="2074" spans="1:5" ht="15.6" x14ac:dyDescent="0.3">
      <c r="A2074" s="1" t="s">
        <v>293</v>
      </c>
      <c r="B2074" s="1" t="s">
        <v>4455</v>
      </c>
      <c r="C2074" t="s">
        <v>6686</v>
      </c>
      <c r="D2074" t="s">
        <v>6491</v>
      </c>
      <c r="E2074" t="s">
        <v>8179</v>
      </c>
    </row>
    <row r="2075" spans="1:5" ht="15.6" x14ac:dyDescent="0.3">
      <c r="A2075" s="1" t="s">
        <v>292</v>
      </c>
      <c r="B2075" s="1" t="s">
        <v>4456</v>
      </c>
      <c r="C2075" t="s">
        <v>6684</v>
      </c>
      <c r="D2075" t="s">
        <v>6492</v>
      </c>
      <c r="E2075" t="s">
        <v>8180</v>
      </c>
    </row>
    <row r="2076" spans="1:5" ht="15.6" x14ac:dyDescent="0.3">
      <c r="A2076" s="1" t="s">
        <v>291</v>
      </c>
      <c r="B2076" s="1" t="s">
        <v>4457</v>
      </c>
      <c r="C2076" t="s">
        <v>6684</v>
      </c>
      <c r="D2076" t="s">
        <v>6389</v>
      </c>
      <c r="E2076" t="s">
        <v>8181</v>
      </c>
    </row>
    <row r="2077" spans="1:5" ht="15.6" x14ac:dyDescent="0.3">
      <c r="A2077" s="1" t="s">
        <v>290</v>
      </c>
      <c r="B2077" s="1" t="s">
        <v>4458</v>
      </c>
      <c r="C2077" t="s">
        <v>6686</v>
      </c>
      <c r="D2077" t="s">
        <v>6493</v>
      </c>
      <c r="E2077" t="s">
        <v>7955</v>
      </c>
    </row>
    <row r="2078" spans="1:5" ht="15.6" x14ac:dyDescent="0.3">
      <c r="A2078" s="1" t="s">
        <v>289</v>
      </c>
      <c r="B2078" s="1" t="s">
        <v>4459</v>
      </c>
      <c r="C2078" t="s">
        <v>6686</v>
      </c>
      <c r="D2078" t="s">
        <v>6494</v>
      </c>
      <c r="E2078" t="s">
        <v>6777</v>
      </c>
    </row>
    <row r="2079" spans="1:5" ht="15.6" x14ac:dyDescent="0.3">
      <c r="A2079" s="1" t="s">
        <v>288</v>
      </c>
      <c r="B2079" s="1" t="s">
        <v>4460</v>
      </c>
      <c r="C2079" t="s">
        <v>6686</v>
      </c>
      <c r="D2079" t="s">
        <v>6495</v>
      </c>
      <c r="E2079" t="s">
        <v>7225</v>
      </c>
    </row>
    <row r="2080" spans="1:5" ht="15.6" x14ac:dyDescent="0.3">
      <c r="A2080" s="1" t="s">
        <v>287</v>
      </c>
      <c r="B2080" s="1" t="s">
        <v>4461</v>
      </c>
      <c r="C2080" t="s">
        <v>6686</v>
      </c>
      <c r="D2080" t="s">
        <v>6496</v>
      </c>
      <c r="E2080" t="s">
        <v>7150</v>
      </c>
    </row>
    <row r="2081" spans="1:5" ht="15.6" x14ac:dyDescent="0.3">
      <c r="A2081" s="1" t="s">
        <v>286</v>
      </c>
      <c r="B2081" s="1" t="s">
        <v>4462</v>
      </c>
      <c r="C2081" t="s">
        <v>6684</v>
      </c>
      <c r="D2081" t="s">
        <v>5540</v>
      </c>
      <c r="E2081" t="s">
        <v>8182</v>
      </c>
    </row>
    <row r="2082" spans="1:5" ht="15.6" x14ac:dyDescent="0.3">
      <c r="A2082" s="1" t="s">
        <v>285</v>
      </c>
      <c r="B2082" s="1" t="s">
        <v>4463</v>
      </c>
      <c r="C2082" t="s">
        <v>6684</v>
      </c>
      <c r="D2082" t="s">
        <v>6497</v>
      </c>
      <c r="E2082" t="s">
        <v>7603</v>
      </c>
    </row>
    <row r="2083" spans="1:5" ht="15.6" x14ac:dyDescent="0.3">
      <c r="A2083" s="1" t="s">
        <v>284</v>
      </c>
      <c r="B2083" s="1" t="s">
        <v>4464</v>
      </c>
      <c r="C2083" t="s">
        <v>6684</v>
      </c>
      <c r="D2083" t="s">
        <v>6498</v>
      </c>
      <c r="E2083" t="s">
        <v>7538</v>
      </c>
    </row>
    <row r="2084" spans="1:5" ht="15.6" x14ac:dyDescent="0.3">
      <c r="A2084" s="1" t="s">
        <v>283</v>
      </c>
      <c r="B2084" s="1" t="s">
        <v>4465</v>
      </c>
      <c r="C2084" t="s">
        <v>6684</v>
      </c>
      <c r="D2084" t="s">
        <v>6499</v>
      </c>
      <c r="E2084" t="s">
        <v>8183</v>
      </c>
    </row>
    <row r="2085" spans="1:5" ht="15.6" x14ac:dyDescent="0.3">
      <c r="A2085" s="1" t="s">
        <v>282</v>
      </c>
      <c r="B2085" s="1" t="s">
        <v>4466</v>
      </c>
      <c r="C2085" t="s">
        <v>6684</v>
      </c>
      <c r="D2085" t="s">
        <v>6500</v>
      </c>
      <c r="E2085" t="s">
        <v>8184</v>
      </c>
    </row>
    <row r="2086" spans="1:5" ht="15.6" x14ac:dyDescent="0.3">
      <c r="A2086" s="1" t="s">
        <v>281</v>
      </c>
      <c r="B2086" s="1" t="s">
        <v>4467</v>
      </c>
      <c r="C2086" t="s">
        <v>6684</v>
      </c>
      <c r="D2086" t="s">
        <v>6501</v>
      </c>
      <c r="E2086" t="s">
        <v>8185</v>
      </c>
    </row>
    <row r="2087" spans="1:5" ht="15.6" x14ac:dyDescent="0.3">
      <c r="A2087" s="1" t="s">
        <v>280</v>
      </c>
      <c r="B2087" s="1" t="s">
        <v>4468</v>
      </c>
      <c r="C2087" t="s">
        <v>6686</v>
      </c>
      <c r="D2087" t="s">
        <v>6502</v>
      </c>
      <c r="E2087" t="s">
        <v>8186</v>
      </c>
    </row>
    <row r="2088" spans="1:5" ht="15.6" x14ac:dyDescent="0.3">
      <c r="A2088" s="1" t="s">
        <v>279</v>
      </c>
      <c r="B2088" s="1" t="s">
        <v>4469</v>
      </c>
      <c r="C2088" t="s">
        <v>6686</v>
      </c>
      <c r="D2088" t="s">
        <v>4935</v>
      </c>
      <c r="E2088" t="s">
        <v>6896</v>
      </c>
    </row>
    <row r="2089" spans="1:5" ht="15.6" x14ac:dyDescent="0.3">
      <c r="A2089" s="1" t="s">
        <v>278</v>
      </c>
      <c r="B2089" s="1" t="s">
        <v>4470</v>
      </c>
      <c r="C2089" t="s">
        <v>6684</v>
      </c>
      <c r="D2089" t="s">
        <v>6503</v>
      </c>
      <c r="E2089" t="s">
        <v>8187</v>
      </c>
    </row>
    <row r="2090" spans="1:5" ht="15.6" x14ac:dyDescent="0.3">
      <c r="A2090" s="1" t="s">
        <v>277</v>
      </c>
      <c r="B2090" s="1" t="s">
        <v>4471</v>
      </c>
      <c r="C2090" t="s">
        <v>6686</v>
      </c>
      <c r="D2090" t="s">
        <v>6504</v>
      </c>
      <c r="E2090" t="s">
        <v>8077</v>
      </c>
    </row>
    <row r="2091" spans="1:5" ht="15.6" x14ac:dyDescent="0.3">
      <c r="A2091" s="1" t="s">
        <v>275</v>
      </c>
      <c r="B2091" s="1" t="s">
        <v>4472</v>
      </c>
      <c r="C2091" t="s">
        <v>6686</v>
      </c>
      <c r="D2091" t="s">
        <v>6505</v>
      </c>
      <c r="E2091" t="s">
        <v>8188</v>
      </c>
    </row>
    <row r="2092" spans="1:5" ht="15.6" x14ac:dyDescent="0.3">
      <c r="A2092" s="1" t="s">
        <v>274</v>
      </c>
      <c r="B2092" s="1" t="s">
        <v>4473</v>
      </c>
      <c r="C2092" t="s">
        <v>6686</v>
      </c>
      <c r="D2092" t="s">
        <v>6506</v>
      </c>
      <c r="E2092" t="s">
        <v>8189</v>
      </c>
    </row>
    <row r="2093" spans="1:5" ht="15.6" x14ac:dyDescent="0.3">
      <c r="A2093" s="1" t="s">
        <v>273</v>
      </c>
      <c r="B2093" s="1" t="s">
        <v>4474</v>
      </c>
      <c r="C2093" t="s">
        <v>6686</v>
      </c>
      <c r="D2093" t="s">
        <v>6507</v>
      </c>
      <c r="E2093" t="s">
        <v>6823</v>
      </c>
    </row>
    <row r="2094" spans="1:5" ht="15.6" x14ac:dyDescent="0.3">
      <c r="A2094" s="1" t="s">
        <v>272</v>
      </c>
      <c r="B2094" s="1" t="s">
        <v>4475</v>
      </c>
      <c r="C2094" t="s">
        <v>6686</v>
      </c>
      <c r="D2094" t="s">
        <v>6508</v>
      </c>
      <c r="E2094" t="s">
        <v>6788</v>
      </c>
    </row>
    <row r="2095" spans="1:5" ht="15.6" x14ac:dyDescent="0.3">
      <c r="A2095" s="1" t="s">
        <v>271</v>
      </c>
      <c r="B2095" s="1" t="s">
        <v>4476</v>
      </c>
      <c r="C2095" t="s">
        <v>6684</v>
      </c>
      <c r="D2095" t="s">
        <v>6509</v>
      </c>
      <c r="E2095" t="s">
        <v>7080</v>
      </c>
    </row>
    <row r="2096" spans="1:5" ht="15.6" x14ac:dyDescent="0.3">
      <c r="A2096" s="1" t="s">
        <v>270</v>
      </c>
      <c r="B2096" s="1" t="s">
        <v>4477</v>
      </c>
      <c r="C2096" t="s">
        <v>6686</v>
      </c>
      <c r="D2096" t="s">
        <v>6510</v>
      </c>
      <c r="E2096" t="s">
        <v>8190</v>
      </c>
    </row>
    <row r="2097" spans="1:5" ht="15.6" x14ac:dyDescent="0.3">
      <c r="A2097" s="1" t="s">
        <v>269</v>
      </c>
      <c r="B2097" s="1" t="s">
        <v>4478</v>
      </c>
      <c r="C2097" t="s">
        <v>6686</v>
      </c>
      <c r="D2097" t="s">
        <v>6511</v>
      </c>
      <c r="E2097" t="s">
        <v>7285</v>
      </c>
    </row>
    <row r="2098" spans="1:5" ht="15.6" x14ac:dyDescent="0.3">
      <c r="A2098" s="1" t="s">
        <v>268</v>
      </c>
      <c r="B2098" s="1" t="s">
        <v>4479</v>
      </c>
      <c r="C2098" t="s">
        <v>6686</v>
      </c>
      <c r="D2098" t="s">
        <v>6512</v>
      </c>
      <c r="E2098" t="s">
        <v>8191</v>
      </c>
    </row>
    <row r="2099" spans="1:5" ht="15.6" x14ac:dyDescent="0.3">
      <c r="A2099" s="1" t="s">
        <v>267</v>
      </c>
      <c r="B2099" s="1" t="s">
        <v>4480</v>
      </c>
      <c r="C2099" t="s">
        <v>6684</v>
      </c>
      <c r="D2099" t="s">
        <v>6513</v>
      </c>
      <c r="E2099" t="s">
        <v>7393</v>
      </c>
    </row>
    <row r="2100" spans="1:5" ht="15.6" x14ac:dyDescent="0.3">
      <c r="A2100" s="1" t="s">
        <v>266</v>
      </c>
      <c r="B2100" s="1" t="s">
        <v>4481</v>
      </c>
      <c r="C2100" t="s">
        <v>6686</v>
      </c>
      <c r="D2100" t="s">
        <v>6514</v>
      </c>
      <c r="E2100" t="s">
        <v>6836</v>
      </c>
    </row>
    <row r="2101" spans="1:5" ht="15.6" x14ac:dyDescent="0.3">
      <c r="A2101" s="1" t="s">
        <v>265</v>
      </c>
      <c r="B2101" s="1" t="s">
        <v>4482</v>
      </c>
      <c r="C2101" t="s">
        <v>6684</v>
      </c>
      <c r="D2101" t="s">
        <v>6515</v>
      </c>
      <c r="E2101" t="s">
        <v>8192</v>
      </c>
    </row>
    <row r="2102" spans="1:5" ht="15.6" x14ac:dyDescent="0.3">
      <c r="A2102" s="1" t="s">
        <v>264</v>
      </c>
      <c r="B2102" s="1" t="s">
        <v>4483</v>
      </c>
      <c r="C2102" t="s">
        <v>6684</v>
      </c>
      <c r="D2102" t="s">
        <v>6516</v>
      </c>
      <c r="E2102" t="s">
        <v>8193</v>
      </c>
    </row>
    <row r="2103" spans="1:5" ht="15.6" x14ac:dyDescent="0.3">
      <c r="A2103" s="1" t="s">
        <v>263</v>
      </c>
      <c r="B2103" s="1" t="s">
        <v>4484</v>
      </c>
      <c r="C2103" t="s">
        <v>6686</v>
      </c>
      <c r="D2103" t="s">
        <v>6189</v>
      </c>
      <c r="E2103" t="s">
        <v>7198</v>
      </c>
    </row>
    <row r="2104" spans="1:5" ht="15.6" x14ac:dyDescent="0.3">
      <c r="A2104" s="1" t="s">
        <v>262</v>
      </c>
      <c r="B2104" s="1" t="s">
        <v>4485</v>
      </c>
      <c r="C2104" t="s">
        <v>6686</v>
      </c>
      <c r="D2104" t="s">
        <v>5225</v>
      </c>
      <c r="E2104" t="s">
        <v>8194</v>
      </c>
    </row>
    <row r="2105" spans="1:5" ht="15.6" x14ac:dyDescent="0.3">
      <c r="A2105" s="1" t="s">
        <v>261</v>
      </c>
      <c r="B2105" s="1" t="s">
        <v>4486</v>
      </c>
      <c r="C2105" t="s">
        <v>6686</v>
      </c>
      <c r="D2105" t="s">
        <v>4732</v>
      </c>
      <c r="E2105" t="s">
        <v>7007</v>
      </c>
    </row>
    <row r="2106" spans="1:5" ht="15.6" x14ac:dyDescent="0.3">
      <c r="A2106" s="1" t="s">
        <v>260</v>
      </c>
      <c r="B2106" s="1" t="s">
        <v>4487</v>
      </c>
      <c r="C2106" t="s">
        <v>6684</v>
      </c>
      <c r="D2106" t="s">
        <v>6517</v>
      </c>
      <c r="E2106" t="s">
        <v>8195</v>
      </c>
    </row>
    <row r="2107" spans="1:5" ht="15.6" x14ac:dyDescent="0.3">
      <c r="A2107" s="1" t="s">
        <v>259</v>
      </c>
      <c r="B2107" s="1" t="s">
        <v>4488</v>
      </c>
      <c r="C2107" t="s">
        <v>6684</v>
      </c>
      <c r="D2107" t="s">
        <v>4774</v>
      </c>
      <c r="E2107" t="s">
        <v>8196</v>
      </c>
    </row>
    <row r="2108" spans="1:5" ht="15.6" x14ac:dyDescent="0.3">
      <c r="A2108" s="1" t="s">
        <v>258</v>
      </c>
      <c r="B2108" s="1" t="s">
        <v>4489</v>
      </c>
      <c r="C2108" t="s">
        <v>6684</v>
      </c>
      <c r="D2108" t="s">
        <v>8197</v>
      </c>
      <c r="E2108" t="s">
        <v>8198</v>
      </c>
    </row>
    <row r="2109" spans="1:5" ht="15.6" x14ac:dyDescent="0.3">
      <c r="A2109" s="1" t="s">
        <v>257</v>
      </c>
      <c r="B2109" s="1" t="s">
        <v>4490</v>
      </c>
      <c r="C2109" t="s">
        <v>6684</v>
      </c>
      <c r="D2109" t="s">
        <v>6518</v>
      </c>
      <c r="E2109" t="s">
        <v>8199</v>
      </c>
    </row>
    <row r="2110" spans="1:5" ht="15.6" x14ac:dyDescent="0.3">
      <c r="A2110" s="1" t="s">
        <v>256</v>
      </c>
      <c r="B2110" s="1" t="s">
        <v>4491</v>
      </c>
      <c r="C2110" t="s">
        <v>6684</v>
      </c>
      <c r="D2110" t="s">
        <v>5187</v>
      </c>
      <c r="E2110" t="s">
        <v>8200</v>
      </c>
    </row>
    <row r="2111" spans="1:5" ht="15.6" x14ac:dyDescent="0.3">
      <c r="A2111" s="1" t="s">
        <v>255</v>
      </c>
      <c r="B2111" s="1" t="s">
        <v>4492</v>
      </c>
      <c r="C2111" t="s">
        <v>6684</v>
      </c>
      <c r="D2111" t="s">
        <v>6519</v>
      </c>
      <c r="E2111" t="s">
        <v>8201</v>
      </c>
    </row>
    <row r="2112" spans="1:5" ht="15.6" x14ac:dyDescent="0.3">
      <c r="A2112" s="1" t="s">
        <v>254</v>
      </c>
      <c r="B2112" s="1" t="s">
        <v>4493</v>
      </c>
      <c r="C2112" t="s">
        <v>6684</v>
      </c>
      <c r="D2112" t="s">
        <v>6520</v>
      </c>
      <c r="E2112" t="s">
        <v>8202</v>
      </c>
    </row>
    <row r="2113" spans="1:5" ht="15.6" x14ac:dyDescent="0.3">
      <c r="A2113" s="1" t="s">
        <v>253</v>
      </c>
      <c r="B2113" s="1" t="s">
        <v>4494</v>
      </c>
      <c r="C2113" t="s">
        <v>6684</v>
      </c>
      <c r="D2113" t="s">
        <v>6521</v>
      </c>
      <c r="E2113" t="s">
        <v>8203</v>
      </c>
    </row>
    <row r="2114" spans="1:5" ht="15.6" x14ac:dyDescent="0.3">
      <c r="A2114" s="1" t="s">
        <v>252</v>
      </c>
      <c r="B2114" s="1" t="s">
        <v>4495</v>
      </c>
      <c r="C2114" t="s">
        <v>6684</v>
      </c>
      <c r="D2114" t="s">
        <v>6522</v>
      </c>
      <c r="E2114" t="s">
        <v>7376</v>
      </c>
    </row>
    <row r="2115" spans="1:5" ht="15.6" x14ac:dyDescent="0.3">
      <c r="A2115" s="1" t="s">
        <v>251</v>
      </c>
      <c r="B2115" s="1" t="s">
        <v>4496</v>
      </c>
      <c r="C2115" t="s">
        <v>6684</v>
      </c>
      <c r="D2115" t="s">
        <v>6523</v>
      </c>
      <c r="E2115" t="s">
        <v>6993</v>
      </c>
    </row>
    <row r="2116" spans="1:5" ht="15.6" x14ac:dyDescent="0.3">
      <c r="A2116" s="1" t="s">
        <v>250</v>
      </c>
      <c r="B2116" s="1" t="s">
        <v>4497</v>
      </c>
      <c r="C2116" t="s">
        <v>6684</v>
      </c>
      <c r="D2116" t="s">
        <v>6524</v>
      </c>
      <c r="E2116" t="s">
        <v>7135</v>
      </c>
    </row>
    <row r="2117" spans="1:5" ht="15.6" x14ac:dyDescent="0.3">
      <c r="A2117" s="1" t="s">
        <v>248</v>
      </c>
      <c r="B2117" s="1" t="s">
        <v>4498</v>
      </c>
      <c r="C2117" t="s">
        <v>6684</v>
      </c>
      <c r="D2117" t="s">
        <v>6525</v>
      </c>
      <c r="E2117" t="s">
        <v>8204</v>
      </c>
    </row>
    <row r="2118" spans="1:5" ht="15.6" x14ac:dyDescent="0.3">
      <c r="A2118" s="1" t="s">
        <v>246</v>
      </c>
      <c r="B2118" s="1" t="s">
        <v>4499</v>
      </c>
      <c r="C2118" t="s">
        <v>6684</v>
      </c>
      <c r="D2118" t="s">
        <v>6526</v>
      </c>
      <c r="E2118" t="s">
        <v>8205</v>
      </c>
    </row>
    <row r="2119" spans="1:5" ht="15.6" x14ac:dyDescent="0.3">
      <c r="A2119" s="1" t="s">
        <v>245</v>
      </c>
      <c r="B2119" s="1" t="s">
        <v>4500</v>
      </c>
      <c r="C2119" t="s">
        <v>6686</v>
      </c>
      <c r="D2119" t="s">
        <v>6527</v>
      </c>
      <c r="E2119" t="s">
        <v>8206</v>
      </c>
    </row>
    <row r="2120" spans="1:5" ht="15.6" x14ac:dyDescent="0.3">
      <c r="A2120" s="1" t="s">
        <v>244</v>
      </c>
      <c r="B2120" s="1" t="s">
        <v>4501</v>
      </c>
      <c r="C2120" t="s">
        <v>6686</v>
      </c>
      <c r="D2120" t="s">
        <v>6528</v>
      </c>
      <c r="E2120" t="s">
        <v>6836</v>
      </c>
    </row>
    <row r="2121" spans="1:5" ht="15.6" x14ac:dyDescent="0.3">
      <c r="A2121" s="1" t="s">
        <v>243</v>
      </c>
      <c r="B2121" s="1" t="s">
        <v>4502</v>
      </c>
      <c r="C2121" t="s">
        <v>6684</v>
      </c>
      <c r="D2121" t="s">
        <v>6529</v>
      </c>
      <c r="E2121" t="s">
        <v>7122</v>
      </c>
    </row>
    <row r="2122" spans="1:5" ht="15.6" x14ac:dyDescent="0.3">
      <c r="A2122" s="1" t="s">
        <v>242</v>
      </c>
      <c r="B2122" s="1" t="s">
        <v>4503</v>
      </c>
      <c r="C2122" t="s">
        <v>6684</v>
      </c>
      <c r="D2122" t="s">
        <v>6530</v>
      </c>
      <c r="E2122" t="s">
        <v>8207</v>
      </c>
    </row>
    <row r="2123" spans="1:5" ht="15.6" x14ac:dyDescent="0.3">
      <c r="A2123" s="1" t="s">
        <v>241</v>
      </c>
      <c r="B2123" s="1" t="s">
        <v>4504</v>
      </c>
      <c r="C2123" t="s">
        <v>6684</v>
      </c>
      <c r="D2123" t="s">
        <v>6531</v>
      </c>
      <c r="E2123" t="s">
        <v>8208</v>
      </c>
    </row>
    <row r="2124" spans="1:5" ht="15.6" x14ac:dyDescent="0.3">
      <c r="A2124" s="1" t="s">
        <v>240</v>
      </c>
      <c r="B2124" s="1" t="s">
        <v>4505</v>
      </c>
      <c r="C2124" t="s">
        <v>6684</v>
      </c>
      <c r="D2124" t="s">
        <v>6532</v>
      </c>
      <c r="E2124" t="s">
        <v>8209</v>
      </c>
    </row>
    <row r="2125" spans="1:5" ht="15.6" x14ac:dyDescent="0.3">
      <c r="A2125" s="1" t="s">
        <v>239</v>
      </c>
      <c r="B2125" s="1" t="s">
        <v>4506</v>
      </c>
      <c r="C2125" t="s">
        <v>6684</v>
      </c>
      <c r="D2125" t="s">
        <v>5436</v>
      </c>
      <c r="E2125" t="s">
        <v>8210</v>
      </c>
    </row>
    <row r="2126" spans="1:5" ht="15.6" x14ac:dyDescent="0.3">
      <c r="A2126" s="1" t="s">
        <v>238</v>
      </c>
      <c r="B2126" s="1" t="s">
        <v>4507</v>
      </c>
      <c r="C2126" t="s">
        <v>6684</v>
      </c>
      <c r="D2126" t="s">
        <v>6533</v>
      </c>
      <c r="E2126" t="s">
        <v>8211</v>
      </c>
    </row>
    <row r="2127" spans="1:5" ht="15.6" x14ac:dyDescent="0.3">
      <c r="A2127" s="1" t="s">
        <v>237</v>
      </c>
      <c r="B2127" s="1" t="s">
        <v>4508</v>
      </c>
      <c r="C2127" t="s">
        <v>6684</v>
      </c>
      <c r="D2127" t="s">
        <v>6534</v>
      </c>
      <c r="E2127" t="s">
        <v>6856</v>
      </c>
    </row>
    <row r="2128" spans="1:5" ht="15.6" x14ac:dyDescent="0.3">
      <c r="A2128" s="1" t="s">
        <v>236</v>
      </c>
      <c r="B2128" s="1" t="s">
        <v>4509</v>
      </c>
      <c r="C2128" t="s">
        <v>6686</v>
      </c>
      <c r="D2128" t="s">
        <v>6535</v>
      </c>
      <c r="E2128" t="s">
        <v>8212</v>
      </c>
    </row>
    <row r="2129" spans="1:5" ht="15.6" x14ac:dyDescent="0.3">
      <c r="A2129" s="1" t="s">
        <v>235</v>
      </c>
      <c r="B2129" s="1" t="s">
        <v>4510</v>
      </c>
      <c r="C2129" t="s">
        <v>6684</v>
      </c>
      <c r="D2129" t="s">
        <v>6536</v>
      </c>
      <c r="E2129" t="s">
        <v>7941</v>
      </c>
    </row>
    <row r="2130" spans="1:5" ht="15.6" x14ac:dyDescent="0.3">
      <c r="A2130" s="1" t="s">
        <v>234</v>
      </c>
      <c r="B2130" s="1" t="s">
        <v>4511</v>
      </c>
      <c r="C2130" t="s">
        <v>6684</v>
      </c>
      <c r="D2130" t="s">
        <v>6537</v>
      </c>
      <c r="E2130" t="s">
        <v>8213</v>
      </c>
    </row>
    <row r="2131" spans="1:5" ht="15.6" x14ac:dyDescent="0.3">
      <c r="A2131" s="1" t="s">
        <v>233</v>
      </c>
      <c r="B2131" s="1" t="s">
        <v>4512</v>
      </c>
      <c r="C2131" t="s">
        <v>6684</v>
      </c>
      <c r="D2131" t="s">
        <v>5495</v>
      </c>
      <c r="E2131" t="s">
        <v>7871</v>
      </c>
    </row>
    <row r="2132" spans="1:5" ht="15.6" x14ac:dyDescent="0.3">
      <c r="A2132" s="1" t="s">
        <v>232</v>
      </c>
      <c r="B2132" s="1" t="s">
        <v>4513</v>
      </c>
      <c r="C2132" t="s">
        <v>6684</v>
      </c>
      <c r="D2132" t="s">
        <v>4764</v>
      </c>
      <c r="E2132" t="s">
        <v>8214</v>
      </c>
    </row>
    <row r="2133" spans="1:5" ht="15.6" x14ac:dyDescent="0.3">
      <c r="A2133" s="1" t="s">
        <v>231</v>
      </c>
      <c r="B2133" s="1" t="s">
        <v>4514</v>
      </c>
      <c r="C2133" t="s">
        <v>6686</v>
      </c>
      <c r="D2133" t="s">
        <v>6538</v>
      </c>
      <c r="E2133" t="s">
        <v>8215</v>
      </c>
    </row>
    <row r="2134" spans="1:5" ht="15.6" x14ac:dyDescent="0.3">
      <c r="A2134" s="1" t="s">
        <v>230</v>
      </c>
      <c r="B2134" s="1" t="s">
        <v>4515</v>
      </c>
      <c r="C2134" t="s">
        <v>6684</v>
      </c>
      <c r="D2134" t="s">
        <v>6539</v>
      </c>
      <c r="E2134" t="s">
        <v>7317</v>
      </c>
    </row>
    <row r="2135" spans="1:5" ht="15.6" x14ac:dyDescent="0.3">
      <c r="A2135" s="1" t="s">
        <v>229</v>
      </c>
      <c r="B2135" s="1" t="s">
        <v>4516</v>
      </c>
      <c r="C2135" t="s">
        <v>6686</v>
      </c>
      <c r="D2135" t="s">
        <v>6540</v>
      </c>
      <c r="E2135" t="s">
        <v>6924</v>
      </c>
    </row>
    <row r="2136" spans="1:5" ht="15.6" x14ac:dyDescent="0.3">
      <c r="A2136" s="1" t="s">
        <v>228</v>
      </c>
      <c r="B2136" s="1" t="s">
        <v>4517</v>
      </c>
      <c r="C2136" t="s">
        <v>6686</v>
      </c>
      <c r="D2136" t="s">
        <v>6541</v>
      </c>
      <c r="E2136" t="s">
        <v>8216</v>
      </c>
    </row>
    <row r="2137" spans="1:5" ht="15.6" x14ac:dyDescent="0.3">
      <c r="A2137" s="1" t="s">
        <v>227</v>
      </c>
      <c r="B2137" s="1" t="s">
        <v>4518</v>
      </c>
      <c r="C2137" t="s">
        <v>6686</v>
      </c>
      <c r="D2137" t="s">
        <v>6449</v>
      </c>
      <c r="E2137" t="s">
        <v>8217</v>
      </c>
    </row>
    <row r="2138" spans="1:5" ht="15.6" x14ac:dyDescent="0.3">
      <c r="A2138" s="1" t="s">
        <v>226</v>
      </c>
      <c r="B2138" s="1" t="s">
        <v>4519</v>
      </c>
      <c r="C2138" t="s">
        <v>6686</v>
      </c>
      <c r="D2138" t="s">
        <v>6134</v>
      </c>
      <c r="E2138" t="s">
        <v>8218</v>
      </c>
    </row>
    <row r="2139" spans="1:5" ht="15.6" x14ac:dyDescent="0.3">
      <c r="A2139" s="1" t="s">
        <v>225</v>
      </c>
      <c r="B2139" s="1" t="s">
        <v>4520</v>
      </c>
      <c r="C2139" t="s">
        <v>7108</v>
      </c>
      <c r="D2139" t="s">
        <v>6542</v>
      </c>
      <c r="E2139" t="s">
        <v>7080</v>
      </c>
    </row>
    <row r="2140" spans="1:5" ht="15.6" x14ac:dyDescent="0.3">
      <c r="A2140" s="1" t="s">
        <v>224</v>
      </c>
      <c r="B2140" s="1" t="s">
        <v>4521</v>
      </c>
      <c r="C2140" t="s">
        <v>6686</v>
      </c>
      <c r="D2140" t="s">
        <v>6543</v>
      </c>
      <c r="E2140" t="s">
        <v>8219</v>
      </c>
    </row>
    <row r="2141" spans="1:5" ht="15.6" x14ac:dyDescent="0.3">
      <c r="A2141" s="1" t="s">
        <v>223</v>
      </c>
      <c r="B2141" s="1" t="s">
        <v>4522</v>
      </c>
      <c r="C2141" t="s">
        <v>6686</v>
      </c>
      <c r="D2141" t="s">
        <v>6544</v>
      </c>
      <c r="E2141" t="s">
        <v>6778</v>
      </c>
    </row>
    <row r="2142" spans="1:5" ht="15.6" x14ac:dyDescent="0.3">
      <c r="A2142" s="1" t="s">
        <v>222</v>
      </c>
      <c r="B2142" s="1" t="s">
        <v>4523</v>
      </c>
      <c r="C2142" t="s">
        <v>6684</v>
      </c>
      <c r="D2142" t="s">
        <v>8220</v>
      </c>
      <c r="E2142" t="s">
        <v>6764</v>
      </c>
    </row>
    <row r="2143" spans="1:5" ht="15.6" x14ac:dyDescent="0.3">
      <c r="A2143" s="1" t="s">
        <v>221</v>
      </c>
      <c r="B2143" s="1" t="s">
        <v>4524</v>
      </c>
      <c r="C2143" t="s">
        <v>6684</v>
      </c>
      <c r="D2143" t="s">
        <v>6545</v>
      </c>
      <c r="E2143" t="s">
        <v>8221</v>
      </c>
    </row>
    <row r="2144" spans="1:5" ht="15.6" x14ac:dyDescent="0.3">
      <c r="A2144" s="1" t="s">
        <v>220</v>
      </c>
      <c r="B2144" s="1" t="s">
        <v>4525</v>
      </c>
      <c r="C2144" t="s">
        <v>6684</v>
      </c>
      <c r="D2144" t="s">
        <v>6546</v>
      </c>
      <c r="E2144" t="s">
        <v>8222</v>
      </c>
    </row>
    <row r="2145" spans="1:5" ht="15.6" x14ac:dyDescent="0.3">
      <c r="A2145" s="1" t="s">
        <v>219</v>
      </c>
      <c r="B2145" s="1" t="s">
        <v>4526</v>
      </c>
      <c r="C2145" t="s">
        <v>6684</v>
      </c>
      <c r="D2145" t="s">
        <v>6547</v>
      </c>
      <c r="E2145" t="s">
        <v>8223</v>
      </c>
    </row>
    <row r="2146" spans="1:5" ht="15.6" x14ac:dyDescent="0.3">
      <c r="A2146" s="1" t="s">
        <v>218</v>
      </c>
      <c r="B2146" s="1" t="s">
        <v>4527</v>
      </c>
      <c r="C2146" t="s">
        <v>6686</v>
      </c>
      <c r="D2146" t="s">
        <v>6548</v>
      </c>
      <c r="E2146" t="s">
        <v>8224</v>
      </c>
    </row>
    <row r="2147" spans="1:5" ht="15.6" x14ac:dyDescent="0.3">
      <c r="A2147" s="1" t="s">
        <v>217</v>
      </c>
      <c r="B2147" s="1" t="s">
        <v>4528</v>
      </c>
      <c r="C2147" t="s">
        <v>6686</v>
      </c>
      <c r="D2147" t="s">
        <v>6549</v>
      </c>
      <c r="E2147" t="s">
        <v>8225</v>
      </c>
    </row>
    <row r="2148" spans="1:5" ht="15.6" x14ac:dyDescent="0.3">
      <c r="A2148" s="1" t="s">
        <v>216</v>
      </c>
      <c r="B2148" s="1" t="s">
        <v>4529</v>
      </c>
      <c r="C2148" t="s">
        <v>6686</v>
      </c>
      <c r="D2148" t="s">
        <v>6550</v>
      </c>
      <c r="E2148" t="s">
        <v>8226</v>
      </c>
    </row>
    <row r="2149" spans="1:5" ht="15.6" x14ac:dyDescent="0.3">
      <c r="A2149" s="1" t="s">
        <v>215</v>
      </c>
      <c r="B2149" s="1" t="s">
        <v>4530</v>
      </c>
      <c r="C2149" t="s">
        <v>6686</v>
      </c>
      <c r="D2149" t="s">
        <v>6551</v>
      </c>
      <c r="E2149" t="s">
        <v>8227</v>
      </c>
    </row>
    <row r="2150" spans="1:5" ht="15.6" x14ac:dyDescent="0.3">
      <c r="A2150" s="1" t="s">
        <v>214</v>
      </c>
      <c r="B2150" s="1" t="s">
        <v>4531</v>
      </c>
      <c r="C2150" t="s">
        <v>6686</v>
      </c>
      <c r="D2150" t="s">
        <v>6552</v>
      </c>
      <c r="E2150" t="s">
        <v>6712</v>
      </c>
    </row>
    <row r="2151" spans="1:5" ht="15.6" x14ac:dyDescent="0.3">
      <c r="A2151" s="1" t="s">
        <v>213</v>
      </c>
      <c r="B2151" s="1" t="s">
        <v>4532</v>
      </c>
      <c r="C2151" t="s">
        <v>6686</v>
      </c>
      <c r="D2151" t="s">
        <v>6009</v>
      </c>
      <c r="E2151" t="s">
        <v>8228</v>
      </c>
    </row>
    <row r="2152" spans="1:5" ht="15.6" x14ac:dyDescent="0.3">
      <c r="A2152" s="1" t="s">
        <v>212</v>
      </c>
      <c r="B2152" s="1" t="s">
        <v>4533</v>
      </c>
      <c r="C2152" t="s">
        <v>6686</v>
      </c>
      <c r="D2152" t="s">
        <v>6553</v>
      </c>
      <c r="E2152" t="s">
        <v>8229</v>
      </c>
    </row>
    <row r="2153" spans="1:5" ht="15.6" x14ac:dyDescent="0.3">
      <c r="A2153" s="1" t="s">
        <v>211</v>
      </c>
      <c r="B2153" s="1" t="s">
        <v>4534</v>
      </c>
      <c r="C2153" t="s">
        <v>6686</v>
      </c>
      <c r="D2153" t="s">
        <v>6554</v>
      </c>
      <c r="E2153" t="s">
        <v>8230</v>
      </c>
    </row>
    <row r="2154" spans="1:5" ht="15.6" x14ac:dyDescent="0.3">
      <c r="A2154" s="1" t="s">
        <v>210</v>
      </c>
      <c r="B2154" s="1" t="s">
        <v>4535</v>
      </c>
      <c r="C2154" t="s">
        <v>6686</v>
      </c>
      <c r="D2154" t="s">
        <v>6555</v>
      </c>
      <c r="E2154" t="s">
        <v>8231</v>
      </c>
    </row>
    <row r="2155" spans="1:5" ht="15.6" x14ac:dyDescent="0.3">
      <c r="A2155" s="1" t="s">
        <v>209</v>
      </c>
      <c r="B2155" s="1" t="s">
        <v>4536</v>
      </c>
      <c r="C2155" t="s">
        <v>6686</v>
      </c>
      <c r="D2155" t="s">
        <v>6556</v>
      </c>
      <c r="E2155" t="s">
        <v>8232</v>
      </c>
    </row>
    <row r="2156" spans="1:5" ht="15.6" x14ac:dyDescent="0.3">
      <c r="A2156" s="1" t="s">
        <v>208</v>
      </c>
      <c r="B2156" s="1" t="s">
        <v>4537</v>
      </c>
      <c r="C2156" t="s">
        <v>6686</v>
      </c>
      <c r="D2156" t="s">
        <v>6529</v>
      </c>
      <c r="E2156" t="s">
        <v>8233</v>
      </c>
    </row>
    <row r="2157" spans="1:5" ht="15.6" x14ac:dyDescent="0.3">
      <c r="A2157" s="1" t="s">
        <v>207</v>
      </c>
      <c r="B2157" s="1" t="s">
        <v>4538</v>
      </c>
      <c r="C2157" t="s">
        <v>6686</v>
      </c>
      <c r="D2157" t="s">
        <v>6557</v>
      </c>
      <c r="E2157" t="s">
        <v>8068</v>
      </c>
    </row>
    <row r="2158" spans="1:5" ht="15.6" x14ac:dyDescent="0.3">
      <c r="A2158" s="1" t="s">
        <v>206</v>
      </c>
      <c r="B2158" s="1" t="s">
        <v>4539</v>
      </c>
      <c r="C2158" t="s">
        <v>6686</v>
      </c>
      <c r="D2158" t="s">
        <v>6558</v>
      </c>
      <c r="E2158" t="s">
        <v>6693</v>
      </c>
    </row>
    <row r="2159" spans="1:5" ht="15.6" x14ac:dyDescent="0.3">
      <c r="A2159" s="1" t="s">
        <v>205</v>
      </c>
      <c r="B2159" s="1" t="s">
        <v>4540</v>
      </c>
      <c r="C2159" t="s">
        <v>6684</v>
      </c>
      <c r="D2159" t="s">
        <v>6559</v>
      </c>
      <c r="E2159" t="s">
        <v>8234</v>
      </c>
    </row>
    <row r="2160" spans="1:5" ht="15.6" x14ac:dyDescent="0.3">
      <c r="A2160" s="1" t="s">
        <v>204</v>
      </c>
      <c r="B2160" s="1" t="s">
        <v>4541</v>
      </c>
      <c r="C2160" t="s">
        <v>6684</v>
      </c>
      <c r="D2160" t="s">
        <v>6560</v>
      </c>
      <c r="E2160" t="s">
        <v>7964</v>
      </c>
    </row>
    <row r="2161" spans="1:5" ht="15.6" x14ac:dyDescent="0.3">
      <c r="A2161" s="1" t="s">
        <v>203</v>
      </c>
      <c r="B2161" s="1" t="s">
        <v>4542</v>
      </c>
      <c r="C2161" t="s">
        <v>6684</v>
      </c>
      <c r="D2161" t="s">
        <v>6561</v>
      </c>
      <c r="E2161" t="s">
        <v>8235</v>
      </c>
    </row>
    <row r="2162" spans="1:5" ht="15.6" x14ac:dyDescent="0.3">
      <c r="A2162" s="1" t="s">
        <v>202</v>
      </c>
      <c r="B2162" s="1" t="s">
        <v>4543</v>
      </c>
      <c r="C2162" t="s">
        <v>6684</v>
      </c>
      <c r="D2162" t="s">
        <v>6562</v>
      </c>
      <c r="E2162" t="s">
        <v>7322</v>
      </c>
    </row>
    <row r="2163" spans="1:5" ht="15.6" x14ac:dyDescent="0.3">
      <c r="A2163" s="1" t="s">
        <v>201</v>
      </c>
      <c r="B2163" s="1" t="s">
        <v>4544</v>
      </c>
      <c r="C2163" t="s">
        <v>6684</v>
      </c>
      <c r="D2163" t="s">
        <v>6563</v>
      </c>
      <c r="E2163" t="s">
        <v>6862</v>
      </c>
    </row>
    <row r="2164" spans="1:5" ht="15.6" x14ac:dyDescent="0.3">
      <c r="A2164" s="1" t="s">
        <v>199</v>
      </c>
      <c r="B2164" s="1" t="s">
        <v>4545</v>
      </c>
      <c r="C2164" t="s">
        <v>7108</v>
      </c>
      <c r="D2164" t="s">
        <v>6564</v>
      </c>
      <c r="E2164" t="s">
        <v>8236</v>
      </c>
    </row>
    <row r="2165" spans="1:5" ht="15.6" x14ac:dyDescent="0.3">
      <c r="A2165" s="1" t="s">
        <v>198</v>
      </c>
      <c r="B2165" s="1" t="s">
        <v>4546</v>
      </c>
      <c r="C2165" t="s">
        <v>6684</v>
      </c>
      <c r="D2165" t="s">
        <v>4812</v>
      </c>
      <c r="E2165" t="s">
        <v>8237</v>
      </c>
    </row>
    <row r="2166" spans="1:5" ht="15.6" x14ac:dyDescent="0.3">
      <c r="A2166" s="1" t="s">
        <v>197</v>
      </c>
      <c r="B2166" s="1" t="s">
        <v>4547</v>
      </c>
      <c r="C2166" t="s">
        <v>6686</v>
      </c>
      <c r="D2166" t="s">
        <v>6565</v>
      </c>
      <c r="E2166" t="s">
        <v>7294</v>
      </c>
    </row>
    <row r="2167" spans="1:5" ht="15.6" x14ac:dyDescent="0.3">
      <c r="A2167" s="1" t="s">
        <v>196</v>
      </c>
      <c r="B2167" s="1" t="s">
        <v>4548</v>
      </c>
      <c r="C2167" t="s">
        <v>6686</v>
      </c>
      <c r="D2167" t="s">
        <v>6566</v>
      </c>
      <c r="E2167" t="s">
        <v>8238</v>
      </c>
    </row>
    <row r="2168" spans="1:5" ht="15.6" x14ac:dyDescent="0.3">
      <c r="A2168" s="1" t="s">
        <v>195</v>
      </c>
      <c r="B2168" s="1" t="s">
        <v>4549</v>
      </c>
      <c r="C2168" t="s">
        <v>6686</v>
      </c>
      <c r="D2168" t="s">
        <v>6567</v>
      </c>
      <c r="E2168" t="s">
        <v>8239</v>
      </c>
    </row>
    <row r="2169" spans="1:5" ht="15.6" x14ac:dyDescent="0.3">
      <c r="A2169" s="1" t="s">
        <v>194</v>
      </c>
      <c r="B2169" s="1" t="s">
        <v>4550</v>
      </c>
      <c r="C2169" t="s">
        <v>6686</v>
      </c>
      <c r="D2169" t="s">
        <v>6568</v>
      </c>
      <c r="E2169" t="s">
        <v>7174</v>
      </c>
    </row>
    <row r="2170" spans="1:5" ht="15.6" x14ac:dyDescent="0.3">
      <c r="A2170" s="1" t="s">
        <v>193</v>
      </c>
      <c r="B2170" s="1" t="s">
        <v>4551</v>
      </c>
      <c r="C2170" t="s">
        <v>6686</v>
      </c>
      <c r="D2170" t="s">
        <v>6569</v>
      </c>
      <c r="E2170" t="s">
        <v>8240</v>
      </c>
    </row>
    <row r="2171" spans="1:5" ht="15.6" x14ac:dyDescent="0.3">
      <c r="A2171" s="1" t="s">
        <v>192</v>
      </c>
      <c r="B2171" s="1" t="s">
        <v>4552</v>
      </c>
      <c r="C2171" t="s">
        <v>6686</v>
      </c>
      <c r="D2171" t="s">
        <v>6570</v>
      </c>
      <c r="E2171" t="s">
        <v>6826</v>
      </c>
    </row>
    <row r="2172" spans="1:5" ht="15.6" x14ac:dyDescent="0.3">
      <c r="A2172" s="1" t="s">
        <v>191</v>
      </c>
      <c r="B2172" s="1" t="s">
        <v>4553</v>
      </c>
      <c r="C2172" t="s">
        <v>6684</v>
      </c>
      <c r="D2172" t="s">
        <v>6571</v>
      </c>
      <c r="E2172" t="s">
        <v>7259</v>
      </c>
    </row>
    <row r="2173" spans="1:5" ht="15.6" x14ac:dyDescent="0.3">
      <c r="A2173" s="1" t="s">
        <v>190</v>
      </c>
      <c r="B2173" s="1" t="s">
        <v>4554</v>
      </c>
      <c r="C2173" t="s">
        <v>6686</v>
      </c>
      <c r="D2173" t="s">
        <v>6200</v>
      </c>
      <c r="E2173" t="s">
        <v>6833</v>
      </c>
    </row>
    <row r="2174" spans="1:5" ht="15.6" x14ac:dyDescent="0.3">
      <c r="A2174" s="1" t="s">
        <v>189</v>
      </c>
      <c r="B2174" s="1" t="s">
        <v>4555</v>
      </c>
      <c r="C2174" t="s">
        <v>6686</v>
      </c>
      <c r="D2174" t="s">
        <v>6572</v>
      </c>
      <c r="E2174" t="s">
        <v>8241</v>
      </c>
    </row>
    <row r="2175" spans="1:5" ht="15.6" x14ac:dyDescent="0.3">
      <c r="A2175" s="1" t="s">
        <v>188</v>
      </c>
      <c r="B2175" s="1" t="s">
        <v>4556</v>
      </c>
      <c r="C2175" t="s">
        <v>6684</v>
      </c>
      <c r="D2175" t="s">
        <v>5768</v>
      </c>
      <c r="E2175" t="s">
        <v>8242</v>
      </c>
    </row>
    <row r="2176" spans="1:5" ht="15.6" x14ac:dyDescent="0.3">
      <c r="A2176" s="1" t="s">
        <v>187</v>
      </c>
      <c r="B2176" s="1" t="s">
        <v>4557</v>
      </c>
      <c r="C2176" t="s">
        <v>6686</v>
      </c>
      <c r="D2176" t="s">
        <v>6573</v>
      </c>
      <c r="E2176" t="s">
        <v>8243</v>
      </c>
    </row>
    <row r="2177" spans="1:5" ht="15.6" x14ac:dyDescent="0.3">
      <c r="A2177" s="1" t="s">
        <v>186</v>
      </c>
      <c r="B2177" s="1" t="s">
        <v>4558</v>
      </c>
      <c r="C2177" t="s">
        <v>6684</v>
      </c>
      <c r="D2177" t="s">
        <v>4960</v>
      </c>
      <c r="E2177" t="s">
        <v>8244</v>
      </c>
    </row>
    <row r="2178" spans="1:5" ht="15.6" x14ac:dyDescent="0.3">
      <c r="A2178" s="1" t="s">
        <v>185</v>
      </c>
      <c r="B2178" s="1" t="s">
        <v>4559</v>
      </c>
      <c r="C2178" t="s">
        <v>6684</v>
      </c>
      <c r="D2178" t="s">
        <v>4952</v>
      </c>
      <c r="E2178" t="s">
        <v>8245</v>
      </c>
    </row>
    <row r="2179" spans="1:5" ht="15.6" x14ac:dyDescent="0.3">
      <c r="A2179" s="1" t="s">
        <v>184</v>
      </c>
      <c r="B2179" s="1" t="s">
        <v>4560</v>
      </c>
      <c r="C2179" t="s">
        <v>6684</v>
      </c>
      <c r="D2179" t="s">
        <v>5367</v>
      </c>
      <c r="E2179" t="s">
        <v>7004</v>
      </c>
    </row>
    <row r="2180" spans="1:5" ht="15.6" x14ac:dyDescent="0.3">
      <c r="A2180" s="1" t="s">
        <v>183</v>
      </c>
      <c r="B2180" s="1" t="s">
        <v>4561</v>
      </c>
      <c r="C2180" t="s">
        <v>6684</v>
      </c>
      <c r="D2180" t="s">
        <v>6574</v>
      </c>
      <c r="E2180" t="s">
        <v>8246</v>
      </c>
    </row>
    <row r="2181" spans="1:5" ht="15.6" x14ac:dyDescent="0.3">
      <c r="A2181" s="1" t="s">
        <v>182</v>
      </c>
      <c r="B2181" s="1" t="s">
        <v>4562</v>
      </c>
      <c r="C2181" t="s">
        <v>6684</v>
      </c>
      <c r="D2181" t="s">
        <v>5801</v>
      </c>
      <c r="E2181" t="s">
        <v>6986</v>
      </c>
    </row>
    <row r="2182" spans="1:5" ht="15.6" x14ac:dyDescent="0.3">
      <c r="A2182" s="1" t="s">
        <v>181</v>
      </c>
      <c r="B2182" s="1" t="s">
        <v>4563</v>
      </c>
      <c r="C2182" t="s">
        <v>6684</v>
      </c>
      <c r="D2182" t="s">
        <v>6575</v>
      </c>
      <c r="E2182" t="s">
        <v>8247</v>
      </c>
    </row>
    <row r="2183" spans="1:5" ht="15.6" x14ac:dyDescent="0.3">
      <c r="A2183" s="1" t="s">
        <v>180</v>
      </c>
      <c r="B2183" s="1" t="s">
        <v>4564</v>
      </c>
      <c r="C2183" t="s">
        <v>6684</v>
      </c>
      <c r="D2183" t="s">
        <v>6576</v>
      </c>
      <c r="E2183" t="s">
        <v>7001</v>
      </c>
    </row>
    <row r="2184" spans="1:5" ht="15.6" x14ac:dyDescent="0.3">
      <c r="A2184" s="1" t="s">
        <v>179</v>
      </c>
      <c r="B2184" s="1" t="s">
        <v>4565</v>
      </c>
      <c r="C2184" t="s">
        <v>6686</v>
      </c>
      <c r="D2184" t="s">
        <v>5114</v>
      </c>
      <c r="E2184" t="s">
        <v>8006</v>
      </c>
    </row>
    <row r="2185" spans="1:5" ht="15.6" x14ac:dyDescent="0.3">
      <c r="A2185" s="1" t="s">
        <v>178</v>
      </c>
      <c r="B2185" s="1" t="s">
        <v>4566</v>
      </c>
      <c r="C2185" t="s">
        <v>6686</v>
      </c>
      <c r="D2185" t="s">
        <v>6577</v>
      </c>
      <c r="E2185" t="s">
        <v>8248</v>
      </c>
    </row>
    <row r="2186" spans="1:5" ht="15.6" x14ac:dyDescent="0.3">
      <c r="A2186" s="1" t="s">
        <v>177</v>
      </c>
      <c r="B2186" s="1" t="s">
        <v>4567</v>
      </c>
      <c r="C2186" t="s">
        <v>6686</v>
      </c>
      <c r="D2186" t="s">
        <v>6578</v>
      </c>
      <c r="E2186" t="s">
        <v>6922</v>
      </c>
    </row>
    <row r="2187" spans="1:5" ht="15.6" x14ac:dyDescent="0.3">
      <c r="A2187" s="1" t="s">
        <v>176</v>
      </c>
      <c r="B2187" s="1" t="s">
        <v>4568</v>
      </c>
      <c r="C2187" t="s">
        <v>6686</v>
      </c>
      <c r="D2187" t="s">
        <v>5261</v>
      </c>
      <c r="E2187" t="s">
        <v>8249</v>
      </c>
    </row>
    <row r="2188" spans="1:5" ht="15.6" x14ac:dyDescent="0.3">
      <c r="A2188" s="1" t="s">
        <v>175</v>
      </c>
      <c r="B2188" s="1" t="s">
        <v>4569</v>
      </c>
      <c r="C2188" t="s">
        <v>6686</v>
      </c>
      <c r="D2188" t="s">
        <v>6579</v>
      </c>
      <c r="E2188" t="s">
        <v>6692</v>
      </c>
    </row>
    <row r="2189" spans="1:5" ht="15.6" x14ac:dyDescent="0.3">
      <c r="A2189" s="1" t="s">
        <v>174</v>
      </c>
      <c r="B2189" s="1" t="s">
        <v>4570</v>
      </c>
      <c r="C2189" t="s">
        <v>6686</v>
      </c>
      <c r="D2189" t="s">
        <v>6580</v>
      </c>
      <c r="E2189" t="s">
        <v>6768</v>
      </c>
    </row>
    <row r="2190" spans="1:5" ht="15.6" x14ac:dyDescent="0.3">
      <c r="A2190" s="1" t="s">
        <v>173</v>
      </c>
      <c r="B2190" s="1" t="s">
        <v>4571</v>
      </c>
      <c r="C2190" t="s">
        <v>6686</v>
      </c>
      <c r="D2190" t="s">
        <v>5947</v>
      </c>
      <c r="E2190" t="s">
        <v>8250</v>
      </c>
    </row>
    <row r="2191" spans="1:5" ht="15.6" x14ac:dyDescent="0.3">
      <c r="A2191" s="1" t="s">
        <v>172</v>
      </c>
      <c r="B2191" s="1" t="s">
        <v>4572</v>
      </c>
      <c r="C2191" t="s">
        <v>6686</v>
      </c>
      <c r="D2191" t="s">
        <v>6581</v>
      </c>
      <c r="E2191" t="s">
        <v>8251</v>
      </c>
    </row>
    <row r="2192" spans="1:5" ht="15.6" x14ac:dyDescent="0.3">
      <c r="A2192" s="1" t="s">
        <v>171</v>
      </c>
      <c r="B2192" s="1" t="s">
        <v>4573</v>
      </c>
      <c r="C2192" t="s">
        <v>6686</v>
      </c>
      <c r="D2192" t="s">
        <v>4950</v>
      </c>
      <c r="E2192" t="s">
        <v>8252</v>
      </c>
    </row>
    <row r="2193" spans="1:6" ht="15.6" x14ac:dyDescent="0.3">
      <c r="A2193" s="1" t="s">
        <v>169</v>
      </c>
      <c r="B2193" s="1" t="s">
        <v>4574</v>
      </c>
      <c r="C2193" t="s">
        <v>6686</v>
      </c>
      <c r="D2193" t="s">
        <v>6582</v>
      </c>
      <c r="E2193" t="s">
        <v>8253</v>
      </c>
      <c r="F2193" t="s">
        <v>7289</v>
      </c>
    </row>
    <row r="2194" spans="1:6" ht="15.6" x14ac:dyDescent="0.3">
      <c r="A2194" s="1" t="s">
        <v>167</v>
      </c>
      <c r="B2194" s="1" t="s">
        <v>4575</v>
      </c>
      <c r="C2194" t="s">
        <v>6686</v>
      </c>
      <c r="D2194" t="s">
        <v>6253</v>
      </c>
      <c r="E2194" t="s">
        <v>7516</v>
      </c>
    </row>
    <row r="2195" spans="1:6" ht="15.6" x14ac:dyDescent="0.3">
      <c r="A2195" s="1" t="s">
        <v>165</v>
      </c>
      <c r="B2195" s="1" t="s">
        <v>4576</v>
      </c>
      <c r="C2195" t="s">
        <v>6686</v>
      </c>
      <c r="D2195" t="s">
        <v>5323</v>
      </c>
      <c r="E2195" t="s">
        <v>8254</v>
      </c>
    </row>
    <row r="2196" spans="1:6" ht="15.6" x14ac:dyDescent="0.3">
      <c r="A2196" s="1" t="s">
        <v>163</v>
      </c>
      <c r="B2196" s="1" t="s">
        <v>4577</v>
      </c>
      <c r="C2196" t="s">
        <v>6686</v>
      </c>
      <c r="D2196" t="s">
        <v>6583</v>
      </c>
      <c r="E2196" t="s">
        <v>8255</v>
      </c>
    </row>
    <row r="2197" spans="1:6" ht="15.6" x14ac:dyDescent="0.3">
      <c r="A2197" s="1" t="s">
        <v>162</v>
      </c>
      <c r="B2197" s="1" t="s">
        <v>4578</v>
      </c>
      <c r="C2197" t="s">
        <v>6686</v>
      </c>
      <c r="D2197" t="s">
        <v>5228</v>
      </c>
      <c r="E2197" t="s">
        <v>8256</v>
      </c>
    </row>
    <row r="2198" spans="1:6" ht="15.6" x14ac:dyDescent="0.3">
      <c r="A2198" s="1" t="s">
        <v>161</v>
      </c>
      <c r="B2198" s="1" t="s">
        <v>4579</v>
      </c>
      <c r="C2198" t="s">
        <v>6686</v>
      </c>
      <c r="D2198" t="s">
        <v>6584</v>
      </c>
      <c r="E2198" t="s">
        <v>8257</v>
      </c>
    </row>
    <row r="2199" spans="1:6" ht="15.6" x14ac:dyDescent="0.3">
      <c r="A2199" s="1" t="s">
        <v>160</v>
      </c>
      <c r="B2199" s="1" t="s">
        <v>4580</v>
      </c>
      <c r="C2199" t="s">
        <v>6686</v>
      </c>
      <c r="D2199" t="s">
        <v>6585</v>
      </c>
      <c r="E2199" t="s">
        <v>6735</v>
      </c>
    </row>
    <row r="2200" spans="1:6" ht="15.6" x14ac:dyDescent="0.3">
      <c r="A2200" s="1" t="s">
        <v>159</v>
      </c>
      <c r="B2200" s="1" t="s">
        <v>4581</v>
      </c>
      <c r="C2200" t="s">
        <v>6686</v>
      </c>
      <c r="D2200" t="s">
        <v>6586</v>
      </c>
      <c r="E2200" t="s">
        <v>8258</v>
      </c>
    </row>
    <row r="2201" spans="1:6" ht="15.6" x14ac:dyDescent="0.3">
      <c r="A2201" s="1" t="s">
        <v>158</v>
      </c>
      <c r="B2201" s="1" t="s">
        <v>4582</v>
      </c>
      <c r="C2201" t="s">
        <v>6686</v>
      </c>
      <c r="D2201" t="s">
        <v>6587</v>
      </c>
      <c r="E2201" t="s">
        <v>8259</v>
      </c>
    </row>
    <row r="2202" spans="1:6" ht="15.6" x14ac:dyDescent="0.3">
      <c r="A2202" s="1" t="s">
        <v>157</v>
      </c>
      <c r="B2202" s="1" t="s">
        <v>4583</v>
      </c>
      <c r="C2202" t="s">
        <v>6686</v>
      </c>
      <c r="D2202" t="s">
        <v>6588</v>
      </c>
      <c r="E2202" t="s">
        <v>8260</v>
      </c>
    </row>
    <row r="2203" spans="1:6" ht="15.6" x14ac:dyDescent="0.3">
      <c r="A2203" s="1" t="s">
        <v>156</v>
      </c>
      <c r="B2203" s="1" t="s">
        <v>4584</v>
      </c>
      <c r="C2203" t="s">
        <v>6686</v>
      </c>
      <c r="D2203" t="s">
        <v>6589</v>
      </c>
      <c r="E2203" t="s">
        <v>6858</v>
      </c>
    </row>
    <row r="2204" spans="1:6" ht="15.6" x14ac:dyDescent="0.3">
      <c r="A2204" s="1" t="s">
        <v>155</v>
      </c>
      <c r="B2204" s="1" t="s">
        <v>4585</v>
      </c>
      <c r="C2204" t="s">
        <v>6684</v>
      </c>
      <c r="D2204" t="s">
        <v>6590</v>
      </c>
      <c r="E2204" t="s">
        <v>8261</v>
      </c>
    </row>
    <row r="2205" spans="1:6" ht="15.6" x14ac:dyDescent="0.3">
      <c r="A2205" s="1" t="s">
        <v>154</v>
      </c>
      <c r="B2205" s="1" t="s">
        <v>4586</v>
      </c>
      <c r="C2205" t="s">
        <v>6684</v>
      </c>
      <c r="D2205" t="s">
        <v>6591</v>
      </c>
      <c r="E2205" t="s">
        <v>7898</v>
      </c>
    </row>
    <row r="2206" spans="1:6" ht="15.6" x14ac:dyDescent="0.3">
      <c r="A2206" s="1" t="s">
        <v>153</v>
      </c>
      <c r="B2206" s="1" t="s">
        <v>4587</v>
      </c>
      <c r="C2206" t="s">
        <v>6684</v>
      </c>
      <c r="D2206" t="s">
        <v>6592</v>
      </c>
      <c r="E2206" t="s">
        <v>8262</v>
      </c>
    </row>
    <row r="2207" spans="1:6" ht="15.6" x14ac:dyDescent="0.3">
      <c r="A2207" s="1" t="s">
        <v>152</v>
      </c>
      <c r="B2207" s="1" t="s">
        <v>4588</v>
      </c>
      <c r="C2207" t="s">
        <v>6686</v>
      </c>
      <c r="D2207" t="s">
        <v>6593</v>
      </c>
      <c r="E2207" t="s">
        <v>8263</v>
      </c>
    </row>
    <row r="2208" spans="1:6" ht="15.6" x14ac:dyDescent="0.3">
      <c r="A2208" s="1" t="s">
        <v>151</v>
      </c>
      <c r="B2208" s="1" t="s">
        <v>4589</v>
      </c>
      <c r="C2208" t="s">
        <v>6686</v>
      </c>
      <c r="D2208" t="s">
        <v>6594</v>
      </c>
      <c r="E2208" t="s">
        <v>7772</v>
      </c>
    </row>
    <row r="2209" spans="1:5" ht="15.6" x14ac:dyDescent="0.3">
      <c r="A2209" s="1" t="s">
        <v>150</v>
      </c>
      <c r="B2209" s="1" t="s">
        <v>4590</v>
      </c>
      <c r="C2209" t="s">
        <v>6684</v>
      </c>
      <c r="D2209" t="s">
        <v>6595</v>
      </c>
      <c r="E2209" t="s">
        <v>8264</v>
      </c>
    </row>
    <row r="2210" spans="1:5" ht="15.6" x14ac:dyDescent="0.3">
      <c r="A2210" s="1" t="s">
        <v>149</v>
      </c>
      <c r="B2210" s="1" t="s">
        <v>4591</v>
      </c>
      <c r="C2210" t="s">
        <v>6684</v>
      </c>
      <c r="D2210" t="s">
        <v>6596</v>
      </c>
      <c r="E2210" t="s">
        <v>8265</v>
      </c>
    </row>
    <row r="2211" spans="1:5" ht="15.6" x14ac:dyDescent="0.3">
      <c r="A2211" s="1" t="s">
        <v>148</v>
      </c>
      <c r="B2211" s="1" t="s">
        <v>4592</v>
      </c>
      <c r="C2211" t="s">
        <v>6684</v>
      </c>
      <c r="D2211" t="s">
        <v>4800</v>
      </c>
      <c r="E2211" t="s">
        <v>6703</v>
      </c>
    </row>
    <row r="2212" spans="1:5" ht="15.6" x14ac:dyDescent="0.3">
      <c r="A2212" s="1" t="s">
        <v>147</v>
      </c>
      <c r="B2212" s="1" t="s">
        <v>4593</v>
      </c>
      <c r="C2212" t="s">
        <v>6686</v>
      </c>
      <c r="D2212" t="s">
        <v>6597</v>
      </c>
      <c r="E2212" t="s">
        <v>8088</v>
      </c>
    </row>
    <row r="2213" spans="1:5" ht="15.6" x14ac:dyDescent="0.3">
      <c r="A2213" s="1" t="s">
        <v>146</v>
      </c>
      <c r="B2213" s="1" t="s">
        <v>4594</v>
      </c>
      <c r="C2213" t="s">
        <v>6686</v>
      </c>
      <c r="D2213" t="s">
        <v>6295</v>
      </c>
      <c r="E2213" t="s">
        <v>7772</v>
      </c>
    </row>
    <row r="2214" spans="1:5" ht="15.6" x14ac:dyDescent="0.3">
      <c r="A2214" s="1" t="s">
        <v>145</v>
      </c>
      <c r="B2214" s="1" t="s">
        <v>4595</v>
      </c>
      <c r="C2214" t="s">
        <v>6686</v>
      </c>
      <c r="D2214" t="s">
        <v>6598</v>
      </c>
      <c r="E2214" t="s">
        <v>7051</v>
      </c>
    </row>
    <row r="2215" spans="1:5" ht="15.6" x14ac:dyDescent="0.3">
      <c r="A2215" s="1" t="s">
        <v>144</v>
      </c>
      <c r="B2215" s="1" t="s">
        <v>4596</v>
      </c>
      <c r="C2215" t="s">
        <v>6684</v>
      </c>
      <c r="D2215" t="s">
        <v>8266</v>
      </c>
      <c r="E2215" t="s">
        <v>8267</v>
      </c>
    </row>
    <row r="2216" spans="1:5" ht="15.6" x14ac:dyDescent="0.3">
      <c r="A2216" s="1" t="s">
        <v>143</v>
      </c>
      <c r="B2216" s="1" t="s">
        <v>4597</v>
      </c>
      <c r="C2216" t="s">
        <v>6684</v>
      </c>
      <c r="D2216" t="s">
        <v>6599</v>
      </c>
      <c r="E2216" t="s">
        <v>7060</v>
      </c>
    </row>
    <row r="2217" spans="1:5" ht="15.6" x14ac:dyDescent="0.3">
      <c r="A2217" s="1" t="s">
        <v>142</v>
      </c>
      <c r="B2217" s="1" t="s">
        <v>4598</v>
      </c>
      <c r="C2217" t="s">
        <v>6686</v>
      </c>
      <c r="D2217" t="s">
        <v>4873</v>
      </c>
      <c r="E2217" t="s">
        <v>8268</v>
      </c>
    </row>
    <row r="2218" spans="1:5" ht="15.6" x14ac:dyDescent="0.3">
      <c r="A2218" s="1" t="s">
        <v>141</v>
      </c>
      <c r="B2218" s="1" t="s">
        <v>4599</v>
      </c>
      <c r="C2218" t="s">
        <v>6684</v>
      </c>
      <c r="D2218" t="s">
        <v>4794</v>
      </c>
      <c r="E2218" t="s">
        <v>8269</v>
      </c>
    </row>
    <row r="2219" spans="1:5" ht="15.6" x14ac:dyDescent="0.3">
      <c r="A2219" s="1" t="s">
        <v>140</v>
      </c>
      <c r="B2219" s="1" t="s">
        <v>4600</v>
      </c>
      <c r="C2219" t="s">
        <v>6684</v>
      </c>
      <c r="D2219" t="s">
        <v>6600</v>
      </c>
      <c r="E2219" t="s">
        <v>7304</v>
      </c>
    </row>
    <row r="2220" spans="1:5" ht="15.6" x14ac:dyDescent="0.3">
      <c r="A2220" s="1" t="s">
        <v>139</v>
      </c>
      <c r="B2220" s="1" t="s">
        <v>4601</v>
      </c>
      <c r="C2220" t="s">
        <v>6684</v>
      </c>
      <c r="D2220" t="s">
        <v>6601</v>
      </c>
      <c r="E2220" t="s">
        <v>6898</v>
      </c>
    </row>
    <row r="2221" spans="1:5" ht="15.6" x14ac:dyDescent="0.3">
      <c r="A2221" s="1" t="s">
        <v>138</v>
      </c>
      <c r="B2221" s="1" t="s">
        <v>4602</v>
      </c>
      <c r="C2221" t="s">
        <v>6684</v>
      </c>
      <c r="D2221" t="s">
        <v>6602</v>
      </c>
      <c r="E2221" t="s">
        <v>7820</v>
      </c>
    </row>
    <row r="2222" spans="1:5" ht="15.6" x14ac:dyDescent="0.3">
      <c r="A2222" s="1" t="s">
        <v>137</v>
      </c>
      <c r="B2222" s="1" t="s">
        <v>4603</v>
      </c>
      <c r="C2222" t="s">
        <v>6686</v>
      </c>
      <c r="D2222" t="s">
        <v>6603</v>
      </c>
      <c r="E2222" t="s">
        <v>6822</v>
      </c>
    </row>
    <row r="2223" spans="1:5" ht="15.6" x14ac:dyDescent="0.3">
      <c r="A2223" s="1" t="s">
        <v>136</v>
      </c>
      <c r="B2223" s="1" t="s">
        <v>4604</v>
      </c>
      <c r="C2223" t="s">
        <v>6686</v>
      </c>
      <c r="D2223" t="s">
        <v>6604</v>
      </c>
      <c r="E2223" t="s">
        <v>7092</v>
      </c>
    </row>
    <row r="2224" spans="1:5" ht="15.6" x14ac:dyDescent="0.3">
      <c r="A2224" s="1" t="s">
        <v>135</v>
      </c>
      <c r="B2224" s="1" t="s">
        <v>4605</v>
      </c>
      <c r="C2224" t="s">
        <v>6686</v>
      </c>
      <c r="D2224" t="s">
        <v>5198</v>
      </c>
      <c r="E2224" t="s">
        <v>7023</v>
      </c>
    </row>
    <row r="2225" spans="1:5" ht="15.6" x14ac:dyDescent="0.3">
      <c r="A2225" s="1" t="s">
        <v>134</v>
      </c>
      <c r="B2225" s="1" t="s">
        <v>4606</v>
      </c>
      <c r="C2225" t="s">
        <v>6686</v>
      </c>
      <c r="D2225" t="s">
        <v>6605</v>
      </c>
      <c r="E2225" t="s">
        <v>7092</v>
      </c>
    </row>
    <row r="2226" spans="1:5" ht="15.6" x14ac:dyDescent="0.3">
      <c r="A2226" s="1" t="s">
        <v>133</v>
      </c>
      <c r="B2226" s="1" t="s">
        <v>4607</v>
      </c>
      <c r="C2226" t="s">
        <v>6686</v>
      </c>
      <c r="D2226" t="s">
        <v>6297</v>
      </c>
      <c r="E2226" t="s">
        <v>8270</v>
      </c>
    </row>
    <row r="2227" spans="1:5" ht="15.6" x14ac:dyDescent="0.3">
      <c r="A2227" s="1" t="s">
        <v>132</v>
      </c>
      <c r="B2227" s="1" t="s">
        <v>4608</v>
      </c>
      <c r="C2227" t="s">
        <v>6684</v>
      </c>
      <c r="D2227" t="s">
        <v>5442</v>
      </c>
      <c r="E2227" t="s">
        <v>6916</v>
      </c>
    </row>
    <row r="2228" spans="1:5" ht="15.6" x14ac:dyDescent="0.3">
      <c r="A2228" s="1" t="s">
        <v>131</v>
      </c>
      <c r="B2228" s="1" t="s">
        <v>4609</v>
      </c>
      <c r="C2228" t="s">
        <v>6684</v>
      </c>
      <c r="D2228" t="s">
        <v>5968</v>
      </c>
      <c r="E2228" t="s">
        <v>7676</v>
      </c>
    </row>
    <row r="2229" spans="1:5" ht="15.6" x14ac:dyDescent="0.3">
      <c r="A2229" s="1" t="s">
        <v>130</v>
      </c>
      <c r="B2229" s="1" t="s">
        <v>4610</v>
      </c>
      <c r="C2229" t="s">
        <v>6684</v>
      </c>
      <c r="D2229" t="s">
        <v>6606</v>
      </c>
      <c r="E2229" t="s">
        <v>8271</v>
      </c>
    </row>
    <row r="2230" spans="1:5" ht="15.6" x14ac:dyDescent="0.3">
      <c r="A2230" s="1" t="s">
        <v>129</v>
      </c>
      <c r="B2230" s="1" t="s">
        <v>4611</v>
      </c>
      <c r="C2230" t="s">
        <v>6684</v>
      </c>
      <c r="D2230" t="s">
        <v>6607</v>
      </c>
      <c r="E2230" t="s">
        <v>8272</v>
      </c>
    </row>
    <row r="2231" spans="1:5" ht="15.6" x14ac:dyDescent="0.3">
      <c r="A2231" s="1" t="s">
        <v>128</v>
      </c>
      <c r="B2231" s="1" t="s">
        <v>4612</v>
      </c>
      <c r="C2231" t="s">
        <v>6686</v>
      </c>
      <c r="D2231" t="s">
        <v>5034</v>
      </c>
      <c r="E2231" t="s">
        <v>8273</v>
      </c>
    </row>
    <row r="2232" spans="1:5" ht="15.6" x14ac:dyDescent="0.3">
      <c r="A2232" s="1" t="s">
        <v>127</v>
      </c>
      <c r="B2232" s="1" t="s">
        <v>4613</v>
      </c>
      <c r="C2232" t="s">
        <v>6684</v>
      </c>
      <c r="D2232" t="s">
        <v>6608</v>
      </c>
      <c r="E2232" t="s">
        <v>8274</v>
      </c>
    </row>
    <row r="2233" spans="1:5" ht="15.6" x14ac:dyDescent="0.3">
      <c r="A2233" s="1" t="s">
        <v>126</v>
      </c>
      <c r="B2233" s="1" t="s">
        <v>4614</v>
      </c>
      <c r="C2233" t="s">
        <v>6684</v>
      </c>
      <c r="D2233" t="s">
        <v>6609</v>
      </c>
      <c r="E2233" t="s">
        <v>8275</v>
      </c>
    </row>
    <row r="2234" spans="1:5" ht="15.6" x14ac:dyDescent="0.3">
      <c r="A2234" s="1" t="s">
        <v>125</v>
      </c>
      <c r="B2234" s="1" t="s">
        <v>4615</v>
      </c>
      <c r="C2234" t="s">
        <v>6684</v>
      </c>
      <c r="D2234" t="s">
        <v>6610</v>
      </c>
      <c r="E2234" t="s">
        <v>8276</v>
      </c>
    </row>
    <row r="2235" spans="1:5" ht="15.6" x14ac:dyDescent="0.3">
      <c r="A2235" s="1" t="s">
        <v>124</v>
      </c>
      <c r="B2235" s="1" t="s">
        <v>4616</v>
      </c>
      <c r="C2235" t="s">
        <v>6686</v>
      </c>
      <c r="D2235" t="s">
        <v>5739</v>
      </c>
      <c r="E2235" t="s">
        <v>6692</v>
      </c>
    </row>
    <row r="2236" spans="1:5" ht="15.6" x14ac:dyDescent="0.3">
      <c r="A2236" s="1" t="s">
        <v>123</v>
      </c>
      <c r="B2236" s="1" t="s">
        <v>4617</v>
      </c>
      <c r="C2236" t="s">
        <v>6686</v>
      </c>
      <c r="D2236" t="s">
        <v>6611</v>
      </c>
      <c r="E2236" t="s">
        <v>6706</v>
      </c>
    </row>
    <row r="2237" spans="1:5" ht="15.6" x14ac:dyDescent="0.3">
      <c r="A2237" s="1" t="s">
        <v>122</v>
      </c>
      <c r="B2237" s="1" t="s">
        <v>4618</v>
      </c>
      <c r="C2237" t="s">
        <v>6686</v>
      </c>
      <c r="D2237" t="s">
        <v>6612</v>
      </c>
      <c r="E2237" t="s">
        <v>8277</v>
      </c>
    </row>
    <row r="2238" spans="1:5" ht="15.6" x14ac:dyDescent="0.3">
      <c r="A2238" s="1" t="s">
        <v>121</v>
      </c>
      <c r="B2238" s="1" t="s">
        <v>4619</v>
      </c>
      <c r="C2238" t="s">
        <v>6686</v>
      </c>
      <c r="D2238" t="s">
        <v>6613</v>
      </c>
      <c r="E2238" t="s">
        <v>7764</v>
      </c>
    </row>
    <row r="2239" spans="1:5" ht="15.6" x14ac:dyDescent="0.3">
      <c r="A2239" s="1" t="s">
        <v>120</v>
      </c>
      <c r="B2239" s="1" t="s">
        <v>4620</v>
      </c>
      <c r="C2239" t="s">
        <v>6686</v>
      </c>
      <c r="D2239" t="s">
        <v>6614</v>
      </c>
      <c r="E2239" t="s">
        <v>8278</v>
      </c>
    </row>
    <row r="2240" spans="1:5" ht="15.6" x14ac:dyDescent="0.3">
      <c r="A2240" s="1" t="s">
        <v>119</v>
      </c>
      <c r="B2240" s="1" t="s">
        <v>4621</v>
      </c>
      <c r="C2240" t="s">
        <v>6686</v>
      </c>
      <c r="D2240" t="s">
        <v>4797</v>
      </c>
      <c r="E2240" t="s">
        <v>7615</v>
      </c>
    </row>
    <row r="2241" spans="1:5" ht="15.6" x14ac:dyDescent="0.3">
      <c r="A2241" s="1" t="s">
        <v>118</v>
      </c>
      <c r="B2241" s="1" t="s">
        <v>4622</v>
      </c>
      <c r="C2241" t="s">
        <v>6684</v>
      </c>
      <c r="D2241" t="s">
        <v>6615</v>
      </c>
      <c r="E2241" t="s">
        <v>8279</v>
      </c>
    </row>
    <row r="2242" spans="1:5" ht="15.6" x14ac:dyDescent="0.3">
      <c r="A2242" s="1" t="s">
        <v>117</v>
      </c>
      <c r="B2242" s="1" t="s">
        <v>4623</v>
      </c>
      <c r="C2242" t="s">
        <v>6684</v>
      </c>
      <c r="D2242" t="s">
        <v>6616</v>
      </c>
      <c r="E2242" t="s">
        <v>6781</v>
      </c>
    </row>
    <row r="2243" spans="1:5" ht="15.6" x14ac:dyDescent="0.3">
      <c r="A2243" s="1" t="s">
        <v>116</v>
      </c>
      <c r="B2243" s="1" t="s">
        <v>4624</v>
      </c>
      <c r="C2243" t="s">
        <v>6684</v>
      </c>
      <c r="D2243" t="s">
        <v>6617</v>
      </c>
      <c r="E2243" t="s">
        <v>8280</v>
      </c>
    </row>
    <row r="2244" spans="1:5" ht="15.6" x14ac:dyDescent="0.3">
      <c r="A2244" s="1" t="s">
        <v>115</v>
      </c>
      <c r="B2244" s="1" t="s">
        <v>4625</v>
      </c>
      <c r="C2244" t="s">
        <v>6686</v>
      </c>
      <c r="D2244" t="s">
        <v>5591</v>
      </c>
      <c r="E2244" t="s">
        <v>7053</v>
      </c>
    </row>
    <row r="2245" spans="1:5" ht="15.6" x14ac:dyDescent="0.3">
      <c r="A2245" s="1" t="s">
        <v>114</v>
      </c>
      <c r="B2245" s="1" t="s">
        <v>4626</v>
      </c>
      <c r="C2245" t="s">
        <v>6686</v>
      </c>
      <c r="D2245" t="s">
        <v>6618</v>
      </c>
      <c r="E2245" t="s">
        <v>6783</v>
      </c>
    </row>
    <row r="2246" spans="1:5" ht="15.6" x14ac:dyDescent="0.3">
      <c r="A2246" s="1" t="s">
        <v>113</v>
      </c>
      <c r="B2246" s="1" t="s">
        <v>4627</v>
      </c>
      <c r="C2246" t="s">
        <v>6684</v>
      </c>
      <c r="D2246" t="s">
        <v>5367</v>
      </c>
      <c r="E2246" t="s">
        <v>7771</v>
      </c>
    </row>
    <row r="2247" spans="1:5" ht="15.6" x14ac:dyDescent="0.3">
      <c r="A2247" s="1" t="s">
        <v>112</v>
      </c>
      <c r="B2247" s="1" t="s">
        <v>4628</v>
      </c>
      <c r="C2247" t="s">
        <v>6684</v>
      </c>
      <c r="D2247" t="s">
        <v>6619</v>
      </c>
      <c r="E2247" t="s">
        <v>7328</v>
      </c>
    </row>
    <row r="2248" spans="1:5" ht="15.6" x14ac:dyDescent="0.3">
      <c r="A2248" s="1" t="s">
        <v>111</v>
      </c>
      <c r="B2248" s="1" t="s">
        <v>4629</v>
      </c>
      <c r="C2248" t="s">
        <v>6684</v>
      </c>
      <c r="D2248" t="s">
        <v>6620</v>
      </c>
      <c r="E2248" t="s">
        <v>6781</v>
      </c>
    </row>
    <row r="2249" spans="1:5" ht="15.6" x14ac:dyDescent="0.3">
      <c r="A2249" s="1" t="s">
        <v>110</v>
      </c>
      <c r="B2249" s="1" t="s">
        <v>4630</v>
      </c>
      <c r="C2249" t="s">
        <v>6686</v>
      </c>
      <c r="D2249" t="s">
        <v>6621</v>
      </c>
      <c r="E2249" t="s">
        <v>8281</v>
      </c>
    </row>
    <row r="2250" spans="1:5" ht="15.6" x14ac:dyDescent="0.3">
      <c r="A2250" s="1" t="s">
        <v>109</v>
      </c>
      <c r="B2250" s="1" t="s">
        <v>4631</v>
      </c>
      <c r="C2250" t="s">
        <v>6686</v>
      </c>
      <c r="D2250" t="s">
        <v>6622</v>
      </c>
      <c r="E2250" t="s">
        <v>7131</v>
      </c>
    </row>
    <row r="2251" spans="1:5" ht="15.6" x14ac:dyDescent="0.3">
      <c r="A2251" s="1" t="s">
        <v>108</v>
      </c>
      <c r="B2251" s="1" t="s">
        <v>4632</v>
      </c>
      <c r="C2251" t="s">
        <v>6684</v>
      </c>
      <c r="D2251" t="s">
        <v>6623</v>
      </c>
      <c r="E2251" t="s">
        <v>7181</v>
      </c>
    </row>
    <row r="2252" spans="1:5" ht="15.6" x14ac:dyDescent="0.3">
      <c r="A2252" s="1" t="s">
        <v>107</v>
      </c>
      <c r="B2252" s="1" t="s">
        <v>4633</v>
      </c>
      <c r="C2252" t="s">
        <v>6684</v>
      </c>
      <c r="D2252" t="s">
        <v>6624</v>
      </c>
      <c r="E2252" t="s">
        <v>6715</v>
      </c>
    </row>
    <row r="2253" spans="1:5" ht="15.6" x14ac:dyDescent="0.3">
      <c r="A2253" s="1" t="s">
        <v>106</v>
      </c>
      <c r="B2253" s="1" t="s">
        <v>4634</v>
      </c>
      <c r="C2253" t="s">
        <v>6686</v>
      </c>
      <c r="D2253" t="s">
        <v>6625</v>
      </c>
      <c r="E2253" t="s">
        <v>7051</v>
      </c>
    </row>
    <row r="2254" spans="1:5" ht="15.6" x14ac:dyDescent="0.3">
      <c r="A2254" s="1" t="s">
        <v>105</v>
      </c>
      <c r="B2254" s="1" t="s">
        <v>4635</v>
      </c>
      <c r="C2254" t="s">
        <v>6684</v>
      </c>
      <c r="D2254" t="s">
        <v>6626</v>
      </c>
      <c r="E2254" t="s">
        <v>8282</v>
      </c>
    </row>
    <row r="2255" spans="1:5" ht="15.6" x14ac:dyDescent="0.3">
      <c r="A2255" s="1" t="s">
        <v>104</v>
      </c>
      <c r="B2255" s="1" t="s">
        <v>4636</v>
      </c>
      <c r="C2255" t="s">
        <v>6684</v>
      </c>
      <c r="D2255" t="s">
        <v>6627</v>
      </c>
      <c r="E2255" t="s">
        <v>7509</v>
      </c>
    </row>
    <row r="2256" spans="1:5" ht="15.6" x14ac:dyDescent="0.3">
      <c r="A2256" s="1" t="s">
        <v>103</v>
      </c>
      <c r="B2256" s="1" t="s">
        <v>4637</v>
      </c>
      <c r="C2256" t="s">
        <v>6684</v>
      </c>
      <c r="D2256" t="s">
        <v>6628</v>
      </c>
      <c r="E2256" t="s">
        <v>8283</v>
      </c>
    </row>
    <row r="2257" spans="1:5" ht="15.6" x14ac:dyDescent="0.3">
      <c r="A2257" s="1" t="s">
        <v>102</v>
      </c>
      <c r="B2257" s="1" t="s">
        <v>4638</v>
      </c>
      <c r="C2257" t="s">
        <v>6686</v>
      </c>
      <c r="D2257" t="s">
        <v>4797</v>
      </c>
      <c r="E2257" t="s">
        <v>6809</v>
      </c>
    </row>
    <row r="2258" spans="1:5" ht="15.6" x14ac:dyDescent="0.3">
      <c r="A2258" s="1" t="s">
        <v>101</v>
      </c>
      <c r="B2258" s="1" t="s">
        <v>4639</v>
      </c>
      <c r="C2258" t="s">
        <v>6686</v>
      </c>
      <c r="D2258" t="s">
        <v>6629</v>
      </c>
      <c r="E2258" t="s">
        <v>8284</v>
      </c>
    </row>
    <row r="2259" spans="1:5" ht="15.6" x14ac:dyDescent="0.3">
      <c r="A2259" s="1" t="s">
        <v>100</v>
      </c>
      <c r="B2259" s="1" t="s">
        <v>4640</v>
      </c>
      <c r="C2259" t="s">
        <v>6686</v>
      </c>
      <c r="D2259" t="s">
        <v>6630</v>
      </c>
      <c r="E2259" t="s">
        <v>8285</v>
      </c>
    </row>
    <row r="2260" spans="1:5" ht="15.6" x14ac:dyDescent="0.3">
      <c r="A2260" s="1" t="s">
        <v>99</v>
      </c>
      <c r="B2260" s="1" t="s">
        <v>4641</v>
      </c>
      <c r="C2260" t="s">
        <v>6686</v>
      </c>
      <c r="D2260" t="s">
        <v>6631</v>
      </c>
      <c r="E2260" t="s">
        <v>8286</v>
      </c>
    </row>
    <row r="2261" spans="1:5" ht="15.6" x14ac:dyDescent="0.3">
      <c r="A2261" s="1" t="s">
        <v>98</v>
      </c>
      <c r="B2261" s="1" t="s">
        <v>4642</v>
      </c>
      <c r="C2261" t="s">
        <v>6686</v>
      </c>
      <c r="D2261" t="s">
        <v>6632</v>
      </c>
      <c r="E2261" t="s">
        <v>6899</v>
      </c>
    </row>
    <row r="2262" spans="1:5" ht="15.6" x14ac:dyDescent="0.3">
      <c r="A2262" s="1" t="s">
        <v>97</v>
      </c>
      <c r="B2262" s="1" t="s">
        <v>4643</v>
      </c>
      <c r="C2262" t="s">
        <v>6684</v>
      </c>
      <c r="D2262" t="s">
        <v>6633</v>
      </c>
      <c r="E2262" t="s">
        <v>6762</v>
      </c>
    </row>
    <row r="2263" spans="1:5" ht="15.6" x14ac:dyDescent="0.3">
      <c r="A2263" s="1" t="s">
        <v>96</v>
      </c>
      <c r="B2263" s="1" t="s">
        <v>4644</v>
      </c>
      <c r="C2263" t="s">
        <v>6686</v>
      </c>
      <c r="D2263" t="s">
        <v>6634</v>
      </c>
      <c r="E2263" t="s">
        <v>6750</v>
      </c>
    </row>
    <row r="2264" spans="1:5" ht="15.6" x14ac:dyDescent="0.3">
      <c r="A2264" s="1" t="s">
        <v>95</v>
      </c>
      <c r="B2264" s="1" t="s">
        <v>4645</v>
      </c>
      <c r="C2264" t="s">
        <v>6686</v>
      </c>
      <c r="D2264" t="s">
        <v>8287</v>
      </c>
      <c r="E2264" t="s">
        <v>6881</v>
      </c>
    </row>
    <row r="2265" spans="1:5" ht="15.6" x14ac:dyDescent="0.3">
      <c r="A2265" s="1" t="s">
        <v>94</v>
      </c>
      <c r="B2265" s="1" t="s">
        <v>4646</v>
      </c>
      <c r="C2265" t="s">
        <v>6686</v>
      </c>
      <c r="D2265" t="s">
        <v>8288</v>
      </c>
      <c r="E2265" t="s">
        <v>8289</v>
      </c>
    </row>
    <row r="2266" spans="1:5" ht="15.6" x14ac:dyDescent="0.3">
      <c r="A2266" s="1" t="s">
        <v>93</v>
      </c>
      <c r="B2266" s="1" t="s">
        <v>4647</v>
      </c>
      <c r="C2266" t="s">
        <v>6686</v>
      </c>
      <c r="D2266" t="s">
        <v>6182</v>
      </c>
      <c r="E2266" t="s">
        <v>6836</v>
      </c>
    </row>
    <row r="2267" spans="1:5" ht="15.6" x14ac:dyDescent="0.3">
      <c r="A2267" s="1" t="s">
        <v>92</v>
      </c>
      <c r="B2267" s="1" t="s">
        <v>4648</v>
      </c>
      <c r="C2267" t="s">
        <v>6684</v>
      </c>
      <c r="D2267" t="s">
        <v>6635</v>
      </c>
      <c r="E2267" t="s">
        <v>7569</v>
      </c>
    </row>
    <row r="2268" spans="1:5" ht="15.6" x14ac:dyDescent="0.3">
      <c r="A2268" s="1" t="s">
        <v>91</v>
      </c>
      <c r="B2268" s="1" t="s">
        <v>4649</v>
      </c>
      <c r="C2268" t="s">
        <v>6684</v>
      </c>
      <c r="D2268" t="s">
        <v>6636</v>
      </c>
      <c r="E2268" t="s">
        <v>7137</v>
      </c>
    </row>
    <row r="2269" spans="1:5" ht="15.6" x14ac:dyDescent="0.3">
      <c r="A2269" s="1" t="s">
        <v>90</v>
      </c>
      <c r="B2269" s="1" t="s">
        <v>4650</v>
      </c>
      <c r="C2269" t="s">
        <v>6684</v>
      </c>
      <c r="D2269" t="s">
        <v>6637</v>
      </c>
      <c r="E2269" t="s">
        <v>8290</v>
      </c>
    </row>
    <row r="2270" spans="1:5" ht="15.6" x14ac:dyDescent="0.3">
      <c r="A2270" s="1" t="s">
        <v>89</v>
      </c>
      <c r="B2270" s="1" t="s">
        <v>4651</v>
      </c>
      <c r="C2270" t="s">
        <v>6684</v>
      </c>
      <c r="D2270" t="s">
        <v>4868</v>
      </c>
      <c r="E2270" t="s">
        <v>8291</v>
      </c>
    </row>
    <row r="2271" spans="1:5" ht="15.6" x14ac:dyDescent="0.3">
      <c r="A2271" s="1" t="s">
        <v>88</v>
      </c>
      <c r="B2271" s="1" t="s">
        <v>4652</v>
      </c>
      <c r="C2271" t="s">
        <v>6684</v>
      </c>
      <c r="D2271" t="s">
        <v>5299</v>
      </c>
      <c r="E2271" t="s">
        <v>7773</v>
      </c>
    </row>
    <row r="2272" spans="1:5" ht="15.6" x14ac:dyDescent="0.3">
      <c r="A2272" s="1" t="s">
        <v>87</v>
      </c>
      <c r="B2272" s="1" t="s">
        <v>4653</v>
      </c>
      <c r="C2272" t="s">
        <v>6686</v>
      </c>
      <c r="D2272" t="s">
        <v>6638</v>
      </c>
      <c r="E2272" t="s">
        <v>8292</v>
      </c>
    </row>
    <row r="2273" spans="1:5" ht="15.6" x14ac:dyDescent="0.3">
      <c r="A2273" s="1" t="s">
        <v>86</v>
      </c>
      <c r="B2273" s="1" t="s">
        <v>4654</v>
      </c>
      <c r="C2273" t="s">
        <v>6684</v>
      </c>
      <c r="D2273" t="s">
        <v>6639</v>
      </c>
      <c r="E2273" t="s">
        <v>8293</v>
      </c>
    </row>
    <row r="2274" spans="1:5" ht="15.6" x14ac:dyDescent="0.3">
      <c r="A2274" s="1" t="s">
        <v>85</v>
      </c>
      <c r="B2274" s="1" t="s">
        <v>4655</v>
      </c>
      <c r="C2274" t="s">
        <v>6686</v>
      </c>
      <c r="D2274" t="s">
        <v>4799</v>
      </c>
      <c r="E2274" t="s">
        <v>8294</v>
      </c>
    </row>
    <row r="2275" spans="1:5" ht="15.6" x14ac:dyDescent="0.3">
      <c r="A2275" s="1" t="s">
        <v>84</v>
      </c>
      <c r="B2275" s="1" t="s">
        <v>4656</v>
      </c>
      <c r="C2275" t="s">
        <v>6684</v>
      </c>
      <c r="D2275" t="s">
        <v>6640</v>
      </c>
      <c r="E2275" t="s">
        <v>8246</v>
      </c>
    </row>
    <row r="2276" spans="1:5" ht="15.6" x14ac:dyDescent="0.3">
      <c r="A2276" s="1" t="s">
        <v>83</v>
      </c>
      <c r="B2276" s="1" t="s">
        <v>4657</v>
      </c>
      <c r="C2276" t="s">
        <v>6686</v>
      </c>
      <c r="D2276" t="s">
        <v>6641</v>
      </c>
      <c r="E2276" t="s">
        <v>7091</v>
      </c>
    </row>
    <row r="2277" spans="1:5" ht="15.6" x14ac:dyDescent="0.3">
      <c r="A2277" s="1" t="s">
        <v>82</v>
      </c>
      <c r="B2277" s="1" t="s">
        <v>4658</v>
      </c>
      <c r="C2277" t="s">
        <v>6686</v>
      </c>
      <c r="D2277" t="s">
        <v>6642</v>
      </c>
      <c r="E2277" t="s">
        <v>7494</v>
      </c>
    </row>
    <row r="2278" spans="1:5" ht="15.6" x14ac:dyDescent="0.3">
      <c r="A2278" s="1" t="s">
        <v>81</v>
      </c>
      <c r="B2278" s="1" t="s">
        <v>4659</v>
      </c>
      <c r="C2278" t="s">
        <v>6684</v>
      </c>
      <c r="D2278" t="s">
        <v>6643</v>
      </c>
      <c r="E2278" t="s">
        <v>8295</v>
      </c>
    </row>
    <row r="2279" spans="1:5" ht="15.6" x14ac:dyDescent="0.3">
      <c r="A2279" s="1" t="s">
        <v>80</v>
      </c>
      <c r="B2279" s="1" t="s">
        <v>4660</v>
      </c>
      <c r="C2279" t="s">
        <v>6686</v>
      </c>
      <c r="D2279" t="s">
        <v>6644</v>
      </c>
      <c r="E2279" t="s">
        <v>6788</v>
      </c>
    </row>
    <row r="2280" spans="1:5" ht="15.6" x14ac:dyDescent="0.3">
      <c r="A2280" s="1" t="s">
        <v>79</v>
      </c>
      <c r="B2280" s="1" t="s">
        <v>4661</v>
      </c>
      <c r="C2280" t="s">
        <v>6686</v>
      </c>
      <c r="D2280" t="s">
        <v>4916</v>
      </c>
      <c r="E2280" t="s">
        <v>8296</v>
      </c>
    </row>
    <row r="2281" spans="1:5" ht="15.6" x14ac:dyDescent="0.3">
      <c r="A2281" s="1" t="s">
        <v>78</v>
      </c>
      <c r="B2281" s="1" t="s">
        <v>4662</v>
      </c>
      <c r="C2281" t="s">
        <v>6686</v>
      </c>
      <c r="D2281" t="s">
        <v>6645</v>
      </c>
      <c r="E2281" t="s">
        <v>6763</v>
      </c>
    </row>
    <row r="2282" spans="1:5" ht="15.6" x14ac:dyDescent="0.3">
      <c r="A2282" s="1" t="s">
        <v>77</v>
      </c>
      <c r="B2282" s="1" t="s">
        <v>4663</v>
      </c>
      <c r="C2282" t="s">
        <v>6686</v>
      </c>
      <c r="D2282" t="s">
        <v>6646</v>
      </c>
      <c r="E2282" t="s">
        <v>8297</v>
      </c>
    </row>
    <row r="2283" spans="1:5" ht="15.6" x14ac:dyDescent="0.3">
      <c r="A2283" s="1" t="s">
        <v>76</v>
      </c>
      <c r="B2283" s="1" t="s">
        <v>4664</v>
      </c>
      <c r="C2283" t="s">
        <v>6684</v>
      </c>
      <c r="D2283" t="s">
        <v>4766</v>
      </c>
      <c r="E2283" t="s">
        <v>6767</v>
      </c>
    </row>
    <row r="2284" spans="1:5" ht="15.6" x14ac:dyDescent="0.3">
      <c r="A2284" s="1" t="s">
        <v>75</v>
      </c>
      <c r="B2284" s="1" t="s">
        <v>4665</v>
      </c>
      <c r="C2284" t="s">
        <v>6686</v>
      </c>
      <c r="D2284" t="s">
        <v>6647</v>
      </c>
      <c r="E2284" t="s">
        <v>6698</v>
      </c>
    </row>
    <row r="2285" spans="1:5" ht="15.6" x14ac:dyDescent="0.3">
      <c r="A2285" s="1" t="s">
        <v>74</v>
      </c>
      <c r="B2285" s="1" t="s">
        <v>4666</v>
      </c>
      <c r="C2285" t="s">
        <v>6684</v>
      </c>
      <c r="D2285" t="s">
        <v>6648</v>
      </c>
      <c r="E2285" t="s">
        <v>7431</v>
      </c>
    </row>
    <row r="2286" spans="1:5" ht="15.6" x14ac:dyDescent="0.3">
      <c r="A2286" s="1" t="s">
        <v>73</v>
      </c>
      <c r="B2286" s="1" t="s">
        <v>4667</v>
      </c>
      <c r="C2286" t="s">
        <v>6686</v>
      </c>
      <c r="D2286" t="s">
        <v>6649</v>
      </c>
      <c r="E2286" t="s">
        <v>8298</v>
      </c>
    </row>
    <row r="2287" spans="1:5" ht="15.6" x14ac:dyDescent="0.3">
      <c r="A2287" s="1" t="s">
        <v>72</v>
      </c>
      <c r="B2287" s="1" t="s">
        <v>4668</v>
      </c>
      <c r="C2287" t="s">
        <v>6684</v>
      </c>
      <c r="D2287" t="s">
        <v>6625</v>
      </c>
      <c r="E2287" t="s">
        <v>6775</v>
      </c>
    </row>
    <row r="2288" spans="1:5" ht="15.6" x14ac:dyDescent="0.3">
      <c r="A2288" s="1" t="s">
        <v>71</v>
      </c>
      <c r="B2288" s="1" t="s">
        <v>4669</v>
      </c>
      <c r="C2288" t="s">
        <v>6686</v>
      </c>
      <c r="D2288" t="s">
        <v>6650</v>
      </c>
      <c r="E2288" t="s">
        <v>8299</v>
      </c>
    </row>
    <row r="2289" spans="1:5" ht="15.6" x14ac:dyDescent="0.3">
      <c r="A2289" s="1" t="s">
        <v>70</v>
      </c>
      <c r="B2289" s="1" t="s">
        <v>4670</v>
      </c>
      <c r="C2289" t="s">
        <v>6684</v>
      </c>
      <c r="D2289" t="s">
        <v>6651</v>
      </c>
      <c r="E2289" t="s">
        <v>7775</v>
      </c>
    </row>
    <row r="2290" spans="1:5" ht="15.6" x14ac:dyDescent="0.3">
      <c r="A2290" s="1" t="s">
        <v>69</v>
      </c>
      <c r="B2290" s="1" t="s">
        <v>4671</v>
      </c>
      <c r="C2290" t="s">
        <v>6686</v>
      </c>
      <c r="D2290" t="s">
        <v>6652</v>
      </c>
      <c r="E2290" t="s">
        <v>8300</v>
      </c>
    </row>
    <row r="2291" spans="1:5" ht="15.6" x14ac:dyDescent="0.3">
      <c r="A2291" s="1" t="s">
        <v>68</v>
      </c>
      <c r="B2291" s="1" t="s">
        <v>4672</v>
      </c>
      <c r="C2291" t="s">
        <v>6686</v>
      </c>
      <c r="D2291" t="s">
        <v>5574</v>
      </c>
      <c r="E2291" t="s">
        <v>8301</v>
      </c>
    </row>
    <row r="2292" spans="1:5" ht="15.6" x14ac:dyDescent="0.3">
      <c r="A2292" s="1" t="s">
        <v>67</v>
      </c>
      <c r="B2292" s="1" t="s">
        <v>4673</v>
      </c>
      <c r="C2292" t="s">
        <v>6684</v>
      </c>
      <c r="D2292" t="s">
        <v>4916</v>
      </c>
      <c r="E2292" t="s">
        <v>6931</v>
      </c>
    </row>
    <row r="2293" spans="1:5" ht="15.6" x14ac:dyDescent="0.3">
      <c r="A2293" s="1" t="s">
        <v>66</v>
      </c>
      <c r="B2293" s="1" t="s">
        <v>4674</v>
      </c>
      <c r="C2293" t="s">
        <v>6686</v>
      </c>
      <c r="D2293" t="s">
        <v>6653</v>
      </c>
      <c r="E2293" t="s">
        <v>8302</v>
      </c>
    </row>
    <row r="2294" spans="1:5" ht="15.6" x14ac:dyDescent="0.3">
      <c r="A2294" s="1" t="s">
        <v>65</v>
      </c>
      <c r="B2294" s="1" t="s">
        <v>4675</v>
      </c>
      <c r="C2294" t="s">
        <v>6686</v>
      </c>
      <c r="D2294" t="s">
        <v>4817</v>
      </c>
      <c r="E2294" t="s">
        <v>6735</v>
      </c>
    </row>
    <row r="2295" spans="1:5" ht="15.6" x14ac:dyDescent="0.3">
      <c r="A2295" s="1" t="s">
        <v>64</v>
      </c>
      <c r="B2295" s="1" t="s">
        <v>4676</v>
      </c>
      <c r="C2295" t="s">
        <v>6684</v>
      </c>
      <c r="D2295" t="s">
        <v>6654</v>
      </c>
      <c r="E2295" t="s">
        <v>6775</v>
      </c>
    </row>
    <row r="2296" spans="1:5" ht="15.6" x14ac:dyDescent="0.3">
      <c r="A2296" s="1" t="s">
        <v>63</v>
      </c>
      <c r="B2296" s="1" t="s">
        <v>4677</v>
      </c>
      <c r="C2296" t="s">
        <v>6686</v>
      </c>
      <c r="D2296" t="s">
        <v>6655</v>
      </c>
      <c r="E2296" t="s">
        <v>7285</v>
      </c>
    </row>
    <row r="2297" spans="1:5" ht="15.6" x14ac:dyDescent="0.3">
      <c r="A2297" s="1" t="s">
        <v>62</v>
      </c>
      <c r="B2297" s="1" t="s">
        <v>4678</v>
      </c>
      <c r="C2297" t="s">
        <v>6686</v>
      </c>
      <c r="D2297" t="s">
        <v>6656</v>
      </c>
      <c r="E2297" t="s">
        <v>8303</v>
      </c>
    </row>
    <row r="2298" spans="1:5" ht="15.6" x14ac:dyDescent="0.3">
      <c r="A2298" s="1" t="s">
        <v>61</v>
      </c>
      <c r="B2298" s="1" t="s">
        <v>4679</v>
      </c>
      <c r="C2298" t="s">
        <v>6686</v>
      </c>
      <c r="D2298" t="s">
        <v>8304</v>
      </c>
      <c r="E2298" t="s">
        <v>8305</v>
      </c>
    </row>
    <row r="2299" spans="1:5" ht="15.6" x14ac:dyDescent="0.3">
      <c r="A2299" s="1" t="s">
        <v>60</v>
      </c>
      <c r="B2299" s="1" t="s">
        <v>4680</v>
      </c>
      <c r="C2299" t="s">
        <v>6684</v>
      </c>
      <c r="D2299" t="s">
        <v>6657</v>
      </c>
      <c r="E2299" t="s">
        <v>8306</v>
      </c>
    </row>
    <row r="2300" spans="1:5" ht="15.6" x14ac:dyDescent="0.3">
      <c r="A2300" s="1" t="s">
        <v>59</v>
      </c>
      <c r="B2300" s="1" t="s">
        <v>4681</v>
      </c>
      <c r="C2300" t="s">
        <v>6686</v>
      </c>
      <c r="D2300" t="s">
        <v>6658</v>
      </c>
      <c r="E2300" t="s">
        <v>8307</v>
      </c>
    </row>
    <row r="2301" spans="1:5" ht="15.6" x14ac:dyDescent="0.3">
      <c r="A2301" s="1" t="s">
        <v>58</v>
      </c>
      <c r="B2301" s="1" t="s">
        <v>4682</v>
      </c>
      <c r="C2301" t="s">
        <v>6686</v>
      </c>
      <c r="D2301" t="s">
        <v>6659</v>
      </c>
      <c r="E2301" t="s">
        <v>6766</v>
      </c>
    </row>
    <row r="2302" spans="1:5" ht="15.6" x14ac:dyDescent="0.3">
      <c r="A2302" s="1" t="s">
        <v>57</v>
      </c>
      <c r="B2302" s="1" t="s">
        <v>4683</v>
      </c>
      <c r="C2302" t="s">
        <v>6686</v>
      </c>
      <c r="D2302" t="s">
        <v>6660</v>
      </c>
      <c r="E2302" t="s">
        <v>8308</v>
      </c>
    </row>
    <row r="2303" spans="1:5" ht="15.6" x14ac:dyDescent="0.3">
      <c r="A2303" s="1" t="s">
        <v>56</v>
      </c>
      <c r="B2303" s="1" t="s">
        <v>4684</v>
      </c>
      <c r="C2303" t="s">
        <v>6686</v>
      </c>
      <c r="D2303" t="s">
        <v>5011</v>
      </c>
      <c r="E2303" t="s">
        <v>6698</v>
      </c>
    </row>
    <row r="2304" spans="1:5" ht="15.6" x14ac:dyDescent="0.3">
      <c r="A2304" s="1" t="s">
        <v>55</v>
      </c>
      <c r="B2304" s="1" t="s">
        <v>4685</v>
      </c>
      <c r="C2304" t="s">
        <v>6684</v>
      </c>
      <c r="D2304" t="s">
        <v>6661</v>
      </c>
      <c r="E2304" t="s">
        <v>8309</v>
      </c>
    </row>
    <row r="2305" spans="1:5" ht="15.6" x14ac:dyDescent="0.3">
      <c r="A2305" s="1" t="s">
        <v>54</v>
      </c>
      <c r="B2305" s="1" t="s">
        <v>4686</v>
      </c>
      <c r="C2305" t="s">
        <v>6686</v>
      </c>
      <c r="D2305" t="s">
        <v>6662</v>
      </c>
      <c r="E2305" t="s">
        <v>7091</v>
      </c>
    </row>
    <row r="2306" spans="1:5" ht="15.6" x14ac:dyDescent="0.3">
      <c r="A2306" s="1" t="s">
        <v>53</v>
      </c>
      <c r="B2306" s="1" t="s">
        <v>4687</v>
      </c>
      <c r="C2306" t="s">
        <v>6686</v>
      </c>
      <c r="D2306" t="s">
        <v>6663</v>
      </c>
      <c r="E2306" t="s">
        <v>6825</v>
      </c>
    </row>
    <row r="2307" spans="1:5" ht="15.6" x14ac:dyDescent="0.3">
      <c r="A2307" s="1" t="s">
        <v>52</v>
      </c>
      <c r="B2307" s="1" t="s">
        <v>4688</v>
      </c>
      <c r="C2307" t="s">
        <v>6686</v>
      </c>
      <c r="D2307" t="s">
        <v>6664</v>
      </c>
      <c r="E2307" t="s">
        <v>7557</v>
      </c>
    </row>
    <row r="2308" spans="1:5" ht="15.6" x14ac:dyDescent="0.3">
      <c r="A2308" s="1" t="s">
        <v>51</v>
      </c>
      <c r="B2308" s="1" t="s">
        <v>4689</v>
      </c>
      <c r="C2308" t="s">
        <v>6684</v>
      </c>
      <c r="D2308" t="s">
        <v>6665</v>
      </c>
      <c r="E2308" t="s">
        <v>6946</v>
      </c>
    </row>
    <row r="2309" spans="1:5" ht="15.6" x14ac:dyDescent="0.3">
      <c r="A2309" s="1" t="s">
        <v>50</v>
      </c>
      <c r="B2309" s="1" t="s">
        <v>4690</v>
      </c>
      <c r="C2309" t="s">
        <v>6684</v>
      </c>
      <c r="D2309" t="s">
        <v>6666</v>
      </c>
      <c r="E2309" t="s">
        <v>7957</v>
      </c>
    </row>
    <row r="2310" spans="1:5" ht="15.6" x14ac:dyDescent="0.3">
      <c r="A2310" s="1" t="s">
        <v>49</v>
      </c>
      <c r="B2310" s="1" t="s">
        <v>4691</v>
      </c>
      <c r="C2310" t="s">
        <v>6684</v>
      </c>
      <c r="D2310" t="s">
        <v>6318</v>
      </c>
      <c r="E2310" t="s">
        <v>7941</v>
      </c>
    </row>
    <row r="2311" spans="1:5" ht="15.6" x14ac:dyDescent="0.3">
      <c r="A2311" s="1" t="s">
        <v>48</v>
      </c>
      <c r="B2311" s="1" t="s">
        <v>4692</v>
      </c>
      <c r="C2311" t="s">
        <v>6686</v>
      </c>
      <c r="D2311" t="s">
        <v>4868</v>
      </c>
      <c r="E2311" t="s">
        <v>6836</v>
      </c>
    </row>
    <row r="2312" spans="1:5" ht="15.6" x14ac:dyDescent="0.3">
      <c r="A2312" s="1" t="s">
        <v>47</v>
      </c>
      <c r="B2312" s="1" t="s">
        <v>4693</v>
      </c>
      <c r="C2312" t="s">
        <v>7108</v>
      </c>
      <c r="D2312" t="s">
        <v>6667</v>
      </c>
      <c r="E2312" t="s">
        <v>7234</v>
      </c>
    </row>
    <row r="2313" spans="1:5" ht="15.6" x14ac:dyDescent="0.3">
      <c r="A2313" s="1" t="s">
        <v>46</v>
      </c>
      <c r="B2313" s="1" t="s">
        <v>4694</v>
      </c>
      <c r="C2313" t="s">
        <v>6684</v>
      </c>
      <c r="D2313" t="s">
        <v>6668</v>
      </c>
      <c r="E2313" t="s">
        <v>6742</v>
      </c>
    </row>
    <row r="2314" spans="1:5" ht="15.6" x14ac:dyDescent="0.3">
      <c r="A2314" s="1" t="s">
        <v>45</v>
      </c>
      <c r="B2314" s="1" t="s">
        <v>4695</v>
      </c>
      <c r="C2314" t="s">
        <v>6686</v>
      </c>
      <c r="D2314" t="s">
        <v>6669</v>
      </c>
      <c r="E2314" t="s">
        <v>6725</v>
      </c>
    </row>
    <row r="2315" spans="1:5" ht="15.6" x14ac:dyDescent="0.3">
      <c r="A2315" s="1" t="s">
        <v>44</v>
      </c>
      <c r="B2315" s="1" t="s">
        <v>4696</v>
      </c>
      <c r="C2315" t="s">
        <v>6684</v>
      </c>
      <c r="D2315" t="s">
        <v>6670</v>
      </c>
      <c r="E2315" t="s">
        <v>7041</v>
      </c>
    </row>
    <row r="2316" spans="1:5" ht="15.6" x14ac:dyDescent="0.3">
      <c r="A2316" s="1" t="s">
        <v>43</v>
      </c>
      <c r="B2316" s="1" t="s">
        <v>4697</v>
      </c>
      <c r="C2316" t="s">
        <v>6684</v>
      </c>
      <c r="D2316" t="s">
        <v>5548</v>
      </c>
      <c r="E2316" t="s">
        <v>8310</v>
      </c>
    </row>
    <row r="2317" spans="1:5" ht="15.6" x14ac:dyDescent="0.3">
      <c r="A2317" s="1" t="s">
        <v>41</v>
      </c>
      <c r="B2317" s="1" t="s">
        <v>4698</v>
      </c>
      <c r="C2317" t="s">
        <v>6686</v>
      </c>
      <c r="D2317" t="s">
        <v>5028</v>
      </c>
      <c r="E2317" t="s">
        <v>8311</v>
      </c>
    </row>
    <row r="2318" spans="1:5" ht="15.6" x14ac:dyDescent="0.3">
      <c r="A2318" s="1" t="s">
        <v>40</v>
      </c>
      <c r="B2318" s="1" t="s">
        <v>4699</v>
      </c>
      <c r="C2318" t="s">
        <v>6686</v>
      </c>
      <c r="D2318" t="s">
        <v>6671</v>
      </c>
      <c r="E2318" t="s">
        <v>7338</v>
      </c>
    </row>
    <row r="2319" spans="1:5" ht="15.6" x14ac:dyDescent="0.3">
      <c r="A2319" s="1" t="s">
        <v>39</v>
      </c>
      <c r="B2319" s="1" t="s">
        <v>4700</v>
      </c>
      <c r="C2319" t="s">
        <v>6684</v>
      </c>
      <c r="D2319" t="s">
        <v>6256</v>
      </c>
      <c r="E2319" t="s">
        <v>8312</v>
      </c>
    </row>
    <row r="2320" spans="1:5" ht="15.6" x14ac:dyDescent="0.3">
      <c r="A2320" s="1" t="s">
        <v>38</v>
      </c>
      <c r="B2320" s="1" t="s">
        <v>4701</v>
      </c>
      <c r="C2320" t="s">
        <v>6686</v>
      </c>
      <c r="D2320" t="s">
        <v>6672</v>
      </c>
      <c r="E2320" t="s">
        <v>8313</v>
      </c>
    </row>
    <row r="2321" spans="1:6" ht="15.6" x14ac:dyDescent="0.3">
      <c r="A2321" s="1" t="s">
        <v>36</v>
      </c>
      <c r="B2321" s="1" t="s">
        <v>4702</v>
      </c>
      <c r="C2321" t="s">
        <v>6684</v>
      </c>
      <c r="D2321" t="s">
        <v>8314</v>
      </c>
      <c r="E2321" t="s">
        <v>8315</v>
      </c>
    </row>
    <row r="2322" spans="1:6" ht="15.6" x14ac:dyDescent="0.3">
      <c r="A2322" s="1" t="s">
        <v>34</v>
      </c>
      <c r="B2322" s="1" t="s">
        <v>4703</v>
      </c>
      <c r="C2322" t="s">
        <v>6686</v>
      </c>
      <c r="D2322" t="s">
        <v>6673</v>
      </c>
      <c r="E2322" t="s">
        <v>6778</v>
      </c>
    </row>
    <row r="2323" spans="1:6" ht="15.6" x14ac:dyDescent="0.3">
      <c r="A2323" s="1" t="s">
        <v>33</v>
      </c>
      <c r="B2323" s="1" t="s">
        <v>4704</v>
      </c>
      <c r="C2323" t="s">
        <v>6684</v>
      </c>
      <c r="D2323" t="s">
        <v>6674</v>
      </c>
      <c r="E2323" t="s">
        <v>8316</v>
      </c>
    </row>
    <row r="2324" spans="1:6" ht="15.6" x14ac:dyDescent="0.3">
      <c r="A2324" s="1" t="s">
        <v>32</v>
      </c>
      <c r="B2324" s="1" t="s">
        <v>4705</v>
      </c>
      <c r="C2324" t="s">
        <v>6686</v>
      </c>
      <c r="D2324" t="s">
        <v>6675</v>
      </c>
      <c r="E2324" t="s">
        <v>6836</v>
      </c>
    </row>
    <row r="2325" spans="1:6" ht="15.6" x14ac:dyDescent="0.3">
      <c r="A2325" s="1" t="s">
        <v>29</v>
      </c>
      <c r="B2325" s="1" t="s">
        <v>4706</v>
      </c>
      <c r="C2325" t="s">
        <v>6684</v>
      </c>
      <c r="D2325" t="s">
        <v>6676</v>
      </c>
      <c r="E2325" t="s">
        <v>8317</v>
      </c>
    </row>
    <row r="2326" spans="1:6" ht="15.6" x14ac:dyDescent="0.3">
      <c r="A2326" s="1" t="s">
        <v>28</v>
      </c>
      <c r="B2326" s="1" t="s">
        <v>4707</v>
      </c>
      <c r="C2326" t="s">
        <v>6686</v>
      </c>
      <c r="D2326" t="s">
        <v>5446</v>
      </c>
      <c r="E2326" t="s">
        <v>8318</v>
      </c>
    </row>
    <row r="2327" spans="1:6" ht="15.6" x14ac:dyDescent="0.3">
      <c r="A2327" s="1" t="s">
        <v>27</v>
      </c>
      <c r="B2327" s="1" t="s">
        <v>4708</v>
      </c>
      <c r="C2327" t="s">
        <v>6686</v>
      </c>
      <c r="D2327" t="s">
        <v>4860</v>
      </c>
      <c r="E2327" t="s">
        <v>8319</v>
      </c>
    </row>
    <row r="2328" spans="1:6" ht="15.6" x14ac:dyDescent="0.3">
      <c r="A2328" s="1" t="s">
        <v>26</v>
      </c>
      <c r="B2328" s="1" t="s">
        <v>4709</v>
      </c>
      <c r="C2328" t="s">
        <v>6684</v>
      </c>
      <c r="D2328" t="s">
        <v>5077</v>
      </c>
      <c r="E2328" t="s">
        <v>7538</v>
      </c>
    </row>
    <row r="2329" spans="1:6" ht="15.6" x14ac:dyDescent="0.3">
      <c r="A2329" s="1" t="s">
        <v>25</v>
      </c>
      <c r="B2329" s="1" t="s">
        <v>4710</v>
      </c>
      <c r="C2329" t="s">
        <v>6684</v>
      </c>
      <c r="D2329" t="s">
        <v>6677</v>
      </c>
      <c r="E2329" t="s">
        <v>6709</v>
      </c>
    </row>
    <row r="2330" spans="1:6" ht="15.6" x14ac:dyDescent="0.3">
      <c r="A2330" s="1" t="s">
        <v>24</v>
      </c>
      <c r="B2330" s="1" t="s">
        <v>4711</v>
      </c>
      <c r="C2330" t="s">
        <v>6684</v>
      </c>
      <c r="D2330" t="s">
        <v>6678</v>
      </c>
      <c r="E2330" t="s">
        <v>8320</v>
      </c>
    </row>
    <row r="2331" spans="1:6" ht="15.6" x14ac:dyDescent="0.3">
      <c r="A2331" s="1" t="s">
        <v>22</v>
      </c>
      <c r="B2331" s="1" t="s">
        <v>4712</v>
      </c>
      <c r="C2331" t="s">
        <v>6684</v>
      </c>
      <c r="D2331" t="s">
        <v>6679</v>
      </c>
      <c r="E2331" t="s">
        <v>8321</v>
      </c>
    </row>
    <row r="2332" spans="1:6" ht="15.6" x14ac:dyDescent="0.3">
      <c r="A2332" s="1" t="s">
        <v>21</v>
      </c>
      <c r="B2332" s="1" t="s">
        <v>4713</v>
      </c>
      <c r="C2332" t="s">
        <v>6686</v>
      </c>
      <c r="D2332" t="s">
        <v>6680</v>
      </c>
      <c r="E2332" t="s">
        <v>7053</v>
      </c>
    </row>
    <row r="2333" spans="1:6" ht="15.6" x14ac:dyDescent="0.3">
      <c r="A2333" s="1" t="s">
        <v>19</v>
      </c>
      <c r="B2333" s="1" t="s">
        <v>4714</v>
      </c>
      <c r="C2333" t="s">
        <v>6686</v>
      </c>
      <c r="D2333" t="s">
        <v>8322</v>
      </c>
      <c r="E2333" t="s">
        <v>8323</v>
      </c>
      <c r="F2333" t="s">
        <v>6756</v>
      </c>
    </row>
    <row r="2334" spans="1:6" ht="15.6" x14ac:dyDescent="0.3">
      <c r="A2334" s="1" t="s">
        <v>17</v>
      </c>
      <c r="B2334" s="1" t="s">
        <v>4715</v>
      </c>
      <c r="C2334" t="s">
        <v>6684</v>
      </c>
      <c r="D2334" t="s">
        <v>6681</v>
      </c>
      <c r="E2334" t="s">
        <v>7949</v>
      </c>
    </row>
    <row r="2335" spans="1:6" ht="15.6" x14ac:dyDescent="0.3">
      <c r="A2335" s="1" t="s">
        <v>14</v>
      </c>
      <c r="B2335" s="1" t="s">
        <v>4716</v>
      </c>
      <c r="C2335" t="s">
        <v>6686</v>
      </c>
      <c r="D2335" t="s">
        <v>6682</v>
      </c>
      <c r="E2335" t="s">
        <v>8324</v>
      </c>
    </row>
    <row r="2336" spans="1:6" ht="15.6" x14ac:dyDescent="0.3">
      <c r="A2336" s="1" t="s">
        <v>9</v>
      </c>
      <c r="B2336" s="1" t="s">
        <v>4717</v>
      </c>
      <c r="C2336" t="s">
        <v>6686</v>
      </c>
      <c r="D2336" t="s">
        <v>6683</v>
      </c>
      <c r="E2336" t="s">
        <v>8325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election activeCell="N10" sqref="N10"/>
    </sheetView>
  </sheetViews>
  <sheetFormatPr defaultRowHeight="14.4" x14ac:dyDescent="0.3"/>
  <cols>
    <col min="1" max="1" width="11.88671875" bestFit="1" customWidth="1"/>
    <col min="3" max="3" width="12.6640625" bestFit="1" customWidth="1"/>
    <col min="5" max="5" width="18.21875" customWidth="1"/>
    <col min="6" max="6" width="11.6640625" bestFit="1" customWidth="1"/>
    <col min="7" max="7" width="15.109375" bestFit="1" customWidth="1"/>
    <col min="8" max="8" width="13.6640625" bestFit="1" customWidth="1"/>
    <col min="9" max="9" width="24.33203125" bestFit="1" customWidth="1"/>
    <col min="11" max="11" width="26.33203125" customWidth="1"/>
    <col min="12" max="12" width="18.33203125" bestFit="1" customWidth="1"/>
    <col min="13" max="13" width="12.5546875" bestFit="1" customWidth="1"/>
    <col min="14" max="14" width="16.33203125" bestFit="1" customWidth="1"/>
    <col min="15" max="16" width="29.6640625" bestFit="1" customWidth="1"/>
    <col min="17" max="17" width="21.109375" bestFit="1" customWidth="1"/>
    <col min="18" max="18" width="34.44140625" bestFit="1" customWidth="1"/>
  </cols>
  <sheetData>
    <row r="1" spans="1:14" ht="18.899999999999999" customHeight="1" thickBot="1" x14ac:dyDescent="0.35">
      <c r="A1" s="4" t="s">
        <v>0</v>
      </c>
      <c r="B1" s="4" t="s">
        <v>2373</v>
      </c>
      <c r="C1" s="9" t="s">
        <v>8341</v>
      </c>
      <c r="D1" s="4" t="s">
        <v>2374</v>
      </c>
      <c r="E1" s="9" t="s">
        <v>8342</v>
      </c>
      <c r="F1" s="4" t="s">
        <v>2375</v>
      </c>
      <c r="G1" s="4" t="s">
        <v>2376</v>
      </c>
      <c r="H1" s="4" t="s">
        <v>2377</v>
      </c>
      <c r="I1" s="4" t="s">
        <v>2378</v>
      </c>
      <c r="J1" s="4" t="s">
        <v>2379</v>
      </c>
      <c r="K1" s="7" t="s">
        <v>4719</v>
      </c>
      <c r="L1" s="7" t="s">
        <v>8333</v>
      </c>
    </row>
    <row r="2" spans="1:14" ht="15" thickBot="1" x14ac:dyDescent="0.35">
      <c r="A2" t="s">
        <v>2372</v>
      </c>
      <c r="B2">
        <v>47.41</v>
      </c>
      <c r="C2" t="str">
        <f>IF(B2&lt;18.5,"Underweight",IF(B2&lt;=24.9,"Normal weight",IF(B2&lt;29.9,"Over weight","Obesity")))</f>
        <v>Obesity</v>
      </c>
      <c r="D2">
        <v>7.47</v>
      </c>
      <c r="E2" t="str">
        <f>IF(D2&lt;5.7,"Normal",IF(D2&lt;=6.4,"Prediabetes","Diabetes"))</f>
        <v>Diabetes</v>
      </c>
      <c r="F2" t="s">
        <v>2380</v>
      </c>
      <c r="G2" t="s">
        <v>2380</v>
      </c>
      <c r="H2" t="s">
        <v>2380</v>
      </c>
      <c r="I2">
        <v>0</v>
      </c>
      <c r="J2" t="s">
        <v>2381</v>
      </c>
      <c r="K2">
        <f>COUNTIF(J2:J2336,"Yes")</f>
        <v>488</v>
      </c>
      <c r="L2" t="s">
        <v>8330</v>
      </c>
      <c r="M2" s="34" t="s">
        <v>10433</v>
      </c>
      <c r="N2" s="35"/>
    </row>
    <row r="3" spans="1:14" x14ac:dyDescent="0.3">
      <c r="A3" t="s">
        <v>2371</v>
      </c>
      <c r="B3">
        <v>30.36</v>
      </c>
      <c r="C3" t="str">
        <f t="shared" ref="C3:C66" si="0">IF(B3&lt;18.5,"Underweight",IF(B3&lt;=24.9,"Normal weight",IF(B3&lt;29.9,"Over weight","Obesity")))</f>
        <v>Obesity</v>
      </c>
      <c r="D3">
        <v>5.77</v>
      </c>
      <c r="E3" t="str">
        <f t="shared" ref="E3:E66" si="1">IF(D3&lt;5.7,"Normal",IF(D3&lt;=6.4,"Prediabetes","Diabetes"))</f>
        <v>Prediabetes</v>
      </c>
      <c r="F3" t="s">
        <v>2380</v>
      </c>
      <c r="G3" t="s">
        <v>2380</v>
      </c>
      <c r="H3" t="s">
        <v>2380</v>
      </c>
      <c r="I3">
        <v>0</v>
      </c>
      <c r="J3" t="s">
        <v>2381</v>
      </c>
      <c r="K3">
        <f>COUNTIF(J2:J2336,"No")</f>
        <v>1847</v>
      </c>
      <c r="L3" t="s">
        <v>8331</v>
      </c>
      <c r="M3" s="19" t="s">
        <v>10429</v>
      </c>
      <c r="N3" t="s">
        <v>10432</v>
      </c>
    </row>
    <row r="4" spans="1:14" x14ac:dyDescent="0.3">
      <c r="A4" t="s">
        <v>2370</v>
      </c>
      <c r="B4">
        <v>34.484999999999999</v>
      </c>
      <c r="C4" t="str">
        <f t="shared" si="0"/>
        <v>Obesity</v>
      </c>
      <c r="D4">
        <v>11.87</v>
      </c>
      <c r="E4" t="str">
        <f t="shared" si="1"/>
        <v>Diabetes</v>
      </c>
      <c r="F4" t="s">
        <v>2381</v>
      </c>
      <c r="G4" t="s">
        <v>2380</v>
      </c>
      <c r="H4" t="s">
        <v>2380</v>
      </c>
      <c r="I4">
        <v>2</v>
      </c>
      <c r="J4" t="s">
        <v>2381</v>
      </c>
      <c r="K4">
        <f>COUNTIF(J2:J2336,"?")</f>
        <v>0</v>
      </c>
      <c r="L4" t="s">
        <v>8332</v>
      </c>
      <c r="M4" s="20" t="s">
        <v>2380</v>
      </c>
      <c r="N4">
        <v>1847</v>
      </c>
    </row>
    <row r="5" spans="1:14" x14ac:dyDescent="0.3">
      <c r="A5" t="s">
        <v>2369</v>
      </c>
      <c r="B5">
        <v>38.094999999999999</v>
      </c>
      <c r="C5" t="str">
        <f t="shared" si="0"/>
        <v>Obesity</v>
      </c>
      <c r="D5">
        <v>6.05</v>
      </c>
      <c r="E5" t="str">
        <f t="shared" si="1"/>
        <v>Prediabetes</v>
      </c>
      <c r="F5" t="s">
        <v>2380</v>
      </c>
      <c r="G5" t="s">
        <v>2380</v>
      </c>
      <c r="H5" t="s">
        <v>2380</v>
      </c>
      <c r="I5">
        <v>0</v>
      </c>
      <c r="J5" t="s">
        <v>2381</v>
      </c>
      <c r="M5" s="20" t="s">
        <v>2381</v>
      </c>
      <c r="N5">
        <v>488</v>
      </c>
    </row>
    <row r="6" spans="1:14" x14ac:dyDescent="0.3">
      <c r="A6" t="s">
        <v>2368</v>
      </c>
      <c r="B6">
        <v>35.53</v>
      </c>
      <c r="C6" t="str">
        <f t="shared" si="0"/>
        <v>Obesity</v>
      </c>
      <c r="D6">
        <v>5.45</v>
      </c>
      <c r="E6" t="str">
        <f t="shared" si="1"/>
        <v>Normal</v>
      </c>
      <c r="F6" t="s">
        <v>2380</v>
      </c>
      <c r="G6" t="s">
        <v>2380</v>
      </c>
      <c r="H6" t="s">
        <v>2380</v>
      </c>
      <c r="I6">
        <v>0</v>
      </c>
      <c r="J6" t="s">
        <v>2381</v>
      </c>
      <c r="M6" s="20" t="s">
        <v>10430</v>
      </c>
      <c r="N6">
        <v>2335</v>
      </c>
    </row>
    <row r="7" spans="1:14" x14ac:dyDescent="0.3">
      <c r="A7" t="s">
        <v>2367</v>
      </c>
      <c r="B7">
        <v>32.799999999999997</v>
      </c>
      <c r="C7" t="str">
        <f t="shared" si="0"/>
        <v>Obesity</v>
      </c>
      <c r="D7">
        <v>6.59</v>
      </c>
      <c r="E7" t="str">
        <f t="shared" si="1"/>
        <v>Diabetes</v>
      </c>
      <c r="F7" t="s">
        <v>2380</v>
      </c>
      <c r="G7" t="s">
        <v>2380</v>
      </c>
      <c r="H7" t="s">
        <v>2380</v>
      </c>
      <c r="I7">
        <v>0</v>
      </c>
      <c r="J7" t="s">
        <v>2381</v>
      </c>
    </row>
    <row r="8" spans="1:14" x14ac:dyDescent="0.3">
      <c r="A8" t="s">
        <v>2366</v>
      </c>
      <c r="B8">
        <v>36.4</v>
      </c>
      <c r="C8" t="str">
        <f t="shared" si="0"/>
        <v>Obesity</v>
      </c>
      <c r="D8">
        <v>6.07</v>
      </c>
      <c r="E8" t="str">
        <f t="shared" si="1"/>
        <v>Prediabetes</v>
      </c>
      <c r="F8" t="s">
        <v>2380</v>
      </c>
      <c r="G8" t="s">
        <v>2380</v>
      </c>
      <c r="H8" t="s">
        <v>2380</v>
      </c>
      <c r="I8">
        <v>0</v>
      </c>
      <c r="J8" t="s">
        <v>2381</v>
      </c>
    </row>
    <row r="9" spans="1:14" x14ac:dyDescent="0.3">
      <c r="A9" t="s">
        <v>2365</v>
      </c>
      <c r="B9">
        <v>36.96</v>
      </c>
      <c r="C9" t="str">
        <f t="shared" si="0"/>
        <v>Obesity</v>
      </c>
      <c r="D9">
        <v>7.93</v>
      </c>
      <c r="E9" t="str">
        <f t="shared" si="1"/>
        <v>Diabetes</v>
      </c>
      <c r="F9" t="s">
        <v>2380</v>
      </c>
      <c r="G9" t="s">
        <v>2380</v>
      </c>
      <c r="H9" t="s">
        <v>2380</v>
      </c>
      <c r="I9">
        <v>3</v>
      </c>
      <c r="J9" t="s">
        <v>2381</v>
      </c>
    </row>
    <row r="10" spans="1:14" x14ac:dyDescent="0.3">
      <c r="A10" t="s">
        <v>2364</v>
      </c>
      <c r="B10">
        <v>41.14</v>
      </c>
      <c r="C10" t="str">
        <f t="shared" si="0"/>
        <v>Obesity</v>
      </c>
      <c r="D10">
        <v>9.58</v>
      </c>
      <c r="E10" t="str">
        <f t="shared" si="1"/>
        <v>Diabetes</v>
      </c>
      <c r="F10" t="s">
        <v>2381</v>
      </c>
      <c r="G10" t="s">
        <v>2380</v>
      </c>
      <c r="H10" t="s">
        <v>2381</v>
      </c>
      <c r="I10">
        <v>1</v>
      </c>
      <c r="J10" t="s">
        <v>2381</v>
      </c>
    </row>
    <row r="11" spans="1:14" x14ac:dyDescent="0.3">
      <c r="A11" t="s">
        <v>2363</v>
      </c>
      <c r="B11">
        <v>38.06</v>
      </c>
      <c r="C11" t="str">
        <f t="shared" si="0"/>
        <v>Obesity</v>
      </c>
      <c r="D11">
        <v>10.79</v>
      </c>
      <c r="E11" t="str">
        <f t="shared" si="1"/>
        <v>Diabetes</v>
      </c>
      <c r="F11" t="s">
        <v>2380</v>
      </c>
      <c r="G11" t="s">
        <v>2380</v>
      </c>
      <c r="H11" t="s">
        <v>2380</v>
      </c>
      <c r="I11">
        <v>0</v>
      </c>
      <c r="J11" t="s">
        <v>2381</v>
      </c>
    </row>
    <row r="12" spans="1:14" x14ac:dyDescent="0.3">
      <c r="A12" t="s">
        <v>2362</v>
      </c>
      <c r="B12">
        <v>37.700000000000003</v>
      </c>
      <c r="C12" t="str">
        <f t="shared" si="0"/>
        <v>Obesity</v>
      </c>
      <c r="D12">
        <v>5.96</v>
      </c>
      <c r="E12" t="str">
        <f t="shared" si="1"/>
        <v>Prediabetes</v>
      </c>
      <c r="F12" t="s">
        <v>2381</v>
      </c>
      <c r="G12" t="s">
        <v>2380</v>
      </c>
      <c r="H12" t="s">
        <v>2380</v>
      </c>
      <c r="I12">
        <v>2</v>
      </c>
      <c r="J12" t="s">
        <v>2381</v>
      </c>
    </row>
    <row r="13" spans="1:14" x14ac:dyDescent="0.3">
      <c r="A13" t="s">
        <v>2361</v>
      </c>
      <c r="B13">
        <v>42.13</v>
      </c>
      <c r="C13" t="str">
        <f t="shared" si="0"/>
        <v>Obesity</v>
      </c>
      <c r="D13">
        <v>11.9</v>
      </c>
      <c r="E13" t="str">
        <f t="shared" si="1"/>
        <v>Diabetes</v>
      </c>
      <c r="F13" t="s">
        <v>2380</v>
      </c>
      <c r="G13" t="s">
        <v>2380</v>
      </c>
      <c r="H13" t="s">
        <v>2380</v>
      </c>
      <c r="I13">
        <v>0</v>
      </c>
      <c r="J13" t="s">
        <v>2381</v>
      </c>
    </row>
    <row r="14" spans="1:14" x14ac:dyDescent="0.3">
      <c r="A14" t="s">
        <v>2360</v>
      </c>
      <c r="B14">
        <v>40.92</v>
      </c>
      <c r="C14" t="str">
        <f t="shared" si="0"/>
        <v>Obesity</v>
      </c>
      <c r="D14">
        <v>8.41</v>
      </c>
      <c r="E14" t="str">
        <f t="shared" si="1"/>
        <v>Diabetes</v>
      </c>
      <c r="F14" t="s">
        <v>2380</v>
      </c>
      <c r="G14" t="s">
        <v>2380</v>
      </c>
      <c r="H14" t="s">
        <v>2380</v>
      </c>
      <c r="I14">
        <v>0</v>
      </c>
      <c r="J14" t="s">
        <v>2381</v>
      </c>
    </row>
    <row r="15" spans="1:14" x14ac:dyDescent="0.3">
      <c r="A15" t="s">
        <v>2359</v>
      </c>
      <c r="B15">
        <v>40.564999999999998</v>
      </c>
      <c r="C15" t="str">
        <f t="shared" si="0"/>
        <v>Obesity</v>
      </c>
      <c r="D15">
        <v>7.02</v>
      </c>
      <c r="E15" t="str">
        <f t="shared" si="1"/>
        <v>Diabetes</v>
      </c>
      <c r="F15" t="s">
        <v>2380</v>
      </c>
      <c r="G15" t="s">
        <v>2380</v>
      </c>
      <c r="H15" t="s">
        <v>2380</v>
      </c>
      <c r="I15">
        <v>0</v>
      </c>
      <c r="J15" t="s">
        <v>2381</v>
      </c>
    </row>
    <row r="16" spans="1:14" x14ac:dyDescent="0.3">
      <c r="A16" t="s">
        <v>2358</v>
      </c>
      <c r="B16">
        <v>36.384999999999998</v>
      </c>
      <c r="C16" t="str">
        <f t="shared" si="0"/>
        <v>Obesity</v>
      </c>
      <c r="D16">
        <v>7.59</v>
      </c>
      <c r="E16" t="str">
        <f t="shared" si="1"/>
        <v>Diabetes</v>
      </c>
      <c r="F16" t="s">
        <v>2381</v>
      </c>
      <c r="G16" t="s">
        <v>2380</v>
      </c>
      <c r="H16" t="s">
        <v>2380</v>
      </c>
      <c r="I16">
        <v>2</v>
      </c>
      <c r="J16" t="s">
        <v>2381</v>
      </c>
    </row>
    <row r="17" spans="1:15" x14ac:dyDescent="0.3">
      <c r="A17" t="s">
        <v>2357</v>
      </c>
      <c r="B17">
        <v>39.9</v>
      </c>
      <c r="C17" t="str">
        <f t="shared" si="0"/>
        <v>Obesity</v>
      </c>
      <c r="D17">
        <v>11.32</v>
      </c>
      <c r="E17" t="str">
        <f t="shared" si="1"/>
        <v>Diabetes</v>
      </c>
      <c r="F17" t="s">
        <v>2380</v>
      </c>
      <c r="G17" t="s">
        <v>2380</v>
      </c>
      <c r="H17" t="s">
        <v>2380</v>
      </c>
      <c r="I17">
        <v>0</v>
      </c>
      <c r="J17" t="s">
        <v>2381</v>
      </c>
    </row>
    <row r="18" spans="1:15" x14ac:dyDescent="0.3">
      <c r="A18" t="s">
        <v>2356</v>
      </c>
      <c r="B18">
        <v>33.799999999999997</v>
      </c>
      <c r="C18" t="str">
        <f t="shared" si="0"/>
        <v>Obesity</v>
      </c>
      <c r="D18">
        <v>7.67</v>
      </c>
      <c r="E18" t="str">
        <f t="shared" si="1"/>
        <v>Diabetes</v>
      </c>
      <c r="F18" t="s">
        <v>2380</v>
      </c>
      <c r="G18" t="s">
        <v>2380</v>
      </c>
      <c r="H18" t="s">
        <v>2380</v>
      </c>
      <c r="I18">
        <v>3</v>
      </c>
      <c r="J18" t="s">
        <v>2381</v>
      </c>
    </row>
    <row r="19" spans="1:15" x14ac:dyDescent="0.3">
      <c r="A19" t="s">
        <v>2355</v>
      </c>
      <c r="B19">
        <v>36.765000000000001</v>
      </c>
      <c r="C19" t="str">
        <f t="shared" si="0"/>
        <v>Obesity</v>
      </c>
      <c r="D19">
        <v>7.29</v>
      </c>
      <c r="E19" t="str">
        <f t="shared" si="1"/>
        <v>Diabetes</v>
      </c>
      <c r="F19" t="s">
        <v>2381</v>
      </c>
      <c r="G19" t="s">
        <v>2380</v>
      </c>
      <c r="H19" t="s">
        <v>2381</v>
      </c>
      <c r="I19">
        <v>1</v>
      </c>
      <c r="J19" t="s">
        <v>2381</v>
      </c>
    </row>
    <row r="20" spans="1:15" x14ac:dyDescent="0.3">
      <c r="A20" t="s">
        <v>2354</v>
      </c>
      <c r="B20">
        <v>36.954999999999998</v>
      </c>
      <c r="C20" t="str">
        <f t="shared" si="0"/>
        <v>Obesity</v>
      </c>
      <c r="D20">
        <v>4.72</v>
      </c>
      <c r="E20" t="str">
        <f t="shared" si="1"/>
        <v>Normal</v>
      </c>
      <c r="F20" t="s">
        <v>2381</v>
      </c>
      <c r="G20" t="s">
        <v>2380</v>
      </c>
      <c r="H20" t="s">
        <v>2380</v>
      </c>
      <c r="I20">
        <v>1</v>
      </c>
      <c r="J20" t="s">
        <v>2381</v>
      </c>
    </row>
    <row r="21" spans="1:15" ht="18" x14ac:dyDescent="0.35">
      <c r="A21" t="s">
        <v>2353</v>
      </c>
      <c r="B21">
        <v>42.9</v>
      </c>
      <c r="C21" t="str">
        <f t="shared" si="0"/>
        <v>Obesity</v>
      </c>
      <c r="D21">
        <v>11.41</v>
      </c>
      <c r="E21" t="str">
        <f t="shared" si="1"/>
        <v>Diabetes</v>
      </c>
      <c r="F21" t="s">
        <v>2380</v>
      </c>
      <c r="G21" t="s">
        <v>2380</v>
      </c>
      <c r="H21" t="s">
        <v>2380</v>
      </c>
      <c r="I21">
        <v>0</v>
      </c>
      <c r="J21" t="s">
        <v>2381</v>
      </c>
      <c r="M21" s="36" t="s">
        <v>10435</v>
      </c>
      <c r="N21" s="37"/>
      <c r="O21" s="37"/>
    </row>
    <row r="22" spans="1:15" x14ac:dyDescent="0.3">
      <c r="A22" t="s">
        <v>2352</v>
      </c>
      <c r="B22">
        <v>36.299999999999997</v>
      </c>
      <c r="C22" t="str">
        <f t="shared" si="0"/>
        <v>Obesity</v>
      </c>
      <c r="D22">
        <v>11.5</v>
      </c>
      <c r="E22" t="str">
        <f t="shared" si="1"/>
        <v>Diabetes</v>
      </c>
      <c r="F22" t="s">
        <v>2381</v>
      </c>
      <c r="G22" t="s">
        <v>2380</v>
      </c>
      <c r="H22" t="s">
        <v>2380</v>
      </c>
      <c r="I22">
        <v>2</v>
      </c>
      <c r="J22" t="s">
        <v>2381</v>
      </c>
      <c r="M22" s="19" t="s">
        <v>10429</v>
      </c>
      <c r="N22" t="s">
        <v>10434</v>
      </c>
      <c r="O22" t="s">
        <v>10431</v>
      </c>
    </row>
    <row r="23" spans="1:15" x14ac:dyDescent="0.3">
      <c r="A23" t="s">
        <v>2351</v>
      </c>
      <c r="B23">
        <v>32.200000000000003</v>
      </c>
      <c r="C23" t="str">
        <f t="shared" si="0"/>
        <v>Obesity</v>
      </c>
      <c r="D23">
        <v>6.22</v>
      </c>
      <c r="E23" t="str">
        <f t="shared" si="1"/>
        <v>Prediabetes</v>
      </c>
      <c r="F23" t="s">
        <v>2381</v>
      </c>
      <c r="G23" t="s">
        <v>2380</v>
      </c>
      <c r="H23" t="s">
        <v>2380</v>
      </c>
      <c r="I23">
        <v>2</v>
      </c>
      <c r="J23" t="s">
        <v>2381</v>
      </c>
      <c r="M23" s="20" t="s">
        <v>2380</v>
      </c>
      <c r="N23">
        <v>6.6704427202190848</v>
      </c>
      <c r="O23">
        <v>1417</v>
      </c>
    </row>
    <row r="24" spans="1:15" x14ac:dyDescent="0.3">
      <c r="A24" t="s">
        <v>2350</v>
      </c>
      <c r="B24">
        <v>31.3</v>
      </c>
      <c r="C24" t="str">
        <f t="shared" si="0"/>
        <v>Obesity</v>
      </c>
      <c r="D24">
        <v>11.38</v>
      </c>
      <c r="E24" t="str">
        <f t="shared" si="1"/>
        <v>Diabetes</v>
      </c>
      <c r="F24" t="s">
        <v>2380</v>
      </c>
      <c r="G24" t="s">
        <v>2380</v>
      </c>
      <c r="H24" t="s">
        <v>2380</v>
      </c>
      <c r="I24">
        <v>3</v>
      </c>
      <c r="J24" t="s">
        <v>2381</v>
      </c>
      <c r="M24" s="20" t="s">
        <v>2381</v>
      </c>
      <c r="N24">
        <v>5.1876388888888894</v>
      </c>
      <c r="O24">
        <v>162</v>
      </c>
    </row>
    <row r="25" spans="1:15" x14ac:dyDescent="0.3">
      <c r="A25" t="s">
        <v>2349</v>
      </c>
      <c r="B25">
        <v>41.8</v>
      </c>
      <c r="C25" t="str">
        <f t="shared" si="0"/>
        <v>Obesity</v>
      </c>
      <c r="D25">
        <v>7.89</v>
      </c>
      <c r="E25" t="str">
        <f t="shared" si="1"/>
        <v>Diabetes</v>
      </c>
      <c r="F25" t="s">
        <v>2381</v>
      </c>
      <c r="G25" t="s">
        <v>2380</v>
      </c>
      <c r="H25" t="s">
        <v>2380</v>
      </c>
      <c r="I25">
        <v>2</v>
      </c>
      <c r="J25" t="s">
        <v>2381</v>
      </c>
      <c r="M25" s="20" t="s">
        <v>10430</v>
      </c>
      <c r="N25">
        <v>6.578997858672385</v>
      </c>
      <c r="O25">
        <v>1579</v>
      </c>
    </row>
    <row r="26" spans="1:15" x14ac:dyDescent="0.3">
      <c r="A26" t="s">
        <v>2348</v>
      </c>
      <c r="B26">
        <v>35.090000000000003</v>
      </c>
      <c r="C26" t="str">
        <f t="shared" si="0"/>
        <v>Obesity</v>
      </c>
      <c r="D26">
        <v>4.38</v>
      </c>
      <c r="E26" t="str">
        <f t="shared" si="1"/>
        <v>Normal</v>
      </c>
      <c r="F26" t="s">
        <v>2381</v>
      </c>
      <c r="G26" t="s">
        <v>2380</v>
      </c>
      <c r="H26" t="s">
        <v>2380</v>
      </c>
      <c r="I26">
        <v>2</v>
      </c>
      <c r="J26" t="s">
        <v>2381</v>
      </c>
    </row>
    <row r="27" spans="1:15" x14ac:dyDescent="0.3">
      <c r="A27" t="s">
        <v>2347</v>
      </c>
      <c r="B27">
        <v>33.880000000000003</v>
      </c>
      <c r="C27" t="str">
        <f t="shared" si="0"/>
        <v>Obesity</v>
      </c>
      <c r="D27">
        <v>7.01</v>
      </c>
      <c r="E27" t="str">
        <f t="shared" si="1"/>
        <v>Diabetes</v>
      </c>
      <c r="F27" t="s">
        <v>2380</v>
      </c>
      <c r="G27" t="s">
        <v>2380</v>
      </c>
      <c r="H27" t="s">
        <v>2380</v>
      </c>
      <c r="I27">
        <v>3</v>
      </c>
      <c r="J27" t="s">
        <v>2381</v>
      </c>
    </row>
    <row r="28" spans="1:15" x14ac:dyDescent="0.3">
      <c r="A28" t="s">
        <v>2346</v>
      </c>
      <c r="B28">
        <v>30.875</v>
      </c>
      <c r="C28" t="str">
        <f t="shared" si="0"/>
        <v>Obesity</v>
      </c>
      <c r="D28">
        <v>11.88</v>
      </c>
      <c r="E28" t="str">
        <f t="shared" si="1"/>
        <v>Diabetes</v>
      </c>
      <c r="F28" t="s">
        <v>2380</v>
      </c>
      <c r="G28" t="s">
        <v>2380</v>
      </c>
      <c r="H28" t="s">
        <v>2380</v>
      </c>
      <c r="I28">
        <v>0</v>
      </c>
      <c r="J28" t="s">
        <v>2381</v>
      </c>
    </row>
    <row r="29" spans="1:15" x14ac:dyDescent="0.3">
      <c r="A29" t="s">
        <v>2345</v>
      </c>
      <c r="B29">
        <v>36.86</v>
      </c>
      <c r="C29" t="str">
        <f t="shared" si="0"/>
        <v>Obesity</v>
      </c>
      <c r="D29">
        <v>5.19</v>
      </c>
      <c r="E29" t="str">
        <f t="shared" si="1"/>
        <v>Normal</v>
      </c>
      <c r="F29" t="s">
        <v>2381</v>
      </c>
      <c r="G29" t="s">
        <v>2380</v>
      </c>
      <c r="H29" t="s">
        <v>2381</v>
      </c>
      <c r="I29">
        <v>1</v>
      </c>
      <c r="J29" t="s">
        <v>2381</v>
      </c>
    </row>
    <row r="30" spans="1:15" x14ac:dyDescent="0.3">
      <c r="A30" t="s">
        <v>2344</v>
      </c>
      <c r="B30">
        <v>35.86</v>
      </c>
      <c r="C30" t="str">
        <f t="shared" si="0"/>
        <v>Obesity</v>
      </c>
      <c r="D30">
        <v>6.74</v>
      </c>
      <c r="E30" t="str">
        <f t="shared" si="1"/>
        <v>Diabetes</v>
      </c>
      <c r="F30" t="s">
        <v>2381</v>
      </c>
      <c r="G30" t="s">
        <v>2380</v>
      </c>
      <c r="H30" t="s">
        <v>2380</v>
      </c>
      <c r="I30">
        <v>2</v>
      </c>
      <c r="J30" t="s">
        <v>2381</v>
      </c>
    </row>
    <row r="31" spans="1:15" x14ac:dyDescent="0.3">
      <c r="A31" t="s">
        <v>2343</v>
      </c>
      <c r="B31">
        <v>37.049999999999997</v>
      </c>
      <c r="C31" t="str">
        <f t="shared" si="0"/>
        <v>Obesity</v>
      </c>
      <c r="D31">
        <v>8.44</v>
      </c>
      <c r="E31" t="str">
        <f t="shared" si="1"/>
        <v>Diabetes</v>
      </c>
      <c r="F31" t="s">
        <v>2380</v>
      </c>
      <c r="G31" t="s">
        <v>2380</v>
      </c>
      <c r="H31" t="s">
        <v>2380</v>
      </c>
      <c r="I31">
        <v>0</v>
      </c>
      <c r="J31" t="s">
        <v>2381</v>
      </c>
    </row>
    <row r="32" spans="1:15" x14ac:dyDescent="0.3">
      <c r="A32" t="s">
        <v>2342</v>
      </c>
      <c r="B32">
        <v>43.89</v>
      </c>
      <c r="C32" t="str">
        <f t="shared" si="0"/>
        <v>Obesity</v>
      </c>
      <c r="D32">
        <v>8.7100000000000009</v>
      </c>
      <c r="E32" t="str">
        <f t="shared" si="1"/>
        <v>Diabetes</v>
      </c>
      <c r="F32" t="s">
        <v>2380</v>
      </c>
      <c r="G32" t="s">
        <v>2380</v>
      </c>
      <c r="H32" t="s">
        <v>2380</v>
      </c>
      <c r="I32">
        <v>0</v>
      </c>
      <c r="J32" t="s">
        <v>2381</v>
      </c>
    </row>
    <row r="33" spans="1:14" x14ac:dyDescent="0.3">
      <c r="A33" t="s">
        <v>2341</v>
      </c>
      <c r="B33">
        <v>42.35</v>
      </c>
      <c r="C33" t="str">
        <f t="shared" si="0"/>
        <v>Obesity</v>
      </c>
      <c r="D33">
        <v>5.08</v>
      </c>
      <c r="E33" t="str">
        <f t="shared" si="1"/>
        <v>Normal</v>
      </c>
      <c r="F33" t="s">
        <v>2381</v>
      </c>
      <c r="G33" t="s">
        <v>2380</v>
      </c>
      <c r="H33" t="s">
        <v>2380</v>
      </c>
      <c r="I33">
        <v>0</v>
      </c>
      <c r="J33" t="s">
        <v>2381</v>
      </c>
    </row>
    <row r="34" spans="1:14" x14ac:dyDescent="0.3">
      <c r="A34" t="s">
        <v>2340</v>
      </c>
      <c r="B34">
        <v>31.35</v>
      </c>
      <c r="C34" t="str">
        <f t="shared" si="0"/>
        <v>Obesity</v>
      </c>
      <c r="D34">
        <v>6.86</v>
      </c>
      <c r="E34" t="str">
        <f t="shared" si="1"/>
        <v>Diabetes</v>
      </c>
      <c r="F34" t="s">
        <v>2380</v>
      </c>
      <c r="G34" t="s">
        <v>2380</v>
      </c>
      <c r="H34" t="s">
        <v>2380</v>
      </c>
      <c r="I34">
        <v>0</v>
      </c>
      <c r="J34" t="s">
        <v>2381</v>
      </c>
    </row>
    <row r="35" spans="1:14" x14ac:dyDescent="0.3">
      <c r="A35" t="s">
        <v>2339</v>
      </c>
      <c r="B35">
        <v>47.6</v>
      </c>
      <c r="C35" t="str">
        <f t="shared" si="0"/>
        <v>Obesity</v>
      </c>
      <c r="D35">
        <v>5.95</v>
      </c>
      <c r="E35" t="str">
        <f t="shared" si="1"/>
        <v>Prediabetes</v>
      </c>
      <c r="F35" t="s">
        <v>2381</v>
      </c>
      <c r="G35" t="s">
        <v>2380</v>
      </c>
      <c r="H35" t="s">
        <v>2380</v>
      </c>
      <c r="I35">
        <v>0</v>
      </c>
      <c r="J35" t="s">
        <v>2381</v>
      </c>
    </row>
    <row r="36" spans="1:14" x14ac:dyDescent="0.3">
      <c r="A36" t="s">
        <v>2338</v>
      </c>
      <c r="B36">
        <v>46.2</v>
      </c>
      <c r="C36" t="str">
        <f t="shared" si="0"/>
        <v>Obesity</v>
      </c>
      <c r="D36">
        <v>6.09</v>
      </c>
      <c r="E36" t="str">
        <f t="shared" si="1"/>
        <v>Prediabetes</v>
      </c>
      <c r="F36" t="s">
        <v>2380</v>
      </c>
      <c r="G36" t="s">
        <v>2380</v>
      </c>
      <c r="H36" t="s">
        <v>2381</v>
      </c>
      <c r="I36">
        <v>1</v>
      </c>
      <c r="J36" t="s">
        <v>2381</v>
      </c>
    </row>
    <row r="37" spans="1:14" x14ac:dyDescent="0.3">
      <c r="A37" t="s">
        <v>2337</v>
      </c>
      <c r="B37">
        <v>32.015000000000001</v>
      </c>
      <c r="C37" t="str">
        <f t="shared" si="0"/>
        <v>Obesity</v>
      </c>
      <c r="D37">
        <v>11.75</v>
      </c>
      <c r="E37" t="str">
        <f t="shared" si="1"/>
        <v>Diabetes</v>
      </c>
      <c r="F37" t="s">
        <v>2380</v>
      </c>
      <c r="G37" t="s">
        <v>2380</v>
      </c>
      <c r="H37" t="s">
        <v>2380</v>
      </c>
      <c r="I37">
        <v>0</v>
      </c>
      <c r="J37" t="s">
        <v>2381</v>
      </c>
    </row>
    <row r="38" spans="1:14" x14ac:dyDescent="0.3">
      <c r="A38" t="s">
        <v>2336</v>
      </c>
      <c r="B38">
        <v>40.564999999999998</v>
      </c>
      <c r="C38" t="str">
        <f t="shared" si="0"/>
        <v>Obesity</v>
      </c>
      <c r="D38">
        <v>7.37</v>
      </c>
      <c r="E38" t="str">
        <f t="shared" si="1"/>
        <v>Diabetes</v>
      </c>
      <c r="F38" t="s">
        <v>2380</v>
      </c>
      <c r="G38" t="s">
        <v>2380</v>
      </c>
      <c r="H38" t="s">
        <v>2380</v>
      </c>
      <c r="I38">
        <v>0</v>
      </c>
      <c r="J38" t="s">
        <v>2381</v>
      </c>
    </row>
    <row r="39" spans="1:14" x14ac:dyDescent="0.3">
      <c r="A39" t="s">
        <v>2335</v>
      </c>
      <c r="B39">
        <v>32.450000000000003</v>
      </c>
      <c r="C39" t="str">
        <f t="shared" si="0"/>
        <v>Obesity</v>
      </c>
      <c r="D39">
        <v>11.91</v>
      </c>
      <c r="E39" t="str">
        <f t="shared" si="1"/>
        <v>Diabetes</v>
      </c>
      <c r="F39" t="s">
        <v>2380</v>
      </c>
      <c r="G39" t="s">
        <v>2380</v>
      </c>
      <c r="H39" t="s">
        <v>2380</v>
      </c>
      <c r="I39">
        <v>0</v>
      </c>
      <c r="J39" t="s">
        <v>2381</v>
      </c>
    </row>
    <row r="40" spans="1:14" x14ac:dyDescent="0.3">
      <c r="A40" t="s">
        <v>2334</v>
      </c>
      <c r="B40">
        <v>34.96</v>
      </c>
      <c r="C40" t="str">
        <f t="shared" si="0"/>
        <v>Obesity</v>
      </c>
      <c r="D40">
        <v>6.52</v>
      </c>
      <c r="E40" t="str">
        <f t="shared" si="1"/>
        <v>Diabetes</v>
      </c>
      <c r="F40" t="s">
        <v>2380</v>
      </c>
      <c r="G40" t="s">
        <v>2380</v>
      </c>
      <c r="H40" t="s">
        <v>2380</v>
      </c>
      <c r="I40">
        <v>0</v>
      </c>
      <c r="J40" t="s">
        <v>2381</v>
      </c>
    </row>
    <row r="41" spans="1:14" x14ac:dyDescent="0.3">
      <c r="A41" t="s">
        <v>2333</v>
      </c>
      <c r="B41">
        <v>35.5</v>
      </c>
      <c r="C41" t="str">
        <f t="shared" si="0"/>
        <v>Obesity</v>
      </c>
      <c r="D41">
        <v>5.14</v>
      </c>
      <c r="E41" t="str">
        <f t="shared" si="1"/>
        <v>Normal</v>
      </c>
      <c r="F41" t="s">
        <v>2380</v>
      </c>
      <c r="G41" t="s">
        <v>2380</v>
      </c>
      <c r="H41" t="s">
        <v>2381</v>
      </c>
      <c r="I41">
        <v>1</v>
      </c>
      <c r="J41" t="s">
        <v>2381</v>
      </c>
    </row>
    <row r="42" spans="1:14" x14ac:dyDescent="0.3">
      <c r="A42" t="s">
        <v>2332</v>
      </c>
      <c r="B42">
        <v>52.58</v>
      </c>
      <c r="C42" t="str">
        <f t="shared" si="0"/>
        <v>Obesity</v>
      </c>
      <c r="D42">
        <v>4.1900000000000004</v>
      </c>
      <c r="E42" t="str">
        <f t="shared" si="1"/>
        <v>Normal</v>
      </c>
      <c r="F42" t="s">
        <v>2380</v>
      </c>
      <c r="G42" t="s">
        <v>2381</v>
      </c>
      <c r="H42" t="s">
        <v>2380</v>
      </c>
      <c r="I42">
        <v>1</v>
      </c>
      <c r="J42" t="s">
        <v>2381</v>
      </c>
    </row>
    <row r="43" spans="1:14" x14ac:dyDescent="0.3">
      <c r="A43" t="s">
        <v>2331</v>
      </c>
      <c r="B43">
        <v>35.200000000000003</v>
      </c>
      <c r="C43" t="str">
        <f t="shared" si="0"/>
        <v>Obesity</v>
      </c>
      <c r="D43">
        <v>11.68</v>
      </c>
      <c r="E43" t="str">
        <f t="shared" si="1"/>
        <v>Diabetes</v>
      </c>
      <c r="F43" t="s">
        <v>2381</v>
      </c>
      <c r="G43" t="s">
        <v>2380</v>
      </c>
      <c r="H43" t="s">
        <v>2380</v>
      </c>
      <c r="I43">
        <v>0</v>
      </c>
      <c r="J43" t="s">
        <v>2381</v>
      </c>
    </row>
    <row r="44" spans="1:14" x14ac:dyDescent="0.3">
      <c r="A44" t="s">
        <v>2330</v>
      </c>
      <c r="B44">
        <v>38.06</v>
      </c>
      <c r="C44" t="str">
        <f t="shared" si="0"/>
        <v>Obesity</v>
      </c>
      <c r="D44">
        <v>6.98</v>
      </c>
      <c r="E44" t="str">
        <f t="shared" si="1"/>
        <v>Diabetes</v>
      </c>
      <c r="F44" t="s">
        <v>2380</v>
      </c>
      <c r="G44" t="s">
        <v>2380</v>
      </c>
      <c r="H44" t="s">
        <v>2380</v>
      </c>
      <c r="I44">
        <v>0</v>
      </c>
      <c r="J44" t="s">
        <v>2381</v>
      </c>
    </row>
    <row r="45" spans="1:14" x14ac:dyDescent="0.3">
      <c r="A45" t="s">
        <v>2329</v>
      </c>
      <c r="B45">
        <v>34.21</v>
      </c>
      <c r="C45" t="str">
        <f t="shared" si="0"/>
        <v>Obesity</v>
      </c>
      <c r="D45">
        <v>8.34</v>
      </c>
      <c r="E45" t="str">
        <f t="shared" si="1"/>
        <v>Diabetes</v>
      </c>
      <c r="F45" t="s">
        <v>2380</v>
      </c>
      <c r="G45" t="s">
        <v>2380</v>
      </c>
      <c r="H45" t="s">
        <v>2380</v>
      </c>
      <c r="I45">
        <v>0</v>
      </c>
      <c r="J45" t="s">
        <v>2381</v>
      </c>
    </row>
    <row r="46" spans="1:14" x14ac:dyDescent="0.3">
      <c r="A46" t="s">
        <v>2328</v>
      </c>
      <c r="B46">
        <v>38.94</v>
      </c>
      <c r="C46" t="str">
        <f t="shared" si="0"/>
        <v>Obesity</v>
      </c>
      <c r="D46">
        <v>8.49</v>
      </c>
      <c r="E46" t="str">
        <f t="shared" si="1"/>
        <v>Diabetes</v>
      </c>
      <c r="F46" t="s">
        <v>2381</v>
      </c>
      <c r="G46" t="s">
        <v>2380</v>
      </c>
      <c r="H46" t="s">
        <v>2380</v>
      </c>
      <c r="I46">
        <v>1</v>
      </c>
      <c r="J46" t="s">
        <v>2381</v>
      </c>
      <c r="M46" s="38" t="s">
        <v>10436</v>
      </c>
      <c r="N46" s="38"/>
    </row>
    <row r="47" spans="1:14" x14ac:dyDescent="0.3">
      <c r="A47" t="s">
        <v>2327</v>
      </c>
      <c r="B47">
        <v>30.21</v>
      </c>
      <c r="C47" t="str">
        <f t="shared" si="0"/>
        <v>Obesity</v>
      </c>
      <c r="D47">
        <v>5.34</v>
      </c>
      <c r="E47" t="str">
        <f t="shared" si="1"/>
        <v>Normal</v>
      </c>
      <c r="F47" t="s">
        <v>2381</v>
      </c>
      <c r="G47" t="s">
        <v>2380</v>
      </c>
      <c r="H47" t="s">
        <v>2380</v>
      </c>
      <c r="I47">
        <v>1</v>
      </c>
      <c r="J47" t="s">
        <v>2381</v>
      </c>
    </row>
    <row r="48" spans="1:14" x14ac:dyDescent="0.3">
      <c r="A48" t="s">
        <v>2326</v>
      </c>
      <c r="B48">
        <v>33.630000000000003</v>
      </c>
      <c r="C48" t="str">
        <f t="shared" si="0"/>
        <v>Obesity</v>
      </c>
      <c r="D48">
        <v>4.43</v>
      </c>
      <c r="E48" t="str">
        <f t="shared" si="1"/>
        <v>Normal</v>
      </c>
      <c r="F48" t="s">
        <v>2381</v>
      </c>
      <c r="G48" t="s">
        <v>2380</v>
      </c>
      <c r="H48" t="s">
        <v>2380</v>
      </c>
      <c r="I48">
        <v>2</v>
      </c>
      <c r="J48" t="s">
        <v>2381</v>
      </c>
    </row>
    <row r="49" spans="1:10" x14ac:dyDescent="0.3">
      <c r="A49" t="s">
        <v>2325</v>
      </c>
      <c r="B49">
        <v>40.369999999999997</v>
      </c>
      <c r="C49" t="str">
        <f t="shared" si="0"/>
        <v>Obesity</v>
      </c>
      <c r="D49">
        <v>4.47</v>
      </c>
      <c r="E49" t="str">
        <f t="shared" si="1"/>
        <v>Normal</v>
      </c>
      <c r="F49" t="s">
        <v>2380</v>
      </c>
      <c r="G49" t="s">
        <v>2380</v>
      </c>
      <c r="H49" t="s">
        <v>2380</v>
      </c>
      <c r="I49">
        <v>0</v>
      </c>
      <c r="J49" t="s">
        <v>2381</v>
      </c>
    </row>
    <row r="50" spans="1:10" x14ac:dyDescent="0.3">
      <c r="A50" t="s">
        <v>2324</v>
      </c>
      <c r="B50">
        <v>53.09</v>
      </c>
      <c r="C50" t="str">
        <f t="shared" si="0"/>
        <v>Obesity</v>
      </c>
      <c r="D50">
        <v>4.82</v>
      </c>
      <c r="E50" t="str">
        <f t="shared" si="1"/>
        <v>Normal</v>
      </c>
      <c r="F50" t="s">
        <v>2381</v>
      </c>
      <c r="G50" t="s">
        <v>2380</v>
      </c>
      <c r="H50" t="s">
        <v>2380</v>
      </c>
      <c r="I50">
        <v>2</v>
      </c>
      <c r="J50" t="s">
        <v>2381</v>
      </c>
    </row>
    <row r="51" spans="1:10" x14ac:dyDescent="0.3">
      <c r="A51" t="s">
        <v>2323</v>
      </c>
      <c r="B51">
        <v>31.79</v>
      </c>
      <c r="C51" t="str">
        <f t="shared" si="0"/>
        <v>Obesity</v>
      </c>
      <c r="D51">
        <v>5.51</v>
      </c>
      <c r="E51" t="str">
        <f t="shared" si="1"/>
        <v>Normal</v>
      </c>
      <c r="F51" t="s">
        <v>2381</v>
      </c>
      <c r="G51" t="s">
        <v>2380</v>
      </c>
      <c r="H51" t="s">
        <v>2380</v>
      </c>
      <c r="I51">
        <v>2</v>
      </c>
      <c r="J51" t="s">
        <v>2381</v>
      </c>
    </row>
    <row r="52" spans="1:10" x14ac:dyDescent="0.3">
      <c r="A52" t="s">
        <v>2322</v>
      </c>
      <c r="B52">
        <v>41.895000000000003</v>
      </c>
      <c r="C52" t="str">
        <f t="shared" si="0"/>
        <v>Obesity</v>
      </c>
      <c r="D52">
        <v>10.87</v>
      </c>
      <c r="E52" t="str">
        <f t="shared" si="1"/>
        <v>Diabetes</v>
      </c>
      <c r="F52" t="s">
        <v>2381</v>
      </c>
      <c r="G52" t="s">
        <v>2380</v>
      </c>
      <c r="H52" t="s">
        <v>2380</v>
      </c>
      <c r="I52">
        <v>1</v>
      </c>
      <c r="J52" t="s">
        <v>2381</v>
      </c>
    </row>
    <row r="53" spans="1:10" x14ac:dyDescent="0.3">
      <c r="A53" t="s">
        <v>2321</v>
      </c>
      <c r="B53">
        <v>31.16</v>
      </c>
      <c r="C53" t="str">
        <f t="shared" si="0"/>
        <v>Obesity</v>
      </c>
      <c r="D53">
        <v>9.34</v>
      </c>
      <c r="E53" t="str">
        <f t="shared" si="1"/>
        <v>Diabetes</v>
      </c>
      <c r="F53" t="s">
        <v>2380</v>
      </c>
      <c r="G53" t="s">
        <v>2380</v>
      </c>
      <c r="H53" t="s">
        <v>2380</v>
      </c>
      <c r="I53">
        <v>0</v>
      </c>
      <c r="J53" t="s">
        <v>2381</v>
      </c>
    </row>
    <row r="54" spans="1:10" x14ac:dyDescent="0.3">
      <c r="A54" t="s">
        <v>2320</v>
      </c>
      <c r="B54">
        <v>34.104999999999997</v>
      </c>
      <c r="C54" t="str">
        <f t="shared" si="0"/>
        <v>Obesity</v>
      </c>
      <c r="D54">
        <v>5.03</v>
      </c>
      <c r="E54" t="str">
        <f t="shared" si="1"/>
        <v>Normal</v>
      </c>
      <c r="F54" t="s">
        <v>2381</v>
      </c>
      <c r="G54" t="s">
        <v>2380</v>
      </c>
      <c r="H54" t="s">
        <v>2381</v>
      </c>
      <c r="I54">
        <v>1</v>
      </c>
      <c r="J54" t="s">
        <v>2381</v>
      </c>
    </row>
    <row r="55" spans="1:10" x14ac:dyDescent="0.3">
      <c r="A55" t="s">
        <v>2319</v>
      </c>
      <c r="B55">
        <v>51.93</v>
      </c>
      <c r="C55" t="str">
        <f t="shared" si="0"/>
        <v>Obesity</v>
      </c>
      <c r="D55">
        <v>11.05</v>
      </c>
      <c r="E55" t="str">
        <f t="shared" si="1"/>
        <v>Diabetes</v>
      </c>
      <c r="F55" t="s">
        <v>2380</v>
      </c>
      <c r="G55" t="s">
        <v>2380</v>
      </c>
      <c r="H55" t="s">
        <v>2380</v>
      </c>
      <c r="I55">
        <v>0</v>
      </c>
      <c r="J55" t="s">
        <v>2381</v>
      </c>
    </row>
    <row r="56" spans="1:10" x14ac:dyDescent="0.3">
      <c r="A56" t="s">
        <v>2318</v>
      </c>
      <c r="B56">
        <v>38.950000000000003</v>
      </c>
      <c r="C56" t="str">
        <f t="shared" si="0"/>
        <v>Obesity</v>
      </c>
      <c r="D56">
        <v>11.95</v>
      </c>
      <c r="E56" t="str">
        <f t="shared" si="1"/>
        <v>Diabetes</v>
      </c>
      <c r="F56" t="s">
        <v>2380</v>
      </c>
      <c r="G56" t="s">
        <v>2380</v>
      </c>
      <c r="H56" t="s">
        <v>2380</v>
      </c>
      <c r="I56">
        <v>0</v>
      </c>
      <c r="J56" t="s">
        <v>2381</v>
      </c>
    </row>
    <row r="57" spans="1:10" x14ac:dyDescent="0.3">
      <c r="A57" t="s">
        <v>2317</v>
      </c>
      <c r="B57">
        <v>36.630000000000003</v>
      </c>
      <c r="C57" t="str">
        <f t="shared" si="0"/>
        <v>Obesity</v>
      </c>
      <c r="D57">
        <v>7.72</v>
      </c>
      <c r="E57" t="str">
        <f t="shared" si="1"/>
        <v>Diabetes</v>
      </c>
      <c r="F57" t="s">
        <v>2381</v>
      </c>
      <c r="G57" t="s">
        <v>2380</v>
      </c>
      <c r="H57" t="s">
        <v>2380</v>
      </c>
      <c r="I57">
        <v>1</v>
      </c>
      <c r="J57" t="s">
        <v>2381</v>
      </c>
    </row>
    <row r="58" spans="1:10" x14ac:dyDescent="0.3">
      <c r="A58" t="s">
        <v>2316</v>
      </c>
      <c r="B58">
        <v>34.200000000000003</v>
      </c>
      <c r="C58" t="str">
        <f t="shared" si="0"/>
        <v>Obesity</v>
      </c>
      <c r="D58">
        <v>5.75</v>
      </c>
      <c r="E58" t="str">
        <f t="shared" si="1"/>
        <v>Prediabetes</v>
      </c>
      <c r="F58" t="s">
        <v>2380</v>
      </c>
      <c r="G58" t="s">
        <v>2380</v>
      </c>
      <c r="H58" t="s">
        <v>2380</v>
      </c>
      <c r="I58">
        <v>2</v>
      </c>
      <c r="J58" t="s">
        <v>2381</v>
      </c>
    </row>
    <row r="59" spans="1:10" x14ac:dyDescent="0.3">
      <c r="A59" t="s">
        <v>2315</v>
      </c>
      <c r="B59">
        <v>50.63</v>
      </c>
      <c r="C59" t="str">
        <f t="shared" si="0"/>
        <v>Obesity</v>
      </c>
      <c r="D59">
        <v>11.89</v>
      </c>
      <c r="E59" t="str">
        <f t="shared" si="1"/>
        <v>Diabetes</v>
      </c>
      <c r="F59" t="s">
        <v>2380</v>
      </c>
      <c r="G59" t="s">
        <v>2380</v>
      </c>
      <c r="H59" t="s">
        <v>2380</v>
      </c>
      <c r="I59">
        <v>0</v>
      </c>
      <c r="J59" t="s">
        <v>2381</v>
      </c>
    </row>
    <row r="60" spans="1:10" x14ac:dyDescent="0.3">
      <c r="A60" t="s">
        <v>2314</v>
      </c>
      <c r="B60">
        <v>36.479999999999997</v>
      </c>
      <c r="C60" t="str">
        <f t="shared" si="0"/>
        <v>Obesity</v>
      </c>
      <c r="D60">
        <v>6.2</v>
      </c>
      <c r="E60" t="str">
        <f t="shared" si="1"/>
        <v>Prediabetes</v>
      </c>
      <c r="F60" t="s">
        <v>2380</v>
      </c>
      <c r="G60" t="s">
        <v>2380</v>
      </c>
      <c r="H60" t="s">
        <v>2380</v>
      </c>
      <c r="I60">
        <v>0</v>
      </c>
      <c r="J60" t="s">
        <v>2381</v>
      </c>
    </row>
    <row r="61" spans="1:10" x14ac:dyDescent="0.3">
      <c r="A61" t="s">
        <v>2313</v>
      </c>
      <c r="B61">
        <v>54.82</v>
      </c>
      <c r="C61" t="str">
        <f t="shared" si="0"/>
        <v>Obesity</v>
      </c>
      <c r="D61">
        <v>10.61</v>
      </c>
      <c r="E61" t="str">
        <f t="shared" si="1"/>
        <v>Diabetes</v>
      </c>
      <c r="F61" t="s">
        <v>2380</v>
      </c>
      <c r="G61" t="s">
        <v>2380</v>
      </c>
      <c r="H61" t="s">
        <v>2380</v>
      </c>
      <c r="I61">
        <v>0</v>
      </c>
      <c r="J61" t="s">
        <v>2381</v>
      </c>
    </row>
    <row r="62" spans="1:10" x14ac:dyDescent="0.3">
      <c r="A62" t="s">
        <v>2312</v>
      </c>
      <c r="B62">
        <v>38.06</v>
      </c>
      <c r="C62" t="str">
        <f t="shared" si="0"/>
        <v>Obesity</v>
      </c>
      <c r="D62">
        <v>6.04</v>
      </c>
      <c r="E62" t="str">
        <f t="shared" si="1"/>
        <v>Prediabetes</v>
      </c>
      <c r="F62" t="s">
        <v>2380</v>
      </c>
      <c r="G62" t="s">
        <v>2380</v>
      </c>
      <c r="H62" t="s">
        <v>2381</v>
      </c>
      <c r="I62">
        <v>1</v>
      </c>
      <c r="J62" t="s">
        <v>2381</v>
      </c>
    </row>
    <row r="63" spans="1:10" x14ac:dyDescent="0.3">
      <c r="A63" t="s">
        <v>2311</v>
      </c>
      <c r="B63">
        <v>51.48</v>
      </c>
      <c r="C63" t="str">
        <f t="shared" si="0"/>
        <v>Obesity</v>
      </c>
      <c r="D63">
        <v>9.33</v>
      </c>
      <c r="E63" t="str">
        <f t="shared" si="1"/>
        <v>Diabetes</v>
      </c>
      <c r="F63" t="s">
        <v>2381</v>
      </c>
      <c r="G63" t="s">
        <v>2380</v>
      </c>
      <c r="H63" t="s">
        <v>2380</v>
      </c>
      <c r="I63">
        <v>0</v>
      </c>
      <c r="J63" t="s">
        <v>2381</v>
      </c>
    </row>
    <row r="64" spans="1:10" x14ac:dyDescent="0.3">
      <c r="A64" t="s">
        <v>2310</v>
      </c>
      <c r="B64">
        <v>52.06</v>
      </c>
      <c r="C64" t="str">
        <f t="shared" si="0"/>
        <v>Obesity</v>
      </c>
      <c r="D64">
        <v>11.47</v>
      </c>
      <c r="E64" t="str">
        <f t="shared" si="1"/>
        <v>Diabetes</v>
      </c>
      <c r="F64" t="s">
        <v>2380</v>
      </c>
      <c r="G64" t="s">
        <v>2380</v>
      </c>
      <c r="H64" t="s">
        <v>2380</v>
      </c>
      <c r="I64">
        <v>0</v>
      </c>
      <c r="J64" t="s">
        <v>2381</v>
      </c>
    </row>
    <row r="65" spans="1:10" x14ac:dyDescent="0.3">
      <c r="A65" t="s">
        <v>2309</v>
      </c>
      <c r="B65">
        <v>30.684999999999999</v>
      </c>
      <c r="C65" t="str">
        <f t="shared" si="0"/>
        <v>Obesity</v>
      </c>
      <c r="D65">
        <v>7.02</v>
      </c>
      <c r="E65" t="str">
        <f t="shared" si="1"/>
        <v>Diabetes</v>
      </c>
      <c r="F65" t="s">
        <v>2381</v>
      </c>
      <c r="G65" t="s">
        <v>2380</v>
      </c>
      <c r="H65" t="s">
        <v>2380</v>
      </c>
      <c r="I65">
        <v>0</v>
      </c>
      <c r="J65" t="s">
        <v>2381</v>
      </c>
    </row>
    <row r="66" spans="1:10" x14ac:dyDescent="0.3">
      <c r="A66" t="s">
        <v>2308</v>
      </c>
      <c r="B66">
        <v>36.08</v>
      </c>
      <c r="C66" t="str">
        <f t="shared" si="0"/>
        <v>Obesity</v>
      </c>
      <c r="D66">
        <v>8.8000000000000007</v>
      </c>
      <c r="E66" t="str">
        <f t="shared" si="1"/>
        <v>Diabetes</v>
      </c>
      <c r="F66" t="s">
        <v>2381</v>
      </c>
      <c r="G66" t="s">
        <v>2380</v>
      </c>
      <c r="H66" t="s">
        <v>2380</v>
      </c>
      <c r="I66">
        <v>1</v>
      </c>
      <c r="J66" t="s">
        <v>2381</v>
      </c>
    </row>
    <row r="67" spans="1:10" x14ac:dyDescent="0.3">
      <c r="A67" t="s">
        <v>2307</v>
      </c>
      <c r="B67">
        <v>54.99</v>
      </c>
      <c r="C67" t="str">
        <f t="shared" ref="C67:C130" si="2">IF(B67&lt;18.5,"Underweight",IF(B67&lt;=24.9,"Normal weight",IF(B67&lt;29.9,"Over weight","Obesity")))</f>
        <v>Obesity</v>
      </c>
      <c r="D67">
        <v>8.68</v>
      </c>
      <c r="E67" t="str">
        <f t="shared" ref="E67:E130" si="3">IF(D67&lt;5.7,"Normal",IF(D67&lt;=6.4,"Prediabetes","Diabetes"))</f>
        <v>Diabetes</v>
      </c>
      <c r="F67" t="s">
        <v>2380</v>
      </c>
      <c r="G67" t="s">
        <v>2380</v>
      </c>
      <c r="H67" t="s">
        <v>2380</v>
      </c>
      <c r="I67">
        <v>2</v>
      </c>
      <c r="J67" t="s">
        <v>2381</v>
      </c>
    </row>
    <row r="68" spans="1:10" x14ac:dyDescent="0.3">
      <c r="A68" t="s">
        <v>2306</v>
      </c>
      <c r="B68">
        <v>35.97</v>
      </c>
      <c r="C68" t="str">
        <f t="shared" si="2"/>
        <v>Obesity</v>
      </c>
      <c r="D68">
        <v>6.12</v>
      </c>
      <c r="E68" t="str">
        <f t="shared" si="3"/>
        <v>Prediabetes</v>
      </c>
      <c r="F68" t="s">
        <v>2380</v>
      </c>
      <c r="G68" t="s">
        <v>2380</v>
      </c>
      <c r="H68" t="s">
        <v>2381</v>
      </c>
      <c r="I68">
        <v>1</v>
      </c>
      <c r="J68" t="s">
        <v>2381</v>
      </c>
    </row>
    <row r="69" spans="1:10" x14ac:dyDescent="0.3">
      <c r="A69" t="s">
        <v>2305</v>
      </c>
      <c r="B69">
        <v>45.54</v>
      </c>
      <c r="C69" t="str">
        <f t="shared" si="2"/>
        <v>Obesity</v>
      </c>
      <c r="D69">
        <v>5.4</v>
      </c>
      <c r="E69" t="str">
        <f t="shared" si="3"/>
        <v>Normal</v>
      </c>
      <c r="F69" t="s">
        <v>2381</v>
      </c>
      <c r="G69" t="s">
        <v>2380</v>
      </c>
      <c r="H69" t="s">
        <v>2381</v>
      </c>
      <c r="I69">
        <v>1</v>
      </c>
      <c r="J69" t="s">
        <v>2381</v>
      </c>
    </row>
    <row r="70" spans="1:10" x14ac:dyDescent="0.3">
      <c r="A70" t="s">
        <v>2304</v>
      </c>
      <c r="B70">
        <v>35.53</v>
      </c>
      <c r="C70" t="str">
        <f t="shared" si="2"/>
        <v>Obesity</v>
      </c>
      <c r="D70">
        <v>4.3600000000000003</v>
      </c>
      <c r="E70" t="str">
        <f t="shared" si="3"/>
        <v>Normal</v>
      </c>
      <c r="F70" t="s">
        <v>2381</v>
      </c>
      <c r="G70" t="s">
        <v>2380</v>
      </c>
      <c r="H70" t="s">
        <v>2380</v>
      </c>
      <c r="I70">
        <v>0</v>
      </c>
      <c r="J70" t="s">
        <v>2381</v>
      </c>
    </row>
    <row r="71" spans="1:10" x14ac:dyDescent="0.3">
      <c r="A71" t="s">
        <v>2303</v>
      </c>
      <c r="B71">
        <v>30.8</v>
      </c>
      <c r="C71" t="str">
        <f t="shared" si="2"/>
        <v>Obesity</v>
      </c>
      <c r="D71">
        <v>9.77</v>
      </c>
      <c r="E71" t="str">
        <f t="shared" si="3"/>
        <v>Diabetes</v>
      </c>
      <c r="F71" t="s">
        <v>2380</v>
      </c>
      <c r="G71" t="s">
        <v>2380</v>
      </c>
      <c r="H71" t="s">
        <v>2380</v>
      </c>
      <c r="I71">
        <v>0</v>
      </c>
      <c r="J71" t="s">
        <v>2381</v>
      </c>
    </row>
    <row r="72" spans="1:10" x14ac:dyDescent="0.3">
      <c r="A72" t="s">
        <v>2302</v>
      </c>
      <c r="B72">
        <v>38.39</v>
      </c>
      <c r="C72" t="str">
        <f t="shared" si="2"/>
        <v>Obesity</v>
      </c>
      <c r="D72">
        <v>4.25</v>
      </c>
      <c r="E72" t="str">
        <f t="shared" si="3"/>
        <v>Normal</v>
      </c>
      <c r="F72" t="s">
        <v>2380</v>
      </c>
      <c r="G72" t="s">
        <v>2380</v>
      </c>
      <c r="H72" t="s">
        <v>2380</v>
      </c>
      <c r="I72">
        <v>1</v>
      </c>
      <c r="J72" t="s">
        <v>2381</v>
      </c>
    </row>
    <row r="73" spans="1:10" x14ac:dyDescent="0.3">
      <c r="A73" t="s">
        <v>2301</v>
      </c>
      <c r="B73">
        <v>32.299999999999997</v>
      </c>
      <c r="C73" t="str">
        <f t="shared" si="2"/>
        <v>Obesity</v>
      </c>
      <c r="D73">
        <v>4.76</v>
      </c>
      <c r="E73" t="str">
        <f t="shared" si="3"/>
        <v>Normal</v>
      </c>
      <c r="F73" t="s">
        <v>2380</v>
      </c>
      <c r="G73" t="s">
        <v>2380</v>
      </c>
      <c r="H73" t="s">
        <v>2380</v>
      </c>
      <c r="I73">
        <v>2</v>
      </c>
      <c r="J73" t="s">
        <v>2381</v>
      </c>
    </row>
    <row r="74" spans="1:10" x14ac:dyDescent="0.3">
      <c r="A74" t="s">
        <v>2300</v>
      </c>
      <c r="B74">
        <v>48.8</v>
      </c>
      <c r="C74" t="str">
        <f t="shared" si="2"/>
        <v>Obesity</v>
      </c>
      <c r="D74">
        <v>6.22</v>
      </c>
      <c r="E74" t="str">
        <f t="shared" si="3"/>
        <v>Prediabetes</v>
      </c>
      <c r="F74" t="s">
        <v>2381</v>
      </c>
      <c r="G74" t="s">
        <v>2380</v>
      </c>
      <c r="H74" t="s">
        <v>2380</v>
      </c>
      <c r="I74">
        <v>2</v>
      </c>
      <c r="J74" t="s">
        <v>2381</v>
      </c>
    </row>
    <row r="75" spans="1:10" x14ac:dyDescent="0.3">
      <c r="A75" t="s">
        <v>2299</v>
      </c>
      <c r="B75">
        <v>45.5</v>
      </c>
      <c r="C75" t="str">
        <f t="shared" si="2"/>
        <v>Obesity</v>
      </c>
      <c r="D75">
        <v>7.96</v>
      </c>
      <c r="E75" t="str">
        <f t="shared" si="3"/>
        <v>Diabetes</v>
      </c>
      <c r="F75" t="s">
        <v>2380</v>
      </c>
      <c r="G75" t="s">
        <v>2380</v>
      </c>
      <c r="H75" t="s">
        <v>2380</v>
      </c>
      <c r="I75">
        <v>0</v>
      </c>
      <c r="J75" t="s">
        <v>2381</v>
      </c>
    </row>
    <row r="76" spans="1:10" x14ac:dyDescent="0.3">
      <c r="A76" t="s">
        <v>2298</v>
      </c>
      <c r="B76">
        <v>53.61</v>
      </c>
      <c r="C76" t="str">
        <f t="shared" si="2"/>
        <v>Obesity</v>
      </c>
      <c r="D76">
        <v>10.92</v>
      </c>
      <c r="E76" t="str">
        <f t="shared" si="3"/>
        <v>Diabetes</v>
      </c>
      <c r="F76" t="s">
        <v>2381</v>
      </c>
      <c r="G76" t="s">
        <v>2380</v>
      </c>
      <c r="H76" t="s">
        <v>2380</v>
      </c>
      <c r="I76">
        <v>1</v>
      </c>
      <c r="J76" t="s">
        <v>2381</v>
      </c>
    </row>
    <row r="77" spans="1:10" x14ac:dyDescent="0.3">
      <c r="A77" t="s">
        <v>2297</v>
      </c>
      <c r="B77">
        <v>36.19</v>
      </c>
      <c r="C77" t="str">
        <f t="shared" si="2"/>
        <v>Obesity</v>
      </c>
      <c r="D77">
        <v>11.51</v>
      </c>
      <c r="E77" t="str">
        <f t="shared" si="3"/>
        <v>Diabetes</v>
      </c>
      <c r="F77" t="s">
        <v>2381</v>
      </c>
      <c r="G77" t="s">
        <v>2380</v>
      </c>
      <c r="H77" t="s">
        <v>2380</v>
      </c>
      <c r="I77">
        <v>1</v>
      </c>
      <c r="J77" t="s">
        <v>2381</v>
      </c>
    </row>
    <row r="78" spans="1:10" x14ac:dyDescent="0.3">
      <c r="A78" t="s">
        <v>2296</v>
      </c>
      <c r="B78">
        <v>34.6</v>
      </c>
      <c r="C78" t="str">
        <f t="shared" si="2"/>
        <v>Obesity</v>
      </c>
      <c r="D78">
        <v>5.99</v>
      </c>
      <c r="E78" t="str">
        <f t="shared" si="3"/>
        <v>Prediabetes</v>
      </c>
      <c r="F78" t="s">
        <v>2381</v>
      </c>
      <c r="G78" t="s">
        <v>2380</v>
      </c>
      <c r="H78" t="s">
        <v>2380</v>
      </c>
      <c r="I78">
        <v>0</v>
      </c>
      <c r="J78" t="s">
        <v>2381</v>
      </c>
    </row>
    <row r="79" spans="1:10" x14ac:dyDescent="0.3">
      <c r="A79" t="s">
        <v>2295</v>
      </c>
      <c r="B79">
        <v>54.12</v>
      </c>
      <c r="C79" t="str">
        <f t="shared" si="2"/>
        <v>Obesity</v>
      </c>
      <c r="D79">
        <v>11.57</v>
      </c>
      <c r="E79" t="str">
        <f t="shared" si="3"/>
        <v>Diabetes</v>
      </c>
      <c r="F79" t="s">
        <v>2380</v>
      </c>
      <c r="G79" t="s">
        <v>2380</v>
      </c>
      <c r="H79" t="s">
        <v>2380</v>
      </c>
      <c r="I79">
        <v>0</v>
      </c>
      <c r="J79" t="s">
        <v>2381</v>
      </c>
    </row>
    <row r="80" spans="1:10" x14ac:dyDescent="0.3">
      <c r="A80" t="s">
        <v>2294</v>
      </c>
      <c r="B80">
        <v>48.82</v>
      </c>
      <c r="C80" t="str">
        <f t="shared" si="2"/>
        <v>Obesity</v>
      </c>
      <c r="D80">
        <v>6.67</v>
      </c>
      <c r="E80" t="str">
        <f t="shared" si="3"/>
        <v>Diabetes</v>
      </c>
      <c r="F80" t="s">
        <v>2381</v>
      </c>
      <c r="G80" t="s">
        <v>2380</v>
      </c>
      <c r="H80" t="s">
        <v>2380</v>
      </c>
      <c r="I80">
        <v>0</v>
      </c>
      <c r="J80" t="s">
        <v>2381</v>
      </c>
    </row>
    <row r="81" spans="1:10" x14ac:dyDescent="0.3">
      <c r="A81" t="s">
        <v>2293</v>
      </c>
      <c r="B81">
        <v>51.01</v>
      </c>
      <c r="C81" t="str">
        <f t="shared" si="2"/>
        <v>Obesity</v>
      </c>
      <c r="D81">
        <v>9.1999999999999993</v>
      </c>
      <c r="E81" t="str">
        <f t="shared" si="3"/>
        <v>Diabetes</v>
      </c>
      <c r="F81" t="s">
        <v>2380</v>
      </c>
      <c r="G81" t="s">
        <v>2380</v>
      </c>
      <c r="H81" t="s">
        <v>2380</v>
      </c>
      <c r="I81">
        <v>0</v>
      </c>
      <c r="J81" t="s">
        <v>2381</v>
      </c>
    </row>
    <row r="82" spans="1:10" x14ac:dyDescent="0.3">
      <c r="A82" t="s">
        <v>2292</v>
      </c>
      <c r="B82">
        <v>45.65</v>
      </c>
      <c r="C82" t="str">
        <f t="shared" si="2"/>
        <v>Obesity</v>
      </c>
      <c r="D82">
        <v>5.1100000000000003</v>
      </c>
      <c r="E82" t="str">
        <f t="shared" si="3"/>
        <v>Normal</v>
      </c>
      <c r="F82" t="s">
        <v>2381</v>
      </c>
      <c r="G82" t="s">
        <v>2380</v>
      </c>
      <c r="H82" t="s">
        <v>2380</v>
      </c>
      <c r="I82">
        <v>1</v>
      </c>
      <c r="J82" t="s">
        <v>2381</v>
      </c>
    </row>
    <row r="83" spans="1:10" x14ac:dyDescent="0.3">
      <c r="A83" t="s">
        <v>2291</v>
      </c>
      <c r="B83">
        <v>52.9</v>
      </c>
      <c r="C83" t="str">
        <f t="shared" si="2"/>
        <v>Obesity</v>
      </c>
      <c r="D83">
        <v>5.34</v>
      </c>
      <c r="E83" t="str">
        <f t="shared" si="3"/>
        <v>Normal</v>
      </c>
      <c r="F83" t="s">
        <v>2380</v>
      </c>
      <c r="G83" t="s">
        <v>2380</v>
      </c>
      <c r="H83" t="s">
        <v>2380</v>
      </c>
      <c r="I83">
        <v>0</v>
      </c>
      <c r="J83" t="s">
        <v>2381</v>
      </c>
    </row>
    <row r="84" spans="1:10" x14ac:dyDescent="0.3">
      <c r="A84" t="s">
        <v>2290</v>
      </c>
      <c r="B84">
        <v>45.41</v>
      </c>
      <c r="C84" t="str">
        <f t="shared" si="2"/>
        <v>Obesity</v>
      </c>
      <c r="D84">
        <v>4.03</v>
      </c>
      <c r="E84" t="str">
        <f t="shared" si="3"/>
        <v>Normal</v>
      </c>
      <c r="F84" t="s">
        <v>2381</v>
      </c>
      <c r="G84" t="s">
        <v>2380</v>
      </c>
      <c r="H84" t="s">
        <v>2380</v>
      </c>
      <c r="I84">
        <v>1</v>
      </c>
      <c r="J84" t="s">
        <v>2381</v>
      </c>
    </row>
    <row r="85" spans="1:10" x14ac:dyDescent="0.3">
      <c r="A85" t="s">
        <v>2289</v>
      </c>
      <c r="B85">
        <v>49.41</v>
      </c>
      <c r="C85" t="str">
        <f t="shared" si="2"/>
        <v>Obesity</v>
      </c>
      <c r="D85">
        <v>4.2300000000000004</v>
      </c>
      <c r="E85" t="str">
        <f t="shared" si="3"/>
        <v>Normal</v>
      </c>
      <c r="F85" t="s">
        <v>2381</v>
      </c>
      <c r="G85" t="s">
        <v>2380</v>
      </c>
      <c r="H85" t="s">
        <v>2381</v>
      </c>
      <c r="I85">
        <v>1</v>
      </c>
      <c r="J85" t="s">
        <v>2381</v>
      </c>
    </row>
    <row r="86" spans="1:10" x14ac:dyDescent="0.3">
      <c r="A86" t="s">
        <v>2288</v>
      </c>
      <c r="B86">
        <v>31.824999999999999</v>
      </c>
      <c r="C86" t="str">
        <f t="shared" si="2"/>
        <v>Obesity</v>
      </c>
      <c r="D86">
        <v>4.0599999999999996</v>
      </c>
      <c r="E86" t="str">
        <f t="shared" si="3"/>
        <v>Normal</v>
      </c>
      <c r="F86" t="s">
        <v>2380</v>
      </c>
      <c r="G86" t="s">
        <v>2380</v>
      </c>
      <c r="H86" t="s">
        <v>2380</v>
      </c>
      <c r="I86">
        <v>2</v>
      </c>
      <c r="J86" t="s">
        <v>2381</v>
      </c>
    </row>
    <row r="87" spans="1:10" x14ac:dyDescent="0.3">
      <c r="A87" t="s">
        <v>2287</v>
      </c>
      <c r="B87">
        <v>51.28</v>
      </c>
      <c r="C87" t="str">
        <f t="shared" si="2"/>
        <v>Obesity</v>
      </c>
      <c r="D87">
        <v>4.68</v>
      </c>
      <c r="E87" t="str">
        <f t="shared" si="3"/>
        <v>Normal</v>
      </c>
      <c r="F87" t="s">
        <v>2380</v>
      </c>
      <c r="G87" t="s">
        <v>2380</v>
      </c>
      <c r="H87" t="s">
        <v>2380</v>
      </c>
      <c r="I87">
        <v>2</v>
      </c>
      <c r="J87" t="s">
        <v>2381</v>
      </c>
    </row>
    <row r="88" spans="1:10" x14ac:dyDescent="0.3">
      <c r="A88" t="s">
        <v>2286</v>
      </c>
      <c r="B88">
        <v>34.96</v>
      </c>
      <c r="C88" t="str">
        <f t="shared" si="2"/>
        <v>Obesity</v>
      </c>
      <c r="D88">
        <v>4.34</v>
      </c>
      <c r="E88" t="str">
        <f t="shared" si="3"/>
        <v>Normal</v>
      </c>
      <c r="F88" t="s">
        <v>2380</v>
      </c>
      <c r="G88" t="s">
        <v>2380</v>
      </c>
      <c r="H88" t="s">
        <v>2381</v>
      </c>
      <c r="I88">
        <v>1</v>
      </c>
      <c r="J88" t="s">
        <v>2381</v>
      </c>
    </row>
    <row r="89" spans="1:10" x14ac:dyDescent="0.3">
      <c r="A89" t="s">
        <v>2285</v>
      </c>
      <c r="B89">
        <v>33.11</v>
      </c>
      <c r="C89" t="str">
        <f t="shared" si="2"/>
        <v>Obesity</v>
      </c>
      <c r="D89">
        <v>10.51</v>
      </c>
      <c r="E89" t="str">
        <f t="shared" si="3"/>
        <v>Diabetes</v>
      </c>
      <c r="F89" t="s">
        <v>2380</v>
      </c>
      <c r="G89" t="s">
        <v>2380</v>
      </c>
      <c r="H89" t="s">
        <v>2380</v>
      </c>
      <c r="I89">
        <v>0</v>
      </c>
      <c r="J89" t="s">
        <v>2381</v>
      </c>
    </row>
    <row r="90" spans="1:10" x14ac:dyDescent="0.3">
      <c r="A90" t="s">
        <v>2284</v>
      </c>
      <c r="B90">
        <v>54.74</v>
      </c>
      <c r="C90" t="str">
        <f t="shared" si="2"/>
        <v>Obesity</v>
      </c>
      <c r="D90">
        <v>5.84</v>
      </c>
      <c r="E90" t="str">
        <f t="shared" si="3"/>
        <v>Prediabetes</v>
      </c>
      <c r="F90" t="s">
        <v>2381</v>
      </c>
      <c r="G90" t="s">
        <v>2380</v>
      </c>
      <c r="H90" t="s">
        <v>2381</v>
      </c>
      <c r="I90">
        <v>1</v>
      </c>
      <c r="J90" t="s">
        <v>2381</v>
      </c>
    </row>
    <row r="91" spans="1:10" x14ac:dyDescent="0.3">
      <c r="A91" t="s">
        <v>2283</v>
      </c>
      <c r="B91">
        <v>32.56</v>
      </c>
      <c r="C91" t="str">
        <f t="shared" si="2"/>
        <v>Obesity</v>
      </c>
      <c r="D91">
        <v>5.41</v>
      </c>
      <c r="E91" t="str">
        <f t="shared" si="3"/>
        <v>Normal</v>
      </c>
      <c r="F91" t="s">
        <v>2380</v>
      </c>
      <c r="G91" t="s">
        <v>2380</v>
      </c>
      <c r="H91" t="s">
        <v>2381</v>
      </c>
      <c r="I91">
        <v>1</v>
      </c>
      <c r="J91" t="s">
        <v>2381</v>
      </c>
    </row>
    <row r="92" spans="1:10" x14ac:dyDescent="0.3">
      <c r="A92" t="s">
        <v>2282</v>
      </c>
      <c r="B92">
        <v>39.049999999999997</v>
      </c>
      <c r="C92" t="str">
        <f t="shared" si="2"/>
        <v>Obesity</v>
      </c>
      <c r="D92">
        <v>6.06</v>
      </c>
      <c r="E92" t="str">
        <f t="shared" si="3"/>
        <v>Prediabetes</v>
      </c>
      <c r="F92" t="s">
        <v>2380</v>
      </c>
      <c r="G92" t="s">
        <v>2380</v>
      </c>
      <c r="H92" t="s">
        <v>2380</v>
      </c>
      <c r="I92">
        <v>1</v>
      </c>
      <c r="J92" t="s">
        <v>2381</v>
      </c>
    </row>
    <row r="93" spans="1:10" x14ac:dyDescent="0.3">
      <c r="A93" t="s">
        <v>2281</v>
      </c>
      <c r="B93">
        <v>42.75</v>
      </c>
      <c r="C93" t="str">
        <f t="shared" si="2"/>
        <v>Obesity</v>
      </c>
      <c r="D93">
        <v>4.22</v>
      </c>
      <c r="E93" t="str">
        <f t="shared" si="3"/>
        <v>Normal</v>
      </c>
      <c r="F93" t="s">
        <v>2380</v>
      </c>
      <c r="G93" t="s">
        <v>2380</v>
      </c>
      <c r="H93" t="s">
        <v>2380</v>
      </c>
      <c r="I93">
        <v>0</v>
      </c>
      <c r="J93" t="s">
        <v>2381</v>
      </c>
    </row>
    <row r="94" spans="1:10" x14ac:dyDescent="0.3">
      <c r="A94" t="s">
        <v>2280</v>
      </c>
      <c r="B94">
        <v>50.58</v>
      </c>
      <c r="C94" t="str">
        <f t="shared" si="2"/>
        <v>Obesity</v>
      </c>
      <c r="D94">
        <v>5.12</v>
      </c>
      <c r="E94" t="str">
        <f t="shared" si="3"/>
        <v>Normal</v>
      </c>
      <c r="F94" t="s">
        <v>2380</v>
      </c>
      <c r="G94" t="s">
        <v>2380</v>
      </c>
      <c r="H94" t="s">
        <v>2380</v>
      </c>
      <c r="I94">
        <v>2</v>
      </c>
      <c r="J94" t="s">
        <v>2381</v>
      </c>
    </row>
    <row r="95" spans="1:10" x14ac:dyDescent="0.3">
      <c r="A95" t="s">
        <v>2279</v>
      </c>
      <c r="B95">
        <v>30.495000000000001</v>
      </c>
      <c r="C95" t="str">
        <f t="shared" si="2"/>
        <v>Obesity</v>
      </c>
      <c r="D95">
        <v>4.57</v>
      </c>
      <c r="E95" t="str">
        <f t="shared" si="3"/>
        <v>Normal</v>
      </c>
      <c r="F95" t="s">
        <v>2381</v>
      </c>
      <c r="G95" t="s">
        <v>2380</v>
      </c>
      <c r="H95" t="s">
        <v>2380</v>
      </c>
      <c r="I95">
        <v>0</v>
      </c>
      <c r="J95" t="s">
        <v>2381</v>
      </c>
    </row>
    <row r="96" spans="1:10" x14ac:dyDescent="0.3">
      <c r="A96" t="s">
        <v>2278</v>
      </c>
      <c r="B96">
        <v>48.31</v>
      </c>
      <c r="C96" t="str">
        <f t="shared" si="2"/>
        <v>Obesity</v>
      </c>
      <c r="D96">
        <v>9.58</v>
      </c>
      <c r="E96" t="str">
        <f t="shared" si="3"/>
        <v>Diabetes</v>
      </c>
      <c r="F96" t="s">
        <v>2381</v>
      </c>
      <c r="G96" t="s">
        <v>2380</v>
      </c>
      <c r="H96" t="s">
        <v>2380</v>
      </c>
      <c r="I96">
        <v>2</v>
      </c>
      <c r="J96" t="s">
        <v>2381</v>
      </c>
    </row>
    <row r="97" spans="1:10" x14ac:dyDescent="0.3">
      <c r="A97" t="s">
        <v>2277</v>
      </c>
      <c r="B97">
        <v>48.99</v>
      </c>
      <c r="C97" t="str">
        <f t="shared" si="2"/>
        <v>Obesity</v>
      </c>
      <c r="D97">
        <v>9.7799999999999994</v>
      </c>
      <c r="E97" t="str">
        <f t="shared" si="3"/>
        <v>Diabetes</v>
      </c>
      <c r="F97" t="s">
        <v>2381</v>
      </c>
      <c r="G97" t="s">
        <v>2380</v>
      </c>
      <c r="H97" t="s">
        <v>2380</v>
      </c>
      <c r="I97">
        <v>1</v>
      </c>
      <c r="J97" t="s">
        <v>2381</v>
      </c>
    </row>
    <row r="98" spans="1:10" x14ac:dyDescent="0.3">
      <c r="A98" t="s">
        <v>2276</v>
      </c>
      <c r="B98">
        <v>38.39</v>
      </c>
      <c r="C98" t="str">
        <f t="shared" si="2"/>
        <v>Obesity</v>
      </c>
      <c r="D98">
        <v>4.1100000000000003</v>
      </c>
      <c r="E98" t="str">
        <f t="shared" si="3"/>
        <v>Normal</v>
      </c>
      <c r="F98" t="s">
        <v>2381</v>
      </c>
      <c r="G98" t="s">
        <v>2380</v>
      </c>
      <c r="H98" t="s">
        <v>2380</v>
      </c>
      <c r="I98">
        <v>0</v>
      </c>
      <c r="J98" t="s">
        <v>2381</v>
      </c>
    </row>
    <row r="99" spans="1:10" x14ac:dyDescent="0.3">
      <c r="A99" t="s">
        <v>2275</v>
      </c>
      <c r="B99">
        <v>44.34</v>
      </c>
      <c r="C99" t="str">
        <f t="shared" si="2"/>
        <v>Obesity</v>
      </c>
      <c r="D99">
        <v>4.0199999999999996</v>
      </c>
      <c r="E99" t="str">
        <f t="shared" si="3"/>
        <v>Normal</v>
      </c>
      <c r="F99" t="s">
        <v>2381</v>
      </c>
      <c r="G99" t="s">
        <v>2380</v>
      </c>
      <c r="H99" t="s">
        <v>2380</v>
      </c>
      <c r="I99">
        <v>2</v>
      </c>
      <c r="J99" t="s">
        <v>2381</v>
      </c>
    </row>
    <row r="100" spans="1:10" x14ac:dyDescent="0.3">
      <c r="A100" t="s">
        <v>2274</v>
      </c>
      <c r="B100">
        <v>41.51</v>
      </c>
      <c r="C100" t="str">
        <f t="shared" si="2"/>
        <v>Obesity</v>
      </c>
      <c r="D100">
        <v>6.92</v>
      </c>
      <c r="E100" t="str">
        <f t="shared" si="3"/>
        <v>Diabetes</v>
      </c>
      <c r="F100" t="s">
        <v>2380</v>
      </c>
      <c r="G100" t="s">
        <v>2380</v>
      </c>
      <c r="H100" t="s">
        <v>2380</v>
      </c>
      <c r="I100">
        <v>0</v>
      </c>
      <c r="J100" t="s">
        <v>2381</v>
      </c>
    </row>
    <row r="101" spans="1:10" x14ac:dyDescent="0.3">
      <c r="A101" t="s">
        <v>2273</v>
      </c>
      <c r="B101">
        <v>48.2</v>
      </c>
      <c r="C101" t="str">
        <f t="shared" si="2"/>
        <v>Obesity</v>
      </c>
      <c r="D101">
        <v>4.84</v>
      </c>
      <c r="E101" t="str">
        <f t="shared" si="3"/>
        <v>Normal</v>
      </c>
      <c r="F101" t="s">
        <v>2380</v>
      </c>
      <c r="G101" t="s">
        <v>2380</v>
      </c>
      <c r="H101" t="s">
        <v>2380</v>
      </c>
      <c r="I101">
        <v>0</v>
      </c>
      <c r="J101" t="s">
        <v>2381</v>
      </c>
    </row>
    <row r="102" spans="1:10" x14ac:dyDescent="0.3">
      <c r="A102" t="s">
        <v>2272</v>
      </c>
      <c r="B102">
        <v>35.75</v>
      </c>
      <c r="C102" t="str">
        <f t="shared" si="2"/>
        <v>Obesity</v>
      </c>
      <c r="D102">
        <v>8</v>
      </c>
      <c r="E102" t="str">
        <f t="shared" si="3"/>
        <v>Diabetes</v>
      </c>
      <c r="F102" t="s">
        <v>2381</v>
      </c>
      <c r="G102" t="s">
        <v>2380</v>
      </c>
      <c r="H102" t="s">
        <v>2380</v>
      </c>
      <c r="I102">
        <v>0</v>
      </c>
      <c r="J102" t="s">
        <v>2381</v>
      </c>
    </row>
    <row r="103" spans="1:10" x14ac:dyDescent="0.3">
      <c r="A103" t="s">
        <v>2271</v>
      </c>
      <c r="B103">
        <v>53.81</v>
      </c>
      <c r="C103" t="str">
        <f t="shared" si="2"/>
        <v>Obesity</v>
      </c>
      <c r="D103">
        <v>8.77</v>
      </c>
      <c r="E103" t="str">
        <f t="shared" si="3"/>
        <v>Diabetes</v>
      </c>
      <c r="F103" t="s">
        <v>2381</v>
      </c>
      <c r="G103" t="s">
        <v>2380</v>
      </c>
      <c r="H103" t="s">
        <v>2380</v>
      </c>
      <c r="I103">
        <v>0</v>
      </c>
      <c r="J103" t="s">
        <v>2381</v>
      </c>
    </row>
    <row r="104" spans="1:10" x14ac:dyDescent="0.3">
      <c r="A104" t="s">
        <v>2270</v>
      </c>
      <c r="B104">
        <v>49.48</v>
      </c>
      <c r="C104" t="str">
        <f t="shared" si="2"/>
        <v>Obesity</v>
      </c>
      <c r="D104">
        <v>4.96</v>
      </c>
      <c r="E104" t="str">
        <f t="shared" si="3"/>
        <v>Normal</v>
      </c>
      <c r="F104" t="s">
        <v>2380</v>
      </c>
      <c r="G104" t="s">
        <v>2380</v>
      </c>
      <c r="H104" t="s">
        <v>2381</v>
      </c>
      <c r="I104">
        <v>1</v>
      </c>
      <c r="J104" t="s">
        <v>2381</v>
      </c>
    </row>
    <row r="105" spans="1:10" x14ac:dyDescent="0.3">
      <c r="A105" t="s">
        <v>2269</v>
      </c>
      <c r="B105">
        <v>34.1</v>
      </c>
      <c r="C105" t="str">
        <f t="shared" si="2"/>
        <v>Obesity</v>
      </c>
      <c r="D105">
        <v>4.43</v>
      </c>
      <c r="E105" t="str">
        <f t="shared" si="3"/>
        <v>Normal</v>
      </c>
      <c r="F105" t="s">
        <v>2381</v>
      </c>
      <c r="G105" t="s">
        <v>2380</v>
      </c>
      <c r="H105" t="s">
        <v>2380</v>
      </c>
      <c r="I105">
        <v>0</v>
      </c>
      <c r="J105" t="s">
        <v>2381</v>
      </c>
    </row>
    <row r="106" spans="1:10" x14ac:dyDescent="0.3">
      <c r="A106" t="s">
        <v>2268</v>
      </c>
      <c r="B106">
        <v>35.299999999999997</v>
      </c>
      <c r="C106" t="str">
        <f t="shared" si="2"/>
        <v>Obesity</v>
      </c>
      <c r="D106">
        <v>5.82</v>
      </c>
      <c r="E106" t="str">
        <f t="shared" si="3"/>
        <v>Prediabetes</v>
      </c>
      <c r="F106" t="s">
        <v>2381</v>
      </c>
      <c r="G106" t="s">
        <v>2380</v>
      </c>
      <c r="H106" t="s">
        <v>2381</v>
      </c>
      <c r="I106">
        <v>1</v>
      </c>
      <c r="J106" t="s">
        <v>2381</v>
      </c>
    </row>
    <row r="107" spans="1:10" x14ac:dyDescent="0.3">
      <c r="A107" t="s">
        <v>2267</v>
      </c>
      <c r="B107">
        <v>43.83</v>
      </c>
      <c r="C107" t="str">
        <f t="shared" si="2"/>
        <v>Obesity</v>
      </c>
      <c r="D107">
        <v>6.03</v>
      </c>
      <c r="E107" t="str">
        <f t="shared" si="3"/>
        <v>Prediabetes</v>
      </c>
      <c r="F107" t="s">
        <v>2381</v>
      </c>
      <c r="G107" t="s">
        <v>2380</v>
      </c>
      <c r="H107" t="s">
        <v>2380</v>
      </c>
      <c r="I107">
        <v>2</v>
      </c>
      <c r="J107" t="s">
        <v>2381</v>
      </c>
    </row>
    <row r="108" spans="1:10" x14ac:dyDescent="0.3">
      <c r="A108" t="s">
        <v>2266</v>
      </c>
      <c r="B108">
        <v>50.07</v>
      </c>
      <c r="C108" t="str">
        <f t="shared" si="2"/>
        <v>Obesity</v>
      </c>
      <c r="D108">
        <v>9.27</v>
      </c>
      <c r="E108" t="str">
        <f t="shared" si="3"/>
        <v>Diabetes</v>
      </c>
      <c r="F108" t="s">
        <v>2380</v>
      </c>
      <c r="G108" t="s">
        <v>2380</v>
      </c>
      <c r="H108" t="s">
        <v>2380</v>
      </c>
      <c r="I108">
        <v>0</v>
      </c>
      <c r="J108" t="s">
        <v>2381</v>
      </c>
    </row>
    <row r="109" spans="1:10" x14ac:dyDescent="0.3">
      <c r="A109" t="s">
        <v>2265</v>
      </c>
      <c r="B109">
        <v>32.774999999999999</v>
      </c>
      <c r="C109" t="str">
        <f t="shared" si="2"/>
        <v>Obesity</v>
      </c>
      <c r="D109">
        <v>5.53</v>
      </c>
      <c r="E109" t="str">
        <f t="shared" si="3"/>
        <v>Normal</v>
      </c>
      <c r="F109" t="s">
        <v>2380</v>
      </c>
      <c r="G109" t="s">
        <v>2380</v>
      </c>
      <c r="H109" t="s">
        <v>2380</v>
      </c>
      <c r="I109">
        <v>0</v>
      </c>
      <c r="J109" t="s">
        <v>2381</v>
      </c>
    </row>
    <row r="110" spans="1:10" x14ac:dyDescent="0.3">
      <c r="A110" t="s">
        <v>2264</v>
      </c>
      <c r="B110">
        <v>34.104999999999997</v>
      </c>
      <c r="C110" t="str">
        <f t="shared" si="2"/>
        <v>Obesity</v>
      </c>
      <c r="D110">
        <v>5.07</v>
      </c>
      <c r="E110" t="str">
        <f t="shared" si="3"/>
        <v>Normal</v>
      </c>
      <c r="F110" t="s">
        <v>2380</v>
      </c>
      <c r="G110" t="s">
        <v>2380</v>
      </c>
      <c r="H110" t="s">
        <v>2380</v>
      </c>
      <c r="I110">
        <v>1</v>
      </c>
      <c r="J110" t="s">
        <v>2381</v>
      </c>
    </row>
    <row r="111" spans="1:10" x14ac:dyDescent="0.3">
      <c r="A111" t="s">
        <v>2263</v>
      </c>
      <c r="B111">
        <v>48.93</v>
      </c>
      <c r="C111" t="str">
        <f t="shared" si="2"/>
        <v>Obesity</v>
      </c>
      <c r="D111">
        <v>11.17</v>
      </c>
      <c r="E111" t="str">
        <f t="shared" si="3"/>
        <v>Diabetes</v>
      </c>
      <c r="F111" t="s">
        <v>2381</v>
      </c>
      <c r="G111" t="s">
        <v>2380</v>
      </c>
      <c r="H111" t="s">
        <v>2380</v>
      </c>
      <c r="I111">
        <v>1</v>
      </c>
      <c r="J111" t="s">
        <v>2381</v>
      </c>
    </row>
    <row r="112" spans="1:10" x14ac:dyDescent="0.3">
      <c r="A112" t="s">
        <v>2262</v>
      </c>
      <c r="B112">
        <v>37.07</v>
      </c>
      <c r="C112" t="str">
        <f t="shared" si="2"/>
        <v>Obesity</v>
      </c>
      <c r="D112">
        <v>6.14</v>
      </c>
      <c r="E112" t="str">
        <f t="shared" si="3"/>
        <v>Prediabetes</v>
      </c>
      <c r="F112" t="s">
        <v>2381</v>
      </c>
      <c r="G112" t="s">
        <v>2380</v>
      </c>
      <c r="H112" t="s">
        <v>2380</v>
      </c>
      <c r="I112">
        <v>0</v>
      </c>
      <c r="J112" t="s">
        <v>2381</v>
      </c>
    </row>
    <row r="113" spans="1:10" x14ac:dyDescent="0.3">
      <c r="A113" t="s">
        <v>2261</v>
      </c>
      <c r="B113">
        <v>51.51</v>
      </c>
      <c r="C113" t="str">
        <f t="shared" si="2"/>
        <v>Obesity</v>
      </c>
      <c r="D113">
        <v>6.26</v>
      </c>
      <c r="E113" t="str">
        <f t="shared" si="3"/>
        <v>Prediabetes</v>
      </c>
      <c r="F113" t="s">
        <v>2381</v>
      </c>
      <c r="G113" t="s">
        <v>2380</v>
      </c>
      <c r="H113" t="s">
        <v>2381</v>
      </c>
      <c r="I113">
        <v>1</v>
      </c>
      <c r="J113" t="s">
        <v>2381</v>
      </c>
    </row>
    <row r="114" spans="1:10" x14ac:dyDescent="0.3">
      <c r="A114" t="s">
        <v>2260</v>
      </c>
      <c r="B114">
        <v>34.799999999999997</v>
      </c>
      <c r="C114" t="str">
        <f t="shared" si="2"/>
        <v>Obesity</v>
      </c>
      <c r="D114">
        <v>4.72</v>
      </c>
      <c r="E114" t="str">
        <f t="shared" si="3"/>
        <v>Normal</v>
      </c>
      <c r="F114" t="s">
        <v>2381</v>
      </c>
      <c r="G114" t="s">
        <v>2380</v>
      </c>
      <c r="H114" t="s">
        <v>2380</v>
      </c>
      <c r="I114">
        <v>0</v>
      </c>
      <c r="J114" t="s">
        <v>2381</v>
      </c>
    </row>
    <row r="115" spans="1:10" x14ac:dyDescent="0.3">
      <c r="A115" t="s">
        <v>2259</v>
      </c>
      <c r="B115">
        <v>36.67</v>
      </c>
      <c r="C115" t="str">
        <f t="shared" si="2"/>
        <v>Obesity</v>
      </c>
      <c r="D115">
        <v>5.18</v>
      </c>
      <c r="E115" t="str">
        <f t="shared" si="3"/>
        <v>Normal</v>
      </c>
      <c r="F115" t="s">
        <v>2380</v>
      </c>
      <c r="G115" t="s">
        <v>2380</v>
      </c>
      <c r="H115" t="s">
        <v>2380</v>
      </c>
      <c r="I115">
        <v>1</v>
      </c>
      <c r="J115" t="s">
        <v>2381</v>
      </c>
    </row>
    <row r="116" spans="1:10" x14ac:dyDescent="0.3">
      <c r="A116" t="s">
        <v>2258</v>
      </c>
      <c r="B116">
        <v>30.9</v>
      </c>
      <c r="C116" t="str">
        <f t="shared" si="2"/>
        <v>Obesity</v>
      </c>
      <c r="D116">
        <v>9.4</v>
      </c>
      <c r="E116" t="str">
        <f t="shared" si="3"/>
        <v>Diabetes</v>
      </c>
      <c r="F116" t="s">
        <v>2380</v>
      </c>
      <c r="G116" t="s">
        <v>2380</v>
      </c>
      <c r="H116" t="s">
        <v>2380</v>
      </c>
      <c r="I116">
        <v>2</v>
      </c>
      <c r="J116" t="s">
        <v>2381</v>
      </c>
    </row>
    <row r="117" spans="1:10" x14ac:dyDescent="0.3">
      <c r="A117" t="s">
        <v>2257</v>
      </c>
      <c r="B117">
        <v>30.495000000000001</v>
      </c>
      <c r="C117" t="str">
        <f t="shared" si="2"/>
        <v>Obesity</v>
      </c>
      <c r="D117">
        <v>6.29</v>
      </c>
      <c r="E117" t="str">
        <f t="shared" si="3"/>
        <v>Prediabetes</v>
      </c>
      <c r="F117" t="s">
        <v>2380</v>
      </c>
      <c r="G117" t="s">
        <v>2380</v>
      </c>
      <c r="H117" t="s">
        <v>2380</v>
      </c>
      <c r="I117">
        <v>0</v>
      </c>
      <c r="J117" t="s">
        <v>2381</v>
      </c>
    </row>
    <row r="118" spans="1:10" x14ac:dyDescent="0.3">
      <c r="A118" t="s">
        <v>2256</v>
      </c>
      <c r="B118">
        <v>44.88</v>
      </c>
      <c r="C118" t="str">
        <f t="shared" si="2"/>
        <v>Obesity</v>
      </c>
      <c r="D118">
        <v>6.04</v>
      </c>
      <c r="E118" t="str">
        <f t="shared" si="3"/>
        <v>Prediabetes</v>
      </c>
      <c r="F118" t="s">
        <v>2380</v>
      </c>
      <c r="G118" t="s">
        <v>2380</v>
      </c>
      <c r="H118" t="s">
        <v>2381</v>
      </c>
      <c r="I118">
        <v>1</v>
      </c>
      <c r="J118" t="s">
        <v>2381</v>
      </c>
    </row>
    <row r="119" spans="1:10" x14ac:dyDescent="0.3">
      <c r="A119" t="s">
        <v>2255</v>
      </c>
      <c r="B119">
        <v>44.32</v>
      </c>
      <c r="C119" t="str">
        <f t="shared" si="2"/>
        <v>Obesity</v>
      </c>
      <c r="D119">
        <v>10.55</v>
      </c>
      <c r="E119" t="str">
        <f t="shared" si="3"/>
        <v>Diabetes</v>
      </c>
      <c r="F119" t="s">
        <v>2380</v>
      </c>
      <c r="G119" t="s">
        <v>2380</v>
      </c>
      <c r="H119" t="s">
        <v>2380</v>
      </c>
      <c r="I119">
        <v>0</v>
      </c>
      <c r="J119" t="s">
        <v>2381</v>
      </c>
    </row>
    <row r="120" spans="1:10" x14ac:dyDescent="0.3">
      <c r="A120" t="s">
        <v>2254</v>
      </c>
      <c r="B120">
        <v>46.39</v>
      </c>
      <c r="C120" t="str">
        <f t="shared" si="2"/>
        <v>Obesity</v>
      </c>
      <c r="D120">
        <v>5.09</v>
      </c>
      <c r="E120" t="str">
        <f t="shared" si="3"/>
        <v>Normal</v>
      </c>
      <c r="F120" t="s">
        <v>2380</v>
      </c>
      <c r="G120" t="s">
        <v>2380</v>
      </c>
      <c r="H120" t="s">
        <v>2380</v>
      </c>
      <c r="I120">
        <v>0</v>
      </c>
      <c r="J120" t="s">
        <v>2381</v>
      </c>
    </row>
    <row r="121" spans="1:10" x14ac:dyDescent="0.3">
      <c r="A121" t="s">
        <v>2253</v>
      </c>
      <c r="B121">
        <v>42.13</v>
      </c>
      <c r="C121" t="str">
        <f t="shared" si="2"/>
        <v>Obesity</v>
      </c>
      <c r="D121">
        <v>5.2</v>
      </c>
      <c r="E121" t="str">
        <f t="shared" si="3"/>
        <v>Normal</v>
      </c>
      <c r="F121" t="s">
        <v>2381</v>
      </c>
      <c r="G121" t="s">
        <v>2380</v>
      </c>
      <c r="H121" t="s">
        <v>2380</v>
      </c>
      <c r="I121">
        <v>1</v>
      </c>
      <c r="J121" t="s">
        <v>2381</v>
      </c>
    </row>
    <row r="122" spans="1:10" x14ac:dyDescent="0.3">
      <c r="A122" t="s">
        <v>2252</v>
      </c>
      <c r="B122">
        <v>30.78</v>
      </c>
      <c r="C122" t="str">
        <f t="shared" si="2"/>
        <v>Obesity</v>
      </c>
      <c r="D122">
        <v>8.4499999999999993</v>
      </c>
      <c r="E122" t="str">
        <f t="shared" si="3"/>
        <v>Diabetes</v>
      </c>
      <c r="F122" t="s">
        <v>2381</v>
      </c>
      <c r="G122" t="s">
        <v>2380</v>
      </c>
      <c r="H122" t="s">
        <v>2380</v>
      </c>
      <c r="I122">
        <v>0</v>
      </c>
      <c r="J122" t="s">
        <v>2381</v>
      </c>
    </row>
    <row r="123" spans="1:10" x14ac:dyDescent="0.3">
      <c r="A123" t="s">
        <v>2251</v>
      </c>
      <c r="B123">
        <v>31.35</v>
      </c>
      <c r="C123" t="str">
        <f t="shared" si="2"/>
        <v>Obesity</v>
      </c>
      <c r="D123">
        <v>9.5399999999999991</v>
      </c>
      <c r="E123" t="str">
        <f t="shared" si="3"/>
        <v>Diabetes</v>
      </c>
      <c r="F123" t="s">
        <v>2380</v>
      </c>
      <c r="G123" t="s">
        <v>2380</v>
      </c>
      <c r="H123" t="s">
        <v>2380</v>
      </c>
      <c r="I123">
        <v>0</v>
      </c>
      <c r="J123" t="s">
        <v>2381</v>
      </c>
    </row>
    <row r="124" spans="1:10" x14ac:dyDescent="0.3">
      <c r="A124" t="s">
        <v>2250</v>
      </c>
      <c r="B124">
        <v>41.46</v>
      </c>
      <c r="C124" t="str">
        <f t="shared" si="2"/>
        <v>Obesity</v>
      </c>
      <c r="D124">
        <v>4.99</v>
      </c>
      <c r="E124" t="str">
        <f t="shared" si="3"/>
        <v>Normal</v>
      </c>
      <c r="F124" t="s">
        <v>2381</v>
      </c>
      <c r="G124" t="s">
        <v>2380</v>
      </c>
      <c r="H124" t="s">
        <v>2380</v>
      </c>
      <c r="I124">
        <v>2</v>
      </c>
      <c r="J124" t="s">
        <v>2381</v>
      </c>
    </row>
    <row r="125" spans="1:10" x14ac:dyDescent="0.3">
      <c r="A125" t="s">
        <v>2249</v>
      </c>
      <c r="B125">
        <v>48</v>
      </c>
      <c r="C125" t="str">
        <f t="shared" si="2"/>
        <v>Obesity</v>
      </c>
      <c r="D125">
        <v>10.54</v>
      </c>
      <c r="E125" t="str">
        <f t="shared" si="3"/>
        <v>Diabetes</v>
      </c>
      <c r="F125" t="s">
        <v>2380</v>
      </c>
      <c r="G125" t="s">
        <v>2380</v>
      </c>
      <c r="H125" t="s">
        <v>2380</v>
      </c>
      <c r="I125">
        <v>0</v>
      </c>
      <c r="J125" t="s">
        <v>2381</v>
      </c>
    </row>
    <row r="126" spans="1:10" x14ac:dyDescent="0.3">
      <c r="A126" t="s">
        <v>2248</v>
      </c>
      <c r="B126">
        <v>49.13</v>
      </c>
      <c r="C126" t="str">
        <f t="shared" si="2"/>
        <v>Obesity</v>
      </c>
      <c r="D126">
        <v>4.54</v>
      </c>
      <c r="E126" t="str">
        <f t="shared" si="3"/>
        <v>Normal</v>
      </c>
      <c r="F126" t="s">
        <v>2380</v>
      </c>
      <c r="G126" t="s">
        <v>2380</v>
      </c>
      <c r="H126" t="s">
        <v>2380</v>
      </c>
      <c r="I126">
        <v>0</v>
      </c>
      <c r="J126" t="s">
        <v>2381</v>
      </c>
    </row>
    <row r="127" spans="1:10" x14ac:dyDescent="0.3">
      <c r="A127" t="s">
        <v>2247</v>
      </c>
      <c r="B127">
        <v>37.799999999999997</v>
      </c>
      <c r="C127" t="str">
        <f t="shared" si="2"/>
        <v>Obesity</v>
      </c>
      <c r="D127">
        <v>6.29</v>
      </c>
      <c r="E127" t="str">
        <f t="shared" si="3"/>
        <v>Prediabetes</v>
      </c>
      <c r="F127" t="s">
        <v>2380</v>
      </c>
      <c r="G127" t="s">
        <v>2380</v>
      </c>
      <c r="H127" t="s">
        <v>2380</v>
      </c>
      <c r="I127">
        <v>1</v>
      </c>
      <c r="J127" t="s">
        <v>2381</v>
      </c>
    </row>
    <row r="128" spans="1:10" x14ac:dyDescent="0.3">
      <c r="A128" t="s">
        <v>2246</v>
      </c>
      <c r="B128">
        <v>38.299999999999997</v>
      </c>
      <c r="C128" t="str">
        <f t="shared" si="2"/>
        <v>Obesity</v>
      </c>
      <c r="D128">
        <v>9.51</v>
      </c>
      <c r="E128" t="str">
        <f t="shared" si="3"/>
        <v>Diabetes</v>
      </c>
      <c r="F128" t="s">
        <v>2380</v>
      </c>
      <c r="G128" t="s">
        <v>2380</v>
      </c>
      <c r="H128" t="s">
        <v>2380</v>
      </c>
      <c r="I128">
        <v>0</v>
      </c>
      <c r="J128" t="s">
        <v>2381</v>
      </c>
    </row>
    <row r="129" spans="1:10" x14ac:dyDescent="0.3">
      <c r="A129" t="s">
        <v>2245</v>
      </c>
      <c r="B129">
        <v>32.774999999999999</v>
      </c>
      <c r="C129" t="str">
        <f t="shared" si="2"/>
        <v>Obesity</v>
      </c>
      <c r="D129">
        <v>4.72</v>
      </c>
      <c r="E129" t="str">
        <f t="shared" si="3"/>
        <v>Normal</v>
      </c>
      <c r="F129" t="s">
        <v>2380</v>
      </c>
      <c r="G129" t="s">
        <v>2380</v>
      </c>
      <c r="H129" t="s">
        <v>2380</v>
      </c>
      <c r="I129">
        <v>0</v>
      </c>
      <c r="J129" t="s">
        <v>2381</v>
      </c>
    </row>
    <row r="130" spans="1:10" x14ac:dyDescent="0.3">
      <c r="A130" t="s">
        <v>2244</v>
      </c>
      <c r="B130">
        <v>34.200000000000003</v>
      </c>
      <c r="C130" t="str">
        <f t="shared" si="2"/>
        <v>Obesity</v>
      </c>
      <c r="D130">
        <v>5.91</v>
      </c>
      <c r="E130" t="str">
        <f t="shared" si="3"/>
        <v>Prediabetes</v>
      </c>
      <c r="F130" t="s">
        <v>2381</v>
      </c>
      <c r="G130" t="s">
        <v>2380</v>
      </c>
      <c r="H130" t="s">
        <v>2380</v>
      </c>
      <c r="I130">
        <v>0</v>
      </c>
      <c r="J130" t="s">
        <v>2381</v>
      </c>
    </row>
    <row r="131" spans="1:10" x14ac:dyDescent="0.3">
      <c r="A131" t="s">
        <v>2243</v>
      </c>
      <c r="B131">
        <v>30.2</v>
      </c>
      <c r="C131" t="str">
        <f t="shared" ref="C131:C194" si="4">IF(B131&lt;18.5,"Underweight",IF(B131&lt;=24.9,"Normal weight",IF(B131&lt;29.9,"Over weight","Obesity")))</f>
        <v>Obesity</v>
      </c>
      <c r="D131">
        <v>9.58</v>
      </c>
      <c r="E131" t="str">
        <f t="shared" ref="E131:E194" si="5">IF(D131&lt;5.7,"Normal",IF(D131&lt;=6.4,"Prediabetes","Diabetes"))</f>
        <v>Diabetes</v>
      </c>
      <c r="F131" t="s">
        <v>2380</v>
      </c>
      <c r="G131" t="s">
        <v>2380</v>
      </c>
      <c r="H131" t="s">
        <v>2380</v>
      </c>
      <c r="I131">
        <v>0</v>
      </c>
      <c r="J131" t="s">
        <v>2381</v>
      </c>
    </row>
    <row r="132" spans="1:10" x14ac:dyDescent="0.3">
      <c r="A132" t="s">
        <v>2242</v>
      </c>
      <c r="B132">
        <v>48.32</v>
      </c>
      <c r="C132" t="str">
        <f t="shared" si="4"/>
        <v>Obesity</v>
      </c>
      <c r="D132">
        <v>5.77</v>
      </c>
      <c r="E132" t="str">
        <f t="shared" si="5"/>
        <v>Prediabetes</v>
      </c>
      <c r="F132" t="s">
        <v>2380</v>
      </c>
      <c r="G132" t="s">
        <v>2380</v>
      </c>
      <c r="H132" t="s">
        <v>2380</v>
      </c>
      <c r="I132">
        <v>0</v>
      </c>
      <c r="J132" t="s">
        <v>2381</v>
      </c>
    </row>
    <row r="133" spans="1:10" x14ac:dyDescent="0.3">
      <c r="A133" t="s">
        <v>2241</v>
      </c>
      <c r="B133">
        <v>44.86</v>
      </c>
      <c r="C133" t="str">
        <f t="shared" si="4"/>
        <v>Obesity</v>
      </c>
      <c r="D133">
        <v>4.38</v>
      </c>
      <c r="E133" t="str">
        <f t="shared" si="5"/>
        <v>Normal</v>
      </c>
      <c r="F133" t="s">
        <v>2381</v>
      </c>
      <c r="G133" t="s">
        <v>2380</v>
      </c>
      <c r="H133" t="s">
        <v>2380</v>
      </c>
      <c r="I133">
        <v>0</v>
      </c>
      <c r="J133" t="s">
        <v>2381</v>
      </c>
    </row>
    <row r="134" spans="1:10" x14ac:dyDescent="0.3">
      <c r="A134" t="s">
        <v>2240</v>
      </c>
      <c r="B134">
        <v>52.15</v>
      </c>
      <c r="C134" t="str">
        <f t="shared" si="4"/>
        <v>Obesity</v>
      </c>
      <c r="D134">
        <v>5.65</v>
      </c>
      <c r="E134" t="str">
        <f t="shared" si="5"/>
        <v>Normal</v>
      </c>
      <c r="F134" t="s">
        <v>2380</v>
      </c>
      <c r="G134" t="s">
        <v>2380</v>
      </c>
      <c r="H134" t="s">
        <v>2380</v>
      </c>
      <c r="I134">
        <v>1</v>
      </c>
      <c r="J134" t="s">
        <v>2381</v>
      </c>
    </row>
    <row r="135" spans="1:10" x14ac:dyDescent="0.3">
      <c r="A135" t="s">
        <v>2239</v>
      </c>
      <c r="B135">
        <v>41.12</v>
      </c>
      <c r="C135" t="str">
        <f t="shared" si="4"/>
        <v>Obesity</v>
      </c>
      <c r="D135">
        <v>7.54</v>
      </c>
      <c r="E135" t="str">
        <f t="shared" si="5"/>
        <v>Diabetes</v>
      </c>
      <c r="F135" t="s">
        <v>2381</v>
      </c>
      <c r="G135" t="s">
        <v>2380</v>
      </c>
      <c r="H135" t="s">
        <v>2380</v>
      </c>
      <c r="I135">
        <v>0</v>
      </c>
      <c r="J135" t="s">
        <v>2381</v>
      </c>
    </row>
    <row r="136" spans="1:10" x14ac:dyDescent="0.3">
      <c r="A136" t="s">
        <v>2238</v>
      </c>
      <c r="B136">
        <v>38.39</v>
      </c>
      <c r="C136" t="str">
        <f t="shared" si="4"/>
        <v>Obesity</v>
      </c>
      <c r="D136">
        <v>5.1100000000000003</v>
      </c>
      <c r="E136" t="str">
        <f t="shared" si="5"/>
        <v>Normal</v>
      </c>
      <c r="F136" t="s">
        <v>2381</v>
      </c>
      <c r="G136" t="s">
        <v>2380</v>
      </c>
      <c r="H136" t="s">
        <v>2380</v>
      </c>
      <c r="I136">
        <v>1</v>
      </c>
      <c r="J136" t="s">
        <v>2381</v>
      </c>
    </row>
    <row r="137" spans="1:10" x14ac:dyDescent="0.3">
      <c r="A137" t="s">
        <v>2237</v>
      </c>
      <c r="B137">
        <v>46.85</v>
      </c>
      <c r="C137" t="str">
        <f t="shared" si="4"/>
        <v>Obesity</v>
      </c>
      <c r="D137">
        <v>4.25</v>
      </c>
      <c r="E137" t="str">
        <f t="shared" si="5"/>
        <v>Normal</v>
      </c>
      <c r="F137" t="s">
        <v>2380</v>
      </c>
      <c r="G137" t="s">
        <v>2380</v>
      </c>
      <c r="H137" t="s">
        <v>2381</v>
      </c>
      <c r="I137">
        <v>1</v>
      </c>
      <c r="J137" t="s">
        <v>2381</v>
      </c>
    </row>
    <row r="138" spans="1:10" x14ac:dyDescent="0.3">
      <c r="A138" t="s">
        <v>2236</v>
      </c>
      <c r="B138">
        <v>42.24</v>
      </c>
      <c r="C138" t="str">
        <f t="shared" si="4"/>
        <v>Obesity</v>
      </c>
      <c r="D138">
        <v>5.55</v>
      </c>
      <c r="E138" t="str">
        <f t="shared" si="5"/>
        <v>Normal</v>
      </c>
      <c r="F138" t="s">
        <v>2380</v>
      </c>
      <c r="G138" t="s">
        <v>2381</v>
      </c>
      <c r="H138" t="s">
        <v>2380</v>
      </c>
      <c r="I138">
        <v>1</v>
      </c>
      <c r="J138" t="s">
        <v>2381</v>
      </c>
    </row>
    <row r="139" spans="1:10" x14ac:dyDescent="0.3">
      <c r="A139" t="s">
        <v>2235</v>
      </c>
      <c r="B139">
        <v>34.39</v>
      </c>
      <c r="C139" t="str">
        <f t="shared" si="4"/>
        <v>Obesity</v>
      </c>
      <c r="D139">
        <v>5.78</v>
      </c>
      <c r="E139" t="str">
        <f t="shared" si="5"/>
        <v>Prediabetes</v>
      </c>
      <c r="F139" t="s">
        <v>2380</v>
      </c>
      <c r="G139" t="s">
        <v>2380</v>
      </c>
      <c r="H139" t="s">
        <v>2380</v>
      </c>
      <c r="I139">
        <v>0</v>
      </c>
      <c r="J139" t="s">
        <v>2381</v>
      </c>
    </row>
    <row r="140" spans="1:10" x14ac:dyDescent="0.3">
      <c r="A140" t="s">
        <v>2234</v>
      </c>
      <c r="B140">
        <v>42.89</v>
      </c>
      <c r="C140" t="str">
        <f t="shared" si="4"/>
        <v>Obesity</v>
      </c>
      <c r="D140">
        <v>5.28</v>
      </c>
      <c r="E140" t="str">
        <f t="shared" si="5"/>
        <v>Normal</v>
      </c>
      <c r="F140" t="s">
        <v>2381</v>
      </c>
      <c r="G140" t="s">
        <v>2380</v>
      </c>
      <c r="H140" t="s">
        <v>2380</v>
      </c>
      <c r="I140">
        <v>0</v>
      </c>
      <c r="J140" t="s">
        <v>2381</v>
      </c>
    </row>
    <row r="141" spans="1:10" x14ac:dyDescent="0.3">
      <c r="A141" t="s">
        <v>2233</v>
      </c>
      <c r="B141">
        <v>36.299999999999997</v>
      </c>
      <c r="C141" t="str">
        <f t="shared" si="4"/>
        <v>Obesity</v>
      </c>
      <c r="D141">
        <v>5.39</v>
      </c>
      <c r="E141" t="str">
        <f t="shared" si="5"/>
        <v>Normal</v>
      </c>
      <c r="F141" t="s">
        <v>2380</v>
      </c>
      <c r="G141" t="s">
        <v>2380</v>
      </c>
      <c r="H141" t="s">
        <v>2380</v>
      </c>
      <c r="I141">
        <v>0</v>
      </c>
      <c r="J141" t="s">
        <v>2381</v>
      </c>
    </row>
    <row r="142" spans="1:10" x14ac:dyDescent="0.3">
      <c r="A142" t="s">
        <v>2232</v>
      </c>
      <c r="B142">
        <v>35.200000000000003</v>
      </c>
      <c r="C142" t="str">
        <f t="shared" si="4"/>
        <v>Obesity</v>
      </c>
      <c r="D142">
        <v>8.01</v>
      </c>
      <c r="E142" t="str">
        <f t="shared" si="5"/>
        <v>Diabetes</v>
      </c>
      <c r="F142" t="s">
        <v>2381</v>
      </c>
      <c r="G142" t="s">
        <v>2380</v>
      </c>
      <c r="H142" t="s">
        <v>2380</v>
      </c>
      <c r="I142">
        <v>1</v>
      </c>
      <c r="J142" t="s">
        <v>2381</v>
      </c>
    </row>
    <row r="143" spans="1:10" x14ac:dyDescent="0.3">
      <c r="A143" t="s">
        <v>2231</v>
      </c>
      <c r="B143">
        <v>53.62</v>
      </c>
      <c r="C143" t="str">
        <f t="shared" si="4"/>
        <v>Obesity</v>
      </c>
      <c r="D143">
        <v>5.21</v>
      </c>
      <c r="E143" t="str">
        <f t="shared" si="5"/>
        <v>Normal</v>
      </c>
      <c r="F143" t="s">
        <v>2380</v>
      </c>
      <c r="G143" t="s">
        <v>2380</v>
      </c>
      <c r="H143" t="s">
        <v>2380</v>
      </c>
      <c r="I143">
        <v>0</v>
      </c>
      <c r="J143" t="s">
        <v>2381</v>
      </c>
    </row>
    <row r="144" spans="1:10" x14ac:dyDescent="0.3">
      <c r="A144" t="s">
        <v>2230</v>
      </c>
      <c r="B144">
        <v>36.67</v>
      </c>
      <c r="C144" t="str">
        <f t="shared" si="4"/>
        <v>Obesity</v>
      </c>
      <c r="D144">
        <v>6.27</v>
      </c>
      <c r="E144" t="str">
        <f t="shared" si="5"/>
        <v>Prediabetes</v>
      </c>
      <c r="F144" t="s">
        <v>2380</v>
      </c>
      <c r="G144" t="s">
        <v>2380</v>
      </c>
      <c r="H144" t="s">
        <v>2380</v>
      </c>
      <c r="I144">
        <v>0</v>
      </c>
      <c r="J144" t="s">
        <v>2381</v>
      </c>
    </row>
    <row r="145" spans="1:10" x14ac:dyDescent="0.3">
      <c r="A145" t="s">
        <v>2229</v>
      </c>
      <c r="B145">
        <v>33.4</v>
      </c>
      <c r="C145" t="str">
        <f t="shared" si="4"/>
        <v>Obesity</v>
      </c>
      <c r="D145">
        <v>10.73</v>
      </c>
      <c r="E145" t="str">
        <f t="shared" si="5"/>
        <v>Diabetes</v>
      </c>
      <c r="F145" t="s">
        <v>2381</v>
      </c>
      <c r="G145" t="s">
        <v>2380</v>
      </c>
      <c r="H145" t="s">
        <v>2380</v>
      </c>
      <c r="I145">
        <v>1</v>
      </c>
      <c r="J145" t="s">
        <v>2381</v>
      </c>
    </row>
    <row r="146" spans="1:10" x14ac:dyDescent="0.3">
      <c r="A146" t="s">
        <v>2228</v>
      </c>
      <c r="B146">
        <v>42.71</v>
      </c>
      <c r="C146" t="str">
        <f t="shared" si="4"/>
        <v>Obesity</v>
      </c>
      <c r="D146">
        <v>10.52</v>
      </c>
      <c r="E146" t="str">
        <f t="shared" si="5"/>
        <v>Diabetes</v>
      </c>
      <c r="F146" t="s">
        <v>2380</v>
      </c>
      <c r="G146" t="s">
        <v>2380</v>
      </c>
      <c r="H146" t="s">
        <v>2380</v>
      </c>
      <c r="I146">
        <v>0</v>
      </c>
      <c r="J146" t="s">
        <v>2381</v>
      </c>
    </row>
    <row r="147" spans="1:10" x14ac:dyDescent="0.3">
      <c r="A147" t="s">
        <v>2227</v>
      </c>
      <c r="B147">
        <v>41.52</v>
      </c>
      <c r="C147" t="str">
        <f t="shared" si="4"/>
        <v>Obesity</v>
      </c>
      <c r="D147">
        <v>11.82</v>
      </c>
      <c r="E147" t="str">
        <f t="shared" si="5"/>
        <v>Diabetes</v>
      </c>
      <c r="F147" t="s">
        <v>2381</v>
      </c>
      <c r="G147" t="s">
        <v>2380</v>
      </c>
      <c r="H147" t="s">
        <v>2380</v>
      </c>
      <c r="I147">
        <v>2</v>
      </c>
      <c r="J147" t="s">
        <v>2381</v>
      </c>
    </row>
    <row r="148" spans="1:10" x14ac:dyDescent="0.3">
      <c r="A148" t="s">
        <v>2226</v>
      </c>
      <c r="B148">
        <v>39.4</v>
      </c>
      <c r="C148" t="str">
        <f t="shared" si="4"/>
        <v>Obesity</v>
      </c>
      <c r="D148">
        <v>6.76</v>
      </c>
      <c r="E148" t="str">
        <f t="shared" si="5"/>
        <v>Diabetes</v>
      </c>
      <c r="F148" t="s">
        <v>2380</v>
      </c>
      <c r="G148" t="s">
        <v>2380</v>
      </c>
      <c r="H148" t="s">
        <v>2380</v>
      </c>
      <c r="I148">
        <v>0</v>
      </c>
      <c r="J148" t="s">
        <v>2381</v>
      </c>
    </row>
    <row r="149" spans="1:10" x14ac:dyDescent="0.3">
      <c r="A149" t="s">
        <v>2225</v>
      </c>
      <c r="B149">
        <v>46.45</v>
      </c>
      <c r="C149" t="str">
        <f t="shared" si="4"/>
        <v>Obesity</v>
      </c>
      <c r="D149">
        <v>5.62</v>
      </c>
      <c r="E149" t="str">
        <f t="shared" si="5"/>
        <v>Normal</v>
      </c>
      <c r="F149" t="s">
        <v>2380</v>
      </c>
      <c r="G149" t="s">
        <v>2380</v>
      </c>
      <c r="H149" t="s">
        <v>2380</v>
      </c>
      <c r="I149">
        <v>0</v>
      </c>
      <c r="J149" t="s">
        <v>2381</v>
      </c>
    </row>
    <row r="150" spans="1:10" x14ac:dyDescent="0.3">
      <c r="A150" t="s">
        <v>2224</v>
      </c>
      <c r="B150">
        <v>35.75</v>
      </c>
      <c r="C150" t="str">
        <f t="shared" si="4"/>
        <v>Obesity</v>
      </c>
      <c r="D150">
        <v>4.1900000000000004</v>
      </c>
      <c r="E150" t="str">
        <f t="shared" si="5"/>
        <v>Normal</v>
      </c>
      <c r="F150" t="s">
        <v>2380</v>
      </c>
      <c r="G150" t="s">
        <v>2380</v>
      </c>
      <c r="H150" t="s">
        <v>2380</v>
      </c>
      <c r="I150">
        <v>0</v>
      </c>
      <c r="J150" t="s">
        <v>2381</v>
      </c>
    </row>
    <row r="151" spans="1:10" x14ac:dyDescent="0.3">
      <c r="A151" t="s">
        <v>2223</v>
      </c>
      <c r="B151">
        <v>26.07</v>
      </c>
      <c r="C151" t="str">
        <f t="shared" si="4"/>
        <v>Over weight</v>
      </c>
      <c r="D151">
        <v>5.32</v>
      </c>
      <c r="E151" t="str">
        <f t="shared" si="5"/>
        <v>Normal</v>
      </c>
      <c r="F151" t="s">
        <v>2380</v>
      </c>
      <c r="G151" t="s">
        <v>2380</v>
      </c>
      <c r="H151" t="s">
        <v>2380</v>
      </c>
      <c r="I151">
        <v>0</v>
      </c>
      <c r="J151" t="s">
        <v>2381</v>
      </c>
    </row>
    <row r="152" spans="1:10" x14ac:dyDescent="0.3">
      <c r="A152" t="s">
        <v>2222</v>
      </c>
      <c r="B152">
        <v>36.54</v>
      </c>
      <c r="C152" t="str">
        <f t="shared" si="4"/>
        <v>Obesity</v>
      </c>
      <c r="D152">
        <v>4.46</v>
      </c>
      <c r="E152" t="str">
        <f t="shared" si="5"/>
        <v>Normal</v>
      </c>
      <c r="F152" t="s">
        <v>2381</v>
      </c>
      <c r="G152" t="s">
        <v>2380</v>
      </c>
      <c r="H152" t="s">
        <v>2380</v>
      </c>
      <c r="I152">
        <v>1</v>
      </c>
      <c r="J152" t="s">
        <v>2381</v>
      </c>
    </row>
    <row r="153" spans="1:10" x14ac:dyDescent="0.3">
      <c r="A153" t="s">
        <v>2221</v>
      </c>
      <c r="B153">
        <v>51.64</v>
      </c>
      <c r="C153" t="str">
        <f t="shared" si="4"/>
        <v>Obesity</v>
      </c>
      <c r="D153">
        <v>5.65</v>
      </c>
      <c r="E153" t="str">
        <f t="shared" si="5"/>
        <v>Normal</v>
      </c>
      <c r="F153" t="s">
        <v>2380</v>
      </c>
      <c r="G153" t="s">
        <v>2380</v>
      </c>
      <c r="H153" t="s">
        <v>2380</v>
      </c>
      <c r="I153">
        <v>0</v>
      </c>
      <c r="J153" t="s">
        <v>2381</v>
      </c>
    </row>
    <row r="154" spans="1:10" x14ac:dyDescent="0.3">
      <c r="A154" t="s">
        <v>2220</v>
      </c>
      <c r="B154">
        <v>42.83</v>
      </c>
      <c r="C154" t="str">
        <f t="shared" si="4"/>
        <v>Obesity</v>
      </c>
      <c r="D154">
        <v>6.04</v>
      </c>
      <c r="E154" t="str">
        <f t="shared" si="5"/>
        <v>Prediabetes</v>
      </c>
      <c r="F154" t="s">
        <v>2380</v>
      </c>
      <c r="G154" t="s">
        <v>2380</v>
      </c>
      <c r="H154" t="s">
        <v>2380</v>
      </c>
      <c r="I154">
        <v>2</v>
      </c>
      <c r="J154" t="s">
        <v>2381</v>
      </c>
    </row>
    <row r="155" spans="1:10" x14ac:dyDescent="0.3">
      <c r="A155" t="s">
        <v>2219</v>
      </c>
      <c r="B155">
        <v>40.15</v>
      </c>
      <c r="C155" t="str">
        <f t="shared" si="4"/>
        <v>Obesity</v>
      </c>
      <c r="D155">
        <v>5.76</v>
      </c>
      <c r="E155" t="str">
        <f t="shared" si="5"/>
        <v>Prediabetes</v>
      </c>
      <c r="F155" t="s">
        <v>2380</v>
      </c>
      <c r="G155" t="s">
        <v>2380</v>
      </c>
      <c r="H155" t="s">
        <v>2380</v>
      </c>
      <c r="I155">
        <v>1</v>
      </c>
      <c r="J155" t="s">
        <v>2381</v>
      </c>
    </row>
    <row r="156" spans="1:10" x14ac:dyDescent="0.3">
      <c r="A156" t="s">
        <v>2218</v>
      </c>
      <c r="B156">
        <v>27.8</v>
      </c>
      <c r="C156" t="str">
        <f t="shared" si="4"/>
        <v>Over weight</v>
      </c>
      <c r="D156">
        <v>4.3600000000000003</v>
      </c>
      <c r="E156" t="str">
        <f t="shared" si="5"/>
        <v>Normal</v>
      </c>
      <c r="F156" t="s">
        <v>2380</v>
      </c>
      <c r="G156" t="s">
        <v>2380</v>
      </c>
      <c r="H156" t="s">
        <v>2381</v>
      </c>
      <c r="I156">
        <v>1</v>
      </c>
      <c r="J156" t="s">
        <v>2381</v>
      </c>
    </row>
    <row r="157" spans="1:10" x14ac:dyDescent="0.3">
      <c r="A157" t="s">
        <v>2217</v>
      </c>
      <c r="B157">
        <v>45.81</v>
      </c>
      <c r="C157" t="str">
        <f t="shared" si="4"/>
        <v>Obesity</v>
      </c>
      <c r="D157">
        <v>4.76</v>
      </c>
      <c r="E157" t="str">
        <f t="shared" si="5"/>
        <v>Normal</v>
      </c>
      <c r="F157" t="s">
        <v>2381</v>
      </c>
      <c r="G157" t="s">
        <v>2380</v>
      </c>
      <c r="H157" t="s">
        <v>2381</v>
      </c>
      <c r="I157">
        <v>1</v>
      </c>
      <c r="J157" t="s">
        <v>2381</v>
      </c>
    </row>
    <row r="158" spans="1:10" x14ac:dyDescent="0.3">
      <c r="A158" t="s">
        <v>2216</v>
      </c>
      <c r="B158">
        <v>34.43</v>
      </c>
      <c r="C158" t="str">
        <f t="shared" si="4"/>
        <v>Obesity</v>
      </c>
      <c r="D158">
        <v>10.82</v>
      </c>
      <c r="E158" t="str">
        <f t="shared" si="5"/>
        <v>Diabetes</v>
      </c>
      <c r="F158" t="s">
        <v>2381</v>
      </c>
      <c r="G158" t="s">
        <v>2380</v>
      </c>
      <c r="H158" t="s">
        <v>2380</v>
      </c>
      <c r="I158">
        <v>1</v>
      </c>
      <c r="J158" t="s">
        <v>2381</v>
      </c>
    </row>
    <row r="159" spans="1:10" x14ac:dyDescent="0.3">
      <c r="A159" t="s">
        <v>2215</v>
      </c>
      <c r="B159">
        <v>41.33</v>
      </c>
      <c r="C159" t="str">
        <f t="shared" si="4"/>
        <v>Obesity</v>
      </c>
      <c r="D159">
        <v>4.01</v>
      </c>
      <c r="E159" t="str">
        <f t="shared" si="5"/>
        <v>Normal</v>
      </c>
      <c r="F159" t="s">
        <v>2381</v>
      </c>
      <c r="G159" t="s">
        <v>2380</v>
      </c>
      <c r="H159" t="s">
        <v>2380</v>
      </c>
      <c r="I159">
        <v>0</v>
      </c>
      <c r="J159" t="s">
        <v>2381</v>
      </c>
    </row>
    <row r="160" spans="1:10" x14ac:dyDescent="0.3">
      <c r="A160" t="s">
        <v>2214</v>
      </c>
      <c r="B160">
        <v>31.92</v>
      </c>
      <c r="C160" t="str">
        <f t="shared" si="4"/>
        <v>Obesity</v>
      </c>
      <c r="D160">
        <v>5.12</v>
      </c>
      <c r="E160" t="str">
        <f t="shared" si="5"/>
        <v>Normal</v>
      </c>
      <c r="F160" t="s">
        <v>2381</v>
      </c>
      <c r="G160" t="s">
        <v>2380</v>
      </c>
      <c r="H160" t="s">
        <v>2380</v>
      </c>
      <c r="I160">
        <v>1</v>
      </c>
      <c r="J160" t="s">
        <v>2381</v>
      </c>
    </row>
    <row r="161" spans="1:10" x14ac:dyDescent="0.3">
      <c r="A161" t="s">
        <v>2213</v>
      </c>
      <c r="B161">
        <v>39.799999999999997</v>
      </c>
      <c r="C161" t="str">
        <f t="shared" si="4"/>
        <v>Obesity</v>
      </c>
      <c r="D161">
        <v>10.54</v>
      </c>
      <c r="E161" t="str">
        <f t="shared" si="5"/>
        <v>Diabetes</v>
      </c>
      <c r="F161" t="s">
        <v>2381</v>
      </c>
      <c r="G161" t="s">
        <v>2380</v>
      </c>
      <c r="H161" t="s">
        <v>2380</v>
      </c>
      <c r="I161">
        <v>2</v>
      </c>
      <c r="J161" t="s">
        <v>2381</v>
      </c>
    </row>
    <row r="162" spans="1:10" x14ac:dyDescent="0.3">
      <c r="A162" t="s">
        <v>2212</v>
      </c>
      <c r="B162">
        <v>42.82</v>
      </c>
      <c r="C162" t="str">
        <f t="shared" si="4"/>
        <v>Obesity</v>
      </c>
      <c r="D162">
        <v>4.21</v>
      </c>
      <c r="E162" t="str">
        <f t="shared" si="5"/>
        <v>Normal</v>
      </c>
      <c r="F162" t="s">
        <v>2380</v>
      </c>
      <c r="G162" t="s">
        <v>2380</v>
      </c>
      <c r="H162" t="s">
        <v>2380</v>
      </c>
      <c r="I162">
        <v>0</v>
      </c>
      <c r="J162" t="s">
        <v>2381</v>
      </c>
    </row>
    <row r="163" spans="1:10" x14ac:dyDescent="0.3">
      <c r="A163" t="s">
        <v>2211</v>
      </c>
      <c r="B163">
        <v>33.630000000000003</v>
      </c>
      <c r="C163" t="str">
        <f t="shared" si="4"/>
        <v>Obesity</v>
      </c>
      <c r="D163">
        <v>5.42</v>
      </c>
      <c r="E163" t="str">
        <f t="shared" si="5"/>
        <v>Normal</v>
      </c>
      <c r="F163" t="s">
        <v>2380</v>
      </c>
      <c r="G163" t="s">
        <v>2380</v>
      </c>
      <c r="H163" t="s">
        <v>2380</v>
      </c>
      <c r="I163">
        <v>0</v>
      </c>
      <c r="J163" t="s">
        <v>2381</v>
      </c>
    </row>
    <row r="164" spans="1:10" x14ac:dyDescent="0.3">
      <c r="A164" t="s">
        <v>2210</v>
      </c>
      <c r="B164">
        <v>37.07</v>
      </c>
      <c r="C164" t="str">
        <f t="shared" si="4"/>
        <v>Obesity</v>
      </c>
      <c r="D164">
        <v>4.28</v>
      </c>
      <c r="E164" t="str">
        <f t="shared" si="5"/>
        <v>Normal</v>
      </c>
      <c r="F164" t="s">
        <v>2380</v>
      </c>
      <c r="G164" t="s">
        <v>2381</v>
      </c>
      <c r="H164" t="s">
        <v>2380</v>
      </c>
      <c r="I164">
        <v>1</v>
      </c>
      <c r="J164" t="s">
        <v>2381</v>
      </c>
    </row>
    <row r="165" spans="1:10" x14ac:dyDescent="0.3">
      <c r="A165" t="s">
        <v>2209</v>
      </c>
      <c r="B165">
        <v>35.625</v>
      </c>
      <c r="C165" t="str">
        <f t="shared" si="4"/>
        <v>Obesity</v>
      </c>
      <c r="D165">
        <v>8.9</v>
      </c>
      <c r="E165" t="str">
        <f t="shared" si="5"/>
        <v>Diabetes</v>
      </c>
      <c r="F165" t="s">
        <v>2380</v>
      </c>
      <c r="G165" t="s">
        <v>2380</v>
      </c>
      <c r="H165" t="s">
        <v>2380</v>
      </c>
      <c r="I165">
        <v>0</v>
      </c>
      <c r="J165" t="s">
        <v>2381</v>
      </c>
    </row>
    <row r="166" spans="1:10" x14ac:dyDescent="0.3">
      <c r="A166" t="s">
        <v>2208</v>
      </c>
      <c r="B166">
        <v>42.69</v>
      </c>
      <c r="C166" t="str">
        <f t="shared" si="4"/>
        <v>Obesity</v>
      </c>
      <c r="D166">
        <v>4.8899999999999997</v>
      </c>
      <c r="E166" t="str">
        <f t="shared" si="5"/>
        <v>Normal</v>
      </c>
      <c r="F166" t="s">
        <v>2380</v>
      </c>
      <c r="G166" t="s">
        <v>2380</v>
      </c>
      <c r="H166" t="s">
        <v>2381</v>
      </c>
      <c r="I166">
        <v>1</v>
      </c>
      <c r="J166" t="s">
        <v>2381</v>
      </c>
    </row>
    <row r="167" spans="1:10" x14ac:dyDescent="0.3">
      <c r="A167" t="s">
        <v>2207</v>
      </c>
      <c r="B167">
        <v>37.869999999999997</v>
      </c>
      <c r="C167" t="str">
        <f t="shared" si="4"/>
        <v>Obesity</v>
      </c>
      <c r="D167">
        <v>4.29</v>
      </c>
      <c r="E167" t="str">
        <f t="shared" si="5"/>
        <v>Normal</v>
      </c>
      <c r="F167" t="s">
        <v>2381</v>
      </c>
      <c r="G167" t="s">
        <v>2380</v>
      </c>
      <c r="H167" t="s">
        <v>2381</v>
      </c>
      <c r="I167">
        <v>1</v>
      </c>
      <c r="J167" t="s">
        <v>2381</v>
      </c>
    </row>
    <row r="168" spans="1:10" x14ac:dyDescent="0.3">
      <c r="A168" t="s">
        <v>2206</v>
      </c>
      <c r="B168">
        <v>40.61</v>
      </c>
      <c r="C168" t="str">
        <f t="shared" si="4"/>
        <v>Obesity</v>
      </c>
      <c r="D168">
        <v>8</v>
      </c>
      <c r="E168" t="str">
        <f t="shared" si="5"/>
        <v>Diabetes</v>
      </c>
      <c r="F168" t="s">
        <v>2381</v>
      </c>
      <c r="G168" t="s">
        <v>2380</v>
      </c>
      <c r="H168" t="s">
        <v>2380</v>
      </c>
      <c r="I168">
        <v>1</v>
      </c>
      <c r="J168" t="s">
        <v>2381</v>
      </c>
    </row>
    <row r="169" spans="1:10" x14ac:dyDescent="0.3">
      <c r="A169" t="s">
        <v>2205</v>
      </c>
      <c r="B169">
        <v>30.78</v>
      </c>
      <c r="C169" t="str">
        <f t="shared" si="4"/>
        <v>Obesity</v>
      </c>
      <c r="D169">
        <v>4.67</v>
      </c>
      <c r="E169" t="str">
        <f t="shared" si="5"/>
        <v>Normal</v>
      </c>
      <c r="F169" t="s">
        <v>2381</v>
      </c>
      <c r="G169" t="s">
        <v>2380</v>
      </c>
      <c r="H169" t="s">
        <v>2380</v>
      </c>
      <c r="I169">
        <v>0</v>
      </c>
      <c r="J169" t="s">
        <v>2381</v>
      </c>
    </row>
    <row r="170" spans="1:10" x14ac:dyDescent="0.3">
      <c r="A170" t="s">
        <v>2204</v>
      </c>
      <c r="B170">
        <v>49.49</v>
      </c>
      <c r="C170" t="str">
        <f t="shared" si="4"/>
        <v>Obesity</v>
      </c>
      <c r="D170">
        <v>4.5</v>
      </c>
      <c r="E170" t="str">
        <f t="shared" si="5"/>
        <v>Normal</v>
      </c>
      <c r="F170" t="s">
        <v>2380</v>
      </c>
      <c r="G170" t="s">
        <v>2380</v>
      </c>
      <c r="H170" t="s">
        <v>2380</v>
      </c>
      <c r="I170">
        <v>0</v>
      </c>
      <c r="J170" t="s">
        <v>2381</v>
      </c>
    </row>
    <row r="171" spans="1:10" x14ac:dyDescent="0.3">
      <c r="A171" t="s">
        <v>2203</v>
      </c>
      <c r="B171">
        <v>37.619999999999997</v>
      </c>
      <c r="C171" t="str">
        <f t="shared" si="4"/>
        <v>Obesity</v>
      </c>
      <c r="D171">
        <v>6.32</v>
      </c>
      <c r="E171" t="str">
        <f t="shared" si="5"/>
        <v>Prediabetes</v>
      </c>
      <c r="F171" t="s">
        <v>2381</v>
      </c>
      <c r="G171" t="s">
        <v>2381</v>
      </c>
      <c r="H171" t="s">
        <v>2380</v>
      </c>
      <c r="I171">
        <v>2</v>
      </c>
      <c r="J171" t="s">
        <v>2381</v>
      </c>
    </row>
    <row r="172" spans="1:10" x14ac:dyDescent="0.3">
      <c r="A172" t="s">
        <v>2202</v>
      </c>
      <c r="B172">
        <v>36.08</v>
      </c>
      <c r="C172" t="str">
        <f t="shared" si="4"/>
        <v>Obesity</v>
      </c>
      <c r="D172">
        <v>6.1</v>
      </c>
      <c r="E172" t="str">
        <f t="shared" si="5"/>
        <v>Prediabetes</v>
      </c>
      <c r="F172" t="s">
        <v>2381</v>
      </c>
      <c r="G172" t="s">
        <v>2380</v>
      </c>
      <c r="H172" t="s">
        <v>2380</v>
      </c>
      <c r="I172">
        <v>1</v>
      </c>
      <c r="J172" t="s">
        <v>2381</v>
      </c>
    </row>
    <row r="173" spans="1:10" x14ac:dyDescent="0.3">
      <c r="A173" t="s">
        <v>2201</v>
      </c>
      <c r="B173">
        <v>33.5</v>
      </c>
      <c r="C173" t="str">
        <f t="shared" si="4"/>
        <v>Obesity</v>
      </c>
      <c r="D173">
        <v>5.4</v>
      </c>
      <c r="E173" t="str">
        <f t="shared" si="5"/>
        <v>Normal</v>
      </c>
      <c r="F173" t="s">
        <v>2380</v>
      </c>
      <c r="G173" t="s">
        <v>2380</v>
      </c>
      <c r="H173" t="s">
        <v>2380</v>
      </c>
      <c r="I173">
        <v>0</v>
      </c>
      <c r="J173" t="s">
        <v>2381</v>
      </c>
    </row>
    <row r="174" spans="1:10" x14ac:dyDescent="0.3">
      <c r="A174" t="s">
        <v>2200</v>
      </c>
      <c r="B174">
        <v>47.46</v>
      </c>
      <c r="C174" t="str">
        <f t="shared" si="4"/>
        <v>Obesity</v>
      </c>
      <c r="D174">
        <v>6.24</v>
      </c>
      <c r="E174" t="str">
        <f t="shared" si="5"/>
        <v>Prediabetes</v>
      </c>
      <c r="F174" t="s">
        <v>2381</v>
      </c>
      <c r="G174" t="s">
        <v>2380</v>
      </c>
      <c r="H174" t="s">
        <v>2380</v>
      </c>
      <c r="I174">
        <v>1</v>
      </c>
      <c r="J174" t="s">
        <v>2381</v>
      </c>
    </row>
    <row r="175" spans="1:10" x14ac:dyDescent="0.3">
      <c r="A175" t="s">
        <v>2199</v>
      </c>
      <c r="B175">
        <v>49.24</v>
      </c>
      <c r="C175" t="str">
        <f t="shared" si="4"/>
        <v>Obesity</v>
      </c>
      <c r="D175">
        <v>4.45</v>
      </c>
      <c r="E175" t="str">
        <f t="shared" si="5"/>
        <v>Normal</v>
      </c>
      <c r="F175" t="s">
        <v>2380</v>
      </c>
      <c r="G175" t="s">
        <v>2380</v>
      </c>
      <c r="H175" t="s">
        <v>2380</v>
      </c>
      <c r="I175">
        <v>0</v>
      </c>
      <c r="J175" t="s">
        <v>2381</v>
      </c>
    </row>
    <row r="176" spans="1:10" x14ac:dyDescent="0.3">
      <c r="A176" t="s">
        <v>2198</v>
      </c>
      <c r="B176">
        <v>54.4</v>
      </c>
      <c r="C176" t="str">
        <f t="shared" si="4"/>
        <v>Obesity</v>
      </c>
      <c r="D176">
        <v>5.22</v>
      </c>
      <c r="E176" t="str">
        <f t="shared" si="5"/>
        <v>Normal</v>
      </c>
      <c r="F176" t="s">
        <v>2380</v>
      </c>
      <c r="G176" t="s">
        <v>2380</v>
      </c>
      <c r="H176" t="s">
        <v>2380</v>
      </c>
      <c r="I176">
        <v>1</v>
      </c>
      <c r="J176" t="s">
        <v>2381</v>
      </c>
    </row>
    <row r="177" spans="1:10" x14ac:dyDescent="0.3">
      <c r="A177" t="s">
        <v>2197</v>
      </c>
      <c r="B177">
        <v>35.53</v>
      </c>
      <c r="C177" t="str">
        <f t="shared" si="4"/>
        <v>Obesity</v>
      </c>
      <c r="D177">
        <v>4.6100000000000003</v>
      </c>
      <c r="E177" t="str">
        <f t="shared" si="5"/>
        <v>Normal</v>
      </c>
      <c r="F177" t="s">
        <v>2380</v>
      </c>
      <c r="G177" t="s">
        <v>2380</v>
      </c>
      <c r="H177" t="s">
        <v>2380</v>
      </c>
      <c r="I177">
        <v>1</v>
      </c>
      <c r="J177" t="s">
        <v>2381</v>
      </c>
    </row>
    <row r="178" spans="1:10" x14ac:dyDescent="0.3">
      <c r="A178" t="s">
        <v>2196</v>
      </c>
      <c r="B178">
        <v>39.729999999999997</v>
      </c>
      <c r="C178" t="str">
        <f t="shared" si="4"/>
        <v>Obesity</v>
      </c>
      <c r="D178">
        <v>6.24</v>
      </c>
      <c r="E178" t="str">
        <f t="shared" si="5"/>
        <v>Prediabetes</v>
      </c>
      <c r="F178" t="s">
        <v>2380</v>
      </c>
      <c r="G178" t="s">
        <v>2380</v>
      </c>
      <c r="H178" t="s">
        <v>2380</v>
      </c>
      <c r="I178">
        <v>0</v>
      </c>
      <c r="J178" t="s">
        <v>2381</v>
      </c>
    </row>
    <row r="179" spans="1:10" x14ac:dyDescent="0.3">
      <c r="A179" t="s">
        <v>2195</v>
      </c>
      <c r="B179">
        <v>35.68</v>
      </c>
      <c r="C179" t="str">
        <f t="shared" si="4"/>
        <v>Obesity</v>
      </c>
      <c r="D179">
        <v>10.039999999999999</v>
      </c>
      <c r="E179" t="str">
        <f t="shared" si="5"/>
        <v>Diabetes</v>
      </c>
      <c r="F179" t="s">
        <v>2380</v>
      </c>
      <c r="G179" t="s">
        <v>2380</v>
      </c>
      <c r="H179" t="s">
        <v>2380</v>
      </c>
      <c r="I179">
        <v>0</v>
      </c>
      <c r="J179" t="s">
        <v>2381</v>
      </c>
    </row>
    <row r="180" spans="1:10" x14ac:dyDescent="0.3">
      <c r="A180" t="s">
        <v>2194</v>
      </c>
      <c r="B180">
        <v>48.86</v>
      </c>
      <c r="C180" t="str">
        <f t="shared" si="4"/>
        <v>Obesity</v>
      </c>
      <c r="D180">
        <v>6.09</v>
      </c>
      <c r="E180" t="str">
        <f t="shared" si="5"/>
        <v>Prediabetes</v>
      </c>
      <c r="F180" t="s">
        <v>2380</v>
      </c>
      <c r="G180" t="s">
        <v>2380</v>
      </c>
      <c r="H180" t="s">
        <v>2380</v>
      </c>
      <c r="I180">
        <v>0</v>
      </c>
      <c r="J180" t="s">
        <v>2381</v>
      </c>
    </row>
    <row r="181" spans="1:10" x14ac:dyDescent="0.3">
      <c r="A181" t="s">
        <v>2193</v>
      </c>
      <c r="B181">
        <v>34.799999999999997</v>
      </c>
      <c r="C181" t="str">
        <f t="shared" si="4"/>
        <v>Obesity</v>
      </c>
      <c r="D181">
        <v>11.4</v>
      </c>
      <c r="E181" t="str">
        <f t="shared" si="5"/>
        <v>Diabetes</v>
      </c>
      <c r="F181" t="s">
        <v>2381</v>
      </c>
      <c r="G181" t="s">
        <v>2380</v>
      </c>
      <c r="H181" t="s">
        <v>2381</v>
      </c>
      <c r="I181">
        <v>1</v>
      </c>
      <c r="J181" t="s">
        <v>2380</v>
      </c>
    </row>
    <row r="182" spans="1:10" x14ac:dyDescent="0.3">
      <c r="A182" t="s">
        <v>2192</v>
      </c>
      <c r="B182">
        <v>32.49</v>
      </c>
      <c r="C182" t="str">
        <f t="shared" si="4"/>
        <v>Obesity</v>
      </c>
      <c r="D182">
        <v>4.29</v>
      </c>
      <c r="E182" t="str">
        <f t="shared" si="5"/>
        <v>Normal</v>
      </c>
      <c r="F182" t="s">
        <v>2380</v>
      </c>
      <c r="G182" t="s">
        <v>2380</v>
      </c>
      <c r="H182" t="s">
        <v>2381</v>
      </c>
      <c r="I182">
        <v>1</v>
      </c>
      <c r="J182" t="s">
        <v>2381</v>
      </c>
    </row>
    <row r="183" spans="1:10" x14ac:dyDescent="0.3">
      <c r="A183" t="s">
        <v>2191</v>
      </c>
      <c r="B183">
        <v>39</v>
      </c>
      <c r="C183" t="str">
        <f t="shared" si="4"/>
        <v>Obesity</v>
      </c>
      <c r="D183">
        <v>5.7</v>
      </c>
      <c r="E183" t="str">
        <f t="shared" si="5"/>
        <v>Prediabetes</v>
      </c>
      <c r="F183" t="s">
        <v>2380</v>
      </c>
      <c r="G183" t="s">
        <v>2380</v>
      </c>
      <c r="H183" t="s">
        <v>2380</v>
      </c>
      <c r="I183">
        <v>2</v>
      </c>
      <c r="J183" t="s">
        <v>2381</v>
      </c>
    </row>
    <row r="184" spans="1:10" x14ac:dyDescent="0.3">
      <c r="A184" t="s">
        <v>2190</v>
      </c>
      <c r="B184">
        <v>35.299999999999997</v>
      </c>
      <c r="C184" t="str">
        <f t="shared" si="4"/>
        <v>Obesity</v>
      </c>
      <c r="D184">
        <v>6.09</v>
      </c>
      <c r="E184" t="str">
        <f t="shared" si="5"/>
        <v>Prediabetes</v>
      </c>
      <c r="F184" t="s">
        <v>2380</v>
      </c>
      <c r="G184" t="s">
        <v>2380</v>
      </c>
      <c r="H184" t="s">
        <v>2380</v>
      </c>
      <c r="I184">
        <v>1</v>
      </c>
      <c r="J184" t="s">
        <v>2381</v>
      </c>
    </row>
    <row r="185" spans="1:10" x14ac:dyDescent="0.3">
      <c r="A185" t="s">
        <v>2189</v>
      </c>
      <c r="B185">
        <v>33.42</v>
      </c>
      <c r="C185" t="str">
        <f t="shared" si="4"/>
        <v>Obesity</v>
      </c>
      <c r="D185">
        <v>10.67</v>
      </c>
      <c r="E185" t="str">
        <f t="shared" si="5"/>
        <v>Diabetes</v>
      </c>
      <c r="F185" t="s">
        <v>2380</v>
      </c>
      <c r="G185" t="s">
        <v>2380</v>
      </c>
      <c r="H185" t="s">
        <v>2380</v>
      </c>
      <c r="I185">
        <v>0</v>
      </c>
      <c r="J185" t="s">
        <v>2381</v>
      </c>
    </row>
    <row r="186" spans="1:10" x14ac:dyDescent="0.3">
      <c r="A186" t="s">
        <v>2188</v>
      </c>
      <c r="B186">
        <v>37.18</v>
      </c>
      <c r="C186" t="str">
        <f t="shared" si="4"/>
        <v>Obesity</v>
      </c>
      <c r="D186">
        <v>6.75</v>
      </c>
      <c r="E186" t="str">
        <f t="shared" si="5"/>
        <v>Diabetes</v>
      </c>
      <c r="F186" t="s">
        <v>2381</v>
      </c>
      <c r="G186" t="s">
        <v>2380</v>
      </c>
      <c r="H186" t="s">
        <v>2380</v>
      </c>
      <c r="I186">
        <v>2</v>
      </c>
      <c r="J186" t="s">
        <v>2381</v>
      </c>
    </row>
    <row r="187" spans="1:10" x14ac:dyDescent="0.3">
      <c r="A187" t="s">
        <v>2187</v>
      </c>
      <c r="B187">
        <v>33.33</v>
      </c>
      <c r="C187" t="str">
        <f t="shared" si="4"/>
        <v>Obesity</v>
      </c>
      <c r="D187">
        <v>9.26</v>
      </c>
      <c r="E187" t="str">
        <f t="shared" si="5"/>
        <v>Diabetes</v>
      </c>
      <c r="F187" t="s">
        <v>2381</v>
      </c>
      <c r="G187" t="s">
        <v>2380</v>
      </c>
      <c r="H187" t="s">
        <v>2380</v>
      </c>
      <c r="I187">
        <v>2</v>
      </c>
      <c r="J187" t="s">
        <v>2380</v>
      </c>
    </row>
    <row r="188" spans="1:10" x14ac:dyDescent="0.3">
      <c r="A188" t="s">
        <v>2186</v>
      </c>
      <c r="B188">
        <v>53.21</v>
      </c>
      <c r="C188" t="str">
        <f t="shared" si="4"/>
        <v>Obesity</v>
      </c>
      <c r="D188">
        <v>4.2699999999999996</v>
      </c>
      <c r="E188" t="str">
        <f t="shared" si="5"/>
        <v>Normal</v>
      </c>
      <c r="F188" t="s">
        <v>2380</v>
      </c>
      <c r="G188" t="s">
        <v>2380</v>
      </c>
      <c r="H188" t="s">
        <v>2380</v>
      </c>
      <c r="I188">
        <v>1</v>
      </c>
      <c r="J188" t="s">
        <v>2381</v>
      </c>
    </row>
    <row r="189" spans="1:10" x14ac:dyDescent="0.3">
      <c r="A189" t="s">
        <v>2185</v>
      </c>
      <c r="B189">
        <v>38.729999999999997</v>
      </c>
      <c r="C189" t="str">
        <f t="shared" si="4"/>
        <v>Obesity</v>
      </c>
      <c r="D189">
        <v>11.51</v>
      </c>
      <c r="E189" t="str">
        <f t="shared" si="5"/>
        <v>Diabetes</v>
      </c>
      <c r="F189" t="s">
        <v>2380</v>
      </c>
      <c r="G189" t="s">
        <v>2380</v>
      </c>
      <c r="H189" t="s">
        <v>2380</v>
      </c>
      <c r="I189">
        <v>2</v>
      </c>
      <c r="J189" t="s">
        <v>2381</v>
      </c>
    </row>
    <row r="190" spans="1:10" x14ac:dyDescent="0.3">
      <c r="A190" t="s">
        <v>2184</v>
      </c>
      <c r="B190">
        <v>29.73</v>
      </c>
      <c r="C190" t="str">
        <f t="shared" si="4"/>
        <v>Over weight</v>
      </c>
      <c r="D190">
        <v>7.22</v>
      </c>
      <c r="E190" t="str">
        <f t="shared" si="5"/>
        <v>Diabetes</v>
      </c>
      <c r="F190" t="s">
        <v>2380</v>
      </c>
      <c r="G190" t="s">
        <v>2380</v>
      </c>
      <c r="H190" t="s">
        <v>2380</v>
      </c>
      <c r="I190">
        <v>0</v>
      </c>
      <c r="J190" t="s">
        <v>2381</v>
      </c>
    </row>
    <row r="191" spans="1:10" x14ac:dyDescent="0.3">
      <c r="A191" t="s">
        <v>2183</v>
      </c>
      <c r="B191">
        <v>34.700000000000003</v>
      </c>
      <c r="C191" t="str">
        <f t="shared" si="4"/>
        <v>Obesity</v>
      </c>
      <c r="D191">
        <v>4.37</v>
      </c>
      <c r="E191" t="str">
        <f t="shared" si="5"/>
        <v>Normal</v>
      </c>
      <c r="F191" t="s">
        <v>2380</v>
      </c>
      <c r="G191" t="s">
        <v>2380</v>
      </c>
      <c r="H191" t="s">
        <v>2381</v>
      </c>
      <c r="I191">
        <v>1</v>
      </c>
      <c r="J191" t="s">
        <v>2381</v>
      </c>
    </row>
    <row r="192" spans="1:10" x14ac:dyDescent="0.3">
      <c r="A192" t="s">
        <v>2182</v>
      </c>
      <c r="B192">
        <v>38.28</v>
      </c>
      <c r="C192" t="str">
        <f t="shared" si="4"/>
        <v>Obesity</v>
      </c>
      <c r="D192">
        <v>11.56</v>
      </c>
      <c r="E192" t="str">
        <f t="shared" si="5"/>
        <v>Diabetes</v>
      </c>
      <c r="F192" t="s">
        <v>2381</v>
      </c>
      <c r="G192" t="s">
        <v>2380</v>
      </c>
      <c r="H192" t="s">
        <v>2380</v>
      </c>
      <c r="I192">
        <v>1</v>
      </c>
      <c r="J192" t="s">
        <v>2381</v>
      </c>
    </row>
    <row r="193" spans="1:10" x14ac:dyDescent="0.3">
      <c r="A193" t="s">
        <v>2181</v>
      </c>
      <c r="B193">
        <v>33.57</v>
      </c>
      <c r="C193" t="str">
        <f t="shared" si="4"/>
        <v>Obesity</v>
      </c>
      <c r="D193">
        <v>8.82</v>
      </c>
      <c r="E193" t="str">
        <f t="shared" si="5"/>
        <v>Diabetes</v>
      </c>
      <c r="F193" t="s">
        <v>2381</v>
      </c>
      <c r="G193" t="s">
        <v>2380</v>
      </c>
      <c r="H193" t="s">
        <v>2380</v>
      </c>
      <c r="I193">
        <v>0</v>
      </c>
      <c r="J193" t="s">
        <v>2381</v>
      </c>
    </row>
    <row r="194" spans="1:10" x14ac:dyDescent="0.3">
      <c r="A194" t="s">
        <v>2180</v>
      </c>
      <c r="B194">
        <v>52.06</v>
      </c>
      <c r="C194" t="str">
        <f t="shared" si="4"/>
        <v>Obesity</v>
      </c>
      <c r="D194">
        <v>4.6900000000000004</v>
      </c>
      <c r="E194" t="str">
        <f t="shared" si="5"/>
        <v>Normal</v>
      </c>
      <c r="F194" t="s">
        <v>2380</v>
      </c>
      <c r="G194" t="s">
        <v>2380</v>
      </c>
      <c r="H194" t="s">
        <v>2380</v>
      </c>
      <c r="I194">
        <v>1</v>
      </c>
      <c r="J194" t="s">
        <v>2381</v>
      </c>
    </row>
    <row r="195" spans="1:10" x14ac:dyDescent="0.3">
      <c r="A195" t="s">
        <v>2179</v>
      </c>
      <c r="B195">
        <v>38.17</v>
      </c>
      <c r="C195" t="str">
        <f t="shared" ref="C195:C258" si="6">IF(B195&lt;18.5,"Underweight",IF(B195&lt;=24.9,"Normal weight",IF(B195&lt;29.9,"Over weight","Obesity")))</f>
        <v>Obesity</v>
      </c>
      <c r="D195">
        <v>4.53</v>
      </c>
      <c r="E195" t="str">
        <f t="shared" ref="E195:E258" si="7">IF(D195&lt;5.7,"Normal",IF(D195&lt;=6.4,"Prediabetes","Diabetes"))</f>
        <v>Normal</v>
      </c>
      <c r="F195" t="s">
        <v>2380</v>
      </c>
      <c r="G195" t="s">
        <v>2381</v>
      </c>
      <c r="H195" t="s">
        <v>2380</v>
      </c>
      <c r="I195">
        <v>1</v>
      </c>
      <c r="J195" t="s">
        <v>2381</v>
      </c>
    </row>
    <row r="196" spans="1:10" x14ac:dyDescent="0.3">
      <c r="A196" t="s">
        <v>2178</v>
      </c>
      <c r="B196">
        <v>36.954999999999998</v>
      </c>
      <c r="C196" t="str">
        <f t="shared" si="6"/>
        <v>Obesity</v>
      </c>
      <c r="D196">
        <v>5.84</v>
      </c>
      <c r="E196" t="str">
        <f t="shared" si="7"/>
        <v>Prediabetes</v>
      </c>
      <c r="F196" t="s">
        <v>2380</v>
      </c>
      <c r="G196" t="s">
        <v>2380</v>
      </c>
      <c r="H196" t="s">
        <v>2381</v>
      </c>
      <c r="I196">
        <v>1</v>
      </c>
      <c r="J196" t="s">
        <v>2381</v>
      </c>
    </row>
    <row r="197" spans="1:10" x14ac:dyDescent="0.3">
      <c r="A197" t="s">
        <v>2177</v>
      </c>
      <c r="B197">
        <v>34.4</v>
      </c>
      <c r="C197" t="str">
        <f t="shared" si="6"/>
        <v>Obesity</v>
      </c>
      <c r="D197">
        <v>4.9000000000000004</v>
      </c>
      <c r="E197" t="str">
        <f t="shared" si="7"/>
        <v>Normal</v>
      </c>
      <c r="F197" t="s">
        <v>2380</v>
      </c>
      <c r="G197" t="s">
        <v>2380</v>
      </c>
      <c r="H197" t="s">
        <v>2381</v>
      </c>
      <c r="I197">
        <v>1</v>
      </c>
      <c r="J197" t="s">
        <v>2381</v>
      </c>
    </row>
    <row r="198" spans="1:10" x14ac:dyDescent="0.3">
      <c r="A198" t="s">
        <v>2176</v>
      </c>
      <c r="B198">
        <v>31.73</v>
      </c>
      <c r="C198" t="str">
        <f t="shared" si="6"/>
        <v>Obesity</v>
      </c>
      <c r="D198">
        <v>4.3</v>
      </c>
      <c r="E198" t="str">
        <f t="shared" si="7"/>
        <v>Normal</v>
      </c>
      <c r="F198" t="s">
        <v>2380</v>
      </c>
      <c r="G198" t="s">
        <v>2380</v>
      </c>
      <c r="H198" t="s">
        <v>2380</v>
      </c>
      <c r="I198">
        <v>0</v>
      </c>
      <c r="J198" t="s">
        <v>2381</v>
      </c>
    </row>
    <row r="199" spans="1:10" x14ac:dyDescent="0.3">
      <c r="A199" t="s">
        <v>2175</v>
      </c>
      <c r="B199">
        <v>36.64</v>
      </c>
      <c r="C199" t="str">
        <f t="shared" si="6"/>
        <v>Obesity</v>
      </c>
      <c r="D199">
        <v>11.34</v>
      </c>
      <c r="E199" t="str">
        <f t="shared" si="7"/>
        <v>Diabetes</v>
      </c>
      <c r="F199" t="s">
        <v>2380</v>
      </c>
      <c r="G199" t="s">
        <v>2380</v>
      </c>
      <c r="H199" t="s">
        <v>2380</v>
      </c>
      <c r="I199">
        <v>0</v>
      </c>
      <c r="J199" t="s">
        <v>2381</v>
      </c>
    </row>
    <row r="200" spans="1:10" x14ac:dyDescent="0.3">
      <c r="A200" t="s">
        <v>2174</v>
      </c>
      <c r="B200">
        <v>36.85</v>
      </c>
      <c r="C200" t="str">
        <f t="shared" si="6"/>
        <v>Obesity</v>
      </c>
      <c r="D200">
        <v>5.88</v>
      </c>
      <c r="E200" t="str">
        <f t="shared" si="7"/>
        <v>Prediabetes</v>
      </c>
      <c r="F200" t="s">
        <v>2380</v>
      </c>
      <c r="G200" t="s">
        <v>2381</v>
      </c>
      <c r="H200" t="s">
        <v>2380</v>
      </c>
      <c r="I200">
        <v>1</v>
      </c>
      <c r="J200" t="s">
        <v>2381</v>
      </c>
    </row>
    <row r="201" spans="1:10" x14ac:dyDescent="0.3">
      <c r="A201" t="s">
        <v>2173</v>
      </c>
      <c r="B201">
        <v>33.33</v>
      </c>
      <c r="C201" t="str">
        <f t="shared" si="6"/>
        <v>Obesity</v>
      </c>
      <c r="D201">
        <v>5.01</v>
      </c>
      <c r="E201" t="str">
        <f t="shared" si="7"/>
        <v>Normal</v>
      </c>
      <c r="F201" t="s">
        <v>2381</v>
      </c>
      <c r="G201" t="s">
        <v>2380</v>
      </c>
      <c r="H201" t="s">
        <v>2381</v>
      </c>
      <c r="I201">
        <v>1</v>
      </c>
      <c r="J201" t="s">
        <v>2381</v>
      </c>
    </row>
    <row r="202" spans="1:10" x14ac:dyDescent="0.3">
      <c r="A202" t="s">
        <v>2172</v>
      </c>
      <c r="B202">
        <v>39.14</v>
      </c>
      <c r="C202" t="str">
        <f t="shared" si="6"/>
        <v>Obesity</v>
      </c>
      <c r="D202">
        <v>4.4000000000000004</v>
      </c>
      <c r="E202" t="str">
        <f t="shared" si="7"/>
        <v>Normal</v>
      </c>
      <c r="F202" t="s">
        <v>2380</v>
      </c>
      <c r="G202" t="s">
        <v>2380</v>
      </c>
      <c r="H202" t="s">
        <v>2381</v>
      </c>
      <c r="I202">
        <v>1</v>
      </c>
      <c r="J202" t="s">
        <v>2381</v>
      </c>
    </row>
    <row r="203" spans="1:10" x14ac:dyDescent="0.3">
      <c r="A203" t="s">
        <v>2171</v>
      </c>
      <c r="B203">
        <v>32.9</v>
      </c>
      <c r="C203" t="str">
        <f t="shared" si="6"/>
        <v>Obesity</v>
      </c>
      <c r="D203">
        <v>6.26</v>
      </c>
      <c r="E203" t="str">
        <f t="shared" si="7"/>
        <v>Prediabetes</v>
      </c>
      <c r="F203" t="s">
        <v>2381</v>
      </c>
      <c r="G203" t="s">
        <v>2380</v>
      </c>
      <c r="H203" t="s">
        <v>2380</v>
      </c>
      <c r="I203">
        <v>0</v>
      </c>
      <c r="J203" t="s">
        <v>2381</v>
      </c>
    </row>
    <row r="204" spans="1:10" x14ac:dyDescent="0.3">
      <c r="A204" t="s">
        <v>2170</v>
      </c>
      <c r="B204">
        <v>29.78</v>
      </c>
      <c r="C204" t="str">
        <f t="shared" si="6"/>
        <v>Over weight</v>
      </c>
      <c r="D204">
        <v>10.27</v>
      </c>
      <c r="E204" t="str">
        <f t="shared" si="7"/>
        <v>Diabetes</v>
      </c>
      <c r="F204" t="s">
        <v>2381</v>
      </c>
      <c r="G204" t="s">
        <v>2380</v>
      </c>
      <c r="H204" t="s">
        <v>2381</v>
      </c>
      <c r="I204">
        <v>1</v>
      </c>
      <c r="J204" t="s">
        <v>2381</v>
      </c>
    </row>
    <row r="205" spans="1:10" x14ac:dyDescent="0.3">
      <c r="A205" t="s">
        <v>2169</v>
      </c>
      <c r="B205">
        <v>32.78</v>
      </c>
      <c r="C205" t="str">
        <f t="shared" si="6"/>
        <v>Obesity</v>
      </c>
      <c r="D205">
        <v>5.27</v>
      </c>
      <c r="E205" t="str">
        <f t="shared" si="7"/>
        <v>Normal</v>
      </c>
      <c r="F205" t="s">
        <v>2380</v>
      </c>
      <c r="G205" t="s">
        <v>2380</v>
      </c>
      <c r="H205" t="s">
        <v>2380</v>
      </c>
      <c r="I205">
        <v>0</v>
      </c>
      <c r="J205" t="s">
        <v>2381</v>
      </c>
    </row>
    <row r="206" spans="1:10" x14ac:dyDescent="0.3">
      <c r="A206" t="s">
        <v>2168</v>
      </c>
      <c r="B206">
        <v>41.65</v>
      </c>
      <c r="C206" t="str">
        <f t="shared" si="6"/>
        <v>Obesity</v>
      </c>
      <c r="D206">
        <v>10.73</v>
      </c>
      <c r="E206" t="str">
        <f t="shared" si="7"/>
        <v>Diabetes</v>
      </c>
      <c r="F206" t="s">
        <v>2381</v>
      </c>
      <c r="G206" t="s">
        <v>2380</v>
      </c>
      <c r="H206" t="s">
        <v>2380</v>
      </c>
      <c r="I206">
        <v>0</v>
      </c>
      <c r="J206" t="s">
        <v>2381</v>
      </c>
    </row>
    <row r="207" spans="1:10" x14ac:dyDescent="0.3">
      <c r="A207" t="s">
        <v>2167</v>
      </c>
      <c r="B207">
        <v>50.79</v>
      </c>
      <c r="C207" t="str">
        <f t="shared" si="6"/>
        <v>Obesity</v>
      </c>
      <c r="D207">
        <v>4.45</v>
      </c>
      <c r="E207" t="str">
        <f t="shared" si="7"/>
        <v>Normal</v>
      </c>
      <c r="F207" t="s">
        <v>2380</v>
      </c>
      <c r="G207" t="s">
        <v>2380</v>
      </c>
      <c r="H207" t="s">
        <v>2380</v>
      </c>
      <c r="I207">
        <v>1</v>
      </c>
      <c r="J207" t="s">
        <v>2381</v>
      </c>
    </row>
    <row r="208" spans="1:10" x14ac:dyDescent="0.3">
      <c r="A208" t="s">
        <v>2166</v>
      </c>
      <c r="B208">
        <v>35.43</v>
      </c>
      <c r="C208" t="str">
        <f t="shared" si="6"/>
        <v>Obesity</v>
      </c>
      <c r="D208">
        <v>5.25</v>
      </c>
      <c r="E208" t="str">
        <f t="shared" si="7"/>
        <v>Normal</v>
      </c>
      <c r="F208" t="s">
        <v>2381</v>
      </c>
      <c r="G208" t="s">
        <v>2380</v>
      </c>
      <c r="H208" t="s">
        <v>2380</v>
      </c>
      <c r="I208">
        <v>0</v>
      </c>
      <c r="J208" t="s">
        <v>2381</v>
      </c>
    </row>
    <row r="209" spans="1:10" x14ac:dyDescent="0.3">
      <c r="A209" t="s">
        <v>2165</v>
      </c>
      <c r="B209">
        <v>35.25</v>
      </c>
      <c r="C209" t="str">
        <f t="shared" si="6"/>
        <v>Obesity</v>
      </c>
      <c r="D209">
        <v>9.51</v>
      </c>
      <c r="E209" t="str">
        <f t="shared" si="7"/>
        <v>Diabetes</v>
      </c>
      <c r="F209" t="s">
        <v>2380</v>
      </c>
      <c r="G209" t="s">
        <v>2380</v>
      </c>
      <c r="H209" t="s">
        <v>2380</v>
      </c>
      <c r="I209">
        <v>0</v>
      </c>
      <c r="J209" t="s">
        <v>2381</v>
      </c>
    </row>
    <row r="210" spans="1:10" x14ac:dyDescent="0.3">
      <c r="A210" t="s">
        <v>2164</v>
      </c>
      <c r="B210">
        <v>36.85</v>
      </c>
      <c r="C210" t="str">
        <f t="shared" si="6"/>
        <v>Obesity</v>
      </c>
      <c r="D210">
        <v>11.12</v>
      </c>
      <c r="E210" t="str">
        <f t="shared" si="7"/>
        <v>Diabetes</v>
      </c>
      <c r="F210" t="s">
        <v>2380</v>
      </c>
      <c r="G210" t="s">
        <v>2380</v>
      </c>
      <c r="H210" t="s">
        <v>2380</v>
      </c>
      <c r="I210">
        <v>0</v>
      </c>
      <c r="J210" t="s">
        <v>2381</v>
      </c>
    </row>
    <row r="211" spans="1:10" x14ac:dyDescent="0.3">
      <c r="A211" t="s">
        <v>2163</v>
      </c>
      <c r="B211">
        <v>31.02</v>
      </c>
      <c r="C211" t="str">
        <f t="shared" si="6"/>
        <v>Obesity</v>
      </c>
      <c r="D211">
        <v>4.5599999999999996</v>
      </c>
      <c r="E211" t="str">
        <f t="shared" si="7"/>
        <v>Normal</v>
      </c>
      <c r="F211" t="s">
        <v>2380</v>
      </c>
      <c r="G211" t="s">
        <v>2381</v>
      </c>
      <c r="H211" t="s">
        <v>2380</v>
      </c>
      <c r="I211">
        <v>1</v>
      </c>
      <c r="J211" t="s">
        <v>2381</v>
      </c>
    </row>
    <row r="212" spans="1:10" x14ac:dyDescent="0.3">
      <c r="A212" t="s">
        <v>2162</v>
      </c>
      <c r="B212">
        <v>35.6</v>
      </c>
      <c r="C212" t="str">
        <f t="shared" si="6"/>
        <v>Obesity</v>
      </c>
      <c r="D212">
        <v>4.0199999999999996</v>
      </c>
      <c r="E212" t="str">
        <f t="shared" si="7"/>
        <v>Normal</v>
      </c>
      <c r="F212" t="s">
        <v>2381</v>
      </c>
      <c r="G212" t="s">
        <v>2381</v>
      </c>
      <c r="H212" t="s">
        <v>2380</v>
      </c>
      <c r="I212">
        <v>2</v>
      </c>
      <c r="J212" t="s">
        <v>2381</v>
      </c>
    </row>
    <row r="213" spans="1:10" x14ac:dyDescent="0.3">
      <c r="A213" t="s">
        <v>2161</v>
      </c>
      <c r="B213">
        <v>34.39</v>
      </c>
      <c r="C213" t="str">
        <f t="shared" si="6"/>
        <v>Obesity</v>
      </c>
      <c r="D213">
        <v>8.7200000000000006</v>
      </c>
      <c r="E213" t="str">
        <f t="shared" si="7"/>
        <v>Diabetes</v>
      </c>
      <c r="F213" t="s">
        <v>2380</v>
      </c>
      <c r="G213" t="s">
        <v>2380</v>
      </c>
      <c r="H213" t="s">
        <v>2380</v>
      </c>
      <c r="I213">
        <v>0</v>
      </c>
      <c r="J213" t="s">
        <v>2381</v>
      </c>
    </row>
    <row r="214" spans="1:10" x14ac:dyDescent="0.3">
      <c r="A214" t="s">
        <v>2160</v>
      </c>
      <c r="B214">
        <v>29.06</v>
      </c>
      <c r="C214" t="str">
        <f t="shared" si="6"/>
        <v>Over weight</v>
      </c>
      <c r="D214">
        <v>6.25</v>
      </c>
      <c r="E214" t="str">
        <f t="shared" si="7"/>
        <v>Prediabetes</v>
      </c>
      <c r="F214" t="s">
        <v>2381</v>
      </c>
      <c r="G214" t="s">
        <v>2380</v>
      </c>
      <c r="H214" t="s">
        <v>2380</v>
      </c>
      <c r="I214">
        <v>1</v>
      </c>
      <c r="J214" t="s">
        <v>2381</v>
      </c>
    </row>
    <row r="215" spans="1:10" x14ac:dyDescent="0.3">
      <c r="A215" t="s">
        <v>2159</v>
      </c>
      <c r="B215">
        <v>35.799999999999997</v>
      </c>
      <c r="C215" t="str">
        <f t="shared" si="6"/>
        <v>Obesity</v>
      </c>
      <c r="D215">
        <v>7.32</v>
      </c>
      <c r="E215" t="str">
        <f t="shared" si="7"/>
        <v>Diabetes</v>
      </c>
      <c r="F215" t="s">
        <v>2380</v>
      </c>
      <c r="G215" t="s">
        <v>2380</v>
      </c>
      <c r="H215" t="s">
        <v>2380</v>
      </c>
      <c r="I215">
        <v>2</v>
      </c>
      <c r="J215" t="s">
        <v>2381</v>
      </c>
    </row>
    <row r="216" spans="1:10" x14ac:dyDescent="0.3">
      <c r="A216" t="s">
        <v>2158</v>
      </c>
      <c r="B216">
        <v>49.8</v>
      </c>
      <c r="C216" t="str">
        <f t="shared" si="6"/>
        <v>Obesity</v>
      </c>
      <c r="D216">
        <v>4.24</v>
      </c>
      <c r="E216" t="str">
        <f t="shared" si="7"/>
        <v>Normal</v>
      </c>
      <c r="F216" t="s">
        <v>2380</v>
      </c>
      <c r="G216" t="s">
        <v>2380</v>
      </c>
      <c r="H216" t="s">
        <v>2380</v>
      </c>
      <c r="I216">
        <v>1</v>
      </c>
      <c r="J216" t="s">
        <v>2381</v>
      </c>
    </row>
    <row r="217" spans="1:10" x14ac:dyDescent="0.3">
      <c r="A217" t="s">
        <v>2157</v>
      </c>
      <c r="B217">
        <v>35.71</v>
      </c>
      <c r="C217" t="str">
        <f t="shared" si="6"/>
        <v>Obesity</v>
      </c>
      <c r="D217">
        <v>6.84</v>
      </c>
      <c r="E217" t="str">
        <f t="shared" si="7"/>
        <v>Diabetes</v>
      </c>
      <c r="F217" t="s">
        <v>2380</v>
      </c>
      <c r="G217" t="s">
        <v>2380</v>
      </c>
      <c r="H217" t="s">
        <v>2380</v>
      </c>
      <c r="I217">
        <v>2</v>
      </c>
      <c r="J217" t="s">
        <v>2381</v>
      </c>
    </row>
    <row r="218" spans="1:10" x14ac:dyDescent="0.3">
      <c r="A218" t="s">
        <v>2156</v>
      </c>
      <c r="B218">
        <v>30.8</v>
      </c>
      <c r="C218" t="str">
        <f t="shared" si="6"/>
        <v>Obesity</v>
      </c>
      <c r="D218">
        <v>5.23</v>
      </c>
      <c r="E218" t="str">
        <f t="shared" si="7"/>
        <v>Normal</v>
      </c>
      <c r="F218" t="s">
        <v>2381</v>
      </c>
      <c r="G218" t="s">
        <v>2380</v>
      </c>
      <c r="H218" t="s">
        <v>2380</v>
      </c>
      <c r="I218">
        <v>1</v>
      </c>
      <c r="J218" t="s">
        <v>2381</v>
      </c>
    </row>
    <row r="219" spans="1:10" x14ac:dyDescent="0.3">
      <c r="A219" t="s">
        <v>2155</v>
      </c>
      <c r="B219">
        <v>33.69</v>
      </c>
      <c r="C219" t="str">
        <f t="shared" si="6"/>
        <v>Obesity</v>
      </c>
      <c r="D219">
        <v>9.68</v>
      </c>
      <c r="E219" t="str">
        <f t="shared" si="7"/>
        <v>Diabetes</v>
      </c>
      <c r="F219" t="s">
        <v>2380</v>
      </c>
      <c r="G219" t="s">
        <v>2380</v>
      </c>
      <c r="H219" t="s">
        <v>2380</v>
      </c>
      <c r="I219">
        <v>0</v>
      </c>
      <c r="J219" t="s">
        <v>2381</v>
      </c>
    </row>
    <row r="220" spans="1:10" x14ac:dyDescent="0.3">
      <c r="A220" t="s">
        <v>2154</v>
      </c>
      <c r="B220">
        <v>42.27</v>
      </c>
      <c r="C220" t="str">
        <f t="shared" si="6"/>
        <v>Obesity</v>
      </c>
      <c r="D220">
        <v>6.05</v>
      </c>
      <c r="E220" t="str">
        <f t="shared" si="7"/>
        <v>Prediabetes</v>
      </c>
      <c r="F220" t="s">
        <v>2381</v>
      </c>
      <c r="G220" t="s">
        <v>2380</v>
      </c>
      <c r="H220" t="s">
        <v>2380</v>
      </c>
      <c r="I220">
        <v>1</v>
      </c>
      <c r="J220" t="s">
        <v>2381</v>
      </c>
    </row>
    <row r="221" spans="1:10" x14ac:dyDescent="0.3">
      <c r="A221" t="s">
        <v>2153</v>
      </c>
      <c r="B221">
        <v>53.25</v>
      </c>
      <c r="C221" t="str">
        <f t="shared" si="6"/>
        <v>Obesity</v>
      </c>
      <c r="D221">
        <v>6.11</v>
      </c>
      <c r="E221" t="str">
        <f t="shared" si="7"/>
        <v>Prediabetes</v>
      </c>
      <c r="F221" t="s">
        <v>2381</v>
      </c>
      <c r="G221" t="s">
        <v>2380</v>
      </c>
      <c r="H221" t="s">
        <v>2381</v>
      </c>
      <c r="I221">
        <v>1</v>
      </c>
      <c r="J221" t="s">
        <v>2381</v>
      </c>
    </row>
    <row r="222" spans="1:10" x14ac:dyDescent="0.3">
      <c r="A222" t="s">
        <v>2152</v>
      </c>
      <c r="B222">
        <v>26.8</v>
      </c>
      <c r="C222" t="str">
        <f t="shared" si="6"/>
        <v>Over weight</v>
      </c>
      <c r="D222">
        <v>10.93</v>
      </c>
      <c r="E222" t="str">
        <f t="shared" si="7"/>
        <v>Diabetes</v>
      </c>
      <c r="F222" t="s">
        <v>2381</v>
      </c>
      <c r="G222" t="s">
        <v>2380</v>
      </c>
      <c r="H222" t="s">
        <v>2380</v>
      </c>
      <c r="I222">
        <v>0</v>
      </c>
      <c r="J222" t="s">
        <v>2380</v>
      </c>
    </row>
    <row r="223" spans="1:10" x14ac:dyDescent="0.3">
      <c r="A223" t="s">
        <v>2151</v>
      </c>
      <c r="B223">
        <v>28.5</v>
      </c>
      <c r="C223" t="str">
        <f t="shared" si="6"/>
        <v>Over weight</v>
      </c>
      <c r="D223">
        <v>5.12</v>
      </c>
      <c r="E223" t="str">
        <f t="shared" si="7"/>
        <v>Normal</v>
      </c>
      <c r="F223" t="s">
        <v>2380</v>
      </c>
      <c r="G223" t="s">
        <v>2380</v>
      </c>
      <c r="H223" t="s">
        <v>2380</v>
      </c>
      <c r="I223">
        <v>1</v>
      </c>
      <c r="J223" t="s">
        <v>2381</v>
      </c>
    </row>
    <row r="224" spans="1:10" x14ac:dyDescent="0.3">
      <c r="A224" t="s">
        <v>2150</v>
      </c>
      <c r="B224">
        <v>22.895</v>
      </c>
      <c r="C224" t="str">
        <f t="shared" si="6"/>
        <v>Normal weight</v>
      </c>
      <c r="D224">
        <v>5.72</v>
      </c>
      <c r="E224" t="str">
        <f t="shared" si="7"/>
        <v>Prediabetes</v>
      </c>
      <c r="F224" t="s">
        <v>2380</v>
      </c>
      <c r="G224" t="s">
        <v>2380</v>
      </c>
      <c r="H224" t="s">
        <v>2380</v>
      </c>
      <c r="I224">
        <v>0</v>
      </c>
      <c r="J224" t="s">
        <v>2381</v>
      </c>
    </row>
    <row r="225" spans="1:10" x14ac:dyDescent="0.3">
      <c r="A225" t="s">
        <v>2149</v>
      </c>
      <c r="B225">
        <v>34.06</v>
      </c>
      <c r="C225" t="str">
        <f t="shared" si="6"/>
        <v>Obesity</v>
      </c>
      <c r="D225">
        <v>11.83</v>
      </c>
      <c r="E225" t="str">
        <f t="shared" si="7"/>
        <v>Diabetes</v>
      </c>
      <c r="F225" t="s">
        <v>2381</v>
      </c>
      <c r="G225" t="s">
        <v>2380</v>
      </c>
      <c r="H225" t="s">
        <v>2380</v>
      </c>
      <c r="I225">
        <v>1</v>
      </c>
      <c r="J225" t="s">
        <v>2381</v>
      </c>
    </row>
    <row r="226" spans="1:10" x14ac:dyDescent="0.3">
      <c r="A226" t="s">
        <v>2148</v>
      </c>
      <c r="B226">
        <v>36.409999999999997</v>
      </c>
      <c r="C226" t="str">
        <f t="shared" si="6"/>
        <v>Obesity</v>
      </c>
      <c r="D226">
        <v>4.55</v>
      </c>
      <c r="E226" t="str">
        <f t="shared" si="7"/>
        <v>Normal</v>
      </c>
      <c r="F226" t="s">
        <v>2380</v>
      </c>
      <c r="G226" t="s">
        <v>2380</v>
      </c>
      <c r="H226" t="s">
        <v>2380</v>
      </c>
      <c r="I226">
        <v>0</v>
      </c>
      <c r="J226" t="s">
        <v>2381</v>
      </c>
    </row>
    <row r="227" spans="1:10" x14ac:dyDescent="0.3">
      <c r="A227" t="s">
        <v>2147</v>
      </c>
      <c r="B227">
        <v>52.3</v>
      </c>
      <c r="C227" t="str">
        <f t="shared" si="6"/>
        <v>Obesity</v>
      </c>
      <c r="D227">
        <v>4.87</v>
      </c>
      <c r="E227" t="str">
        <f t="shared" si="7"/>
        <v>Normal</v>
      </c>
      <c r="F227" t="s">
        <v>2381</v>
      </c>
      <c r="G227" t="s">
        <v>2380</v>
      </c>
      <c r="H227" t="s">
        <v>2381</v>
      </c>
      <c r="I227">
        <v>1</v>
      </c>
      <c r="J227" t="s">
        <v>2381</v>
      </c>
    </row>
    <row r="228" spans="1:10" x14ac:dyDescent="0.3">
      <c r="A228" t="s">
        <v>2146</v>
      </c>
      <c r="B228">
        <v>52.66</v>
      </c>
      <c r="C228" t="str">
        <f t="shared" si="6"/>
        <v>Obesity</v>
      </c>
      <c r="D228">
        <v>4.45</v>
      </c>
      <c r="E228" t="str">
        <f t="shared" si="7"/>
        <v>Normal</v>
      </c>
      <c r="F228" t="s">
        <v>2380</v>
      </c>
      <c r="G228" t="s">
        <v>2380</v>
      </c>
      <c r="H228" t="s">
        <v>2380</v>
      </c>
      <c r="I228">
        <v>1</v>
      </c>
      <c r="J228" t="s">
        <v>2381</v>
      </c>
    </row>
    <row r="229" spans="1:10" x14ac:dyDescent="0.3">
      <c r="A229" t="s">
        <v>2145</v>
      </c>
      <c r="B229">
        <v>29.57</v>
      </c>
      <c r="C229" t="str">
        <f t="shared" si="6"/>
        <v>Over weight</v>
      </c>
      <c r="D229">
        <v>9.42</v>
      </c>
      <c r="E229" t="str">
        <f t="shared" si="7"/>
        <v>Diabetes</v>
      </c>
      <c r="F229" t="s">
        <v>2381</v>
      </c>
      <c r="G229" t="s">
        <v>2380</v>
      </c>
      <c r="H229" t="s">
        <v>2380</v>
      </c>
      <c r="I229">
        <v>0</v>
      </c>
      <c r="J229" t="s">
        <v>2381</v>
      </c>
    </row>
    <row r="230" spans="1:10" x14ac:dyDescent="0.3">
      <c r="A230" t="s">
        <v>2144</v>
      </c>
      <c r="B230">
        <v>36.99</v>
      </c>
      <c r="C230" t="str">
        <f t="shared" si="6"/>
        <v>Obesity</v>
      </c>
      <c r="D230">
        <v>5.37</v>
      </c>
      <c r="E230" t="str">
        <f t="shared" si="7"/>
        <v>Normal</v>
      </c>
      <c r="F230" t="s">
        <v>2381</v>
      </c>
      <c r="G230" t="s">
        <v>2380</v>
      </c>
      <c r="H230" t="s">
        <v>2381</v>
      </c>
      <c r="I230">
        <v>1</v>
      </c>
      <c r="J230" t="s">
        <v>2381</v>
      </c>
    </row>
    <row r="231" spans="1:10" x14ac:dyDescent="0.3">
      <c r="A231" t="s">
        <v>2143</v>
      </c>
      <c r="B231">
        <v>31.4</v>
      </c>
      <c r="C231" t="str">
        <f t="shared" si="6"/>
        <v>Obesity</v>
      </c>
      <c r="D231">
        <v>4.5999999999999996</v>
      </c>
      <c r="E231" t="str">
        <f t="shared" si="7"/>
        <v>Normal</v>
      </c>
      <c r="F231" t="s">
        <v>2381</v>
      </c>
      <c r="G231" t="s">
        <v>2380</v>
      </c>
      <c r="H231" t="s">
        <v>2380</v>
      </c>
      <c r="I231">
        <v>1</v>
      </c>
      <c r="J231" t="s">
        <v>2381</v>
      </c>
    </row>
    <row r="232" spans="1:10" x14ac:dyDescent="0.3">
      <c r="A232" t="s">
        <v>2142</v>
      </c>
      <c r="B232">
        <v>34.9</v>
      </c>
      <c r="C232" t="str">
        <f t="shared" si="6"/>
        <v>Obesity</v>
      </c>
      <c r="D232">
        <v>6.22</v>
      </c>
      <c r="E232" t="str">
        <f t="shared" si="7"/>
        <v>Prediabetes</v>
      </c>
      <c r="F232" t="s">
        <v>2380</v>
      </c>
      <c r="G232" t="s">
        <v>2380</v>
      </c>
      <c r="H232" t="s">
        <v>2381</v>
      </c>
      <c r="I232">
        <v>1</v>
      </c>
      <c r="J232" t="s">
        <v>2381</v>
      </c>
    </row>
    <row r="233" spans="1:10" x14ac:dyDescent="0.3">
      <c r="A233" t="s">
        <v>2141</v>
      </c>
      <c r="B233">
        <v>31.13</v>
      </c>
      <c r="C233" t="str">
        <f t="shared" si="6"/>
        <v>Obesity</v>
      </c>
      <c r="D233">
        <v>4.5199999999999996</v>
      </c>
      <c r="E233" t="str">
        <f t="shared" si="7"/>
        <v>Normal</v>
      </c>
      <c r="F233" t="s">
        <v>2381</v>
      </c>
      <c r="G233" t="s">
        <v>2380</v>
      </c>
      <c r="H233" t="s">
        <v>2380</v>
      </c>
      <c r="I233">
        <v>1</v>
      </c>
      <c r="J233" t="s">
        <v>2381</v>
      </c>
    </row>
    <row r="234" spans="1:10" x14ac:dyDescent="0.3">
      <c r="A234" t="s">
        <v>2140</v>
      </c>
      <c r="B234">
        <v>34.799999999999997</v>
      </c>
      <c r="C234" t="str">
        <f t="shared" si="6"/>
        <v>Obesity</v>
      </c>
      <c r="D234">
        <v>6.18</v>
      </c>
      <c r="E234" t="str">
        <f t="shared" si="7"/>
        <v>Prediabetes</v>
      </c>
      <c r="F234" t="s">
        <v>2380</v>
      </c>
      <c r="G234" t="s">
        <v>2380</v>
      </c>
      <c r="H234" t="s">
        <v>2381</v>
      </c>
      <c r="I234">
        <v>1</v>
      </c>
      <c r="J234" t="s">
        <v>2381</v>
      </c>
    </row>
    <row r="235" spans="1:10" x14ac:dyDescent="0.3">
      <c r="A235" t="s">
        <v>2139</v>
      </c>
      <c r="B235">
        <v>31.68</v>
      </c>
      <c r="C235" t="str">
        <f t="shared" si="6"/>
        <v>Obesity</v>
      </c>
      <c r="D235">
        <v>4.4000000000000004</v>
      </c>
      <c r="E235" t="str">
        <f t="shared" si="7"/>
        <v>Normal</v>
      </c>
      <c r="F235" t="s">
        <v>2380</v>
      </c>
      <c r="G235" t="s">
        <v>2380</v>
      </c>
      <c r="H235" t="s">
        <v>2380</v>
      </c>
      <c r="I235">
        <v>0</v>
      </c>
      <c r="J235" t="s">
        <v>2381</v>
      </c>
    </row>
    <row r="236" spans="1:10" x14ac:dyDescent="0.3">
      <c r="A236" t="s">
        <v>2138</v>
      </c>
      <c r="B236">
        <v>33.534999999999997</v>
      </c>
      <c r="C236" t="str">
        <f t="shared" si="6"/>
        <v>Obesity</v>
      </c>
      <c r="D236">
        <v>6.23</v>
      </c>
      <c r="E236" t="str">
        <f t="shared" si="7"/>
        <v>Prediabetes</v>
      </c>
      <c r="F236" t="s">
        <v>2380</v>
      </c>
      <c r="G236" t="s">
        <v>2381</v>
      </c>
      <c r="H236" t="s">
        <v>2380</v>
      </c>
      <c r="I236">
        <v>1</v>
      </c>
      <c r="J236" t="s">
        <v>2381</v>
      </c>
    </row>
    <row r="237" spans="1:10" x14ac:dyDescent="0.3">
      <c r="A237" t="s">
        <v>2137</v>
      </c>
      <c r="B237">
        <v>31.92</v>
      </c>
      <c r="C237" t="str">
        <f t="shared" si="6"/>
        <v>Obesity</v>
      </c>
      <c r="D237">
        <v>5.33</v>
      </c>
      <c r="E237" t="str">
        <f t="shared" si="7"/>
        <v>Normal</v>
      </c>
      <c r="F237" t="s">
        <v>2381</v>
      </c>
      <c r="G237" t="s">
        <v>2380</v>
      </c>
      <c r="H237" t="s">
        <v>2380</v>
      </c>
      <c r="I237">
        <v>0</v>
      </c>
      <c r="J237" t="s">
        <v>2381</v>
      </c>
    </row>
    <row r="238" spans="1:10" x14ac:dyDescent="0.3">
      <c r="A238" t="s">
        <v>2136</v>
      </c>
      <c r="B238">
        <v>32.700000000000003</v>
      </c>
      <c r="C238" t="str">
        <f t="shared" si="6"/>
        <v>Obesity</v>
      </c>
      <c r="D238">
        <v>4.09</v>
      </c>
      <c r="E238" t="str">
        <f t="shared" si="7"/>
        <v>Normal</v>
      </c>
      <c r="F238" t="s">
        <v>2380</v>
      </c>
      <c r="G238" t="s">
        <v>2380</v>
      </c>
      <c r="H238" t="s">
        <v>2380</v>
      </c>
      <c r="I238">
        <v>1</v>
      </c>
      <c r="J238" t="s">
        <v>2381</v>
      </c>
    </row>
    <row r="239" spans="1:10" x14ac:dyDescent="0.3">
      <c r="A239" t="s">
        <v>2135</v>
      </c>
      <c r="B239">
        <v>41.25</v>
      </c>
      <c r="C239" t="str">
        <f t="shared" si="6"/>
        <v>Obesity</v>
      </c>
      <c r="D239">
        <v>5.19</v>
      </c>
      <c r="E239" t="str">
        <f t="shared" si="7"/>
        <v>Normal</v>
      </c>
      <c r="F239" t="s">
        <v>2380</v>
      </c>
      <c r="G239" t="s">
        <v>2380</v>
      </c>
      <c r="H239" t="s">
        <v>2380</v>
      </c>
      <c r="I239">
        <v>0</v>
      </c>
      <c r="J239" t="s">
        <v>2381</v>
      </c>
    </row>
    <row r="240" spans="1:10" x14ac:dyDescent="0.3">
      <c r="A240" t="s">
        <v>2134</v>
      </c>
      <c r="B240">
        <v>33.11</v>
      </c>
      <c r="C240" t="str">
        <f t="shared" si="6"/>
        <v>Obesity</v>
      </c>
      <c r="D240">
        <v>4.12</v>
      </c>
      <c r="E240" t="str">
        <f t="shared" si="7"/>
        <v>Normal</v>
      </c>
      <c r="F240" t="s">
        <v>2380</v>
      </c>
      <c r="G240" t="s">
        <v>2380</v>
      </c>
      <c r="H240" t="s">
        <v>2381</v>
      </c>
      <c r="I240">
        <v>1</v>
      </c>
      <c r="J240" t="s">
        <v>2381</v>
      </c>
    </row>
    <row r="241" spans="1:10" x14ac:dyDescent="0.3">
      <c r="A241" t="s">
        <v>2133</v>
      </c>
      <c r="B241">
        <v>36.159999999999997</v>
      </c>
      <c r="C241" t="str">
        <f t="shared" si="6"/>
        <v>Obesity</v>
      </c>
      <c r="D241">
        <v>5.0999999999999996</v>
      </c>
      <c r="E241" t="str">
        <f t="shared" si="7"/>
        <v>Normal</v>
      </c>
      <c r="F241" t="s">
        <v>2380</v>
      </c>
      <c r="G241" t="s">
        <v>2380</v>
      </c>
      <c r="H241" t="s">
        <v>2380</v>
      </c>
      <c r="I241">
        <v>1</v>
      </c>
      <c r="J241" t="s">
        <v>2381</v>
      </c>
    </row>
    <row r="242" spans="1:10" x14ac:dyDescent="0.3">
      <c r="A242" t="s">
        <v>2132</v>
      </c>
      <c r="B242">
        <v>33.72</v>
      </c>
      <c r="C242" t="str">
        <f t="shared" si="6"/>
        <v>Obesity</v>
      </c>
      <c r="D242">
        <v>6.21</v>
      </c>
      <c r="E242" t="str">
        <f t="shared" si="7"/>
        <v>Prediabetes</v>
      </c>
      <c r="F242" t="s">
        <v>2381</v>
      </c>
      <c r="G242" t="s">
        <v>2380</v>
      </c>
      <c r="H242" t="s">
        <v>2381</v>
      </c>
      <c r="I242">
        <v>1</v>
      </c>
      <c r="J242" t="s">
        <v>2381</v>
      </c>
    </row>
    <row r="243" spans="1:10" x14ac:dyDescent="0.3">
      <c r="A243" t="s">
        <v>2130</v>
      </c>
      <c r="B243">
        <v>37.74</v>
      </c>
      <c r="C243" t="str">
        <f t="shared" si="6"/>
        <v>Obesity</v>
      </c>
      <c r="D243">
        <v>9.5299999999999994</v>
      </c>
      <c r="E243" t="str">
        <f t="shared" si="7"/>
        <v>Diabetes</v>
      </c>
      <c r="F243" t="s">
        <v>2381</v>
      </c>
      <c r="G243" t="s">
        <v>2380</v>
      </c>
      <c r="H243" t="s">
        <v>2380</v>
      </c>
      <c r="I243">
        <v>1</v>
      </c>
      <c r="J243" t="s">
        <v>2381</v>
      </c>
    </row>
    <row r="244" spans="1:10" x14ac:dyDescent="0.3">
      <c r="A244" t="s">
        <v>2129</v>
      </c>
      <c r="B244">
        <v>48.75</v>
      </c>
      <c r="C244" t="str">
        <f t="shared" si="6"/>
        <v>Obesity</v>
      </c>
      <c r="D244">
        <v>4.6399999999999997</v>
      </c>
      <c r="E244" t="str">
        <f t="shared" si="7"/>
        <v>Normal</v>
      </c>
      <c r="F244" t="s">
        <v>2381</v>
      </c>
      <c r="G244" t="s">
        <v>2380</v>
      </c>
      <c r="H244" t="s">
        <v>2380</v>
      </c>
      <c r="I244">
        <v>1</v>
      </c>
      <c r="J244" t="s">
        <v>2381</v>
      </c>
    </row>
    <row r="245" spans="1:10" x14ac:dyDescent="0.3">
      <c r="A245" t="s">
        <v>2128</v>
      </c>
      <c r="B245">
        <v>31.065000000000001</v>
      </c>
      <c r="C245" t="str">
        <f t="shared" si="6"/>
        <v>Obesity</v>
      </c>
      <c r="D245">
        <v>5.05</v>
      </c>
      <c r="E245" t="str">
        <f t="shared" si="7"/>
        <v>Normal</v>
      </c>
      <c r="F245" t="s">
        <v>2380</v>
      </c>
      <c r="G245" t="s">
        <v>2380</v>
      </c>
      <c r="H245" t="s">
        <v>2380</v>
      </c>
      <c r="I245">
        <v>1</v>
      </c>
      <c r="J245" t="s">
        <v>2381</v>
      </c>
    </row>
    <row r="246" spans="1:10" x14ac:dyDescent="0.3">
      <c r="A246" t="s">
        <v>2127</v>
      </c>
      <c r="B246">
        <v>23.55</v>
      </c>
      <c r="C246" t="str">
        <f t="shared" si="6"/>
        <v>Normal weight</v>
      </c>
      <c r="D246">
        <v>10.38</v>
      </c>
      <c r="E246" t="str">
        <f t="shared" si="7"/>
        <v>Diabetes</v>
      </c>
      <c r="F246" t="s">
        <v>2380</v>
      </c>
      <c r="G246" t="s">
        <v>2380</v>
      </c>
      <c r="H246" t="s">
        <v>2380</v>
      </c>
      <c r="I246">
        <v>0</v>
      </c>
      <c r="J246" t="s">
        <v>2381</v>
      </c>
    </row>
    <row r="247" spans="1:10" x14ac:dyDescent="0.3">
      <c r="A247" t="s">
        <v>2126</v>
      </c>
      <c r="B247">
        <v>30.18</v>
      </c>
      <c r="C247" t="str">
        <f t="shared" si="6"/>
        <v>Obesity</v>
      </c>
      <c r="D247">
        <v>8.31</v>
      </c>
      <c r="E247" t="str">
        <f t="shared" si="7"/>
        <v>Diabetes</v>
      </c>
      <c r="F247" t="s">
        <v>2381</v>
      </c>
      <c r="G247" t="s">
        <v>2380</v>
      </c>
      <c r="H247" t="s">
        <v>2380</v>
      </c>
      <c r="I247">
        <v>1</v>
      </c>
      <c r="J247" t="s">
        <v>2381</v>
      </c>
    </row>
    <row r="248" spans="1:10" x14ac:dyDescent="0.3">
      <c r="A248" t="s">
        <v>2125</v>
      </c>
      <c r="B248">
        <v>29.94</v>
      </c>
      <c r="C248" t="str">
        <f t="shared" si="6"/>
        <v>Obesity</v>
      </c>
      <c r="D248">
        <v>7.59</v>
      </c>
      <c r="E248" t="str">
        <f t="shared" si="7"/>
        <v>Diabetes</v>
      </c>
      <c r="F248" t="s">
        <v>2380</v>
      </c>
      <c r="G248" t="s">
        <v>2380</v>
      </c>
      <c r="H248" t="s">
        <v>2380</v>
      </c>
      <c r="I248">
        <v>0</v>
      </c>
      <c r="J248" t="s">
        <v>2381</v>
      </c>
    </row>
    <row r="249" spans="1:10" x14ac:dyDescent="0.3">
      <c r="A249" t="s">
        <v>2124</v>
      </c>
      <c r="B249">
        <v>31.4</v>
      </c>
      <c r="C249" t="str">
        <f t="shared" si="6"/>
        <v>Obesity</v>
      </c>
      <c r="D249">
        <v>5.49</v>
      </c>
      <c r="E249" t="str">
        <f t="shared" si="7"/>
        <v>Normal</v>
      </c>
      <c r="F249" t="s">
        <v>2380</v>
      </c>
      <c r="G249" t="s">
        <v>2380</v>
      </c>
      <c r="H249" t="s">
        <v>2380</v>
      </c>
      <c r="I249">
        <v>0</v>
      </c>
      <c r="J249" t="s">
        <v>2381</v>
      </c>
    </row>
    <row r="250" spans="1:10" x14ac:dyDescent="0.3">
      <c r="A250" t="s">
        <v>2123</v>
      </c>
      <c r="B250">
        <v>53.06</v>
      </c>
      <c r="C250" t="str">
        <f t="shared" si="6"/>
        <v>Obesity</v>
      </c>
      <c r="D250">
        <v>11.68</v>
      </c>
      <c r="E250" t="str">
        <f t="shared" si="7"/>
        <v>Diabetes</v>
      </c>
      <c r="F250" t="s">
        <v>2380</v>
      </c>
      <c r="G250" t="s">
        <v>2380</v>
      </c>
      <c r="H250" t="s">
        <v>2380</v>
      </c>
      <c r="I250">
        <v>0</v>
      </c>
      <c r="J250" t="s">
        <v>2381</v>
      </c>
    </row>
    <row r="251" spans="1:10" x14ac:dyDescent="0.3">
      <c r="A251" t="s">
        <v>2122</v>
      </c>
      <c r="B251">
        <v>30.25</v>
      </c>
      <c r="C251" t="str">
        <f t="shared" si="6"/>
        <v>Obesity</v>
      </c>
      <c r="D251">
        <v>4.1900000000000004</v>
      </c>
      <c r="E251" t="str">
        <f t="shared" si="7"/>
        <v>Normal</v>
      </c>
      <c r="F251" t="s">
        <v>2380</v>
      </c>
      <c r="G251" t="s">
        <v>2380</v>
      </c>
      <c r="H251" t="s">
        <v>2380</v>
      </c>
      <c r="I251">
        <v>2</v>
      </c>
      <c r="J251" t="s">
        <v>2381</v>
      </c>
    </row>
    <row r="252" spans="1:10" x14ac:dyDescent="0.3">
      <c r="A252" t="s">
        <v>2121</v>
      </c>
      <c r="B252">
        <v>46.68</v>
      </c>
      <c r="C252" t="str">
        <f t="shared" si="6"/>
        <v>Obesity</v>
      </c>
      <c r="D252">
        <v>4.01</v>
      </c>
      <c r="E252" t="str">
        <f t="shared" si="7"/>
        <v>Normal</v>
      </c>
      <c r="F252" t="s">
        <v>2380</v>
      </c>
      <c r="G252" t="s">
        <v>2380</v>
      </c>
      <c r="H252" t="s">
        <v>2380</v>
      </c>
      <c r="I252">
        <v>0</v>
      </c>
      <c r="J252" t="s">
        <v>2381</v>
      </c>
    </row>
    <row r="253" spans="1:10" x14ac:dyDescent="0.3">
      <c r="A253" t="s">
        <v>2120</v>
      </c>
      <c r="B253">
        <v>30.4</v>
      </c>
      <c r="C253" t="str">
        <f t="shared" si="6"/>
        <v>Obesity</v>
      </c>
      <c r="D253">
        <v>5.91</v>
      </c>
      <c r="E253" t="str">
        <f t="shared" si="7"/>
        <v>Prediabetes</v>
      </c>
      <c r="F253" t="s">
        <v>2380</v>
      </c>
      <c r="G253" t="s">
        <v>2381</v>
      </c>
      <c r="H253" t="s">
        <v>2380</v>
      </c>
      <c r="I253">
        <v>2</v>
      </c>
      <c r="J253" t="s">
        <v>2381</v>
      </c>
    </row>
    <row r="254" spans="1:10" x14ac:dyDescent="0.3">
      <c r="A254" t="s">
        <v>2119</v>
      </c>
      <c r="B254">
        <v>30.2</v>
      </c>
      <c r="C254" t="str">
        <f t="shared" si="6"/>
        <v>Obesity</v>
      </c>
      <c r="D254">
        <v>4.47</v>
      </c>
      <c r="E254" t="str">
        <f t="shared" si="7"/>
        <v>Normal</v>
      </c>
      <c r="F254" t="s">
        <v>2381</v>
      </c>
      <c r="G254" t="s">
        <v>2380</v>
      </c>
      <c r="H254" t="s">
        <v>2381</v>
      </c>
      <c r="I254">
        <v>1</v>
      </c>
      <c r="J254" t="s">
        <v>2381</v>
      </c>
    </row>
    <row r="255" spans="1:10" x14ac:dyDescent="0.3">
      <c r="A255" t="s">
        <v>2118</v>
      </c>
      <c r="B255">
        <v>51.18</v>
      </c>
      <c r="C255" t="str">
        <f t="shared" si="6"/>
        <v>Obesity</v>
      </c>
      <c r="D255">
        <v>4.5599999999999996</v>
      </c>
      <c r="E255" t="str">
        <f t="shared" si="7"/>
        <v>Normal</v>
      </c>
      <c r="F255" t="s">
        <v>2381</v>
      </c>
      <c r="G255" t="s">
        <v>2381</v>
      </c>
      <c r="H255" t="s">
        <v>2380</v>
      </c>
      <c r="I255">
        <v>2</v>
      </c>
      <c r="J255" t="s">
        <v>2381</v>
      </c>
    </row>
    <row r="256" spans="1:10" x14ac:dyDescent="0.3">
      <c r="A256" t="s">
        <v>2117</v>
      </c>
      <c r="B256">
        <v>22.18</v>
      </c>
      <c r="C256" t="str">
        <f t="shared" si="6"/>
        <v>Normal weight</v>
      </c>
      <c r="D256">
        <v>9.9</v>
      </c>
      <c r="E256" t="str">
        <f t="shared" si="7"/>
        <v>Diabetes</v>
      </c>
      <c r="F256" t="s">
        <v>2380</v>
      </c>
      <c r="G256" t="s">
        <v>2380</v>
      </c>
      <c r="H256" t="s">
        <v>2380</v>
      </c>
      <c r="I256">
        <v>0</v>
      </c>
      <c r="J256" t="s">
        <v>2381</v>
      </c>
    </row>
    <row r="257" spans="1:10" x14ac:dyDescent="0.3">
      <c r="A257" t="s">
        <v>2116</v>
      </c>
      <c r="B257">
        <v>31.92</v>
      </c>
      <c r="C257" t="str">
        <f t="shared" si="6"/>
        <v>Obesity</v>
      </c>
      <c r="D257">
        <v>5.1100000000000003</v>
      </c>
      <c r="E257" t="str">
        <f t="shared" si="7"/>
        <v>Normal</v>
      </c>
      <c r="F257" t="s">
        <v>2380</v>
      </c>
      <c r="G257" t="s">
        <v>2380</v>
      </c>
      <c r="H257" t="s">
        <v>2381</v>
      </c>
      <c r="I257">
        <v>1</v>
      </c>
      <c r="J257" t="s">
        <v>2381</v>
      </c>
    </row>
    <row r="258" spans="1:10" x14ac:dyDescent="0.3">
      <c r="A258" t="s">
        <v>2115</v>
      </c>
      <c r="B258">
        <v>31.73</v>
      </c>
      <c r="C258" t="str">
        <f t="shared" si="6"/>
        <v>Obesity</v>
      </c>
      <c r="D258">
        <v>5.73</v>
      </c>
      <c r="E258" t="str">
        <f t="shared" si="7"/>
        <v>Prediabetes</v>
      </c>
      <c r="F258" t="s">
        <v>2380</v>
      </c>
      <c r="G258" t="s">
        <v>2381</v>
      </c>
      <c r="H258" t="s">
        <v>2380</v>
      </c>
      <c r="I258">
        <v>1</v>
      </c>
      <c r="J258" t="s">
        <v>2381</v>
      </c>
    </row>
    <row r="259" spans="1:10" x14ac:dyDescent="0.3">
      <c r="A259" t="s">
        <v>2114</v>
      </c>
      <c r="B259">
        <v>45.52</v>
      </c>
      <c r="C259" t="str">
        <f t="shared" ref="C259:C322" si="8">IF(B259&lt;18.5,"Underweight",IF(B259&lt;=24.9,"Normal weight",IF(B259&lt;29.9,"Over weight","Obesity")))</f>
        <v>Obesity</v>
      </c>
      <c r="D259">
        <v>6.04</v>
      </c>
      <c r="E259" t="str">
        <f t="shared" ref="E259:E322" si="9">IF(D259&lt;5.7,"Normal",IF(D259&lt;=6.4,"Prediabetes","Diabetes"))</f>
        <v>Prediabetes</v>
      </c>
      <c r="F259" t="s">
        <v>2380</v>
      </c>
      <c r="G259" t="s">
        <v>2380</v>
      </c>
      <c r="H259" t="s">
        <v>2381</v>
      </c>
      <c r="I259">
        <v>1</v>
      </c>
      <c r="J259" t="s">
        <v>2381</v>
      </c>
    </row>
    <row r="260" spans="1:10" x14ac:dyDescent="0.3">
      <c r="A260" t="s">
        <v>2113</v>
      </c>
      <c r="B260">
        <v>52.81</v>
      </c>
      <c r="C260" t="str">
        <f t="shared" si="8"/>
        <v>Obesity</v>
      </c>
      <c r="D260">
        <v>5.19</v>
      </c>
      <c r="E260" t="str">
        <f t="shared" si="9"/>
        <v>Normal</v>
      </c>
      <c r="F260" t="s">
        <v>2380</v>
      </c>
      <c r="G260" t="s">
        <v>2380</v>
      </c>
      <c r="H260" t="s">
        <v>2381</v>
      </c>
      <c r="I260">
        <v>1</v>
      </c>
      <c r="J260" t="s">
        <v>2381</v>
      </c>
    </row>
    <row r="261" spans="1:10" x14ac:dyDescent="0.3">
      <c r="A261" t="s">
        <v>2112</v>
      </c>
      <c r="B261">
        <v>33.58</v>
      </c>
      <c r="C261" t="str">
        <f t="shared" si="8"/>
        <v>Obesity</v>
      </c>
      <c r="D261">
        <v>5.56</v>
      </c>
      <c r="E261" t="str">
        <f t="shared" si="9"/>
        <v>Normal</v>
      </c>
      <c r="F261" t="s">
        <v>2380</v>
      </c>
      <c r="G261" t="s">
        <v>2380</v>
      </c>
      <c r="H261" t="s">
        <v>2380</v>
      </c>
      <c r="I261">
        <v>1</v>
      </c>
      <c r="J261" t="s">
        <v>2381</v>
      </c>
    </row>
    <row r="262" spans="1:10" x14ac:dyDescent="0.3">
      <c r="A262" t="s">
        <v>2111</v>
      </c>
      <c r="B262">
        <v>30.684999999999999</v>
      </c>
      <c r="C262" t="str">
        <f t="shared" si="8"/>
        <v>Obesity</v>
      </c>
      <c r="D262">
        <v>8.23</v>
      </c>
      <c r="E262" t="str">
        <f t="shared" si="9"/>
        <v>Diabetes</v>
      </c>
      <c r="F262" t="s">
        <v>2380</v>
      </c>
      <c r="G262" t="s">
        <v>2380</v>
      </c>
      <c r="H262" t="s">
        <v>2380</v>
      </c>
      <c r="I262">
        <v>0</v>
      </c>
      <c r="J262" t="s">
        <v>2381</v>
      </c>
    </row>
    <row r="263" spans="1:10" x14ac:dyDescent="0.3">
      <c r="A263" t="s">
        <v>2110</v>
      </c>
      <c r="B263">
        <v>37.524999999999999</v>
      </c>
      <c r="C263" t="str">
        <f t="shared" si="8"/>
        <v>Obesity</v>
      </c>
      <c r="D263">
        <v>9.0299999999999994</v>
      </c>
      <c r="E263" t="str">
        <f t="shared" si="9"/>
        <v>Diabetes</v>
      </c>
      <c r="F263" t="s">
        <v>2381</v>
      </c>
      <c r="G263" t="s">
        <v>2380</v>
      </c>
      <c r="H263" t="s">
        <v>2380</v>
      </c>
      <c r="I263">
        <v>2</v>
      </c>
      <c r="J263" t="s">
        <v>2380</v>
      </c>
    </row>
    <row r="264" spans="1:10" x14ac:dyDescent="0.3">
      <c r="A264" t="s">
        <v>2109</v>
      </c>
      <c r="B264">
        <v>34.5</v>
      </c>
      <c r="C264" t="str">
        <f t="shared" si="8"/>
        <v>Obesity</v>
      </c>
      <c r="D264">
        <v>4.07</v>
      </c>
      <c r="E264" t="str">
        <f t="shared" si="9"/>
        <v>Normal</v>
      </c>
      <c r="F264" t="s">
        <v>2381</v>
      </c>
      <c r="G264" t="s">
        <v>2380</v>
      </c>
      <c r="H264" t="s">
        <v>2380</v>
      </c>
      <c r="I264">
        <v>0</v>
      </c>
      <c r="J264" t="s">
        <v>2381</v>
      </c>
    </row>
    <row r="265" spans="1:10" x14ac:dyDescent="0.3">
      <c r="A265" t="s">
        <v>2108</v>
      </c>
      <c r="B265">
        <v>28.16</v>
      </c>
      <c r="C265" t="str">
        <f t="shared" si="8"/>
        <v>Over weight</v>
      </c>
      <c r="D265">
        <v>5.77</v>
      </c>
      <c r="E265" t="str">
        <f t="shared" si="9"/>
        <v>Prediabetes</v>
      </c>
      <c r="F265" t="s">
        <v>2380</v>
      </c>
      <c r="G265" t="s">
        <v>2380</v>
      </c>
      <c r="H265" t="s">
        <v>2380</v>
      </c>
      <c r="I265">
        <v>2</v>
      </c>
      <c r="J265" t="s">
        <v>2381</v>
      </c>
    </row>
    <row r="266" spans="1:10" x14ac:dyDescent="0.3">
      <c r="A266" t="s">
        <v>2107</v>
      </c>
      <c r="B266">
        <v>30.02</v>
      </c>
      <c r="C266" t="str">
        <f t="shared" si="8"/>
        <v>Obesity</v>
      </c>
      <c r="D266">
        <v>5.98</v>
      </c>
      <c r="E266" t="str">
        <f t="shared" si="9"/>
        <v>Prediabetes</v>
      </c>
      <c r="F266" t="s">
        <v>2380</v>
      </c>
      <c r="G266" t="s">
        <v>2380</v>
      </c>
      <c r="H266" t="s">
        <v>2381</v>
      </c>
      <c r="I266">
        <v>1</v>
      </c>
      <c r="J266" t="s">
        <v>2381</v>
      </c>
    </row>
    <row r="267" spans="1:10" x14ac:dyDescent="0.3">
      <c r="A267" t="s">
        <v>2106</v>
      </c>
      <c r="B267">
        <v>37.82</v>
      </c>
      <c r="C267" t="str">
        <f t="shared" si="8"/>
        <v>Obesity</v>
      </c>
      <c r="D267">
        <v>6.01</v>
      </c>
      <c r="E267" t="str">
        <f t="shared" si="9"/>
        <v>Prediabetes</v>
      </c>
      <c r="F267" t="s">
        <v>2380</v>
      </c>
      <c r="G267" t="s">
        <v>2380</v>
      </c>
      <c r="H267" t="s">
        <v>2380</v>
      </c>
      <c r="I267">
        <v>0</v>
      </c>
      <c r="J267" t="s">
        <v>2381</v>
      </c>
    </row>
    <row r="268" spans="1:10" x14ac:dyDescent="0.3">
      <c r="A268" t="s">
        <v>2105</v>
      </c>
      <c r="B268">
        <v>33.14</v>
      </c>
      <c r="C268" t="str">
        <f t="shared" si="8"/>
        <v>Obesity</v>
      </c>
      <c r="D268">
        <v>5.67</v>
      </c>
      <c r="E268" t="str">
        <f t="shared" si="9"/>
        <v>Normal</v>
      </c>
      <c r="F268" t="s">
        <v>2381</v>
      </c>
      <c r="G268" t="s">
        <v>2380</v>
      </c>
      <c r="H268" t="s">
        <v>2380</v>
      </c>
      <c r="I268">
        <v>0</v>
      </c>
      <c r="J268" t="s">
        <v>2381</v>
      </c>
    </row>
    <row r="269" spans="1:10" x14ac:dyDescent="0.3">
      <c r="A269" t="s">
        <v>2104</v>
      </c>
      <c r="B269">
        <v>25.14</v>
      </c>
      <c r="C269" t="str">
        <f t="shared" si="8"/>
        <v>Over weight</v>
      </c>
      <c r="D269">
        <v>6.02</v>
      </c>
      <c r="E269" t="str">
        <f t="shared" si="9"/>
        <v>Prediabetes</v>
      </c>
      <c r="F269" t="s">
        <v>2381</v>
      </c>
      <c r="G269" t="s">
        <v>2380</v>
      </c>
      <c r="H269" t="s">
        <v>2381</v>
      </c>
      <c r="I269">
        <v>1</v>
      </c>
      <c r="J269" t="s">
        <v>2381</v>
      </c>
    </row>
    <row r="270" spans="1:10" x14ac:dyDescent="0.3">
      <c r="A270" t="s">
        <v>2103</v>
      </c>
      <c r="B270">
        <v>20.18</v>
      </c>
      <c r="C270" t="str">
        <f t="shared" si="8"/>
        <v>Normal weight</v>
      </c>
      <c r="D270">
        <v>11.19</v>
      </c>
      <c r="E270" t="str">
        <f t="shared" si="9"/>
        <v>Diabetes</v>
      </c>
      <c r="F270" t="s">
        <v>2380</v>
      </c>
      <c r="G270" t="s">
        <v>2380</v>
      </c>
      <c r="H270" t="s">
        <v>2380</v>
      </c>
      <c r="I270">
        <v>0</v>
      </c>
      <c r="J270" t="s">
        <v>2381</v>
      </c>
    </row>
    <row r="271" spans="1:10" x14ac:dyDescent="0.3">
      <c r="A271" t="s">
        <v>2102</v>
      </c>
      <c r="B271">
        <v>44.36</v>
      </c>
      <c r="C271" t="str">
        <f t="shared" si="8"/>
        <v>Obesity</v>
      </c>
      <c r="D271">
        <v>5.1100000000000003</v>
      </c>
      <c r="E271" t="str">
        <f t="shared" si="9"/>
        <v>Normal</v>
      </c>
      <c r="F271" t="s">
        <v>2380</v>
      </c>
      <c r="G271" t="s">
        <v>2380</v>
      </c>
      <c r="H271" t="s">
        <v>2380</v>
      </c>
      <c r="I271">
        <v>0</v>
      </c>
      <c r="J271" t="s">
        <v>2381</v>
      </c>
    </row>
    <row r="272" spans="1:10" x14ac:dyDescent="0.3">
      <c r="A272" t="s">
        <v>2101</v>
      </c>
      <c r="B272">
        <v>23.82</v>
      </c>
      <c r="C272" t="str">
        <f t="shared" si="8"/>
        <v>Normal weight</v>
      </c>
      <c r="D272">
        <v>10.85</v>
      </c>
      <c r="E272" t="str">
        <f t="shared" si="9"/>
        <v>Diabetes</v>
      </c>
      <c r="F272" t="s">
        <v>2381</v>
      </c>
      <c r="G272" t="s">
        <v>2380</v>
      </c>
      <c r="H272" t="s">
        <v>2380</v>
      </c>
      <c r="I272">
        <v>0</v>
      </c>
      <c r="J272" t="s">
        <v>2381</v>
      </c>
    </row>
    <row r="273" spans="1:10" x14ac:dyDescent="0.3">
      <c r="A273" t="s">
        <v>2100</v>
      </c>
      <c r="B273">
        <v>45</v>
      </c>
      <c r="C273" t="str">
        <f t="shared" si="8"/>
        <v>Obesity</v>
      </c>
      <c r="D273">
        <v>5.24</v>
      </c>
      <c r="E273" t="str">
        <f t="shared" si="9"/>
        <v>Normal</v>
      </c>
      <c r="F273" t="s">
        <v>2381</v>
      </c>
      <c r="G273" t="s">
        <v>2380</v>
      </c>
      <c r="H273" t="s">
        <v>2380</v>
      </c>
      <c r="I273">
        <v>1</v>
      </c>
      <c r="J273" t="s">
        <v>2381</v>
      </c>
    </row>
    <row r="274" spans="1:10" x14ac:dyDescent="0.3">
      <c r="A274" t="s">
        <v>2099</v>
      </c>
      <c r="B274">
        <v>26.62</v>
      </c>
      <c r="C274" t="str">
        <f t="shared" si="8"/>
        <v>Over weight</v>
      </c>
      <c r="D274">
        <v>10.08</v>
      </c>
      <c r="E274" t="str">
        <f t="shared" si="9"/>
        <v>Diabetes</v>
      </c>
      <c r="F274" t="s">
        <v>2380</v>
      </c>
      <c r="G274" t="s">
        <v>2380</v>
      </c>
      <c r="H274" t="s">
        <v>2380</v>
      </c>
      <c r="I274">
        <v>0</v>
      </c>
      <c r="J274" t="s">
        <v>2381</v>
      </c>
    </row>
    <row r="275" spans="1:10" x14ac:dyDescent="0.3">
      <c r="A275" t="s">
        <v>2098</v>
      </c>
      <c r="B275">
        <v>32.67</v>
      </c>
      <c r="C275" t="str">
        <f t="shared" si="8"/>
        <v>Obesity</v>
      </c>
      <c r="D275">
        <v>10.97</v>
      </c>
      <c r="E275" t="str">
        <f t="shared" si="9"/>
        <v>Diabetes</v>
      </c>
      <c r="F275" t="s">
        <v>2381</v>
      </c>
      <c r="G275" t="s">
        <v>2380</v>
      </c>
      <c r="H275" t="s">
        <v>2380</v>
      </c>
      <c r="I275">
        <v>0</v>
      </c>
      <c r="J275" t="s">
        <v>2381</v>
      </c>
    </row>
    <row r="276" spans="1:10" x14ac:dyDescent="0.3">
      <c r="A276" t="s">
        <v>2097</v>
      </c>
      <c r="B276">
        <v>44.44</v>
      </c>
      <c r="C276" t="str">
        <f t="shared" si="8"/>
        <v>Obesity</v>
      </c>
      <c r="D276">
        <v>4.9000000000000004</v>
      </c>
      <c r="E276" t="str">
        <f t="shared" si="9"/>
        <v>Normal</v>
      </c>
      <c r="F276" t="s">
        <v>2381</v>
      </c>
      <c r="G276" t="s">
        <v>2380</v>
      </c>
      <c r="H276" t="s">
        <v>2380</v>
      </c>
      <c r="I276">
        <v>1</v>
      </c>
      <c r="J276" t="s">
        <v>2381</v>
      </c>
    </row>
    <row r="277" spans="1:10" x14ac:dyDescent="0.3">
      <c r="A277" t="s">
        <v>2096</v>
      </c>
      <c r="B277">
        <v>28.31</v>
      </c>
      <c r="C277" t="str">
        <f t="shared" si="8"/>
        <v>Over weight</v>
      </c>
      <c r="D277">
        <v>5.33</v>
      </c>
      <c r="E277" t="str">
        <f t="shared" si="9"/>
        <v>Normal</v>
      </c>
      <c r="F277" t="s">
        <v>2380</v>
      </c>
      <c r="G277" t="s">
        <v>2380</v>
      </c>
      <c r="H277" t="s">
        <v>2380</v>
      </c>
      <c r="I277">
        <v>0</v>
      </c>
      <c r="J277" t="s">
        <v>2381</v>
      </c>
    </row>
    <row r="278" spans="1:10" x14ac:dyDescent="0.3">
      <c r="A278" t="s">
        <v>2095</v>
      </c>
      <c r="B278">
        <v>25.05</v>
      </c>
      <c r="C278" t="str">
        <f t="shared" si="8"/>
        <v>Over weight</v>
      </c>
      <c r="D278">
        <v>4.6100000000000003</v>
      </c>
      <c r="E278" t="str">
        <f t="shared" si="9"/>
        <v>Normal</v>
      </c>
      <c r="F278" t="s">
        <v>2380</v>
      </c>
      <c r="G278" t="s">
        <v>2380</v>
      </c>
      <c r="H278" t="s">
        <v>2380</v>
      </c>
      <c r="I278">
        <v>2</v>
      </c>
      <c r="J278" t="s">
        <v>2381</v>
      </c>
    </row>
    <row r="279" spans="1:10" x14ac:dyDescent="0.3">
      <c r="A279" t="s">
        <v>2094</v>
      </c>
      <c r="B279">
        <v>28.34</v>
      </c>
      <c r="C279" t="str">
        <f t="shared" si="8"/>
        <v>Over weight</v>
      </c>
      <c r="D279">
        <v>8.18</v>
      </c>
      <c r="E279" t="str">
        <f t="shared" si="9"/>
        <v>Diabetes</v>
      </c>
      <c r="F279" t="s">
        <v>2380</v>
      </c>
      <c r="G279" t="s">
        <v>2380</v>
      </c>
      <c r="H279" t="s">
        <v>2380</v>
      </c>
      <c r="I279">
        <v>0</v>
      </c>
      <c r="J279" t="s">
        <v>2381</v>
      </c>
    </row>
    <row r="280" spans="1:10" x14ac:dyDescent="0.3">
      <c r="A280" t="s">
        <v>2093</v>
      </c>
      <c r="B280">
        <v>17.765000000000001</v>
      </c>
      <c r="C280" t="str">
        <f t="shared" si="8"/>
        <v>Underweight</v>
      </c>
      <c r="D280">
        <v>5.62</v>
      </c>
      <c r="E280" t="str">
        <f t="shared" si="9"/>
        <v>Normal</v>
      </c>
      <c r="F280" t="s">
        <v>2380</v>
      </c>
      <c r="G280" t="s">
        <v>2380</v>
      </c>
      <c r="H280" t="s">
        <v>2380</v>
      </c>
      <c r="I280">
        <v>0</v>
      </c>
      <c r="J280" t="s">
        <v>2381</v>
      </c>
    </row>
    <row r="281" spans="1:10" x14ac:dyDescent="0.3">
      <c r="A281" t="s">
        <v>2092</v>
      </c>
      <c r="B281">
        <v>36.119999999999997</v>
      </c>
      <c r="C281" t="str">
        <f t="shared" si="8"/>
        <v>Obesity</v>
      </c>
      <c r="D281">
        <v>5.82</v>
      </c>
      <c r="E281" t="str">
        <f t="shared" si="9"/>
        <v>Prediabetes</v>
      </c>
      <c r="F281" t="s">
        <v>2380</v>
      </c>
      <c r="G281" t="s">
        <v>2380</v>
      </c>
      <c r="H281" t="s">
        <v>2380</v>
      </c>
      <c r="I281">
        <v>0</v>
      </c>
      <c r="J281" t="s">
        <v>2381</v>
      </c>
    </row>
    <row r="282" spans="1:10" x14ac:dyDescent="0.3">
      <c r="A282" t="s">
        <v>2091</v>
      </c>
      <c r="B282">
        <v>23.19</v>
      </c>
      <c r="C282" t="str">
        <f t="shared" si="8"/>
        <v>Normal weight</v>
      </c>
      <c r="D282">
        <v>7.66</v>
      </c>
      <c r="E282" t="str">
        <f t="shared" si="9"/>
        <v>Diabetes</v>
      </c>
      <c r="F282" t="s">
        <v>2380</v>
      </c>
      <c r="G282" t="s">
        <v>2380</v>
      </c>
      <c r="H282" t="s">
        <v>2380</v>
      </c>
      <c r="I282">
        <v>0</v>
      </c>
      <c r="J282" t="s">
        <v>2381</v>
      </c>
    </row>
    <row r="283" spans="1:10" x14ac:dyDescent="0.3">
      <c r="A283" t="s">
        <v>2090</v>
      </c>
      <c r="B283">
        <v>35.99</v>
      </c>
      <c r="C283" t="str">
        <f t="shared" si="8"/>
        <v>Obesity</v>
      </c>
      <c r="D283">
        <v>4.2300000000000004</v>
      </c>
      <c r="E283" t="str">
        <f t="shared" si="9"/>
        <v>Normal</v>
      </c>
      <c r="F283" t="s">
        <v>2380</v>
      </c>
      <c r="G283" t="s">
        <v>2380</v>
      </c>
      <c r="H283" t="s">
        <v>2380</v>
      </c>
      <c r="I283">
        <v>0</v>
      </c>
      <c r="J283" t="s">
        <v>2381</v>
      </c>
    </row>
    <row r="284" spans="1:10" x14ac:dyDescent="0.3">
      <c r="A284" t="s">
        <v>2089</v>
      </c>
      <c r="B284">
        <v>30.25</v>
      </c>
      <c r="C284" t="str">
        <f t="shared" si="8"/>
        <v>Obesity</v>
      </c>
      <c r="D284">
        <v>5.58</v>
      </c>
      <c r="E284" t="str">
        <f t="shared" si="9"/>
        <v>Normal</v>
      </c>
      <c r="F284" t="s">
        <v>2380</v>
      </c>
      <c r="G284" t="s">
        <v>2380</v>
      </c>
      <c r="H284" t="s">
        <v>2381</v>
      </c>
      <c r="I284">
        <v>1</v>
      </c>
      <c r="J284" t="s">
        <v>2381</v>
      </c>
    </row>
    <row r="285" spans="1:10" x14ac:dyDescent="0.3">
      <c r="A285" t="s">
        <v>2088</v>
      </c>
      <c r="B285">
        <v>26.24</v>
      </c>
      <c r="C285" t="str">
        <f t="shared" si="8"/>
        <v>Over weight</v>
      </c>
      <c r="D285">
        <v>6.26</v>
      </c>
      <c r="E285" t="str">
        <f t="shared" si="9"/>
        <v>Prediabetes</v>
      </c>
      <c r="F285" t="s">
        <v>2381</v>
      </c>
      <c r="G285" t="s">
        <v>2380</v>
      </c>
      <c r="H285" t="s">
        <v>2380</v>
      </c>
      <c r="I285">
        <v>0</v>
      </c>
      <c r="J285" t="s">
        <v>2381</v>
      </c>
    </row>
    <row r="286" spans="1:10" x14ac:dyDescent="0.3">
      <c r="A286" t="s">
        <v>2087</v>
      </c>
      <c r="B286">
        <v>31.36</v>
      </c>
      <c r="C286" t="str">
        <f t="shared" si="8"/>
        <v>Obesity</v>
      </c>
      <c r="D286">
        <v>10.6</v>
      </c>
      <c r="E286" t="str">
        <f t="shared" si="9"/>
        <v>Diabetes</v>
      </c>
      <c r="F286" t="s">
        <v>2381</v>
      </c>
      <c r="G286" t="s">
        <v>2380</v>
      </c>
      <c r="H286" t="s">
        <v>2380</v>
      </c>
      <c r="I286">
        <v>0</v>
      </c>
      <c r="J286" t="s">
        <v>2381</v>
      </c>
    </row>
    <row r="287" spans="1:10" x14ac:dyDescent="0.3">
      <c r="A287" t="s">
        <v>2086</v>
      </c>
      <c r="B287">
        <v>25.69</v>
      </c>
      <c r="C287" t="str">
        <f t="shared" si="8"/>
        <v>Over weight</v>
      </c>
      <c r="D287">
        <v>4.78</v>
      </c>
      <c r="E287" t="str">
        <f t="shared" si="9"/>
        <v>Normal</v>
      </c>
      <c r="F287" t="s">
        <v>2381</v>
      </c>
      <c r="G287" t="s">
        <v>2380</v>
      </c>
      <c r="H287" t="s">
        <v>2380</v>
      </c>
      <c r="I287">
        <v>0</v>
      </c>
      <c r="J287" t="s">
        <v>2381</v>
      </c>
    </row>
    <row r="288" spans="1:10" x14ac:dyDescent="0.3">
      <c r="A288" t="s">
        <v>2085</v>
      </c>
      <c r="B288">
        <v>25.46</v>
      </c>
      <c r="C288" t="str">
        <f t="shared" si="8"/>
        <v>Over weight</v>
      </c>
      <c r="D288">
        <v>6.03</v>
      </c>
      <c r="E288" t="str">
        <f t="shared" si="9"/>
        <v>Prediabetes</v>
      </c>
      <c r="F288" t="s">
        <v>2380</v>
      </c>
      <c r="G288" t="s">
        <v>2380</v>
      </c>
      <c r="H288" t="s">
        <v>2380</v>
      </c>
      <c r="I288">
        <v>2</v>
      </c>
      <c r="J288" t="s">
        <v>2381</v>
      </c>
    </row>
    <row r="289" spans="1:10" x14ac:dyDescent="0.3">
      <c r="A289" t="s">
        <v>2084</v>
      </c>
      <c r="B289">
        <v>31.83</v>
      </c>
      <c r="C289" t="str">
        <f t="shared" si="8"/>
        <v>Obesity</v>
      </c>
      <c r="D289">
        <v>11.55</v>
      </c>
      <c r="E289" t="str">
        <f t="shared" si="9"/>
        <v>Diabetes</v>
      </c>
      <c r="F289" t="s">
        <v>2381</v>
      </c>
      <c r="G289" t="s">
        <v>2380</v>
      </c>
      <c r="H289" t="s">
        <v>2380</v>
      </c>
      <c r="I289">
        <v>1</v>
      </c>
      <c r="J289" t="s">
        <v>2381</v>
      </c>
    </row>
    <row r="290" spans="1:10" x14ac:dyDescent="0.3">
      <c r="A290" t="s">
        <v>2083</v>
      </c>
      <c r="B290">
        <v>24.43</v>
      </c>
      <c r="C290" t="str">
        <f t="shared" si="8"/>
        <v>Normal weight</v>
      </c>
      <c r="D290">
        <v>7.59</v>
      </c>
      <c r="E290" t="str">
        <f t="shared" si="9"/>
        <v>Diabetes</v>
      </c>
      <c r="F290" t="s">
        <v>2381</v>
      </c>
      <c r="G290" t="s">
        <v>2380</v>
      </c>
      <c r="H290" t="s">
        <v>2380</v>
      </c>
      <c r="I290">
        <v>1</v>
      </c>
      <c r="J290" t="s">
        <v>2381</v>
      </c>
    </row>
    <row r="291" spans="1:10" x14ac:dyDescent="0.3">
      <c r="A291" t="s">
        <v>2082</v>
      </c>
      <c r="B291">
        <v>41.9</v>
      </c>
      <c r="C291" t="str">
        <f t="shared" si="8"/>
        <v>Obesity</v>
      </c>
      <c r="D291">
        <v>4.26</v>
      </c>
      <c r="E291" t="str">
        <f t="shared" si="9"/>
        <v>Normal</v>
      </c>
      <c r="F291" t="s">
        <v>2380</v>
      </c>
      <c r="G291" t="s">
        <v>2380</v>
      </c>
      <c r="H291" t="s">
        <v>2380</v>
      </c>
      <c r="I291">
        <v>0</v>
      </c>
      <c r="J291" t="s">
        <v>2381</v>
      </c>
    </row>
    <row r="292" spans="1:10" x14ac:dyDescent="0.3">
      <c r="A292" t="s">
        <v>2081</v>
      </c>
      <c r="B292">
        <v>22.88</v>
      </c>
      <c r="C292" t="str">
        <f t="shared" si="8"/>
        <v>Normal weight</v>
      </c>
      <c r="D292">
        <v>5.9</v>
      </c>
      <c r="E292" t="str">
        <f t="shared" si="9"/>
        <v>Prediabetes</v>
      </c>
      <c r="F292" t="s">
        <v>2381</v>
      </c>
      <c r="G292" t="s">
        <v>2380</v>
      </c>
      <c r="H292" t="s">
        <v>2381</v>
      </c>
      <c r="I292">
        <v>1</v>
      </c>
      <c r="J292" t="s">
        <v>2381</v>
      </c>
    </row>
    <row r="293" spans="1:10" x14ac:dyDescent="0.3">
      <c r="A293" t="s">
        <v>2080</v>
      </c>
      <c r="B293">
        <v>29.734999999999999</v>
      </c>
      <c r="C293" t="str">
        <f t="shared" si="8"/>
        <v>Over weight</v>
      </c>
      <c r="D293">
        <v>7.79</v>
      </c>
      <c r="E293" t="str">
        <f t="shared" si="9"/>
        <v>Diabetes</v>
      </c>
      <c r="F293" t="s">
        <v>2380</v>
      </c>
      <c r="G293" t="s">
        <v>2380</v>
      </c>
      <c r="H293" t="s">
        <v>2380</v>
      </c>
      <c r="I293">
        <v>0</v>
      </c>
      <c r="J293" t="s">
        <v>2380</v>
      </c>
    </row>
    <row r="294" spans="1:10" x14ac:dyDescent="0.3">
      <c r="A294" t="s">
        <v>2079</v>
      </c>
      <c r="B294">
        <v>40.74</v>
      </c>
      <c r="C294" t="str">
        <f t="shared" si="8"/>
        <v>Obesity</v>
      </c>
      <c r="D294">
        <v>5.28</v>
      </c>
      <c r="E294" t="str">
        <f t="shared" si="9"/>
        <v>Normal</v>
      </c>
      <c r="F294" t="s">
        <v>2380</v>
      </c>
      <c r="G294" t="s">
        <v>2380</v>
      </c>
      <c r="H294" t="s">
        <v>2381</v>
      </c>
      <c r="I294">
        <v>1</v>
      </c>
      <c r="J294" t="s">
        <v>2381</v>
      </c>
    </row>
    <row r="295" spans="1:10" x14ac:dyDescent="0.3">
      <c r="A295" t="s">
        <v>2078</v>
      </c>
      <c r="B295">
        <v>24.14</v>
      </c>
      <c r="C295" t="str">
        <f t="shared" si="8"/>
        <v>Normal weight</v>
      </c>
      <c r="D295">
        <v>5.87</v>
      </c>
      <c r="E295" t="str">
        <f t="shared" si="9"/>
        <v>Prediabetes</v>
      </c>
      <c r="F295" t="s">
        <v>2380</v>
      </c>
      <c r="G295" t="s">
        <v>2380</v>
      </c>
      <c r="H295" t="s">
        <v>2380</v>
      </c>
      <c r="I295">
        <v>2</v>
      </c>
      <c r="J295" t="s">
        <v>2381</v>
      </c>
    </row>
    <row r="296" spans="1:10" x14ac:dyDescent="0.3">
      <c r="A296" t="s">
        <v>2077</v>
      </c>
      <c r="B296">
        <v>25.15</v>
      </c>
      <c r="C296" t="str">
        <f t="shared" si="8"/>
        <v>Over weight</v>
      </c>
      <c r="D296">
        <v>9.08</v>
      </c>
      <c r="E296" t="str">
        <f t="shared" si="9"/>
        <v>Diabetes</v>
      </c>
      <c r="F296" t="s">
        <v>2381</v>
      </c>
      <c r="G296" t="s">
        <v>2380</v>
      </c>
      <c r="H296" t="s">
        <v>2380</v>
      </c>
      <c r="I296">
        <v>1</v>
      </c>
      <c r="J296" t="s">
        <v>2381</v>
      </c>
    </row>
    <row r="297" spans="1:10" x14ac:dyDescent="0.3">
      <c r="A297" t="s">
        <v>2076</v>
      </c>
      <c r="B297">
        <v>28.71</v>
      </c>
      <c r="C297" t="str">
        <f t="shared" si="8"/>
        <v>Over weight</v>
      </c>
      <c r="D297">
        <v>5.2</v>
      </c>
      <c r="E297" t="str">
        <f t="shared" si="9"/>
        <v>Normal</v>
      </c>
      <c r="F297" t="s">
        <v>2380</v>
      </c>
      <c r="G297" t="s">
        <v>2380</v>
      </c>
      <c r="H297" t="s">
        <v>2380</v>
      </c>
      <c r="I297">
        <v>1</v>
      </c>
      <c r="J297" t="s">
        <v>2381</v>
      </c>
    </row>
    <row r="298" spans="1:10" x14ac:dyDescent="0.3">
      <c r="A298" t="s">
        <v>2075</v>
      </c>
      <c r="B298">
        <v>23</v>
      </c>
      <c r="C298" t="str">
        <f t="shared" si="8"/>
        <v>Normal weight</v>
      </c>
      <c r="D298">
        <v>5.48</v>
      </c>
      <c r="E298" t="str">
        <f t="shared" si="9"/>
        <v>Normal</v>
      </c>
      <c r="F298" t="s">
        <v>2380</v>
      </c>
      <c r="G298" t="s">
        <v>2380</v>
      </c>
      <c r="H298" t="s">
        <v>2380</v>
      </c>
      <c r="I298">
        <v>0</v>
      </c>
      <c r="J298" t="s">
        <v>2381</v>
      </c>
    </row>
    <row r="299" spans="1:10" x14ac:dyDescent="0.3">
      <c r="A299" t="s">
        <v>2074</v>
      </c>
      <c r="B299">
        <v>36.86</v>
      </c>
      <c r="C299" t="str">
        <f t="shared" si="8"/>
        <v>Obesity</v>
      </c>
      <c r="D299">
        <v>11.95</v>
      </c>
      <c r="E299" t="str">
        <f t="shared" si="9"/>
        <v>Diabetes</v>
      </c>
      <c r="F299" t="s">
        <v>2380</v>
      </c>
      <c r="G299" t="s">
        <v>2380</v>
      </c>
      <c r="H299" t="s">
        <v>2380</v>
      </c>
      <c r="I299">
        <v>0</v>
      </c>
      <c r="J299" t="s">
        <v>2380</v>
      </c>
    </row>
    <row r="300" spans="1:10" x14ac:dyDescent="0.3">
      <c r="A300" t="s">
        <v>2073</v>
      </c>
      <c r="B300">
        <v>24.25</v>
      </c>
      <c r="C300" t="str">
        <f t="shared" si="8"/>
        <v>Normal weight</v>
      </c>
      <c r="D300">
        <v>8.6999999999999993</v>
      </c>
      <c r="E300" t="str">
        <f t="shared" si="9"/>
        <v>Diabetes</v>
      </c>
      <c r="F300" t="s">
        <v>2381</v>
      </c>
      <c r="G300" t="s">
        <v>2380</v>
      </c>
      <c r="H300" t="s">
        <v>2380</v>
      </c>
      <c r="I300">
        <v>1</v>
      </c>
      <c r="J300" t="s">
        <v>2381</v>
      </c>
    </row>
    <row r="301" spans="1:10" x14ac:dyDescent="0.3">
      <c r="A301" t="s">
        <v>2072</v>
      </c>
      <c r="B301">
        <v>23.85</v>
      </c>
      <c r="C301" t="str">
        <f t="shared" si="8"/>
        <v>Normal weight</v>
      </c>
      <c r="D301">
        <v>7.84</v>
      </c>
      <c r="E301" t="str">
        <f t="shared" si="9"/>
        <v>Diabetes</v>
      </c>
      <c r="F301" t="s">
        <v>2380</v>
      </c>
      <c r="G301" t="s">
        <v>2380</v>
      </c>
      <c r="H301" t="s">
        <v>2380</v>
      </c>
      <c r="I301">
        <v>0</v>
      </c>
      <c r="J301" t="s">
        <v>2381</v>
      </c>
    </row>
    <row r="302" spans="1:10" x14ac:dyDescent="0.3">
      <c r="A302" t="s">
        <v>2071</v>
      </c>
      <c r="B302">
        <v>40.020000000000003</v>
      </c>
      <c r="C302" t="str">
        <f t="shared" si="8"/>
        <v>Obesity</v>
      </c>
      <c r="D302">
        <v>5.19</v>
      </c>
      <c r="E302" t="str">
        <f t="shared" si="9"/>
        <v>Normal</v>
      </c>
      <c r="F302" t="s">
        <v>2381</v>
      </c>
      <c r="G302" t="s">
        <v>2380</v>
      </c>
      <c r="H302" t="s">
        <v>2380</v>
      </c>
      <c r="I302">
        <v>1</v>
      </c>
      <c r="J302" t="s">
        <v>2381</v>
      </c>
    </row>
    <row r="303" spans="1:10" x14ac:dyDescent="0.3">
      <c r="A303" t="s">
        <v>2070</v>
      </c>
      <c r="B303">
        <v>19.170000000000002</v>
      </c>
      <c r="C303" t="str">
        <f t="shared" si="8"/>
        <v>Normal weight</v>
      </c>
      <c r="D303">
        <v>8.41</v>
      </c>
      <c r="E303" t="str">
        <f t="shared" si="9"/>
        <v>Diabetes</v>
      </c>
      <c r="F303" t="s">
        <v>2380</v>
      </c>
      <c r="G303" t="s">
        <v>2380</v>
      </c>
      <c r="H303" t="s">
        <v>2380</v>
      </c>
      <c r="I303">
        <v>0</v>
      </c>
      <c r="J303" t="s">
        <v>2381</v>
      </c>
    </row>
    <row r="304" spans="1:10" x14ac:dyDescent="0.3">
      <c r="A304" t="s">
        <v>2069</v>
      </c>
      <c r="B304">
        <v>43.53</v>
      </c>
      <c r="C304" t="str">
        <f t="shared" si="8"/>
        <v>Obesity</v>
      </c>
      <c r="D304">
        <v>5.86</v>
      </c>
      <c r="E304" t="str">
        <f t="shared" si="9"/>
        <v>Prediabetes</v>
      </c>
      <c r="F304" t="s">
        <v>2381</v>
      </c>
      <c r="G304" t="s">
        <v>2381</v>
      </c>
      <c r="H304" t="s">
        <v>2380</v>
      </c>
      <c r="I304">
        <v>2</v>
      </c>
      <c r="J304" t="s">
        <v>2381</v>
      </c>
    </row>
    <row r="305" spans="1:10" x14ac:dyDescent="0.3">
      <c r="A305" t="s">
        <v>2068</v>
      </c>
      <c r="B305">
        <v>46.06</v>
      </c>
      <c r="C305" t="str">
        <f t="shared" si="8"/>
        <v>Obesity</v>
      </c>
      <c r="D305">
        <v>4.18</v>
      </c>
      <c r="E305" t="str">
        <f t="shared" si="9"/>
        <v>Normal</v>
      </c>
      <c r="F305" t="s">
        <v>2380</v>
      </c>
      <c r="G305" t="s">
        <v>2381</v>
      </c>
      <c r="H305" t="s">
        <v>2380</v>
      </c>
      <c r="I305">
        <v>1</v>
      </c>
      <c r="J305" t="s">
        <v>2381</v>
      </c>
    </row>
    <row r="306" spans="1:10" x14ac:dyDescent="0.3">
      <c r="A306" t="s">
        <v>2067</v>
      </c>
      <c r="B306">
        <v>29.92</v>
      </c>
      <c r="C306" t="str">
        <f t="shared" si="8"/>
        <v>Obesity</v>
      </c>
      <c r="D306">
        <v>11.99</v>
      </c>
      <c r="E306" t="str">
        <f t="shared" si="9"/>
        <v>Diabetes</v>
      </c>
      <c r="F306" t="s">
        <v>2381</v>
      </c>
      <c r="G306" t="s">
        <v>2380</v>
      </c>
      <c r="H306" t="s">
        <v>2380</v>
      </c>
      <c r="I306">
        <v>2</v>
      </c>
      <c r="J306" t="s">
        <v>2381</v>
      </c>
    </row>
    <row r="307" spans="1:10" x14ac:dyDescent="0.3">
      <c r="A307" t="s">
        <v>2066</v>
      </c>
      <c r="B307">
        <v>28.46</v>
      </c>
      <c r="C307" t="str">
        <f t="shared" si="8"/>
        <v>Over weight</v>
      </c>
      <c r="D307">
        <v>4.8499999999999996</v>
      </c>
      <c r="E307" t="str">
        <f t="shared" si="9"/>
        <v>Normal</v>
      </c>
      <c r="F307" t="s">
        <v>2381</v>
      </c>
      <c r="G307" t="s">
        <v>2380</v>
      </c>
      <c r="H307" t="s">
        <v>2380</v>
      </c>
      <c r="I307">
        <v>1</v>
      </c>
      <c r="J307" t="s">
        <v>2381</v>
      </c>
    </row>
    <row r="308" spans="1:10" x14ac:dyDescent="0.3">
      <c r="A308" t="s">
        <v>2065</v>
      </c>
      <c r="B308">
        <v>24.56</v>
      </c>
      <c r="C308" t="str">
        <f t="shared" si="8"/>
        <v>Normal weight</v>
      </c>
      <c r="D308">
        <v>6.18</v>
      </c>
      <c r="E308" t="str">
        <f t="shared" si="9"/>
        <v>Prediabetes</v>
      </c>
      <c r="F308" t="s">
        <v>2381</v>
      </c>
      <c r="G308" t="s">
        <v>2380</v>
      </c>
      <c r="H308" t="s">
        <v>2381</v>
      </c>
      <c r="I308">
        <v>1</v>
      </c>
      <c r="J308" t="s">
        <v>2381</v>
      </c>
    </row>
    <row r="309" spans="1:10" x14ac:dyDescent="0.3">
      <c r="A309" t="s">
        <v>2064</v>
      </c>
      <c r="B309">
        <v>41.19</v>
      </c>
      <c r="C309" t="str">
        <f t="shared" si="8"/>
        <v>Obesity</v>
      </c>
      <c r="D309">
        <v>6.37</v>
      </c>
      <c r="E309" t="str">
        <f t="shared" si="9"/>
        <v>Prediabetes</v>
      </c>
      <c r="F309" t="s">
        <v>2380</v>
      </c>
      <c r="G309" t="s">
        <v>2380</v>
      </c>
      <c r="H309" t="s">
        <v>2380</v>
      </c>
      <c r="I309">
        <v>0</v>
      </c>
      <c r="J309" t="s">
        <v>2381</v>
      </c>
    </row>
    <row r="310" spans="1:10" x14ac:dyDescent="0.3">
      <c r="A310" t="s">
        <v>2063</v>
      </c>
      <c r="B310">
        <v>18.63</v>
      </c>
      <c r="C310" t="str">
        <f t="shared" si="8"/>
        <v>Normal weight</v>
      </c>
      <c r="D310">
        <v>9.81</v>
      </c>
      <c r="E310" t="str">
        <f t="shared" si="9"/>
        <v>Diabetes</v>
      </c>
      <c r="F310" t="s">
        <v>2381</v>
      </c>
      <c r="G310" t="s">
        <v>2380</v>
      </c>
      <c r="H310" t="s">
        <v>2380</v>
      </c>
      <c r="I310">
        <v>2</v>
      </c>
      <c r="J310" t="s">
        <v>2381</v>
      </c>
    </row>
    <row r="311" spans="1:10" x14ac:dyDescent="0.3">
      <c r="A311" t="s">
        <v>2062</v>
      </c>
      <c r="B311">
        <v>26.26</v>
      </c>
      <c r="C311" t="str">
        <f t="shared" si="8"/>
        <v>Over weight</v>
      </c>
      <c r="D311">
        <v>11.8</v>
      </c>
      <c r="E311" t="str">
        <f t="shared" si="9"/>
        <v>Diabetes</v>
      </c>
      <c r="F311" t="s">
        <v>2381</v>
      </c>
      <c r="G311" t="s">
        <v>2380</v>
      </c>
      <c r="H311" t="s">
        <v>2380</v>
      </c>
      <c r="I311">
        <v>1</v>
      </c>
      <c r="J311" t="s">
        <v>2381</v>
      </c>
    </row>
    <row r="312" spans="1:10" x14ac:dyDescent="0.3">
      <c r="A312" t="s">
        <v>2061</v>
      </c>
      <c r="B312">
        <v>22.37</v>
      </c>
      <c r="C312" t="str">
        <f t="shared" si="8"/>
        <v>Normal weight</v>
      </c>
      <c r="D312">
        <v>5.86</v>
      </c>
      <c r="E312" t="str">
        <f t="shared" si="9"/>
        <v>Prediabetes</v>
      </c>
      <c r="F312" t="s">
        <v>2381</v>
      </c>
      <c r="G312" t="s">
        <v>2380</v>
      </c>
      <c r="H312" t="s">
        <v>2381</v>
      </c>
      <c r="I312">
        <v>1</v>
      </c>
      <c r="J312" t="s">
        <v>2381</v>
      </c>
    </row>
    <row r="313" spans="1:10" x14ac:dyDescent="0.3">
      <c r="A313" t="s">
        <v>2060</v>
      </c>
      <c r="B313">
        <v>39.619999999999997</v>
      </c>
      <c r="C313" t="str">
        <f t="shared" si="8"/>
        <v>Obesity</v>
      </c>
      <c r="D313">
        <v>4.28</v>
      </c>
      <c r="E313" t="str">
        <f t="shared" si="9"/>
        <v>Normal</v>
      </c>
      <c r="F313" t="s">
        <v>2380</v>
      </c>
      <c r="G313" t="s">
        <v>2380</v>
      </c>
      <c r="H313" t="s">
        <v>2380</v>
      </c>
      <c r="I313">
        <v>1</v>
      </c>
      <c r="J313" t="s">
        <v>2381</v>
      </c>
    </row>
    <row r="314" spans="1:10" x14ac:dyDescent="0.3">
      <c r="A314" t="s">
        <v>2059</v>
      </c>
      <c r="B314">
        <v>18.329999999999998</v>
      </c>
      <c r="C314" t="str">
        <f t="shared" si="8"/>
        <v>Underweight</v>
      </c>
      <c r="D314">
        <v>4.16</v>
      </c>
      <c r="E314" t="str">
        <f t="shared" si="9"/>
        <v>Normal</v>
      </c>
      <c r="F314" t="s">
        <v>2381</v>
      </c>
      <c r="G314" t="s">
        <v>2380</v>
      </c>
      <c r="H314" t="s">
        <v>2380</v>
      </c>
      <c r="I314">
        <v>0</v>
      </c>
      <c r="J314" t="s">
        <v>2381</v>
      </c>
    </row>
    <row r="315" spans="1:10" x14ac:dyDescent="0.3">
      <c r="A315" t="s">
        <v>2058</v>
      </c>
      <c r="B315">
        <v>17.11</v>
      </c>
      <c r="C315" t="str">
        <f t="shared" si="8"/>
        <v>Underweight</v>
      </c>
      <c r="D315">
        <v>4.9800000000000004</v>
      </c>
      <c r="E315" t="str">
        <f t="shared" si="9"/>
        <v>Normal</v>
      </c>
      <c r="F315" t="s">
        <v>2381</v>
      </c>
      <c r="G315" t="s">
        <v>2380</v>
      </c>
      <c r="H315" t="s">
        <v>2381</v>
      </c>
      <c r="I315">
        <v>1</v>
      </c>
      <c r="J315" t="s">
        <v>2381</v>
      </c>
    </row>
    <row r="316" spans="1:10" x14ac:dyDescent="0.3">
      <c r="A316" t="s">
        <v>2057</v>
      </c>
      <c r="B316">
        <v>43.5</v>
      </c>
      <c r="C316" t="str">
        <f t="shared" si="8"/>
        <v>Obesity</v>
      </c>
      <c r="D316">
        <v>6.38</v>
      </c>
      <c r="E316" t="str">
        <f t="shared" si="9"/>
        <v>Prediabetes</v>
      </c>
      <c r="F316" t="s">
        <v>2380</v>
      </c>
      <c r="G316" t="s">
        <v>2381</v>
      </c>
      <c r="H316" t="s">
        <v>2380</v>
      </c>
      <c r="I316">
        <v>1</v>
      </c>
      <c r="J316" t="s">
        <v>2381</v>
      </c>
    </row>
    <row r="317" spans="1:10" x14ac:dyDescent="0.3">
      <c r="A317" t="s">
        <v>2056</v>
      </c>
      <c r="B317">
        <v>25.364999999999998</v>
      </c>
      <c r="C317" t="str">
        <f t="shared" si="8"/>
        <v>Over weight</v>
      </c>
      <c r="D317">
        <v>5.19</v>
      </c>
      <c r="E317" t="str">
        <f t="shared" si="9"/>
        <v>Normal</v>
      </c>
      <c r="F317" t="s">
        <v>2380</v>
      </c>
      <c r="G317" t="s">
        <v>2380</v>
      </c>
      <c r="H317" t="s">
        <v>2380</v>
      </c>
      <c r="I317">
        <v>2</v>
      </c>
      <c r="J317" t="s">
        <v>2380</v>
      </c>
    </row>
    <row r="318" spans="1:10" x14ac:dyDescent="0.3">
      <c r="A318" t="s">
        <v>2055</v>
      </c>
      <c r="B318">
        <v>28.594999999999999</v>
      </c>
      <c r="C318" t="str">
        <f t="shared" si="8"/>
        <v>Over weight</v>
      </c>
      <c r="D318">
        <v>10.210000000000001</v>
      </c>
      <c r="E318" t="str">
        <f t="shared" si="9"/>
        <v>Diabetes</v>
      </c>
      <c r="F318" t="s">
        <v>2380</v>
      </c>
      <c r="G318" t="s">
        <v>2380</v>
      </c>
      <c r="H318" t="s">
        <v>2380</v>
      </c>
      <c r="I318">
        <v>0</v>
      </c>
      <c r="J318" t="s">
        <v>2380</v>
      </c>
    </row>
    <row r="319" spans="1:10" x14ac:dyDescent="0.3">
      <c r="A319" t="s">
        <v>2054</v>
      </c>
      <c r="B319">
        <v>29.83</v>
      </c>
      <c r="C319" t="str">
        <f t="shared" si="8"/>
        <v>Over weight</v>
      </c>
      <c r="D319">
        <v>9.6999999999999993</v>
      </c>
      <c r="E319" t="str">
        <f t="shared" si="9"/>
        <v>Diabetes</v>
      </c>
      <c r="F319" t="s">
        <v>2381</v>
      </c>
      <c r="G319" t="s">
        <v>2380</v>
      </c>
      <c r="H319" t="s">
        <v>2381</v>
      </c>
      <c r="I319">
        <v>1</v>
      </c>
      <c r="J319" t="s">
        <v>2381</v>
      </c>
    </row>
    <row r="320" spans="1:10" x14ac:dyDescent="0.3">
      <c r="A320" t="s">
        <v>2053</v>
      </c>
      <c r="B320">
        <v>24.7</v>
      </c>
      <c r="C320" t="str">
        <f t="shared" si="8"/>
        <v>Normal weight</v>
      </c>
      <c r="D320">
        <v>10.25</v>
      </c>
      <c r="E320" t="str">
        <f t="shared" si="9"/>
        <v>Diabetes</v>
      </c>
      <c r="F320" t="s">
        <v>2380</v>
      </c>
      <c r="G320" t="s">
        <v>2380</v>
      </c>
      <c r="H320" t="s">
        <v>2380</v>
      </c>
      <c r="I320">
        <v>3</v>
      </c>
      <c r="J320" t="s">
        <v>2380</v>
      </c>
    </row>
    <row r="321" spans="1:10" x14ac:dyDescent="0.3">
      <c r="A321" t="s">
        <v>2052</v>
      </c>
      <c r="B321">
        <v>17.940000000000001</v>
      </c>
      <c r="C321" t="str">
        <f t="shared" si="8"/>
        <v>Underweight</v>
      </c>
      <c r="D321">
        <v>9.77</v>
      </c>
      <c r="E321" t="str">
        <f t="shared" si="9"/>
        <v>Diabetes</v>
      </c>
      <c r="F321" t="s">
        <v>2380</v>
      </c>
      <c r="G321" t="s">
        <v>2380</v>
      </c>
      <c r="H321" t="s">
        <v>2380</v>
      </c>
      <c r="I321">
        <v>0</v>
      </c>
      <c r="J321" t="s">
        <v>2381</v>
      </c>
    </row>
    <row r="322" spans="1:10" x14ac:dyDescent="0.3">
      <c r="A322" t="s">
        <v>2051</v>
      </c>
      <c r="B322">
        <v>21.08</v>
      </c>
      <c r="C322" t="str">
        <f t="shared" si="8"/>
        <v>Normal weight</v>
      </c>
      <c r="D322">
        <v>4.83</v>
      </c>
      <c r="E322" t="str">
        <f t="shared" si="9"/>
        <v>Normal</v>
      </c>
      <c r="F322" t="s">
        <v>2380</v>
      </c>
      <c r="G322" t="s">
        <v>2380</v>
      </c>
      <c r="H322" t="s">
        <v>2381</v>
      </c>
      <c r="I322">
        <v>1</v>
      </c>
      <c r="J322" t="s">
        <v>2381</v>
      </c>
    </row>
    <row r="323" spans="1:10" x14ac:dyDescent="0.3">
      <c r="A323" t="s">
        <v>2050</v>
      </c>
      <c r="B323">
        <v>37.715000000000003</v>
      </c>
      <c r="C323" t="str">
        <f t="shared" ref="C323:C386" si="10">IF(B323&lt;18.5,"Underweight",IF(B323&lt;=24.9,"Normal weight",IF(B323&lt;29.9,"Over weight","Obesity")))</f>
        <v>Obesity</v>
      </c>
      <c r="D323">
        <v>10.86</v>
      </c>
      <c r="E323" t="str">
        <f t="shared" ref="E323:E386" si="11">IF(D323&lt;5.7,"Normal",IF(D323&lt;=6.4,"Prediabetes","Diabetes"))</f>
        <v>Diabetes</v>
      </c>
      <c r="F323" t="s">
        <v>2381</v>
      </c>
      <c r="G323" t="s">
        <v>2380</v>
      </c>
      <c r="H323" t="s">
        <v>2380</v>
      </c>
      <c r="I323">
        <v>0</v>
      </c>
      <c r="J323" t="s">
        <v>2380</v>
      </c>
    </row>
    <row r="324" spans="1:10" x14ac:dyDescent="0.3">
      <c r="A324" t="s">
        <v>2049</v>
      </c>
      <c r="B324">
        <v>22.39</v>
      </c>
      <c r="C324" t="str">
        <f t="shared" si="10"/>
        <v>Normal weight</v>
      </c>
      <c r="D324">
        <v>9.5299999999999994</v>
      </c>
      <c r="E324" t="str">
        <f t="shared" si="11"/>
        <v>Diabetes</v>
      </c>
      <c r="F324" t="s">
        <v>2381</v>
      </c>
      <c r="G324" t="s">
        <v>2380</v>
      </c>
      <c r="H324" t="s">
        <v>2380</v>
      </c>
      <c r="I324">
        <v>0</v>
      </c>
      <c r="J324" t="s">
        <v>2381</v>
      </c>
    </row>
    <row r="325" spans="1:10" x14ac:dyDescent="0.3">
      <c r="A325" t="s">
        <v>2048</v>
      </c>
      <c r="B325">
        <v>28.78</v>
      </c>
      <c r="C325" t="str">
        <f t="shared" si="10"/>
        <v>Over weight</v>
      </c>
      <c r="D325">
        <v>5.68</v>
      </c>
      <c r="E325" t="str">
        <f t="shared" si="11"/>
        <v>Normal</v>
      </c>
      <c r="F325" t="s">
        <v>2380</v>
      </c>
      <c r="G325" t="s">
        <v>2380</v>
      </c>
      <c r="H325" t="s">
        <v>2380</v>
      </c>
      <c r="I325">
        <v>0</v>
      </c>
      <c r="J325" t="s">
        <v>2381</v>
      </c>
    </row>
    <row r="326" spans="1:10" x14ac:dyDescent="0.3">
      <c r="A326" t="s">
        <v>2047</v>
      </c>
      <c r="B326">
        <v>18.329999999999998</v>
      </c>
      <c r="C326" t="str">
        <f t="shared" si="10"/>
        <v>Underweight</v>
      </c>
      <c r="D326">
        <v>5.57</v>
      </c>
      <c r="E326" t="str">
        <f t="shared" si="11"/>
        <v>Normal</v>
      </c>
      <c r="F326" t="s">
        <v>2381</v>
      </c>
      <c r="G326" t="s">
        <v>2380</v>
      </c>
      <c r="H326" t="s">
        <v>2380</v>
      </c>
      <c r="I326">
        <v>0</v>
      </c>
      <c r="J326" t="s">
        <v>2381</v>
      </c>
    </row>
    <row r="327" spans="1:10" x14ac:dyDescent="0.3">
      <c r="A327" t="s">
        <v>2046</v>
      </c>
      <c r="B327">
        <v>26.39</v>
      </c>
      <c r="C327" t="str">
        <f t="shared" si="10"/>
        <v>Over weight</v>
      </c>
      <c r="D327">
        <v>4.58</v>
      </c>
      <c r="E327" t="str">
        <f t="shared" si="11"/>
        <v>Normal</v>
      </c>
      <c r="F327" t="s">
        <v>2381</v>
      </c>
      <c r="G327" t="s">
        <v>2380</v>
      </c>
      <c r="H327" t="s">
        <v>2380</v>
      </c>
      <c r="I327">
        <v>1</v>
      </c>
      <c r="J327" t="s">
        <v>2381</v>
      </c>
    </row>
    <row r="328" spans="1:10" x14ac:dyDescent="0.3">
      <c r="A328" t="s">
        <v>2045</v>
      </c>
      <c r="B328">
        <v>19.260000000000002</v>
      </c>
      <c r="C328" t="str">
        <f t="shared" si="10"/>
        <v>Normal weight</v>
      </c>
      <c r="D328">
        <v>8.9600000000000009</v>
      </c>
      <c r="E328" t="str">
        <f t="shared" si="11"/>
        <v>Diabetes</v>
      </c>
      <c r="F328" t="s">
        <v>2381</v>
      </c>
      <c r="G328" t="s">
        <v>2380</v>
      </c>
      <c r="H328" t="s">
        <v>2380</v>
      </c>
      <c r="I328">
        <v>1</v>
      </c>
      <c r="J328" t="s">
        <v>2381</v>
      </c>
    </row>
    <row r="329" spans="1:10" x14ac:dyDescent="0.3">
      <c r="A329" t="s">
        <v>2044</v>
      </c>
      <c r="B329">
        <v>26.92</v>
      </c>
      <c r="C329" t="str">
        <f t="shared" si="10"/>
        <v>Over weight</v>
      </c>
      <c r="D329">
        <v>6.09</v>
      </c>
      <c r="E329" t="str">
        <f t="shared" si="11"/>
        <v>Prediabetes</v>
      </c>
      <c r="F329" t="s">
        <v>2380</v>
      </c>
      <c r="G329" t="s">
        <v>2380</v>
      </c>
      <c r="H329" t="s">
        <v>2380</v>
      </c>
      <c r="I329">
        <v>0</v>
      </c>
      <c r="J329" t="s">
        <v>2381</v>
      </c>
    </row>
    <row r="330" spans="1:10" x14ac:dyDescent="0.3">
      <c r="A330" t="s">
        <v>2043</v>
      </c>
      <c r="B330">
        <v>19.73</v>
      </c>
      <c r="C330" t="str">
        <f t="shared" si="10"/>
        <v>Normal weight</v>
      </c>
      <c r="D330">
        <v>4.3600000000000003</v>
      </c>
      <c r="E330" t="str">
        <f t="shared" si="11"/>
        <v>Normal</v>
      </c>
      <c r="F330" t="s">
        <v>2380</v>
      </c>
      <c r="G330" t="s">
        <v>2380</v>
      </c>
      <c r="H330" t="s">
        <v>2380</v>
      </c>
      <c r="I330">
        <v>0</v>
      </c>
      <c r="J330" t="s">
        <v>2381</v>
      </c>
    </row>
    <row r="331" spans="1:10" x14ac:dyDescent="0.3">
      <c r="A331" t="s">
        <v>2042</v>
      </c>
      <c r="B331">
        <v>23.56</v>
      </c>
      <c r="C331" t="str">
        <f t="shared" si="10"/>
        <v>Normal weight</v>
      </c>
      <c r="D331">
        <v>11.74</v>
      </c>
      <c r="E331" t="str">
        <f t="shared" si="11"/>
        <v>Diabetes</v>
      </c>
      <c r="F331" t="s">
        <v>2381</v>
      </c>
      <c r="G331" t="s">
        <v>2380</v>
      </c>
      <c r="H331" t="s">
        <v>2380</v>
      </c>
      <c r="I331">
        <v>0</v>
      </c>
      <c r="J331" t="s">
        <v>2381</v>
      </c>
    </row>
    <row r="332" spans="1:10" x14ac:dyDescent="0.3">
      <c r="A332" t="s">
        <v>2041</v>
      </c>
      <c r="B332">
        <v>37.67</v>
      </c>
      <c r="C332" t="str">
        <f t="shared" si="10"/>
        <v>Obesity</v>
      </c>
      <c r="D332">
        <v>5.89</v>
      </c>
      <c r="E332" t="str">
        <f t="shared" si="11"/>
        <v>Prediabetes</v>
      </c>
      <c r="F332" t="s">
        <v>2380</v>
      </c>
      <c r="G332" t="s">
        <v>2380</v>
      </c>
      <c r="H332" t="s">
        <v>2380</v>
      </c>
      <c r="I332">
        <v>1</v>
      </c>
      <c r="J332" t="s">
        <v>2381</v>
      </c>
    </row>
    <row r="333" spans="1:10" x14ac:dyDescent="0.3">
      <c r="A333" t="s">
        <v>2040</v>
      </c>
      <c r="B333">
        <v>18.73</v>
      </c>
      <c r="C333" t="str">
        <f t="shared" si="10"/>
        <v>Normal weight</v>
      </c>
      <c r="D333">
        <v>10.64</v>
      </c>
      <c r="E333" t="str">
        <f t="shared" si="11"/>
        <v>Diabetes</v>
      </c>
      <c r="F333" t="s">
        <v>2380</v>
      </c>
      <c r="G333" t="s">
        <v>2380</v>
      </c>
      <c r="H333" t="s">
        <v>2380</v>
      </c>
      <c r="I333">
        <v>2</v>
      </c>
      <c r="J333" t="s">
        <v>2381</v>
      </c>
    </row>
    <row r="334" spans="1:10" x14ac:dyDescent="0.3">
      <c r="A334" t="s">
        <v>2039</v>
      </c>
      <c r="B334">
        <v>33.090000000000003</v>
      </c>
      <c r="C334" t="str">
        <f t="shared" si="10"/>
        <v>Obesity</v>
      </c>
      <c r="D334">
        <v>6.06</v>
      </c>
      <c r="E334" t="str">
        <f t="shared" si="11"/>
        <v>Prediabetes</v>
      </c>
      <c r="F334" t="s">
        <v>2380</v>
      </c>
      <c r="G334" t="s">
        <v>2380</v>
      </c>
      <c r="H334" t="s">
        <v>2381</v>
      </c>
      <c r="I334">
        <v>1</v>
      </c>
      <c r="J334" t="s">
        <v>2381</v>
      </c>
    </row>
    <row r="335" spans="1:10" x14ac:dyDescent="0.3">
      <c r="A335" t="s">
        <v>2038</v>
      </c>
      <c r="B335">
        <v>18.329999999999998</v>
      </c>
      <c r="C335" t="str">
        <f t="shared" si="10"/>
        <v>Underweight</v>
      </c>
      <c r="D335">
        <v>7.46</v>
      </c>
      <c r="E335" t="str">
        <f t="shared" si="11"/>
        <v>Diabetes</v>
      </c>
      <c r="F335" t="s">
        <v>2381</v>
      </c>
      <c r="G335" t="s">
        <v>2380</v>
      </c>
      <c r="H335" t="s">
        <v>2380</v>
      </c>
      <c r="I335">
        <v>1</v>
      </c>
      <c r="J335" t="s">
        <v>2381</v>
      </c>
    </row>
    <row r="336" spans="1:10" x14ac:dyDescent="0.3">
      <c r="A336" t="s">
        <v>2037</v>
      </c>
      <c r="B336">
        <v>27.74</v>
      </c>
      <c r="C336" t="str">
        <f t="shared" si="10"/>
        <v>Over weight</v>
      </c>
      <c r="D336">
        <v>4.68</v>
      </c>
      <c r="E336" t="str">
        <f t="shared" si="11"/>
        <v>Normal</v>
      </c>
      <c r="F336" t="s">
        <v>2381</v>
      </c>
      <c r="G336" t="s">
        <v>2380</v>
      </c>
      <c r="H336" t="s">
        <v>2380</v>
      </c>
      <c r="I336">
        <v>2</v>
      </c>
      <c r="J336" t="s">
        <v>2381</v>
      </c>
    </row>
    <row r="337" spans="1:10" x14ac:dyDescent="0.3">
      <c r="A337" t="s">
        <v>2036</v>
      </c>
      <c r="B337">
        <v>24.2</v>
      </c>
      <c r="C337" t="str">
        <f t="shared" si="10"/>
        <v>Normal weight</v>
      </c>
      <c r="D337">
        <v>6.15</v>
      </c>
      <c r="E337" t="str">
        <f t="shared" si="11"/>
        <v>Prediabetes</v>
      </c>
      <c r="F337" t="s">
        <v>2380</v>
      </c>
      <c r="G337" t="s">
        <v>2380</v>
      </c>
      <c r="H337" t="s">
        <v>2380</v>
      </c>
      <c r="I337">
        <v>1</v>
      </c>
      <c r="J337" t="s">
        <v>2381</v>
      </c>
    </row>
    <row r="338" spans="1:10" x14ac:dyDescent="0.3">
      <c r="A338" t="s">
        <v>2035</v>
      </c>
      <c r="B338">
        <v>22.03</v>
      </c>
      <c r="C338" t="str">
        <f t="shared" si="10"/>
        <v>Normal weight</v>
      </c>
      <c r="D338">
        <v>4.28</v>
      </c>
      <c r="E338" t="str">
        <f t="shared" si="11"/>
        <v>Normal</v>
      </c>
      <c r="F338" t="s">
        <v>2381</v>
      </c>
      <c r="G338" t="s">
        <v>2380</v>
      </c>
      <c r="H338" t="s">
        <v>2380</v>
      </c>
      <c r="I338">
        <v>0</v>
      </c>
      <c r="J338" t="s">
        <v>2381</v>
      </c>
    </row>
    <row r="339" spans="1:10" x14ac:dyDescent="0.3">
      <c r="A339" t="s">
        <v>2034</v>
      </c>
      <c r="B339">
        <v>26.885000000000002</v>
      </c>
      <c r="C339" t="str">
        <f t="shared" si="10"/>
        <v>Over weight</v>
      </c>
      <c r="D339">
        <v>9.86</v>
      </c>
      <c r="E339" t="str">
        <f t="shared" si="11"/>
        <v>Diabetes</v>
      </c>
      <c r="F339" t="s">
        <v>2380</v>
      </c>
      <c r="G339" t="s">
        <v>2380</v>
      </c>
      <c r="H339" t="s">
        <v>2380</v>
      </c>
      <c r="I339">
        <v>3</v>
      </c>
      <c r="J339" t="s">
        <v>2381</v>
      </c>
    </row>
    <row r="340" spans="1:10" x14ac:dyDescent="0.3">
      <c r="A340" t="s">
        <v>2033</v>
      </c>
      <c r="B340">
        <v>16.36</v>
      </c>
      <c r="C340" t="str">
        <f t="shared" si="10"/>
        <v>Underweight</v>
      </c>
      <c r="D340">
        <v>11.19</v>
      </c>
      <c r="E340" t="str">
        <f t="shared" si="11"/>
        <v>Diabetes</v>
      </c>
      <c r="F340" t="s">
        <v>2380</v>
      </c>
      <c r="G340" t="s">
        <v>2380</v>
      </c>
      <c r="H340" t="s">
        <v>2380</v>
      </c>
      <c r="I340">
        <v>0</v>
      </c>
      <c r="J340" t="s">
        <v>2381</v>
      </c>
    </row>
    <row r="341" spans="1:10" x14ac:dyDescent="0.3">
      <c r="A341" t="s">
        <v>2032</v>
      </c>
      <c r="B341">
        <v>32.299999999999997</v>
      </c>
      <c r="C341" t="str">
        <f t="shared" si="10"/>
        <v>Obesity</v>
      </c>
      <c r="D341">
        <v>4.8899999999999997</v>
      </c>
      <c r="E341" t="str">
        <f t="shared" si="11"/>
        <v>Normal</v>
      </c>
      <c r="F341" t="s">
        <v>2381</v>
      </c>
      <c r="G341" t="s">
        <v>2380</v>
      </c>
      <c r="H341" t="s">
        <v>2381</v>
      </c>
      <c r="I341">
        <v>1</v>
      </c>
      <c r="J341" t="s">
        <v>2380</v>
      </c>
    </row>
    <row r="342" spans="1:10" x14ac:dyDescent="0.3">
      <c r="A342" t="s">
        <v>2031</v>
      </c>
      <c r="B342">
        <v>16.05</v>
      </c>
      <c r="C342" t="str">
        <f t="shared" si="10"/>
        <v>Underweight</v>
      </c>
      <c r="D342">
        <v>4.3499999999999996</v>
      </c>
      <c r="E342" t="str">
        <f t="shared" si="11"/>
        <v>Normal</v>
      </c>
      <c r="F342" t="s">
        <v>2381</v>
      </c>
      <c r="G342" t="s">
        <v>2380</v>
      </c>
      <c r="H342" t="s">
        <v>2380</v>
      </c>
      <c r="I342">
        <v>0</v>
      </c>
      <c r="J342" t="s">
        <v>2381</v>
      </c>
    </row>
    <row r="343" spans="1:10" x14ac:dyDescent="0.3">
      <c r="A343" t="s">
        <v>2030</v>
      </c>
      <c r="B343">
        <v>29.07</v>
      </c>
      <c r="C343" t="str">
        <f t="shared" si="10"/>
        <v>Over weight</v>
      </c>
      <c r="D343">
        <v>8.66</v>
      </c>
      <c r="E343" t="str">
        <f t="shared" si="11"/>
        <v>Diabetes</v>
      </c>
      <c r="F343" t="s">
        <v>2381</v>
      </c>
      <c r="G343" t="s">
        <v>2380</v>
      </c>
      <c r="H343" t="s">
        <v>2380</v>
      </c>
      <c r="I343">
        <v>2</v>
      </c>
      <c r="J343" t="s">
        <v>2381</v>
      </c>
    </row>
    <row r="344" spans="1:10" x14ac:dyDescent="0.3">
      <c r="A344" t="s">
        <v>2029</v>
      </c>
      <c r="B344">
        <v>17.43</v>
      </c>
      <c r="C344" t="str">
        <f t="shared" si="10"/>
        <v>Underweight</v>
      </c>
      <c r="D344">
        <v>8.64</v>
      </c>
      <c r="E344" t="str">
        <f t="shared" si="11"/>
        <v>Diabetes</v>
      </c>
      <c r="F344" t="s">
        <v>2380</v>
      </c>
      <c r="G344" t="s">
        <v>2380</v>
      </c>
      <c r="H344" t="s">
        <v>2380</v>
      </c>
      <c r="I344">
        <v>0</v>
      </c>
      <c r="J344" t="s">
        <v>2381</v>
      </c>
    </row>
    <row r="345" spans="1:10" x14ac:dyDescent="0.3">
      <c r="A345" t="s">
        <v>2028</v>
      </c>
      <c r="B345">
        <v>19.329999999999998</v>
      </c>
      <c r="C345" t="str">
        <f t="shared" si="10"/>
        <v>Normal weight</v>
      </c>
      <c r="D345">
        <v>4.2699999999999996</v>
      </c>
      <c r="E345" t="str">
        <f t="shared" si="11"/>
        <v>Normal</v>
      </c>
      <c r="F345" t="s">
        <v>2380</v>
      </c>
      <c r="G345" t="s">
        <v>2380</v>
      </c>
      <c r="H345" t="s">
        <v>2380</v>
      </c>
      <c r="I345">
        <v>0</v>
      </c>
      <c r="J345" t="s">
        <v>2381</v>
      </c>
    </row>
    <row r="346" spans="1:10" x14ac:dyDescent="0.3">
      <c r="A346" t="s">
        <v>2027</v>
      </c>
      <c r="B346">
        <v>30.52</v>
      </c>
      <c r="C346" t="str">
        <f t="shared" si="10"/>
        <v>Obesity</v>
      </c>
      <c r="D346">
        <v>4.21</v>
      </c>
      <c r="E346" t="str">
        <f t="shared" si="11"/>
        <v>Normal</v>
      </c>
      <c r="F346" t="s">
        <v>2380</v>
      </c>
      <c r="G346" t="s">
        <v>2380</v>
      </c>
      <c r="H346" t="s">
        <v>2380</v>
      </c>
      <c r="I346">
        <v>1</v>
      </c>
      <c r="J346" t="s">
        <v>2381</v>
      </c>
    </row>
    <row r="347" spans="1:10" x14ac:dyDescent="0.3">
      <c r="A347" t="s">
        <v>2026</v>
      </c>
      <c r="B347">
        <v>39.21</v>
      </c>
      <c r="C347" t="str">
        <f t="shared" si="10"/>
        <v>Obesity</v>
      </c>
      <c r="D347">
        <v>5.04</v>
      </c>
      <c r="E347" t="str">
        <f t="shared" si="11"/>
        <v>Normal</v>
      </c>
      <c r="F347" t="s">
        <v>2380</v>
      </c>
      <c r="G347" t="s">
        <v>2380</v>
      </c>
      <c r="H347" t="s">
        <v>2381</v>
      </c>
      <c r="I347">
        <v>1</v>
      </c>
      <c r="J347" t="s">
        <v>2381</v>
      </c>
    </row>
    <row r="348" spans="1:10" x14ac:dyDescent="0.3">
      <c r="A348" t="s">
        <v>2025</v>
      </c>
      <c r="B348">
        <v>26.98</v>
      </c>
      <c r="C348" t="str">
        <f t="shared" si="10"/>
        <v>Over weight</v>
      </c>
      <c r="D348">
        <v>5.21</v>
      </c>
      <c r="E348" t="str">
        <f t="shared" si="11"/>
        <v>Normal</v>
      </c>
      <c r="F348" t="s">
        <v>2381</v>
      </c>
      <c r="G348" t="s">
        <v>2380</v>
      </c>
      <c r="H348" t="s">
        <v>2380</v>
      </c>
      <c r="I348">
        <v>2</v>
      </c>
      <c r="J348" t="s">
        <v>2381</v>
      </c>
    </row>
    <row r="349" spans="1:10" x14ac:dyDescent="0.3">
      <c r="A349" t="s">
        <v>2024</v>
      </c>
      <c r="B349">
        <v>25.84</v>
      </c>
      <c r="C349" t="str">
        <f t="shared" si="10"/>
        <v>Over weight</v>
      </c>
      <c r="D349">
        <v>8.83</v>
      </c>
      <c r="E349" t="str">
        <f t="shared" si="11"/>
        <v>Diabetes</v>
      </c>
      <c r="F349" t="s">
        <v>2380</v>
      </c>
      <c r="G349" t="s">
        <v>2380</v>
      </c>
      <c r="H349" t="s">
        <v>2380</v>
      </c>
      <c r="I349">
        <v>0</v>
      </c>
      <c r="J349" t="s">
        <v>2380</v>
      </c>
    </row>
    <row r="350" spans="1:10" x14ac:dyDescent="0.3">
      <c r="A350" t="s">
        <v>2023</v>
      </c>
      <c r="B350">
        <v>28.31</v>
      </c>
      <c r="C350" t="str">
        <f t="shared" si="10"/>
        <v>Over weight</v>
      </c>
      <c r="D350">
        <v>8.4700000000000006</v>
      </c>
      <c r="E350" t="str">
        <f t="shared" si="11"/>
        <v>Diabetes</v>
      </c>
      <c r="F350" t="s">
        <v>2381</v>
      </c>
      <c r="G350" t="s">
        <v>2380</v>
      </c>
      <c r="H350" t="s">
        <v>2380</v>
      </c>
      <c r="I350">
        <v>2</v>
      </c>
      <c r="J350" t="s">
        <v>2381</v>
      </c>
    </row>
    <row r="351" spans="1:10" x14ac:dyDescent="0.3">
      <c r="A351" t="s">
        <v>2022</v>
      </c>
      <c r="B351">
        <v>23.94</v>
      </c>
      <c r="C351" t="str">
        <f t="shared" si="10"/>
        <v>Normal weight</v>
      </c>
      <c r="D351">
        <v>4.2</v>
      </c>
      <c r="E351" t="str">
        <f t="shared" si="11"/>
        <v>Normal</v>
      </c>
      <c r="F351" t="s">
        <v>2380</v>
      </c>
      <c r="G351" t="s">
        <v>2380</v>
      </c>
      <c r="H351" t="s">
        <v>2380</v>
      </c>
      <c r="I351">
        <v>0</v>
      </c>
      <c r="J351" t="s">
        <v>2381</v>
      </c>
    </row>
    <row r="352" spans="1:10" x14ac:dyDescent="0.3">
      <c r="A352" t="s">
        <v>2021</v>
      </c>
      <c r="B352">
        <v>20.03</v>
      </c>
      <c r="C352" t="str">
        <f t="shared" si="10"/>
        <v>Normal weight</v>
      </c>
      <c r="D352">
        <v>6.14</v>
      </c>
      <c r="E352" t="str">
        <f t="shared" si="11"/>
        <v>Prediabetes</v>
      </c>
      <c r="F352" t="s">
        <v>2381</v>
      </c>
      <c r="G352" t="s">
        <v>2380</v>
      </c>
      <c r="H352" t="s">
        <v>2380</v>
      </c>
      <c r="I352">
        <v>0</v>
      </c>
      <c r="J352" t="s">
        <v>2381</v>
      </c>
    </row>
    <row r="353" spans="1:10" x14ac:dyDescent="0.3">
      <c r="A353" t="s">
        <v>2020</v>
      </c>
      <c r="B353">
        <v>41.42</v>
      </c>
      <c r="C353" t="str">
        <f t="shared" si="10"/>
        <v>Obesity</v>
      </c>
      <c r="D353">
        <v>6.07</v>
      </c>
      <c r="E353" t="str">
        <f t="shared" si="11"/>
        <v>Prediabetes</v>
      </c>
      <c r="F353" t="s">
        <v>2380</v>
      </c>
      <c r="G353" t="s">
        <v>2380</v>
      </c>
      <c r="H353" t="s">
        <v>2380</v>
      </c>
      <c r="I353">
        <v>0</v>
      </c>
      <c r="J353" t="s">
        <v>2380</v>
      </c>
    </row>
    <row r="354" spans="1:10" x14ac:dyDescent="0.3">
      <c r="A354" t="s">
        <v>2019</v>
      </c>
      <c r="B354">
        <v>36.67</v>
      </c>
      <c r="C354" t="str">
        <f t="shared" si="10"/>
        <v>Obesity</v>
      </c>
      <c r="D354">
        <v>10.210000000000001</v>
      </c>
      <c r="E354" t="str">
        <f t="shared" si="11"/>
        <v>Diabetes</v>
      </c>
      <c r="F354" t="s">
        <v>2380</v>
      </c>
      <c r="G354" t="s">
        <v>2380</v>
      </c>
      <c r="H354" t="s">
        <v>2380</v>
      </c>
      <c r="I354">
        <v>0</v>
      </c>
      <c r="J354" t="s">
        <v>2380</v>
      </c>
    </row>
    <row r="355" spans="1:10" x14ac:dyDescent="0.3">
      <c r="A355" t="s">
        <v>2018</v>
      </c>
      <c r="B355">
        <v>27.645</v>
      </c>
      <c r="C355" t="str">
        <f t="shared" si="10"/>
        <v>Over weight</v>
      </c>
      <c r="D355">
        <v>4.6900000000000004</v>
      </c>
      <c r="E355" t="str">
        <f t="shared" si="11"/>
        <v>Normal</v>
      </c>
      <c r="F355" t="s">
        <v>2380</v>
      </c>
      <c r="G355" t="s">
        <v>2380</v>
      </c>
      <c r="H355" t="s">
        <v>2380</v>
      </c>
      <c r="I355">
        <v>0</v>
      </c>
      <c r="J355" t="s">
        <v>2380</v>
      </c>
    </row>
    <row r="356" spans="1:10" x14ac:dyDescent="0.3">
      <c r="A356" t="s">
        <v>2017</v>
      </c>
      <c r="B356">
        <v>22.72</v>
      </c>
      <c r="C356" t="str">
        <f t="shared" si="10"/>
        <v>Normal weight</v>
      </c>
      <c r="D356">
        <v>5.71</v>
      </c>
      <c r="E356" t="str">
        <f t="shared" si="11"/>
        <v>Prediabetes</v>
      </c>
      <c r="F356" t="s">
        <v>2380</v>
      </c>
      <c r="G356" t="s">
        <v>2380</v>
      </c>
      <c r="H356" t="s">
        <v>2380</v>
      </c>
      <c r="I356">
        <v>0</v>
      </c>
      <c r="J356" t="s">
        <v>2381</v>
      </c>
    </row>
    <row r="357" spans="1:10" x14ac:dyDescent="0.3">
      <c r="A357" t="s">
        <v>2016</v>
      </c>
      <c r="B357">
        <v>36.520000000000003</v>
      </c>
      <c r="C357" t="str">
        <f t="shared" si="10"/>
        <v>Obesity</v>
      </c>
      <c r="D357">
        <v>9.07</v>
      </c>
      <c r="E357" t="str">
        <f t="shared" si="11"/>
        <v>Diabetes</v>
      </c>
      <c r="F357" t="s">
        <v>2381</v>
      </c>
      <c r="G357" t="s">
        <v>2380</v>
      </c>
      <c r="H357" t="s">
        <v>2381</v>
      </c>
      <c r="I357">
        <v>1</v>
      </c>
      <c r="J357" t="s">
        <v>2380</v>
      </c>
    </row>
    <row r="358" spans="1:10" x14ac:dyDescent="0.3">
      <c r="A358" t="s">
        <v>2015</v>
      </c>
      <c r="B358">
        <v>33.96</v>
      </c>
      <c r="C358" t="str">
        <f t="shared" si="10"/>
        <v>Obesity</v>
      </c>
      <c r="D358">
        <v>4.99</v>
      </c>
      <c r="E358" t="str">
        <f t="shared" si="11"/>
        <v>Normal</v>
      </c>
      <c r="F358" t="s">
        <v>2380</v>
      </c>
      <c r="G358" t="s">
        <v>2380</v>
      </c>
      <c r="H358" t="s">
        <v>2380</v>
      </c>
      <c r="I358">
        <v>0</v>
      </c>
      <c r="J358" t="s">
        <v>2381</v>
      </c>
    </row>
    <row r="359" spans="1:10" x14ac:dyDescent="0.3">
      <c r="A359" t="s">
        <v>2014</v>
      </c>
      <c r="B359">
        <v>26.695</v>
      </c>
      <c r="C359" t="str">
        <f t="shared" si="10"/>
        <v>Over weight</v>
      </c>
      <c r="D359">
        <v>8.31</v>
      </c>
      <c r="E359" t="str">
        <f t="shared" si="11"/>
        <v>Diabetes</v>
      </c>
      <c r="F359" t="s">
        <v>2380</v>
      </c>
      <c r="G359" t="s">
        <v>2380</v>
      </c>
      <c r="H359" t="s">
        <v>2380</v>
      </c>
      <c r="I359">
        <v>0</v>
      </c>
      <c r="J359" t="s">
        <v>2381</v>
      </c>
    </row>
    <row r="360" spans="1:10" x14ac:dyDescent="0.3">
      <c r="A360" t="s">
        <v>2013</v>
      </c>
      <c r="B360">
        <v>18.45</v>
      </c>
      <c r="C360" t="str">
        <f t="shared" si="10"/>
        <v>Underweight</v>
      </c>
      <c r="D360">
        <v>5.07</v>
      </c>
      <c r="E360" t="str">
        <f t="shared" si="11"/>
        <v>Normal</v>
      </c>
      <c r="F360" t="s">
        <v>2381</v>
      </c>
      <c r="G360" t="s">
        <v>2380</v>
      </c>
      <c r="H360" t="s">
        <v>2380</v>
      </c>
      <c r="I360">
        <v>0</v>
      </c>
      <c r="J360" t="s">
        <v>2381</v>
      </c>
    </row>
    <row r="361" spans="1:10" x14ac:dyDescent="0.3">
      <c r="A361" t="s">
        <v>2012</v>
      </c>
      <c r="B361">
        <v>33.18</v>
      </c>
      <c r="C361" t="str">
        <f t="shared" si="10"/>
        <v>Obesity</v>
      </c>
      <c r="D361">
        <v>4.79</v>
      </c>
      <c r="E361" t="str">
        <f t="shared" si="11"/>
        <v>Normal</v>
      </c>
      <c r="F361" t="s">
        <v>2380</v>
      </c>
      <c r="G361" t="s">
        <v>2380</v>
      </c>
      <c r="H361" t="s">
        <v>2380</v>
      </c>
      <c r="I361">
        <v>0</v>
      </c>
      <c r="J361" t="s">
        <v>2381</v>
      </c>
    </row>
    <row r="362" spans="1:10" x14ac:dyDescent="0.3">
      <c r="A362" t="s">
        <v>2011</v>
      </c>
      <c r="B362">
        <v>36.1</v>
      </c>
      <c r="C362" t="str">
        <f t="shared" si="10"/>
        <v>Obesity</v>
      </c>
      <c r="D362">
        <v>11.39</v>
      </c>
      <c r="E362" t="str">
        <f t="shared" si="11"/>
        <v>Diabetes</v>
      </c>
      <c r="F362" t="s">
        <v>2381</v>
      </c>
      <c r="G362" t="s">
        <v>2380</v>
      </c>
      <c r="H362" t="s">
        <v>2380</v>
      </c>
      <c r="I362">
        <v>2</v>
      </c>
      <c r="J362" t="s">
        <v>2380</v>
      </c>
    </row>
    <row r="363" spans="1:10" x14ac:dyDescent="0.3">
      <c r="A363" t="s">
        <v>2010</v>
      </c>
      <c r="B363">
        <v>22.77</v>
      </c>
      <c r="C363" t="str">
        <f t="shared" si="10"/>
        <v>Normal weight</v>
      </c>
      <c r="D363">
        <v>6</v>
      </c>
      <c r="E363" t="str">
        <f t="shared" si="11"/>
        <v>Prediabetes</v>
      </c>
      <c r="F363" t="s">
        <v>2380</v>
      </c>
      <c r="G363" t="s">
        <v>2380</v>
      </c>
      <c r="H363" t="s">
        <v>2380</v>
      </c>
      <c r="I363">
        <v>0</v>
      </c>
      <c r="J363" t="s">
        <v>2381</v>
      </c>
    </row>
    <row r="364" spans="1:10" x14ac:dyDescent="0.3">
      <c r="A364" t="s">
        <v>2009</v>
      </c>
      <c r="B364">
        <v>21.24</v>
      </c>
      <c r="C364" t="str">
        <f t="shared" si="10"/>
        <v>Normal weight</v>
      </c>
      <c r="D364">
        <v>5.13</v>
      </c>
      <c r="E364" t="str">
        <f t="shared" si="11"/>
        <v>Normal</v>
      </c>
      <c r="F364" t="s">
        <v>2380</v>
      </c>
      <c r="G364" t="s">
        <v>2380</v>
      </c>
      <c r="H364" t="s">
        <v>2380</v>
      </c>
      <c r="I364">
        <v>0</v>
      </c>
      <c r="J364" t="s">
        <v>2381</v>
      </c>
    </row>
    <row r="365" spans="1:10" x14ac:dyDescent="0.3">
      <c r="A365" t="s">
        <v>2008</v>
      </c>
      <c r="B365">
        <v>17.600000000000001</v>
      </c>
      <c r="C365" t="str">
        <f t="shared" si="10"/>
        <v>Underweight</v>
      </c>
      <c r="D365">
        <v>5.26</v>
      </c>
      <c r="E365" t="str">
        <f t="shared" si="11"/>
        <v>Normal</v>
      </c>
      <c r="F365" t="s">
        <v>2381</v>
      </c>
      <c r="G365" t="s">
        <v>2380</v>
      </c>
      <c r="H365" t="s">
        <v>2380</v>
      </c>
      <c r="I365">
        <v>0</v>
      </c>
      <c r="J365" t="s">
        <v>2381</v>
      </c>
    </row>
    <row r="366" spans="1:10" x14ac:dyDescent="0.3">
      <c r="A366" t="s">
        <v>2007</v>
      </c>
      <c r="B366">
        <v>26.29</v>
      </c>
      <c r="C366" t="str">
        <f t="shared" si="10"/>
        <v>Over weight</v>
      </c>
      <c r="D366">
        <v>6.84</v>
      </c>
      <c r="E366" t="str">
        <f t="shared" si="11"/>
        <v>Diabetes</v>
      </c>
      <c r="F366" t="s">
        <v>2380</v>
      </c>
      <c r="G366" t="s">
        <v>2380</v>
      </c>
      <c r="H366" t="s">
        <v>2380</v>
      </c>
      <c r="I366">
        <v>0</v>
      </c>
      <c r="J366" t="s">
        <v>2381</v>
      </c>
    </row>
    <row r="367" spans="1:10" x14ac:dyDescent="0.3">
      <c r="A367" t="s">
        <v>2006</v>
      </c>
      <c r="B367">
        <v>35.31</v>
      </c>
      <c r="C367" t="str">
        <f t="shared" si="10"/>
        <v>Obesity</v>
      </c>
      <c r="D367">
        <v>9.0399999999999991</v>
      </c>
      <c r="E367" t="str">
        <f t="shared" si="11"/>
        <v>Diabetes</v>
      </c>
      <c r="F367" t="s">
        <v>2380</v>
      </c>
      <c r="G367" t="s">
        <v>2380</v>
      </c>
      <c r="H367" t="s">
        <v>2380</v>
      </c>
      <c r="I367">
        <v>0</v>
      </c>
      <c r="J367" t="s">
        <v>2380</v>
      </c>
    </row>
    <row r="368" spans="1:10" x14ac:dyDescent="0.3">
      <c r="A368" t="s">
        <v>2005</v>
      </c>
      <c r="B368">
        <v>27.04</v>
      </c>
      <c r="C368" t="str">
        <f t="shared" si="10"/>
        <v>Over weight</v>
      </c>
      <c r="D368">
        <v>4.0999999999999996</v>
      </c>
      <c r="E368" t="str">
        <f t="shared" si="11"/>
        <v>Normal</v>
      </c>
      <c r="F368" t="s">
        <v>2380</v>
      </c>
      <c r="G368" t="s">
        <v>2380</v>
      </c>
      <c r="H368" t="s">
        <v>2380</v>
      </c>
      <c r="I368">
        <v>1</v>
      </c>
      <c r="J368" t="s">
        <v>2381</v>
      </c>
    </row>
    <row r="369" spans="1:10" x14ac:dyDescent="0.3">
      <c r="A369" t="s">
        <v>2004</v>
      </c>
      <c r="B369">
        <v>30.23</v>
      </c>
      <c r="C369" t="str">
        <f t="shared" si="10"/>
        <v>Obesity</v>
      </c>
      <c r="D369">
        <v>4.2300000000000004</v>
      </c>
      <c r="E369" t="str">
        <f t="shared" si="11"/>
        <v>Normal</v>
      </c>
      <c r="F369" t="s">
        <v>2381</v>
      </c>
      <c r="G369" t="s">
        <v>2380</v>
      </c>
      <c r="H369" t="s">
        <v>2381</v>
      </c>
      <c r="I369">
        <v>1</v>
      </c>
      <c r="J369" t="s">
        <v>2381</v>
      </c>
    </row>
    <row r="370" spans="1:10" x14ac:dyDescent="0.3">
      <c r="A370" t="s">
        <v>2003</v>
      </c>
      <c r="B370">
        <v>30.6</v>
      </c>
      <c r="C370" t="str">
        <f t="shared" si="10"/>
        <v>Obesity</v>
      </c>
      <c r="D370">
        <v>6.48</v>
      </c>
      <c r="E370" t="str">
        <f t="shared" si="11"/>
        <v>Diabetes</v>
      </c>
      <c r="F370" t="s">
        <v>2381</v>
      </c>
      <c r="G370" t="s">
        <v>2380</v>
      </c>
      <c r="H370" t="s">
        <v>2381</v>
      </c>
      <c r="I370">
        <v>1</v>
      </c>
      <c r="J370" t="s">
        <v>2381</v>
      </c>
    </row>
    <row r="371" spans="1:10" x14ac:dyDescent="0.3">
      <c r="A371" t="s">
        <v>2002</v>
      </c>
      <c r="B371">
        <v>26.8</v>
      </c>
      <c r="C371" t="str">
        <f t="shared" si="10"/>
        <v>Over weight</v>
      </c>
      <c r="D371">
        <v>5.53</v>
      </c>
      <c r="E371" t="str">
        <f t="shared" si="11"/>
        <v>Normal</v>
      </c>
      <c r="F371" t="s">
        <v>2380</v>
      </c>
      <c r="G371" t="s">
        <v>2380</v>
      </c>
      <c r="H371" t="s">
        <v>2380</v>
      </c>
      <c r="I371">
        <v>1</v>
      </c>
      <c r="J371" t="s">
        <v>2381</v>
      </c>
    </row>
    <row r="372" spans="1:10" x14ac:dyDescent="0.3">
      <c r="A372" t="s">
        <v>2001</v>
      </c>
      <c r="B372">
        <v>16.86</v>
      </c>
      <c r="C372" t="str">
        <f t="shared" si="10"/>
        <v>Underweight</v>
      </c>
      <c r="D372">
        <v>4.07</v>
      </c>
      <c r="E372" t="str">
        <f t="shared" si="11"/>
        <v>Normal</v>
      </c>
      <c r="F372" t="s">
        <v>2381</v>
      </c>
      <c r="G372" t="s">
        <v>2380</v>
      </c>
      <c r="H372" t="s">
        <v>2380</v>
      </c>
      <c r="I372">
        <v>0</v>
      </c>
      <c r="J372" t="s">
        <v>2381</v>
      </c>
    </row>
    <row r="373" spans="1:10" x14ac:dyDescent="0.3">
      <c r="A373" t="s">
        <v>2000</v>
      </c>
      <c r="B373">
        <v>16.3</v>
      </c>
      <c r="C373" t="str">
        <f t="shared" si="10"/>
        <v>Underweight</v>
      </c>
      <c r="D373">
        <v>5.51</v>
      </c>
      <c r="E373" t="str">
        <f t="shared" si="11"/>
        <v>Normal</v>
      </c>
      <c r="F373" t="s">
        <v>2380</v>
      </c>
      <c r="G373" t="s">
        <v>2380</v>
      </c>
      <c r="H373" t="s">
        <v>2380</v>
      </c>
      <c r="I373">
        <v>1</v>
      </c>
      <c r="J373" t="s">
        <v>2381</v>
      </c>
    </row>
    <row r="374" spans="1:10" x14ac:dyDescent="0.3">
      <c r="A374" t="s">
        <v>1999</v>
      </c>
      <c r="B374">
        <v>29.81</v>
      </c>
      <c r="C374" t="str">
        <f t="shared" si="10"/>
        <v>Over weight</v>
      </c>
      <c r="D374">
        <v>11.66</v>
      </c>
      <c r="E374" t="str">
        <f t="shared" si="11"/>
        <v>Diabetes</v>
      </c>
      <c r="F374" t="s">
        <v>2380</v>
      </c>
      <c r="G374" t="s">
        <v>2380</v>
      </c>
      <c r="H374" t="s">
        <v>2380</v>
      </c>
      <c r="I374">
        <v>0</v>
      </c>
      <c r="J374" t="s">
        <v>2381</v>
      </c>
    </row>
    <row r="375" spans="1:10" x14ac:dyDescent="0.3">
      <c r="A375" t="s">
        <v>1998</v>
      </c>
      <c r="B375">
        <v>16.329999999999998</v>
      </c>
      <c r="C375" t="str">
        <f t="shared" si="10"/>
        <v>Underweight</v>
      </c>
      <c r="D375">
        <v>7.26</v>
      </c>
      <c r="E375" t="str">
        <f t="shared" si="11"/>
        <v>Diabetes</v>
      </c>
      <c r="F375" t="s">
        <v>2381</v>
      </c>
      <c r="G375" t="s">
        <v>2380</v>
      </c>
      <c r="H375" t="s">
        <v>2380</v>
      </c>
      <c r="I375">
        <v>0</v>
      </c>
      <c r="J375" t="s">
        <v>2381</v>
      </c>
    </row>
    <row r="376" spans="1:10" x14ac:dyDescent="0.3">
      <c r="A376" t="s">
        <v>1997</v>
      </c>
      <c r="B376">
        <v>16.37</v>
      </c>
      <c r="C376" t="str">
        <f t="shared" si="10"/>
        <v>Underweight</v>
      </c>
      <c r="D376">
        <v>4.79</v>
      </c>
      <c r="E376" t="str">
        <f t="shared" si="11"/>
        <v>Normal</v>
      </c>
      <c r="F376" t="s">
        <v>2381</v>
      </c>
      <c r="G376" t="s">
        <v>2380</v>
      </c>
      <c r="H376" t="s">
        <v>2380</v>
      </c>
      <c r="I376">
        <v>0</v>
      </c>
      <c r="J376" t="s">
        <v>2381</v>
      </c>
    </row>
    <row r="377" spans="1:10" x14ac:dyDescent="0.3">
      <c r="A377" t="s">
        <v>1996</v>
      </c>
      <c r="B377">
        <v>22.42</v>
      </c>
      <c r="C377" t="str">
        <f t="shared" si="10"/>
        <v>Normal weight</v>
      </c>
      <c r="D377">
        <v>4.68</v>
      </c>
      <c r="E377" t="str">
        <f t="shared" si="11"/>
        <v>Normal</v>
      </c>
      <c r="F377" t="s">
        <v>2381</v>
      </c>
      <c r="G377" t="s">
        <v>2380</v>
      </c>
      <c r="H377" t="s">
        <v>2380</v>
      </c>
      <c r="I377">
        <v>1</v>
      </c>
      <c r="J377" t="s">
        <v>2380</v>
      </c>
    </row>
    <row r="378" spans="1:10" x14ac:dyDescent="0.3">
      <c r="A378" t="s">
        <v>1995</v>
      </c>
      <c r="B378">
        <v>31.35</v>
      </c>
      <c r="C378" t="str">
        <f t="shared" si="10"/>
        <v>Obesity</v>
      </c>
      <c r="D378">
        <v>4.33</v>
      </c>
      <c r="E378" t="str">
        <f t="shared" si="11"/>
        <v>Normal</v>
      </c>
      <c r="F378" t="s">
        <v>2381</v>
      </c>
      <c r="G378" t="s">
        <v>2380</v>
      </c>
      <c r="H378" t="s">
        <v>2381</v>
      </c>
      <c r="I378">
        <v>1</v>
      </c>
      <c r="J378" t="s">
        <v>2380</v>
      </c>
    </row>
    <row r="379" spans="1:10" x14ac:dyDescent="0.3">
      <c r="A379" t="s">
        <v>1994</v>
      </c>
      <c r="B379">
        <v>31.9</v>
      </c>
      <c r="C379" t="str">
        <f t="shared" si="10"/>
        <v>Obesity</v>
      </c>
      <c r="D379">
        <v>11.89</v>
      </c>
      <c r="E379" t="str">
        <f t="shared" si="11"/>
        <v>Diabetes</v>
      </c>
      <c r="F379" t="s">
        <v>2380</v>
      </c>
      <c r="G379" t="s">
        <v>2380</v>
      </c>
      <c r="H379" t="s">
        <v>2380</v>
      </c>
      <c r="I379">
        <v>0</v>
      </c>
      <c r="J379" t="s">
        <v>2380</v>
      </c>
    </row>
    <row r="380" spans="1:10" x14ac:dyDescent="0.3">
      <c r="A380" t="s">
        <v>1993</v>
      </c>
      <c r="B380">
        <v>30.6</v>
      </c>
      <c r="C380" t="str">
        <f t="shared" si="10"/>
        <v>Obesity</v>
      </c>
      <c r="D380">
        <v>5.24</v>
      </c>
      <c r="E380" t="str">
        <f t="shared" si="11"/>
        <v>Normal</v>
      </c>
      <c r="F380" t="s">
        <v>2380</v>
      </c>
      <c r="G380" t="s">
        <v>2380</v>
      </c>
      <c r="H380" t="s">
        <v>2380</v>
      </c>
      <c r="I380">
        <v>0</v>
      </c>
      <c r="J380" t="s">
        <v>2381</v>
      </c>
    </row>
    <row r="381" spans="1:10" x14ac:dyDescent="0.3">
      <c r="A381" t="s">
        <v>1992</v>
      </c>
      <c r="B381">
        <v>28.975000000000001</v>
      </c>
      <c r="C381" t="str">
        <f t="shared" si="10"/>
        <v>Over weight</v>
      </c>
      <c r="D381">
        <v>7.63</v>
      </c>
      <c r="E381" t="str">
        <f t="shared" si="11"/>
        <v>Diabetes</v>
      </c>
      <c r="F381" t="s">
        <v>2380</v>
      </c>
      <c r="G381" t="s">
        <v>2380</v>
      </c>
      <c r="H381" t="s">
        <v>2380</v>
      </c>
      <c r="I381">
        <v>0</v>
      </c>
      <c r="J381" t="s">
        <v>2381</v>
      </c>
    </row>
    <row r="382" spans="1:10" x14ac:dyDescent="0.3">
      <c r="A382" t="s">
        <v>1991</v>
      </c>
      <c r="B382">
        <v>24.86</v>
      </c>
      <c r="C382" t="str">
        <f t="shared" si="10"/>
        <v>Normal weight</v>
      </c>
      <c r="D382">
        <v>8.92</v>
      </c>
      <c r="E382" t="str">
        <f t="shared" si="11"/>
        <v>Diabetes</v>
      </c>
      <c r="F382" t="s">
        <v>2381</v>
      </c>
      <c r="G382" t="s">
        <v>2380</v>
      </c>
      <c r="H382" t="s">
        <v>2380</v>
      </c>
      <c r="I382">
        <v>2</v>
      </c>
      <c r="J382" t="s">
        <v>2380</v>
      </c>
    </row>
    <row r="383" spans="1:10" x14ac:dyDescent="0.3">
      <c r="A383" t="s">
        <v>1990</v>
      </c>
      <c r="B383">
        <v>19.54</v>
      </c>
      <c r="C383" t="str">
        <f t="shared" si="10"/>
        <v>Normal weight</v>
      </c>
      <c r="D383">
        <v>5.37</v>
      </c>
      <c r="E383" t="str">
        <f t="shared" si="11"/>
        <v>Normal</v>
      </c>
      <c r="F383" t="s">
        <v>2380</v>
      </c>
      <c r="G383" t="s">
        <v>2380</v>
      </c>
      <c r="H383" t="s">
        <v>2380</v>
      </c>
      <c r="I383">
        <v>0</v>
      </c>
      <c r="J383" t="s">
        <v>2381</v>
      </c>
    </row>
    <row r="384" spans="1:10" x14ac:dyDescent="0.3">
      <c r="A384" t="s">
        <v>1989</v>
      </c>
      <c r="B384">
        <v>26.74</v>
      </c>
      <c r="C384" t="str">
        <f t="shared" si="10"/>
        <v>Over weight</v>
      </c>
      <c r="D384">
        <v>4.3099999999999996</v>
      </c>
      <c r="E384" t="str">
        <f t="shared" si="11"/>
        <v>Normal</v>
      </c>
      <c r="F384" t="s">
        <v>2380</v>
      </c>
      <c r="G384" t="s">
        <v>2380</v>
      </c>
      <c r="H384" t="s">
        <v>2380</v>
      </c>
      <c r="I384">
        <v>0</v>
      </c>
      <c r="J384" t="s">
        <v>2381</v>
      </c>
    </row>
    <row r="385" spans="1:10" x14ac:dyDescent="0.3">
      <c r="A385" t="s">
        <v>1988</v>
      </c>
      <c r="B385">
        <v>22.99</v>
      </c>
      <c r="C385" t="str">
        <f t="shared" si="10"/>
        <v>Normal weight</v>
      </c>
      <c r="D385">
        <v>10.46</v>
      </c>
      <c r="E385" t="str">
        <f t="shared" si="11"/>
        <v>Diabetes</v>
      </c>
      <c r="F385" t="s">
        <v>2380</v>
      </c>
      <c r="G385" t="s">
        <v>2380</v>
      </c>
      <c r="H385" t="s">
        <v>2380</v>
      </c>
      <c r="I385">
        <v>3</v>
      </c>
      <c r="J385" t="s">
        <v>2381</v>
      </c>
    </row>
    <row r="386" spans="1:10" x14ac:dyDescent="0.3">
      <c r="A386" t="s">
        <v>1987</v>
      </c>
      <c r="B386">
        <v>31.46</v>
      </c>
      <c r="C386" t="str">
        <f t="shared" si="10"/>
        <v>Obesity</v>
      </c>
      <c r="D386">
        <v>7.39</v>
      </c>
      <c r="E386" t="str">
        <f t="shared" si="11"/>
        <v>Diabetes</v>
      </c>
      <c r="F386" t="s">
        <v>2380</v>
      </c>
      <c r="G386" t="s">
        <v>2380</v>
      </c>
      <c r="H386" t="s">
        <v>2380</v>
      </c>
      <c r="I386">
        <v>0</v>
      </c>
      <c r="J386" t="s">
        <v>2380</v>
      </c>
    </row>
    <row r="387" spans="1:10" x14ac:dyDescent="0.3">
      <c r="A387" t="s">
        <v>1986</v>
      </c>
      <c r="B387">
        <v>30.86</v>
      </c>
      <c r="C387" t="str">
        <f t="shared" ref="C387:C450" si="12">IF(B387&lt;18.5,"Underweight",IF(B387&lt;=24.9,"Normal weight",IF(B387&lt;29.9,"Over weight","Obesity")))</f>
        <v>Obesity</v>
      </c>
      <c r="D387">
        <v>6.18</v>
      </c>
      <c r="E387" t="str">
        <f t="shared" ref="E387:E450" si="13">IF(D387&lt;5.7,"Normal",IF(D387&lt;=6.4,"Prediabetes","Diabetes"))</f>
        <v>Prediabetes</v>
      </c>
      <c r="F387" t="s">
        <v>2380</v>
      </c>
      <c r="G387" t="s">
        <v>2381</v>
      </c>
      <c r="H387" t="s">
        <v>2380</v>
      </c>
      <c r="I387">
        <v>2</v>
      </c>
      <c r="J387" t="s">
        <v>2381</v>
      </c>
    </row>
    <row r="388" spans="1:10" x14ac:dyDescent="0.3">
      <c r="A388" t="s">
        <v>1985</v>
      </c>
      <c r="B388">
        <v>31.96</v>
      </c>
      <c r="C388" t="str">
        <f t="shared" si="12"/>
        <v>Obesity</v>
      </c>
      <c r="D388">
        <v>8.86</v>
      </c>
      <c r="E388" t="str">
        <f t="shared" si="13"/>
        <v>Diabetes</v>
      </c>
      <c r="F388" t="s">
        <v>2380</v>
      </c>
      <c r="G388" t="s">
        <v>2380</v>
      </c>
      <c r="H388" t="s">
        <v>2380</v>
      </c>
      <c r="I388">
        <v>0</v>
      </c>
      <c r="J388" t="s">
        <v>2381</v>
      </c>
    </row>
    <row r="389" spans="1:10" x14ac:dyDescent="0.3">
      <c r="A389" t="s">
        <v>1984</v>
      </c>
      <c r="B389">
        <v>23.76</v>
      </c>
      <c r="C389" t="str">
        <f t="shared" si="12"/>
        <v>Normal weight</v>
      </c>
      <c r="D389">
        <v>10.96</v>
      </c>
      <c r="E389" t="str">
        <f t="shared" si="13"/>
        <v>Diabetes</v>
      </c>
      <c r="F389" t="s">
        <v>2380</v>
      </c>
      <c r="G389" t="s">
        <v>2380</v>
      </c>
      <c r="H389" t="s">
        <v>2380</v>
      </c>
      <c r="I389">
        <v>3</v>
      </c>
      <c r="J389" t="s">
        <v>2381</v>
      </c>
    </row>
    <row r="390" spans="1:10" x14ac:dyDescent="0.3">
      <c r="A390" t="s">
        <v>1983</v>
      </c>
      <c r="B390">
        <v>19.38</v>
      </c>
      <c r="C390" t="str">
        <f t="shared" si="12"/>
        <v>Normal weight</v>
      </c>
      <c r="D390">
        <v>6.28</v>
      </c>
      <c r="E390" t="str">
        <f t="shared" si="13"/>
        <v>Prediabetes</v>
      </c>
      <c r="F390" t="s">
        <v>2380</v>
      </c>
      <c r="G390" t="s">
        <v>2380</v>
      </c>
      <c r="H390" t="s">
        <v>2380</v>
      </c>
      <c r="I390">
        <v>0</v>
      </c>
      <c r="J390" t="s">
        <v>2381</v>
      </c>
    </row>
    <row r="391" spans="1:10" x14ac:dyDescent="0.3">
      <c r="A391" t="s">
        <v>1982</v>
      </c>
      <c r="B391">
        <v>16.21</v>
      </c>
      <c r="C391" t="str">
        <f t="shared" si="12"/>
        <v>Underweight</v>
      </c>
      <c r="D391">
        <v>6.29</v>
      </c>
      <c r="E391" t="str">
        <f t="shared" si="13"/>
        <v>Prediabetes</v>
      </c>
      <c r="F391" t="s">
        <v>2381</v>
      </c>
      <c r="G391" t="s">
        <v>2380</v>
      </c>
      <c r="H391" t="s">
        <v>2380</v>
      </c>
      <c r="I391">
        <v>1</v>
      </c>
      <c r="J391" t="s">
        <v>2381</v>
      </c>
    </row>
    <row r="392" spans="1:10" x14ac:dyDescent="0.3">
      <c r="A392" t="s">
        <v>1981</v>
      </c>
      <c r="B392">
        <v>32.54</v>
      </c>
      <c r="C392" t="str">
        <f t="shared" si="12"/>
        <v>Obesity</v>
      </c>
      <c r="D392">
        <v>4.0199999999999996</v>
      </c>
      <c r="E392" t="str">
        <f t="shared" si="13"/>
        <v>Normal</v>
      </c>
      <c r="F392" t="s">
        <v>2380</v>
      </c>
      <c r="G392" t="s">
        <v>2381</v>
      </c>
      <c r="H392" t="s">
        <v>2380</v>
      </c>
      <c r="I392">
        <v>1</v>
      </c>
      <c r="J392" t="s">
        <v>2381</v>
      </c>
    </row>
    <row r="393" spans="1:10" x14ac:dyDescent="0.3">
      <c r="A393" t="s">
        <v>1980</v>
      </c>
      <c r="B393">
        <v>36.765000000000001</v>
      </c>
      <c r="C393" t="str">
        <f t="shared" si="12"/>
        <v>Obesity</v>
      </c>
      <c r="D393">
        <v>11.95</v>
      </c>
      <c r="E393" t="str">
        <f t="shared" si="13"/>
        <v>Diabetes</v>
      </c>
      <c r="F393" t="s">
        <v>2381</v>
      </c>
      <c r="G393" t="s">
        <v>2380</v>
      </c>
      <c r="H393" t="s">
        <v>2380</v>
      </c>
      <c r="I393">
        <v>2</v>
      </c>
      <c r="J393" t="s">
        <v>2380</v>
      </c>
    </row>
    <row r="394" spans="1:10" x14ac:dyDescent="0.3">
      <c r="A394" t="s">
        <v>1979</v>
      </c>
      <c r="B394">
        <v>35.909999999999997</v>
      </c>
      <c r="C394" t="str">
        <f t="shared" si="12"/>
        <v>Obesity</v>
      </c>
      <c r="D394">
        <v>8.7100000000000009</v>
      </c>
      <c r="E394" t="str">
        <f t="shared" si="13"/>
        <v>Diabetes</v>
      </c>
      <c r="F394" t="s">
        <v>2380</v>
      </c>
      <c r="G394" t="s">
        <v>2380</v>
      </c>
      <c r="H394" t="s">
        <v>2380</v>
      </c>
      <c r="I394">
        <v>0</v>
      </c>
      <c r="J394" t="s">
        <v>2380</v>
      </c>
    </row>
    <row r="395" spans="1:10" x14ac:dyDescent="0.3">
      <c r="A395" t="s">
        <v>1978</v>
      </c>
      <c r="B395">
        <v>32.06</v>
      </c>
      <c r="C395" t="str">
        <f t="shared" si="12"/>
        <v>Obesity</v>
      </c>
      <c r="D395">
        <v>4.67</v>
      </c>
      <c r="E395" t="str">
        <f t="shared" si="13"/>
        <v>Normal</v>
      </c>
      <c r="F395" t="s">
        <v>2380</v>
      </c>
      <c r="G395" t="s">
        <v>2381</v>
      </c>
      <c r="H395" t="s">
        <v>2380</v>
      </c>
      <c r="I395">
        <v>1</v>
      </c>
      <c r="J395" t="s">
        <v>2381</v>
      </c>
    </row>
    <row r="396" spans="1:10" x14ac:dyDescent="0.3">
      <c r="A396" t="s">
        <v>1977</v>
      </c>
      <c r="B396">
        <v>24.1</v>
      </c>
      <c r="C396" t="str">
        <f t="shared" si="12"/>
        <v>Normal weight</v>
      </c>
      <c r="D396">
        <v>11.14</v>
      </c>
      <c r="E396" t="str">
        <f t="shared" si="13"/>
        <v>Diabetes</v>
      </c>
      <c r="F396" t="s">
        <v>2381</v>
      </c>
      <c r="G396" t="s">
        <v>2380</v>
      </c>
      <c r="H396" t="s">
        <v>2380</v>
      </c>
      <c r="I396">
        <v>1</v>
      </c>
      <c r="J396" t="s">
        <v>2380</v>
      </c>
    </row>
    <row r="397" spans="1:10" x14ac:dyDescent="0.3">
      <c r="A397" t="s">
        <v>1976</v>
      </c>
      <c r="B397">
        <v>27.1</v>
      </c>
      <c r="C397" t="str">
        <f t="shared" si="12"/>
        <v>Over weight</v>
      </c>
      <c r="D397">
        <v>9.0500000000000007</v>
      </c>
      <c r="E397" t="str">
        <f t="shared" si="13"/>
        <v>Diabetes</v>
      </c>
      <c r="F397" t="s">
        <v>2380</v>
      </c>
      <c r="G397" t="s">
        <v>2380</v>
      </c>
      <c r="H397" t="s">
        <v>2380</v>
      </c>
      <c r="I397">
        <v>2</v>
      </c>
      <c r="J397" t="s">
        <v>2380</v>
      </c>
    </row>
    <row r="398" spans="1:10" x14ac:dyDescent="0.3">
      <c r="A398" t="s">
        <v>1975</v>
      </c>
      <c r="B398">
        <v>24.42</v>
      </c>
      <c r="C398" t="str">
        <f t="shared" si="12"/>
        <v>Normal weight</v>
      </c>
      <c r="D398">
        <v>11.31</v>
      </c>
      <c r="E398" t="str">
        <f t="shared" si="13"/>
        <v>Diabetes</v>
      </c>
      <c r="F398" t="s">
        <v>2380</v>
      </c>
      <c r="G398" t="s">
        <v>2380</v>
      </c>
      <c r="H398" t="s">
        <v>2380</v>
      </c>
      <c r="I398">
        <v>0</v>
      </c>
      <c r="J398" t="s">
        <v>2381</v>
      </c>
    </row>
    <row r="399" spans="1:10" x14ac:dyDescent="0.3">
      <c r="A399" t="s">
        <v>1974</v>
      </c>
      <c r="B399">
        <v>26.695</v>
      </c>
      <c r="C399" t="str">
        <f t="shared" si="12"/>
        <v>Over weight</v>
      </c>
      <c r="D399">
        <v>4.68</v>
      </c>
      <c r="E399" t="str">
        <f t="shared" si="13"/>
        <v>Normal</v>
      </c>
      <c r="F399" t="s">
        <v>2381</v>
      </c>
      <c r="G399" t="s">
        <v>2380</v>
      </c>
      <c r="H399" t="s">
        <v>2380</v>
      </c>
      <c r="I399">
        <v>2</v>
      </c>
      <c r="J399" t="s">
        <v>2381</v>
      </c>
    </row>
    <row r="400" spans="1:10" x14ac:dyDescent="0.3">
      <c r="A400" t="s">
        <v>1973</v>
      </c>
      <c r="B400">
        <v>27.79</v>
      </c>
      <c r="C400" t="str">
        <f t="shared" si="12"/>
        <v>Over weight</v>
      </c>
      <c r="D400">
        <v>6.05</v>
      </c>
      <c r="E400" t="str">
        <f t="shared" si="13"/>
        <v>Prediabetes</v>
      </c>
      <c r="F400" t="s">
        <v>2381</v>
      </c>
      <c r="G400" t="s">
        <v>2381</v>
      </c>
      <c r="H400" t="s">
        <v>2380</v>
      </c>
      <c r="I400">
        <v>1</v>
      </c>
      <c r="J400" t="s">
        <v>2381</v>
      </c>
    </row>
    <row r="401" spans="1:10" x14ac:dyDescent="0.3">
      <c r="A401" t="s">
        <v>1972</v>
      </c>
      <c r="B401">
        <v>32.68</v>
      </c>
      <c r="C401" t="str">
        <f t="shared" si="12"/>
        <v>Obesity</v>
      </c>
      <c r="D401">
        <v>4.68</v>
      </c>
      <c r="E401" t="str">
        <f t="shared" si="13"/>
        <v>Normal</v>
      </c>
      <c r="F401" t="s">
        <v>2381</v>
      </c>
      <c r="G401" t="s">
        <v>2380</v>
      </c>
      <c r="H401" t="s">
        <v>2380</v>
      </c>
      <c r="I401">
        <v>0</v>
      </c>
      <c r="J401" t="s">
        <v>2380</v>
      </c>
    </row>
    <row r="402" spans="1:10" x14ac:dyDescent="0.3">
      <c r="A402" t="s">
        <v>1971</v>
      </c>
      <c r="B402">
        <v>26.4</v>
      </c>
      <c r="C402" t="str">
        <f t="shared" si="12"/>
        <v>Over weight</v>
      </c>
      <c r="D402">
        <v>9.5</v>
      </c>
      <c r="E402" t="str">
        <f t="shared" si="13"/>
        <v>Diabetes</v>
      </c>
      <c r="F402" t="s">
        <v>2381</v>
      </c>
      <c r="G402" t="s">
        <v>2380</v>
      </c>
      <c r="H402" t="s">
        <v>2380</v>
      </c>
      <c r="I402">
        <v>2</v>
      </c>
      <c r="J402" t="s">
        <v>2380</v>
      </c>
    </row>
    <row r="403" spans="1:10" x14ac:dyDescent="0.3">
      <c r="A403" t="s">
        <v>1970</v>
      </c>
      <c r="B403">
        <v>23.655000000000001</v>
      </c>
      <c r="C403" t="str">
        <f t="shared" si="12"/>
        <v>Normal weight</v>
      </c>
      <c r="D403">
        <v>10.84</v>
      </c>
      <c r="E403" t="str">
        <f t="shared" si="13"/>
        <v>Diabetes</v>
      </c>
      <c r="F403" t="s">
        <v>2381</v>
      </c>
      <c r="G403" t="s">
        <v>2380</v>
      </c>
      <c r="H403" t="s">
        <v>2381</v>
      </c>
      <c r="I403">
        <v>1</v>
      </c>
      <c r="J403" t="s">
        <v>2381</v>
      </c>
    </row>
    <row r="404" spans="1:10" x14ac:dyDescent="0.3">
      <c r="A404" t="s">
        <v>1969</v>
      </c>
      <c r="B404">
        <v>27.36</v>
      </c>
      <c r="C404" t="str">
        <f t="shared" si="12"/>
        <v>Over weight</v>
      </c>
      <c r="D404">
        <v>5.88</v>
      </c>
      <c r="E404" t="str">
        <f t="shared" si="13"/>
        <v>Prediabetes</v>
      </c>
      <c r="F404" t="s">
        <v>2380</v>
      </c>
      <c r="G404" t="s">
        <v>2380</v>
      </c>
      <c r="H404" t="s">
        <v>2380</v>
      </c>
      <c r="I404">
        <v>2</v>
      </c>
      <c r="J404" t="s">
        <v>2380</v>
      </c>
    </row>
    <row r="405" spans="1:10" x14ac:dyDescent="0.3">
      <c r="A405" t="s">
        <v>1968</v>
      </c>
      <c r="B405">
        <v>27.82</v>
      </c>
      <c r="C405" t="str">
        <f t="shared" si="12"/>
        <v>Over weight</v>
      </c>
      <c r="D405">
        <v>5.24</v>
      </c>
      <c r="E405" t="str">
        <f t="shared" si="13"/>
        <v>Normal</v>
      </c>
      <c r="F405" t="s">
        <v>2381</v>
      </c>
      <c r="G405" t="s">
        <v>2380</v>
      </c>
      <c r="H405" t="s">
        <v>2380</v>
      </c>
      <c r="I405">
        <v>0</v>
      </c>
      <c r="J405" t="s">
        <v>2381</v>
      </c>
    </row>
    <row r="406" spans="1:10" x14ac:dyDescent="0.3">
      <c r="A406" t="s">
        <v>1967</v>
      </c>
      <c r="B406">
        <v>25.46</v>
      </c>
      <c r="C406" t="str">
        <f t="shared" si="12"/>
        <v>Over weight</v>
      </c>
      <c r="D406">
        <v>11.75</v>
      </c>
      <c r="E406" t="str">
        <f t="shared" si="13"/>
        <v>Diabetes</v>
      </c>
      <c r="F406" t="s">
        <v>2380</v>
      </c>
      <c r="G406" t="s">
        <v>2380</v>
      </c>
      <c r="H406" t="s">
        <v>2380</v>
      </c>
      <c r="I406">
        <v>0</v>
      </c>
      <c r="J406" t="s">
        <v>2380</v>
      </c>
    </row>
    <row r="407" spans="1:10" x14ac:dyDescent="0.3">
      <c r="A407" t="s">
        <v>1966</v>
      </c>
      <c r="B407">
        <v>25.1</v>
      </c>
      <c r="C407" t="str">
        <f t="shared" si="12"/>
        <v>Over weight</v>
      </c>
      <c r="D407">
        <v>6.97</v>
      </c>
      <c r="E407" t="str">
        <f t="shared" si="13"/>
        <v>Diabetes</v>
      </c>
      <c r="F407" t="s">
        <v>2380</v>
      </c>
      <c r="G407" t="s">
        <v>2380</v>
      </c>
      <c r="H407" t="s">
        <v>2380</v>
      </c>
      <c r="I407">
        <v>0</v>
      </c>
      <c r="J407" t="s">
        <v>2381</v>
      </c>
    </row>
    <row r="408" spans="1:10" x14ac:dyDescent="0.3">
      <c r="A408" t="s">
        <v>1965</v>
      </c>
      <c r="B408">
        <v>32.11</v>
      </c>
      <c r="C408" t="str">
        <f t="shared" si="12"/>
        <v>Obesity</v>
      </c>
      <c r="D408">
        <v>4.76</v>
      </c>
      <c r="E408" t="str">
        <f t="shared" si="13"/>
        <v>Normal</v>
      </c>
      <c r="F408" t="s">
        <v>2380</v>
      </c>
      <c r="G408" t="s">
        <v>2380</v>
      </c>
      <c r="H408" t="s">
        <v>2380</v>
      </c>
      <c r="I408">
        <v>2</v>
      </c>
      <c r="J408" t="s">
        <v>2380</v>
      </c>
    </row>
    <row r="409" spans="1:10" x14ac:dyDescent="0.3">
      <c r="A409" t="s">
        <v>1964</v>
      </c>
      <c r="B409">
        <v>29.8</v>
      </c>
      <c r="C409" t="str">
        <f t="shared" si="12"/>
        <v>Over weight</v>
      </c>
      <c r="D409">
        <v>8.24</v>
      </c>
      <c r="E409" t="str">
        <f t="shared" si="13"/>
        <v>Diabetes</v>
      </c>
      <c r="F409" t="s">
        <v>2381</v>
      </c>
      <c r="G409" t="s">
        <v>2380</v>
      </c>
      <c r="H409" t="s">
        <v>2380</v>
      </c>
      <c r="I409">
        <v>1</v>
      </c>
      <c r="J409" t="s">
        <v>2381</v>
      </c>
    </row>
    <row r="410" spans="1:10" x14ac:dyDescent="0.3">
      <c r="A410" t="s">
        <v>1963</v>
      </c>
      <c r="B410">
        <v>24.01</v>
      </c>
      <c r="C410" t="str">
        <f t="shared" si="12"/>
        <v>Normal weight</v>
      </c>
      <c r="D410">
        <v>4.76</v>
      </c>
      <c r="E410" t="str">
        <f t="shared" si="13"/>
        <v>Normal</v>
      </c>
      <c r="F410" t="s">
        <v>2380</v>
      </c>
      <c r="G410" t="s">
        <v>2380</v>
      </c>
      <c r="H410" t="s">
        <v>2380</v>
      </c>
      <c r="I410">
        <v>1</v>
      </c>
      <c r="J410" t="s">
        <v>2381</v>
      </c>
    </row>
    <row r="411" spans="1:10" x14ac:dyDescent="0.3">
      <c r="A411" t="s">
        <v>1962</v>
      </c>
      <c r="B411">
        <v>23.21</v>
      </c>
      <c r="C411" t="str">
        <f t="shared" si="12"/>
        <v>Normal weight</v>
      </c>
      <c r="D411">
        <v>6.03</v>
      </c>
      <c r="E411" t="str">
        <f t="shared" si="13"/>
        <v>Prediabetes</v>
      </c>
      <c r="F411" t="s">
        <v>2380</v>
      </c>
      <c r="G411" t="s">
        <v>2380</v>
      </c>
      <c r="H411" t="s">
        <v>2380</v>
      </c>
      <c r="I411">
        <v>1</v>
      </c>
      <c r="J411" t="s">
        <v>2380</v>
      </c>
    </row>
    <row r="412" spans="1:10" x14ac:dyDescent="0.3">
      <c r="A412" t="s">
        <v>1961</v>
      </c>
      <c r="B412">
        <v>21.2</v>
      </c>
      <c r="C412" t="str">
        <f t="shared" si="12"/>
        <v>Normal weight</v>
      </c>
      <c r="D412">
        <v>4.07</v>
      </c>
      <c r="E412" t="str">
        <f t="shared" si="13"/>
        <v>Normal</v>
      </c>
      <c r="F412" t="s">
        <v>2381</v>
      </c>
      <c r="G412" t="s">
        <v>2380</v>
      </c>
      <c r="H412" t="s">
        <v>2380</v>
      </c>
      <c r="I412">
        <v>1</v>
      </c>
      <c r="J412" t="s">
        <v>2381</v>
      </c>
    </row>
    <row r="413" spans="1:10" x14ac:dyDescent="0.3">
      <c r="A413" t="s">
        <v>1960</v>
      </c>
      <c r="B413">
        <v>28.215</v>
      </c>
      <c r="C413" t="str">
        <f t="shared" si="12"/>
        <v>Over weight</v>
      </c>
      <c r="D413">
        <v>8.26</v>
      </c>
      <c r="E413" t="str">
        <f t="shared" si="13"/>
        <v>Diabetes</v>
      </c>
      <c r="F413" t="s">
        <v>2381</v>
      </c>
      <c r="G413" t="s">
        <v>2380</v>
      </c>
      <c r="H413" t="s">
        <v>2380</v>
      </c>
      <c r="I413">
        <v>1</v>
      </c>
      <c r="J413" t="s">
        <v>2381</v>
      </c>
    </row>
    <row r="414" spans="1:10" x14ac:dyDescent="0.3">
      <c r="A414" t="s">
        <v>1959</v>
      </c>
      <c r="B414">
        <v>38.094999999999999</v>
      </c>
      <c r="C414" t="str">
        <f t="shared" si="12"/>
        <v>Obesity</v>
      </c>
      <c r="D414">
        <v>4.76</v>
      </c>
      <c r="E414" t="str">
        <f t="shared" si="13"/>
        <v>Normal</v>
      </c>
      <c r="F414" t="s">
        <v>2380</v>
      </c>
      <c r="G414" t="s">
        <v>2380</v>
      </c>
      <c r="H414" t="s">
        <v>2380</v>
      </c>
      <c r="I414">
        <v>1</v>
      </c>
      <c r="J414" t="s">
        <v>2380</v>
      </c>
    </row>
    <row r="415" spans="1:10" x14ac:dyDescent="0.3">
      <c r="A415" t="s">
        <v>1958</v>
      </c>
      <c r="B415">
        <v>22.61</v>
      </c>
      <c r="C415" t="str">
        <f t="shared" si="12"/>
        <v>Normal weight</v>
      </c>
      <c r="D415">
        <v>6.13</v>
      </c>
      <c r="E415" t="str">
        <f t="shared" si="13"/>
        <v>Prediabetes</v>
      </c>
      <c r="F415" t="s">
        <v>2381</v>
      </c>
      <c r="G415" t="s">
        <v>2380</v>
      </c>
      <c r="H415" t="s">
        <v>2381</v>
      </c>
      <c r="I415">
        <v>1</v>
      </c>
      <c r="J415" t="s">
        <v>2381</v>
      </c>
    </row>
    <row r="416" spans="1:10" x14ac:dyDescent="0.3">
      <c r="A416" t="s">
        <v>1957</v>
      </c>
      <c r="B416">
        <v>24.32</v>
      </c>
      <c r="C416" t="str">
        <f t="shared" si="12"/>
        <v>Normal weight</v>
      </c>
      <c r="D416">
        <v>10.47</v>
      </c>
      <c r="E416" t="str">
        <f t="shared" si="13"/>
        <v>Diabetes</v>
      </c>
      <c r="F416" t="s">
        <v>2381</v>
      </c>
      <c r="G416" t="s">
        <v>2380</v>
      </c>
      <c r="H416" t="s">
        <v>2380</v>
      </c>
      <c r="I416">
        <v>2</v>
      </c>
      <c r="J416" t="s">
        <v>2381</v>
      </c>
    </row>
    <row r="417" spans="1:10" x14ac:dyDescent="0.3">
      <c r="A417" t="s">
        <v>1956</v>
      </c>
      <c r="B417">
        <v>20.96</v>
      </c>
      <c r="C417" t="str">
        <f t="shared" si="12"/>
        <v>Normal weight</v>
      </c>
      <c r="D417">
        <v>4.04</v>
      </c>
      <c r="E417" t="str">
        <f t="shared" si="13"/>
        <v>Normal</v>
      </c>
      <c r="F417" t="s">
        <v>2381</v>
      </c>
      <c r="G417" t="s">
        <v>2380</v>
      </c>
      <c r="H417" t="s">
        <v>2380</v>
      </c>
      <c r="I417">
        <v>1</v>
      </c>
      <c r="J417" t="s">
        <v>2381</v>
      </c>
    </row>
    <row r="418" spans="1:10" x14ac:dyDescent="0.3">
      <c r="A418" t="s">
        <v>1955</v>
      </c>
      <c r="B418">
        <v>19.68</v>
      </c>
      <c r="C418" t="str">
        <f t="shared" si="12"/>
        <v>Normal weight</v>
      </c>
      <c r="D418">
        <v>5.74</v>
      </c>
      <c r="E418" t="str">
        <f t="shared" si="13"/>
        <v>Prediabetes</v>
      </c>
      <c r="F418" t="s">
        <v>2380</v>
      </c>
      <c r="G418" t="s">
        <v>2380</v>
      </c>
      <c r="H418" t="s">
        <v>2380</v>
      </c>
      <c r="I418">
        <v>0</v>
      </c>
      <c r="J418" t="s">
        <v>2381</v>
      </c>
    </row>
    <row r="419" spans="1:10" x14ac:dyDescent="0.3">
      <c r="A419" t="s">
        <v>1954</v>
      </c>
      <c r="B419">
        <v>18.100000000000001</v>
      </c>
      <c r="C419" t="str">
        <f t="shared" si="12"/>
        <v>Underweight</v>
      </c>
      <c r="D419">
        <v>6.33</v>
      </c>
      <c r="E419" t="str">
        <f t="shared" si="13"/>
        <v>Prediabetes</v>
      </c>
      <c r="F419" t="s">
        <v>2380</v>
      </c>
      <c r="G419" t="s">
        <v>2380</v>
      </c>
      <c r="H419" t="s">
        <v>2380</v>
      </c>
      <c r="I419">
        <v>1</v>
      </c>
      <c r="J419" t="s">
        <v>2381</v>
      </c>
    </row>
    <row r="420" spans="1:10" x14ac:dyDescent="0.3">
      <c r="A420" t="s">
        <v>1953</v>
      </c>
      <c r="B420">
        <v>29.64</v>
      </c>
      <c r="C420" t="str">
        <f t="shared" si="12"/>
        <v>Over weight</v>
      </c>
      <c r="D420">
        <v>4.28</v>
      </c>
      <c r="E420" t="str">
        <f t="shared" si="13"/>
        <v>Normal</v>
      </c>
      <c r="F420" t="s">
        <v>2381</v>
      </c>
      <c r="G420" t="s">
        <v>2380</v>
      </c>
      <c r="H420" t="s">
        <v>2380</v>
      </c>
      <c r="I420">
        <v>0</v>
      </c>
      <c r="J420" t="s">
        <v>2380</v>
      </c>
    </row>
    <row r="421" spans="1:10" x14ac:dyDescent="0.3">
      <c r="A421" t="s">
        <v>1952</v>
      </c>
      <c r="B421">
        <v>25.3</v>
      </c>
      <c r="C421" t="str">
        <f t="shared" si="12"/>
        <v>Over weight</v>
      </c>
      <c r="D421">
        <v>9.4700000000000006</v>
      </c>
      <c r="E421" t="str">
        <f t="shared" si="13"/>
        <v>Diabetes</v>
      </c>
      <c r="F421" t="s">
        <v>2381</v>
      </c>
      <c r="G421" t="s">
        <v>2380</v>
      </c>
      <c r="H421" t="s">
        <v>2380</v>
      </c>
      <c r="I421">
        <v>2</v>
      </c>
      <c r="J421" t="s">
        <v>2381</v>
      </c>
    </row>
    <row r="422" spans="1:10" x14ac:dyDescent="0.3">
      <c r="A422" t="s">
        <v>1951</v>
      </c>
      <c r="B422">
        <v>27.6</v>
      </c>
      <c r="C422" t="str">
        <f t="shared" si="12"/>
        <v>Over weight</v>
      </c>
      <c r="D422">
        <v>4.8499999999999996</v>
      </c>
      <c r="E422" t="str">
        <f t="shared" si="13"/>
        <v>Normal</v>
      </c>
      <c r="F422" t="s">
        <v>2381</v>
      </c>
      <c r="G422" t="s">
        <v>2380</v>
      </c>
      <c r="H422" t="s">
        <v>2380</v>
      </c>
      <c r="I422">
        <v>0</v>
      </c>
      <c r="J422" t="s">
        <v>2380</v>
      </c>
    </row>
    <row r="423" spans="1:10" x14ac:dyDescent="0.3">
      <c r="A423" t="s">
        <v>1950</v>
      </c>
      <c r="B423">
        <v>27.645</v>
      </c>
      <c r="C423" t="str">
        <f t="shared" si="12"/>
        <v>Over weight</v>
      </c>
      <c r="D423">
        <v>11.03</v>
      </c>
      <c r="E423" t="str">
        <f t="shared" si="13"/>
        <v>Diabetes</v>
      </c>
      <c r="F423" t="s">
        <v>2381</v>
      </c>
      <c r="G423" t="s">
        <v>2380</v>
      </c>
      <c r="H423" t="s">
        <v>2380</v>
      </c>
      <c r="I423">
        <v>1</v>
      </c>
      <c r="J423" t="s">
        <v>2381</v>
      </c>
    </row>
    <row r="424" spans="1:10" x14ac:dyDescent="0.3">
      <c r="A424" t="s">
        <v>1949</v>
      </c>
      <c r="B424">
        <v>27.6</v>
      </c>
      <c r="C424" t="str">
        <f t="shared" si="12"/>
        <v>Over weight</v>
      </c>
      <c r="D424">
        <v>5.22</v>
      </c>
      <c r="E424" t="str">
        <f t="shared" si="13"/>
        <v>Normal</v>
      </c>
      <c r="F424" t="s">
        <v>2380</v>
      </c>
      <c r="G424" t="s">
        <v>2380</v>
      </c>
      <c r="H424" t="s">
        <v>2380</v>
      </c>
      <c r="I424">
        <v>2</v>
      </c>
      <c r="J424" t="s">
        <v>2381</v>
      </c>
    </row>
    <row r="425" spans="1:10" x14ac:dyDescent="0.3">
      <c r="A425" t="s">
        <v>1948</v>
      </c>
      <c r="B425">
        <v>25.08</v>
      </c>
      <c r="C425" t="str">
        <f t="shared" si="12"/>
        <v>Over weight</v>
      </c>
      <c r="D425">
        <v>9.52</v>
      </c>
      <c r="E425" t="str">
        <f t="shared" si="13"/>
        <v>Diabetes</v>
      </c>
      <c r="F425" t="s">
        <v>2381</v>
      </c>
      <c r="G425" t="s">
        <v>2380</v>
      </c>
      <c r="H425" t="s">
        <v>2380</v>
      </c>
      <c r="I425">
        <v>2</v>
      </c>
      <c r="J425" t="s">
        <v>2380</v>
      </c>
    </row>
    <row r="426" spans="1:10" x14ac:dyDescent="0.3">
      <c r="A426" t="s">
        <v>1947</v>
      </c>
      <c r="B426">
        <v>30.02</v>
      </c>
      <c r="C426" t="str">
        <f t="shared" si="12"/>
        <v>Obesity</v>
      </c>
      <c r="D426">
        <v>11.09</v>
      </c>
      <c r="E426" t="str">
        <f t="shared" si="13"/>
        <v>Diabetes</v>
      </c>
      <c r="F426" t="s">
        <v>2380</v>
      </c>
      <c r="G426" t="s">
        <v>2380</v>
      </c>
      <c r="H426" t="s">
        <v>2380</v>
      </c>
      <c r="I426">
        <v>0</v>
      </c>
      <c r="J426" t="s">
        <v>2380</v>
      </c>
    </row>
    <row r="427" spans="1:10" x14ac:dyDescent="0.3">
      <c r="A427" t="s">
        <v>1946</v>
      </c>
      <c r="B427">
        <v>27.36</v>
      </c>
      <c r="C427" t="str">
        <f t="shared" si="12"/>
        <v>Over weight</v>
      </c>
      <c r="D427">
        <v>9.4499999999999993</v>
      </c>
      <c r="E427" t="str">
        <f t="shared" si="13"/>
        <v>Diabetes</v>
      </c>
      <c r="F427" t="s">
        <v>2381</v>
      </c>
      <c r="G427" t="s">
        <v>2380</v>
      </c>
      <c r="H427" t="s">
        <v>2380</v>
      </c>
      <c r="I427">
        <v>2</v>
      </c>
      <c r="J427" t="s">
        <v>2381</v>
      </c>
    </row>
    <row r="428" spans="1:10" x14ac:dyDescent="0.3">
      <c r="A428" t="s">
        <v>1945</v>
      </c>
      <c r="B428">
        <v>22.2</v>
      </c>
      <c r="C428" t="str">
        <f t="shared" si="12"/>
        <v>Normal weight</v>
      </c>
      <c r="D428">
        <v>5.51</v>
      </c>
      <c r="E428" t="str">
        <f t="shared" si="13"/>
        <v>Normal</v>
      </c>
      <c r="F428" t="s">
        <v>2380</v>
      </c>
      <c r="G428" t="s">
        <v>2380</v>
      </c>
      <c r="H428" t="s">
        <v>2380</v>
      </c>
      <c r="I428">
        <v>0</v>
      </c>
      <c r="J428" t="s">
        <v>2381</v>
      </c>
    </row>
    <row r="429" spans="1:10" x14ac:dyDescent="0.3">
      <c r="A429" t="s">
        <v>1944</v>
      </c>
      <c r="B429">
        <v>25.71</v>
      </c>
      <c r="C429" t="str">
        <f t="shared" si="12"/>
        <v>Over weight</v>
      </c>
      <c r="D429">
        <v>4.18</v>
      </c>
      <c r="E429" t="str">
        <f t="shared" si="13"/>
        <v>Normal</v>
      </c>
      <c r="F429" t="s">
        <v>2380</v>
      </c>
      <c r="G429" t="s">
        <v>2381</v>
      </c>
      <c r="H429" t="s">
        <v>2380</v>
      </c>
      <c r="I429">
        <v>1</v>
      </c>
      <c r="J429" t="s">
        <v>2381</v>
      </c>
    </row>
    <row r="430" spans="1:10" x14ac:dyDescent="0.3">
      <c r="A430" t="s">
        <v>1943</v>
      </c>
      <c r="B430">
        <v>41.91</v>
      </c>
      <c r="C430" t="str">
        <f t="shared" si="12"/>
        <v>Obesity</v>
      </c>
      <c r="D430">
        <v>5.98</v>
      </c>
      <c r="E430" t="str">
        <f t="shared" si="13"/>
        <v>Prediabetes</v>
      </c>
      <c r="F430" t="s">
        <v>2381</v>
      </c>
      <c r="G430" t="s">
        <v>2380</v>
      </c>
      <c r="H430" t="s">
        <v>2380</v>
      </c>
      <c r="I430">
        <v>1</v>
      </c>
      <c r="J430" t="s">
        <v>2380</v>
      </c>
    </row>
    <row r="431" spans="1:10" x14ac:dyDescent="0.3">
      <c r="A431" t="s">
        <v>1942</v>
      </c>
      <c r="B431">
        <v>25.85</v>
      </c>
      <c r="C431" t="str">
        <f t="shared" si="12"/>
        <v>Over weight</v>
      </c>
      <c r="D431">
        <v>10.16</v>
      </c>
      <c r="E431" t="str">
        <f t="shared" si="13"/>
        <v>Diabetes</v>
      </c>
      <c r="F431" t="s">
        <v>2380</v>
      </c>
      <c r="G431" t="s">
        <v>2380</v>
      </c>
      <c r="H431" t="s">
        <v>2380</v>
      </c>
      <c r="I431">
        <v>0</v>
      </c>
      <c r="J431" t="s">
        <v>2381</v>
      </c>
    </row>
    <row r="432" spans="1:10" x14ac:dyDescent="0.3">
      <c r="A432" t="s">
        <v>1941</v>
      </c>
      <c r="B432">
        <v>23.844999999999999</v>
      </c>
      <c r="C432" t="str">
        <f t="shared" si="12"/>
        <v>Normal weight</v>
      </c>
      <c r="D432">
        <v>11.71</v>
      </c>
      <c r="E432" t="str">
        <f t="shared" si="13"/>
        <v>Diabetes</v>
      </c>
      <c r="F432" t="s">
        <v>2380</v>
      </c>
      <c r="G432" t="s">
        <v>2380</v>
      </c>
      <c r="H432" t="s">
        <v>2380</v>
      </c>
      <c r="I432">
        <v>2</v>
      </c>
      <c r="J432" t="s">
        <v>2381</v>
      </c>
    </row>
    <row r="433" spans="1:10" x14ac:dyDescent="0.3">
      <c r="A433" t="s">
        <v>1940</v>
      </c>
      <c r="B433">
        <v>30.59</v>
      </c>
      <c r="C433" t="str">
        <f t="shared" si="12"/>
        <v>Obesity</v>
      </c>
      <c r="D433">
        <v>5.23</v>
      </c>
      <c r="E433" t="str">
        <f t="shared" si="13"/>
        <v>Normal</v>
      </c>
      <c r="F433" t="s">
        <v>2380</v>
      </c>
      <c r="G433" t="s">
        <v>2380</v>
      </c>
      <c r="H433" t="s">
        <v>2381</v>
      </c>
      <c r="I433">
        <v>1</v>
      </c>
      <c r="J433" t="s">
        <v>2380</v>
      </c>
    </row>
    <row r="434" spans="1:10" x14ac:dyDescent="0.3">
      <c r="A434" t="s">
        <v>1939</v>
      </c>
      <c r="B434">
        <v>24.795000000000002</v>
      </c>
      <c r="C434" t="str">
        <f t="shared" si="12"/>
        <v>Normal weight</v>
      </c>
      <c r="D434">
        <v>6.85</v>
      </c>
      <c r="E434" t="str">
        <f t="shared" si="13"/>
        <v>Diabetes</v>
      </c>
      <c r="F434" t="s">
        <v>2380</v>
      </c>
      <c r="G434" t="s">
        <v>2380</v>
      </c>
      <c r="H434" t="s">
        <v>2380</v>
      </c>
      <c r="I434">
        <v>0</v>
      </c>
      <c r="J434" t="s">
        <v>2381</v>
      </c>
    </row>
    <row r="435" spans="1:10" x14ac:dyDescent="0.3">
      <c r="A435" t="s">
        <v>1938</v>
      </c>
      <c r="B435">
        <v>24.13</v>
      </c>
      <c r="C435" t="str">
        <f t="shared" si="12"/>
        <v>Normal weight</v>
      </c>
      <c r="D435">
        <v>7.05</v>
      </c>
      <c r="E435" t="str">
        <f t="shared" si="13"/>
        <v>Diabetes</v>
      </c>
      <c r="F435" t="s">
        <v>2381</v>
      </c>
      <c r="G435" t="s">
        <v>2380</v>
      </c>
      <c r="H435" t="s">
        <v>2380</v>
      </c>
      <c r="I435">
        <v>2</v>
      </c>
      <c r="J435" t="s">
        <v>2381</v>
      </c>
    </row>
    <row r="436" spans="1:10" x14ac:dyDescent="0.3">
      <c r="A436" t="s">
        <v>1937</v>
      </c>
      <c r="B436">
        <v>25.84</v>
      </c>
      <c r="C436" t="str">
        <f t="shared" si="12"/>
        <v>Over weight</v>
      </c>
      <c r="D436">
        <v>11.64</v>
      </c>
      <c r="E436" t="str">
        <f t="shared" si="13"/>
        <v>Diabetes</v>
      </c>
      <c r="F436" t="s">
        <v>2380</v>
      </c>
      <c r="G436" t="s">
        <v>2380</v>
      </c>
      <c r="H436" t="s">
        <v>2380</v>
      </c>
      <c r="I436">
        <v>2</v>
      </c>
      <c r="J436" t="s">
        <v>2381</v>
      </c>
    </row>
    <row r="437" spans="1:10" x14ac:dyDescent="0.3">
      <c r="A437" t="s">
        <v>1936</v>
      </c>
      <c r="B437">
        <v>28</v>
      </c>
      <c r="C437" t="str">
        <f t="shared" si="12"/>
        <v>Over weight</v>
      </c>
      <c r="D437">
        <v>10.52</v>
      </c>
      <c r="E437" t="str">
        <f t="shared" si="13"/>
        <v>Diabetes</v>
      </c>
      <c r="F437" t="s">
        <v>2380</v>
      </c>
      <c r="G437" t="s">
        <v>2380</v>
      </c>
      <c r="H437" t="s">
        <v>2380</v>
      </c>
      <c r="I437">
        <v>0</v>
      </c>
      <c r="J437" t="s">
        <v>2381</v>
      </c>
    </row>
    <row r="438" spans="1:10" x14ac:dyDescent="0.3">
      <c r="A438" t="s">
        <v>1935</v>
      </c>
      <c r="B438">
        <v>34.1</v>
      </c>
      <c r="C438" t="str">
        <f t="shared" si="12"/>
        <v>Obesity</v>
      </c>
      <c r="D438">
        <v>4.01</v>
      </c>
      <c r="E438" t="str">
        <f t="shared" si="13"/>
        <v>Normal</v>
      </c>
      <c r="F438" t="s">
        <v>2381</v>
      </c>
      <c r="G438" t="s">
        <v>2380</v>
      </c>
      <c r="H438" t="s">
        <v>2381</v>
      </c>
      <c r="I438">
        <v>1</v>
      </c>
      <c r="J438" t="s">
        <v>2380</v>
      </c>
    </row>
    <row r="439" spans="1:10" x14ac:dyDescent="0.3">
      <c r="A439" t="s">
        <v>1934</v>
      </c>
      <c r="B439">
        <v>26.125</v>
      </c>
      <c r="C439" t="str">
        <f t="shared" si="12"/>
        <v>Over weight</v>
      </c>
      <c r="D439">
        <v>8.56</v>
      </c>
      <c r="E439" t="str">
        <f t="shared" si="13"/>
        <v>Diabetes</v>
      </c>
      <c r="F439" t="s">
        <v>2381</v>
      </c>
      <c r="G439" t="s">
        <v>2380</v>
      </c>
      <c r="H439" t="s">
        <v>2380</v>
      </c>
      <c r="I439">
        <v>1</v>
      </c>
      <c r="J439" t="s">
        <v>2381</v>
      </c>
    </row>
    <row r="440" spans="1:10" x14ac:dyDescent="0.3">
      <c r="A440" t="s">
        <v>1933</v>
      </c>
      <c r="B440">
        <v>25.6</v>
      </c>
      <c r="C440" t="str">
        <f t="shared" si="12"/>
        <v>Over weight</v>
      </c>
      <c r="D440">
        <v>10.5</v>
      </c>
      <c r="E440" t="str">
        <f t="shared" si="13"/>
        <v>Diabetes</v>
      </c>
      <c r="F440" t="s">
        <v>2380</v>
      </c>
      <c r="G440" t="s">
        <v>2380</v>
      </c>
      <c r="H440" t="s">
        <v>2380</v>
      </c>
      <c r="I440">
        <v>2</v>
      </c>
      <c r="J440" t="s">
        <v>2381</v>
      </c>
    </row>
    <row r="441" spans="1:10" x14ac:dyDescent="0.3">
      <c r="A441" t="s">
        <v>1932</v>
      </c>
      <c r="B441">
        <v>24.32</v>
      </c>
      <c r="C441" t="str">
        <f t="shared" si="12"/>
        <v>Normal weight</v>
      </c>
      <c r="D441">
        <v>6.39</v>
      </c>
      <c r="E441" t="str">
        <f t="shared" si="13"/>
        <v>Prediabetes</v>
      </c>
      <c r="F441" t="s">
        <v>2380</v>
      </c>
      <c r="G441" t="s">
        <v>2380</v>
      </c>
      <c r="H441" t="s">
        <v>2380</v>
      </c>
      <c r="I441">
        <v>0</v>
      </c>
      <c r="J441" t="s">
        <v>2380</v>
      </c>
    </row>
    <row r="442" spans="1:10" x14ac:dyDescent="0.3">
      <c r="A442" t="s">
        <v>1931</v>
      </c>
      <c r="B442">
        <v>22.88</v>
      </c>
      <c r="C442" t="str">
        <f t="shared" si="12"/>
        <v>Normal weight</v>
      </c>
      <c r="D442">
        <v>5.71</v>
      </c>
      <c r="E442" t="str">
        <f t="shared" si="13"/>
        <v>Prediabetes</v>
      </c>
      <c r="F442" t="s">
        <v>2381</v>
      </c>
      <c r="G442" t="s">
        <v>2380</v>
      </c>
      <c r="H442" t="s">
        <v>2381</v>
      </c>
      <c r="I442">
        <v>1</v>
      </c>
      <c r="J442" t="s">
        <v>2381</v>
      </c>
    </row>
    <row r="443" spans="1:10" x14ac:dyDescent="0.3">
      <c r="A443" t="s">
        <v>1930</v>
      </c>
      <c r="B443">
        <v>24.984999999999999</v>
      </c>
      <c r="C443" t="str">
        <f t="shared" si="12"/>
        <v>Over weight</v>
      </c>
      <c r="D443">
        <v>4.43</v>
      </c>
      <c r="E443" t="str">
        <f t="shared" si="13"/>
        <v>Normal</v>
      </c>
      <c r="F443" t="s">
        <v>2381</v>
      </c>
      <c r="G443" t="s">
        <v>2380</v>
      </c>
      <c r="H443" t="s">
        <v>2381</v>
      </c>
      <c r="I443">
        <v>1</v>
      </c>
      <c r="J443" t="s">
        <v>2380</v>
      </c>
    </row>
    <row r="444" spans="1:10" x14ac:dyDescent="0.3">
      <c r="A444" t="s">
        <v>1929</v>
      </c>
      <c r="B444">
        <v>33.1</v>
      </c>
      <c r="C444" t="str">
        <f t="shared" si="12"/>
        <v>Obesity</v>
      </c>
      <c r="D444">
        <v>5.52</v>
      </c>
      <c r="E444" t="str">
        <f t="shared" si="13"/>
        <v>Normal</v>
      </c>
      <c r="F444" t="s">
        <v>2380</v>
      </c>
      <c r="G444" t="s">
        <v>2380</v>
      </c>
      <c r="H444" t="s">
        <v>2381</v>
      </c>
      <c r="I444">
        <v>1</v>
      </c>
      <c r="J444" t="s">
        <v>2380</v>
      </c>
    </row>
    <row r="445" spans="1:10" x14ac:dyDescent="0.3">
      <c r="A445" t="s">
        <v>1928</v>
      </c>
      <c r="B445">
        <v>27.83</v>
      </c>
      <c r="C445" t="str">
        <f t="shared" si="12"/>
        <v>Over weight</v>
      </c>
      <c r="D445">
        <v>9.1999999999999993</v>
      </c>
      <c r="E445" t="str">
        <f t="shared" si="13"/>
        <v>Diabetes</v>
      </c>
      <c r="F445" t="s">
        <v>2381</v>
      </c>
      <c r="G445" t="s">
        <v>2380</v>
      </c>
      <c r="H445" t="s">
        <v>2380</v>
      </c>
      <c r="I445">
        <v>1</v>
      </c>
      <c r="J445" t="s">
        <v>2381</v>
      </c>
    </row>
    <row r="446" spans="1:10" x14ac:dyDescent="0.3">
      <c r="A446" t="s">
        <v>1927</v>
      </c>
      <c r="B446">
        <v>30.875</v>
      </c>
      <c r="C446" t="str">
        <f t="shared" si="12"/>
        <v>Obesity</v>
      </c>
      <c r="D446">
        <v>10.97</v>
      </c>
      <c r="E446" t="str">
        <f t="shared" si="13"/>
        <v>Diabetes</v>
      </c>
      <c r="F446" t="s">
        <v>2381</v>
      </c>
      <c r="G446" t="s">
        <v>2380</v>
      </c>
      <c r="H446" t="s">
        <v>2380</v>
      </c>
      <c r="I446">
        <v>2</v>
      </c>
      <c r="J446" t="s">
        <v>2380</v>
      </c>
    </row>
    <row r="447" spans="1:10" x14ac:dyDescent="0.3">
      <c r="A447" t="s">
        <v>1926</v>
      </c>
      <c r="B447">
        <v>27.265000000000001</v>
      </c>
      <c r="C447" t="str">
        <f t="shared" si="12"/>
        <v>Over weight</v>
      </c>
      <c r="D447">
        <v>4.25</v>
      </c>
      <c r="E447" t="str">
        <f t="shared" si="13"/>
        <v>Normal</v>
      </c>
      <c r="F447" t="s">
        <v>2380</v>
      </c>
      <c r="G447" t="s">
        <v>2380</v>
      </c>
      <c r="H447" t="s">
        <v>2381</v>
      </c>
      <c r="I447">
        <v>1</v>
      </c>
      <c r="J447" t="s">
        <v>2380</v>
      </c>
    </row>
    <row r="448" spans="1:10" x14ac:dyDescent="0.3">
      <c r="A448" t="s">
        <v>1925</v>
      </c>
      <c r="B448">
        <v>26.7</v>
      </c>
      <c r="C448" t="str">
        <f t="shared" si="12"/>
        <v>Over weight</v>
      </c>
      <c r="D448">
        <v>5.23</v>
      </c>
      <c r="E448" t="str">
        <f t="shared" si="13"/>
        <v>Normal</v>
      </c>
      <c r="F448" t="s">
        <v>2380</v>
      </c>
      <c r="G448" t="s">
        <v>2380</v>
      </c>
      <c r="H448" t="s">
        <v>2381</v>
      </c>
      <c r="I448">
        <v>1</v>
      </c>
      <c r="J448" t="s">
        <v>2381</v>
      </c>
    </row>
    <row r="449" spans="1:10" x14ac:dyDescent="0.3">
      <c r="A449" t="s">
        <v>1924</v>
      </c>
      <c r="B449">
        <v>29.925000000000001</v>
      </c>
      <c r="C449" t="str">
        <f t="shared" si="12"/>
        <v>Obesity</v>
      </c>
      <c r="D449">
        <v>5.96</v>
      </c>
      <c r="E449" t="str">
        <f t="shared" si="13"/>
        <v>Prediabetes</v>
      </c>
      <c r="F449" t="s">
        <v>2381</v>
      </c>
      <c r="G449" t="s">
        <v>2380</v>
      </c>
      <c r="H449" t="s">
        <v>2381</v>
      </c>
      <c r="I449">
        <v>1</v>
      </c>
      <c r="J449" t="s">
        <v>2381</v>
      </c>
    </row>
    <row r="450" spans="1:10" x14ac:dyDescent="0.3">
      <c r="A450" t="s">
        <v>1923</v>
      </c>
      <c r="B450">
        <v>19.95</v>
      </c>
      <c r="C450" t="str">
        <f t="shared" si="12"/>
        <v>Normal weight</v>
      </c>
      <c r="D450">
        <v>4.29</v>
      </c>
      <c r="E450" t="str">
        <f t="shared" si="13"/>
        <v>Normal</v>
      </c>
      <c r="F450" t="s">
        <v>2381</v>
      </c>
      <c r="G450" t="s">
        <v>2380</v>
      </c>
      <c r="H450" t="s">
        <v>2380</v>
      </c>
      <c r="I450">
        <v>2</v>
      </c>
      <c r="J450" t="s">
        <v>2381</v>
      </c>
    </row>
    <row r="451" spans="1:10" x14ac:dyDescent="0.3">
      <c r="A451" t="s">
        <v>1922</v>
      </c>
      <c r="B451">
        <v>24.225000000000001</v>
      </c>
      <c r="C451" t="str">
        <f t="shared" ref="C451:C514" si="14">IF(B451&lt;18.5,"Underweight",IF(B451&lt;=24.9,"Normal weight",IF(B451&lt;29.9,"Over weight","Obesity")))</f>
        <v>Normal weight</v>
      </c>
      <c r="D451">
        <v>4.09</v>
      </c>
      <c r="E451" t="str">
        <f t="shared" ref="E451:E514" si="15">IF(D451&lt;5.7,"Normal",IF(D451&lt;=6.4,"Prediabetes","Diabetes"))</f>
        <v>Normal</v>
      </c>
      <c r="F451" t="s">
        <v>2380</v>
      </c>
      <c r="G451" t="s">
        <v>2380</v>
      </c>
      <c r="H451" t="s">
        <v>2380</v>
      </c>
      <c r="I451">
        <v>0</v>
      </c>
      <c r="J451" t="s">
        <v>2380</v>
      </c>
    </row>
    <row r="452" spans="1:10" x14ac:dyDescent="0.3">
      <c r="A452" t="s">
        <v>1921</v>
      </c>
      <c r="B452">
        <v>28.12</v>
      </c>
      <c r="C452" t="str">
        <f t="shared" si="14"/>
        <v>Over weight</v>
      </c>
      <c r="D452">
        <v>4.88</v>
      </c>
      <c r="E452" t="str">
        <f t="shared" si="15"/>
        <v>Normal</v>
      </c>
      <c r="F452" t="s">
        <v>2380</v>
      </c>
      <c r="G452" t="s">
        <v>2380</v>
      </c>
      <c r="H452" t="s">
        <v>2380</v>
      </c>
      <c r="I452">
        <v>0</v>
      </c>
      <c r="J452" t="s">
        <v>2381</v>
      </c>
    </row>
    <row r="453" spans="1:10" x14ac:dyDescent="0.3">
      <c r="A453" t="s">
        <v>1920</v>
      </c>
      <c r="B453">
        <v>23.21</v>
      </c>
      <c r="C453" t="str">
        <f t="shared" si="14"/>
        <v>Normal weight</v>
      </c>
      <c r="D453">
        <v>6.76</v>
      </c>
      <c r="E453" t="str">
        <f t="shared" si="15"/>
        <v>Diabetes</v>
      </c>
      <c r="F453" t="s">
        <v>2380</v>
      </c>
      <c r="G453" t="s">
        <v>2380</v>
      </c>
      <c r="H453" t="s">
        <v>2380</v>
      </c>
      <c r="I453">
        <v>0</v>
      </c>
      <c r="J453" t="s">
        <v>2381</v>
      </c>
    </row>
    <row r="454" spans="1:10" x14ac:dyDescent="0.3">
      <c r="A454" t="s">
        <v>1919</v>
      </c>
      <c r="B454">
        <v>23.98</v>
      </c>
      <c r="C454" t="str">
        <f t="shared" si="14"/>
        <v>Normal weight</v>
      </c>
      <c r="D454">
        <v>10.67</v>
      </c>
      <c r="E454" t="str">
        <f t="shared" si="15"/>
        <v>Diabetes</v>
      </c>
      <c r="F454" t="s">
        <v>2380</v>
      </c>
      <c r="G454" t="s">
        <v>2380</v>
      </c>
      <c r="H454" t="s">
        <v>2380</v>
      </c>
      <c r="I454">
        <v>0</v>
      </c>
      <c r="J454" t="s">
        <v>2380</v>
      </c>
    </row>
    <row r="455" spans="1:10" x14ac:dyDescent="0.3">
      <c r="A455" t="s">
        <v>1918</v>
      </c>
      <c r="B455">
        <v>30</v>
      </c>
      <c r="C455" t="str">
        <f t="shared" si="14"/>
        <v>Obesity</v>
      </c>
      <c r="D455">
        <v>6.21</v>
      </c>
      <c r="E455" t="str">
        <f t="shared" si="15"/>
        <v>Prediabetes</v>
      </c>
      <c r="F455" t="s">
        <v>2380</v>
      </c>
      <c r="G455" t="s">
        <v>2380</v>
      </c>
      <c r="H455" t="s">
        <v>2380</v>
      </c>
      <c r="I455">
        <v>0</v>
      </c>
      <c r="J455" t="s">
        <v>2381</v>
      </c>
    </row>
    <row r="456" spans="1:10" x14ac:dyDescent="0.3">
      <c r="A456" t="s">
        <v>1917</v>
      </c>
      <c r="B456">
        <v>17.350000000000001</v>
      </c>
      <c r="C456" t="str">
        <f t="shared" si="14"/>
        <v>Underweight</v>
      </c>
      <c r="D456">
        <v>5.03</v>
      </c>
      <c r="E456" t="str">
        <f t="shared" si="15"/>
        <v>Normal</v>
      </c>
      <c r="F456" t="s">
        <v>2381</v>
      </c>
      <c r="G456" t="s">
        <v>2380</v>
      </c>
      <c r="H456" t="s">
        <v>2380</v>
      </c>
      <c r="I456">
        <v>0</v>
      </c>
      <c r="J456" t="s">
        <v>2381</v>
      </c>
    </row>
    <row r="457" spans="1:10" x14ac:dyDescent="0.3">
      <c r="A457" t="s">
        <v>1916</v>
      </c>
      <c r="B457">
        <v>22.704999999999998</v>
      </c>
      <c r="C457" t="str">
        <f t="shared" si="14"/>
        <v>Normal weight</v>
      </c>
      <c r="D457">
        <v>5.27</v>
      </c>
      <c r="E457" t="str">
        <f t="shared" si="15"/>
        <v>Normal</v>
      </c>
      <c r="F457" t="s">
        <v>2380</v>
      </c>
      <c r="G457" t="s">
        <v>2380</v>
      </c>
      <c r="H457" t="s">
        <v>2380</v>
      </c>
      <c r="I457">
        <v>0</v>
      </c>
      <c r="J457" t="s">
        <v>2380</v>
      </c>
    </row>
    <row r="458" spans="1:10" x14ac:dyDescent="0.3">
      <c r="A458" t="s">
        <v>1915</v>
      </c>
      <c r="B458">
        <v>25.41</v>
      </c>
      <c r="C458" t="str">
        <f t="shared" si="14"/>
        <v>Over weight</v>
      </c>
      <c r="D458">
        <v>10.53</v>
      </c>
      <c r="E458" t="str">
        <f t="shared" si="15"/>
        <v>Diabetes</v>
      </c>
      <c r="F458" t="s">
        <v>2381</v>
      </c>
      <c r="G458" t="s">
        <v>2380</v>
      </c>
      <c r="H458" t="s">
        <v>2380</v>
      </c>
      <c r="I458">
        <v>1</v>
      </c>
      <c r="J458" t="s">
        <v>2381</v>
      </c>
    </row>
    <row r="459" spans="1:10" x14ac:dyDescent="0.3">
      <c r="A459" t="s">
        <v>1914</v>
      </c>
      <c r="B459">
        <v>18.23</v>
      </c>
      <c r="C459" t="str">
        <f t="shared" si="14"/>
        <v>Underweight</v>
      </c>
      <c r="D459">
        <v>5.78</v>
      </c>
      <c r="E459" t="str">
        <f t="shared" si="15"/>
        <v>Prediabetes</v>
      </c>
      <c r="F459" t="s">
        <v>2380</v>
      </c>
      <c r="G459" t="s">
        <v>2380</v>
      </c>
      <c r="H459" t="s">
        <v>2381</v>
      </c>
      <c r="I459">
        <v>1</v>
      </c>
      <c r="J459" t="s">
        <v>2381</v>
      </c>
    </row>
    <row r="460" spans="1:10" x14ac:dyDescent="0.3">
      <c r="A460" t="s">
        <v>1913</v>
      </c>
      <c r="B460">
        <v>24.7</v>
      </c>
      <c r="C460" t="str">
        <f t="shared" si="14"/>
        <v>Normal weight</v>
      </c>
      <c r="D460">
        <v>4.3600000000000003</v>
      </c>
      <c r="E460" t="str">
        <f t="shared" si="15"/>
        <v>Normal</v>
      </c>
      <c r="F460" t="s">
        <v>2380</v>
      </c>
      <c r="G460" t="s">
        <v>2380</v>
      </c>
      <c r="H460" t="s">
        <v>2381</v>
      </c>
      <c r="I460">
        <v>1</v>
      </c>
      <c r="J460" t="s">
        <v>2381</v>
      </c>
    </row>
    <row r="461" spans="1:10" x14ac:dyDescent="0.3">
      <c r="A461" t="s">
        <v>1912</v>
      </c>
      <c r="B461">
        <v>37.4</v>
      </c>
      <c r="C461" t="str">
        <f t="shared" si="14"/>
        <v>Obesity</v>
      </c>
      <c r="D461">
        <v>9.7200000000000006</v>
      </c>
      <c r="E461" t="str">
        <f t="shared" si="15"/>
        <v>Diabetes</v>
      </c>
      <c r="F461" t="s">
        <v>2381</v>
      </c>
      <c r="G461" t="s">
        <v>2380</v>
      </c>
      <c r="H461" t="s">
        <v>2381</v>
      </c>
      <c r="I461">
        <v>1</v>
      </c>
      <c r="J461" t="s">
        <v>2380</v>
      </c>
    </row>
    <row r="462" spans="1:10" x14ac:dyDescent="0.3">
      <c r="A462" t="s">
        <v>1911</v>
      </c>
      <c r="B462">
        <v>26.885000000000002</v>
      </c>
      <c r="C462" t="str">
        <f t="shared" si="14"/>
        <v>Over weight</v>
      </c>
      <c r="D462">
        <v>5.18</v>
      </c>
      <c r="E462" t="str">
        <f t="shared" si="15"/>
        <v>Normal</v>
      </c>
      <c r="F462" t="s">
        <v>2380</v>
      </c>
      <c r="G462" t="s">
        <v>2380</v>
      </c>
      <c r="H462" t="s">
        <v>2381</v>
      </c>
      <c r="I462">
        <v>1</v>
      </c>
      <c r="J462" t="s">
        <v>2381</v>
      </c>
    </row>
    <row r="463" spans="1:10" x14ac:dyDescent="0.3">
      <c r="A463" t="s">
        <v>1910</v>
      </c>
      <c r="B463">
        <v>25.27</v>
      </c>
      <c r="C463" t="str">
        <f t="shared" si="14"/>
        <v>Over weight</v>
      </c>
      <c r="D463">
        <v>5.29</v>
      </c>
      <c r="E463" t="str">
        <f t="shared" si="15"/>
        <v>Normal</v>
      </c>
      <c r="F463" t="s">
        <v>2380</v>
      </c>
      <c r="G463" t="s">
        <v>2380</v>
      </c>
      <c r="H463" t="s">
        <v>2381</v>
      </c>
      <c r="I463">
        <v>1</v>
      </c>
      <c r="J463" t="s">
        <v>2381</v>
      </c>
    </row>
    <row r="464" spans="1:10" x14ac:dyDescent="0.3">
      <c r="A464" t="s">
        <v>1909</v>
      </c>
      <c r="B464">
        <v>23.655000000000001</v>
      </c>
      <c r="C464" t="str">
        <f t="shared" si="14"/>
        <v>Normal weight</v>
      </c>
      <c r="D464">
        <v>4.8600000000000003</v>
      </c>
      <c r="E464" t="str">
        <f t="shared" si="15"/>
        <v>Normal</v>
      </c>
      <c r="F464" t="s">
        <v>2381</v>
      </c>
      <c r="G464" t="s">
        <v>2380</v>
      </c>
      <c r="H464" t="s">
        <v>2380</v>
      </c>
      <c r="I464">
        <v>0</v>
      </c>
      <c r="J464" t="s">
        <v>2381</v>
      </c>
    </row>
    <row r="465" spans="1:10" x14ac:dyDescent="0.3">
      <c r="A465" t="s">
        <v>1908</v>
      </c>
      <c r="B465">
        <v>55.05</v>
      </c>
      <c r="C465" t="str">
        <f t="shared" si="14"/>
        <v>Obesity</v>
      </c>
      <c r="D465">
        <v>7.66</v>
      </c>
      <c r="E465" t="str">
        <f t="shared" si="15"/>
        <v>Diabetes</v>
      </c>
      <c r="F465" t="s">
        <v>2380</v>
      </c>
      <c r="G465" t="s">
        <v>2380</v>
      </c>
      <c r="H465" t="s">
        <v>2380</v>
      </c>
      <c r="I465">
        <v>0</v>
      </c>
      <c r="J465" t="s">
        <v>2380</v>
      </c>
    </row>
    <row r="466" spans="1:10" x14ac:dyDescent="0.3">
      <c r="A466" t="s">
        <v>1907</v>
      </c>
      <c r="B466">
        <v>24.89</v>
      </c>
      <c r="C466" t="str">
        <f t="shared" si="14"/>
        <v>Normal weight</v>
      </c>
      <c r="D466">
        <v>6.1</v>
      </c>
      <c r="E466" t="str">
        <f t="shared" si="15"/>
        <v>Prediabetes</v>
      </c>
      <c r="F466" t="s">
        <v>2381</v>
      </c>
      <c r="G466" t="s">
        <v>2380</v>
      </c>
      <c r="H466" t="s">
        <v>2381</v>
      </c>
      <c r="I466">
        <v>1</v>
      </c>
      <c r="J466" t="s">
        <v>2381</v>
      </c>
    </row>
    <row r="467" spans="1:10" x14ac:dyDescent="0.3">
      <c r="A467" t="s">
        <v>1906</v>
      </c>
      <c r="B467">
        <v>18.715</v>
      </c>
      <c r="C467" t="str">
        <f t="shared" si="14"/>
        <v>Normal weight</v>
      </c>
      <c r="D467">
        <v>4.4400000000000004</v>
      </c>
      <c r="E467" t="str">
        <f t="shared" si="15"/>
        <v>Normal</v>
      </c>
      <c r="F467" t="s">
        <v>2380</v>
      </c>
      <c r="G467" t="s">
        <v>2380</v>
      </c>
      <c r="H467" t="s">
        <v>2380</v>
      </c>
      <c r="I467">
        <v>0</v>
      </c>
      <c r="J467" t="s">
        <v>2380</v>
      </c>
    </row>
    <row r="468" spans="1:10" x14ac:dyDescent="0.3">
      <c r="A468" t="s">
        <v>1905</v>
      </c>
      <c r="B468">
        <v>28.12</v>
      </c>
      <c r="C468" t="str">
        <f t="shared" si="14"/>
        <v>Over weight</v>
      </c>
      <c r="D468">
        <v>6.15</v>
      </c>
      <c r="E468" t="str">
        <f t="shared" si="15"/>
        <v>Prediabetes</v>
      </c>
      <c r="F468" t="s">
        <v>2380</v>
      </c>
      <c r="G468" t="s">
        <v>2380</v>
      </c>
      <c r="H468" t="s">
        <v>2380</v>
      </c>
      <c r="I468">
        <v>0</v>
      </c>
      <c r="J468" t="s">
        <v>2381</v>
      </c>
    </row>
    <row r="469" spans="1:10" x14ac:dyDescent="0.3">
      <c r="A469" t="s">
        <v>1904</v>
      </c>
      <c r="B469">
        <v>26.6</v>
      </c>
      <c r="C469" t="str">
        <f t="shared" si="14"/>
        <v>Over weight</v>
      </c>
      <c r="D469">
        <v>4.53</v>
      </c>
      <c r="E469" t="str">
        <f t="shared" si="15"/>
        <v>Normal</v>
      </c>
      <c r="F469" t="s">
        <v>2380</v>
      </c>
      <c r="G469" t="s">
        <v>2380</v>
      </c>
      <c r="H469" t="s">
        <v>2380</v>
      </c>
      <c r="I469">
        <v>0</v>
      </c>
      <c r="J469" t="s">
        <v>2381</v>
      </c>
    </row>
    <row r="470" spans="1:10" x14ac:dyDescent="0.3">
      <c r="A470" t="s">
        <v>1903</v>
      </c>
      <c r="B470">
        <v>30.114999999999998</v>
      </c>
      <c r="C470" t="str">
        <f t="shared" si="14"/>
        <v>Obesity</v>
      </c>
      <c r="D470">
        <v>5.48</v>
      </c>
      <c r="E470" t="str">
        <f t="shared" si="15"/>
        <v>Normal</v>
      </c>
      <c r="F470" t="s">
        <v>2380</v>
      </c>
      <c r="G470" t="s">
        <v>2381</v>
      </c>
      <c r="H470" t="s">
        <v>2380</v>
      </c>
      <c r="I470">
        <v>1</v>
      </c>
      <c r="J470" t="s">
        <v>2380</v>
      </c>
    </row>
    <row r="471" spans="1:10" x14ac:dyDescent="0.3">
      <c r="A471" t="s">
        <v>1902</v>
      </c>
      <c r="B471">
        <v>24.605</v>
      </c>
      <c r="C471" t="str">
        <f t="shared" si="14"/>
        <v>Normal weight</v>
      </c>
      <c r="D471">
        <v>5.48</v>
      </c>
      <c r="E471" t="str">
        <f t="shared" si="15"/>
        <v>Normal</v>
      </c>
      <c r="F471" t="s">
        <v>2380</v>
      </c>
      <c r="G471" t="s">
        <v>2380</v>
      </c>
      <c r="H471" t="s">
        <v>2380</v>
      </c>
      <c r="I471">
        <v>0</v>
      </c>
      <c r="J471" t="s">
        <v>2381</v>
      </c>
    </row>
    <row r="472" spans="1:10" x14ac:dyDescent="0.3">
      <c r="A472" t="s">
        <v>1901</v>
      </c>
      <c r="B472">
        <v>29.6</v>
      </c>
      <c r="C472" t="str">
        <f t="shared" si="14"/>
        <v>Over weight</v>
      </c>
      <c r="D472">
        <v>8.1</v>
      </c>
      <c r="E472" t="str">
        <f t="shared" si="15"/>
        <v>Diabetes</v>
      </c>
      <c r="F472" t="s">
        <v>2380</v>
      </c>
      <c r="G472" t="s">
        <v>2380</v>
      </c>
      <c r="H472" t="s">
        <v>2380</v>
      </c>
      <c r="I472">
        <v>0</v>
      </c>
      <c r="J472" t="s">
        <v>2380</v>
      </c>
    </row>
    <row r="473" spans="1:10" x14ac:dyDescent="0.3">
      <c r="A473" t="s">
        <v>1900</v>
      </c>
      <c r="B473">
        <v>24.42</v>
      </c>
      <c r="C473" t="str">
        <f t="shared" si="14"/>
        <v>Normal weight</v>
      </c>
      <c r="D473">
        <v>7.16</v>
      </c>
      <c r="E473" t="str">
        <f t="shared" si="15"/>
        <v>Diabetes</v>
      </c>
      <c r="F473" t="s">
        <v>2380</v>
      </c>
      <c r="G473" t="s">
        <v>2380</v>
      </c>
      <c r="H473" t="s">
        <v>2380</v>
      </c>
      <c r="I473">
        <v>0</v>
      </c>
      <c r="J473" t="s">
        <v>2381</v>
      </c>
    </row>
    <row r="474" spans="1:10" x14ac:dyDescent="0.3">
      <c r="A474" t="s">
        <v>1899</v>
      </c>
      <c r="B474">
        <v>20.9</v>
      </c>
      <c r="C474" t="str">
        <f t="shared" si="14"/>
        <v>Normal weight</v>
      </c>
      <c r="D474">
        <v>4.55</v>
      </c>
      <c r="E474" t="str">
        <f t="shared" si="15"/>
        <v>Normal</v>
      </c>
      <c r="F474" t="s">
        <v>2381</v>
      </c>
      <c r="G474" t="s">
        <v>2380</v>
      </c>
      <c r="H474" t="s">
        <v>2381</v>
      </c>
      <c r="I474">
        <v>1</v>
      </c>
      <c r="J474" t="s">
        <v>2381</v>
      </c>
    </row>
    <row r="475" spans="1:10" x14ac:dyDescent="0.3">
      <c r="A475" t="s">
        <v>1898</v>
      </c>
      <c r="B475">
        <v>22.895</v>
      </c>
      <c r="C475" t="str">
        <f t="shared" si="14"/>
        <v>Normal weight</v>
      </c>
      <c r="D475">
        <v>6.03</v>
      </c>
      <c r="E475" t="str">
        <f t="shared" si="15"/>
        <v>Prediabetes</v>
      </c>
      <c r="F475" t="s">
        <v>2380</v>
      </c>
      <c r="G475" t="s">
        <v>2380</v>
      </c>
      <c r="H475" t="s">
        <v>2380</v>
      </c>
      <c r="I475">
        <v>0</v>
      </c>
      <c r="J475" t="s">
        <v>2381</v>
      </c>
    </row>
    <row r="476" spans="1:10" x14ac:dyDescent="0.3">
      <c r="A476" t="s">
        <v>1897</v>
      </c>
      <c r="B476">
        <v>28.3</v>
      </c>
      <c r="C476" t="str">
        <f t="shared" si="14"/>
        <v>Over weight</v>
      </c>
      <c r="D476">
        <v>5.47</v>
      </c>
      <c r="E476" t="str">
        <f t="shared" si="15"/>
        <v>Normal</v>
      </c>
      <c r="F476" t="s">
        <v>2381</v>
      </c>
      <c r="G476" t="s">
        <v>2380</v>
      </c>
      <c r="H476" t="s">
        <v>2381</v>
      </c>
      <c r="I476">
        <v>1</v>
      </c>
      <c r="J476" t="s">
        <v>2381</v>
      </c>
    </row>
    <row r="477" spans="1:10" x14ac:dyDescent="0.3">
      <c r="A477" t="s">
        <v>1895</v>
      </c>
      <c r="B477">
        <v>54.3</v>
      </c>
      <c r="C477" t="str">
        <f t="shared" si="14"/>
        <v>Obesity</v>
      </c>
      <c r="D477">
        <v>4.1500000000000004</v>
      </c>
      <c r="E477" t="str">
        <f t="shared" si="15"/>
        <v>Normal</v>
      </c>
      <c r="F477" t="s">
        <v>2381</v>
      </c>
      <c r="G477" t="s">
        <v>2380</v>
      </c>
      <c r="H477" t="s">
        <v>2380</v>
      </c>
      <c r="I477">
        <v>1</v>
      </c>
      <c r="J477" t="s">
        <v>2380</v>
      </c>
    </row>
    <row r="478" spans="1:10" x14ac:dyDescent="0.3">
      <c r="A478" t="s">
        <v>1894</v>
      </c>
      <c r="B478">
        <v>33.344999999999999</v>
      </c>
      <c r="C478" t="str">
        <f t="shared" si="14"/>
        <v>Obesity</v>
      </c>
      <c r="D478">
        <v>11.32</v>
      </c>
      <c r="E478" t="str">
        <f t="shared" si="15"/>
        <v>Diabetes</v>
      </c>
      <c r="F478" t="s">
        <v>2381</v>
      </c>
      <c r="G478" t="s">
        <v>2380</v>
      </c>
      <c r="H478" t="s">
        <v>2380</v>
      </c>
      <c r="I478">
        <v>1</v>
      </c>
      <c r="J478" t="s">
        <v>2380</v>
      </c>
    </row>
    <row r="479" spans="1:10" x14ac:dyDescent="0.3">
      <c r="A479" t="s">
        <v>1893</v>
      </c>
      <c r="B479">
        <v>33</v>
      </c>
      <c r="C479" t="str">
        <f t="shared" si="14"/>
        <v>Obesity</v>
      </c>
      <c r="D479">
        <v>9.51</v>
      </c>
      <c r="E479" t="str">
        <f t="shared" si="15"/>
        <v>Diabetes</v>
      </c>
      <c r="F479" t="s">
        <v>2381</v>
      </c>
      <c r="G479" t="s">
        <v>2380</v>
      </c>
      <c r="H479" t="s">
        <v>2380</v>
      </c>
      <c r="I479">
        <v>0</v>
      </c>
      <c r="J479" t="s">
        <v>2380</v>
      </c>
    </row>
    <row r="480" spans="1:10" x14ac:dyDescent="0.3">
      <c r="A480" t="s">
        <v>1892</v>
      </c>
      <c r="B480">
        <v>28.024999999999999</v>
      </c>
      <c r="C480" t="str">
        <f t="shared" si="14"/>
        <v>Over weight</v>
      </c>
      <c r="D480">
        <v>7.67</v>
      </c>
      <c r="E480" t="str">
        <f t="shared" si="15"/>
        <v>Diabetes</v>
      </c>
      <c r="F480" t="s">
        <v>2381</v>
      </c>
      <c r="G480" t="s">
        <v>2380</v>
      </c>
      <c r="H480" t="s">
        <v>2380</v>
      </c>
      <c r="I480">
        <v>1</v>
      </c>
      <c r="J480" t="s">
        <v>2381</v>
      </c>
    </row>
    <row r="481" spans="1:10" x14ac:dyDescent="0.3">
      <c r="A481" t="s">
        <v>1891</v>
      </c>
      <c r="B481">
        <v>28.69</v>
      </c>
      <c r="C481" t="str">
        <f t="shared" si="14"/>
        <v>Over weight</v>
      </c>
      <c r="D481">
        <v>6.23</v>
      </c>
      <c r="E481" t="str">
        <f t="shared" si="15"/>
        <v>Prediabetes</v>
      </c>
      <c r="F481" t="s">
        <v>2380</v>
      </c>
      <c r="G481" t="s">
        <v>2380</v>
      </c>
      <c r="H481" t="s">
        <v>2380</v>
      </c>
      <c r="I481">
        <v>1</v>
      </c>
      <c r="J481" t="s">
        <v>2381</v>
      </c>
    </row>
    <row r="482" spans="1:10" x14ac:dyDescent="0.3">
      <c r="A482" t="s">
        <v>1890</v>
      </c>
      <c r="B482">
        <v>40.28</v>
      </c>
      <c r="C482" t="str">
        <f t="shared" si="14"/>
        <v>Obesity</v>
      </c>
      <c r="D482">
        <v>8.9</v>
      </c>
      <c r="E482" t="str">
        <f t="shared" si="15"/>
        <v>Diabetes</v>
      </c>
      <c r="F482" t="s">
        <v>2380</v>
      </c>
      <c r="G482" t="s">
        <v>2380</v>
      </c>
      <c r="H482" t="s">
        <v>2380</v>
      </c>
      <c r="I482">
        <v>0</v>
      </c>
      <c r="J482" t="s">
        <v>2380</v>
      </c>
    </row>
    <row r="483" spans="1:10" x14ac:dyDescent="0.3">
      <c r="A483" t="s">
        <v>1889</v>
      </c>
      <c r="B483">
        <v>37.299999999999997</v>
      </c>
      <c r="C483" t="str">
        <f t="shared" si="14"/>
        <v>Obesity</v>
      </c>
      <c r="D483">
        <v>7.79</v>
      </c>
      <c r="E483" t="str">
        <f t="shared" si="15"/>
        <v>Diabetes</v>
      </c>
      <c r="F483" t="s">
        <v>2381</v>
      </c>
      <c r="G483" t="s">
        <v>2380</v>
      </c>
      <c r="H483" t="s">
        <v>2380</v>
      </c>
      <c r="I483">
        <v>0</v>
      </c>
      <c r="J483" t="s">
        <v>2380</v>
      </c>
    </row>
    <row r="484" spans="1:10" x14ac:dyDescent="0.3">
      <c r="A484" t="s">
        <v>1888</v>
      </c>
      <c r="B484">
        <v>54.47</v>
      </c>
      <c r="C484" t="str">
        <f t="shared" si="14"/>
        <v>Obesity</v>
      </c>
      <c r="D484">
        <v>4.49</v>
      </c>
      <c r="E484" t="str">
        <f t="shared" si="15"/>
        <v>Normal</v>
      </c>
      <c r="F484" t="s">
        <v>2381</v>
      </c>
      <c r="G484" t="s">
        <v>2380</v>
      </c>
      <c r="H484" t="s">
        <v>2380</v>
      </c>
      <c r="I484">
        <v>2</v>
      </c>
      <c r="J484" t="s">
        <v>2380</v>
      </c>
    </row>
    <row r="485" spans="1:10" x14ac:dyDescent="0.3">
      <c r="A485" t="s">
        <v>1887</v>
      </c>
      <c r="B485">
        <v>38.06</v>
      </c>
      <c r="C485" t="str">
        <f t="shared" si="14"/>
        <v>Obesity</v>
      </c>
      <c r="D485">
        <v>5.24</v>
      </c>
      <c r="E485" t="str">
        <f t="shared" si="15"/>
        <v>Normal</v>
      </c>
      <c r="F485" t="s">
        <v>2381</v>
      </c>
      <c r="G485" t="s">
        <v>2380</v>
      </c>
      <c r="H485" t="s">
        <v>2381</v>
      </c>
      <c r="I485">
        <v>1</v>
      </c>
      <c r="J485" t="s">
        <v>2380</v>
      </c>
    </row>
    <row r="486" spans="1:10" x14ac:dyDescent="0.3">
      <c r="A486" t="s">
        <v>1886</v>
      </c>
      <c r="B486">
        <v>51.47</v>
      </c>
      <c r="C486" t="str">
        <f t="shared" si="14"/>
        <v>Obesity</v>
      </c>
      <c r="D486">
        <v>9.6</v>
      </c>
      <c r="E486" t="str">
        <f t="shared" si="15"/>
        <v>Diabetes</v>
      </c>
      <c r="F486" t="s">
        <v>2380</v>
      </c>
      <c r="G486" t="s">
        <v>2380</v>
      </c>
      <c r="H486" t="s">
        <v>2380</v>
      </c>
      <c r="I486">
        <v>0</v>
      </c>
      <c r="J486" t="s">
        <v>2380</v>
      </c>
    </row>
    <row r="487" spans="1:10" x14ac:dyDescent="0.3">
      <c r="A487" t="s">
        <v>1885</v>
      </c>
      <c r="B487">
        <v>29.8</v>
      </c>
      <c r="C487" t="str">
        <f t="shared" si="14"/>
        <v>Over weight</v>
      </c>
      <c r="D487">
        <v>5.78</v>
      </c>
      <c r="E487" t="str">
        <f t="shared" si="15"/>
        <v>Prediabetes</v>
      </c>
      <c r="F487" t="s">
        <v>2381</v>
      </c>
      <c r="G487" t="s">
        <v>2380</v>
      </c>
      <c r="H487" t="s">
        <v>2380</v>
      </c>
      <c r="I487">
        <v>0</v>
      </c>
      <c r="J487" t="s">
        <v>2380</v>
      </c>
    </row>
    <row r="488" spans="1:10" x14ac:dyDescent="0.3">
      <c r="A488" t="s">
        <v>1884</v>
      </c>
      <c r="B488">
        <v>49.77</v>
      </c>
      <c r="C488" t="str">
        <f t="shared" si="14"/>
        <v>Obesity</v>
      </c>
      <c r="D488">
        <v>7.02</v>
      </c>
      <c r="E488" t="str">
        <f t="shared" si="15"/>
        <v>Diabetes</v>
      </c>
      <c r="F488" t="s">
        <v>2380</v>
      </c>
      <c r="G488" t="s">
        <v>2380</v>
      </c>
      <c r="H488" t="s">
        <v>2380</v>
      </c>
      <c r="I488">
        <v>0</v>
      </c>
      <c r="J488" t="s">
        <v>2380</v>
      </c>
    </row>
    <row r="489" spans="1:10" x14ac:dyDescent="0.3">
      <c r="A489" t="s">
        <v>1883</v>
      </c>
      <c r="B489">
        <v>25.555</v>
      </c>
      <c r="C489" t="str">
        <f t="shared" si="14"/>
        <v>Over weight</v>
      </c>
      <c r="D489">
        <v>4.09</v>
      </c>
      <c r="E489" t="str">
        <f t="shared" si="15"/>
        <v>Normal</v>
      </c>
      <c r="F489" t="s">
        <v>2381</v>
      </c>
      <c r="G489" t="s">
        <v>2380</v>
      </c>
      <c r="H489" t="s">
        <v>2380</v>
      </c>
      <c r="I489">
        <v>0</v>
      </c>
      <c r="J489" t="s">
        <v>2381</v>
      </c>
    </row>
    <row r="490" spans="1:10" x14ac:dyDescent="0.3">
      <c r="A490" t="s">
        <v>1882</v>
      </c>
      <c r="B490">
        <v>29.64</v>
      </c>
      <c r="C490" t="str">
        <f t="shared" si="14"/>
        <v>Over weight</v>
      </c>
      <c r="D490">
        <v>4.93</v>
      </c>
      <c r="E490" t="str">
        <f t="shared" si="15"/>
        <v>Normal</v>
      </c>
      <c r="F490" t="s">
        <v>2380</v>
      </c>
      <c r="G490" t="s">
        <v>2380</v>
      </c>
      <c r="H490" t="s">
        <v>2381</v>
      </c>
      <c r="I490">
        <v>1</v>
      </c>
      <c r="J490" t="s">
        <v>2380</v>
      </c>
    </row>
    <row r="491" spans="1:10" x14ac:dyDescent="0.3">
      <c r="A491" t="s">
        <v>1881</v>
      </c>
      <c r="B491">
        <v>53.93</v>
      </c>
      <c r="C491" t="str">
        <f t="shared" si="14"/>
        <v>Obesity</v>
      </c>
      <c r="D491">
        <v>5.34</v>
      </c>
      <c r="E491" t="str">
        <f t="shared" si="15"/>
        <v>Normal</v>
      </c>
      <c r="F491" t="s">
        <v>2381</v>
      </c>
      <c r="G491" t="s">
        <v>2380</v>
      </c>
      <c r="H491" t="s">
        <v>2380</v>
      </c>
      <c r="I491">
        <v>2</v>
      </c>
      <c r="J491" t="s">
        <v>2380</v>
      </c>
    </row>
    <row r="492" spans="1:10" x14ac:dyDescent="0.3">
      <c r="A492" t="s">
        <v>1880</v>
      </c>
      <c r="B492">
        <v>28.024999999999999</v>
      </c>
      <c r="C492" t="str">
        <f t="shared" si="14"/>
        <v>Over weight</v>
      </c>
      <c r="D492">
        <v>5.65</v>
      </c>
      <c r="E492" t="str">
        <f t="shared" si="15"/>
        <v>Normal</v>
      </c>
      <c r="F492" t="s">
        <v>2380</v>
      </c>
      <c r="G492" t="s">
        <v>2380</v>
      </c>
      <c r="H492" t="s">
        <v>2380</v>
      </c>
      <c r="I492">
        <v>1</v>
      </c>
      <c r="J492" t="s">
        <v>2381</v>
      </c>
    </row>
    <row r="493" spans="1:10" x14ac:dyDescent="0.3">
      <c r="A493" t="s">
        <v>1879</v>
      </c>
      <c r="B493">
        <v>27.5</v>
      </c>
      <c r="C493" t="str">
        <f t="shared" si="14"/>
        <v>Over weight</v>
      </c>
      <c r="D493">
        <v>4.49</v>
      </c>
      <c r="E493" t="str">
        <f t="shared" si="15"/>
        <v>Normal</v>
      </c>
      <c r="F493" t="s">
        <v>2380</v>
      </c>
      <c r="G493" t="s">
        <v>2380</v>
      </c>
      <c r="H493" t="s">
        <v>2380</v>
      </c>
      <c r="I493">
        <v>0</v>
      </c>
      <c r="J493" t="s">
        <v>2380</v>
      </c>
    </row>
    <row r="494" spans="1:10" x14ac:dyDescent="0.3">
      <c r="A494" t="s">
        <v>1878</v>
      </c>
      <c r="B494">
        <v>21.8</v>
      </c>
      <c r="C494" t="str">
        <f t="shared" si="14"/>
        <v>Normal weight</v>
      </c>
      <c r="D494">
        <v>10.55</v>
      </c>
      <c r="E494" t="str">
        <f t="shared" si="15"/>
        <v>Diabetes</v>
      </c>
      <c r="F494" t="s">
        <v>2380</v>
      </c>
      <c r="G494" t="s">
        <v>2380</v>
      </c>
      <c r="H494" t="s">
        <v>2380</v>
      </c>
      <c r="I494">
        <v>0</v>
      </c>
      <c r="J494" t="s">
        <v>2381</v>
      </c>
    </row>
    <row r="495" spans="1:10" x14ac:dyDescent="0.3">
      <c r="A495" t="s">
        <v>1877</v>
      </c>
      <c r="B495">
        <v>26.41</v>
      </c>
      <c r="C495" t="str">
        <f t="shared" si="14"/>
        <v>Over weight</v>
      </c>
      <c r="D495">
        <v>4.92</v>
      </c>
      <c r="E495" t="str">
        <f t="shared" si="15"/>
        <v>Normal</v>
      </c>
      <c r="F495" t="s">
        <v>2381</v>
      </c>
      <c r="G495" t="s">
        <v>2380</v>
      </c>
      <c r="H495" t="s">
        <v>2381</v>
      </c>
      <c r="I495">
        <v>1</v>
      </c>
      <c r="J495" t="s">
        <v>2381</v>
      </c>
    </row>
    <row r="496" spans="1:10" x14ac:dyDescent="0.3">
      <c r="A496" t="s">
        <v>1876</v>
      </c>
      <c r="B496">
        <v>27.835000000000001</v>
      </c>
      <c r="C496" t="str">
        <f t="shared" si="14"/>
        <v>Over weight</v>
      </c>
      <c r="D496">
        <v>5.9</v>
      </c>
      <c r="E496" t="str">
        <f t="shared" si="15"/>
        <v>Prediabetes</v>
      </c>
      <c r="F496" t="s">
        <v>2381</v>
      </c>
      <c r="G496" t="s">
        <v>2380</v>
      </c>
      <c r="H496" t="s">
        <v>2380</v>
      </c>
      <c r="I496">
        <v>1</v>
      </c>
      <c r="J496" t="s">
        <v>2381</v>
      </c>
    </row>
    <row r="497" spans="1:10" x14ac:dyDescent="0.3">
      <c r="A497" t="s">
        <v>1875</v>
      </c>
      <c r="B497">
        <v>51.74</v>
      </c>
      <c r="C497" t="str">
        <f t="shared" si="14"/>
        <v>Obesity</v>
      </c>
      <c r="D497">
        <v>4.9800000000000004</v>
      </c>
      <c r="E497" t="str">
        <f t="shared" si="15"/>
        <v>Normal</v>
      </c>
      <c r="F497" t="s">
        <v>2381</v>
      </c>
      <c r="G497" t="s">
        <v>2380</v>
      </c>
      <c r="H497" t="s">
        <v>2380</v>
      </c>
      <c r="I497">
        <v>2</v>
      </c>
      <c r="J497" t="s">
        <v>2380</v>
      </c>
    </row>
    <row r="498" spans="1:10" x14ac:dyDescent="0.3">
      <c r="A498" t="s">
        <v>1874</v>
      </c>
      <c r="B498">
        <v>23.37</v>
      </c>
      <c r="C498" t="str">
        <f t="shared" si="14"/>
        <v>Normal weight</v>
      </c>
      <c r="D498">
        <v>5.8</v>
      </c>
      <c r="E498" t="str">
        <f t="shared" si="15"/>
        <v>Prediabetes</v>
      </c>
      <c r="F498" t="s">
        <v>2380</v>
      </c>
      <c r="G498" t="s">
        <v>2380</v>
      </c>
      <c r="H498" t="s">
        <v>2380</v>
      </c>
      <c r="I498">
        <v>0</v>
      </c>
      <c r="J498" t="s">
        <v>2381</v>
      </c>
    </row>
    <row r="499" spans="1:10" x14ac:dyDescent="0.3">
      <c r="A499" t="s">
        <v>1873</v>
      </c>
      <c r="B499">
        <v>29.7</v>
      </c>
      <c r="C499" t="str">
        <f t="shared" si="14"/>
        <v>Over weight</v>
      </c>
      <c r="D499">
        <v>6.21</v>
      </c>
      <c r="E499" t="str">
        <f t="shared" si="15"/>
        <v>Prediabetes</v>
      </c>
      <c r="F499" t="s">
        <v>2381</v>
      </c>
      <c r="G499" t="s">
        <v>2380</v>
      </c>
      <c r="H499" t="s">
        <v>2381</v>
      </c>
      <c r="I499">
        <v>1</v>
      </c>
      <c r="J499" t="s">
        <v>2381</v>
      </c>
    </row>
    <row r="500" spans="1:10" x14ac:dyDescent="0.3">
      <c r="A500" t="s">
        <v>1872</v>
      </c>
      <c r="B500">
        <v>20.045000000000002</v>
      </c>
      <c r="C500" t="str">
        <f t="shared" si="14"/>
        <v>Normal weight</v>
      </c>
      <c r="D500">
        <v>6.17</v>
      </c>
      <c r="E500" t="str">
        <f t="shared" si="15"/>
        <v>Prediabetes</v>
      </c>
      <c r="F500" t="s">
        <v>2380</v>
      </c>
      <c r="G500" t="s">
        <v>2380</v>
      </c>
      <c r="H500" t="s">
        <v>2381</v>
      </c>
      <c r="I500">
        <v>1</v>
      </c>
      <c r="J500" t="s">
        <v>2381</v>
      </c>
    </row>
    <row r="501" spans="1:10" x14ac:dyDescent="0.3">
      <c r="A501" t="s">
        <v>1871</v>
      </c>
      <c r="B501">
        <v>27.83</v>
      </c>
      <c r="C501" t="str">
        <f t="shared" si="14"/>
        <v>Over weight</v>
      </c>
      <c r="D501">
        <v>5.36</v>
      </c>
      <c r="E501" t="str">
        <f t="shared" si="15"/>
        <v>Normal</v>
      </c>
      <c r="F501" t="s">
        <v>2380</v>
      </c>
      <c r="G501" t="s">
        <v>2380</v>
      </c>
      <c r="H501" t="s">
        <v>2380</v>
      </c>
      <c r="I501">
        <v>2</v>
      </c>
      <c r="J501" t="s">
        <v>2380</v>
      </c>
    </row>
    <row r="502" spans="1:10" x14ac:dyDescent="0.3">
      <c r="A502" t="s">
        <v>1870</v>
      </c>
      <c r="B502">
        <v>28.93</v>
      </c>
      <c r="C502" t="str">
        <f t="shared" si="14"/>
        <v>Over weight</v>
      </c>
      <c r="D502">
        <v>5.2</v>
      </c>
      <c r="E502" t="str">
        <f t="shared" si="15"/>
        <v>Normal</v>
      </c>
      <c r="F502" t="s">
        <v>2380</v>
      </c>
      <c r="G502" t="s">
        <v>2380</v>
      </c>
      <c r="H502" t="s">
        <v>2380</v>
      </c>
      <c r="I502">
        <v>0</v>
      </c>
      <c r="J502" t="s">
        <v>2381</v>
      </c>
    </row>
    <row r="503" spans="1:10" x14ac:dyDescent="0.3">
      <c r="A503" t="s">
        <v>1869</v>
      </c>
      <c r="B503">
        <v>33.82</v>
      </c>
      <c r="C503" t="str">
        <f t="shared" si="14"/>
        <v>Obesity</v>
      </c>
      <c r="D503">
        <v>5.42</v>
      </c>
      <c r="E503" t="str">
        <f t="shared" si="15"/>
        <v>Normal</v>
      </c>
      <c r="F503" t="s">
        <v>2380</v>
      </c>
      <c r="G503" t="s">
        <v>2380</v>
      </c>
      <c r="H503" t="s">
        <v>2380</v>
      </c>
      <c r="I503">
        <v>0</v>
      </c>
      <c r="J503" t="s">
        <v>2380</v>
      </c>
    </row>
    <row r="504" spans="1:10" x14ac:dyDescent="0.3">
      <c r="A504" t="s">
        <v>1868</v>
      </c>
      <c r="B504">
        <v>20.234999999999999</v>
      </c>
      <c r="C504" t="str">
        <f t="shared" si="14"/>
        <v>Normal weight</v>
      </c>
      <c r="D504">
        <v>6.84</v>
      </c>
      <c r="E504" t="str">
        <f t="shared" si="15"/>
        <v>Diabetes</v>
      </c>
      <c r="F504" t="s">
        <v>2380</v>
      </c>
      <c r="G504" t="s">
        <v>2380</v>
      </c>
      <c r="H504" t="s">
        <v>2380</v>
      </c>
      <c r="I504">
        <v>0</v>
      </c>
      <c r="J504" t="s">
        <v>2381</v>
      </c>
    </row>
    <row r="505" spans="1:10" x14ac:dyDescent="0.3">
      <c r="A505" t="s">
        <v>1867</v>
      </c>
      <c r="B505">
        <v>49.2</v>
      </c>
      <c r="C505" t="str">
        <f t="shared" si="14"/>
        <v>Obesity</v>
      </c>
      <c r="D505">
        <v>10.9</v>
      </c>
      <c r="E505" t="str">
        <f t="shared" si="15"/>
        <v>Diabetes</v>
      </c>
      <c r="F505" t="s">
        <v>2381</v>
      </c>
      <c r="G505" t="s">
        <v>2380</v>
      </c>
      <c r="H505" t="s">
        <v>2381</v>
      </c>
      <c r="I505">
        <v>1</v>
      </c>
      <c r="J505" t="s">
        <v>2380</v>
      </c>
    </row>
    <row r="506" spans="1:10" x14ac:dyDescent="0.3">
      <c r="A506" t="s">
        <v>1866</v>
      </c>
      <c r="B506">
        <v>26.4</v>
      </c>
      <c r="C506" t="str">
        <f t="shared" si="14"/>
        <v>Over weight</v>
      </c>
      <c r="D506">
        <v>4.87</v>
      </c>
      <c r="E506" t="str">
        <f t="shared" si="15"/>
        <v>Normal</v>
      </c>
      <c r="F506" t="s">
        <v>2381</v>
      </c>
      <c r="G506" t="s">
        <v>2380</v>
      </c>
      <c r="H506" t="s">
        <v>2380</v>
      </c>
      <c r="I506">
        <v>0</v>
      </c>
      <c r="J506" t="s">
        <v>2381</v>
      </c>
    </row>
    <row r="507" spans="1:10" x14ac:dyDescent="0.3">
      <c r="A507" t="s">
        <v>1865</v>
      </c>
      <c r="B507">
        <v>28.38</v>
      </c>
      <c r="C507" t="str">
        <f t="shared" si="14"/>
        <v>Over weight</v>
      </c>
      <c r="D507">
        <v>6.07</v>
      </c>
      <c r="E507" t="str">
        <f t="shared" si="15"/>
        <v>Prediabetes</v>
      </c>
      <c r="F507" t="s">
        <v>2380</v>
      </c>
      <c r="G507" t="s">
        <v>2380</v>
      </c>
      <c r="H507" t="s">
        <v>2380</v>
      </c>
      <c r="I507">
        <v>1</v>
      </c>
      <c r="J507" t="s">
        <v>2381</v>
      </c>
    </row>
    <row r="508" spans="1:10" x14ac:dyDescent="0.3">
      <c r="A508" t="s">
        <v>1864</v>
      </c>
      <c r="B508">
        <v>24.64</v>
      </c>
      <c r="C508" t="str">
        <f t="shared" si="14"/>
        <v>Normal weight</v>
      </c>
      <c r="D508">
        <v>4.33</v>
      </c>
      <c r="E508" t="str">
        <f t="shared" si="15"/>
        <v>Normal</v>
      </c>
      <c r="F508" t="s">
        <v>2380</v>
      </c>
      <c r="G508" t="s">
        <v>2380</v>
      </c>
      <c r="H508" t="s">
        <v>2380</v>
      </c>
      <c r="I508">
        <v>0</v>
      </c>
      <c r="J508" t="s">
        <v>2381</v>
      </c>
    </row>
    <row r="509" spans="1:10" x14ac:dyDescent="0.3">
      <c r="A509" t="s">
        <v>1863</v>
      </c>
      <c r="B509">
        <v>39.71</v>
      </c>
      <c r="C509" t="str">
        <f t="shared" si="14"/>
        <v>Obesity</v>
      </c>
      <c r="D509">
        <v>5.83</v>
      </c>
      <c r="E509" t="str">
        <f t="shared" si="15"/>
        <v>Prediabetes</v>
      </c>
      <c r="F509" t="s">
        <v>2380</v>
      </c>
      <c r="G509" t="s">
        <v>2380</v>
      </c>
      <c r="H509" t="s">
        <v>2380</v>
      </c>
      <c r="I509">
        <v>1</v>
      </c>
      <c r="J509" t="s">
        <v>2380</v>
      </c>
    </row>
    <row r="510" spans="1:10" x14ac:dyDescent="0.3">
      <c r="A510" t="s">
        <v>1862</v>
      </c>
      <c r="B510">
        <v>22.22</v>
      </c>
      <c r="C510" t="str">
        <f t="shared" si="14"/>
        <v>Normal weight</v>
      </c>
      <c r="D510">
        <v>5.5</v>
      </c>
      <c r="E510" t="str">
        <f t="shared" si="15"/>
        <v>Normal</v>
      </c>
      <c r="F510" t="s">
        <v>2380</v>
      </c>
      <c r="G510" t="s">
        <v>2380</v>
      </c>
      <c r="H510" t="s">
        <v>2380</v>
      </c>
      <c r="I510">
        <v>0</v>
      </c>
      <c r="J510" t="s">
        <v>2381</v>
      </c>
    </row>
    <row r="511" spans="1:10" x14ac:dyDescent="0.3">
      <c r="A511" t="s">
        <v>1861</v>
      </c>
      <c r="B511">
        <v>33.344999999999999</v>
      </c>
      <c r="C511" t="str">
        <f t="shared" si="14"/>
        <v>Obesity</v>
      </c>
      <c r="D511">
        <v>4.79</v>
      </c>
      <c r="E511" t="str">
        <f t="shared" si="15"/>
        <v>Normal</v>
      </c>
      <c r="F511" t="s">
        <v>2380</v>
      </c>
      <c r="G511" t="s">
        <v>2380</v>
      </c>
      <c r="H511" t="s">
        <v>2381</v>
      </c>
      <c r="I511">
        <v>1</v>
      </c>
      <c r="J511" t="s">
        <v>2380</v>
      </c>
    </row>
    <row r="512" spans="1:10" x14ac:dyDescent="0.3">
      <c r="A512" t="s">
        <v>1860</v>
      </c>
      <c r="B512">
        <v>24.42</v>
      </c>
      <c r="C512" t="str">
        <f t="shared" si="14"/>
        <v>Normal weight</v>
      </c>
      <c r="D512">
        <v>5.81</v>
      </c>
      <c r="E512" t="str">
        <f t="shared" si="15"/>
        <v>Prediabetes</v>
      </c>
      <c r="F512" t="s">
        <v>2380</v>
      </c>
      <c r="G512" t="s">
        <v>2380</v>
      </c>
      <c r="H512" t="s">
        <v>2380</v>
      </c>
      <c r="I512">
        <v>1</v>
      </c>
      <c r="J512" t="s">
        <v>2381</v>
      </c>
    </row>
    <row r="513" spans="1:10" x14ac:dyDescent="0.3">
      <c r="A513" t="s">
        <v>1859</v>
      </c>
      <c r="B513">
        <v>29.81</v>
      </c>
      <c r="C513" t="str">
        <f t="shared" si="14"/>
        <v>Over weight</v>
      </c>
      <c r="D513">
        <v>5.58</v>
      </c>
      <c r="E513" t="str">
        <f t="shared" si="15"/>
        <v>Normal</v>
      </c>
      <c r="F513" t="s">
        <v>2380</v>
      </c>
      <c r="G513" t="s">
        <v>2380</v>
      </c>
      <c r="H513" t="s">
        <v>2380</v>
      </c>
      <c r="I513">
        <v>0</v>
      </c>
      <c r="J513" t="s">
        <v>2381</v>
      </c>
    </row>
    <row r="514" spans="1:10" x14ac:dyDescent="0.3">
      <c r="A514" t="s">
        <v>1858</v>
      </c>
      <c r="B514">
        <v>51.18</v>
      </c>
      <c r="C514" t="str">
        <f t="shared" si="14"/>
        <v>Obesity</v>
      </c>
      <c r="D514">
        <v>4.4000000000000004</v>
      </c>
      <c r="E514" t="str">
        <f t="shared" si="15"/>
        <v>Normal</v>
      </c>
      <c r="F514" t="s">
        <v>2381</v>
      </c>
      <c r="G514" t="s">
        <v>2380</v>
      </c>
      <c r="H514" t="s">
        <v>2380</v>
      </c>
      <c r="I514">
        <v>2</v>
      </c>
      <c r="J514" t="s">
        <v>2380</v>
      </c>
    </row>
    <row r="515" spans="1:10" x14ac:dyDescent="0.3">
      <c r="A515" t="s">
        <v>1857</v>
      </c>
      <c r="B515">
        <v>51.37</v>
      </c>
      <c r="C515" t="str">
        <f t="shared" ref="C515:C578" si="16">IF(B515&lt;18.5,"Underweight",IF(B515&lt;=24.9,"Normal weight",IF(B515&lt;29.9,"Over weight","Obesity")))</f>
        <v>Obesity</v>
      </c>
      <c r="D515">
        <v>8.18</v>
      </c>
      <c r="E515" t="str">
        <f t="shared" ref="E515:E578" si="17">IF(D515&lt;5.7,"Normal",IF(D515&lt;=6.4,"Prediabetes","Diabetes"))</f>
        <v>Diabetes</v>
      </c>
      <c r="F515" t="s">
        <v>2381</v>
      </c>
      <c r="G515" t="s">
        <v>2380</v>
      </c>
      <c r="H515" t="s">
        <v>2380</v>
      </c>
      <c r="I515">
        <v>0</v>
      </c>
      <c r="J515" t="s">
        <v>2380</v>
      </c>
    </row>
    <row r="516" spans="1:10" x14ac:dyDescent="0.3">
      <c r="A516" t="s">
        <v>1856</v>
      </c>
      <c r="B516">
        <v>36.19</v>
      </c>
      <c r="C516" t="str">
        <f t="shared" si="16"/>
        <v>Obesity</v>
      </c>
      <c r="D516">
        <v>5.52</v>
      </c>
      <c r="E516" t="str">
        <f t="shared" si="17"/>
        <v>Normal</v>
      </c>
      <c r="F516" t="s">
        <v>2381</v>
      </c>
      <c r="G516" t="s">
        <v>2380</v>
      </c>
      <c r="H516" t="s">
        <v>2380</v>
      </c>
      <c r="I516">
        <v>0</v>
      </c>
      <c r="J516" t="s">
        <v>2380</v>
      </c>
    </row>
    <row r="517" spans="1:10" x14ac:dyDescent="0.3">
      <c r="A517" t="s">
        <v>1855</v>
      </c>
      <c r="B517">
        <v>25.9</v>
      </c>
      <c r="C517" t="str">
        <f t="shared" si="16"/>
        <v>Over weight</v>
      </c>
      <c r="D517">
        <v>4.84</v>
      </c>
      <c r="E517" t="str">
        <f t="shared" si="17"/>
        <v>Normal</v>
      </c>
      <c r="F517" t="s">
        <v>2380</v>
      </c>
      <c r="G517" t="s">
        <v>2380</v>
      </c>
      <c r="H517" t="s">
        <v>2380</v>
      </c>
      <c r="I517">
        <v>0</v>
      </c>
      <c r="J517" t="s">
        <v>2381</v>
      </c>
    </row>
    <row r="518" spans="1:10" x14ac:dyDescent="0.3">
      <c r="A518" t="s">
        <v>1854</v>
      </c>
      <c r="B518">
        <v>35.72</v>
      </c>
      <c r="C518" t="str">
        <f t="shared" si="16"/>
        <v>Obesity</v>
      </c>
      <c r="D518">
        <v>4.08</v>
      </c>
      <c r="E518" t="str">
        <f t="shared" si="17"/>
        <v>Normal</v>
      </c>
      <c r="F518" t="s">
        <v>2380</v>
      </c>
      <c r="G518" t="s">
        <v>2380</v>
      </c>
      <c r="H518" t="s">
        <v>2381</v>
      </c>
      <c r="I518">
        <v>1</v>
      </c>
      <c r="J518" t="s">
        <v>2380</v>
      </c>
    </row>
    <row r="519" spans="1:10" x14ac:dyDescent="0.3">
      <c r="A519" t="s">
        <v>1853</v>
      </c>
      <c r="B519">
        <v>27.94</v>
      </c>
      <c r="C519" t="str">
        <f t="shared" si="16"/>
        <v>Over weight</v>
      </c>
      <c r="D519">
        <v>4.4800000000000004</v>
      </c>
      <c r="E519" t="str">
        <f t="shared" si="17"/>
        <v>Normal</v>
      </c>
      <c r="F519" t="s">
        <v>2380</v>
      </c>
      <c r="G519" t="s">
        <v>2380</v>
      </c>
      <c r="H519" t="s">
        <v>2381</v>
      </c>
      <c r="I519">
        <v>1</v>
      </c>
      <c r="J519" t="s">
        <v>2381</v>
      </c>
    </row>
    <row r="520" spans="1:10" x14ac:dyDescent="0.3">
      <c r="A520" t="s">
        <v>1852</v>
      </c>
      <c r="B520">
        <v>27.1</v>
      </c>
      <c r="C520" t="str">
        <f t="shared" si="16"/>
        <v>Over weight</v>
      </c>
      <c r="D520">
        <v>5.73</v>
      </c>
      <c r="E520" t="str">
        <f t="shared" si="17"/>
        <v>Prediabetes</v>
      </c>
      <c r="F520" t="s">
        <v>2380</v>
      </c>
      <c r="G520" t="s">
        <v>2380</v>
      </c>
      <c r="H520" t="s">
        <v>2380</v>
      </c>
      <c r="I520">
        <v>0</v>
      </c>
      <c r="J520" t="s">
        <v>2381</v>
      </c>
    </row>
    <row r="521" spans="1:10" x14ac:dyDescent="0.3">
      <c r="A521" t="s">
        <v>1851</v>
      </c>
      <c r="B521">
        <v>18.3</v>
      </c>
      <c r="C521" t="str">
        <f t="shared" si="16"/>
        <v>Underweight</v>
      </c>
      <c r="D521">
        <v>5.46</v>
      </c>
      <c r="E521" t="str">
        <f t="shared" si="17"/>
        <v>Normal</v>
      </c>
      <c r="F521" t="s">
        <v>2381</v>
      </c>
      <c r="G521" t="s">
        <v>2380</v>
      </c>
      <c r="H521" t="s">
        <v>2381</v>
      </c>
      <c r="I521">
        <v>1</v>
      </c>
      <c r="J521" t="s">
        <v>2381</v>
      </c>
    </row>
    <row r="522" spans="1:10" x14ac:dyDescent="0.3">
      <c r="A522" t="s">
        <v>1850</v>
      </c>
      <c r="B522">
        <v>25.3</v>
      </c>
      <c r="C522" t="str">
        <f t="shared" si="16"/>
        <v>Over weight</v>
      </c>
      <c r="D522">
        <v>5.0199999999999996</v>
      </c>
      <c r="E522" t="str">
        <f t="shared" si="17"/>
        <v>Normal</v>
      </c>
      <c r="F522" t="s">
        <v>2381</v>
      </c>
      <c r="G522" t="s">
        <v>2380</v>
      </c>
      <c r="H522" t="s">
        <v>2380</v>
      </c>
      <c r="I522">
        <v>1</v>
      </c>
      <c r="J522" t="s">
        <v>2381</v>
      </c>
    </row>
    <row r="523" spans="1:10" x14ac:dyDescent="0.3">
      <c r="A523" t="s">
        <v>1849</v>
      </c>
      <c r="B523">
        <v>38.83</v>
      </c>
      <c r="C523" t="str">
        <f t="shared" si="16"/>
        <v>Obesity</v>
      </c>
      <c r="D523">
        <v>6.36</v>
      </c>
      <c r="E523" t="str">
        <f t="shared" si="17"/>
        <v>Prediabetes</v>
      </c>
      <c r="F523" t="s">
        <v>2380</v>
      </c>
      <c r="G523" t="s">
        <v>2380</v>
      </c>
      <c r="H523" t="s">
        <v>2380</v>
      </c>
      <c r="I523">
        <v>1</v>
      </c>
      <c r="J523" t="s">
        <v>2380</v>
      </c>
    </row>
    <row r="524" spans="1:10" x14ac:dyDescent="0.3">
      <c r="A524" t="s">
        <v>1848</v>
      </c>
      <c r="B524">
        <v>27.6</v>
      </c>
      <c r="C524" t="str">
        <f t="shared" si="16"/>
        <v>Over weight</v>
      </c>
      <c r="D524">
        <v>5.36</v>
      </c>
      <c r="E524" t="str">
        <f t="shared" si="17"/>
        <v>Normal</v>
      </c>
      <c r="F524" t="s">
        <v>2380</v>
      </c>
      <c r="G524" t="s">
        <v>2380</v>
      </c>
      <c r="H524" t="s">
        <v>2380</v>
      </c>
      <c r="I524">
        <v>1</v>
      </c>
      <c r="J524" t="s">
        <v>2380</v>
      </c>
    </row>
    <row r="525" spans="1:10" x14ac:dyDescent="0.3">
      <c r="A525" t="s">
        <v>1847</v>
      </c>
      <c r="B525">
        <v>46.4</v>
      </c>
      <c r="C525" t="str">
        <f t="shared" si="16"/>
        <v>Obesity</v>
      </c>
      <c r="D525">
        <v>8.3699999999999992</v>
      </c>
      <c r="E525" t="str">
        <f t="shared" si="17"/>
        <v>Diabetes</v>
      </c>
      <c r="F525" t="s">
        <v>2381</v>
      </c>
      <c r="G525" t="s">
        <v>2380</v>
      </c>
      <c r="H525" t="s">
        <v>2381</v>
      </c>
      <c r="I525">
        <v>1</v>
      </c>
      <c r="J525" t="s">
        <v>2380</v>
      </c>
    </row>
    <row r="526" spans="1:10" x14ac:dyDescent="0.3">
      <c r="A526" t="s">
        <v>1846</v>
      </c>
      <c r="B526">
        <v>51.92</v>
      </c>
      <c r="C526" t="str">
        <f t="shared" si="16"/>
        <v>Obesity</v>
      </c>
      <c r="D526">
        <v>5.18</v>
      </c>
      <c r="E526" t="str">
        <f t="shared" si="17"/>
        <v>Normal</v>
      </c>
      <c r="F526" t="s">
        <v>2381</v>
      </c>
      <c r="G526" t="s">
        <v>2380</v>
      </c>
      <c r="H526" t="s">
        <v>2381</v>
      </c>
      <c r="I526">
        <v>1</v>
      </c>
      <c r="J526" t="s">
        <v>2380</v>
      </c>
    </row>
    <row r="527" spans="1:10" x14ac:dyDescent="0.3">
      <c r="A527" t="s">
        <v>1845</v>
      </c>
      <c r="B527">
        <v>32.395000000000003</v>
      </c>
      <c r="C527" t="str">
        <f t="shared" si="16"/>
        <v>Obesity</v>
      </c>
      <c r="D527">
        <v>5.68</v>
      </c>
      <c r="E527" t="str">
        <f t="shared" si="17"/>
        <v>Normal</v>
      </c>
      <c r="F527" t="s">
        <v>2381</v>
      </c>
      <c r="G527" t="s">
        <v>2380</v>
      </c>
      <c r="H527" t="s">
        <v>2380</v>
      </c>
      <c r="I527">
        <v>1</v>
      </c>
      <c r="J527" t="s">
        <v>2380</v>
      </c>
    </row>
    <row r="528" spans="1:10" x14ac:dyDescent="0.3">
      <c r="A528" t="s">
        <v>1844</v>
      </c>
      <c r="B528">
        <v>46.19</v>
      </c>
      <c r="C528" t="str">
        <f t="shared" si="16"/>
        <v>Obesity</v>
      </c>
      <c r="D528">
        <v>7.31</v>
      </c>
      <c r="E528" t="str">
        <f t="shared" si="17"/>
        <v>Diabetes</v>
      </c>
      <c r="F528" t="s">
        <v>2381</v>
      </c>
      <c r="G528" t="s">
        <v>2380</v>
      </c>
      <c r="H528" t="s">
        <v>2381</v>
      </c>
      <c r="I528">
        <v>1</v>
      </c>
      <c r="J528" t="s">
        <v>2380</v>
      </c>
    </row>
    <row r="529" spans="1:10" x14ac:dyDescent="0.3">
      <c r="A529" t="s">
        <v>1843</v>
      </c>
      <c r="B529">
        <v>27.93</v>
      </c>
      <c r="C529" t="str">
        <f t="shared" si="16"/>
        <v>Over weight</v>
      </c>
      <c r="D529">
        <v>4.67</v>
      </c>
      <c r="E529" t="str">
        <f t="shared" si="17"/>
        <v>Normal</v>
      </c>
      <c r="F529" t="s">
        <v>2380</v>
      </c>
      <c r="G529" t="s">
        <v>2380</v>
      </c>
      <c r="H529" t="s">
        <v>2381</v>
      </c>
      <c r="I529">
        <v>1</v>
      </c>
      <c r="J529" t="s">
        <v>2380</v>
      </c>
    </row>
    <row r="530" spans="1:10" x14ac:dyDescent="0.3">
      <c r="A530" t="s">
        <v>1842</v>
      </c>
      <c r="B530">
        <v>45.62</v>
      </c>
      <c r="C530" t="str">
        <f t="shared" si="16"/>
        <v>Obesity</v>
      </c>
      <c r="D530">
        <v>6.87</v>
      </c>
      <c r="E530" t="str">
        <f t="shared" si="17"/>
        <v>Diabetes</v>
      </c>
      <c r="F530" t="s">
        <v>2380</v>
      </c>
      <c r="G530" t="s">
        <v>2380</v>
      </c>
      <c r="H530" t="s">
        <v>2380</v>
      </c>
      <c r="I530">
        <v>0</v>
      </c>
      <c r="J530" t="s">
        <v>2380</v>
      </c>
    </row>
    <row r="531" spans="1:10" x14ac:dyDescent="0.3">
      <c r="A531" t="s">
        <v>1841</v>
      </c>
      <c r="B531">
        <v>35.31</v>
      </c>
      <c r="C531" t="str">
        <f t="shared" si="16"/>
        <v>Obesity</v>
      </c>
      <c r="D531">
        <v>5.87</v>
      </c>
      <c r="E531" t="str">
        <f t="shared" si="17"/>
        <v>Prediabetes</v>
      </c>
      <c r="F531" t="s">
        <v>2380</v>
      </c>
      <c r="G531" t="s">
        <v>2380</v>
      </c>
      <c r="H531" t="s">
        <v>2381</v>
      </c>
      <c r="I531">
        <v>1</v>
      </c>
      <c r="J531" t="s">
        <v>2380</v>
      </c>
    </row>
    <row r="532" spans="1:10" x14ac:dyDescent="0.3">
      <c r="A532" t="s">
        <v>1840</v>
      </c>
      <c r="B532">
        <v>30.4</v>
      </c>
      <c r="C532" t="str">
        <f t="shared" si="16"/>
        <v>Obesity</v>
      </c>
      <c r="D532">
        <v>4.07</v>
      </c>
      <c r="E532" t="str">
        <f t="shared" si="17"/>
        <v>Normal</v>
      </c>
      <c r="F532" t="s">
        <v>2381</v>
      </c>
      <c r="G532" t="s">
        <v>2380</v>
      </c>
      <c r="H532" t="s">
        <v>2380</v>
      </c>
      <c r="I532">
        <v>1</v>
      </c>
      <c r="J532" t="s">
        <v>2380</v>
      </c>
    </row>
    <row r="533" spans="1:10" x14ac:dyDescent="0.3">
      <c r="A533" t="s">
        <v>1839</v>
      </c>
      <c r="B533">
        <v>20.13</v>
      </c>
      <c r="C533" t="str">
        <f t="shared" si="16"/>
        <v>Normal weight</v>
      </c>
      <c r="D533">
        <v>6.47</v>
      </c>
      <c r="E533" t="str">
        <f t="shared" si="17"/>
        <v>Diabetes</v>
      </c>
      <c r="F533" t="s">
        <v>2380</v>
      </c>
      <c r="G533" t="s">
        <v>2380</v>
      </c>
      <c r="H533" t="s">
        <v>2381</v>
      </c>
      <c r="I533">
        <v>1</v>
      </c>
      <c r="J533" t="s">
        <v>2381</v>
      </c>
    </row>
    <row r="534" spans="1:10" x14ac:dyDescent="0.3">
      <c r="A534" t="s">
        <v>1838</v>
      </c>
      <c r="B534">
        <v>23.655000000000001</v>
      </c>
      <c r="C534" t="str">
        <f t="shared" si="16"/>
        <v>Normal weight</v>
      </c>
      <c r="D534">
        <v>5.14</v>
      </c>
      <c r="E534" t="str">
        <f t="shared" si="17"/>
        <v>Normal</v>
      </c>
      <c r="F534" t="s">
        <v>2380</v>
      </c>
      <c r="G534" t="s">
        <v>2380</v>
      </c>
      <c r="H534" t="s">
        <v>2380</v>
      </c>
      <c r="I534">
        <v>1</v>
      </c>
      <c r="J534" t="s">
        <v>2381</v>
      </c>
    </row>
    <row r="535" spans="1:10" x14ac:dyDescent="0.3">
      <c r="A535" t="s">
        <v>1837</v>
      </c>
      <c r="B535">
        <v>49.05</v>
      </c>
      <c r="C535" t="str">
        <f t="shared" si="16"/>
        <v>Obesity</v>
      </c>
      <c r="D535">
        <v>9.77</v>
      </c>
      <c r="E535" t="str">
        <f t="shared" si="17"/>
        <v>Diabetes</v>
      </c>
      <c r="F535" t="s">
        <v>2381</v>
      </c>
      <c r="G535" t="s">
        <v>2380</v>
      </c>
      <c r="H535" t="s">
        <v>2380</v>
      </c>
      <c r="I535">
        <v>0</v>
      </c>
      <c r="J535" t="s">
        <v>2380</v>
      </c>
    </row>
    <row r="536" spans="1:10" x14ac:dyDescent="0.3">
      <c r="A536" t="s">
        <v>1836</v>
      </c>
      <c r="B536">
        <v>51.94</v>
      </c>
      <c r="C536" t="str">
        <f t="shared" si="16"/>
        <v>Obesity</v>
      </c>
      <c r="D536">
        <v>8.8000000000000007</v>
      </c>
      <c r="E536" t="str">
        <f t="shared" si="17"/>
        <v>Diabetes</v>
      </c>
      <c r="F536" t="s">
        <v>2381</v>
      </c>
      <c r="G536" t="s">
        <v>2380</v>
      </c>
      <c r="H536" t="s">
        <v>2380</v>
      </c>
      <c r="I536">
        <v>2</v>
      </c>
      <c r="J536" t="s">
        <v>2380</v>
      </c>
    </row>
    <row r="537" spans="1:10" x14ac:dyDescent="0.3">
      <c r="A537" t="s">
        <v>1835</v>
      </c>
      <c r="B537">
        <v>29.83</v>
      </c>
      <c r="C537" t="str">
        <f t="shared" si="16"/>
        <v>Over weight</v>
      </c>
      <c r="D537">
        <v>5.84</v>
      </c>
      <c r="E537" t="str">
        <f t="shared" si="17"/>
        <v>Prediabetes</v>
      </c>
      <c r="F537" t="s">
        <v>2380</v>
      </c>
      <c r="G537" t="s">
        <v>2380</v>
      </c>
      <c r="H537" t="s">
        <v>2380</v>
      </c>
      <c r="I537">
        <v>1</v>
      </c>
      <c r="J537" t="s">
        <v>2381</v>
      </c>
    </row>
    <row r="538" spans="1:10" x14ac:dyDescent="0.3">
      <c r="A538" t="s">
        <v>1834</v>
      </c>
      <c r="B538">
        <v>22.6</v>
      </c>
      <c r="C538" t="str">
        <f t="shared" si="16"/>
        <v>Normal weight</v>
      </c>
      <c r="D538">
        <v>10.43</v>
      </c>
      <c r="E538" t="str">
        <f t="shared" si="17"/>
        <v>Diabetes</v>
      </c>
      <c r="F538" t="s">
        <v>2381</v>
      </c>
      <c r="G538" t="s">
        <v>2380</v>
      </c>
      <c r="H538" t="s">
        <v>2380</v>
      </c>
      <c r="I538">
        <v>1</v>
      </c>
      <c r="J538" t="s">
        <v>2381</v>
      </c>
    </row>
    <row r="539" spans="1:10" x14ac:dyDescent="0.3">
      <c r="A539" t="s">
        <v>1833</v>
      </c>
      <c r="B539">
        <v>46.69</v>
      </c>
      <c r="C539" t="str">
        <f t="shared" si="16"/>
        <v>Obesity</v>
      </c>
      <c r="D539">
        <v>4.25</v>
      </c>
      <c r="E539" t="str">
        <f t="shared" si="17"/>
        <v>Normal</v>
      </c>
      <c r="F539" t="s">
        <v>2381</v>
      </c>
      <c r="G539" t="s">
        <v>2380</v>
      </c>
      <c r="H539" t="s">
        <v>2380</v>
      </c>
      <c r="I539">
        <v>1</v>
      </c>
      <c r="J539" t="s">
        <v>2380</v>
      </c>
    </row>
    <row r="540" spans="1:10" x14ac:dyDescent="0.3">
      <c r="A540" t="s">
        <v>1832</v>
      </c>
      <c r="B540">
        <v>28.49</v>
      </c>
      <c r="C540" t="str">
        <f t="shared" si="16"/>
        <v>Over weight</v>
      </c>
      <c r="D540">
        <v>4.8899999999999997</v>
      </c>
      <c r="E540" t="str">
        <f t="shared" si="17"/>
        <v>Normal</v>
      </c>
      <c r="F540" t="s">
        <v>2380</v>
      </c>
      <c r="G540" t="s">
        <v>2380</v>
      </c>
      <c r="H540" t="s">
        <v>2380</v>
      </c>
      <c r="I540">
        <v>0</v>
      </c>
      <c r="J540" t="s">
        <v>2381</v>
      </c>
    </row>
    <row r="541" spans="1:10" x14ac:dyDescent="0.3">
      <c r="A541" t="s">
        <v>1831</v>
      </c>
      <c r="B541">
        <v>28.5</v>
      </c>
      <c r="C541" t="str">
        <f t="shared" si="16"/>
        <v>Over weight</v>
      </c>
      <c r="D541">
        <v>5.55</v>
      </c>
      <c r="E541" t="str">
        <f t="shared" si="17"/>
        <v>Normal</v>
      </c>
      <c r="F541" t="s">
        <v>2381</v>
      </c>
      <c r="G541" t="s">
        <v>2380</v>
      </c>
      <c r="H541" t="s">
        <v>2380</v>
      </c>
      <c r="I541">
        <v>1</v>
      </c>
      <c r="J541" t="s">
        <v>2381</v>
      </c>
    </row>
    <row r="542" spans="1:10" x14ac:dyDescent="0.3">
      <c r="A542" t="s">
        <v>1830</v>
      </c>
      <c r="B542">
        <v>24.4</v>
      </c>
      <c r="C542" t="str">
        <f t="shared" si="16"/>
        <v>Normal weight</v>
      </c>
      <c r="D542">
        <v>4.5199999999999996</v>
      </c>
      <c r="E542" t="str">
        <f t="shared" si="17"/>
        <v>Normal</v>
      </c>
      <c r="F542" t="s">
        <v>2380</v>
      </c>
      <c r="G542" t="s">
        <v>2380</v>
      </c>
      <c r="H542" t="s">
        <v>2380</v>
      </c>
      <c r="I542">
        <v>1</v>
      </c>
      <c r="J542" t="s">
        <v>2381</v>
      </c>
    </row>
    <row r="543" spans="1:10" x14ac:dyDescent="0.3">
      <c r="A543" t="s">
        <v>1829</v>
      </c>
      <c r="B543">
        <v>29.15</v>
      </c>
      <c r="C543" t="str">
        <f t="shared" si="16"/>
        <v>Over weight</v>
      </c>
      <c r="D543">
        <v>4.45</v>
      </c>
      <c r="E543" t="str">
        <f t="shared" si="17"/>
        <v>Normal</v>
      </c>
      <c r="F543" t="s">
        <v>2381</v>
      </c>
      <c r="G543" t="s">
        <v>2380</v>
      </c>
      <c r="H543" t="s">
        <v>2380</v>
      </c>
      <c r="I543">
        <v>1</v>
      </c>
      <c r="J543" t="s">
        <v>2381</v>
      </c>
    </row>
    <row r="544" spans="1:10" x14ac:dyDescent="0.3">
      <c r="A544" t="s">
        <v>1828</v>
      </c>
      <c r="B544">
        <v>27.28</v>
      </c>
      <c r="C544" t="str">
        <f t="shared" si="16"/>
        <v>Over weight</v>
      </c>
      <c r="D544">
        <v>4.72</v>
      </c>
      <c r="E544" t="str">
        <f t="shared" si="17"/>
        <v>Normal</v>
      </c>
      <c r="F544" t="s">
        <v>2380</v>
      </c>
      <c r="G544" t="s">
        <v>2381</v>
      </c>
      <c r="H544" t="s">
        <v>2380</v>
      </c>
      <c r="I544">
        <v>1</v>
      </c>
      <c r="J544" t="s">
        <v>2381</v>
      </c>
    </row>
    <row r="545" spans="1:10" x14ac:dyDescent="0.3">
      <c r="A545" t="s">
        <v>1827</v>
      </c>
      <c r="B545">
        <v>32.229999999999997</v>
      </c>
      <c r="C545" t="str">
        <f t="shared" si="16"/>
        <v>Obesity</v>
      </c>
      <c r="D545">
        <v>4.6500000000000004</v>
      </c>
      <c r="E545" t="str">
        <f t="shared" si="17"/>
        <v>Normal</v>
      </c>
      <c r="F545" t="s">
        <v>2381</v>
      </c>
      <c r="G545" t="s">
        <v>2380</v>
      </c>
      <c r="H545" t="s">
        <v>2381</v>
      </c>
      <c r="I545">
        <v>1</v>
      </c>
      <c r="J545" t="s">
        <v>2380</v>
      </c>
    </row>
    <row r="546" spans="1:10" x14ac:dyDescent="0.3">
      <c r="A546" t="s">
        <v>1826</v>
      </c>
      <c r="B546">
        <v>44.2</v>
      </c>
      <c r="C546" t="str">
        <f t="shared" si="16"/>
        <v>Obesity</v>
      </c>
      <c r="D546">
        <v>11.34</v>
      </c>
      <c r="E546" t="str">
        <f t="shared" si="17"/>
        <v>Diabetes</v>
      </c>
      <c r="F546" t="s">
        <v>2381</v>
      </c>
      <c r="G546" t="s">
        <v>2380</v>
      </c>
      <c r="H546" t="s">
        <v>2381</v>
      </c>
      <c r="I546">
        <v>1</v>
      </c>
      <c r="J546" t="s">
        <v>2380</v>
      </c>
    </row>
    <row r="547" spans="1:10" x14ac:dyDescent="0.3">
      <c r="A547" t="s">
        <v>1825</v>
      </c>
      <c r="B547">
        <v>29.734999999999999</v>
      </c>
      <c r="C547" t="str">
        <f t="shared" si="16"/>
        <v>Over weight</v>
      </c>
      <c r="D547">
        <v>4.53</v>
      </c>
      <c r="E547" t="str">
        <f t="shared" si="17"/>
        <v>Normal</v>
      </c>
      <c r="F547" t="s">
        <v>2380</v>
      </c>
      <c r="G547" t="s">
        <v>2380</v>
      </c>
      <c r="H547" t="s">
        <v>2381</v>
      </c>
      <c r="I547">
        <v>1</v>
      </c>
      <c r="J547" t="s">
        <v>2380</v>
      </c>
    </row>
    <row r="548" spans="1:10" x14ac:dyDescent="0.3">
      <c r="A548" t="s">
        <v>1824</v>
      </c>
      <c r="B548">
        <v>28.31</v>
      </c>
      <c r="C548" t="str">
        <f t="shared" si="16"/>
        <v>Over weight</v>
      </c>
      <c r="D548">
        <v>6.35</v>
      </c>
      <c r="E548" t="str">
        <f t="shared" si="17"/>
        <v>Prediabetes</v>
      </c>
      <c r="F548" t="s">
        <v>2380</v>
      </c>
      <c r="G548" t="s">
        <v>2380</v>
      </c>
      <c r="H548" t="s">
        <v>2380</v>
      </c>
      <c r="I548">
        <v>0</v>
      </c>
      <c r="J548" t="s">
        <v>2381</v>
      </c>
    </row>
    <row r="549" spans="1:10" x14ac:dyDescent="0.3">
      <c r="A549" t="s">
        <v>1823</v>
      </c>
      <c r="B549">
        <v>46.62</v>
      </c>
      <c r="C549" t="str">
        <f t="shared" si="16"/>
        <v>Obesity</v>
      </c>
      <c r="D549">
        <v>8.51</v>
      </c>
      <c r="E549" t="str">
        <f t="shared" si="17"/>
        <v>Diabetes</v>
      </c>
      <c r="F549" t="s">
        <v>2380</v>
      </c>
      <c r="G549" t="s">
        <v>2380</v>
      </c>
      <c r="H549" t="s">
        <v>2380</v>
      </c>
      <c r="I549">
        <v>0</v>
      </c>
      <c r="J549" t="s">
        <v>2380</v>
      </c>
    </row>
    <row r="550" spans="1:10" x14ac:dyDescent="0.3">
      <c r="A550" t="s">
        <v>1822</v>
      </c>
      <c r="B550">
        <v>51.75</v>
      </c>
      <c r="C550" t="str">
        <f t="shared" si="16"/>
        <v>Obesity</v>
      </c>
      <c r="D550">
        <v>8.59</v>
      </c>
      <c r="E550" t="str">
        <f t="shared" si="17"/>
        <v>Diabetes</v>
      </c>
      <c r="F550" t="s">
        <v>2381</v>
      </c>
      <c r="G550" t="s">
        <v>2380</v>
      </c>
      <c r="H550" t="s">
        <v>2380</v>
      </c>
      <c r="I550">
        <v>1</v>
      </c>
      <c r="J550" t="s">
        <v>2380</v>
      </c>
    </row>
    <row r="551" spans="1:10" x14ac:dyDescent="0.3">
      <c r="A551" t="s">
        <v>1821</v>
      </c>
      <c r="B551">
        <v>25.7</v>
      </c>
      <c r="C551" t="str">
        <f t="shared" si="16"/>
        <v>Over weight</v>
      </c>
      <c r="D551">
        <v>4.13</v>
      </c>
      <c r="E551" t="str">
        <f t="shared" si="17"/>
        <v>Normal</v>
      </c>
      <c r="F551" t="s">
        <v>2381</v>
      </c>
      <c r="G551" t="s">
        <v>2380</v>
      </c>
      <c r="H551" t="s">
        <v>2380</v>
      </c>
      <c r="I551">
        <v>0</v>
      </c>
      <c r="J551" t="s">
        <v>2381</v>
      </c>
    </row>
    <row r="552" spans="1:10" x14ac:dyDescent="0.3">
      <c r="A552" t="s">
        <v>1820</v>
      </c>
      <c r="B552">
        <v>31.79</v>
      </c>
      <c r="C552" t="str">
        <f t="shared" si="16"/>
        <v>Obesity</v>
      </c>
      <c r="D552">
        <v>4.55</v>
      </c>
      <c r="E552" t="str">
        <f t="shared" si="17"/>
        <v>Normal</v>
      </c>
      <c r="F552" t="s">
        <v>2380</v>
      </c>
      <c r="G552" t="s">
        <v>2380</v>
      </c>
      <c r="H552" t="s">
        <v>2380</v>
      </c>
      <c r="I552">
        <v>0</v>
      </c>
      <c r="J552" t="s">
        <v>2380</v>
      </c>
    </row>
    <row r="553" spans="1:10" x14ac:dyDescent="0.3">
      <c r="A553" t="s">
        <v>1819</v>
      </c>
      <c r="B553">
        <v>24.795000000000002</v>
      </c>
      <c r="C553" t="str">
        <f t="shared" si="16"/>
        <v>Normal weight</v>
      </c>
      <c r="D553">
        <v>4.5199999999999996</v>
      </c>
      <c r="E553" t="str">
        <f t="shared" si="17"/>
        <v>Normal</v>
      </c>
      <c r="F553" t="s">
        <v>2380</v>
      </c>
      <c r="G553" t="s">
        <v>2380</v>
      </c>
      <c r="H553" t="s">
        <v>2380</v>
      </c>
      <c r="I553">
        <v>0</v>
      </c>
      <c r="J553" t="s">
        <v>2381</v>
      </c>
    </row>
    <row r="554" spans="1:10" x14ac:dyDescent="0.3">
      <c r="A554" t="s">
        <v>1818</v>
      </c>
      <c r="B554">
        <v>53.98</v>
      </c>
      <c r="C554" t="str">
        <f t="shared" si="16"/>
        <v>Obesity</v>
      </c>
      <c r="D554">
        <v>5.07</v>
      </c>
      <c r="E554" t="str">
        <f t="shared" si="17"/>
        <v>Normal</v>
      </c>
      <c r="F554" t="s">
        <v>2380</v>
      </c>
      <c r="G554" t="s">
        <v>2380</v>
      </c>
      <c r="H554" t="s">
        <v>2381</v>
      </c>
      <c r="I554">
        <v>1</v>
      </c>
      <c r="J554" t="s">
        <v>2380</v>
      </c>
    </row>
    <row r="555" spans="1:10" x14ac:dyDescent="0.3">
      <c r="A555" t="s">
        <v>1817</v>
      </c>
      <c r="B555">
        <v>41.325000000000003</v>
      </c>
      <c r="C555" t="str">
        <f t="shared" si="16"/>
        <v>Obesity</v>
      </c>
      <c r="D555">
        <v>4.04</v>
      </c>
      <c r="E555" t="str">
        <f t="shared" si="17"/>
        <v>Normal</v>
      </c>
      <c r="F555" t="s">
        <v>2381</v>
      </c>
      <c r="G555" t="s">
        <v>2380</v>
      </c>
      <c r="H555" t="s">
        <v>2381</v>
      </c>
      <c r="I555">
        <v>1</v>
      </c>
      <c r="J555" t="s">
        <v>2380</v>
      </c>
    </row>
    <row r="556" spans="1:10" x14ac:dyDescent="0.3">
      <c r="A556" t="s">
        <v>1816</v>
      </c>
      <c r="B556">
        <v>51.65</v>
      </c>
      <c r="C556" t="str">
        <f t="shared" si="16"/>
        <v>Obesity</v>
      </c>
      <c r="D556">
        <v>5.3</v>
      </c>
      <c r="E556" t="str">
        <f t="shared" si="17"/>
        <v>Normal</v>
      </c>
      <c r="F556" t="s">
        <v>2381</v>
      </c>
      <c r="G556" t="s">
        <v>2380</v>
      </c>
      <c r="H556" t="s">
        <v>2380</v>
      </c>
      <c r="I556">
        <v>0</v>
      </c>
      <c r="J556" t="s">
        <v>2380</v>
      </c>
    </row>
    <row r="557" spans="1:10" x14ac:dyDescent="0.3">
      <c r="A557" t="s">
        <v>1815</v>
      </c>
      <c r="B557">
        <v>44.52</v>
      </c>
      <c r="C557" t="str">
        <f t="shared" si="16"/>
        <v>Obesity</v>
      </c>
      <c r="D557">
        <v>8.64</v>
      </c>
      <c r="E557" t="str">
        <f t="shared" si="17"/>
        <v>Diabetes</v>
      </c>
      <c r="F557" t="s">
        <v>2381</v>
      </c>
      <c r="G557" t="s">
        <v>2380</v>
      </c>
      <c r="H557" t="s">
        <v>2381</v>
      </c>
      <c r="I557">
        <v>1</v>
      </c>
      <c r="J557" t="s">
        <v>2380</v>
      </c>
    </row>
    <row r="558" spans="1:10" x14ac:dyDescent="0.3">
      <c r="A558" t="s">
        <v>1814</v>
      </c>
      <c r="B558">
        <v>53.29</v>
      </c>
      <c r="C558" t="str">
        <f t="shared" si="16"/>
        <v>Obesity</v>
      </c>
      <c r="D558">
        <v>4.03</v>
      </c>
      <c r="E558" t="str">
        <f t="shared" si="17"/>
        <v>Normal</v>
      </c>
      <c r="F558" t="s">
        <v>2380</v>
      </c>
      <c r="G558" t="s">
        <v>2380</v>
      </c>
      <c r="H558" t="s">
        <v>2381</v>
      </c>
      <c r="I558">
        <v>1</v>
      </c>
      <c r="J558" t="s">
        <v>2380</v>
      </c>
    </row>
    <row r="559" spans="1:10" x14ac:dyDescent="0.3">
      <c r="A559" t="s">
        <v>1813</v>
      </c>
      <c r="B559">
        <v>46.63</v>
      </c>
      <c r="C559" t="str">
        <f t="shared" si="16"/>
        <v>Obesity</v>
      </c>
      <c r="D559">
        <v>4.26</v>
      </c>
      <c r="E559" t="str">
        <f t="shared" si="17"/>
        <v>Normal</v>
      </c>
      <c r="F559" t="s">
        <v>2381</v>
      </c>
      <c r="G559" t="s">
        <v>2380</v>
      </c>
      <c r="H559" t="s">
        <v>2380</v>
      </c>
      <c r="I559">
        <v>2</v>
      </c>
      <c r="J559" t="s">
        <v>2380</v>
      </c>
    </row>
    <row r="560" spans="1:10" x14ac:dyDescent="0.3">
      <c r="A560" t="s">
        <v>1812</v>
      </c>
      <c r="B560">
        <v>28.88</v>
      </c>
      <c r="C560" t="str">
        <f t="shared" si="16"/>
        <v>Over weight</v>
      </c>
      <c r="D560">
        <v>5.35</v>
      </c>
      <c r="E560" t="str">
        <f t="shared" si="17"/>
        <v>Normal</v>
      </c>
      <c r="F560" t="s">
        <v>2380</v>
      </c>
      <c r="G560" t="s">
        <v>2380</v>
      </c>
      <c r="H560" t="s">
        <v>2381</v>
      </c>
      <c r="I560">
        <v>1</v>
      </c>
      <c r="J560" t="s">
        <v>2381</v>
      </c>
    </row>
    <row r="561" spans="1:10" x14ac:dyDescent="0.3">
      <c r="A561" t="s">
        <v>1811</v>
      </c>
      <c r="B561">
        <v>23.98</v>
      </c>
      <c r="C561" t="str">
        <f t="shared" si="16"/>
        <v>Normal weight</v>
      </c>
      <c r="D561">
        <v>4.9000000000000004</v>
      </c>
      <c r="E561" t="str">
        <f t="shared" si="17"/>
        <v>Normal</v>
      </c>
      <c r="F561" t="s">
        <v>2380</v>
      </c>
      <c r="G561" t="s">
        <v>2380</v>
      </c>
      <c r="H561" t="s">
        <v>2380</v>
      </c>
      <c r="I561">
        <v>0</v>
      </c>
      <c r="J561" t="s">
        <v>2380</v>
      </c>
    </row>
    <row r="562" spans="1:10" x14ac:dyDescent="0.3">
      <c r="A562" t="s">
        <v>1810</v>
      </c>
      <c r="B562">
        <v>23.65</v>
      </c>
      <c r="C562" t="str">
        <f t="shared" si="16"/>
        <v>Normal weight</v>
      </c>
      <c r="D562">
        <v>4.5</v>
      </c>
      <c r="E562" t="str">
        <f t="shared" si="17"/>
        <v>Normal</v>
      </c>
      <c r="F562" t="s">
        <v>2380</v>
      </c>
      <c r="G562" t="s">
        <v>2380</v>
      </c>
      <c r="H562" t="s">
        <v>2380</v>
      </c>
      <c r="I562">
        <v>0</v>
      </c>
      <c r="J562" t="s">
        <v>2380</v>
      </c>
    </row>
    <row r="563" spans="1:10" x14ac:dyDescent="0.3">
      <c r="A563" t="s">
        <v>1809</v>
      </c>
      <c r="B563">
        <v>49.09</v>
      </c>
      <c r="C563" t="str">
        <f t="shared" si="16"/>
        <v>Obesity</v>
      </c>
      <c r="D563">
        <v>8.3800000000000008</v>
      </c>
      <c r="E563" t="str">
        <f t="shared" si="17"/>
        <v>Diabetes</v>
      </c>
      <c r="F563" t="s">
        <v>2381</v>
      </c>
      <c r="G563" t="s">
        <v>2380</v>
      </c>
      <c r="H563" t="s">
        <v>2380</v>
      </c>
      <c r="I563">
        <v>2</v>
      </c>
      <c r="J563" t="s">
        <v>2380</v>
      </c>
    </row>
    <row r="564" spans="1:10" x14ac:dyDescent="0.3">
      <c r="A564" t="s">
        <v>1808</v>
      </c>
      <c r="B564">
        <v>28.024999999999999</v>
      </c>
      <c r="C564" t="str">
        <f t="shared" si="16"/>
        <v>Over weight</v>
      </c>
      <c r="D564">
        <v>7.03</v>
      </c>
      <c r="E564" t="str">
        <f t="shared" si="17"/>
        <v>Diabetes</v>
      </c>
      <c r="F564" t="s">
        <v>2380</v>
      </c>
      <c r="G564" t="s">
        <v>2380</v>
      </c>
      <c r="H564" t="s">
        <v>2380</v>
      </c>
      <c r="I564">
        <v>0</v>
      </c>
      <c r="J564" t="s">
        <v>2381</v>
      </c>
    </row>
    <row r="565" spans="1:10" x14ac:dyDescent="0.3">
      <c r="A565" t="s">
        <v>1807</v>
      </c>
      <c r="B565">
        <v>43.32</v>
      </c>
      <c r="C565" t="str">
        <f t="shared" si="16"/>
        <v>Obesity</v>
      </c>
      <c r="D565">
        <v>8.75</v>
      </c>
      <c r="E565" t="str">
        <f t="shared" si="17"/>
        <v>Diabetes</v>
      </c>
      <c r="F565" t="s">
        <v>2381</v>
      </c>
      <c r="G565" t="s">
        <v>2380</v>
      </c>
      <c r="H565" t="s">
        <v>2381</v>
      </c>
      <c r="I565">
        <v>1</v>
      </c>
      <c r="J565" t="s">
        <v>2380</v>
      </c>
    </row>
    <row r="566" spans="1:10" x14ac:dyDescent="0.3">
      <c r="A566" t="s">
        <v>1806</v>
      </c>
      <c r="B566">
        <v>45.92</v>
      </c>
      <c r="C566" t="str">
        <f t="shared" si="16"/>
        <v>Obesity</v>
      </c>
      <c r="D566">
        <v>9.51</v>
      </c>
      <c r="E566" t="str">
        <f t="shared" si="17"/>
        <v>Diabetes</v>
      </c>
      <c r="F566" t="s">
        <v>2380</v>
      </c>
      <c r="G566" t="s">
        <v>2380</v>
      </c>
      <c r="H566" t="s">
        <v>2380</v>
      </c>
      <c r="I566">
        <v>0</v>
      </c>
      <c r="J566" t="s">
        <v>2380</v>
      </c>
    </row>
    <row r="567" spans="1:10" x14ac:dyDescent="0.3">
      <c r="A567" t="s">
        <v>1805</v>
      </c>
      <c r="B567">
        <v>44.03</v>
      </c>
      <c r="C567" t="str">
        <f t="shared" si="16"/>
        <v>Obesity</v>
      </c>
      <c r="D567">
        <v>9.36</v>
      </c>
      <c r="E567" t="str">
        <f t="shared" si="17"/>
        <v>Diabetes</v>
      </c>
      <c r="F567" t="s">
        <v>2380</v>
      </c>
      <c r="G567" t="s">
        <v>2380</v>
      </c>
      <c r="H567" t="s">
        <v>2380</v>
      </c>
      <c r="I567">
        <v>0</v>
      </c>
      <c r="J567" t="s">
        <v>2380</v>
      </c>
    </row>
    <row r="568" spans="1:10" x14ac:dyDescent="0.3">
      <c r="A568" t="s">
        <v>1804</v>
      </c>
      <c r="B568">
        <v>24.6</v>
      </c>
      <c r="C568" t="str">
        <f t="shared" si="16"/>
        <v>Normal weight</v>
      </c>
      <c r="D568">
        <v>4.8099999999999996</v>
      </c>
      <c r="E568" t="str">
        <f t="shared" si="17"/>
        <v>Normal</v>
      </c>
      <c r="F568" t="s">
        <v>2380</v>
      </c>
      <c r="G568" t="s">
        <v>2380</v>
      </c>
      <c r="H568" t="s">
        <v>2380</v>
      </c>
      <c r="I568">
        <v>0</v>
      </c>
      <c r="J568" t="s">
        <v>2381</v>
      </c>
    </row>
    <row r="569" spans="1:10" x14ac:dyDescent="0.3">
      <c r="A569" t="s">
        <v>1803</v>
      </c>
      <c r="B569">
        <v>49.15</v>
      </c>
      <c r="C569" t="str">
        <f t="shared" si="16"/>
        <v>Obesity</v>
      </c>
      <c r="D569">
        <v>8.08</v>
      </c>
      <c r="E569" t="str">
        <f t="shared" si="17"/>
        <v>Diabetes</v>
      </c>
      <c r="F569" t="s">
        <v>2380</v>
      </c>
      <c r="G569" t="s">
        <v>2380</v>
      </c>
      <c r="H569" t="s">
        <v>2380</v>
      </c>
      <c r="I569">
        <v>0</v>
      </c>
      <c r="J569" t="s">
        <v>2380</v>
      </c>
    </row>
    <row r="570" spans="1:10" x14ac:dyDescent="0.3">
      <c r="A570" t="s">
        <v>1802</v>
      </c>
      <c r="B570">
        <v>28.31</v>
      </c>
      <c r="C570" t="str">
        <f t="shared" si="16"/>
        <v>Over weight</v>
      </c>
      <c r="D570">
        <v>6.29</v>
      </c>
      <c r="E570" t="str">
        <f t="shared" si="17"/>
        <v>Prediabetes</v>
      </c>
      <c r="F570" t="s">
        <v>2380</v>
      </c>
      <c r="G570" t="s">
        <v>2380</v>
      </c>
      <c r="H570" t="s">
        <v>2381</v>
      </c>
      <c r="I570">
        <v>1</v>
      </c>
      <c r="J570" t="s">
        <v>2381</v>
      </c>
    </row>
    <row r="571" spans="1:10" x14ac:dyDescent="0.3">
      <c r="A571" t="s">
        <v>1801</v>
      </c>
      <c r="B571">
        <v>22.99</v>
      </c>
      <c r="C571" t="str">
        <f t="shared" si="16"/>
        <v>Normal weight</v>
      </c>
      <c r="D571">
        <v>6.29</v>
      </c>
      <c r="E571" t="str">
        <f t="shared" si="17"/>
        <v>Prediabetes</v>
      </c>
      <c r="F571" t="s">
        <v>2380</v>
      </c>
      <c r="G571" t="s">
        <v>2380</v>
      </c>
      <c r="H571" t="s">
        <v>2380</v>
      </c>
      <c r="I571">
        <v>1</v>
      </c>
      <c r="J571" t="s">
        <v>2381</v>
      </c>
    </row>
    <row r="572" spans="1:10" x14ac:dyDescent="0.3">
      <c r="A572" t="s">
        <v>1800</v>
      </c>
      <c r="B572">
        <v>29.07</v>
      </c>
      <c r="C572" t="str">
        <f t="shared" si="16"/>
        <v>Over weight</v>
      </c>
      <c r="D572">
        <v>5.12</v>
      </c>
      <c r="E572" t="str">
        <f t="shared" si="17"/>
        <v>Normal</v>
      </c>
      <c r="F572" t="s">
        <v>2380</v>
      </c>
      <c r="G572" t="s">
        <v>2380</v>
      </c>
      <c r="H572" t="s">
        <v>2381</v>
      </c>
      <c r="I572">
        <v>1</v>
      </c>
      <c r="J572" t="s">
        <v>2381</v>
      </c>
    </row>
    <row r="573" spans="1:10" x14ac:dyDescent="0.3">
      <c r="A573" t="s">
        <v>1799</v>
      </c>
      <c r="B573">
        <v>42.02</v>
      </c>
      <c r="C573" t="str">
        <f t="shared" si="16"/>
        <v>Obesity</v>
      </c>
      <c r="D573">
        <v>9.9499999999999993</v>
      </c>
      <c r="E573" t="str">
        <f t="shared" si="17"/>
        <v>Diabetes</v>
      </c>
      <c r="F573" t="s">
        <v>2381</v>
      </c>
      <c r="G573" t="s">
        <v>2380</v>
      </c>
      <c r="H573" t="s">
        <v>2381</v>
      </c>
      <c r="I573">
        <v>1</v>
      </c>
      <c r="J573" t="s">
        <v>2380</v>
      </c>
    </row>
    <row r="574" spans="1:10" x14ac:dyDescent="0.3">
      <c r="A574" t="s">
        <v>1798</v>
      </c>
      <c r="B574">
        <v>49.07</v>
      </c>
      <c r="C574" t="str">
        <f t="shared" si="16"/>
        <v>Obesity</v>
      </c>
      <c r="D574">
        <v>9.08</v>
      </c>
      <c r="E574" t="str">
        <f t="shared" si="17"/>
        <v>Diabetes</v>
      </c>
      <c r="F574" t="s">
        <v>2381</v>
      </c>
      <c r="G574" t="s">
        <v>2380</v>
      </c>
      <c r="H574" t="s">
        <v>2380</v>
      </c>
      <c r="I574">
        <v>1</v>
      </c>
      <c r="J574" t="s">
        <v>2380</v>
      </c>
    </row>
    <row r="575" spans="1:10" x14ac:dyDescent="0.3">
      <c r="A575" t="s">
        <v>1797</v>
      </c>
      <c r="B575">
        <v>19.8</v>
      </c>
      <c r="C575" t="str">
        <f t="shared" si="16"/>
        <v>Normal weight</v>
      </c>
      <c r="D575">
        <v>4.82</v>
      </c>
      <c r="E575" t="str">
        <f t="shared" si="17"/>
        <v>Normal</v>
      </c>
      <c r="F575" t="s">
        <v>2380</v>
      </c>
      <c r="G575" t="s">
        <v>2380</v>
      </c>
      <c r="H575" t="s">
        <v>2380</v>
      </c>
      <c r="I575">
        <v>0</v>
      </c>
      <c r="J575" t="s">
        <v>2381</v>
      </c>
    </row>
    <row r="576" spans="1:10" x14ac:dyDescent="0.3">
      <c r="A576" t="s">
        <v>1796</v>
      </c>
      <c r="B576">
        <v>27.36</v>
      </c>
      <c r="C576" t="str">
        <f t="shared" si="16"/>
        <v>Over weight</v>
      </c>
      <c r="D576">
        <v>4.6500000000000004</v>
      </c>
      <c r="E576" t="str">
        <f t="shared" si="17"/>
        <v>Normal</v>
      </c>
      <c r="F576" t="s">
        <v>2380</v>
      </c>
      <c r="G576" t="s">
        <v>2381</v>
      </c>
      <c r="H576" t="s">
        <v>2380</v>
      </c>
      <c r="I576">
        <v>1</v>
      </c>
      <c r="J576" t="s">
        <v>2381</v>
      </c>
    </row>
    <row r="577" spans="1:10" x14ac:dyDescent="0.3">
      <c r="A577" t="s">
        <v>1795</v>
      </c>
      <c r="B577">
        <v>42.95</v>
      </c>
      <c r="C577" t="str">
        <f t="shared" si="16"/>
        <v>Obesity</v>
      </c>
      <c r="D577">
        <v>5.16</v>
      </c>
      <c r="E577" t="str">
        <f t="shared" si="17"/>
        <v>Normal</v>
      </c>
      <c r="F577" t="s">
        <v>2381</v>
      </c>
      <c r="G577" t="s">
        <v>2380</v>
      </c>
      <c r="H577" t="s">
        <v>2380</v>
      </c>
      <c r="I577">
        <v>1</v>
      </c>
      <c r="J577" t="s">
        <v>2380</v>
      </c>
    </row>
    <row r="578" spans="1:10" x14ac:dyDescent="0.3">
      <c r="A578" t="s">
        <v>1794</v>
      </c>
      <c r="B578">
        <v>42.66</v>
      </c>
      <c r="C578" t="str">
        <f t="shared" si="16"/>
        <v>Obesity</v>
      </c>
      <c r="D578">
        <v>10.44</v>
      </c>
      <c r="E578" t="str">
        <f t="shared" si="17"/>
        <v>Diabetes</v>
      </c>
      <c r="F578" t="s">
        <v>2380</v>
      </c>
      <c r="G578" t="s">
        <v>2380</v>
      </c>
      <c r="H578" t="s">
        <v>2380</v>
      </c>
      <c r="I578">
        <v>0</v>
      </c>
      <c r="J578" t="s">
        <v>2380</v>
      </c>
    </row>
    <row r="579" spans="1:10" x14ac:dyDescent="0.3">
      <c r="A579" t="s">
        <v>1793</v>
      </c>
      <c r="B579">
        <v>33.630000000000003</v>
      </c>
      <c r="C579" t="str">
        <f t="shared" ref="C579:C642" si="18">IF(B579&lt;18.5,"Underweight",IF(B579&lt;=24.9,"Normal weight",IF(B579&lt;29.9,"Over weight","Obesity")))</f>
        <v>Obesity</v>
      </c>
      <c r="D579">
        <v>5.69</v>
      </c>
      <c r="E579" t="str">
        <f t="shared" ref="E579:E642" si="19">IF(D579&lt;5.7,"Normal",IF(D579&lt;=6.4,"Prediabetes","Diabetes"))</f>
        <v>Normal</v>
      </c>
      <c r="F579" t="s">
        <v>2380</v>
      </c>
      <c r="G579" t="s">
        <v>2380</v>
      </c>
      <c r="H579" t="s">
        <v>2380</v>
      </c>
      <c r="I579">
        <v>1</v>
      </c>
      <c r="J579" t="s">
        <v>2380</v>
      </c>
    </row>
    <row r="580" spans="1:10" x14ac:dyDescent="0.3">
      <c r="A580" t="s">
        <v>1792</v>
      </c>
      <c r="B580">
        <v>26.84</v>
      </c>
      <c r="C580" t="str">
        <f t="shared" si="18"/>
        <v>Over weight</v>
      </c>
      <c r="D580">
        <v>6.5</v>
      </c>
      <c r="E580" t="str">
        <f t="shared" si="19"/>
        <v>Diabetes</v>
      </c>
      <c r="F580" t="s">
        <v>2380</v>
      </c>
      <c r="G580" t="s">
        <v>2380</v>
      </c>
      <c r="H580" t="s">
        <v>2380</v>
      </c>
      <c r="I580">
        <v>0</v>
      </c>
      <c r="J580" t="s">
        <v>2381</v>
      </c>
    </row>
    <row r="581" spans="1:10" x14ac:dyDescent="0.3">
      <c r="A581" t="s">
        <v>1791</v>
      </c>
      <c r="B581">
        <v>28.3</v>
      </c>
      <c r="C581" t="str">
        <f t="shared" si="18"/>
        <v>Over weight</v>
      </c>
      <c r="D581">
        <v>5.73</v>
      </c>
      <c r="E581" t="str">
        <f t="shared" si="19"/>
        <v>Prediabetes</v>
      </c>
      <c r="F581" t="s">
        <v>2380</v>
      </c>
      <c r="G581" t="s">
        <v>2380</v>
      </c>
      <c r="H581" t="s">
        <v>2381</v>
      </c>
      <c r="I581">
        <v>1</v>
      </c>
      <c r="J581" t="s">
        <v>2381</v>
      </c>
    </row>
    <row r="582" spans="1:10" x14ac:dyDescent="0.3">
      <c r="A582" t="s">
        <v>1790</v>
      </c>
      <c r="B582">
        <v>27.06</v>
      </c>
      <c r="C582" t="str">
        <f t="shared" si="18"/>
        <v>Over weight</v>
      </c>
      <c r="D582">
        <v>5.74</v>
      </c>
      <c r="E582" t="str">
        <f t="shared" si="19"/>
        <v>Prediabetes</v>
      </c>
      <c r="F582" t="s">
        <v>2381</v>
      </c>
      <c r="G582" t="s">
        <v>2380</v>
      </c>
      <c r="H582" t="s">
        <v>2380</v>
      </c>
      <c r="I582">
        <v>0</v>
      </c>
      <c r="J582" t="s">
        <v>2381</v>
      </c>
    </row>
    <row r="583" spans="1:10" x14ac:dyDescent="0.3">
      <c r="A583" t="s">
        <v>1789</v>
      </c>
      <c r="B583">
        <v>47.13</v>
      </c>
      <c r="C583" t="str">
        <f t="shared" si="18"/>
        <v>Obesity</v>
      </c>
      <c r="D583">
        <v>8.6999999999999993</v>
      </c>
      <c r="E583" t="str">
        <f t="shared" si="19"/>
        <v>Diabetes</v>
      </c>
      <c r="F583" t="s">
        <v>2380</v>
      </c>
      <c r="G583" t="s">
        <v>2380</v>
      </c>
      <c r="H583" t="s">
        <v>2380</v>
      </c>
      <c r="I583">
        <v>0</v>
      </c>
      <c r="J583" t="s">
        <v>2380</v>
      </c>
    </row>
    <row r="584" spans="1:10" x14ac:dyDescent="0.3">
      <c r="A584" t="s">
        <v>1788</v>
      </c>
      <c r="B584">
        <v>51.72</v>
      </c>
      <c r="C584" t="str">
        <f t="shared" si="18"/>
        <v>Obesity</v>
      </c>
      <c r="D584">
        <v>5.09</v>
      </c>
      <c r="E584" t="str">
        <f t="shared" si="19"/>
        <v>Normal</v>
      </c>
      <c r="F584" t="s">
        <v>2380</v>
      </c>
      <c r="G584" t="s">
        <v>2380</v>
      </c>
      <c r="H584" t="s">
        <v>2380</v>
      </c>
      <c r="I584">
        <v>0</v>
      </c>
      <c r="J584" t="s">
        <v>2380</v>
      </c>
    </row>
    <row r="585" spans="1:10" x14ac:dyDescent="0.3">
      <c r="A585" t="s">
        <v>1787</v>
      </c>
      <c r="B585">
        <v>48.59</v>
      </c>
      <c r="C585" t="str">
        <f t="shared" si="18"/>
        <v>Obesity</v>
      </c>
      <c r="D585">
        <v>5.57</v>
      </c>
      <c r="E585" t="str">
        <f t="shared" si="19"/>
        <v>Normal</v>
      </c>
      <c r="F585" t="s">
        <v>2380</v>
      </c>
      <c r="G585" t="s">
        <v>2380</v>
      </c>
      <c r="H585" t="s">
        <v>2380</v>
      </c>
      <c r="I585">
        <v>0</v>
      </c>
      <c r="J585" t="s">
        <v>2380</v>
      </c>
    </row>
    <row r="586" spans="1:10" x14ac:dyDescent="0.3">
      <c r="A586" t="s">
        <v>1786</v>
      </c>
      <c r="B586">
        <v>45.18</v>
      </c>
      <c r="C586" t="str">
        <f t="shared" si="18"/>
        <v>Obesity</v>
      </c>
      <c r="D586">
        <v>10.87</v>
      </c>
      <c r="E586" t="str">
        <f t="shared" si="19"/>
        <v>Diabetes</v>
      </c>
      <c r="F586" t="s">
        <v>2380</v>
      </c>
      <c r="G586" t="s">
        <v>2380</v>
      </c>
      <c r="H586" t="s">
        <v>2380</v>
      </c>
      <c r="I586">
        <v>0</v>
      </c>
      <c r="J586" t="s">
        <v>2380</v>
      </c>
    </row>
    <row r="587" spans="1:10" x14ac:dyDescent="0.3">
      <c r="A587" t="s">
        <v>1785</v>
      </c>
      <c r="B587">
        <v>27.9</v>
      </c>
      <c r="C587" t="str">
        <f t="shared" si="18"/>
        <v>Over weight</v>
      </c>
      <c r="D587">
        <v>6.02</v>
      </c>
      <c r="E587" t="str">
        <f t="shared" si="19"/>
        <v>Prediabetes</v>
      </c>
      <c r="F587" t="s">
        <v>2380</v>
      </c>
      <c r="G587" t="s">
        <v>2380</v>
      </c>
      <c r="H587" t="s">
        <v>2381</v>
      </c>
      <c r="I587">
        <v>1</v>
      </c>
      <c r="J587" t="s">
        <v>2381</v>
      </c>
    </row>
    <row r="588" spans="1:10" x14ac:dyDescent="0.3">
      <c r="A588" t="s">
        <v>1784</v>
      </c>
      <c r="B588">
        <v>51.33</v>
      </c>
      <c r="C588" t="str">
        <f t="shared" si="18"/>
        <v>Obesity</v>
      </c>
      <c r="D588">
        <v>7</v>
      </c>
      <c r="E588" t="str">
        <f t="shared" si="19"/>
        <v>Diabetes</v>
      </c>
      <c r="F588" t="s">
        <v>2380</v>
      </c>
      <c r="G588" t="s">
        <v>2380</v>
      </c>
      <c r="H588" t="s">
        <v>2380</v>
      </c>
      <c r="I588">
        <v>0</v>
      </c>
      <c r="J588" t="s">
        <v>2380</v>
      </c>
    </row>
    <row r="589" spans="1:10" x14ac:dyDescent="0.3">
      <c r="A589" t="s">
        <v>1783</v>
      </c>
      <c r="B589">
        <v>30.59</v>
      </c>
      <c r="C589" t="str">
        <f t="shared" si="18"/>
        <v>Obesity</v>
      </c>
      <c r="D589">
        <v>5.56</v>
      </c>
      <c r="E589" t="str">
        <f t="shared" si="19"/>
        <v>Normal</v>
      </c>
      <c r="F589" t="s">
        <v>2381</v>
      </c>
      <c r="G589" t="s">
        <v>2380</v>
      </c>
      <c r="H589" t="s">
        <v>2380</v>
      </c>
      <c r="I589">
        <v>1</v>
      </c>
      <c r="J589" t="s">
        <v>2380</v>
      </c>
    </row>
    <row r="590" spans="1:10" x14ac:dyDescent="0.3">
      <c r="A590" t="s">
        <v>1782</v>
      </c>
      <c r="B590">
        <v>39.229999999999997</v>
      </c>
      <c r="C590" t="str">
        <f t="shared" si="18"/>
        <v>Obesity</v>
      </c>
      <c r="D590">
        <v>8.4499999999999993</v>
      </c>
      <c r="E590" t="str">
        <f t="shared" si="19"/>
        <v>Diabetes</v>
      </c>
      <c r="F590" t="s">
        <v>2380</v>
      </c>
      <c r="G590" t="s">
        <v>2380</v>
      </c>
      <c r="H590" t="s">
        <v>2380</v>
      </c>
      <c r="I590">
        <v>0</v>
      </c>
      <c r="J590" t="s">
        <v>2380</v>
      </c>
    </row>
    <row r="591" spans="1:10" x14ac:dyDescent="0.3">
      <c r="A591" t="s">
        <v>1781</v>
      </c>
      <c r="B591">
        <v>19.094999999999999</v>
      </c>
      <c r="C591" t="str">
        <f t="shared" si="18"/>
        <v>Normal weight</v>
      </c>
      <c r="D591">
        <v>6.19</v>
      </c>
      <c r="E591" t="str">
        <f t="shared" si="19"/>
        <v>Prediabetes</v>
      </c>
      <c r="F591" t="s">
        <v>2380</v>
      </c>
      <c r="G591" t="s">
        <v>2380</v>
      </c>
      <c r="H591" t="s">
        <v>2380</v>
      </c>
      <c r="I591">
        <v>0</v>
      </c>
      <c r="J591" t="s">
        <v>2381</v>
      </c>
    </row>
    <row r="592" spans="1:10" x14ac:dyDescent="0.3">
      <c r="A592" t="s">
        <v>1780</v>
      </c>
      <c r="B592">
        <v>49.72</v>
      </c>
      <c r="C592" t="str">
        <f t="shared" si="18"/>
        <v>Obesity</v>
      </c>
      <c r="D592">
        <v>7.71</v>
      </c>
      <c r="E592" t="str">
        <f t="shared" si="19"/>
        <v>Diabetes</v>
      </c>
      <c r="F592" t="s">
        <v>2380</v>
      </c>
      <c r="G592" t="s">
        <v>2380</v>
      </c>
      <c r="H592" t="s">
        <v>2380</v>
      </c>
      <c r="I592">
        <v>0</v>
      </c>
      <c r="J592" t="s">
        <v>2380</v>
      </c>
    </row>
    <row r="593" spans="1:10" x14ac:dyDescent="0.3">
      <c r="A593" t="s">
        <v>1779</v>
      </c>
      <c r="B593">
        <v>21.754999999999999</v>
      </c>
      <c r="C593" t="str">
        <f t="shared" si="18"/>
        <v>Normal weight</v>
      </c>
      <c r="D593">
        <v>4.63</v>
      </c>
      <c r="E593" t="str">
        <f t="shared" si="19"/>
        <v>Normal</v>
      </c>
      <c r="F593" t="s">
        <v>2380</v>
      </c>
      <c r="G593" t="s">
        <v>2380</v>
      </c>
      <c r="H593" t="s">
        <v>2381</v>
      </c>
      <c r="I593">
        <v>1</v>
      </c>
      <c r="J593" t="s">
        <v>2381</v>
      </c>
    </row>
    <row r="594" spans="1:10" x14ac:dyDescent="0.3">
      <c r="A594" t="s">
        <v>1778</v>
      </c>
      <c r="B594">
        <v>48.39</v>
      </c>
      <c r="C594" t="str">
        <f t="shared" si="18"/>
        <v>Obesity</v>
      </c>
      <c r="D594">
        <v>4.6100000000000003</v>
      </c>
      <c r="E594" t="str">
        <f t="shared" si="19"/>
        <v>Normal</v>
      </c>
      <c r="F594" t="s">
        <v>2380</v>
      </c>
      <c r="G594" t="s">
        <v>2380</v>
      </c>
      <c r="H594" t="s">
        <v>2380</v>
      </c>
      <c r="I594">
        <v>0</v>
      </c>
      <c r="J594" t="s">
        <v>2380</v>
      </c>
    </row>
    <row r="595" spans="1:10" x14ac:dyDescent="0.3">
      <c r="A595" t="s">
        <v>1777</v>
      </c>
      <c r="B595">
        <v>47.15</v>
      </c>
      <c r="C595" t="str">
        <f t="shared" si="18"/>
        <v>Obesity</v>
      </c>
      <c r="D595">
        <v>9.5299999999999994</v>
      </c>
      <c r="E595" t="str">
        <f t="shared" si="19"/>
        <v>Diabetes</v>
      </c>
      <c r="F595" t="s">
        <v>2381</v>
      </c>
      <c r="G595" t="s">
        <v>2380</v>
      </c>
      <c r="H595" t="s">
        <v>2380</v>
      </c>
      <c r="I595">
        <v>1</v>
      </c>
      <c r="J595" t="s">
        <v>2380</v>
      </c>
    </row>
    <row r="596" spans="1:10" x14ac:dyDescent="0.3">
      <c r="A596" t="s">
        <v>1776</v>
      </c>
      <c r="B596">
        <v>47.59</v>
      </c>
      <c r="C596" t="str">
        <f t="shared" si="18"/>
        <v>Obesity</v>
      </c>
      <c r="D596">
        <v>11.43</v>
      </c>
      <c r="E596" t="str">
        <f t="shared" si="19"/>
        <v>Diabetes</v>
      </c>
      <c r="F596" t="s">
        <v>2381</v>
      </c>
      <c r="G596" t="s">
        <v>2380</v>
      </c>
      <c r="H596" t="s">
        <v>2380</v>
      </c>
      <c r="I596">
        <v>2</v>
      </c>
      <c r="J596" t="s">
        <v>2380</v>
      </c>
    </row>
    <row r="597" spans="1:10" x14ac:dyDescent="0.3">
      <c r="A597" t="s">
        <v>1775</v>
      </c>
      <c r="B597">
        <v>39.81</v>
      </c>
      <c r="C597" t="str">
        <f t="shared" si="18"/>
        <v>Obesity</v>
      </c>
      <c r="D597">
        <v>7.65</v>
      </c>
      <c r="E597" t="str">
        <f t="shared" si="19"/>
        <v>Diabetes</v>
      </c>
      <c r="F597" t="s">
        <v>2381</v>
      </c>
      <c r="G597" t="s">
        <v>2380</v>
      </c>
      <c r="H597" t="s">
        <v>2381</v>
      </c>
      <c r="I597">
        <v>1</v>
      </c>
      <c r="J597" t="s">
        <v>2380</v>
      </c>
    </row>
    <row r="598" spans="1:10" x14ac:dyDescent="0.3">
      <c r="A598" t="s">
        <v>1774</v>
      </c>
      <c r="B598">
        <v>31.02</v>
      </c>
      <c r="C598" t="str">
        <f t="shared" si="18"/>
        <v>Obesity</v>
      </c>
      <c r="D598">
        <v>5.87</v>
      </c>
      <c r="E598" t="str">
        <f t="shared" si="19"/>
        <v>Prediabetes</v>
      </c>
      <c r="F598" t="s">
        <v>2381</v>
      </c>
      <c r="G598" t="s">
        <v>2380</v>
      </c>
      <c r="H598" t="s">
        <v>2380</v>
      </c>
      <c r="I598">
        <v>0</v>
      </c>
      <c r="J598" t="s">
        <v>2380</v>
      </c>
    </row>
    <row r="599" spans="1:10" x14ac:dyDescent="0.3">
      <c r="A599" t="s">
        <v>1773</v>
      </c>
      <c r="B599">
        <v>24.75</v>
      </c>
      <c r="C599" t="str">
        <f t="shared" si="18"/>
        <v>Normal weight</v>
      </c>
      <c r="D599">
        <v>4.3600000000000003</v>
      </c>
      <c r="E599" t="str">
        <f t="shared" si="19"/>
        <v>Normal</v>
      </c>
      <c r="F599" t="s">
        <v>2381</v>
      </c>
      <c r="G599" t="s">
        <v>2380</v>
      </c>
      <c r="H599" t="s">
        <v>2380</v>
      </c>
      <c r="I599">
        <v>1</v>
      </c>
      <c r="J599" t="s">
        <v>2381</v>
      </c>
    </row>
    <row r="600" spans="1:10" x14ac:dyDescent="0.3">
      <c r="A600" t="s">
        <v>1772</v>
      </c>
      <c r="B600">
        <v>30.114999999999998</v>
      </c>
      <c r="C600" t="str">
        <f t="shared" si="18"/>
        <v>Obesity</v>
      </c>
      <c r="D600">
        <v>10.119999999999999</v>
      </c>
      <c r="E600" t="str">
        <f t="shared" si="19"/>
        <v>Diabetes</v>
      </c>
      <c r="F600" t="s">
        <v>2380</v>
      </c>
      <c r="G600" t="s">
        <v>2380</v>
      </c>
      <c r="H600" t="s">
        <v>2380</v>
      </c>
      <c r="I600">
        <v>3</v>
      </c>
      <c r="J600" t="s">
        <v>2380</v>
      </c>
    </row>
    <row r="601" spans="1:10" x14ac:dyDescent="0.3">
      <c r="A601" t="s">
        <v>1771</v>
      </c>
      <c r="B601">
        <v>26.03</v>
      </c>
      <c r="C601" t="str">
        <f t="shared" si="18"/>
        <v>Over weight</v>
      </c>
      <c r="D601">
        <v>4.01</v>
      </c>
      <c r="E601" t="str">
        <f t="shared" si="19"/>
        <v>Normal</v>
      </c>
      <c r="F601" t="s">
        <v>2380</v>
      </c>
      <c r="G601" t="s">
        <v>2380</v>
      </c>
      <c r="H601" t="s">
        <v>2381</v>
      </c>
      <c r="I601">
        <v>1</v>
      </c>
      <c r="J601" t="s">
        <v>2381</v>
      </c>
    </row>
    <row r="602" spans="1:10" x14ac:dyDescent="0.3">
      <c r="A602" t="s">
        <v>1770</v>
      </c>
      <c r="B602">
        <v>20.045000000000002</v>
      </c>
      <c r="C602" t="str">
        <f t="shared" si="18"/>
        <v>Normal weight</v>
      </c>
      <c r="D602">
        <v>4.7699999999999996</v>
      </c>
      <c r="E602" t="str">
        <f t="shared" si="19"/>
        <v>Normal</v>
      </c>
      <c r="F602" t="s">
        <v>2381</v>
      </c>
      <c r="G602" t="s">
        <v>2380</v>
      </c>
      <c r="H602" t="s">
        <v>2380</v>
      </c>
      <c r="I602">
        <v>1</v>
      </c>
      <c r="J602" t="s">
        <v>2381</v>
      </c>
    </row>
    <row r="603" spans="1:10" x14ac:dyDescent="0.3">
      <c r="A603" t="s">
        <v>1769</v>
      </c>
      <c r="B603">
        <v>40.24</v>
      </c>
      <c r="C603" t="str">
        <f t="shared" si="18"/>
        <v>Obesity</v>
      </c>
      <c r="D603">
        <v>6.83</v>
      </c>
      <c r="E603" t="str">
        <f t="shared" si="19"/>
        <v>Diabetes</v>
      </c>
      <c r="F603" t="s">
        <v>2380</v>
      </c>
      <c r="G603" t="s">
        <v>2380</v>
      </c>
      <c r="H603" t="s">
        <v>2380</v>
      </c>
      <c r="I603">
        <v>0</v>
      </c>
      <c r="J603" t="s">
        <v>2380</v>
      </c>
    </row>
    <row r="604" spans="1:10" x14ac:dyDescent="0.3">
      <c r="A604" t="s">
        <v>1768</v>
      </c>
      <c r="B604">
        <v>43.15</v>
      </c>
      <c r="C604" t="str">
        <f t="shared" si="18"/>
        <v>Obesity</v>
      </c>
      <c r="D604">
        <v>6.14</v>
      </c>
      <c r="E604" t="str">
        <f t="shared" si="19"/>
        <v>Prediabetes</v>
      </c>
      <c r="F604" t="s">
        <v>2381</v>
      </c>
      <c r="G604" t="s">
        <v>2380</v>
      </c>
      <c r="H604" t="s">
        <v>2381</v>
      </c>
      <c r="I604">
        <v>1</v>
      </c>
      <c r="J604" t="s">
        <v>2380</v>
      </c>
    </row>
    <row r="605" spans="1:10" x14ac:dyDescent="0.3">
      <c r="A605" t="s">
        <v>1767</v>
      </c>
      <c r="B605">
        <v>27.7</v>
      </c>
      <c r="C605" t="str">
        <f t="shared" si="18"/>
        <v>Over weight</v>
      </c>
      <c r="D605">
        <v>5.6</v>
      </c>
      <c r="E605" t="str">
        <f t="shared" si="19"/>
        <v>Normal</v>
      </c>
      <c r="F605" t="s">
        <v>2380</v>
      </c>
      <c r="G605" t="s">
        <v>2380</v>
      </c>
      <c r="H605" t="s">
        <v>2381</v>
      </c>
      <c r="I605">
        <v>1</v>
      </c>
      <c r="J605" t="s">
        <v>2381</v>
      </c>
    </row>
    <row r="606" spans="1:10" x14ac:dyDescent="0.3">
      <c r="A606" t="s">
        <v>1766</v>
      </c>
      <c r="B606">
        <v>45.68</v>
      </c>
      <c r="C606" t="str">
        <f t="shared" si="18"/>
        <v>Obesity</v>
      </c>
      <c r="D606">
        <v>4.8</v>
      </c>
      <c r="E606" t="str">
        <f t="shared" si="19"/>
        <v>Normal</v>
      </c>
      <c r="F606" t="s">
        <v>2380</v>
      </c>
      <c r="G606" t="s">
        <v>2380</v>
      </c>
      <c r="H606" t="s">
        <v>2380</v>
      </c>
      <c r="I606">
        <v>2</v>
      </c>
      <c r="J606" t="s">
        <v>2380</v>
      </c>
    </row>
    <row r="607" spans="1:10" x14ac:dyDescent="0.3">
      <c r="A607" t="s">
        <v>1765</v>
      </c>
      <c r="B607">
        <v>27.3</v>
      </c>
      <c r="C607" t="str">
        <f t="shared" si="18"/>
        <v>Over weight</v>
      </c>
      <c r="D607">
        <v>11.89</v>
      </c>
      <c r="E607" t="str">
        <f t="shared" si="19"/>
        <v>Diabetes</v>
      </c>
      <c r="F607" t="s">
        <v>2380</v>
      </c>
      <c r="G607" t="s">
        <v>2380</v>
      </c>
      <c r="H607" t="s">
        <v>2380</v>
      </c>
      <c r="I607">
        <v>0</v>
      </c>
      <c r="J607" t="s">
        <v>2381</v>
      </c>
    </row>
    <row r="608" spans="1:10" x14ac:dyDescent="0.3">
      <c r="A608" t="s">
        <v>1764</v>
      </c>
      <c r="B608">
        <v>54.45</v>
      </c>
      <c r="C608" t="str">
        <f t="shared" si="18"/>
        <v>Obesity</v>
      </c>
      <c r="D608">
        <v>4.7300000000000004</v>
      </c>
      <c r="E608" t="str">
        <f t="shared" si="19"/>
        <v>Normal</v>
      </c>
      <c r="F608" t="s">
        <v>2381</v>
      </c>
      <c r="G608" t="s">
        <v>2380</v>
      </c>
      <c r="H608" t="s">
        <v>2380</v>
      </c>
      <c r="I608">
        <v>1</v>
      </c>
      <c r="J608" t="s">
        <v>2380</v>
      </c>
    </row>
    <row r="609" spans="1:10" x14ac:dyDescent="0.3">
      <c r="A609" t="s">
        <v>1763</v>
      </c>
      <c r="B609">
        <v>54.43</v>
      </c>
      <c r="C609" t="str">
        <f t="shared" si="18"/>
        <v>Obesity</v>
      </c>
      <c r="D609">
        <v>4.6100000000000003</v>
      </c>
      <c r="E609" t="str">
        <f t="shared" si="19"/>
        <v>Normal</v>
      </c>
      <c r="F609" t="s">
        <v>2381</v>
      </c>
      <c r="G609" t="s">
        <v>2380</v>
      </c>
      <c r="H609" t="s">
        <v>2380</v>
      </c>
      <c r="I609">
        <v>1</v>
      </c>
      <c r="J609" t="s">
        <v>2380</v>
      </c>
    </row>
    <row r="610" spans="1:10" x14ac:dyDescent="0.3">
      <c r="A610" t="s">
        <v>1762</v>
      </c>
      <c r="B610">
        <v>48.01</v>
      </c>
      <c r="C610" t="str">
        <f t="shared" si="18"/>
        <v>Obesity</v>
      </c>
      <c r="D610">
        <v>7.3</v>
      </c>
      <c r="E610" t="str">
        <f t="shared" si="19"/>
        <v>Diabetes</v>
      </c>
      <c r="F610" t="s">
        <v>2380</v>
      </c>
      <c r="G610" t="s">
        <v>2380</v>
      </c>
      <c r="H610" t="s">
        <v>2380</v>
      </c>
      <c r="I610">
        <v>0</v>
      </c>
      <c r="J610" t="s">
        <v>2380</v>
      </c>
    </row>
    <row r="611" spans="1:10" x14ac:dyDescent="0.3">
      <c r="A611" t="s">
        <v>1761</v>
      </c>
      <c r="B611">
        <v>48.32</v>
      </c>
      <c r="C611" t="str">
        <f t="shared" si="18"/>
        <v>Obesity</v>
      </c>
      <c r="D611">
        <v>5.88</v>
      </c>
      <c r="E611" t="str">
        <f t="shared" si="19"/>
        <v>Prediabetes</v>
      </c>
      <c r="F611" t="s">
        <v>2380</v>
      </c>
      <c r="G611" t="s">
        <v>2380</v>
      </c>
      <c r="H611" t="s">
        <v>2380</v>
      </c>
      <c r="I611">
        <v>0</v>
      </c>
      <c r="J611" t="s">
        <v>2380</v>
      </c>
    </row>
    <row r="612" spans="1:10" x14ac:dyDescent="0.3">
      <c r="A612" t="s">
        <v>1760</v>
      </c>
      <c r="B612">
        <v>22.895</v>
      </c>
      <c r="C612" t="str">
        <f t="shared" si="18"/>
        <v>Normal weight</v>
      </c>
      <c r="D612">
        <v>4.0599999999999996</v>
      </c>
      <c r="E612" t="str">
        <f t="shared" si="19"/>
        <v>Normal</v>
      </c>
      <c r="F612" t="s">
        <v>2380</v>
      </c>
      <c r="G612" t="s">
        <v>2380</v>
      </c>
      <c r="H612" t="s">
        <v>2381</v>
      </c>
      <c r="I612">
        <v>1</v>
      </c>
      <c r="J612" t="s">
        <v>2381</v>
      </c>
    </row>
    <row r="613" spans="1:10" x14ac:dyDescent="0.3">
      <c r="A613" t="s">
        <v>1759</v>
      </c>
      <c r="B613">
        <v>54.85</v>
      </c>
      <c r="C613" t="str">
        <f t="shared" si="18"/>
        <v>Obesity</v>
      </c>
      <c r="D613">
        <v>4.9000000000000004</v>
      </c>
      <c r="E613" t="str">
        <f t="shared" si="19"/>
        <v>Normal</v>
      </c>
      <c r="F613" t="s">
        <v>2380</v>
      </c>
      <c r="G613" t="s">
        <v>2380</v>
      </c>
      <c r="H613" t="s">
        <v>2380</v>
      </c>
      <c r="I613">
        <v>1</v>
      </c>
      <c r="J613" t="s">
        <v>2380</v>
      </c>
    </row>
    <row r="614" spans="1:10" x14ac:dyDescent="0.3">
      <c r="A614" t="s">
        <v>1758</v>
      </c>
      <c r="B614">
        <v>21.85</v>
      </c>
      <c r="C614" t="str">
        <f t="shared" si="18"/>
        <v>Normal weight</v>
      </c>
      <c r="D614">
        <v>5.52</v>
      </c>
      <c r="E614" t="str">
        <f t="shared" si="19"/>
        <v>Normal</v>
      </c>
      <c r="F614" t="s">
        <v>2380</v>
      </c>
      <c r="G614" t="s">
        <v>2380</v>
      </c>
      <c r="H614" t="s">
        <v>2381</v>
      </c>
      <c r="I614">
        <v>1</v>
      </c>
      <c r="J614" t="s">
        <v>2381</v>
      </c>
    </row>
    <row r="615" spans="1:10" x14ac:dyDescent="0.3">
      <c r="A615" t="s">
        <v>1757</v>
      </c>
      <c r="B615">
        <v>51.86</v>
      </c>
      <c r="C615" t="str">
        <f t="shared" si="18"/>
        <v>Obesity</v>
      </c>
      <c r="D615">
        <v>5.2</v>
      </c>
      <c r="E615" t="str">
        <f t="shared" si="19"/>
        <v>Normal</v>
      </c>
      <c r="F615" t="s">
        <v>2381</v>
      </c>
      <c r="G615" t="s">
        <v>2380</v>
      </c>
      <c r="H615" t="s">
        <v>2380</v>
      </c>
      <c r="I615">
        <v>0</v>
      </c>
      <c r="J615" t="s">
        <v>2380</v>
      </c>
    </row>
    <row r="616" spans="1:10" x14ac:dyDescent="0.3">
      <c r="A616" t="s">
        <v>1756</v>
      </c>
      <c r="B616">
        <v>39.049999999999997</v>
      </c>
      <c r="C616" t="str">
        <f t="shared" si="18"/>
        <v>Obesity</v>
      </c>
      <c r="D616">
        <v>7.59</v>
      </c>
      <c r="E616" t="str">
        <f t="shared" si="19"/>
        <v>Diabetes</v>
      </c>
      <c r="F616" t="s">
        <v>2380</v>
      </c>
      <c r="G616" t="s">
        <v>2380</v>
      </c>
      <c r="H616" t="s">
        <v>2380</v>
      </c>
      <c r="I616">
        <v>3</v>
      </c>
      <c r="J616" t="s">
        <v>2380</v>
      </c>
    </row>
    <row r="617" spans="1:10" x14ac:dyDescent="0.3">
      <c r="A617" t="s">
        <v>1755</v>
      </c>
      <c r="B617">
        <v>31.824999999999999</v>
      </c>
      <c r="C617" t="str">
        <f t="shared" si="18"/>
        <v>Obesity</v>
      </c>
      <c r="D617">
        <v>8.2799999999999994</v>
      </c>
      <c r="E617" t="str">
        <f t="shared" si="19"/>
        <v>Diabetes</v>
      </c>
      <c r="F617" t="s">
        <v>2380</v>
      </c>
      <c r="G617" t="s">
        <v>2380</v>
      </c>
      <c r="H617" t="s">
        <v>2380</v>
      </c>
      <c r="I617">
        <v>3</v>
      </c>
      <c r="J617" t="s">
        <v>2380</v>
      </c>
    </row>
    <row r="618" spans="1:10" x14ac:dyDescent="0.3">
      <c r="A618" t="s">
        <v>1754</v>
      </c>
      <c r="B618">
        <v>46.43</v>
      </c>
      <c r="C618" t="str">
        <f t="shared" si="18"/>
        <v>Obesity</v>
      </c>
      <c r="D618">
        <v>6.72</v>
      </c>
      <c r="E618" t="str">
        <f t="shared" si="19"/>
        <v>Diabetes</v>
      </c>
      <c r="F618" t="s">
        <v>2380</v>
      </c>
      <c r="G618" t="s">
        <v>2380</v>
      </c>
      <c r="H618" t="s">
        <v>2380</v>
      </c>
      <c r="I618">
        <v>0</v>
      </c>
      <c r="J618" t="s">
        <v>2380</v>
      </c>
    </row>
    <row r="619" spans="1:10" x14ac:dyDescent="0.3">
      <c r="A619" t="s">
        <v>1753</v>
      </c>
      <c r="B619">
        <v>53.63</v>
      </c>
      <c r="C619" t="str">
        <f t="shared" si="18"/>
        <v>Obesity</v>
      </c>
      <c r="D619">
        <v>5.47</v>
      </c>
      <c r="E619" t="str">
        <f t="shared" si="19"/>
        <v>Normal</v>
      </c>
      <c r="F619" t="s">
        <v>2381</v>
      </c>
      <c r="G619" t="s">
        <v>2380</v>
      </c>
      <c r="H619" t="s">
        <v>2380</v>
      </c>
      <c r="I619">
        <v>1</v>
      </c>
      <c r="J619" t="s">
        <v>2380</v>
      </c>
    </row>
    <row r="620" spans="1:10" x14ac:dyDescent="0.3">
      <c r="A620" t="s">
        <v>1752</v>
      </c>
      <c r="B620">
        <v>48.7</v>
      </c>
      <c r="C620" t="str">
        <f t="shared" si="18"/>
        <v>Obesity</v>
      </c>
      <c r="D620">
        <v>4.71</v>
      </c>
      <c r="E620" t="str">
        <f t="shared" si="19"/>
        <v>Normal</v>
      </c>
      <c r="F620" t="s">
        <v>2380</v>
      </c>
      <c r="G620" t="s">
        <v>2380</v>
      </c>
      <c r="H620" t="s">
        <v>2380</v>
      </c>
      <c r="I620">
        <v>0</v>
      </c>
      <c r="J620" t="s">
        <v>2380</v>
      </c>
    </row>
    <row r="621" spans="1:10" x14ac:dyDescent="0.3">
      <c r="A621" t="s">
        <v>1751</v>
      </c>
      <c r="B621">
        <v>48.81</v>
      </c>
      <c r="C621" t="str">
        <f t="shared" si="18"/>
        <v>Obesity</v>
      </c>
      <c r="D621">
        <v>5.49</v>
      </c>
      <c r="E621" t="str">
        <f t="shared" si="19"/>
        <v>Normal</v>
      </c>
      <c r="F621" t="s">
        <v>2380</v>
      </c>
      <c r="G621" t="s">
        <v>2380</v>
      </c>
      <c r="H621" t="s">
        <v>2380</v>
      </c>
      <c r="I621">
        <v>0</v>
      </c>
      <c r="J621" t="s">
        <v>2380</v>
      </c>
    </row>
    <row r="622" spans="1:10" x14ac:dyDescent="0.3">
      <c r="A622" t="s">
        <v>1750</v>
      </c>
      <c r="B622">
        <v>47.53</v>
      </c>
      <c r="C622" t="str">
        <f t="shared" si="18"/>
        <v>Obesity</v>
      </c>
      <c r="D622">
        <v>4.72</v>
      </c>
      <c r="E622" t="str">
        <f t="shared" si="19"/>
        <v>Normal</v>
      </c>
      <c r="F622" t="s">
        <v>2380</v>
      </c>
      <c r="G622" t="s">
        <v>2380</v>
      </c>
      <c r="H622" t="s">
        <v>2380</v>
      </c>
      <c r="I622">
        <v>0</v>
      </c>
      <c r="J622" t="s">
        <v>2380</v>
      </c>
    </row>
    <row r="623" spans="1:10" x14ac:dyDescent="0.3">
      <c r="A623" t="s">
        <v>1749</v>
      </c>
      <c r="B623">
        <v>36.85</v>
      </c>
      <c r="C623" t="str">
        <f t="shared" si="18"/>
        <v>Obesity</v>
      </c>
      <c r="D623">
        <v>6.7</v>
      </c>
      <c r="E623" t="str">
        <f t="shared" si="19"/>
        <v>Diabetes</v>
      </c>
      <c r="F623" t="s">
        <v>2380</v>
      </c>
      <c r="G623" t="s">
        <v>2380</v>
      </c>
      <c r="H623" t="s">
        <v>2380</v>
      </c>
      <c r="I623">
        <v>0</v>
      </c>
      <c r="J623" t="s">
        <v>2380</v>
      </c>
    </row>
    <row r="624" spans="1:10" x14ac:dyDescent="0.3">
      <c r="A624" t="s">
        <v>1748</v>
      </c>
      <c r="B624">
        <v>29.3</v>
      </c>
      <c r="C624" t="str">
        <f t="shared" si="18"/>
        <v>Over weight</v>
      </c>
      <c r="D624">
        <v>5.5</v>
      </c>
      <c r="E624" t="str">
        <f t="shared" si="19"/>
        <v>Normal</v>
      </c>
      <c r="F624" t="s">
        <v>2380</v>
      </c>
      <c r="G624" t="s">
        <v>2380</v>
      </c>
      <c r="H624" t="s">
        <v>2380</v>
      </c>
      <c r="I624">
        <v>0</v>
      </c>
      <c r="J624" t="s">
        <v>2380</v>
      </c>
    </row>
    <row r="625" spans="1:10" x14ac:dyDescent="0.3">
      <c r="A625" t="s">
        <v>1747</v>
      </c>
      <c r="B625">
        <v>19.3</v>
      </c>
      <c r="C625" t="str">
        <f t="shared" si="18"/>
        <v>Normal weight</v>
      </c>
      <c r="D625">
        <v>4.46</v>
      </c>
      <c r="E625" t="str">
        <f t="shared" si="19"/>
        <v>Normal</v>
      </c>
      <c r="F625" t="s">
        <v>2380</v>
      </c>
      <c r="G625" t="s">
        <v>2380</v>
      </c>
      <c r="H625" t="s">
        <v>2380</v>
      </c>
      <c r="I625">
        <v>1</v>
      </c>
      <c r="J625" t="s">
        <v>2381</v>
      </c>
    </row>
    <row r="626" spans="1:10" x14ac:dyDescent="0.3">
      <c r="A626" t="s">
        <v>1746</v>
      </c>
      <c r="B626">
        <v>24.13</v>
      </c>
      <c r="C626" t="str">
        <f t="shared" si="18"/>
        <v>Normal weight</v>
      </c>
      <c r="D626">
        <v>5.29</v>
      </c>
      <c r="E626" t="str">
        <f t="shared" si="19"/>
        <v>Normal</v>
      </c>
      <c r="F626" t="s">
        <v>2381</v>
      </c>
      <c r="G626" t="s">
        <v>2380</v>
      </c>
      <c r="H626" t="s">
        <v>2381</v>
      </c>
      <c r="I626">
        <v>1</v>
      </c>
      <c r="J626" t="s">
        <v>2381</v>
      </c>
    </row>
    <row r="627" spans="1:10" x14ac:dyDescent="0.3">
      <c r="A627" t="s">
        <v>1745</v>
      </c>
      <c r="B627">
        <v>46.7</v>
      </c>
      <c r="C627" t="str">
        <f t="shared" si="18"/>
        <v>Obesity</v>
      </c>
      <c r="D627">
        <v>10.99</v>
      </c>
      <c r="E627" t="str">
        <f t="shared" si="19"/>
        <v>Diabetes</v>
      </c>
      <c r="F627" t="s">
        <v>2380</v>
      </c>
      <c r="G627" t="s">
        <v>2380</v>
      </c>
      <c r="H627" t="s">
        <v>2380</v>
      </c>
      <c r="I627">
        <v>0</v>
      </c>
      <c r="J627" t="s">
        <v>2380</v>
      </c>
    </row>
    <row r="628" spans="1:10" x14ac:dyDescent="0.3">
      <c r="A628" t="s">
        <v>1744</v>
      </c>
      <c r="B628">
        <v>45.27</v>
      </c>
      <c r="C628" t="str">
        <f t="shared" si="18"/>
        <v>Obesity</v>
      </c>
      <c r="D628">
        <v>5.2</v>
      </c>
      <c r="E628" t="str">
        <f t="shared" si="19"/>
        <v>Normal</v>
      </c>
      <c r="F628" t="s">
        <v>2381</v>
      </c>
      <c r="G628" t="s">
        <v>2380</v>
      </c>
      <c r="H628" t="s">
        <v>2380</v>
      </c>
      <c r="I628">
        <v>0</v>
      </c>
      <c r="J628" t="s">
        <v>2380</v>
      </c>
    </row>
    <row r="629" spans="1:10" x14ac:dyDescent="0.3">
      <c r="A629" t="s">
        <v>1743</v>
      </c>
      <c r="B629">
        <v>44.29</v>
      </c>
      <c r="C629" t="str">
        <f t="shared" si="18"/>
        <v>Obesity</v>
      </c>
      <c r="D629">
        <v>9.66</v>
      </c>
      <c r="E629" t="str">
        <f t="shared" si="19"/>
        <v>Diabetes</v>
      </c>
      <c r="F629" t="s">
        <v>2380</v>
      </c>
      <c r="G629" t="s">
        <v>2380</v>
      </c>
      <c r="H629" t="s">
        <v>2380</v>
      </c>
      <c r="I629">
        <v>2</v>
      </c>
      <c r="J629" t="s">
        <v>2380</v>
      </c>
    </row>
    <row r="630" spans="1:10" x14ac:dyDescent="0.3">
      <c r="A630" t="s">
        <v>1742</v>
      </c>
      <c r="B630">
        <v>54.59</v>
      </c>
      <c r="C630" t="str">
        <f t="shared" si="18"/>
        <v>Obesity</v>
      </c>
      <c r="D630">
        <v>4.22</v>
      </c>
      <c r="E630" t="str">
        <f t="shared" si="19"/>
        <v>Normal</v>
      </c>
      <c r="F630" t="s">
        <v>2381</v>
      </c>
      <c r="G630" t="s">
        <v>2380</v>
      </c>
      <c r="H630" t="s">
        <v>2380</v>
      </c>
      <c r="I630">
        <v>1</v>
      </c>
      <c r="J630" t="s">
        <v>2380</v>
      </c>
    </row>
    <row r="631" spans="1:10" x14ac:dyDescent="0.3">
      <c r="A631" t="s">
        <v>1741</v>
      </c>
      <c r="B631">
        <v>32.965000000000003</v>
      </c>
      <c r="C631" t="str">
        <f t="shared" si="18"/>
        <v>Obesity</v>
      </c>
      <c r="D631">
        <v>11.78</v>
      </c>
      <c r="E631" t="str">
        <f t="shared" si="19"/>
        <v>Diabetes</v>
      </c>
      <c r="F631" t="s">
        <v>2380</v>
      </c>
      <c r="G631" t="s">
        <v>2380</v>
      </c>
      <c r="H631" t="s">
        <v>2380</v>
      </c>
      <c r="I631">
        <v>0</v>
      </c>
      <c r="J631" t="s">
        <v>2380</v>
      </c>
    </row>
    <row r="632" spans="1:10" x14ac:dyDescent="0.3">
      <c r="A632" t="s">
        <v>1740</v>
      </c>
      <c r="B632">
        <v>38.049999999999997</v>
      </c>
      <c r="C632" t="str">
        <f t="shared" si="18"/>
        <v>Obesity</v>
      </c>
      <c r="D632">
        <v>9.6199999999999992</v>
      </c>
      <c r="E632" t="str">
        <f t="shared" si="19"/>
        <v>Diabetes</v>
      </c>
      <c r="F632" t="s">
        <v>2380</v>
      </c>
      <c r="G632" t="s">
        <v>2380</v>
      </c>
      <c r="H632" t="s">
        <v>2380</v>
      </c>
      <c r="I632">
        <v>0</v>
      </c>
      <c r="J632" t="s">
        <v>2380</v>
      </c>
    </row>
    <row r="633" spans="1:10" x14ac:dyDescent="0.3">
      <c r="A633" t="s">
        <v>1739</v>
      </c>
      <c r="B633">
        <v>46.14</v>
      </c>
      <c r="C633" t="str">
        <f t="shared" si="18"/>
        <v>Obesity</v>
      </c>
      <c r="D633">
        <v>10.78</v>
      </c>
      <c r="E633" t="str">
        <f t="shared" si="19"/>
        <v>Diabetes</v>
      </c>
      <c r="F633" t="s">
        <v>2380</v>
      </c>
      <c r="G633" t="s">
        <v>2380</v>
      </c>
      <c r="H633" t="s">
        <v>2380</v>
      </c>
      <c r="I633">
        <v>0</v>
      </c>
      <c r="J633" t="s">
        <v>2380</v>
      </c>
    </row>
    <row r="634" spans="1:10" x14ac:dyDescent="0.3">
      <c r="A634" t="s">
        <v>1738</v>
      </c>
      <c r="B634">
        <v>41.325000000000003</v>
      </c>
      <c r="C634" t="str">
        <f t="shared" si="18"/>
        <v>Obesity</v>
      </c>
      <c r="D634">
        <v>5.1100000000000003</v>
      </c>
      <c r="E634" t="str">
        <f t="shared" si="19"/>
        <v>Normal</v>
      </c>
      <c r="F634" t="s">
        <v>2381</v>
      </c>
      <c r="G634" t="s">
        <v>2380</v>
      </c>
      <c r="H634" t="s">
        <v>2380</v>
      </c>
      <c r="I634">
        <v>2</v>
      </c>
      <c r="J634" t="s">
        <v>2380</v>
      </c>
    </row>
    <row r="635" spans="1:10" x14ac:dyDescent="0.3">
      <c r="A635" t="s">
        <v>1737</v>
      </c>
      <c r="B635">
        <v>44.64</v>
      </c>
      <c r="C635" t="str">
        <f t="shared" si="18"/>
        <v>Obesity</v>
      </c>
      <c r="D635">
        <v>7.18</v>
      </c>
      <c r="E635" t="str">
        <f t="shared" si="19"/>
        <v>Diabetes</v>
      </c>
      <c r="F635" t="s">
        <v>2380</v>
      </c>
      <c r="G635" t="s">
        <v>2380</v>
      </c>
      <c r="H635" t="s">
        <v>2380</v>
      </c>
      <c r="I635">
        <v>0</v>
      </c>
      <c r="J635" t="s">
        <v>2380</v>
      </c>
    </row>
    <row r="636" spans="1:10" x14ac:dyDescent="0.3">
      <c r="A636" t="s">
        <v>1736</v>
      </c>
      <c r="B636">
        <v>25.175000000000001</v>
      </c>
      <c r="C636" t="str">
        <f t="shared" si="18"/>
        <v>Over weight</v>
      </c>
      <c r="D636">
        <v>4.96</v>
      </c>
      <c r="E636" t="str">
        <f t="shared" si="19"/>
        <v>Normal</v>
      </c>
      <c r="F636" t="s">
        <v>2380</v>
      </c>
      <c r="G636" t="s">
        <v>2381</v>
      </c>
      <c r="H636" t="s">
        <v>2380</v>
      </c>
      <c r="I636">
        <v>1</v>
      </c>
      <c r="J636" t="s">
        <v>2380</v>
      </c>
    </row>
    <row r="637" spans="1:10" x14ac:dyDescent="0.3">
      <c r="A637" t="s">
        <v>1735</v>
      </c>
      <c r="B637">
        <v>43.11</v>
      </c>
      <c r="C637" t="str">
        <f t="shared" si="18"/>
        <v>Obesity</v>
      </c>
      <c r="D637">
        <v>4.67</v>
      </c>
      <c r="E637" t="str">
        <f t="shared" si="19"/>
        <v>Normal</v>
      </c>
      <c r="F637" t="s">
        <v>2381</v>
      </c>
      <c r="G637" t="s">
        <v>2380</v>
      </c>
      <c r="H637" t="s">
        <v>2380</v>
      </c>
      <c r="I637">
        <v>0</v>
      </c>
      <c r="J637" t="s">
        <v>2380</v>
      </c>
    </row>
    <row r="638" spans="1:10" x14ac:dyDescent="0.3">
      <c r="A638" t="s">
        <v>1734</v>
      </c>
      <c r="B638">
        <v>53.32</v>
      </c>
      <c r="C638" t="str">
        <f t="shared" si="18"/>
        <v>Obesity</v>
      </c>
      <c r="D638">
        <v>5.0599999999999996</v>
      </c>
      <c r="E638" t="str">
        <f t="shared" si="19"/>
        <v>Normal</v>
      </c>
      <c r="F638" t="s">
        <v>2380</v>
      </c>
      <c r="G638" t="s">
        <v>2380</v>
      </c>
      <c r="H638" t="s">
        <v>2380</v>
      </c>
      <c r="I638">
        <v>0</v>
      </c>
      <c r="J638" t="s">
        <v>2380</v>
      </c>
    </row>
    <row r="639" spans="1:10" x14ac:dyDescent="0.3">
      <c r="A639" t="s">
        <v>1733</v>
      </c>
      <c r="B639">
        <v>38.04</v>
      </c>
      <c r="C639" t="str">
        <f t="shared" si="18"/>
        <v>Obesity</v>
      </c>
      <c r="D639">
        <v>5.0199999999999996</v>
      </c>
      <c r="E639" t="str">
        <f t="shared" si="19"/>
        <v>Normal</v>
      </c>
      <c r="F639" t="s">
        <v>2381</v>
      </c>
      <c r="G639" t="s">
        <v>2380</v>
      </c>
      <c r="H639" t="s">
        <v>2380</v>
      </c>
      <c r="I639">
        <v>1</v>
      </c>
      <c r="J639" t="s">
        <v>2380</v>
      </c>
    </row>
    <row r="640" spans="1:10" x14ac:dyDescent="0.3">
      <c r="A640" t="s">
        <v>1732</v>
      </c>
      <c r="B640">
        <v>37.9</v>
      </c>
      <c r="C640" t="str">
        <f t="shared" si="18"/>
        <v>Obesity</v>
      </c>
      <c r="D640">
        <v>7.76</v>
      </c>
      <c r="E640" t="str">
        <f t="shared" si="19"/>
        <v>Diabetes</v>
      </c>
      <c r="F640" t="s">
        <v>2380</v>
      </c>
      <c r="G640" t="s">
        <v>2380</v>
      </c>
      <c r="H640" t="s">
        <v>2380</v>
      </c>
      <c r="I640">
        <v>0</v>
      </c>
      <c r="J640" t="s">
        <v>2380</v>
      </c>
    </row>
    <row r="641" spans="1:10" x14ac:dyDescent="0.3">
      <c r="A641" t="s">
        <v>1731</v>
      </c>
      <c r="B641">
        <v>39.6</v>
      </c>
      <c r="C641" t="str">
        <f t="shared" si="18"/>
        <v>Obesity</v>
      </c>
      <c r="D641">
        <v>9.32</v>
      </c>
      <c r="E641" t="str">
        <f t="shared" si="19"/>
        <v>Diabetes</v>
      </c>
      <c r="F641" t="s">
        <v>2380</v>
      </c>
      <c r="G641" t="s">
        <v>2380</v>
      </c>
      <c r="H641" t="s">
        <v>2380</v>
      </c>
      <c r="I641">
        <v>0</v>
      </c>
      <c r="J641" t="s">
        <v>2380</v>
      </c>
    </row>
    <row r="642" spans="1:10" x14ac:dyDescent="0.3">
      <c r="A642" t="s">
        <v>1730</v>
      </c>
      <c r="B642">
        <v>50.92</v>
      </c>
      <c r="C642" t="str">
        <f t="shared" si="18"/>
        <v>Obesity</v>
      </c>
      <c r="D642">
        <v>5.31</v>
      </c>
      <c r="E642" t="str">
        <f t="shared" si="19"/>
        <v>Normal</v>
      </c>
      <c r="F642" t="s">
        <v>2381</v>
      </c>
      <c r="G642" t="s">
        <v>2380</v>
      </c>
      <c r="H642" t="s">
        <v>2380</v>
      </c>
      <c r="I642">
        <v>1</v>
      </c>
      <c r="J642" t="s">
        <v>2380</v>
      </c>
    </row>
    <row r="643" spans="1:10" x14ac:dyDescent="0.3">
      <c r="A643" t="s">
        <v>1729</v>
      </c>
      <c r="B643">
        <v>21.85</v>
      </c>
      <c r="C643" t="str">
        <f t="shared" ref="C643:C706" si="20">IF(B643&lt;18.5,"Underweight",IF(B643&lt;=24.9,"Normal weight",IF(B643&lt;29.9,"Over weight","Obesity")))</f>
        <v>Normal weight</v>
      </c>
      <c r="D643">
        <v>5.56</v>
      </c>
      <c r="E643" t="str">
        <f t="shared" ref="E643:E706" si="21">IF(D643&lt;5.7,"Normal",IF(D643&lt;=6.4,"Prediabetes","Diabetes"))</f>
        <v>Normal</v>
      </c>
      <c r="F643" t="s">
        <v>2381</v>
      </c>
      <c r="G643" t="s">
        <v>2380</v>
      </c>
      <c r="H643" t="s">
        <v>2380</v>
      </c>
      <c r="I643">
        <v>0</v>
      </c>
      <c r="J643" t="s">
        <v>2381</v>
      </c>
    </row>
    <row r="644" spans="1:10" x14ac:dyDescent="0.3">
      <c r="A644" t="s">
        <v>1728</v>
      </c>
      <c r="B644">
        <v>36.08</v>
      </c>
      <c r="C644" t="str">
        <f t="shared" si="20"/>
        <v>Obesity</v>
      </c>
      <c r="D644">
        <v>7.11</v>
      </c>
      <c r="E644" t="str">
        <f t="shared" si="21"/>
        <v>Diabetes</v>
      </c>
      <c r="F644" t="s">
        <v>2381</v>
      </c>
      <c r="G644" t="s">
        <v>2380</v>
      </c>
      <c r="H644" t="s">
        <v>2381</v>
      </c>
      <c r="I644">
        <v>1</v>
      </c>
      <c r="J644" t="s">
        <v>2380</v>
      </c>
    </row>
    <row r="645" spans="1:10" x14ac:dyDescent="0.3">
      <c r="A645" t="s">
        <v>1727</v>
      </c>
      <c r="B645">
        <v>40.44</v>
      </c>
      <c r="C645" t="str">
        <f t="shared" si="20"/>
        <v>Obesity</v>
      </c>
      <c r="D645">
        <v>5.13</v>
      </c>
      <c r="E645" t="str">
        <f t="shared" si="21"/>
        <v>Normal</v>
      </c>
      <c r="F645" t="s">
        <v>2381</v>
      </c>
      <c r="G645" t="s">
        <v>2380</v>
      </c>
      <c r="H645" t="s">
        <v>2381</v>
      </c>
      <c r="I645">
        <v>1</v>
      </c>
      <c r="J645" t="s">
        <v>2380</v>
      </c>
    </row>
    <row r="646" spans="1:10" x14ac:dyDescent="0.3">
      <c r="A646" t="s">
        <v>1726</v>
      </c>
      <c r="B646">
        <v>38.094999999999999</v>
      </c>
      <c r="C646" t="str">
        <f t="shared" si="20"/>
        <v>Obesity</v>
      </c>
      <c r="D646">
        <v>10.199999999999999</v>
      </c>
      <c r="E646" t="str">
        <f t="shared" si="21"/>
        <v>Diabetes</v>
      </c>
      <c r="F646" t="s">
        <v>2380</v>
      </c>
      <c r="G646" t="s">
        <v>2380</v>
      </c>
      <c r="H646" t="s">
        <v>2380</v>
      </c>
      <c r="I646">
        <v>0</v>
      </c>
      <c r="J646" t="s">
        <v>2380</v>
      </c>
    </row>
    <row r="647" spans="1:10" x14ac:dyDescent="0.3">
      <c r="A647" t="s">
        <v>1725</v>
      </c>
      <c r="B647">
        <v>44.95</v>
      </c>
      <c r="C647" t="str">
        <f t="shared" si="20"/>
        <v>Obesity</v>
      </c>
      <c r="D647">
        <v>10.4</v>
      </c>
      <c r="E647" t="str">
        <f t="shared" si="21"/>
        <v>Diabetes</v>
      </c>
      <c r="F647" t="s">
        <v>2380</v>
      </c>
      <c r="G647" t="s">
        <v>2380</v>
      </c>
      <c r="H647" t="s">
        <v>2380</v>
      </c>
      <c r="I647">
        <v>0</v>
      </c>
      <c r="J647" t="s">
        <v>2380</v>
      </c>
    </row>
    <row r="648" spans="1:10" x14ac:dyDescent="0.3">
      <c r="A648" t="s">
        <v>1724</v>
      </c>
      <c r="B648">
        <v>35.54</v>
      </c>
      <c r="C648" t="str">
        <f t="shared" si="20"/>
        <v>Obesity</v>
      </c>
      <c r="D648">
        <v>10.67</v>
      </c>
      <c r="E648" t="str">
        <f t="shared" si="21"/>
        <v>Diabetes</v>
      </c>
      <c r="F648" t="s">
        <v>2380</v>
      </c>
      <c r="G648" t="s">
        <v>2380</v>
      </c>
      <c r="H648" t="s">
        <v>2380</v>
      </c>
      <c r="I648">
        <v>0</v>
      </c>
      <c r="J648" t="s">
        <v>2380</v>
      </c>
    </row>
    <row r="649" spans="1:10" x14ac:dyDescent="0.3">
      <c r="A649" t="s">
        <v>1723</v>
      </c>
      <c r="B649">
        <v>39.799999999999997</v>
      </c>
      <c r="C649" t="str">
        <f t="shared" si="20"/>
        <v>Obesity</v>
      </c>
      <c r="D649">
        <v>4.6500000000000004</v>
      </c>
      <c r="E649" t="str">
        <f t="shared" si="21"/>
        <v>Normal</v>
      </c>
      <c r="F649" t="s">
        <v>2381</v>
      </c>
      <c r="G649" t="s">
        <v>2380</v>
      </c>
      <c r="H649" t="s">
        <v>2380</v>
      </c>
      <c r="I649">
        <v>2</v>
      </c>
      <c r="J649" t="s">
        <v>2380</v>
      </c>
    </row>
    <row r="650" spans="1:10" x14ac:dyDescent="0.3">
      <c r="A650" t="s">
        <v>1722</v>
      </c>
      <c r="B650">
        <v>33.659999999999997</v>
      </c>
      <c r="C650" t="str">
        <f t="shared" si="20"/>
        <v>Obesity</v>
      </c>
      <c r="D650">
        <v>5.65</v>
      </c>
      <c r="E650" t="str">
        <f t="shared" si="21"/>
        <v>Normal</v>
      </c>
      <c r="F650" t="s">
        <v>2381</v>
      </c>
      <c r="G650" t="s">
        <v>2380</v>
      </c>
      <c r="H650" t="s">
        <v>2380</v>
      </c>
      <c r="I650">
        <v>2</v>
      </c>
      <c r="J650" t="s">
        <v>2380</v>
      </c>
    </row>
    <row r="651" spans="1:10" x14ac:dyDescent="0.3">
      <c r="A651" t="s">
        <v>1721</v>
      </c>
      <c r="B651">
        <v>35.5</v>
      </c>
      <c r="C651" t="str">
        <f t="shared" si="20"/>
        <v>Obesity</v>
      </c>
      <c r="D651">
        <v>11.97</v>
      </c>
      <c r="E651" t="str">
        <f t="shared" si="21"/>
        <v>Diabetes</v>
      </c>
      <c r="F651" t="s">
        <v>2380</v>
      </c>
      <c r="G651" t="s">
        <v>2380</v>
      </c>
      <c r="H651" t="s">
        <v>2380</v>
      </c>
      <c r="I651">
        <v>0</v>
      </c>
      <c r="J651" t="s">
        <v>2380</v>
      </c>
    </row>
    <row r="652" spans="1:10" x14ac:dyDescent="0.3">
      <c r="A652" t="s">
        <v>1720</v>
      </c>
      <c r="B652">
        <v>41.63</v>
      </c>
      <c r="C652" t="str">
        <f t="shared" si="20"/>
        <v>Obesity</v>
      </c>
      <c r="D652">
        <v>6.71</v>
      </c>
      <c r="E652" t="str">
        <f t="shared" si="21"/>
        <v>Diabetes</v>
      </c>
      <c r="F652" t="s">
        <v>2380</v>
      </c>
      <c r="G652" t="s">
        <v>2380</v>
      </c>
      <c r="H652" t="s">
        <v>2380</v>
      </c>
      <c r="I652">
        <v>0</v>
      </c>
      <c r="J652" t="s">
        <v>2380</v>
      </c>
    </row>
    <row r="653" spans="1:10" x14ac:dyDescent="0.3">
      <c r="A653" t="s">
        <v>1719</v>
      </c>
      <c r="B653">
        <v>46.49</v>
      </c>
      <c r="C653" t="str">
        <f t="shared" si="20"/>
        <v>Obesity</v>
      </c>
      <c r="D653">
        <v>11.92</v>
      </c>
      <c r="E653" t="str">
        <f t="shared" si="21"/>
        <v>Diabetes</v>
      </c>
      <c r="F653" t="s">
        <v>2380</v>
      </c>
      <c r="G653" t="s">
        <v>2380</v>
      </c>
      <c r="H653" t="s">
        <v>2380</v>
      </c>
      <c r="I653">
        <v>0</v>
      </c>
      <c r="J653" t="s">
        <v>2380</v>
      </c>
    </row>
    <row r="654" spans="1:10" x14ac:dyDescent="0.3">
      <c r="A654" t="s">
        <v>1718</v>
      </c>
      <c r="B654">
        <v>43.29</v>
      </c>
      <c r="C654" t="str">
        <f t="shared" si="20"/>
        <v>Obesity</v>
      </c>
      <c r="D654">
        <v>5.35</v>
      </c>
      <c r="E654" t="str">
        <f t="shared" si="21"/>
        <v>Normal</v>
      </c>
      <c r="F654" t="s">
        <v>2380</v>
      </c>
      <c r="G654" t="s">
        <v>2380</v>
      </c>
      <c r="H654" t="s">
        <v>2380</v>
      </c>
      <c r="I654">
        <v>2</v>
      </c>
      <c r="J654" t="s">
        <v>2380</v>
      </c>
    </row>
    <row r="655" spans="1:10" x14ac:dyDescent="0.3">
      <c r="A655" t="s">
        <v>1717</v>
      </c>
      <c r="B655">
        <v>43.08</v>
      </c>
      <c r="C655" t="str">
        <f t="shared" si="20"/>
        <v>Obesity</v>
      </c>
      <c r="D655">
        <v>8.9600000000000009</v>
      </c>
      <c r="E655" t="str">
        <f t="shared" si="21"/>
        <v>Diabetes</v>
      </c>
      <c r="F655" t="s">
        <v>2381</v>
      </c>
      <c r="G655" t="s">
        <v>2380</v>
      </c>
      <c r="H655" t="s">
        <v>2380</v>
      </c>
      <c r="I655">
        <v>1</v>
      </c>
      <c r="J655" t="s">
        <v>2380</v>
      </c>
    </row>
    <row r="656" spans="1:10" x14ac:dyDescent="0.3">
      <c r="A656" t="s">
        <v>1716</v>
      </c>
      <c r="B656">
        <v>39.07</v>
      </c>
      <c r="C656" t="str">
        <f t="shared" si="20"/>
        <v>Obesity</v>
      </c>
      <c r="D656">
        <v>11.93</v>
      </c>
      <c r="E656" t="str">
        <f t="shared" si="21"/>
        <v>Diabetes</v>
      </c>
      <c r="F656" t="s">
        <v>2380</v>
      </c>
      <c r="G656" t="s">
        <v>2380</v>
      </c>
      <c r="H656" t="s">
        <v>2380</v>
      </c>
      <c r="I656">
        <v>0</v>
      </c>
      <c r="J656" t="s">
        <v>2380</v>
      </c>
    </row>
    <row r="657" spans="1:10" x14ac:dyDescent="0.3">
      <c r="A657" t="s">
        <v>1715</v>
      </c>
      <c r="B657">
        <v>41.3</v>
      </c>
      <c r="C657" t="str">
        <f t="shared" si="20"/>
        <v>Obesity</v>
      </c>
      <c r="D657">
        <v>9.59</v>
      </c>
      <c r="E657" t="str">
        <f t="shared" si="21"/>
        <v>Diabetes</v>
      </c>
      <c r="F657" t="s">
        <v>2380</v>
      </c>
      <c r="G657" t="s">
        <v>2380</v>
      </c>
      <c r="H657" t="s">
        <v>2380</v>
      </c>
      <c r="I657">
        <v>0</v>
      </c>
      <c r="J657" t="s">
        <v>2380</v>
      </c>
    </row>
    <row r="658" spans="1:10" x14ac:dyDescent="0.3">
      <c r="A658" t="s">
        <v>1714</v>
      </c>
      <c r="B658">
        <v>42.95</v>
      </c>
      <c r="C658" t="str">
        <f t="shared" si="20"/>
        <v>Obesity</v>
      </c>
      <c r="D658">
        <v>11.88</v>
      </c>
      <c r="E658" t="str">
        <f t="shared" si="21"/>
        <v>Diabetes</v>
      </c>
      <c r="F658" t="s">
        <v>2381</v>
      </c>
      <c r="G658" t="s">
        <v>2380</v>
      </c>
      <c r="H658" t="s">
        <v>2380</v>
      </c>
      <c r="I658">
        <v>2</v>
      </c>
      <c r="J658" t="s">
        <v>2380</v>
      </c>
    </row>
    <row r="659" spans="1:10" x14ac:dyDescent="0.3">
      <c r="A659" t="s">
        <v>1713</v>
      </c>
      <c r="B659">
        <v>46.96</v>
      </c>
      <c r="C659" t="str">
        <f t="shared" si="20"/>
        <v>Obesity</v>
      </c>
      <c r="D659">
        <v>4.6399999999999997</v>
      </c>
      <c r="E659" t="str">
        <f t="shared" si="21"/>
        <v>Normal</v>
      </c>
      <c r="F659" t="s">
        <v>2380</v>
      </c>
      <c r="G659" t="s">
        <v>2380</v>
      </c>
      <c r="H659" t="s">
        <v>2381</v>
      </c>
      <c r="I659">
        <v>1</v>
      </c>
      <c r="J659" t="s">
        <v>2380</v>
      </c>
    </row>
    <row r="660" spans="1:10" x14ac:dyDescent="0.3">
      <c r="A660" t="s">
        <v>1712</v>
      </c>
      <c r="B660">
        <v>30.495000000000001</v>
      </c>
      <c r="C660" t="str">
        <f t="shared" si="20"/>
        <v>Obesity</v>
      </c>
      <c r="D660">
        <v>9.5299999999999994</v>
      </c>
      <c r="E660" t="str">
        <f t="shared" si="21"/>
        <v>Diabetes</v>
      </c>
      <c r="F660" t="s">
        <v>2380</v>
      </c>
      <c r="G660" t="s">
        <v>2380</v>
      </c>
      <c r="H660" t="s">
        <v>2380</v>
      </c>
      <c r="I660">
        <v>0</v>
      </c>
      <c r="J660" t="s">
        <v>2380</v>
      </c>
    </row>
    <row r="661" spans="1:10" x14ac:dyDescent="0.3">
      <c r="A661" t="s">
        <v>1711</v>
      </c>
      <c r="B661">
        <v>17.954999999999998</v>
      </c>
      <c r="C661" t="str">
        <f t="shared" si="20"/>
        <v>Underweight</v>
      </c>
      <c r="D661">
        <v>5.29</v>
      </c>
      <c r="E661" t="str">
        <f t="shared" si="21"/>
        <v>Normal</v>
      </c>
      <c r="F661" t="s">
        <v>2381</v>
      </c>
      <c r="G661" t="s">
        <v>2380</v>
      </c>
      <c r="H661" t="s">
        <v>2380</v>
      </c>
      <c r="I661">
        <v>1</v>
      </c>
      <c r="J661" t="s">
        <v>2381</v>
      </c>
    </row>
    <row r="662" spans="1:10" x14ac:dyDescent="0.3">
      <c r="A662" t="s">
        <v>1710</v>
      </c>
      <c r="B662">
        <v>25.6</v>
      </c>
      <c r="C662" t="str">
        <f t="shared" si="20"/>
        <v>Over weight</v>
      </c>
      <c r="D662">
        <v>10.95</v>
      </c>
      <c r="E662" t="str">
        <f t="shared" si="21"/>
        <v>Diabetes</v>
      </c>
      <c r="F662" t="s">
        <v>2380</v>
      </c>
      <c r="G662" t="s">
        <v>2380</v>
      </c>
      <c r="H662" t="s">
        <v>2380</v>
      </c>
      <c r="I662">
        <v>3</v>
      </c>
      <c r="J662" t="s">
        <v>2380</v>
      </c>
    </row>
    <row r="663" spans="1:10" x14ac:dyDescent="0.3">
      <c r="A663" t="s">
        <v>1709</v>
      </c>
      <c r="B663">
        <v>34.21</v>
      </c>
      <c r="C663" t="str">
        <f t="shared" si="20"/>
        <v>Obesity</v>
      </c>
      <c r="D663">
        <v>9.17</v>
      </c>
      <c r="E663" t="str">
        <f t="shared" si="21"/>
        <v>Diabetes</v>
      </c>
      <c r="F663" t="s">
        <v>2380</v>
      </c>
      <c r="G663" t="s">
        <v>2380</v>
      </c>
      <c r="H663" t="s">
        <v>2380</v>
      </c>
      <c r="I663">
        <v>0</v>
      </c>
      <c r="J663" t="s">
        <v>2380</v>
      </c>
    </row>
    <row r="664" spans="1:10" x14ac:dyDescent="0.3">
      <c r="A664" t="s">
        <v>1708</v>
      </c>
      <c r="B664">
        <v>39.74</v>
      </c>
      <c r="C664" t="str">
        <f t="shared" si="20"/>
        <v>Obesity</v>
      </c>
      <c r="D664">
        <v>7.39</v>
      </c>
      <c r="E664" t="str">
        <f t="shared" si="21"/>
        <v>Diabetes</v>
      </c>
      <c r="F664" t="s">
        <v>2380</v>
      </c>
      <c r="G664" t="s">
        <v>2380</v>
      </c>
      <c r="H664" t="s">
        <v>2380</v>
      </c>
      <c r="I664">
        <v>0</v>
      </c>
      <c r="J664" t="s">
        <v>2380</v>
      </c>
    </row>
    <row r="665" spans="1:10" x14ac:dyDescent="0.3">
      <c r="A665" t="s">
        <v>1707</v>
      </c>
      <c r="B665">
        <v>49.53</v>
      </c>
      <c r="C665" t="str">
        <f t="shared" si="20"/>
        <v>Obesity</v>
      </c>
      <c r="D665">
        <v>9.1300000000000008</v>
      </c>
      <c r="E665" t="str">
        <f t="shared" si="21"/>
        <v>Diabetes</v>
      </c>
      <c r="F665" t="s">
        <v>2381</v>
      </c>
      <c r="G665" t="s">
        <v>2380</v>
      </c>
      <c r="H665" t="s">
        <v>2380</v>
      </c>
      <c r="I665">
        <v>0</v>
      </c>
      <c r="J665" t="s">
        <v>2380</v>
      </c>
    </row>
    <row r="666" spans="1:10" x14ac:dyDescent="0.3">
      <c r="A666" t="s">
        <v>1706</v>
      </c>
      <c r="B666">
        <v>39.33</v>
      </c>
      <c r="C666" t="str">
        <f t="shared" si="20"/>
        <v>Obesity</v>
      </c>
      <c r="D666">
        <v>10.4</v>
      </c>
      <c r="E666" t="str">
        <f t="shared" si="21"/>
        <v>Diabetes</v>
      </c>
      <c r="F666" t="s">
        <v>2380</v>
      </c>
      <c r="G666" t="s">
        <v>2380</v>
      </c>
      <c r="H666" t="s">
        <v>2380</v>
      </c>
      <c r="I666">
        <v>3</v>
      </c>
      <c r="J666" t="s">
        <v>2380</v>
      </c>
    </row>
    <row r="667" spans="1:10" x14ac:dyDescent="0.3">
      <c r="A667" t="s">
        <v>1705</v>
      </c>
      <c r="B667">
        <v>39.979999999999997</v>
      </c>
      <c r="C667" t="str">
        <f t="shared" si="20"/>
        <v>Obesity</v>
      </c>
      <c r="D667">
        <v>9.4600000000000009</v>
      </c>
      <c r="E667" t="str">
        <f t="shared" si="21"/>
        <v>Diabetes</v>
      </c>
      <c r="F667" t="s">
        <v>2381</v>
      </c>
      <c r="G667" t="s">
        <v>2380</v>
      </c>
      <c r="H667" t="s">
        <v>2380</v>
      </c>
      <c r="I667">
        <v>2</v>
      </c>
      <c r="J667" t="s">
        <v>2380</v>
      </c>
    </row>
    <row r="668" spans="1:10" x14ac:dyDescent="0.3">
      <c r="A668" t="s">
        <v>1704</v>
      </c>
      <c r="B668">
        <v>46.51</v>
      </c>
      <c r="C668" t="str">
        <f t="shared" si="20"/>
        <v>Obesity</v>
      </c>
      <c r="D668">
        <v>8.69</v>
      </c>
      <c r="E668" t="str">
        <f t="shared" si="21"/>
        <v>Diabetes</v>
      </c>
      <c r="F668" t="s">
        <v>2381</v>
      </c>
      <c r="G668" t="s">
        <v>2380</v>
      </c>
      <c r="H668" t="s">
        <v>2380</v>
      </c>
      <c r="I668">
        <v>0</v>
      </c>
      <c r="J668" t="s">
        <v>2380</v>
      </c>
    </row>
    <row r="669" spans="1:10" x14ac:dyDescent="0.3">
      <c r="A669" t="s">
        <v>1703</v>
      </c>
      <c r="B669">
        <v>43.58</v>
      </c>
      <c r="C669" t="str">
        <f t="shared" si="20"/>
        <v>Obesity</v>
      </c>
      <c r="D669">
        <v>4.2300000000000004</v>
      </c>
      <c r="E669" t="str">
        <f t="shared" si="21"/>
        <v>Normal</v>
      </c>
      <c r="F669" t="s">
        <v>2380</v>
      </c>
      <c r="G669" t="s">
        <v>2380</v>
      </c>
      <c r="H669" t="s">
        <v>2381</v>
      </c>
      <c r="I669">
        <v>1</v>
      </c>
      <c r="J669" t="s">
        <v>2380</v>
      </c>
    </row>
    <row r="670" spans="1:10" x14ac:dyDescent="0.3">
      <c r="A670" t="s">
        <v>1702</v>
      </c>
      <c r="B670">
        <v>42.28</v>
      </c>
      <c r="C670" t="str">
        <f t="shared" si="20"/>
        <v>Obesity</v>
      </c>
      <c r="D670">
        <v>9.16</v>
      </c>
      <c r="E670" t="str">
        <f t="shared" si="21"/>
        <v>Diabetes</v>
      </c>
      <c r="F670" t="s">
        <v>2381</v>
      </c>
      <c r="G670" t="s">
        <v>2380</v>
      </c>
      <c r="H670" t="s">
        <v>2380</v>
      </c>
      <c r="I670">
        <v>1</v>
      </c>
      <c r="J670" t="s">
        <v>2380</v>
      </c>
    </row>
    <row r="671" spans="1:10" x14ac:dyDescent="0.3">
      <c r="A671" t="s">
        <v>1701</v>
      </c>
      <c r="B671">
        <v>35.520000000000003</v>
      </c>
      <c r="C671" t="str">
        <f t="shared" si="20"/>
        <v>Obesity</v>
      </c>
      <c r="D671">
        <v>8.26</v>
      </c>
      <c r="E671" t="str">
        <f t="shared" si="21"/>
        <v>Diabetes</v>
      </c>
      <c r="F671" t="s">
        <v>2380</v>
      </c>
      <c r="G671" t="s">
        <v>2380</v>
      </c>
      <c r="H671" t="s">
        <v>2380</v>
      </c>
      <c r="I671">
        <v>0</v>
      </c>
      <c r="J671" t="s">
        <v>2380</v>
      </c>
    </row>
    <row r="672" spans="1:10" x14ac:dyDescent="0.3">
      <c r="A672" t="s">
        <v>1700</v>
      </c>
      <c r="B672">
        <v>33.6</v>
      </c>
      <c r="C672" t="str">
        <f t="shared" si="20"/>
        <v>Obesity</v>
      </c>
      <c r="D672">
        <v>11.25</v>
      </c>
      <c r="E672" t="str">
        <f t="shared" si="21"/>
        <v>Diabetes</v>
      </c>
      <c r="F672" t="s">
        <v>2380</v>
      </c>
      <c r="G672" t="s">
        <v>2380</v>
      </c>
      <c r="H672" t="s">
        <v>2380</v>
      </c>
      <c r="I672">
        <v>0</v>
      </c>
      <c r="J672" t="s">
        <v>2380</v>
      </c>
    </row>
    <row r="673" spans="1:10" x14ac:dyDescent="0.3">
      <c r="A673" t="s">
        <v>1699</v>
      </c>
      <c r="B673">
        <v>22.42</v>
      </c>
      <c r="C673" t="str">
        <f t="shared" si="20"/>
        <v>Normal weight</v>
      </c>
      <c r="D673">
        <v>6.74</v>
      </c>
      <c r="E673" t="str">
        <f t="shared" si="21"/>
        <v>Diabetes</v>
      </c>
      <c r="F673" t="s">
        <v>2380</v>
      </c>
      <c r="G673" t="s">
        <v>2380</v>
      </c>
      <c r="H673" t="s">
        <v>2380</v>
      </c>
      <c r="I673">
        <v>0</v>
      </c>
      <c r="J673" t="s">
        <v>2381</v>
      </c>
    </row>
    <row r="674" spans="1:10" x14ac:dyDescent="0.3">
      <c r="A674" t="s">
        <v>1698</v>
      </c>
      <c r="B674">
        <v>46.86</v>
      </c>
      <c r="C674" t="str">
        <f t="shared" si="20"/>
        <v>Obesity</v>
      </c>
      <c r="D674">
        <v>4.87</v>
      </c>
      <c r="E674" t="str">
        <f t="shared" si="21"/>
        <v>Normal</v>
      </c>
      <c r="F674" t="s">
        <v>2380</v>
      </c>
      <c r="G674" t="s">
        <v>2380</v>
      </c>
      <c r="H674" t="s">
        <v>2380</v>
      </c>
      <c r="I674">
        <v>0</v>
      </c>
      <c r="J674" t="s">
        <v>2380</v>
      </c>
    </row>
    <row r="675" spans="1:10" x14ac:dyDescent="0.3">
      <c r="A675" t="s">
        <v>1697</v>
      </c>
      <c r="B675">
        <v>32.965000000000003</v>
      </c>
      <c r="C675" t="str">
        <f t="shared" si="20"/>
        <v>Obesity</v>
      </c>
      <c r="D675">
        <v>6.68</v>
      </c>
      <c r="E675" t="str">
        <f t="shared" si="21"/>
        <v>Diabetes</v>
      </c>
      <c r="F675" t="s">
        <v>2380</v>
      </c>
      <c r="G675" t="s">
        <v>2380</v>
      </c>
      <c r="H675" t="s">
        <v>2380</v>
      </c>
      <c r="I675">
        <v>3</v>
      </c>
      <c r="J675" t="s">
        <v>2380</v>
      </c>
    </row>
    <row r="676" spans="1:10" x14ac:dyDescent="0.3">
      <c r="A676" t="s">
        <v>1696</v>
      </c>
      <c r="B676">
        <v>39.340000000000003</v>
      </c>
      <c r="C676" t="str">
        <f t="shared" si="20"/>
        <v>Obesity</v>
      </c>
      <c r="D676">
        <v>5.0199999999999996</v>
      </c>
      <c r="E676" t="str">
        <f t="shared" si="21"/>
        <v>Normal</v>
      </c>
      <c r="F676" t="s">
        <v>2381</v>
      </c>
      <c r="G676" t="s">
        <v>2380</v>
      </c>
      <c r="H676" t="s">
        <v>2381</v>
      </c>
      <c r="I676">
        <v>1</v>
      </c>
      <c r="J676" t="s">
        <v>2380</v>
      </c>
    </row>
    <row r="677" spans="1:10" x14ac:dyDescent="0.3">
      <c r="A677" t="s">
        <v>1695</v>
      </c>
      <c r="B677">
        <v>47</v>
      </c>
      <c r="C677" t="str">
        <f t="shared" si="20"/>
        <v>Obesity</v>
      </c>
      <c r="D677">
        <v>10.64</v>
      </c>
      <c r="E677" t="str">
        <f t="shared" si="21"/>
        <v>Diabetes</v>
      </c>
      <c r="F677" t="s">
        <v>2381</v>
      </c>
      <c r="G677" t="s">
        <v>2380</v>
      </c>
      <c r="H677" t="s">
        <v>2380</v>
      </c>
      <c r="I677">
        <v>0</v>
      </c>
      <c r="J677" t="s">
        <v>2380</v>
      </c>
    </row>
    <row r="678" spans="1:10" x14ac:dyDescent="0.3">
      <c r="A678" t="s">
        <v>1694</v>
      </c>
      <c r="B678">
        <v>36.71</v>
      </c>
      <c r="C678" t="str">
        <f t="shared" si="20"/>
        <v>Obesity</v>
      </c>
      <c r="D678">
        <v>8.74</v>
      </c>
      <c r="E678" t="str">
        <f t="shared" si="21"/>
        <v>Diabetes</v>
      </c>
      <c r="F678" t="s">
        <v>2381</v>
      </c>
      <c r="G678" t="s">
        <v>2380</v>
      </c>
      <c r="H678" t="s">
        <v>2380</v>
      </c>
      <c r="I678">
        <v>0</v>
      </c>
      <c r="J678" t="s">
        <v>2380</v>
      </c>
    </row>
    <row r="679" spans="1:10" x14ac:dyDescent="0.3">
      <c r="A679" t="s">
        <v>1693</v>
      </c>
      <c r="B679">
        <v>53.48</v>
      </c>
      <c r="C679" t="str">
        <f t="shared" si="20"/>
        <v>Obesity</v>
      </c>
      <c r="D679">
        <v>5.64</v>
      </c>
      <c r="E679" t="str">
        <f t="shared" si="21"/>
        <v>Normal</v>
      </c>
      <c r="F679" t="s">
        <v>2380</v>
      </c>
      <c r="G679" t="s">
        <v>2380</v>
      </c>
      <c r="H679" t="s">
        <v>2380</v>
      </c>
      <c r="I679">
        <v>0</v>
      </c>
      <c r="J679" t="s">
        <v>2380</v>
      </c>
    </row>
    <row r="680" spans="1:10" x14ac:dyDescent="0.3">
      <c r="A680" t="s">
        <v>1692</v>
      </c>
      <c r="B680">
        <v>35.5</v>
      </c>
      <c r="C680" t="str">
        <f t="shared" si="20"/>
        <v>Obesity</v>
      </c>
      <c r="D680">
        <v>10.37</v>
      </c>
      <c r="E680" t="str">
        <f t="shared" si="21"/>
        <v>Diabetes</v>
      </c>
      <c r="F680" t="s">
        <v>2380</v>
      </c>
      <c r="G680" t="s">
        <v>2380</v>
      </c>
      <c r="H680" t="s">
        <v>2380</v>
      </c>
      <c r="I680">
        <v>0</v>
      </c>
      <c r="J680" t="s">
        <v>2380</v>
      </c>
    </row>
    <row r="681" spans="1:10" x14ac:dyDescent="0.3">
      <c r="A681" t="s">
        <v>1691</v>
      </c>
      <c r="B681">
        <v>36.979999999999997</v>
      </c>
      <c r="C681" t="str">
        <f t="shared" si="20"/>
        <v>Obesity</v>
      </c>
      <c r="D681">
        <v>9.56</v>
      </c>
      <c r="E681" t="str">
        <f t="shared" si="21"/>
        <v>Diabetes</v>
      </c>
      <c r="F681" t="s">
        <v>2381</v>
      </c>
      <c r="G681" t="s">
        <v>2380</v>
      </c>
      <c r="H681" t="s">
        <v>2380</v>
      </c>
      <c r="I681">
        <v>0</v>
      </c>
      <c r="J681" t="s">
        <v>2380</v>
      </c>
    </row>
    <row r="682" spans="1:10" x14ac:dyDescent="0.3">
      <c r="A682" t="s">
        <v>1690</v>
      </c>
      <c r="B682">
        <v>32.395000000000003</v>
      </c>
      <c r="C682" t="str">
        <f t="shared" si="20"/>
        <v>Obesity</v>
      </c>
      <c r="D682">
        <v>8.23</v>
      </c>
      <c r="E682" t="str">
        <f t="shared" si="21"/>
        <v>Diabetes</v>
      </c>
      <c r="F682" t="s">
        <v>2381</v>
      </c>
      <c r="G682" t="s">
        <v>2380</v>
      </c>
      <c r="H682" t="s">
        <v>2381</v>
      </c>
      <c r="I682">
        <v>1</v>
      </c>
      <c r="J682" t="s">
        <v>2380</v>
      </c>
    </row>
    <row r="683" spans="1:10" x14ac:dyDescent="0.3">
      <c r="A683" t="s">
        <v>1689</v>
      </c>
      <c r="B683">
        <v>32.729999999999997</v>
      </c>
      <c r="C683" t="str">
        <f t="shared" si="20"/>
        <v>Obesity</v>
      </c>
      <c r="D683">
        <v>7.03</v>
      </c>
      <c r="E683" t="str">
        <f t="shared" si="21"/>
        <v>Diabetes</v>
      </c>
      <c r="F683" t="s">
        <v>2380</v>
      </c>
      <c r="G683" t="s">
        <v>2380</v>
      </c>
      <c r="H683" t="s">
        <v>2380</v>
      </c>
      <c r="I683">
        <v>0</v>
      </c>
      <c r="J683" t="s">
        <v>2380</v>
      </c>
    </row>
    <row r="684" spans="1:10" x14ac:dyDescent="0.3">
      <c r="A684" t="s">
        <v>1688</v>
      </c>
      <c r="B684">
        <v>20.52</v>
      </c>
      <c r="C684" t="str">
        <f t="shared" si="20"/>
        <v>Normal weight</v>
      </c>
      <c r="D684">
        <v>5.45</v>
      </c>
      <c r="E684" t="str">
        <f t="shared" si="21"/>
        <v>Normal</v>
      </c>
      <c r="F684" t="s">
        <v>2380</v>
      </c>
      <c r="G684" t="s">
        <v>2380</v>
      </c>
      <c r="H684" t="s">
        <v>2380</v>
      </c>
      <c r="I684">
        <v>1</v>
      </c>
      <c r="J684" t="s">
        <v>2381</v>
      </c>
    </row>
    <row r="685" spans="1:10" x14ac:dyDescent="0.3">
      <c r="A685" t="s">
        <v>1687</v>
      </c>
      <c r="B685">
        <v>51.72</v>
      </c>
      <c r="C685" t="str">
        <f t="shared" si="20"/>
        <v>Obesity</v>
      </c>
      <c r="D685">
        <v>5.76</v>
      </c>
      <c r="E685" t="str">
        <f t="shared" si="21"/>
        <v>Prediabetes</v>
      </c>
      <c r="F685" t="s">
        <v>2380</v>
      </c>
      <c r="G685" t="s">
        <v>2380</v>
      </c>
      <c r="H685" t="s">
        <v>2380</v>
      </c>
      <c r="I685">
        <v>0</v>
      </c>
      <c r="J685" t="s">
        <v>2380</v>
      </c>
    </row>
    <row r="686" spans="1:10" x14ac:dyDescent="0.3">
      <c r="A686" t="s">
        <v>1686</v>
      </c>
      <c r="B686">
        <v>50.2</v>
      </c>
      <c r="C686" t="str">
        <f t="shared" si="20"/>
        <v>Obesity</v>
      </c>
      <c r="D686">
        <v>5.4</v>
      </c>
      <c r="E686" t="str">
        <f t="shared" si="21"/>
        <v>Normal</v>
      </c>
      <c r="F686" t="s">
        <v>2380</v>
      </c>
      <c r="G686" t="s">
        <v>2380</v>
      </c>
      <c r="H686" t="s">
        <v>2380</v>
      </c>
      <c r="I686">
        <v>0</v>
      </c>
      <c r="J686" t="s">
        <v>2380</v>
      </c>
    </row>
    <row r="687" spans="1:10" x14ac:dyDescent="0.3">
      <c r="A687" t="s">
        <v>1685</v>
      </c>
      <c r="B687">
        <v>25.52</v>
      </c>
      <c r="C687" t="str">
        <f t="shared" si="20"/>
        <v>Over weight</v>
      </c>
      <c r="D687">
        <v>6.35</v>
      </c>
      <c r="E687" t="str">
        <f t="shared" si="21"/>
        <v>Prediabetes</v>
      </c>
      <c r="F687" t="s">
        <v>2380</v>
      </c>
      <c r="G687" t="s">
        <v>2380</v>
      </c>
      <c r="H687" t="s">
        <v>2381</v>
      </c>
      <c r="I687">
        <v>1</v>
      </c>
      <c r="J687" t="s">
        <v>2380</v>
      </c>
    </row>
    <row r="688" spans="1:10" x14ac:dyDescent="0.3">
      <c r="A688" t="s">
        <v>1684</v>
      </c>
      <c r="B688">
        <v>35.200000000000003</v>
      </c>
      <c r="C688" t="str">
        <f t="shared" si="20"/>
        <v>Obesity</v>
      </c>
      <c r="D688">
        <v>6.26</v>
      </c>
      <c r="E688" t="str">
        <f t="shared" si="21"/>
        <v>Prediabetes</v>
      </c>
      <c r="F688" t="s">
        <v>2381</v>
      </c>
      <c r="G688" t="s">
        <v>2380</v>
      </c>
      <c r="H688" t="s">
        <v>2380</v>
      </c>
      <c r="I688">
        <v>2</v>
      </c>
      <c r="J688" t="s">
        <v>2380</v>
      </c>
    </row>
    <row r="689" spans="1:10" x14ac:dyDescent="0.3">
      <c r="A689" t="s">
        <v>1683</v>
      </c>
      <c r="B689">
        <v>41.26</v>
      </c>
      <c r="C689" t="str">
        <f t="shared" si="20"/>
        <v>Obesity</v>
      </c>
      <c r="D689">
        <v>5.97</v>
      </c>
      <c r="E689" t="str">
        <f t="shared" si="21"/>
        <v>Prediabetes</v>
      </c>
      <c r="F689" t="s">
        <v>2381</v>
      </c>
      <c r="G689" t="s">
        <v>2380</v>
      </c>
      <c r="H689" t="s">
        <v>2380</v>
      </c>
      <c r="I689">
        <v>0</v>
      </c>
      <c r="J689" t="s">
        <v>2380</v>
      </c>
    </row>
    <row r="690" spans="1:10" x14ac:dyDescent="0.3">
      <c r="A690" t="s">
        <v>1682</v>
      </c>
      <c r="B690">
        <v>17.195</v>
      </c>
      <c r="C690" t="str">
        <f t="shared" si="20"/>
        <v>Underweight</v>
      </c>
      <c r="D690">
        <v>5.29</v>
      </c>
      <c r="E690" t="str">
        <f t="shared" si="21"/>
        <v>Normal</v>
      </c>
      <c r="F690" t="s">
        <v>2381</v>
      </c>
      <c r="G690" t="s">
        <v>2380</v>
      </c>
      <c r="H690" t="s">
        <v>2380</v>
      </c>
      <c r="I690">
        <v>0</v>
      </c>
      <c r="J690" t="s">
        <v>2381</v>
      </c>
    </row>
    <row r="691" spans="1:10" x14ac:dyDescent="0.3">
      <c r="A691" t="s">
        <v>1681</v>
      </c>
      <c r="B691">
        <v>23.085000000000001</v>
      </c>
      <c r="C691" t="str">
        <f t="shared" si="20"/>
        <v>Normal weight</v>
      </c>
      <c r="D691">
        <v>4.2699999999999996</v>
      </c>
      <c r="E691" t="str">
        <f t="shared" si="21"/>
        <v>Normal</v>
      </c>
      <c r="F691" t="s">
        <v>2381</v>
      </c>
      <c r="G691" t="s">
        <v>2380</v>
      </c>
      <c r="H691" t="s">
        <v>2380</v>
      </c>
      <c r="I691">
        <v>2</v>
      </c>
      <c r="J691" t="s">
        <v>2380</v>
      </c>
    </row>
    <row r="692" spans="1:10" x14ac:dyDescent="0.3">
      <c r="A692" t="s">
        <v>1680</v>
      </c>
      <c r="B692">
        <v>21.66</v>
      </c>
      <c r="C692" t="str">
        <f t="shared" si="20"/>
        <v>Normal weight</v>
      </c>
      <c r="D692">
        <v>5.2</v>
      </c>
      <c r="E692" t="str">
        <f t="shared" si="21"/>
        <v>Normal</v>
      </c>
      <c r="F692" t="s">
        <v>2381</v>
      </c>
      <c r="G692" t="s">
        <v>2380</v>
      </c>
      <c r="H692" t="s">
        <v>2380</v>
      </c>
      <c r="I692">
        <v>2</v>
      </c>
      <c r="J692" t="s">
        <v>2380</v>
      </c>
    </row>
    <row r="693" spans="1:10" x14ac:dyDescent="0.3">
      <c r="A693" t="s">
        <v>1679</v>
      </c>
      <c r="B693">
        <v>36.47</v>
      </c>
      <c r="C693" t="str">
        <f t="shared" si="20"/>
        <v>Obesity</v>
      </c>
      <c r="D693">
        <v>8.23</v>
      </c>
      <c r="E693" t="str">
        <f t="shared" si="21"/>
        <v>Diabetes</v>
      </c>
      <c r="F693" t="s">
        <v>2381</v>
      </c>
      <c r="G693" t="s">
        <v>2380</v>
      </c>
      <c r="H693" t="s">
        <v>2380</v>
      </c>
      <c r="I693">
        <v>0</v>
      </c>
      <c r="J693" t="s">
        <v>2380</v>
      </c>
    </row>
    <row r="694" spans="1:10" x14ac:dyDescent="0.3">
      <c r="A694" t="s">
        <v>1678</v>
      </c>
      <c r="B694">
        <v>36.08</v>
      </c>
      <c r="C694" t="str">
        <f t="shared" si="20"/>
        <v>Obesity</v>
      </c>
      <c r="D694">
        <v>10.33</v>
      </c>
      <c r="E694" t="str">
        <f t="shared" si="21"/>
        <v>Diabetes</v>
      </c>
      <c r="F694" t="s">
        <v>2381</v>
      </c>
      <c r="G694" t="s">
        <v>2380</v>
      </c>
      <c r="H694" t="s">
        <v>2380</v>
      </c>
      <c r="I694">
        <v>0</v>
      </c>
      <c r="J694" t="s">
        <v>2380</v>
      </c>
    </row>
    <row r="695" spans="1:10" x14ac:dyDescent="0.3">
      <c r="A695" t="s">
        <v>1677</v>
      </c>
      <c r="B695">
        <v>23.18</v>
      </c>
      <c r="C695" t="str">
        <f t="shared" si="20"/>
        <v>Normal weight</v>
      </c>
      <c r="D695">
        <v>6.13</v>
      </c>
      <c r="E695" t="str">
        <f t="shared" si="21"/>
        <v>Prediabetes</v>
      </c>
      <c r="F695" t="s">
        <v>2380</v>
      </c>
      <c r="G695" t="s">
        <v>2380</v>
      </c>
      <c r="H695" t="s">
        <v>2380</v>
      </c>
      <c r="I695">
        <v>0</v>
      </c>
      <c r="J695" t="s">
        <v>2380</v>
      </c>
    </row>
    <row r="696" spans="1:10" x14ac:dyDescent="0.3">
      <c r="A696" t="s">
        <v>1676</v>
      </c>
      <c r="B696">
        <v>39.159999999999997</v>
      </c>
      <c r="C696" t="str">
        <f t="shared" si="20"/>
        <v>Obesity</v>
      </c>
      <c r="D696">
        <v>8.08</v>
      </c>
      <c r="E696" t="str">
        <f t="shared" si="21"/>
        <v>Diabetes</v>
      </c>
      <c r="F696" t="s">
        <v>2380</v>
      </c>
      <c r="G696" t="s">
        <v>2380</v>
      </c>
      <c r="H696" t="s">
        <v>2380</v>
      </c>
      <c r="I696">
        <v>3</v>
      </c>
      <c r="J696" t="s">
        <v>2380</v>
      </c>
    </row>
    <row r="697" spans="1:10" x14ac:dyDescent="0.3">
      <c r="A697" t="s">
        <v>1675</v>
      </c>
      <c r="B697">
        <v>38.19</v>
      </c>
      <c r="C697" t="str">
        <f t="shared" si="20"/>
        <v>Obesity</v>
      </c>
      <c r="D697">
        <v>10.49</v>
      </c>
      <c r="E697" t="str">
        <f t="shared" si="21"/>
        <v>Diabetes</v>
      </c>
      <c r="F697" t="s">
        <v>2380</v>
      </c>
      <c r="G697" t="s">
        <v>2380</v>
      </c>
      <c r="H697" t="s">
        <v>2380</v>
      </c>
      <c r="I697">
        <v>3</v>
      </c>
      <c r="J697" t="s">
        <v>2380</v>
      </c>
    </row>
    <row r="698" spans="1:10" x14ac:dyDescent="0.3">
      <c r="A698" t="s">
        <v>1674</v>
      </c>
      <c r="B698">
        <v>26.41</v>
      </c>
      <c r="C698" t="str">
        <f t="shared" si="20"/>
        <v>Over weight</v>
      </c>
      <c r="D698">
        <v>8.11</v>
      </c>
      <c r="E698" t="str">
        <f t="shared" si="21"/>
        <v>Diabetes</v>
      </c>
      <c r="F698" t="s">
        <v>2380</v>
      </c>
      <c r="G698" t="s">
        <v>2380</v>
      </c>
      <c r="H698" t="s">
        <v>2380</v>
      </c>
      <c r="I698">
        <v>3</v>
      </c>
      <c r="J698" t="s">
        <v>2380</v>
      </c>
    </row>
    <row r="699" spans="1:10" x14ac:dyDescent="0.3">
      <c r="A699" t="s">
        <v>1673</v>
      </c>
      <c r="B699">
        <v>28.785</v>
      </c>
      <c r="C699" t="str">
        <f t="shared" si="20"/>
        <v>Over weight</v>
      </c>
      <c r="D699">
        <v>6.6</v>
      </c>
      <c r="E699" t="str">
        <f t="shared" si="21"/>
        <v>Diabetes</v>
      </c>
      <c r="F699" t="s">
        <v>2380</v>
      </c>
      <c r="G699" t="s">
        <v>2380</v>
      </c>
      <c r="H699" t="s">
        <v>2380</v>
      </c>
      <c r="I699">
        <v>0</v>
      </c>
      <c r="J699" t="s">
        <v>2380</v>
      </c>
    </row>
    <row r="700" spans="1:10" x14ac:dyDescent="0.3">
      <c r="A700" t="s">
        <v>1672</v>
      </c>
      <c r="B700">
        <v>26.695</v>
      </c>
      <c r="C700" t="str">
        <f t="shared" si="20"/>
        <v>Over weight</v>
      </c>
      <c r="D700">
        <v>10.14</v>
      </c>
      <c r="E700" t="str">
        <f t="shared" si="21"/>
        <v>Diabetes</v>
      </c>
      <c r="F700" t="s">
        <v>2381</v>
      </c>
      <c r="G700" t="s">
        <v>2380</v>
      </c>
      <c r="H700" t="s">
        <v>2381</v>
      </c>
      <c r="I700">
        <v>1</v>
      </c>
      <c r="J700" t="s">
        <v>2380</v>
      </c>
    </row>
    <row r="701" spans="1:10" x14ac:dyDescent="0.3">
      <c r="A701" t="s">
        <v>1671</v>
      </c>
      <c r="B701">
        <v>32.799999999999997</v>
      </c>
      <c r="C701" t="str">
        <f t="shared" si="20"/>
        <v>Obesity</v>
      </c>
      <c r="D701">
        <v>6.06</v>
      </c>
      <c r="E701" t="str">
        <f t="shared" si="21"/>
        <v>Prediabetes</v>
      </c>
      <c r="F701" t="s">
        <v>2381</v>
      </c>
      <c r="G701" t="s">
        <v>2380</v>
      </c>
      <c r="H701" t="s">
        <v>2380</v>
      </c>
      <c r="I701">
        <v>1</v>
      </c>
      <c r="J701" t="s">
        <v>2380</v>
      </c>
    </row>
    <row r="702" spans="1:10" x14ac:dyDescent="0.3">
      <c r="A702" t="s">
        <v>1670</v>
      </c>
      <c r="B702">
        <v>35.869999999999997</v>
      </c>
      <c r="C702" t="str">
        <f t="shared" si="20"/>
        <v>Obesity</v>
      </c>
      <c r="D702">
        <v>9.91</v>
      </c>
      <c r="E702" t="str">
        <f t="shared" si="21"/>
        <v>Diabetes</v>
      </c>
      <c r="F702" t="s">
        <v>2381</v>
      </c>
      <c r="G702" t="s">
        <v>2380</v>
      </c>
      <c r="H702" t="s">
        <v>2380</v>
      </c>
      <c r="I702">
        <v>0</v>
      </c>
      <c r="J702" t="s">
        <v>2380</v>
      </c>
    </row>
    <row r="703" spans="1:10" x14ac:dyDescent="0.3">
      <c r="A703" t="s">
        <v>1669</v>
      </c>
      <c r="B703">
        <v>21.66</v>
      </c>
      <c r="C703" t="str">
        <f t="shared" si="20"/>
        <v>Normal weight</v>
      </c>
      <c r="D703">
        <v>4.1399999999999997</v>
      </c>
      <c r="E703" t="str">
        <f t="shared" si="21"/>
        <v>Normal</v>
      </c>
      <c r="F703" t="s">
        <v>2381</v>
      </c>
      <c r="G703" t="s">
        <v>2380</v>
      </c>
      <c r="H703" t="s">
        <v>2380</v>
      </c>
      <c r="I703">
        <v>2</v>
      </c>
      <c r="J703" t="s">
        <v>2380</v>
      </c>
    </row>
    <row r="704" spans="1:10" x14ac:dyDescent="0.3">
      <c r="A704" t="s">
        <v>1668</v>
      </c>
      <c r="B704">
        <v>37.72</v>
      </c>
      <c r="C704" t="str">
        <f t="shared" si="20"/>
        <v>Obesity</v>
      </c>
      <c r="D704">
        <v>4.38</v>
      </c>
      <c r="E704" t="str">
        <f t="shared" si="21"/>
        <v>Normal</v>
      </c>
      <c r="F704" t="s">
        <v>2381</v>
      </c>
      <c r="G704" t="s">
        <v>2380</v>
      </c>
      <c r="H704" t="s">
        <v>2381</v>
      </c>
      <c r="I704">
        <v>1</v>
      </c>
      <c r="J704" t="s">
        <v>2380</v>
      </c>
    </row>
    <row r="705" spans="1:10" x14ac:dyDescent="0.3">
      <c r="A705" t="s">
        <v>1667</v>
      </c>
      <c r="B705">
        <v>39.700000000000003</v>
      </c>
      <c r="C705" t="str">
        <f t="shared" si="20"/>
        <v>Obesity</v>
      </c>
      <c r="D705">
        <v>9.83</v>
      </c>
      <c r="E705" t="str">
        <f t="shared" si="21"/>
        <v>Diabetes</v>
      </c>
      <c r="F705" t="s">
        <v>2380</v>
      </c>
      <c r="G705" t="s">
        <v>2380</v>
      </c>
      <c r="H705" t="s">
        <v>2380</v>
      </c>
      <c r="I705">
        <v>3</v>
      </c>
      <c r="J705" t="s">
        <v>2380</v>
      </c>
    </row>
    <row r="706" spans="1:10" x14ac:dyDescent="0.3">
      <c r="A706" t="s">
        <v>1666</v>
      </c>
      <c r="B706">
        <v>35.97</v>
      </c>
      <c r="C706" t="str">
        <f t="shared" si="20"/>
        <v>Obesity</v>
      </c>
      <c r="D706">
        <v>11.08</v>
      </c>
      <c r="E706" t="str">
        <f t="shared" si="21"/>
        <v>Diabetes</v>
      </c>
      <c r="F706" t="s">
        <v>2380</v>
      </c>
      <c r="G706" t="s">
        <v>2380</v>
      </c>
      <c r="H706" t="s">
        <v>2380</v>
      </c>
      <c r="I706">
        <v>3</v>
      </c>
      <c r="J706" t="s">
        <v>2380</v>
      </c>
    </row>
    <row r="707" spans="1:10" x14ac:dyDescent="0.3">
      <c r="A707" t="s">
        <v>1665</v>
      </c>
      <c r="B707">
        <v>37.85</v>
      </c>
      <c r="C707" t="str">
        <f t="shared" ref="C707:C770" si="22">IF(B707&lt;18.5,"Underweight",IF(B707&lt;=24.9,"Normal weight",IF(B707&lt;29.9,"Over weight","Obesity")))</f>
        <v>Obesity</v>
      </c>
      <c r="D707">
        <v>11.01</v>
      </c>
      <c r="E707" t="str">
        <f t="shared" ref="E707:E770" si="23">IF(D707&lt;5.7,"Normal",IF(D707&lt;=6.4,"Prediabetes","Diabetes"))</f>
        <v>Diabetes</v>
      </c>
      <c r="F707" t="s">
        <v>2380</v>
      </c>
      <c r="G707" t="s">
        <v>2380</v>
      </c>
      <c r="H707" t="s">
        <v>2380</v>
      </c>
      <c r="I707">
        <v>0</v>
      </c>
      <c r="J707" t="s">
        <v>2380</v>
      </c>
    </row>
    <row r="708" spans="1:10" x14ac:dyDescent="0.3">
      <c r="A708" t="s">
        <v>1664</v>
      </c>
      <c r="B708">
        <v>21.66</v>
      </c>
      <c r="C708" t="str">
        <f t="shared" si="22"/>
        <v>Normal weight</v>
      </c>
      <c r="D708">
        <v>4.37</v>
      </c>
      <c r="E708" t="str">
        <f t="shared" si="23"/>
        <v>Normal</v>
      </c>
      <c r="F708" t="s">
        <v>2380</v>
      </c>
      <c r="G708" t="s">
        <v>2381</v>
      </c>
      <c r="H708" t="s">
        <v>2380</v>
      </c>
      <c r="I708">
        <v>1</v>
      </c>
      <c r="J708" t="s">
        <v>2381</v>
      </c>
    </row>
    <row r="709" spans="1:10" x14ac:dyDescent="0.3">
      <c r="A709" t="s">
        <v>1663</v>
      </c>
      <c r="B709">
        <v>39.369999999999997</v>
      </c>
      <c r="C709" t="str">
        <f t="shared" si="22"/>
        <v>Obesity</v>
      </c>
      <c r="D709">
        <v>5.91</v>
      </c>
      <c r="E709" t="str">
        <f t="shared" si="23"/>
        <v>Prediabetes</v>
      </c>
      <c r="F709" t="s">
        <v>2380</v>
      </c>
      <c r="G709" t="s">
        <v>2380</v>
      </c>
      <c r="H709" t="s">
        <v>2380</v>
      </c>
      <c r="I709">
        <v>2</v>
      </c>
      <c r="J709" t="s">
        <v>2380</v>
      </c>
    </row>
    <row r="710" spans="1:10" x14ac:dyDescent="0.3">
      <c r="A710" t="s">
        <v>1662</v>
      </c>
      <c r="B710">
        <v>40.880000000000003</v>
      </c>
      <c r="C710" t="str">
        <f t="shared" si="22"/>
        <v>Obesity</v>
      </c>
      <c r="D710">
        <v>7.65</v>
      </c>
      <c r="E710" t="str">
        <f t="shared" si="23"/>
        <v>Diabetes</v>
      </c>
      <c r="F710" t="s">
        <v>2380</v>
      </c>
      <c r="G710" t="s">
        <v>2380</v>
      </c>
      <c r="H710" t="s">
        <v>2380</v>
      </c>
      <c r="I710">
        <v>0</v>
      </c>
      <c r="J710" t="s">
        <v>2380</v>
      </c>
    </row>
    <row r="711" spans="1:10" x14ac:dyDescent="0.3">
      <c r="A711" t="s">
        <v>1661</v>
      </c>
      <c r="B711">
        <v>26.22</v>
      </c>
      <c r="C711" t="str">
        <f t="shared" si="22"/>
        <v>Over weight</v>
      </c>
      <c r="D711">
        <v>5.37</v>
      </c>
      <c r="E711" t="str">
        <f t="shared" si="23"/>
        <v>Normal</v>
      </c>
      <c r="F711" t="s">
        <v>2381</v>
      </c>
      <c r="G711" t="s">
        <v>2380</v>
      </c>
      <c r="H711" t="s">
        <v>2380</v>
      </c>
      <c r="I711">
        <v>2</v>
      </c>
      <c r="J711" t="s">
        <v>2380</v>
      </c>
    </row>
    <row r="712" spans="1:10" x14ac:dyDescent="0.3">
      <c r="A712" t="s">
        <v>1660</v>
      </c>
      <c r="B712">
        <v>25.08</v>
      </c>
      <c r="C712" t="str">
        <f t="shared" si="22"/>
        <v>Over weight</v>
      </c>
      <c r="D712">
        <v>5.75</v>
      </c>
      <c r="E712" t="str">
        <f t="shared" si="23"/>
        <v>Prediabetes</v>
      </c>
      <c r="F712" t="s">
        <v>2381</v>
      </c>
      <c r="G712" t="s">
        <v>2380</v>
      </c>
      <c r="H712" t="s">
        <v>2380</v>
      </c>
      <c r="I712">
        <v>2</v>
      </c>
      <c r="J712" t="s">
        <v>2380</v>
      </c>
    </row>
    <row r="713" spans="1:10" x14ac:dyDescent="0.3">
      <c r="A713" t="s">
        <v>1659</v>
      </c>
      <c r="B713">
        <v>39.1</v>
      </c>
      <c r="C713" t="str">
        <f t="shared" si="22"/>
        <v>Obesity</v>
      </c>
      <c r="D713">
        <v>6.79</v>
      </c>
      <c r="E713" t="str">
        <f t="shared" si="23"/>
        <v>Diabetes</v>
      </c>
      <c r="F713" t="s">
        <v>2381</v>
      </c>
      <c r="G713" t="s">
        <v>2380</v>
      </c>
      <c r="H713" t="s">
        <v>2380</v>
      </c>
      <c r="I713">
        <v>2</v>
      </c>
      <c r="J713" t="s">
        <v>2380</v>
      </c>
    </row>
    <row r="714" spans="1:10" x14ac:dyDescent="0.3">
      <c r="A714" t="s">
        <v>1658</v>
      </c>
      <c r="B714">
        <v>37.905000000000001</v>
      </c>
      <c r="C714" t="str">
        <f t="shared" si="22"/>
        <v>Obesity</v>
      </c>
      <c r="D714">
        <v>7.03</v>
      </c>
      <c r="E714" t="str">
        <f t="shared" si="23"/>
        <v>Diabetes</v>
      </c>
      <c r="F714" t="s">
        <v>2380</v>
      </c>
      <c r="G714" t="s">
        <v>2380</v>
      </c>
      <c r="H714" t="s">
        <v>2380</v>
      </c>
      <c r="I714">
        <v>3</v>
      </c>
      <c r="J714" t="s">
        <v>2380</v>
      </c>
    </row>
    <row r="715" spans="1:10" x14ac:dyDescent="0.3">
      <c r="A715" t="s">
        <v>1657</v>
      </c>
      <c r="B715">
        <v>43.35</v>
      </c>
      <c r="C715" t="str">
        <f t="shared" si="22"/>
        <v>Obesity</v>
      </c>
      <c r="D715">
        <v>5.41</v>
      </c>
      <c r="E715" t="str">
        <f t="shared" si="23"/>
        <v>Normal</v>
      </c>
      <c r="F715" t="s">
        <v>2381</v>
      </c>
      <c r="G715" t="s">
        <v>2380</v>
      </c>
      <c r="H715" t="s">
        <v>2381</v>
      </c>
      <c r="I715">
        <v>1</v>
      </c>
      <c r="J715" t="s">
        <v>2380</v>
      </c>
    </row>
    <row r="716" spans="1:10" x14ac:dyDescent="0.3">
      <c r="A716" t="s">
        <v>1656</v>
      </c>
      <c r="B716">
        <v>36.15</v>
      </c>
      <c r="C716" t="str">
        <f t="shared" si="22"/>
        <v>Obesity</v>
      </c>
      <c r="D716">
        <v>8.0500000000000007</v>
      </c>
      <c r="E716" t="str">
        <f t="shared" si="23"/>
        <v>Diabetes</v>
      </c>
      <c r="F716" t="s">
        <v>2380</v>
      </c>
      <c r="G716" t="s">
        <v>2380</v>
      </c>
      <c r="H716" t="s">
        <v>2380</v>
      </c>
      <c r="I716">
        <v>0</v>
      </c>
      <c r="J716" t="s">
        <v>2380</v>
      </c>
    </row>
    <row r="717" spans="1:10" x14ac:dyDescent="0.3">
      <c r="A717" t="s">
        <v>1655</v>
      </c>
      <c r="B717">
        <v>44.98</v>
      </c>
      <c r="C717" t="str">
        <f t="shared" si="22"/>
        <v>Obesity</v>
      </c>
      <c r="D717">
        <v>5.94</v>
      </c>
      <c r="E717" t="str">
        <f t="shared" si="23"/>
        <v>Prediabetes</v>
      </c>
      <c r="F717" t="s">
        <v>2380</v>
      </c>
      <c r="G717" t="s">
        <v>2380</v>
      </c>
      <c r="H717" t="s">
        <v>2380</v>
      </c>
      <c r="I717">
        <v>1</v>
      </c>
      <c r="J717" t="s">
        <v>2380</v>
      </c>
    </row>
    <row r="718" spans="1:10" x14ac:dyDescent="0.3">
      <c r="A718" t="s">
        <v>1654</v>
      </c>
      <c r="B718">
        <v>38.28</v>
      </c>
      <c r="C718" t="str">
        <f t="shared" si="22"/>
        <v>Obesity</v>
      </c>
      <c r="D718">
        <v>5.51</v>
      </c>
      <c r="E718" t="str">
        <f t="shared" si="23"/>
        <v>Normal</v>
      </c>
      <c r="F718" t="s">
        <v>2380</v>
      </c>
      <c r="G718" t="s">
        <v>2381</v>
      </c>
      <c r="H718" t="s">
        <v>2380</v>
      </c>
      <c r="I718">
        <v>1</v>
      </c>
      <c r="J718" t="s">
        <v>2380</v>
      </c>
    </row>
    <row r="719" spans="1:10" x14ac:dyDescent="0.3">
      <c r="A719" t="s">
        <v>1653</v>
      </c>
      <c r="B719">
        <v>32.299999999999997</v>
      </c>
      <c r="C719" t="str">
        <f t="shared" si="22"/>
        <v>Obesity</v>
      </c>
      <c r="D719">
        <v>6.55</v>
      </c>
      <c r="E719" t="str">
        <f t="shared" si="23"/>
        <v>Diabetes</v>
      </c>
      <c r="F719" t="s">
        <v>2381</v>
      </c>
      <c r="G719" t="s">
        <v>2380</v>
      </c>
      <c r="H719" t="s">
        <v>2380</v>
      </c>
      <c r="I719">
        <v>2</v>
      </c>
      <c r="J719" t="s">
        <v>2380</v>
      </c>
    </row>
    <row r="720" spans="1:10" x14ac:dyDescent="0.3">
      <c r="A720" t="s">
        <v>1652</v>
      </c>
      <c r="B720">
        <v>39.51</v>
      </c>
      <c r="C720" t="str">
        <f t="shared" si="22"/>
        <v>Obesity</v>
      </c>
      <c r="D720">
        <v>5.79</v>
      </c>
      <c r="E720" t="str">
        <f t="shared" si="23"/>
        <v>Prediabetes</v>
      </c>
      <c r="F720" t="s">
        <v>2381</v>
      </c>
      <c r="G720" t="s">
        <v>2380</v>
      </c>
      <c r="H720" t="s">
        <v>2380</v>
      </c>
      <c r="I720">
        <v>0</v>
      </c>
      <c r="J720" t="s">
        <v>2380</v>
      </c>
    </row>
    <row r="721" spans="1:10" x14ac:dyDescent="0.3">
      <c r="A721" t="s">
        <v>1651</v>
      </c>
      <c r="B721">
        <v>50.46</v>
      </c>
      <c r="C721" t="str">
        <f t="shared" si="22"/>
        <v>Obesity</v>
      </c>
      <c r="D721">
        <v>4.5599999999999996</v>
      </c>
      <c r="E721" t="str">
        <f t="shared" si="23"/>
        <v>Normal</v>
      </c>
      <c r="F721" t="s">
        <v>2380</v>
      </c>
      <c r="G721" t="s">
        <v>2380</v>
      </c>
      <c r="H721" t="s">
        <v>2380</v>
      </c>
      <c r="I721">
        <v>0</v>
      </c>
      <c r="J721" t="s">
        <v>2380</v>
      </c>
    </row>
    <row r="722" spans="1:10" x14ac:dyDescent="0.3">
      <c r="A722" t="s">
        <v>1650</v>
      </c>
      <c r="B722">
        <v>31.73</v>
      </c>
      <c r="C722" t="str">
        <f t="shared" si="22"/>
        <v>Obesity</v>
      </c>
      <c r="D722">
        <v>7</v>
      </c>
      <c r="E722" t="str">
        <f t="shared" si="23"/>
        <v>Diabetes</v>
      </c>
      <c r="F722" t="s">
        <v>2380</v>
      </c>
      <c r="G722" t="s">
        <v>2380</v>
      </c>
      <c r="H722" t="s">
        <v>2380</v>
      </c>
      <c r="I722">
        <v>0</v>
      </c>
      <c r="J722" t="s">
        <v>2380</v>
      </c>
    </row>
    <row r="723" spans="1:10" x14ac:dyDescent="0.3">
      <c r="A723" t="s">
        <v>1649</v>
      </c>
      <c r="B723">
        <v>32.1</v>
      </c>
      <c r="C723" t="str">
        <f t="shared" si="22"/>
        <v>Obesity</v>
      </c>
      <c r="D723">
        <v>6.57</v>
      </c>
      <c r="E723" t="str">
        <f t="shared" si="23"/>
        <v>Diabetes</v>
      </c>
      <c r="F723" t="s">
        <v>2381</v>
      </c>
      <c r="G723" t="s">
        <v>2380</v>
      </c>
      <c r="H723" t="s">
        <v>2381</v>
      </c>
      <c r="I723">
        <v>1</v>
      </c>
      <c r="J723" t="s">
        <v>2380</v>
      </c>
    </row>
    <row r="724" spans="1:10" x14ac:dyDescent="0.3">
      <c r="A724" t="s">
        <v>1648</v>
      </c>
      <c r="B724">
        <v>27.83</v>
      </c>
      <c r="C724" t="str">
        <f t="shared" si="22"/>
        <v>Over weight</v>
      </c>
      <c r="D724">
        <v>11.61</v>
      </c>
      <c r="E724" t="str">
        <f t="shared" si="23"/>
        <v>Diabetes</v>
      </c>
      <c r="F724" t="s">
        <v>2381</v>
      </c>
      <c r="G724" t="s">
        <v>2380</v>
      </c>
      <c r="H724" t="s">
        <v>2381</v>
      </c>
      <c r="I724">
        <v>1</v>
      </c>
      <c r="J724" t="s">
        <v>2380</v>
      </c>
    </row>
    <row r="725" spans="1:10" x14ac:dyDescent="0.3">
      <c r="A725" t="s">
        <v>1647</v>
      </c>
      <c r="B725">
        <v>27.72</v>
      </c>
      <c r="C725" t="str">
        <f t="shared" si="22"/>
        <v>Over weight</v>
      </c>
      <c r="D725">
        <v>8.16</v>
      </c>
      <c r="E725" t="str">
        <f t="shared" si="23"/>
        <v>Diabetes</v>
      </c>
      <c r="F725" t="s">
        <v>2381</v>
      </c>
      <c r="G725" t="s">
        <v>2380</v>
      </c>
      <c r="H725" t="s">
        <v>2381</v>
      </c>
      <c r="I725">
        <v>1</v>
      </c>
      <c r="J725" t="s">
        <v>2380</v>
      </c>
    </row>
    <row r="726" spans="1:10" x14ac:dyDescent="0.3">
      <c r="A726" t="s">
        <v>1646</v>
      </c>
      <c r="B726">
        <v>36.765000000000001</v>
      </c>
      <c r="C726" t="str">
        <f t="shared" si="22"/>
        <v>Obesity</v>
      </c>
      <c r="D726">
        <v>4.4800000000000004</v>
      </c>
      <c r="E726" t="str">
        <f t="shared" si="23"/>
        <v>Normal</v>
      </c>
      <c r="F726" t="s">
        <v>2381</v>
      </c>
      <c r="G726" t="s">
        <v>2380</v>
      </c>
      <c r="H726" t="s">
        <v>2380</v>
      </c>
      <c r="I726">
        <v>2</v>
      </c>
      <c r="J726" t="s">
        <v>2380</v>
      </c>
    </row>
    <row r="727" spans="1:10" x14ac:dyDescent="0.3">
      <c r="A727" t="s">
        <v>1645</v>
      </c>
      <c r="B727">
        <v>48.36</v>
      </c>
      <c r="C727" t="str">
        <f t="shared" si="22"/>
        <v>Obesity</v>
      </c>
      <c r="D727">
        <v>4.08</v>
      </c>
      <c r="E727" t="str">
        <f t="shared" si="23"/>
        <v>Normal</v>
      </c>
      <c r="F727" t="s">
        <v>2380</v>
      </c>
      <c r="G727" t="s">
        <v>2380</v>
      </c>
      <c r="H727" t="s">
        <v>2380</v>
      </c>
      <c r="I727">
        <v>0</v>
      </c>
      <c r="J727" t="s">
        <v>2380</v>
      </c>
    </row>
    <row r="728" spans="1:10" x14ac:dyDescent="0.3">
      <c r="A728" t="s">
        <v>1644</v>
      </c>
      <c r="B728">
        <v>31.445</v>
      </c>
      <c r="C728" t="str">
        <f t="shared" si="22"/>
        <v>Obesity</v>
      </c>
      <c r="D728">
        <v>4.4000000000000004</v>
      </c>
      <c r="E728" t="str">
        <f t="shared" si="23"/>
        <v>Normal</v>
      </c>
      <c r="F728" t="s">
        <v>2381</v>
      </c>
      <c r="G728" t="s">
        <v>2380</v>
      </c>
      <c r="H728" t="s">
        <v>2380</v>
      </c>
      <c r="I728">
        <v>2</v>
      </c>
      <c r="J728" t="s">
        <v>2380</v>
      </c>
    </row>
    <row r="729" spans="1:10" x14ac:dyDescent="0.3">
      <c r="A729" t="s">
        <v>1643</v>
      </c>
      <c r="B729">
        <v>27.55</v>
      </c>
      <c r="C729" t="str">
        <f t="shared" si="22"/>
        <v>Over weight</v>
      </c>
      <c r="D729">
        <v>9.02</v>
      </c>
      <c r="E729" t="str">
        <f t="shared" si="23"/>
        <v>Diabetes</v>
      </c>
      <c r="F729" t="s">
        <v>2380</v>
      </c>
      <c r="G729" t="s">
        <v>2380</v>
      </c>
      <c r="H729" t="s">
        <v>2380</v>
      </c>
      <c r="I729">
        <v>0</v>
      </c>
      <c r="J729" t="s">
        <v>2380</v>
      </c>
    </row>
    <row r="730" spans="1:10" x14ac:dyDescent="0.3">
      <c r="A730" t="s">
        <v>1642</v>
      </c>
      <c r="B730">
        <v>33.11</v>
      </c>
      <c r="C730" t="str">
        <f t="shared" si="22"/>
        <v>Obesity</v>
      </c>
      <c r="D730">
        <v>8.06</v>
      </c>
      <c r="E730" t="str">
        <f t="shared" si="23"/>
        <v>Diabetes</v>
      </c>
      <c r="F730" t="s">
        <v>2380</v>
      </c>
      <c r="G730" t="s">
        <v>2380</v>
      </c>
      <c r="H730" t="s">
        <v>2380</v>
      </c>
      <c r="I730">
        <v>0</v>
      </c>
      <c r="J730" t="s">
        <v>2380</v>
      </c>
    </row>
    <row r="731" spans="1:10" x14ac:dyDescent="0.3">
      <c r="A731" t="s">
        <v>1641</v>
      </c>
      <c r="B731">
        <v>36.85</v>
      </c>
      <c r="C731" t="str">
        <f t="shared" si="22"/>
        <v>Obesity</v>
      </c>
      <c r="D731">
        <v>6.21</v>
      </c>
      <c r="E731" t="str">
        <f t="shared" si="23"/>
        <v>Prediabetes</v>
      </c>
      <c r="F731" t="s">
        <v>2381</v>
      </c>
      <c r="G731" t="s">
        <v>2380</v>
      </c>
      <c r="H731" t="s">
        <v>2380</v>
      </c>
      <c r="I731">
        <v>2</v>
      </c>
      <c r="J731" t="s">
        <v>2380</v>
      </c>
    </row>
    <row r="732" spans="1:10" x14ac:dyDescent="0.3">
      <c r="A732" t="s">
        <v>1640</v>
      </c>
      <c r="B732">
        <v>36.299999999999997</v>
      </c>
      <c r="C732" t="str">
        <f t="shared" si="22"/>
        <v>Obesity</v>
      </c>
      <c r="D732">
        <v>5.79</v>
      </c>
      <c r="E732" t="str">
        <f t="shared" si="23"/>
        <v>Prediabetes</v>
      </c>
      <c r="F732" t="s">
        <v>2381</v>
      </c>
      <c r="G732" t="s">
        <v>2380</v>
      </c>
      <c r="H732" t="s">
        <v>2380</v>
      </c>
      <c r="I732">
        <v>2</v>
      </c>
      <c r="J732" t="s">
        <v>2380</v>
      </c>
    </row>
    <row r="733" spans="1:10" x14ac:dyDescent="0.3">
      <c r="A733" t="s">
        <v>1639</v>
      </c>
      <c r="B733">
        <v>45.34</v>
      </c>
      <c r="C733" t="str">
        <f t="shared" si="22"/>
        <v>Obesity</v>
      </c>
      <c r="D733">
        <v>5.69</v>
      </c>
      <c r="E733" t="str">
        <f t="shared" si="23"/>
        <v>Normal</v>
      </c>
      <c r="F733" t="s">
        <v>2381</v>
      </c>
      <c r="G733" t="s">
        <v>2380</v>
      </c>
      <c r="H733" t="s">
        <v>2380</v>
      </c>
      <c r="I733">
        <v>0</v>
      </c>
      <c r="J733" t="s">
        <v>2380</v>
      </c>
    </row>
    <row r="734" spans="1:10" x14ac:dyDescent="0.3">
      <c r="A734" t="s">
        <v>1638</v>
      </c>
      <c r="B734">
        <v>31.8</v>
      </c>
      <c r="C734" t="str">
        <f t="shared" si="22"/>
        <v>Obesity</v>
      </c>
      <c r="D734">
        <v>5.36</v>
      </c>
      <c r="E734" t="str">
        <f t="shared" si="23"/>
        <v>Normal</v>
      </c>
      <c r="F734" t="s">
        <v>2381</v>
      </c>
      <c r="G734" t="s">
        <v>2380</v>
      </c>
      <c r="H734" t="s">
        <v>2380</v>
      </c>
      <c r="I734">
        <v>2</v>
      </c>
      <c r="J734" t="s">
        <v>2380</v>
      </c>
    </row>
    <row r="735" spans="1:10" x14ac:dyDescent="0.3">
      <c r="A735" t="s">
        <v>1637</v>
      </c>
      <c r="B735">
        <v>41.02</v>
      </c>
      <c r="C735" t="str">
        <f t="shared" si="22"/>
        <v>Obesity</v>
      </c>
      <c r="D735">
        <v>11.37</v>
      </c>
      <c r="E735" t="str">
        <f t="shared" si="23"/>
        <v>Diabetes</v>
      </c>
      <c r="F735" t="s">
        <v>2380</v>
      </c>
      <c r="G735" t="s">
        <v>2380</v>
      </c>
      <c r="H735" t="s">
        <v>2380</v>
      </c>
      <c r="I735">
        <v>0</v>
      </c>
      <c r="J735" t="s">
        <v>2380</v>
      </c>
    </row>
    <row r="736" spans="1:10" x14ac:dyDescent="0.3">
      <c r="A736" t="s">
        <v>1636</v>
      </c>
      <c r="B736">
        <v>32.68</v>
      </c>
      <c r="C736" t="str">
        <f t="shared" si="22"/>
        <v>Obesity</v>
      </c>
      <c r="D736">
        <v>11.87</v>
      </c>
      <c r="E736" t="str">
        <f t="shared" si="23"/>
        <v>Diabetes</v>
      </c>
      <c r="F736" t="s">
        <v>2380</v>
      </c>
      <c r="G736" t="s">
        <v>2380</v>
      </c>
      <c r="H736" t="s">
        <v>2380</v>
      </c>
      <c r="I736">
        <v>0</v>
      </c>
      <c r="J736" t="s">
        <v>2380</v>
      </c>
    </row>
    <row r="737" spans="1:10" x14ac:dyDescent="0.3">
      <c r="A737" t="s">
        <v>1635</v>
      </c>
      <c r="B737">
        <v>21.7</v>
      </c>
      <c r="C737" t="str">
        <f t="shared" si="22"/>
        <v>Normal weight</v>
      </c>
      <c r="D737">
        <v>4.9000000000000004</v>
      </c>
      <c r="E737" t="str">
        <f t="shared" si="23"/>
        <v>Normal</v>
      </c>
      <c r="F737" t="s">
        <v>2380</v>
      </c>
      <c r="G737" t="s">
        <v>2380</v>
      </c>
      <c r="H737" t="s">
        <v>2381</v>
      </c>
      <c r="I737">
        <v>1</v>
      </c>
      <c r="J737" t="s">
        <v>2381</v>
      </c>
    </row>
    <row r="738" spans="1:10" x14ac:dyDescent="0.3">
      <c r="A738" t="s">
        <v>1634</v>
      </c>
      <c r="B738">
        <v>40.479999999999997</v>
      </c>
      <c r="C738" t="str">
        <f t="shared" si="22"/>
        <v>Obesity</v>
      </c>
      <c r="D738">
        <v>6.7</v>
      </c>
      <c r="E738" t="str">
        <f t="shared" si="23"/>
        <v>Diabetes</v>
      </c>
      <c r="F738" t="s">
        <v>2380</v>
      </c>
      <c r="G738" t="s">
        <v>2380</v>
      </c>
      <c r="H738" t="s">
        <v>2380</v>
      </c>
      <c r="I738">
        <v>3</v>
      </c>
      <c r="J738" t="s">
        <v>2380</v>
      </c>
    </row>
    <row r="739" spans="1:10" x14ac:dyDescent="0.3">
      <c r="A739" t="s">
        <v>1633</v>
      </c>
      <c r="B739">
        <v>34.5</v>
      </c>
      <c r="C739" t="str">
        <f t="shared" si="22"/>
        <v>Obesity</v>
      </c>
      <c r="D739">
        <v>10.3</v>
      </c>
      <c r="E739" t="str">
        <f t="shared" si="23"/>
        <v>Diabetes</v>
      </c>
      <c r="F739" t="s">
        <v>2380</v>
      </c>
      <c r="G739" t="s">
        <v>2380</v>
      </c>
      <c r="H739" t="s">
        <v>2380</v>
      </c>
      <c r="I739">
        <v>3</v>
      </c>
      <c r="J739" t="s">
        <v>2380</v>
      </c>
    </row>
    <row r="740" spans="1:10" x14ac:dyDescent="0.3">
      <c r="A740" t="s">
        <v>1632</v>
      </c>
      <c r="B740">
        <v>45.9</v>
      </c>
      <c r="C740" t="str">
        <f t="shared" si="22"/>
        <v>Obesity</v>
      </c>
      <c r="D740">
        <v>11.14</v>
      </c>
      <c r="E740" t="str">
        <f t="shared" si="23"/>
        <v>Diabetes</v>
      </c>
      <c r="F740" t="s">
        <v>2381</v>
      </c>
      <c r="G740" t="s">
        <v>2380</v>
      </c>
      <c r="H740" t="s">
        <v>2380</v>
      </c>
      <c r="I740">
        <v>1</v>
      </c>
      <c r="J740" t="s">
        <v>2380</v>
      </c>
    </row>
    <row r="741" spans="1:10" x14ac:dyDescent="0.3">
      <c r="A741" t="s">
        <v>1631</v>
      </c>
      <c r="B741">
        <v>33.479999999999997</v>
      </c>
      <c r="C741" t="str">
        <f t="shared" si="22"/>
        <v>Obesity</v>
      </c>
      <c r="D741">
        <v>4.74</v>
      </c>
      <c r="E741" t="str">
        <f t="shared" si="23"/>
        <v>Normal</v>
      </c>
      <c r="F741" t="s">
        <v>2381</v>
      </c>
      <c r="G741" t="s">
        <v>2380</v>
      </c>
      <c r="H741" t="s">
        <v>2380</v>
      </c>
      <c r="I741">
        <v>2</v>
      </c>
      <c r="J741" t="s">
        <v>2380</v>
      </c>
    </row>
    <row r="742" spans="1:10" x14ac:dyDescent="0.3">
      <c r="A742" t="s">
        <v>1630</v>
      </c>
      <c r="B742">
        <v>28.31</v>
      </c>
      <c r="C742" t="str">
        <f t="shared" si="22"/>
        <v>Over weight</v>
      </c>
      <c r="D742">
        <v>5.96</v>
      </c>
      <c r="E742" t="str">
        <f t="shared" si="23"/>
        <v>Prediabetes</v>
      </c>
      <c r="F742" t="s">
        <v>2381</v>
      </c>
      <c r="G742" t="s">
        <v>2380</v>
      </c>
      <c r="H742" t="s">
        <v>2380</v>
      </c>
      <c r="I742">
        <v>2</v>
      </c>
      <c r="J742" t="s">
        <v>2380</v>
      </c>
    </row>
    <row r="743" spans="1:10" x14ac:dyDescent="0.3">
      <c r="A743" t="s">
        <v>1629</v>
      </c>
      <c r="B743">
        <v>21.565000000000001</v>
      </c>
      <c r="C743" t="str">
        <f t="shared" si="22"/>
        <v>Normal weight</v>
      </c>
      <c r="D743">
        <v>4.95</v>
      </c>
      <c r="E743" t="str">
        <f t="shared" si="23"/>
        <v>Normal</v>
      </c>
      <c r="F743" t="s">
        <v>2380</v>
      </c>
      <c r="G743" t="s">
        <v>2381</v>
      </c>
      <c r="H743" t="s">
        <v>2380</v>
      </c>
      <c r="I743">
        <v>1</v>
      </c>
      <c r="J743" t="s">
        <v>2381</v>
      </c>
    </row>
    <row r="744" spans="1:10" x14ac:dyDescent="0.3">
      <c r="A744" t="s">
        <v>1628</v>
      </c>
      <c r="B744">
        <v>35.590000000000003</v>
      </c>
      <c r="C744" t="str">
        <f t="shared" si="22"/>
        <v>Obesity</v>
      </c>
      <c r="D744">
        <v>5.21</v>
      </c>
      <c r="E744" t="str">
        <f t="shared" si="23"/>
        <v>Normal</v>
      </c>
      <c r="F744" t="s">
        <v>2381</v>
      </c>
      <c r="G744" t="s">
        <v>2380</v>
      </c>
      <c r="H744" t="s">
        <v>2381</v>
      </c>
      <c r="I744">
        <v>1</v>
      </c>
      <c r="J744" t="s">
        <v>2380</v>
      </c>
    </row>
    <row r="745" spans="1:10" x14ac:dyDescent="0.3">
      <c r="A745" t="s">
        <v>1627</v>
      </c>
      <c r="B745">
        <v>43.44</v>
      </c>
      <c r="C745" t="str">
        <f t="shared" si="22"/>
        <v>Obesity</v>
      </c>
      <c r="D745">
        <v>4.8600000000000003</v>
      </c>
      <c r="E745" t="str">
        <f t="shared" si="23"/>
        <v>Normal</v>
      </c>
      <c r="F745" t="s">
        <v>2381</v>
      </c>
      <c r="G745" t="s">
        <v>2380</v>
      </c>
      <c r="H745" t="s">
        <v>2380</v>
      </c>
      <c r="I745">
        <v>0</v>
      </c>
      <c r="J745" t="s">
        <v>2380</v>
      </c>
    </row>
    <row r="746" spans="1:10" x14ac:dyDescent="0.3">
      <c r="A746" t="s">
        <v>1626</v>
      </c>
      <c r="B746">
        <v>21.754999999999999</v>
      </c>
      <c r="C746" t="str">
        <f t="shared" si="22"/>
        <v>Normal weight</v>
      </c>
      <c r="D746">
        <v>7.79</v>
      </c>
      <c r="E746" t="str">
        <f t="shared" si="23"/>
        <v>Diabetes</v>
      </c>
      <c r="F746" t="s">
        <v>2381</v>
      </c>
      <c r="G746" t="s">
        <v>2380</v>
      </c>
      <c r="H746" t="s">
        <v>2380</v>
      </c>
      <c r="I746">
        <v>0</v>
      </c>
      <c r="J746" t="s">
        <v>2380</v>
      </c>
    </row>
    <row r="747" spans="1:10" x14ac:dyDescent="0.3">
      <c r="A747" t="s">
        <v>1625</v>
      </c>
      <c r="B747">
        <v>44.55</v>
      </c>
      <c r="C747" t="str">
        <f t="shared" si="22"/>
        <v>Obesity</v>
      </c>
      <c r="D747">
        <v>7.12</v>
      </c>
      <c r="E747" t="str">
        <f t="shared" si="23"/>
        <v>Diabetes</v>
      </c>
      <c r="F747" t="s">
        <v>2381</v>
      </c>
      <c r="G747" t="s">
        <v>2380</v>
      </c>
      <c r="H747" t="s">
        <v>2380</v>
      </c>
      <c r="I747">
        <v>1</v>
      </c>
      <c r="J747" t="s">
        <v>2380</v>
      </c>
    </row>
    <row r="748" spans="1:10" x14ac:dyDescent="0.3">
      <c r="A748" t="s">
        <v>1624</v>
      </c>
      <c r="B748">
        <v>43.32</v>
      </c>
      <c r="C748" t="str">
        <f t="shared" si="22"/>
        <v>Obesity</v>
      </c>
      <c r="D748">
        <v>4.67</v>
      </c>
      <c r="E748" t="str">
        <f t="shared" si="23"/>
        <v>Normal</v>
      </c>
      <c r="F748" t="s">
        <v>2381</v>
      </c>
      <c r="G748" t="s">
        <v>2380</v>
      </c>
      <c r="H748" t="s">
        <v>2380</v>
      </c>
      <c r="I748">
        <v>0</v>
      </c>
      <c r="J748" t="s">
        <v>2380</v>
      </c>
    </row>
    <row r="749" spans="1:10" x14ac:dyDescent="0.3">
      <c r="A749" t="s">
        <v>1623</v>
      </c>
      <c r="B749">
        <v>31.23</v>
      </c>
      <c r="C749" t="str">
        <f t="shared" si="22"/>
        <v>Obesity</v>
      </c>
      <c r="D749">
        <v>9.1199999999999992</v>
      </c>
      <c r="E749" t="str">
        <f t="shared" si="23"/>
        <v>Diabetes</v>
      </c>
      <c r="F749" t="s">
        <v>2381</v>
      </c>
      <c r="G749" t="s">
        <v>2380</v>
      </c>
      <c r="H749" t="s">
        <v>2381</v>
      </c>
      <c r="I749">
        <v>1</v>
      </c>
      <c r="J749" t="s">
        <v>2380</v>
      </c>
    </row>
    <row r="750" spans="1:10" x14ac:dyDescent="0.3">
      <c r="A750" t="s">
        <v>1622</v>
      </c>
      <c r="B750">
        <v>42.81</v>
      </c>
      <c r="C750" t="str">
        <f t="shared" si="22"/>
        <v>Obesity</v>
      </c>
      <c r="D750">
        <v>4.1500000000000004</v>
      </c>
      <c r="E750" t="str">
        <f t="shared" si="23"/>
        <v>Normal</v>
      </c>
      <c r="F750" t="s">
        <v>2380</v>
      </c>
      <c r="G750" t="s">
        <v>2380</v>
      </c>
      <c r="H750" t="s">
        <v>2380</v>
      </c>
      <c r="I750">
        <v>1</v>
      </c>
      <c r="J750" t="s">
        <v>2380</v>
      </c>
    </row>
    <row r="751" spans="1:10" x14ac:dyDescent="0.3">
      <c r="A751" t="s">
        <v>1621</v>
      </c>
      <c r="B751">
        <v>35.909999999999997</v>
      </c>
      <c r="C751" t="str">
        <f t="shared" si="22"/>
        <v>Obesity</v>
      </c>
      <c r="D751">
        <v>6.72</v>
      </c>
      <c r="E751" t="str">
        <f t="shared" si="23"/>
        <v>Diabetes</v>
      </c>
      <c r="F751" t="s">
        <v>2381</v>
      </c>
      <c r="G751" t="s">
        <v>2380</v>
      </c>
      <c r="H751" t="s">
        <v>2380</v>
      </c>
      <c r="I751">
        <v>2</v>
      </c>
      <c r="J751" t="s">
        <v>2380</v>
      </c>
    </row>
    <row r="752" spans="1:10" x14ac:dyDescent="0.3">
      <c r="A752" t="s">
        <v>1620</v>
      </c>
      <c r="B752">
        <v>36.65</v>
      </c>
      <c r="C752" t="str">
        <f t="shared" si="22"/>
        <v>Obesity</v>
      </c>
      <c r="D752">
        <v>5.01</v>
      </c>
      <c r="E752" t="str">
        <f t="shared" si="23"/>
        <v>Normal</v>
      </c>
      <c r="F752" t="s">
        <v>2381</v>
      </c>
      <c r="G752" t="s">
        <v>2380</v>
      </c>
      <c r="H752" t="s">
        <v>2381</v>
      </c>
      <c r="I752">
        <v>1</v>
      </c>
      <c r="J752" t="s">
        <v>2380</v>
      </c>
    </row>
    <row r="753" spans="1:10" x14ac:dyDescent="0.3">
      <c r="A753" t="s">
        <v>1619</v>
      </c>
      <c r="B753">
        <v>22.04</v>
      </c>
      <c r="C753" t="str">
        <f t="shared" si="22"/>
        <v>Normal weight</v>
      </c>
      <c r="D753">
        <v>10.9</v>
      </c>
      <c r="E753" t="str">
        <f t="shared" si="23"/>
        <v>Diabetes</v>
      </c>
      <c r="F753" t="s">
        <v>2381</v>
      </c>
      <c r="G753" t="s">
        <v>2380</v>
      </c>
      <c r="H753" t="s">
        <v>2380</v>
      </c>
      <c r="I753">
        <v>2</v>
      </c>
      <c r="J753" t="s">
        <v>2380</v>
      </c>
    </row>
    <row r="754" spans="1:10" x14ac:dyDescent="0.3">
      <c r="A754" t="s">
        <v>1618</v>
      </c>
      <c r="B754">
        <v>31.824999999999999</v>
      </c>
      <c r="C754" t="str">
        <f t="shared" si="22"/>
        <v>Obesity</v>
      </c>
      <c r="D754">
        <v>5.52</v>
      </c>
      <c r="E754" t="str">
        <f t="shared" si="23"/>
        <v>Normal</v>
      </c>
      <c r="F754" t="s">
        <v>2381</v>
      </c>
      <c r="G754" t="s">
        <v>2380</v>
      </c>
      <c r="H754" t="s">
        <v>2380</v>
      </c>
      <c r="I754">
        <v>1</v>
      </c>
      <c r="J754" t="s">
        <v>2380</v>
      </c>
    </row>
    <row r="755" spans="1:10" x14ac:dyDescent="0.3">
      <c r="A755" t="s">
        <v>1617</v>
      </c>
      <c r="B755">
        <v>53.58</v>
      </c>
      <c r="C755" t="str">
        <f t="shared" si="22"/>
        <v>Obesity</v>
      </c>
      <c r="D755">
        <v>4.55</v>
      </c>
      <c r="E755" t="str">
        <f t="shared" si="23"/>
        <v>Normal</v>
      </c>
      <c r="F755" t="s">
        <v>2380</v>
      </c>
      <c r="G755" t="s">
        <v>2380</v>
      </c>
      <c r="H755" t="s">
        <v>2380</v>
      </c>
      <c r="I755">
        <v>1</v>
      </c>
      <c r="J755" t="s">
        <v>2380</v>
      </c>
    </row>
    <row r="756" spans="1:10" x14ac:dyDescent="0.3">
      <c r="A756" t="s">
        <v>1616</v>
      </c>
      <c r="B756">
        <v>34.299999999999997</v>
      </c>
      <c r="C756" t="str">
        <f t="shared" si="22"/>
        <v>Obesity</v>
      </c>
      <c r="D756">
        <v>11.76</v>
      </c>
      <c r="E756" t="str">
        <f t="shared" si="23"/>
        <v>Diabetes</v>
      </c>
      <c r="F756" t="s">
        <v>2380</v>
      </c>
      <c r="G756" t="s">
        <v>2380</v>
      </c>
      <c r="H756" t="s">
        <v>2380</v>
      </c>
      <c r="I756">
        <v>0</v>
      </c>
      <c r="J756" t="s">
        <v>2380</v>
      </c>
    </row>
    <row r="757" spans="1:10" x14ac:dyDescent="0.3">
      <c r="A757" t="s">
        <v>1615</v>
      </c>
      <c r="B757">
        <v>32.11</v>
      </c>
      <c r="C757" t="str">
        <f t="shared" si="22"/>
        <v>Obesity</v>
      </c>
      <c r="D757">
        <v>7.06</v>
      </c>
      <c r="E757" t="str">
        <f t="shared" si="23"/>
        <v>Diabetes</v>
      </c>
      <c r="F757" t="s">
        <v>2380</v>
      </c>
      <c r="G757" t="s">
        <v>2380</v>
      </c>
      <c r="H757" t="s">
        <v>2380</v>
      </c>
      <c r="I757">
        <v>0</v>
      </c>
      <c r="J757" t="s">
        <v>2380</v>
      </c>
    </row>
    <row r="758" spans="1:10" x14ac:dyDescent="0.3">
      <c r="A758" t="s">
        <v>1614</v>
      </c>
      <c r="B758">
        <v>31.78</v>
      </c>
      <c r="C758" t="str">
        <f t="shared" si="22"/>
        <v>Obesity</v>
      </c>
      <c r="D758">
        <v>11.35</v>
      </c>
      <c r="E758" t="str">
        <f t="shared" si="23"/>
        <v>Diabetes</v>
      </c>
      <c r="F758" t="s">
        <v>2381</v>
      </c>
      <c r="G758" t="s">
        <v>2380</v>
      </c>
      <c r="H758" t="s">
        <v>2381</v>
      </c>
      <c r="I758">
        <v>1</v>
      </c>
      <c r="J758" t="s">
        <v>2380</v>
      </c>
    </row>
    <row r="759" spans="1:10" x14ac:dyDescent="0.3">
      <c r="A759" t="s">
        <v>1613</v>
      </c>
      <c r="B759">
        <v>46.89</v>
      </c>
      <c r="C759" t="str">
        <f t="shared" si="22"/>
        <v>Obesity</v>
      </c>
      <c r="D759">
        <v>5.52</v>
      </c>
      <c r="E759" t="str">
        <f t="shared" si="23"/>
        <v>Normal</v>
      </c>
      <c r="F759" t="s">
        <v>2380</v>
      </c>
      <c r="G759" t="s">
        <v>2380</v>
      </c>
      <c r="H759" t="s">
        <v>2380</v>
      </c>
      <c r="I759">
        <v>0</v>
      </c>
      <c r="J759" t="s">
        <v>2380</v>
      </c>
    </row>
    <row r="760" spans="1:10" x14ac:dyDescent="0.3">
      <c r="A760" t="s">
        <v>1612</v>
      </c>
      <c r="B760">
        <v>39.35</v>
      </c>
      <c r="C760" t="str">
        <f t="shared" si="22"/>
        <v>Obesity</v>
      </c>
      <c r="D760">
        <v>7.86</v>
      </c>
      <c r="E760" t="str">
        <f t="shared" si="23"/>
        <v>Diabetes</v>
      </c>
      <c r="F760" t="s">
        <v>2381</v>
      </c>
      <c r="G760" t="s">
        <v>2380</v>
      </c>
      <c r="H760" t="s">
        <v>2380</v>
      </c>
      <c r="I760">
        <v>1</v>
      </c>
      <c r="J760" t="s">
        <v>2380</v>
      </c>
    </row>
    <row r="761" spans="1:10" x14ac:dyDescent="0.3">
      <c r="A761" t="s">
        <v>1611</v>
      </c>
      <c r="B761">
        <v>39.200000000000003</v>
      </c>
      <c r="C761" t="str">
        <f t="shared" si="22"/>
        <v>Obesity</v>
      </c>
      <c r="D761">
        <v>11.38</v>
      </c>
      <c r="E761" t="str">
        <f t="shared" si="23"/>
        <v>Diabetes</v>
      </c>
      <c r="F761" t="s">
        <v>2380</v>
      </c>
      <c r="G761" t="s">
        <v>2380</v>
      </c>
      <c r="H761" t="s">
        <v>2380</v>
      </c>
      <c r="I761">
        <v>0</v>
      </c>
      <c r="J761" t="s">
        <v>2380</v>
      </c>
    </row>
    <row r="762" spans="1:10" x14ac:dyDescent="0.3">
      <c r="A762" t="s">
        <v>1610</v>
      </c>
      <c r="B762">
        <v>39.159999999999997</v>
      </c>
      <c r="C762" t="str">
        <f t="shared" si="22"/>
        <v>Obesity</v>
      </c>
      <c r="D762">
        <v>10.48</v>
      </c>
      <c r="E762" t="str">
        <f t="shared" si="23"/>
        <v>Diabetes</v>
      </c>
      <c r="F762" t="s">
        <v>2380</v>
      </c>
      <c r="G762" t="s">
        <v>2380</v>
      </c>
      <c r="H762" t="s">
        <v>2380</v>
      </c>
      <c r="I762">
        <v>0</v>
      </c>
      <c r="J762" t="s">
        <v>2380</v>
      </c>
    </row>
    <row r="763" spans="1:10" x14ac:dyDescent="0.3">
      <c r="A763" t="s">
        <v>1609</v>
      </c>
      <c r="B763">
        <v>44.1</v>
      </c>
      <c r="C763" t="str">
        <f t="shared" si="22"/>
        <v>Obesity</v>
      </c>
      <c r="D763">
        <v>5.04</v>
      </c>
      <c r="E763" t="str">
        <f t="shared" si="23"/>
        <v>Normal</v>
      </c>
      <c r="F763" t="s">
        <v>2381</v>
      </c>
      <c r="G763" t="s">
        <v>2380</v>
      </c>
      <c r="H763" t="s">
        <v>2380</v>
      </c>
      <c r="I763">
        <v>0</v>
      </c>
      <c r="J763" t="s">
        <v>2380</v>
      </c>
    </row>
    <row r="764" spans="1:10" x14ac:dyDescent="0.3">
      <c r="A764" t="s">
        <v>1608</v>
      </c>
      <c r="B764">
        <v>33.200000000000003</v>
      </c>
      <c r="C764" t="str">
        <f t="shared" si="22"/>
        <v>Obesity</v>
      </c>
      <c r="D764">
        <v>9.06</v>
      </c>
      <c r="E764" t="str">
        <f t="shared" si="23"/>
        <v>Diabetes</v>
      </c>
      <c r="F764" t="s">
        <v>2380</v>
      </c>
      <c r="G764" t="s">
        <v>2380</v>
      </c>
      <c r="H764" t="s">
        <v>2380</v>
      </c>
      <c r="I764">
        <v>0</v>
      </c>
      <c r="J764" t="s">
        <v>2380</v>
      </c>
    </row>
    <row r="765" spans="1:10" x14ac:dyDescent="0.3">
      <c r="A765" t="s">
        <v>1607</v>
      </c>
      <c r="B765">
        <v>29.92</v>
      </c>
      <c r="C765" t="str">
        <f t="shared" si="22"/>
        <v>Obesity</v>
      </c>
      <c r="D765">
        <v>11.07</v>
      </c>
      <c r="E765" t="str">
        <f t="shared" si="23"/>
        <v>Diabetes</v>
      </c>
      <c r="F765" t="s">
        <v>2380</v>
      </c>
      <c r="G765" t="s">
        <v>2380</v>
      </c>
      <c r="H765" t="s">
        <v>2380</v>
      </c>
      <c r="I765">
        <v>0</v>
      </c>
      <c r="J765" t="s">
        <v>2380</v>
      </c>
    </row>
    <row r="766" spans="1:10" x14ac:dyDescent="0.3">
      <c r="A766" t="s">
        <v>1606</v>
      </c>
      <c r="B766">
        <v>25</v>
      </c>
      <c r="C766" t="str">
        <f t="shared" si="22"/>
        <v>Over weight</v>
      </c>
      <c r="D766">
        <v>10.45</v>
      </c>
      <c r="E766" t="str">
        <f t="shared" si="23"/>
        <v>Diabetes</v>
      </c>
      <c r="F766" t="s">
        <v>2380</v>
      </c>
      <c r="G766" t="s">
        <v>2380</v>
      </c>
      <c r="H766" t="s">
        <v>2380</v>
      </c>
      <c r="I766">
        <v>0</v>
      </c>
      <c r="J766" t="s">
        <v>2380</v>
      </c>
    </row>
    <row r="767" spans="1:10" x14ac:dyDescent="0.3">
      <c r="A767" t="s">
        <v>1605</v>
      </c>
      <c r="B767">
        <v>38.869999999999997</v>
      </c>
      <c r="C767" t="str">
        <f t="shared" si="22"/>
        <v>Obesity</v>
      </c>
      <c r="D767">
        <v>8.6300000000000008</v>
      </c>
      <c r="E767" t="str">
        <f t="shared" si="23"/>
        <v>Diabetes</v>
      </c>
      <c r="F767" t="s">
        <v>2381</v>
      </c>
      <c r="G767" t="s">
        <v>2380</v>
      </c>
      <c r="H767" t="s">
        <v>2380</v>
      </c>
      <c r="I767">
        <v>1</v>
      </c>
      <c r="J767" t="s">
        <v>2380</v>
      </c>
    </row>
    <row r="768" spans="1:10" x14ac:dyDescent="0.3">
      <c r="A768" t="s">
        <v>1604</v>
      </c>
      <c r="B768">
        <v>32.299999999999997</v>
      </c>
      <c r="C768" t="str">
        <f t="shared" si="22"/>
        <v>Obesity</v>
      </c>
      <c r="D768">
        <v>5.28</v>
      </c>
      <c r="E768" t="str">
        <f t="shared" si="23"/>
        <v>Normal</v>
      </c>
      <c r="F768" t="s">
        <v>2381</v>
      </c>
      <c r="G768" t="s">
        <v>2380</v>
      </c>
      <c r="H768" t="s">
        <v>2380</v>
      </c>
      <c r="I768">
        <v>2</v>
      </c>
      <c r="J768" t="s">
        <v>2380</v>
      </c>
    </row>
    <row r="769" spans="1:10" x14ac:dyDescent="0.3">
      <c r="A769" t="s">
        <v>1603</v>
      </c>
      <c r="B769">
        <v>31.16</v>
      </c>
      <c r="C769" t="str">
        <f t="shared" si="22"/>
        <v>Obesity</v>
      </c>
      <c r="D769">
        <v>7.49</v>
      </c>
      <c r="E769" t="str">
        <f t="shared" si="23"/>
        <v>Diabetes</v>
      </c>
      <c r="F769" t="s">
        <v>2381</v>
      </c>
      <c r="G769" t="s">
        <v>2380</v>
      </c>
      <c r="H769" t="s">
        <v>2380</v>
      </c>
      <c r="I769">
        <v>2</v>
      </c>
      <c r="J769" t="s">
        <v>2380</v>
      </c>
    </row>
    <row r="770" spans="1:10" x14ac:dyDescent="0.3">
      <c r="A770" t="s">
        <v>1602</v>
      </c>
      <c r="B770">
        <v>54.59</v>
      </c>
      <c r="C770" t="str">
        <f t="shared" si="22"/>
        <v>Obesity</v>
      </c>
      <c r="D770">
        <v>4.2699999999999996</v>
      </c>
      <c r="E770" t="str">
        <f t="shared" si="23"/>
        <v>Normal</v>
      </c>
      <c r="F770" t="s">
        <v>2380</v>
      </c>
      <c r="G770" t="s">
        <v>2380</v>
      </c>
      <c r="H770" t="s">
        <v>2380</v>
      </c>
      <c r="I770">
        <v>0</v>
      </c>
      <c r="J770" t="s">
        <v>2380</v>
      </c>
    </row>
    <row r="771" spans="1:10" x14ac:dyDescent="0.3">
      <c r="A771" t="s">
        <v>1601</v>
      </c>
      <c r="B771">
        <v>21.09</v>
      </c>
      <c r="C771" t="str">
        <f t="shared" ref="C771:C834" si="24">IF(B771&lt;18.5,"Underweight",IF(B771&lt;=24.9,"Normal weight",IF(B771&lt;29.9,"Over weight","Obesity")))</f>
        <v>Normal weight</v>
      </c>
      <c r="D771">
        <v>9.2200000000000006</v>
      </c>
      <c r="E771" t="str">
        <f t="shared" ref="E771:E834" si="25">IF(D771&lt;5.7,"Normal",IF(D771&lt;=6.4,"Prediabetes","Diabetes"))</f>
        <v>Diabetes</v>
      </c>
      <c r="F771" t="s">
        <v>2381</v>
      </c>
      <c r="G771" t="s">
        <v>2380</v>
      </c>
      <c r="H771" t="s">
        <v>2380</v>
      </c>
      <c r="I771">
        <v>2</v>
      </c>
      <c r="J771" t="s">
        <v>2380</v>
      </c>
    </row>
    <row r="772" spans="1:10" x14ac:dyDescent="0.3">
      <c r="A772" t="s">
        <v>1600</v>
      </c>
      <c r="B772">
        <v>52.41</v>
      </c>
      <c r="C772" t="str">
        <f t="shared" si="24"/>
        <v>Obesity</v>
      </c>
      <c r="D772">
        <v>5.99</v>
      </c>
      <c r="E772" t="str">
        <f t="shared" si="25"/>
        <v>Prediabetes</v>
      </c>
      <c r="F772" t="s">
        <v>2380</v>
      </c>
      <c r="G772" t="s">
        <v>2380</v>
      </c>
      <c r="H772" t="s">
        <v>2380</v>
      </c>
      <c r="I772">
        <v>1</v>
      </c>
      <c r="J772" t="s">
        <v>2380</v>
      </c>
    </row>
    <row r="773" spans="1:10" x14ac:dyDescent="0.3">
      <c r="A773" t="s">
        <v>1599</v>
      </c>
      <c r="B773">
        <v>41.47</v>
      </c>
      <c r="C773" t="str">
        <f t="shared" si="24"/>
        <v>Obesity</v>
      </c>
      <c r="D773">
        <v>5.86</v>
      </c>
      <c r="E773" t="str">
        <f t="shared" si="25"/>
        <v>Prediabetes</v>
      </c>
      <c r="F773" t="s">
        <v>2381</v>
      </c>
      <c r="G773" t="s">
        <v>2380</v>
      </c>
      <c r="H773" t="s">
        <v>2380</v>
      </c>
      <c r="I773">
        <v>2</v>
      </c>
      <c r="J773" t="s">
        <v>2380</v>
      </c>
    </row>
    <row r="774" spans="1:10" x14ac:dyDescent="0.3">
      <c r="A774" t="s">
        <v>1598</v>
      </c>
      <c r="B774">
        <v>33.1</v>
      </c>
      <c r="C774" t="str">
        <f t="shared" si="24"/>
        <v>Obesity</v>
      </c>
      <c r="D774">
        <v>5.19</v>
      </c>
      <c r="E774" t="str">
        <f t="shared" si="25"/>
        <v>Normal</v>
      </c>
      <c r="F774" t="s">
        <v>2381</v>
      </c>
      <c r="G774" t="s">
        <v>2380</v>
      </c>
      <c r="H774" t="s">
        <v>2380</v>
      </c>
      <c r="I774">
        <v>2</v>
      </c>
      <c r="J774" t="s">
        <v>2380</v>
      </c>
    </row>
    <row r="775" spans="1:10" x14ac:dyDescent="0.3">
      <c r="A775" t="s">
        <v>1597</v>
      </c>
      <c r="B775">
        <v>30.8</v>
      </c>
      <c r="C775" t="str">
        <f t="shared" si="24"/>
        <v>Obesity</v>
      </c>
      <c r="D775">
        <v>4.37</v>
      </c>
      <c r="E775" t="str">
        <f t="shared" si="25"/>
        <v>Normal</v>
      </c>
      <c r="F775" t="s">
        <v>2381</v>
      </c>
      <c r="G775" t="s">
        <v>2380</v>
      </c>
      <c r="H775" t="s">
        <v>2380</v>
      </c>
      <c r="I775">
        <v>2</v>
      </c>
      <c r="J775" t="s">
        <v>2380</v>
      </c>
    </row>
    <row r="776" spans="1:10" x14ac:dyDescent="0.3">
      <c r="A776" t="s">
        <v>1596</v>
      </c>
      <c r="B776">
        <v>42.06</v>
      </c>
      <c r="C776" t="str">
        <f t="shared" si="24"/>
        <v>Obesity</v>
      </c>
      <c r="D776">
        <v>5.32</v>
      </c>
      <c r="E776" t="str">
        <f t="shared" si="25"/>
        <v>Normal</v>
      </c>
      <c r="F776" t="s">
        <v>2380</v>
      </c>
      <c r="G776" t="s">
        <v>2380</v>
      </c>
      <c r="H776" t="s">
        <v>2380</v>
      </c>
      <c r="I776">
        <v>1</v>
      </c>
      <c r="J776" t="s">
        <v>2380</v>
      </c>
    </row>
    <row r="777" spans="1:10" x14ac:dyDescent="0.3">
      <c r="A777" t="s">
        <v>1595</v>
      </c>
      <c r="B777">
        <v>39.270000000000003</v>
      </c>
      <c r="C777" t="str">
        <f t="shared" si="24"/>
        <v>Obesity</v>
      </c>
      <c r="D777">
        <v>5.64</v>
      </c>
      <c r="E777" t="str">
        <f t="shared" si="25"/>
        <v>Normal</v>
      </c>
      <c r="F777" t="s">
        <v>2380</v>
      </c>
      <c r="G777" t="s">
        <v>2380</v>
      </c>
      <c r="H777" t="s">
        <v>2381</v>
      </c>
      <c r="I777">
        <v>1</v>
      </c>
      <c r="J777" t="s">
        <v>2380</v>
      </c>
    </row>
    <row r="778" spans="1:10" x14ac:dyDescent="0.3">
      <c r="A778" t="s">
        <v>1594</v>
      </c>
      <c r="B778">
        <v>30.71</v>
      </c>
      <c r="C778" t="str">
        <f t="shared" si="24"/>
        <v>Obesity</v>
      </c>
      <c r="D778">
        <v>5.59</v>
      </c>
      <c r="E778" t="str">
        <f t="shared" si="25"/>
        <v>Normal</v>
      </c>
      <c r="F778" t="s">
        <v>2381</v>
      </c>
      <c r="G778" t="s">
        <v>2380</v>
      </c>
      <c r="H778" t="s">
        <v>2380</v>
      </c>
      <c r="I778">
        <v>1</v>
      </c>
      <c r="J778" t="s">
        <v>2380</v>
      </c>
    </row>
    <row r="779" spans="1:10" x14ac:dyDescent="0.3">
      <c r="A779" t="s">
        <v>1593</v>
      </c>
      <c r="B779">
        <v>47.19</v>
      </c>
      <c r="C779" t="str">
        <f t="shared" si="24"/>
        <v>Obesity</v>
      </c>
      <c r="D779">
        <v>5.29</v>
      </c>
      <c r="E779" t="str">
        <f t="shared" si="25"/>
        <v>Normal</v>
      </c>
      <c r="F779" t="s">
        <v>2380</v>
      </c>
      <c r="G779" t="s">
        <v>2380</v>
      </c>
      <c r="H779" t="s">
        <v>2380</v>
      </c>
      <c r="I779">
        <v>0</v>
      </c>
      <c r="J779" t="s">
        <v>2380</v>
      </c>
    </row>
    <row r="780" spans="1:10" x14ac:dyDescent="0.3">
      <c r="A780" t="s">
        <v>1592</v>
      </c>
      <c r="B780">
        <v>30.02</v>
      </c>
      <c r="C780" t="str">
        <f t="shared" si="24"/>
        <v>Obesity</v>
      </c>
      <c r="D780">
        <v>6.65</v>
      </c>
      <c r="E780" t="str">
        <f t="shared" si="25"/>
        <v>Diabetes</v>
      </c>
      <c r="F780" t="s">
        <v>2380</v>
      </c>
      <c r="G780" t="s">
        <v>2380</v>
      </c>
      <c r="H780" t="s">
        <v>2380</v>
      </c>
      <c r="I780">
        <v>0</v>
      </c>
      <c r="J780" t="s">
        <v>2380</v>
      </c>
    </row>
    <row r="781" spans="1:10" x14ac:dyDescent="0.3">
      <c r="A781" t="s">
        <v>1591</v>
      </c>
      <c r="B781">
        <v>37.909999999999997</v>
      </c>
      <c r="C781" t="str">
        <f t="shared" si="24"/>
        <v>Obesity</v>
      </c>
      <c r="D781">
        <v>5.68</v>
      </c>
      <c r="E781" t="str">
        <f t="shared" si="25"/>
        <v>Normal</v>
      </c>
      <c r="F781" t="s">
        <v>2381</v>
      </c>
      <c r="G781" t="s">
        <v>2380</v>
      </c>
      <c r="H781" t="s">
        <v>2380</v>
      </c>
      <c r="I781">
        <v>0</v>
      </c>
      <c r="J781" t="s">
        <v>2380</v>
      </c>
    </row>
    <row r="782" spans="1:10" x14ac:dyDescent="0.3">
      <c r="A782" t="s">
        <v>1590</v>
      </c>
      <c r="B782">
        <v>54.61</v>
      </c>
      <c r="C782" t="str">
        <f t="shared" si="24"/>
        <v>Obesity</v>
      </c>
      <c r="D782">
        <v>4.49</v>
      </c>
      <c r="E782" t="str">
        <f t="shared" si="25"/>
        <v>Normal</v>
      </c>
      <c r="F782" t="s">
        <v>2380</v>
      </c>
      <c r="G782" t="s">
        <v>2380</v>
      </c>
      <c r="H782" t="s">
        <v>2380</v>
      </c>
      <c r="I782">
        <v>0</v>
      </c>
      <c r="J782" t="s">
        <v>2380</v>
      </c>
    </row>
    <row r="783" spans="1:10" x14ac:dyDescent="0.3">
      <c r="A783" t="s">
        <v>1589</v>
      </c>
      <c r="B783">
        <v>36.005000000000003</v>
      </c>
      <c r="C783" t="str">
        <f t="shared" si="24"/>
        <v>Obesity</v>
      </c>
      <c r="D783">
        <v>6.9</v>
      </c>
      <c r="E783" t="str">
        <f t="shared" si="25"/>
        <v>Diabetes</v>
      </c>
      <c r="F783" t="s">
        <v>2380</v>
      </c>
      <c r="G783" t="s">
        <v>2380</v>
      </c>
      <c r="H783" t="s">
        <v>2380</v>
      </c>
      <c r="I783">
        <v>0</v>
      </c>
      <c r="J783" t="s">
        <v>2380</v>
      </c>
    </row>
    <row r="784" spans="1:10" x14ac:dyDescent="0.3">
      <c r="A784" t="s">
        <v>1588</v>
      </c>
      <c r="B784">
        <v>28.7</v>
      </c>
      <c r="C784" t="str">
        <f t="shared" si="24"/>
        <v>Over weight</v>
      </c>
      <c r="D784">
        <v>11.52</v>
      </c>
      <c r="E784" t="str">
        <f t="shared" si="25"/>
        <v>Diabetes</v>
      </c>
      <c r="F784" t="s">
        <v>2380</v>
      </c>
      <c r="G784" t="s">
        <v>2380</v>
      </c>
      <c r="H784" t="s">
        <v>2380</v>
      </c>
      <c r="I784">
        <v>0</v>
      </c>
      <c r="J784" t="s">
        <v>2380</v>
      </c>
    </row>
    <row r="785" spans="1:10" x14ac:dyDescent="0.3">
      <c r="A785" t="s">
        <v>1587</v>
      </c>
      <c r="B785">
        <v>34.295000000000002</v>
      </c>
      <c r="C785" t="str">
        <f t="shared" si="24"/>
        <v>Obesity</v>
      </c>
      <c r="D785">
        <v>11.24</v>
      </c>
      <c r="E785" t="str">
        <f t="shared" si="25"/>
        <v>Diabetes</v>
      </c>
      <c r="F785" t="s">
        <v>2380</v>
      </c>
      <c r="G785" t="s">
        <v>2380</v>
      </c>
      <c r="H785" t="s">
        <v>2380</v>
      </c>
      <c r="I785">
        <v>0</v>
      </c>
      <c r="J785" t="s">
        <v>2380</v>
      </c>
    </row>
    <row r="786" spans="1:10" x14ac:dyDescent="0.3">
      <c r="A786" t="s">
        <v>1586</v>
      </c>
      <c r="B786">
        <v>27.55</v>
      </c>
      <c r="C786" t="str">
        <f t="shared" si="24"/>
        <v>Over weight</v>
      </c>
      <c r="D786">
        <v>10.98</v>
      </c>
      <c r="E786" t="str">
        <f t="shared" si="25"/>
        <v>Diabetes</v>
      </c>
      <c r="F786" t="s">
        <v>2380</v>
      </c>
      <c r="G786" t="s">
        <v>2380</v>
      </c>
      <c r="H786" t="s">
        <v>2380</v>
      </c>
      <c r="I786">
        <v>0</v>
      </c>
      <c r="J786" t="s">
        <v>2380</v>
      </c>
    </row>
    <row r="787" spans="1:10" x14ac:dyDescent="0.3">
      <c r="A787" t="s">
        <v>1585</v>
      </c>
      <c r="B787">
        <v>40.700000000000003</v>
      </c>
      <c r="C787" t="str">
        <f t="shared" si="24"/>
        <v>Obesity</v>
      </c>
      <c r="D787">
        <v>5.42</v>
      </c>
      <c r="E787" t="str">
        <f t="shared" si="25"/>
        <v>Normal</v>
      </c>
      <c r="F787" t="s">
        <v>2380</v>
      </c>
      <c r="G787" t="s">
        <v>2380</v>
      </c>
      <c r="H787" t="s">
        <v>2380</v>
      </c>
      <c r="I787">
        <v>0</v>
      </c>
      <c r="J787" t="s">
        <v>2380</v>
      </c>
    </row>
    <row r="788" spans="1:10" x14ac:dyDescent="0.3">
      <c r="A788" t="s">
        <v>1584</v>
      </c>
      <c r="B788">
        <v>18.335000000000001</v>
      </c>
      <c r="C788" t="str">
        <f t="shared" si="24"/>
        <v>Underweight</v>
      </c>
      <c r="D788">
        <v>10.97</v>
      </c>
      <c r="E788" t="str">
        <f t="shared" si="25"/>
        <v>Diabetes</v>
      </c>
      <c r="F788" t="s">
        <v>2380</v>
      </c>
      <c r="G788" t="s">
        <v>2380</v>
      </c>
      <c r="H788" t="s">
        <v>2380</v>
      </c>
      <c r="I788">
        <v>0</v>
      </c>
      <c r="J788" t="s">
        <v>2380</v>
      </c>
    </row>
    <row r="789" spans="1:10" x14ac:dyDescent="0.3">
      <c r="A789" t="s">
        <v>1583</v>
      </c>
      <c r="B789">
        <v>33.914999999999999</v>
      </c>
      <c r="C789" t="str">
        <f t="shared" si="24"/>
        <v>Obesity</v>
      </c>
      <c r="D789">
        <v>9.56</v>
      </c>
      <c r="E789" t="str">
        <f t="shared" si="25"/>
        <v>Diabetes</v>
      </c>
      <c r="F789" t="s">
        <v>2381</v>
      </c>
      <c r="G789" t="s">
        <v>2380</v>
      </c>
      <c r="H789" t="s">
        <v>2380</v>
      </c>
      <c r="I789">
        <v>2</v>
      </c>
      <c r="J789" t="s">
        <v>2380</v>
      </c>
    </row>
    <row r="790" spans="1:10" x14ac:dyDescent="0.3">
      <c r="A790" t="s">
        <v>1582</v>
      </c>
      <c r="B790">
        <v>33.534999999999997</v>
      </c>
      <c r="C790" t="str">
        <f t="shared" si="24"/>
        <v>Obesity</v>
      </c>
      <c r="D790">
        <v>9.4</v>
      </c>
      <c r="E790" t="str">
        <f t="shared" si="25"/>
        <v>Diabetes</v>
      </c>
      <c r="F790" t="s">
        <v>2381</v>
      </c>
      <c r="G790" t="s">
        <v>2380</v>
      </c>
      <c r="H790" t="s">
        <v>2380</v>
      </c>
      <c r="I790">
        <v>2</v>
      </c>
      <c r="J790" t="s">
        <v>2380</v>
      </c>
    </row>
    <row r="791" spans="1:10" x14ac:dyDescent="0.3">
      <c r="A791" t="s">
        <v>1581</v>
      </c>
      <c r="B791">
        <v>23.655000000000001</v>
      </c>
      <c r="C791" t="str">
        <f t="shared" si="24"/>
        <v>Normal weight</v>
      </c>
      <c r="D791">
        <v>8.48</v>
      </c>
      <c r="E791" t="str">
        <f t="shared" si="25"/>
        <v>Diabetes</v>
      </c>
      <c r="F791" t="s">
        <v>2381</v>
      </c>
      <c r="G791" t="s">
        <v>2380</v>
      </c>
      <c r="H791" t="s">
        <v>2380</v>
      </c>
      <c r="I791">
        <v>2</v>
      </c>
      <c r="J791" t="s">
        <v>2380</v>
      </c>
    </row>
    <row r="792" spans="1:10" x14ac:dyDescent="0.3">
      <c r="A792" t="s">
        <v>1580</v>
      </c>
      <c r="B792">
        <v>28</v>
      </c>
      <c r="C792" t="str">
        <f t="shared" si="24"/>
        <v>Over weight</v>
      </c>
      <c r="D792">
        <v>5.57</v>
      </c>
      <c r="E792" t="str">
        <f t="shared" si="25"/>
        <v>Normal</v>
      </c>
      <c r="F792" t="s">
        <v>2380</v>
      </c>
      <c r="G792" t="s">
        <v>2380</v>
      </c>
      <c r="H792" t="s">
        <v>2380</v>
      </c>
      <c r="I792">
        <v>0</v>
      </c>
      <c r="J792" t="s">
        <v>2380</v>
      </c>
    </row>
    <row r="793" spans="1:10" x14ac:dyDescent="0.3">
      <c r="A793" t="s">
        <v>1579</v>
      </c>
      <c r="B793">
        <v>30.23</v>
      </c>
      <c r="C793" t="str">
        <f t="shared" si="24"/>
        <v>Obesity</v>
      </c>
      <c r="D793">
        <v>6.94</v>
      </c>
      <c r="E793" t="str">
        <f t="shared" si="25"/>
        <v>Diabetes</v>
      </c>
      <c r="F793" t="s">
        <v>2381</v>
      </c>
      <c r="G793" t="s">
        <v>2380</v>
      </c>
      <c r="H793" t="s">
        <v>2381</v>
      </c>
      <c r="I793">
        <v>1</v>
      </c>
      <c r="J793" t="s">
        <v>2380</v>
      </c>
    </row>
    <row r="794" spans="1:10" x14ac:dyDescent="0.3">
      <c r="A794" t="s">
        <v>1578</v>
      </c>
      <c r="B794">
        <v>51.14</v>
      </c>
      <c r="C794" t="str">
        <f t="shared" si="24"/>
        <v>Obesity</v>
      </c>
      <c r="D794">
        <v>4.05</v>
      </c>
      <c r="E794" t="str">
        <f t="shared" si="25"/>
        <v>Normal</v>
      </c>
      <c r="F794" t="s">
        <v>2380</v>
      </c>
      <c r="G794" t="s">
        <v>2380</v>
      </c>
      <c r="H794" t="s">
        <v>2380</v>
      </c>
      <c r="I794">
        <v>1</v>
      </c>
      <c r="J794" t="s">
        <v>2380</v>
      </c>
    </row>
    <row r="795" spans="1:10" x14ac:dyDescent="0.3">
      <c r="A795" t="s">
        <v>1577</v>
      </c>
      <c r="B795">
        <v>24.32</v>
      </c>
      <c r="C795" t="str">
        <f t="shared" si="24"/>
        <v>Normal weight</v>
      </c>
      <c r="D795">
        <v>10.220000000000001</v>
      </c>
      <c r="E795" t="str">
        <f t="shared" si="25"/>
        <v>Diabetes</v>
      </c>
      <c r="F795" t="s">
        <v>2380</v>
      </c>
      <c r="G795" t="s">
        <v>2380</v>
      </c>
      <c r="H795" t="s">
        <v>2380</v>
      </c>
      <c r="I795">
        <v>0</v>
      </c>
      <c r="J795" t="s">
        <v>2380</v>
      </c>
    </row>
    <row r="796" spans="1:10" x14ac:dyDescent="0.3">
      <c r="A796" t="s">
        <v>1576</v>
      </c>
      <c r="B796">
        <v>38.06</v>
      </c>
      <c r="C796" t="str">
        <f t="shared" si="24"/>
        <v>Obesity</v>
      </c>
      <c r="D796">
        <v>9.24</v>
      </c>
      <c r="E796" t="str">
        <f t="shared" si="25"/>
        <v>Diabetes</v>
      </c>
      <c r="F796" t="s">
        <v>2380</v>
      </c>
      <c r="G796" t="s">
        <v>2380</v>
      </c>
      <c r="H796" t="s">
        <v>2380</v>
      </c>
      <c r="I796">
        <v>0</v>
      </c>
      <c r="J796" t="s">
        <v>2380</v>
      </c>
    </row>
    <row r="797" spans="1:10" x14ac:dyDescent="0.3">
      <c r="A797" t="s">
        <v>1575</v>
      </c>
      <c r="B797">
        <v>37.700000000000003</v>
      </c>
      <c r="C797" t="str">
        <f t="shared" si="24"/>
        <v>Obesity</v>
      </c>
      <c r="D797">
        <v>8.6</v>
      </c>
      <c r="E797" t="str">
        <f t="shared" si="25"/>
        <v>Diabetes</v>
      </c>
      <c r="F797" t="s">
        <v>2380</v>
      </c>
      <c r="G797" t="s">
        <v>2380</v>
      </c>
      <c r="H797" t="s">
        <v>2380</v>
      </c>
      <c r="I797">
        <v>0</v>
      </c>
      <c r="J797" t="s">
        <v>2380</v>
      </c>
    </row>
    <row r="798" spans="1:10" x14ac:dyDescent="0.3">
      <c r="A798" t="s">
        <v>1574</v>
      </c>
      <c r="B798">
        <v>44</v>
      </c>
      <c r="C798" t="str">
        <f t="shared" si="24"/>
        <v>Obesity</v>
      </c>
      <c r="D798">
        <v>9.32</v>
      </c>
      <c r="E798" t="str">
        <f t="shared" si="25"/>
        <v>Diabetes</v>
      </c>
      <c r="F798" t="s">
        <v>2381</v>
      </c>
      <c r="G798" t="s">
        <v>2380</v>
      </c>
      <c r="H798" t="s">
        <v>2380</v>
      </c>
      <c r="I798">
        <v>2</v>
      </c>
      <c r="J798" t="s">
        <v>2380</v>
      </c>
    </row>
    <row r="799" spans="1:10" x14ac:dyDescent="0.3">
      <c r="A799" t="s">
        <v>1573</v>
      </c>
      <c r="B799">
        <v>41.45</v>
      </c>
      <c r="C799" t="str">
        <f t="shared" si="24"/>
        <v>Obesity</v>
      </c>
      <c r="D799">
        <v>6.12</v>
      </c>
      <c r="E799" t="str">
        <f t="shared" si="25"/>
        <v>Prediabetes</v>
      </c>
      <c r="F799" t="s">
        <v>2381</v>
      </c>
      <c r="G799" t="s">
        <v>2380</v>
      </c>
      <c r="H799" t="s">
        <v>2380</v>
      </c>
      <c r="I799">
        <v>0</v>
      </c>
      <c r="J799" t="s">
        <v>2380</v>
      </c>
    </row>
    <row r="800" spans="1:10" x14ac:dyDescent="0.3">
      <c r="A800" t="s">
        <v>1572</v>
      </c>
      <c r="B800">
        <v>25.364999999999998</v>
      </c>
      <c r="C800" t="str">
        <f t="shared" si="24"/>
        <v>Over weight</v>
      </c>
      <c r="D800">
        <v>9.19</v>
      </c>
      <c r="E800" t="str">
        <f t="shared" si="25"/>
        <v>Diabetes</v>
      </c>
      <c r="F800" t="s">
        <v>2381</v>
      </c>
      <c r="G800" t="s">
        <v>2380</v>
      </c>
      <c r="H800" t="s">
        <v>2380</v>
      </c>
      <c r="I800">
        <v>0</v>
      </c>
      <c r="J800" t="s">
        <v>2380</v>
      </c>
    </row>
    <row r="801" spans="1:10" x14ac:dyDescent="0.3">
      <c r="A801" t="s">
        <v>1571</v>
      </c>
      <c r="B801">
        <v>34.56</v>
      </c>
      <c r="C801" t="str">
        <f t="shared" si="24"/>
        <v>Obesity</v>
      </c>
      <c r="D801">
        <v>5.84</v>
      </c>
      <c r="E801" t="str">
        <f t="shared" si="25"/>
        <v>Prediabetes</v>
      </c>
      <c r="F801" t="s">
        <v>2381</v>
      </c>
      <c r="G801" t="s">
        <v>2380</v>
      </c>
      <c r="H801" t="s">
        <v>2381</v>
      </c>
      <c r="I801">
        <v>1</v>
      </c>
      <c r="J801" t="s">
        <v>2380</v>
      </c>
    </row>
    <row r="802" spans="1:10" x14ac:dyDescent="0.3">
      <c r="A802" t="s">
        <v>1570</v>
      </c>
      <c r="B802">
        <v>28.2</v>
      </c>
      <c r="C802" t="str">
        <f t="shared" si="24"/>
        <v>Over weight</v>
      </c>
      <c r="D802">
        <v>7.19</v>
      </c>
      <c r="E802" t="str">
        <f t="shared" si="25"/>
        <v>Diabetes</v>
      </c>
      <c r="F802" t="s">
        <v>2381</v>
      </c>
      <c r="G802" t="s">
        <v>2380</v>
      </c>
      <c r="H802" t="s">
        <v>2380</v>
      </c>
      <c r="I802">
        <v>2</v>
      </c>
      <c r="J802" t="s">
        <v>2380</v>
      </c>
    </row>
    <row r="803" spans="1:10" x14ac:dyDescent="0.3">
      <c r="A803" t="s">
        <v>1569</v>
      </c>
      <c r="B803">
        <v>30.43</v>
      </c>
      <c r="C803" t="str">
        <f t="shared" si="24"/>
        <v>Obesity</v>
      </c>
      <c r="D803">
        <v>9.39</v>
      </c>
      <c r="E803" t="str">
        <f t="shared" si="25"/>
        <v>Diabetes</v>
      </c>
      <c r="F803" t="s">
        <v>2380</v>
      </c>
      <c r="G803" t="s">
        <v>2380</v>
      </c>
      <c r="H803" t="s">
        <v>2380</v>
      </c>
      <c r="I803">
        <v>0</v>
      </c>
      <c r="J803" t="s">
        <v>2380</v>
      </c>
    </row>
    <row r="804" spans="1:10" x14ac:dyDescent="0.3">
      <c r="A804" t="s">
        <v>1568</v>
      </c>
      <c r="B804">
        <v>32.395000000000003</v>
      </c>
      <c r="C804" t="str">
        <f t="shared" si="24"/>
        <v>Obesity</v>
      </c>
      <c r="D804">
        <v>4.2699999999999996</v>
      </c>
      <c r="E804" t="str">
        <f t="shared" si="25"/>
        <v>Normal</v>
      </c>
      <c r="F804" t="s">
        <v>2381</v>
      </c>
      <c r="G804" t="s">
        <v>2380</v>
      </c>
      <c r="H804" t="s">
        <v>2380</v>
      </c>
      <c r="I804">
        <v>1</v>
      </c>
      <c r="J804" t="s">
        <v>2380</v>
      </c>
    </row>
    <row r="805" spans="1:10" x14ac:dyDescent="0.3">
      <c r="A805" t="s">
        <v>1567</v>
      </c>
      <c r="B805">
        <v>24.035</v>
      </c>
      <c r="C805" t="str">
        <f t="shared" si="24"/>
        <v>Normal weight</v>
      </c>
      <c r="D805">
        <v>11.71</v>
      </c>
      <c r="E805" t="str">
        <f t="shared" si="25"/>
        <v>Diabetes</v>
      </c>
      <c r="F805" t="s">
        <v>2380</v>
      </c>
      <c r="G805" t="s">
        <v>2380</v>
      </c>
      <c r="H805" t="s">
        <v>2380</v>
      </c>
      <c r="I805">
        <v>0</v>
      </c>
      <c r="J805" t="s">
        <v>2380</v>
      </c>
    </row>
    <row r="806" spans="1:10" x14ac:dyDescent="0.3">
      <c r="A806" t="s">
        <v>1566</v>
      </c>
      <c r="B806">
        <v>37.119999999999997</v>
      </c>
      <c r="C806" t="str">
        <f t="shared" si="24"/>
        <v>Obesity</v>
      </c>
      <c r="D806">
        <v>5.29</v>
      </c>
      <c r="E806" t="str">
        <f t="shared" si="25"/>
        <v>Normal</v>
      </c>
      <c r="F806" t="s">
        <v>2380</v>
      </c>
      <c r="G806" t="s">
        <v>2380</v>
      </c>
      <c r="H806" t="s">
        <v>2380</v>
      </c>
      <c r="I806">
        <v>2</v>
      </c>
      <c r="J806" t="s">
        <v>2380</v>
      </c>
    </row>
    <row r="807" spans="1:10" x14ac:dyDescent="0.3">
      <c r="A807" t="s">
        <v>1565</v>
      </c>
      <c r="B807">
        <v>34.840000000000003</v>
      </c>
      <c r="C807" t="str">
        <f t="shared" si="24"/>
        <v>Obesity</v>
      </c>
      <c r="D807">
        <v>6</v>
      </c>
      <c r="E807" t="str">
        <f t="shared" si="25"/>
        <v>Prediabetes</v>
      </c>
      <c r="F807" t="s">
        <v>2381</v>
      </c>
      <c r="G807" t="s">
        <v>2380</v>
      </c>
      <c r="H807" t="s">
        <v>2381</v>
      </c>
      <c r="I807">
        <v>1</v>
      </c>
      <c r="J807" t="s">
        <v>2380</v>
      </c>
    </row>
    <row r="808" spans="1:10" x14ac:dyDescent="0.3">
      <c r="A808" t="s">
        <v>1564</v>
      </c>
      <c r="B808">
        <v>29.53</v>
      </c>
      <c r="C808" t="str">
        <f t="shared" si="24"/>
        <v>Over weight</v>
      </c>
      <c r="D808">
        <v>10.64</v>
      </c>
      <c r="E808" t="str">
        <f t="shared" si="25"/>
        <v>Diabetes</v>
      </c>
      <c r="F808" t="s">
        <v>2380</v>
      </c>
      <c r="G808" t="s">
        <v>2380</v>
      </c>
      <c r="H808" t="s">
        <v>2380</v>
      </c>
      <c r="I808">
        <v>0</v>
      </c>
      <c r="J808" t="s">
        <v>2380</v>
      </c>
    </row>
    <row r="809" spans="1:10" x14ac:dyDescent="0.3">
      <c r="A809" t="s">
        <v>1563</v>
      </c>
      <c r="B809">
        <v>42.51</v>
      </c>
      <c r="C809" t="str">
        <f t="shared" si="24"/>
        <v>Obesity</v>
      </c>
      <c r="D809">
        <v>8.2100000000000009</v>
      </c>
      <c r="E809" t="str">
        <f t="shared" si="25"/>
        <v>Diabetes</v>
      </c>
      <c r="F809" t="s">
        <v>2381</v>
      </c>
      <c r="G809" t="s">
        <v>2380</v>
      </c>
      <c r="H809" t="s">
        <v>2380</v>
      </c>
      <c r="I809">
        <v>0</v>
      </c>
      <c r="J809" t="s">
        <v>2380</v>
      </c>
    </row>
    <row r="810" spans="1:10" x14ac:dyDescent="0.3">
      <c r="A810" t="s">
        <v>1562</v>
      </c>
      <c r="B810">
        <v>38.14</v>
      </c>
      <c r="C810" t="str">
        <f t="shared" si="24"/>
        <v>Obesity</v>
      </c>
      <c r="D810">
        <v>5.58</v>
      </c>
      <c r="E810" t="str">
        <f t="shared" si="25"/>
        <v>Normal</v>
      </c>
      <c r="F810" t="s">
        <v>2380</v>
      </c>
      <c r="G810" t="s">
        <v>2380</v>
      </c>
      <c r="H810" t="s">
        <v>2381</v>
      </c>
      <c r="I810">
        <v>1</v>
      </c>
      <c r="J810" t="s">
        <v>2380</v>
      </c>
    </row>
    <row r="811" spans="1:10" x14ac:dyDescent="0.3">
      <c r="A811" t="s">
        <v>1561</v>
      </c>
      <c r="B811">
        <v>39.93</v>
      </c>
      <c r="C811" t="str">
        <f t="shared" si="24"/>
        <v>Obesity</v>
      </c>
      <c r="D811">
        <v>8.75</v>
      </c>
      <c r="E811" t="str">
        <f t="shared" si="25"/>
        <v>Diabetes</v>
      </c>
      <c r="F811" t="s">
        <v>2380</v>
      </c>
      <c r="G811" t="s">
        <v>2380</v>
      </c>
      <c r="H811" t="s">
        <v>2380</v>
      </c>
      <c r="I811">
        <v>0</v>
      </c>
      <c r="J811" t="s">
        <v>2380</v>
      </c>
    </row>
    <row r="812" spans="1:10" x14ac:dyDescent="0.3">
      <c r="A812" t="s">
        <v>1560</v>
      </c>
      <c r="B812">
        <v>38.83</v>
      </c>
      <c r="C812" t="str">
        <f t="shared" si="24"/>
        <v>Obesity</v>
      </c>
      <c r="D812">
        <v>11.86</v>
      </c>
      <c r="E812" t="str">
        <f t="shared" si="25"/>
        <v>Diabetes</v>
      </c>
      <c r="F812" t="s">
        <v>2380</v>
      </c>
      <c r="G812" t="s">
        <v>2380</v>
      </c>
      <c r="H812" t="s">
        <v>2380</v>
      </c>
      <c r="I812">
        <v>0</v>
      </c>
      <c r="J812" t="s">
        <v>2380</v>
      </c>
    </row>
    <row r="813" spans="1:10" x14ac:dyDescent="0.3">
      <c r="A813" t="s">
        <v>1559</v>
      </c>
      <c r="B813">
        <v>37.4</v>
      </c>
      <c r="C813" t="str">
        <f t="shared" si="24"/>
        <v>Obesity</v>
      </c>
      <c r="D813">
        <v>11.46</v>
      </c>
      <c r="E813" t="str">
        <f t="shared" si="25"/>
        <v>Diabetes</v>
      </c>
      <c r="F813" t="s">
        <v>2380</v>
      </c>
      <c r="G813" t="s">
        <v>2380</v>
      </c>
      <c r="H813" t="s">
        <v>2380</v>
      </c>
      <c r="I813">
        <v>0</v>
      </c>
      <c r="J813" t="s">
        <v>2380</v>
      </c>
    </row>
    <row r="814" spans="1:10" x14ac:dyDescent="0.3">
      <c r="A814" t="s">
        <v>1558</v>
      </c>
      <c r="B814">
        <v>21.4</v>
      </c>
      <c r="C814" t="str">
        <f t="shared" si="24"/>
        <v>Normal weight</v>
      </c>
      <c r="D814">
        <v>9.0299999999999994</v>
      </c>
      <c r="E814" t="str">
        <f t="shared" si="25"/>
        <v>Diabetes</v>
      </c>
      <c r="F814" t="s">
        <v>2380</v>
      </c>
      <c r="G814" t="s">
        <v>2380</v>
      </c>
      <c r="H814" t="s">
        <v>2380</v>
      </c>
      <c r="I814">
        <v>0</v>
      </c>
      <c r="J814" t="s">
        <v>2380</v>
      </c>
    </row>
    <row r="815" spans="1:10" x14ac:dyDescent="0.3">
      <c r="A815" t="s">
        <v>1557</v>
      </c>
      <c r="B815">
        <v>38.380000000000003</v>
      </c>
      <c r="C815" t="str">
        <f t="shared" si="24"/>
        <v>Obesity</v>
      </c>
      <c r="D815">
        <v>8.26</v>
      </c>
      <c r="E815" t="str">
        <f t="shared" si="25"/>
        <v>Diabetes</v>
      </c>
      <c r="F815" t="s">
        <v>2381</v>
      </c>
      <c r="G815" t="s">
        <v>2380</v>
      </c>
      <c r="H815" t="s">
        <v>2380</v>
      </c>
      <c r="I815">
        <v>2</v>
      </c>
      <c r="J815" t="s">
        <v>2380</v>
      </c>
    </row>
    <row r="816" spans="1:10" x14ac:dyDescent="0.3">
      <c r="A816" t="s">
        <v>1556</v>
      </c>
      <c r="B816">
        <v>33.659999999999997</v>
      </c>
      <c r="C816" t="str">
        <f t="shared" si="24"/>
        <v>Obesity</v>
      </c>
      <c r="D816">
        <v>5.42</v>
      </c>
      <c r="E816" t="str">
        <f t="shared" si="25"/>
        <v>Normal</v>
      </c>
      <c r="F816" t="s">
        <v>2381</v>
      </c>
      <c r="G816" t="s">
        <v>2380</v>
      </c>
      <c r="H816" t="s">
        <v>2380</v>
      </c>
      <c r="I816">
        <v>2</v>
      </c>
      <c r="J816" t="s">
        <v>2380</v>
      </c>
    </row>
    <row r="817" spans="1:10" x14ac:dyDescent="0.3">
      <c r="A817" t="s">
        <v>1555</v>
      </c>
      <c r="B817">
        <v>31.79</v>
      </c>
      <c r="C817" t="str">
        <f t="shared" si="24"/>
        <v>Obesity</v>
      </c>
      <c r="D817">
        <v>11.33</v>
      </c>
      <c r="E817" t="str">
        <f t="shared" si="25"/>
        <v>Diabetes</v>
      </c>
      <c r="F817" t="s">
        <v>2381</v>
      </c>
      <c r="G817" t="s">
        <v>2380</v>
      </c>
      <c r="H817" t="s">
        <v>2381</v>
      </c>
      <c r="I817">
        <v>1</v>
      </c>
      <c r="J817" t="s">
        <v>2380</v>
      </c>
    </row>
    <row r="818" spans="1:10" x14ac:dyDescent="0.3">
      <c r="A818" t="s">
        <v>1554</v>
      </c>
      <c r="B818">
        <v>29.7</v>
      </c>
      <c r="C818" t="str">
        <f t="shared" si="24"/>
        <v>Over weight</v>
      </c>
      <c r="D818">
        <v>7.69</v>
      </c>
      <c r="E818" t="str">
        <f t="shared" si="25"/>
        <v>Diabetes</v>
      </c>
      <c r="F818" t="s">
        <v>2381</v>
      </c>
      <c r="G818" t="s">
        <v>2380</v>
      </c>
      <c r="H818" t="s">
        <v>2381</v>
      </c>
      <c r="I818">
        <v>1</v>
      </c>
      <c r="J818" t="s">
        <v>2380</v>
      </c>
    </row>
    <row r="819" spans="1:10" x14ac:dyDescent="0.3">
      <c r="A819" t="s">
        <v>1553</v>
      </c>
      <c r="B819">
        <v>25.46</v>
      </c>
      <c r="C819" t="str">
        <f t="shared" si="24"/>
        <v>Over weight</v>
      </c>
      <c r="D819">
        <v>8.77</v>
      </c>
      <c r="E819" t="str">
        <f t="shared" si="25"/>
        <v>Diabetes</v>
      </c>
      <c r="F819" t="s">
        <v>2381</v>
      </c>
      <c r="G819" t="s">
        <v>2380</v>
      </c>
      <c r="H819" t="s">
        <v>2381</v>
      </c>
      <c r="I819">
        <v>1</v>
      </c>
      <c r="J819" t="s">
        <v>2380</v>
      </c>
    </row>
    <row r="820" spans="1:10" x14ac:dyDescent="0.3">
      <c r="A820" t="s">
        <v>1552</v>
      </c>
      <c r="B820">
        <v>39.14</v>
      </c>
      <c r="C820" t="str">
        <f t="shared" si="24"/>
        <v>Obesity</v>
      </c>
      <c r="D820">
        <v>4.91</v>
      </c>
      <c r="E820" t="str">
        <f t="shared" si="25"/>
        <v>Normal</v>
      </c>
      <c r="F820" t="s">
        <v>2380</v>
      </c>
      <c r="G820" t="s">
        <v>2381</v>
      </c>
      <c r="H820" t="s">
        <v>2380</v>
      </c>
      <c r="I820">
        <v>1</v>
      </c>
      <c r="J820" t="s">
        <v>2380</v>
      </c>
    </row>
    <row r="821" spans="1:10" x14ac:dyDescent="0.3">
      <c r="A821" t="s">
        <v>1551</v>
      </c>
      <c r="B821">
        <v>41.2</v>
      </c>
      <c r="C821" t="str">
        <f t="shared" si="24"/>
        <v>Obesity</v>
      </c>
      <c r="D821">
        <v>4.95</v>
      </c>
      <c r="E821" t="str">
        <f t="shared" si="25"/>
        <v>Normal</v>
      </c>
      <c r="F821" t="s">
        <v>2380</v>
      </c>
      <c r="G821" t="s">
        <v>2380</v>
      </c>
      <c r="H821" t="s">
        <v>2380</v>
      </c>
      <c r="I821">
        <v>1</v>
      </c>
      <c r="J821" t="s">
        <v>2380</v>
      </c>
    </row>
    <row r="822" spans="1:10" x14ac:dyDescent="0.3">
      <c r="A822" t="s">
        <v>1550</v>
      </c>
      <c r="B822">
        <v>28.81</v>
      </c>
      <c r="C822" t="str">
        <f t="shared" si="24"/>
        <v>Over weight</v>
      </c>
      <c r="D822">
        <v>10.8</v>
      </c>
      <c r="E822" t="str">
        <f t="shared" si="25"/>
        <v>Diabetes</v>
      </c>
      <c r="F822" t="s">
        <v>2381</v>
      </c>
      <c r="G822" t="s">
        <v>2380</v>
      </c>
      <c r="H822" t="s">
        <v>2381</v>
      </c>
      <c r="I822">
        <v>1</v>
      </c>
      <c r="J822" t="s">
        <v>2380</v>
      </c>
    </row>
    <row r="823" spans="1:10" x14ac:dyDescent="0.3">
      <c r="A823" t="s">
        <v>1549</v>
      </c>
      <c r="B823">
        <v>37.409999999999997</v>
      </c>
      <c r="C823" t="str">
        <f t="shared" si="24"/>
        <v>Obesity</v>
      </c>
      <c r="D823">
        <v>7.21</v>
      </c>
      <c r="E823" t="str">
        <f t="shared" si="25"/>
        <v>Diabetes</v>
      </c>
      <c r="F823" t="s">
        <v>2380</v>
      </c>
      <c r="G823" t="s">
        <v>2380</v>
      </c>
      <c r="H823" t="s">
        <v>2380</v>
      </c>
      <c r="I823">
        <v>2</v>
      </c>
      <c r="J823" t="s">
        <v>2380</v>
      </c>
    </row>
    <row r="824" spans="1:10" x14ac:dyDescent="0.3">
      <c r="A824" t="s">
        <v>1548</v>
      </c>
      <c r="B824">
        <v>52.54</v>
      </c>
      <c r="C824" t="str">
        <f t="shared" si="24"/>
        <v>Obesity</v>
      </c>
      <c r="D824">
        <v>5.12</v>
      </c>
      <c r="E824" t="str">
        <f t="shared" si="25"/>
        <v>Normal</v>
      </c>
      <c r="F824" t="s">
        <v>2380</v>
      </c>
      <c r="G824" t="s">
        <v>2380</v>
      </c>
      <c r="H824" t="s">
        <v>2381</v>
      </c>
      <c r="I824">
        <v>1</v>
      </c>
      <c r="J824" t="s">
        <v>2380</v>
      </c>
    </row>
    <row r="825" spans="1:10" x14ac:dyDescent="0.3">
      <c r="A825" t="s">
        <v>1547</v>
      </c>
      <c r="B825">
        <v>17.29</v>
      </c>
      <c r="C825" t="str">
        <f t="shared" si="24"/>
        <v>Underweight</v>
      </c>
      <c r="D825">
        <v>4.62</v>
      </c>
      <c r="E825" t="str">
        <f t="shared" si="25"/>
        <v>Normal</v>
      </c>
      <c r="F825" t="s">
        <v>2380</v>
      </c>
      <c r="G825" t="s">
        <v>2381</v>
      </c>
      <c r="H825" t="s">
        <v>2380</v>
      </c>
      <c r="I825">
        <v>1</v>
      </c>
      <c r="J825" t="s">
        <v>2381</v>
      </c>
    </row>
    <row r="826" spans="1:10" x14ac:dyDescent="0.3">
      <c r="A826" t="s">
        <v>1546</v>
      </c>
      <c r="B826">
        <v>31.74</v>
      </c>
      <c r="C826" t="str">
        <f t="shared" si="24"/>
        <v>Obesity</v>
      </c>
      <c r="D826">
        <v>7.68</v>
      </c>
      <c r="E826" t="str">
        <f t="shared" si="25"/>
        <v>Diabetes</v>
      </c>
      <c r="F826" t="s">
        <v>2381</v>
      </c>
      <c r="G826" t="s">
        <v>2380</v>
      </c>
      <c r="H826" t="s">
        <v>2380</v>
      </c>
      <c r="I826">
        <v>0</v>
      </c>
      <c r="J826" t="s">
        <v>2380</v>
      </c>
    </row>
    <row r="827" spans="1:10" x14ac:dyDescent="0.3">
      <c r="A827" t="s">
        <v>1545</v>
      </c>
      <c r="B827">
        <v>26.504999999999999</v>
      </c>
      <c r="C827" t="str">
        <f t="shared" si="24"/>
        <v>Over weight</v>
      </c>
      <c r="D827">
        <v>6.79</v>
      </c>
      <c r="E827" t="str">
        <f t="shared" si="25"/>
        <v>Diabetes</v>
      </c>
      <c r="F827" t="s">
        <v>2381</v>
      </c>
      <c r="G827" t="s">
        <v>2380</v>
      </c>
      <c r="H827" t="s">
        <v>2381</v>
      </c>
      <c r="I827">
        <v>1</v>
      </c>
      <c r="J827" t="s">
        <v>2380</v>
      </c>
    </row>
    <row r="828" spans="1:10" x14ac:dyDescent="0.3">
      <c r="A828" t="s">
        <v>1544</v>
      </c>
      <c r="B828">
        <v>36.479999999999997</v>
      </c>
      <c r="C828" t="str">
        <f t="shared" si="24"/>
        <v>Obesity</v>
      </c>
      <c r="D828">
        <v>11.09</v>
      </c>
      <c r="E828" t="str">
        <f t="shared" si="25"/>
        <v>Diabetes</v>
      </c>
      <c r="F828" t="s">
        <v>2380</v>
      </c>
      <c r="G828" t="s">
        <v>2380</v>
      </c>
      <c r="H828" t="s">
        <v>2380</v>
      </c>
      <c r="I828">
        <v>0</v>
      </c>
      <c r="J828" t="s">
        <v>2380</v>
      </c>
    </row>
    <row r="829" spans="1:10" x14ac:dyDescent="0.3">
      <c r="A829" t="s">
        <v>1543</v>
      </c>
      <c r="B829">
        <v>39.159999999999997</v>
      </c>
      <c r="C829" t="str">
        <f t="shared" si="24"/>
        <v>Obesity</v>
      </c>
      <c r="D829">
        <v>5.24</v>
      </c>
      <c r="E829" t="str">
        <f t="shared" si="25"/>
        <v>Normal</v>
      </c>
      <c r="F829" t="s">
        <v>2381</v>
      </c>
      <c r="G829" t="s">
        <v>2380</v>
      </c>
      <c r="H829" t="s">
        <v>2381</v>
      </c>
      <c r="I829">
        <v>1</v>
      </c>
      <c r="J829" t="s">
        <v>2380</v>
      </c>
    </row>
    <row r="830" spans="1:10" x14ac:dyDescent="0.3">
      <c r="A830" t="s">
        <v>1542</v>
      </c>
      <c r="B830">
        <v>28.22</v>
      </c>
      <c r="C830" t="str">
        <f t="shared" si="24"/>
        <v>Over weight</v>
      </c>
      <c r="D830">
        <v>7.51</v>
      </c>
      <c r="E830" t="str">
        <f t="shared" si="25"/>
        <v>Diabetes</v>
      </c>
      <c r="F830" t="s">
        <v>2381</v>
      </c>
      <c r="G830" t="s">
        <v>2380</v>
      </c>
      <c r="H830" t="s">
        <v>2381</v>
      </c>
      <c r="I830">
        <v>1</v>
      </c>
      <c r="J830" t="s">
        <v>2380</v>
      </c>
    </row>
    <row r="831" spans="1:10" x14ac:dyDescent="0.3">
      <c r="A831" t="s">
        <v>1541</v>
      </c>
      <c r="B831">
        <v>35</v>
      </c>
      <c r="C831" t="str">
        <f t="shared" si="24"/>
        <v>Obesity</v>
      </c>
      <c r="D831">
        <v>4.13</v>
      </c>
      <c r="E831" t="str">
        <f t="shared" si="25"/>
        <v>Normal</v>
      </c>
      <c r="F831" t="s">
        <v>2380</v>
      </c>
      <c r="G831" t="s">
        <v>2380</v>
      </c>
      <c r="H831" t="s">
        <v>2380</v>
      </c>
      <c r="I831">
        <v>2</v>
      </c>
      <c r="J831" t="s">
        <v>2380</v>
      </c>
    </row>
    <row r="832" spans="1:10" x14ac:dyDescent="0.3">
      <c r="A832" t="s">
        <v>1540</v>
      </c>
      <c r="B832">
        <v>36.24</v>
      </c>
      <c r="C832" t="str">
        <f t="shared" si="24"/>
        <v>Obesity</v>
      </c>
      <c r="D832">
        <v>8.3800000000000008</v>
      </c>
      <c r="E832" t="str">
        <f t="shared" si="25"/>
        <v>Diabetes</v>
      </c>
      <c r="F832" t="s">
        <v>2381</v>
      </c>
      <c r="G832" t="s">
        <v>2380</v>
      </c>
      <c r="H832" t="s">
        <v>2380</v>
      </c>
      <c r="I832">
        <v>1</v>
      </c>
      <c r="J832" t="s">
        <v>2380</v>
      </c>
    </row>
    <row r="833" spans="1:10" x14ac:dyDescent="0.3">
      <c r="A833" t="s">
        <v>1539</v>
      </c>
      <c r="B833">
        <v>36.954999999999998</v>
      </c>
      <c r="C833" t="str">
        <f t="shared" si="24"/>
        <v>Obesity</v>
      </c>
      <c r="D833">
        <v>8.07</v>
      </c>
      <c r="E833" t="str">
        <f t="shared" si="25"/>
        <v>Diabetes</v>
      </c>
      <c r="F833" t="s">
        <v>2380</v>
      </c>
      <c r="G833" t="s">
        <v>2380</v>
      </c>
      <c r="H833" t="s">
        <v>2380</v>
      </c>
      <c r="I833">
        <v>0</v>
      </c>
      <c r="J833" t="s">
        <v>2380</v>
      </c>
    </row>
    <row r="834" spans="1:10" x14ac:dyDescent="0.3">
      <c r="A834" t="s">
        <v>1538</v>
      </c>
      <c r="B834">
        <v>29.64</v>
      </c>
      <c r="C834" t="str">
        <f t="shared" si="24"/>
        <v>Over weight</v>
      </c>
      <c r="D834">
        <v>8.9499999999999993</v>
      </c>
      <c r="E834" t="str">
        <f t="shared" si="25"/>
        <v>Diabetes</v>
      </c>
      <c r="F834" t="s">
        <v>2380</v>
      </c>
      <c r="G834" t="s">
        <v>2380</v>
      </c>
      <c r="H834" t="s">
        <v>2380</v>
      </c>
      <c r="I834">
        <v>0</v>
      </c>
      <c r="J834" t="s">
        <v>2380</v>
      </c>
    </row>
    <row r="835" spans="1:10" x14ac:dyDescent="0.3">
      <c r="A835" t="s">
        <v>1537</v>
      </c>
      <c r="B835">
        <v>42.74</v>
      </c>
      <c r="C835" t="str">
        <f t="shared" ref="C835:C898" si="26">IF(B835&lt;18.5,"Underweight",IF(B835&lt;=24.9,"Normal weight",IF(B835&lt;29.9,"Over weight","Obesity")))</f>
        <v>Obesity</v>
      </c>
      <c r="D835">
        <v>6.31</v>
      </c>
      <c r="E835" t="str">
        <f t="shared" ref="E835:E898" si="27">IF(D835&lt;5.7,"Normal",IF(D835&lt;=6.4,"Prediabetes","Diabetes"))</f>
        <v>Prediabetes</v>
      </c>
      <c r="F835" t="s">
        <v>2381</v>
      </c>
      <c r="G835" t="s">
        <v>2380</v>
      </c>
      <c r="H835" t="s">
        <v>2380</v>
      </c>
      <c r="I835">
        <v>1</v>
      </c>
      <c r="J835" t="s">
        <v>2380</v>
      </c>
    </row>
    <row r="836" spans="1:10" x14ac:dyDescent="0.3">
      <c r="A836" t="s">
        <v>1536</v>
      </c>
      <c r="B836">
        <v>36.130000000000003</v>
      </c>
      <c r="C836" t="str">
        <f t="shared" si="26"/>
        <v>Obesity</v>
      </c>
      <c r="D836">
        <v>7.19</v>
      </c>
      <c r="E836" t="str">
        <f t="shared" si="27"/>
        <v>Diabetes</v>
      </c>
      <c r="F836" t="s">
        <v>2381</v>
      </c>
      <c r="G836" t="s">
        <v>2380</v>
      </c>
      <c r="H836" t="s">
        <v>2380</v>
      </c>
      <c r="I836">
        <v>2</v>
      </c>
      <c r="J836" t="s">
        <v>2380</v>
      </c>
    </row>
    <row r="837" spans="1:10" x14ac:dyDescent="0.3">
      <c r="A837" t="s">
        <v>1535</v>
      </c>
      <c r="B837">
        <v>31.55</v>
      </c>
      <c r="C837" t="str">
        <f t="shared" si="26"/>
        <v>Obesity</v>
      </c>
      <c r="D837">
        <v>6.11</v>
      </c>
      <c r="E837" t="str">
        <f t="shared" si="27"/>
        <v>Prediabetes</v>
      </c>
      <c r="F837" t="s">
        <v>2381</v>
      </c>
      <c r="G837" t="s">
        <v>2380</v>
      </c>
      <c r="H837" t="s">
        <v>2380</v>
      </c>
      <c r="I837">
        <v>1</v>
      </c>
      <c r="J837" t="s">
        <v>2380</v>
      </c>
    </row>
    <row r="838" spans="1:10" x14ac:dyDescent="0.3">
      <c r="A838" t="s">
        <v>1534</v>
      </c>
      <c r="B838">
        <v>52.75</v>
      </c>
      <c r="C838" t="str">
        <f t="shared" si="26"/>
        <v>Obesity</v>
      </c>
      <c r="D838">
        <v>6.02</v>
      </c>
      <c r="E838" t="str">
        <f t="shared" si="27"/>
        <v>Prediabetes</v>
      </c>
      <c r="F838" t="s">
        <v>2380</v>
      </c>
      <c r="G838" t="s">
        <v>2380</v>
      </c>
      <c r="H838" t="s">
        <v>2380</v>
      </c>
      <c r="I838">
        <v>1</v>
      </c>
      <c r="J838" t="s">
        <v>2380</v>
      </c>
    </row>
    <row r="839" spans="1:10" x14ac:dyDescent="0.3">
      <c r="A839" t="s">
        <v>1533</v>
      </c>
      <c r="B839">
        <v>36.67</v>
      </c>
      <c r="C839" t="str">
        <f t="shared" si="26"/>
        <v>Obesity</v>
      </c>
      <c r="D839">
        <v>11.86</v>
      </c>
      <c r="E839" t="str">
        <f t="shared" si="27"/>
        <v>Diabetes</v>
      </c>
      <c r="F839" t="s">
        <v>2380</v>
      </c>
      <c r="G839" t="s">
        <v>2380</v>
      </c>
      <c r="H839" t="s">
        <v>2380</v>
      </c>
      <c r="I839">
        <v>0</v>
      </c>
      <c r="J839" t="s">
        <v>2380</v>
      </c>
    </row>
    <row r="840" spans="1:10" x14ac:dyDescent="0.3">
      <c r="A840" t="s">
        <v>1532</v>
      </c>
      <c r="B840">
        <v>38.06</v>
      </c>
      <c r="C840" t="str">
        <f t="shared" si="26"/>
        <v>Obesity</v>
      </c>
      <c r="D840">
        <v>8.25</v>
      </c>
      <c r="E840" t="str">
        <f t="shared" si="27"/>
        <v>Diabetes</v>
      </c>
      <c r="F840" t="s">
        <v>2380</v>
      </c>
      <c r="G840" t="s">
        <v>2380</v>
      </c>
      <c r="H840" t="s">
        <v>2380</v>
      </c>
      <c r="I840">
        <v>0</v>
      </c>
      <c r="J840" t="s">
        <v>2380</v>
      </c>
    </row>
    <row r="841" spans="1:10" x14ac:dyDescent="0.3">
      <c r="A841" t="s">
        <v>1531</v>
      </c>
      <c r="B841">
        <v>38</v>
      </c>
      <c r="C841" t="str">
        <f t="shared" si="26"/>
        <v>Obesity</v>
      </c>
      <c r="D841">
        <v>8.1300000000000008</v>
      </c>
      <c r="E841" t="str">
        <f t="shared" si="27"/>
        <v>Diabetes</v>
      </c>
      <c r="F841" t="s">
        <v>2380</v>
      </c>
      <c r="G841" t="s">
        <v>2380</v>
      </c>
      <c r="H841" t="s">
        <v>2380</v>
      </c>
      <c r="I841">
        <v>0</v>
      </c>
      <c r="J841" t="s">
        <v>2380</v>
      </c>
    </row>
    <row r="842" spans="1:10" x14ac:dyDescent="0.3">
      <c r="A842" t="s">
        <v>1530</v>
      </c>
      <c r="B842">
        <v>35.1</v>
      </c>
      <c r="C842" t="str">
        <f t="shared" si="26"/>
        <v>Obesity</v>
      </c>
      <c r="D842">
        <v>10.1</v>
      </c>
      <c r="E842" t="str">
        <f t="shared" si="27"/>
        <v>Diabetes</v>
      </c>
      <c r="F842" t="s">
        <v>2380</v>
      </c>
      <c r="G842" t="s">
        <v>2380</v>
      </c>
      <c r="H842" t="s">
        <v>2380</v>
      </c>
      <c r="I842">
        <v>0</v>
      </c>
      <c r="J842" t="s">
        <v>2380</v>
      </c>
    </row>
    <row r="843" spans="1:10" x14ac:dyDescent="0.3">
      <c r="A843" t="s">
        <v>1529</v>
      </c>
      <c r="B843">
        <v>33.82</v>
      </c>
      <c r="C843" t="str">
        <f t="shared" si="26"/>
        <v>Obesity</v>
      </c>
      <c r="D843">
        <v>5.89</v>
      </c>
      <c r="E843" t="str">
        <f t="shared" si="27"/>
        <v>Prediabetes</v>
      </c>
      <c r="F843" t="s">
        <v>2381</v>
      </c>
      <c r="G843" t="s">
        <v>2380</v>
      </c>
      <c r="H843" t="s">
        <v>2380</v>
      </c>
      <c r="I843">
        <v>2</v>
      </c>
      <c r="J843" t="s">
        <v>2380</v>
      </c>
    </row>
    <row r="844" spans="1:10" x14ac:dyDescent="0.3">
      <c r="A844" t="s">
        <v>1528</v>
      </c>
      <c r="B844">
        <v>37.43</v>
      </c>
      <c r="C844" t="str">
        <f t="shared" si="26"/>
        <v>Obesity</v>
      </c>
      <c r="D844">
        <v>4.97</v>
      </c>
      <c r="E844" t="str">
        <f t="shared" si="27"/>
        <v>Normal</v>
      </c>
      <c r="F844" t="s">
        <v>2380</v>
      </c>
      <c r="G844" t="s">
        <v>2380</v>
      </c>
      <c r="H844" t="s">
        <v>2380</v>
      </c>
      <c r="I844">
        <v>2</v>
      </c>
      <c r="J844" t="s">
        <v>2380</v>
      </c>
    </row>
    <row r="845" spans="1:10" x14ac:dyDescent="0.3">
      <c r="A845" t="s">
        <v>1527</v>
      </c>
      <c r="B845">
        <v>30.5</v>
      </c>
      <c r="C845" t="str">
        <f t="shared" si="26"/>
        <v>Obesity</v>
      </c>
      <c r="D845">
        <v>9.9</v>
      </c>
      <c r="E845" t="str">
        <f t="shared" si="27"/>
        <v>Diabetes</v>
      </c>
      <c r="F845" t="s">
        <v>2380</v>
      </c>
      <c r="G845" t="s">
        <v>2380</v>
      </c>
      <c r="H845" t="s">
        <v>2380</v>
      </c>
      <c r="I845">
        <v>0</v>
      </c>
      <c r="J845" t="s">
        <v>2380</v>
      </c>
    </row>
    <row r="846" spans="1:10" x14ac:dyDescent="0.3">
      <c r="A846" t="s">
        <v>1526</v>
      </c>
      <c r="B846">
        <v>24.53</v>
      </c>
      <c r="C846" t="str">
        <f t="shared" si="26"/>
        <v>Normal weight</v>
      </c>
      <c r="D846">
        <v>9.0500000000000007</v>
      </c>
      <c r="E846" t="str">
        <f t="shared" si="27"/>
        <v>Diabetes</v>
      </c>
      <c r="F846" t="s">
        <v>2380</v>
      </c>
      <c r="G846" t="s">
        <v>2380</v>
      </c>
      <c r="H846" t="s">
        <v>2380</v>
      </c>
      <c r="I846">
        <v>0</v>
      </c>
      <c r="J846" t="s">
        <v>2380</v>
      </c>
    </row>
    <row r="847" spans="1:10" x14ac:dyDescent="0.3">
      <c r="A847" t="s">
        <v>1525</v>
      </c>
      <c r="B847">
        <v>25.74</v>
      </c>
      <c r="C847" t="str">
        <f t="shared" si="26"/>
        <v>Over weight</v>
      </c>
      <c r="D847">
        <v>10.93</v>
      </c>
      <c r="E847" t="str">
        <f t="shared" si="27"/>
        <v>Diabetes</v>
      </c>
      <c r="F847" t="s">
        <v>2380</v>
      </c>
      <c r="G847" t="s">
        <v>2380</v>
      </c>
      <c r="H847" t="s">
        <v>2380</v>
      </c>
      <c r="I847">
        <v>0</v>
      </c>
      <c r="J847" t="s">
        <v>2380</v>
      </c>
    </row>
    <row r="848" spans="1:10" x14ac:dyDescent="0.3">
      <c r="A848" t="s">
        <v>1524</v>
      </c>
      <c r="B848">
        <v>34.08</v>
      </c>
      <c r="C848" t="str">
        <f t="shared" si="26"/>
        <v>Obesity</v>
      </c>
      <c r="D848">
        <v>7.58</v>
      </c>
      <c r="E848" t="str">
        <f t="shared" si="27"/>
        <v>Diabetes</v>
      </c>
      <c r="F848" t="s">
        <v>2381</v>
      </c>
      <c r="G848" t="s">
        <v>2380</v>
      </c>
      <c r="H848" t="s">
        <v>2380</v>
      </c>
      <c r="I848">
        <v>2</v>
      </c>
      <c r="J848" t="s">
        <v>2380</v>
      </c>
    </row>
    <row r="849" spans="1:10" x14ac:dyDescent="0.3">
      <c r="A849" t="s">
        <v>1523</v>
      </c>
      <c r="B849">
        <v>31.35</v>
      </c>
      <c r="C849" t="str">
        <f t="shared" si="26"/>
        <v>Obesity</v>
      </c>
      <c r="D849">
        <v>11</v>
      </c>
      <c r="E849" t="str">
        <f t="shared" si="27"/>
        <v>Diabetes</v>
      </c>
      <c r="F849" t="s">
        <v>2381</v>
      </c>
      <c r="G849" t="s">
        <v>2380</v>
      </c>
      <c r="H849" t="s">
        <v>2381</v>
      </c>
      <c r="I849">
        <v>1</v>
      </c>
      <c r="J849" t="s">
        <v>2380</v>
      </c>
    </row>
    <row r="850" spans="1:10" x14ac:dyDescent="0.3">
      <c r="A850" t="s">
        <v>1522</v>
      </c>
      <c r="B850">
        <v>26.79</v>
      </c>
      <c r="C850" t="str">
        <f t="shared" si="26"/>
        <v>Over weight</v>
      </c>
      <c r="D850">
        <v>5.0599999999999996</v>
      </c>
      <c r="E850" t="str">
        <f t="shared" si="27"/>
        <v>Normal</v>
      </c>
      <c r="F850" t="s">
        <v>2380</v>
      </c>
      <c r="G850" t="s">
        <v>2380</v>
      </c>
      <c r="H850" t="s">
        <v>2380</v>
      </c>
      <c r="I850">
        <v>1</v>
      </c>
      <c r="J850" t="s">
        <v>2380</v>
      </c>
    </row>
    <row r="851" spans="1:10" x14ac:dyDescent="0.3">
      <c r="A851" t="s">
        <v>1521</v>
      </c>
      <c r="B851">
        <v>42.78</v>
      </c>
      <c r="C851" t="str">
        <f t="shared" si="26"/>
        <v>Obesity</v>
      </c>
      <c r="D851">
        <v>6.11</v>
      </c>
      <c r="E851" t="str">
        <f t="shared" si="27"/>
        <v>Prediabetes</v>
      </c>
      <c r="F851" t="s">
        <v>2381</v>
      </c>
      <c r="G851" t="s">
        <v>2380</v>
      </c>
      <c r="H851" t="s">
        <v>2380</v>
      </c>
      <c r="I851">
        <v>1</v>
      </c>
      <c r="J851" t="s">
        <v>2380</v>
      </c>
    </row>
    <row r="852" spans="1:10" x14ac:dyDescent="0.3">
      <c r="A852" t="s">
        <v>1520</v>
      </c>
      <c r="B852">
        <v>46.75</v>
      </c>
      <c r="C852" t="str">
        <f t="shared" si="26"/>
        <v>Obesity</v>
      </c>
      <c r="D852">
        <v>6.66</v>
      </c>
      <c r="E852" t="str">
        <f t="shared" si="27"/>
        <v>Diabetes</v>
      </c>
      <c r="F852" t="s">
        <v>2381</v>
      </c>
      <c r="G852" t="s">
        <v>2380</v>
      </c>
      <c r="H852" t="s">
        <v>2380</v>
      </c>
      <c r="I852">
        <v>2</v>
      </c>
      <c r="J852" t="s">
        <v>2380</v>
      </c>
    </row>
    <row r="853" spans="1:10" x14ac:dyDescent="0.3">
      <c r="A853" t="s">
        <v>1519</v>
      </c>
      <c r="B853">
        <v>32.15</v>
      </c>
      <c r="C853" t="str">
        <f t="shared" si="26"/>
        <v>Obesity</v>
      </c>
      <c r="D853">
        <v>4.0199999999999996</v>
      </c>
      <c r="E853" t="str">
        <f t="shared" si="27"/>
        <v>Normal</v>
      </c>
      <c r="F853" t="s">
        <v>2381</v>
      </c>
      <c r="G853" t="s">
        <v>2380</v>
      </c>
      <c r="H853" t="s">
        <v>2381</v>
      </c>
      <c r="I853">
        <v>1</v>
      </c>
      <c r="J853" t="s">
        <v>2380</v>
      </c>
    </row>
    <row r="854" spans="1:10" x14ac:dyDescent="0.3">
      <c r="A854" t="s">
        <v>1518</v>
      </c>
      <c r="B854">
        <v>43.4</v>
      </c>
      <c r="C854" t="str">
        <f t="shared" si="26"/>
        <v>Obesity</v>
      </c>
      <c r="D854">
        <v>8.81</v>
      </c>
      <c r="E854" t="str">
        <f t="shared" si="27"/>
        <v>Diabetes</v>
      </c>
      <c r="F854" t="s">
        <v>2381</v>
      </c>
      <c r="G854" t="s">
        <v>2380</v>
      </c>
      <c r="H854" t="s">
        <v>2380</v>
      </c>
      <c r="I854">
        <v>2</v>
      </c>
      <c r="J854" t="s">
        <v>2380</v>
      </c>
    </row>
    <row r="855" spans="1:10" x14ac:dyDescent="0.3">
      <c r="A855" t="s">
        <v>1517</v>
      </c>
      <c r="B855">
        <v>31.57</v>
      </c>
      <c r="C855" t="str">
        <f t="shared" si="26"/>
        <v>Obesity</v>
      </c>
      <c r="D855">
        <v>7.92</v>
      </c>
      <c r="E855" t="str">
        <f t="shared" si="27"/>
        <v>Diabetes</v>
      </c>
      <c r="F855" t="s">
        <v>2381</v>
      </c>
      <c r="G855" t="s">
        <v>2380</v>
      </c>
      <c r="H855" t="s">
        <v>2380</v>
      </c>
      <c r="I855">
        <v>2</v>
      </c>
      <c r="J855" t="s">
        <v>2380</v>
      </c>
    </row>
    <row r="856" spans="1:10" x14ac:dyDescent="0.3">
      <c r="A856" t="s">
        <v>1516</v>
      </c>
      <c r="B856">
        <v>24.32</v>
      </c>
      <c r="C856" t="str">
        <f t="shared" si="26"/>
        <v>Normal weight</v>
      </c>
      <c r="D856">
        <v>7.48</v>
      </c>
      <c r="E856" t="str">
        <f t="shared" si="27"/>
        <v>Diabetes</v>
      </c>
      <c r="F856" t="s">
        <v>2380</v>
      </c>
      <c r="G856" t="s">
        <v>2380</v>
      </c>
      <c r="H856" t="s">
        <v>2380</v>
      </c>
      <c r="I856">
        <v>0</v>
      </c>
      <c r="J856" t="s">
        <v>2380</v>
      </c>
    </row>
    <row r="857" spans="1:10" x14ac:dyDescent="0.3">
      <c r="A857" t="s">
        <v>1515</v>
      </c>
      <c r="B857">
        <v>31.07</v>
      </c>
      <c r="C857" t="str">
        <f t="shared" si="26"/>
        <v>Obesity</v>
      </c>
      <c r="D857">
        <v>4.62</v>
      </c>
      <c r="E857" t="str">
        <f t="shared" si="27"/>
        <v>Normal</v>
      </c>
      <c r="F857" t="s">
        <v>2381</v>
      </c>
      <c r="G857" t="s">
        <v>2380</v>
      </c>
      <c r="H857" t="s">
        <v>2380</v>
      </c>
      <c r="I857">
        <v>2</v>
      </c>
      <c r="J857" t="s">
        <v>2380</v>
      </c>
    </row>
    <row r="858" spans="1:10" x14ac:dyDescent="0.3">
      <c r="A858" t="s">
        <v>1514</v>
      </c>
      <c r="B858">
        <v>35.814999999999998</v>
      </c>
      <c r="C858" t="str">
        <f t="shared" si="26"/>
        <v>Obesity</v>
      </c>
      <c r="D858">
        <v>8.4700000000000006</v>
      </c>
      <c r="E858" t="str">
        <f t="shared" si="27"/>
        <v>Diabetes</v>
      </c>
      <c r="F858" t="s">
        <v>2380</v>
      </c>
      <c r="G858" t="s">
        <v>2380</v>
      </c>
      <c r="H858" t="s">
        <v>2380</v>
      </c>
      <c r="I858">
        <v>0</v>
      </c>
      <c r="J858" t="s">
        <v>2380</v>
      </c>
    </row>
    <row r="859" spans="1:10" x14ac:dyDescent="0.3">
      <c r="A859" t="s">
        <v>1513</v>
      </c>
      <c r="B859">
        <v>40.81</v>
      </c>
      <c r="C859" t="str">
        <f t="shared" si="26"/>
        <v>Obesity</v>
      </c>
      <c r="D859">
        <v>10.58</v>
      </c>
      <c r="E859" t="str">
        <f t="shared" si="27"/>
        <v>Diabetes</v>
      </c>
      <c r="F859" t="s">
        <v>2381</v>
      </c>
      <c r="G859" t="s">
        <v>2380</v>
      </c>
      <c r="H859" t="s">
        <v>2380</v>
      </c>
      <c r="I859">
        <v>0</v>
      </c>
      <c r="J859" t="s">
        <v>2380</v>
      </c>
    </row>
    <row r="860" spans="1:10" x14ac:dyDescent="0.3">
      <c r="A860" t="s">
        <v>1512</v>
      </c>
      <c r="B860">
        <v>24.605</v>
      </c>
      <c r="C860" t="str">
        <f t="shared" si="26"/>
        <v>Normal weight</v>
      </c>
      <c r="D860">
        <v>7.48</v>
      </c>
      <c r="E860" t="str">
        <f t="shared" si="27"/>
        <v>Diabetes</v>
      </c>
      <c r="F860" t="s">
        <v>2380</v>
      </c>
      <c r="G860" t="s">
        <v>2380</v>
      </c>
      <c r="H860" t="s">
        <v>2380</v>
      </c>
      <c r="I860">
        <v>0</v>
      </c>
      <c r="J860" t="s">
        <v>2380</v>
      </c>
    </row>
    <row r="861" spans="1:10" x14ac:dyDescent="0.3">
      <c r="A861" t="s">
        <v>1511</v>
      </c>
      <c r="B861">
        <v>21.47</v>
      </c>
      <c r="C861" t="str">
        <f t="shared" si="26"/>
        <v>Normal weight</v>
      </c>
      <c r="D861">
        <v>7.82</v>
      </c>
      <c r="E861" t="str">
        <f t="shared" si="27"/>
        <v>Diabetes</v>
      </c>
      <c r="F861" t="s">
        <v>2380</v>
      </c>
      <c r="G861" t="s">
        <v>2380</v>
      </c>
      <c r="H861" t="s">
        <v>2380</v>
      </c>
      <c r="I861">
        <v>0</v>
      </c>
      <c r="J861" t="s">
        <v>2380</v>
      </c>
    </row>
    <row r="862" spans="1:10" x14ac:dyDescent="0.3">
      <c r="A862" t="s">
        <v>1510</v>
      </c>
      <c r="B862">
        <v>52.89</v>
      </c>
      <c r="C862" t="str">
        <f t="shared" si="26"/>
        <v>Obesity</v>
      </c>
      <c r="D862">
        <v>4.96</v>
      </c>
      <c r="E862" t="str">
        <f t="shared" si="27"/>
        <v>Normal</v>
      </c>
      <c r="F862" t="s">
        <v>2381</v>
      </c>
      <c r="G862" t="s">
        <v>2380</v>
      </c>
      <c r="H862" t="s">
        <v>2380</v>
      </c>
      <c r="I862">
        <v>1</v>
      </c>
      <c r="J862" t="s">
        <v>2380</v>
      </c>
    </row>
    <row r="863" spans="1:10" x14ac:dyDescent="0.3">
      <c r="A863" t="s">
        <v>1509</v>
      </c>
      <c r="B863">
        <v>32.965000000000003</v>
      </c>
      <c r="C863" t="str">
        <f t="shared" si="26"/>
        <v>Obesity</v>
      </c>
      <c r="D863">
        <v>6.15</v>
      </c>
      <c r="E863" t="str">
        <f t="shared" si="27"/>
        <v>Prediabetes</v>
      </c>
      <c r="F863" t="s">
        <v>2381</v>
      </c>
      <c r="G863" t="s">
        <v>2380</v>
      </c>
      <c r="H863" t="s">
        <v>2380</v>
      </c>
      <c r="I863">
        <v>1</v>
      </c>
      <c r="J863" t="s">
        <v>2380</v>
      </c>
    </row>
    <row r="864" spans="1:10" x14ac:dyDescent="0.3">
      <c r="A864" t="s">
        <v>1508</v>
      </c>
      <c r="B864">
        <v>36.799999999999997</v>
      </c>
      <c r="C864" t="str">
        <f t="shared" si="26"/>
        <v>Obesity</v>
      </c>
      <c r="D864">
        <v>4.62</v>
      </c>
      <c r="E864" t="str">
        <f t="shared" si="27"/>
        <v>Normal</v>
      </c>
      <c r="F864" t="s">
        <v>2380</v>
      </c>
      <c r="G864" t="s">
        <v>2380</v>
      </c>
      <c r="H864" t="s">
        <v>2381</v>
      </c>
      <c r="I864">
        <v>1</v>
      </c>
      <c r="J864" t="s">
        <v>2380</v>
      </c>
    </row>
    <row r="865" spans="1:10" x14ac:dyDescent="0.3">
      <c r="A865" t="s">
        <v>1507</v>
      </c>
      <c r="B865">
        <v>34.299999999999997</v>
      </c>
      <c r="C865" t="str">
        <f t="shared" si="26"/>
        <v>Obesity</v>
      </c>
      <c r="D865">
        <v>4.87</v>
      </c>
      <c r="E865" t="str">
        <f t="shared" si="27"/>
        <v>Normal</v>
      </c>
      <c r="F865" t="s">
        <v>2380</v>
      </c>
      <c r="G865" t="s">
        <v>2380</v>
      </c>
      <c r="H865" t="s">
        <v>2380</v>
      </c>
      <c r="I865">
        <v>2</v>
      </c>
      <c r="J865" t="s">
        <v>2380</v>
      </c>
    </row>
    <row r="866" spans="1:10" x14ac:dyDescent="0.3">
      <c r="A866" t="s">
        <v>1506</v>
      </c>
      <c r="B866">
        <v>35.244999999999997</v>
      </c>
      <c r="C866" t="str">
        <f t="shared" si="26"/>
        <v>Obesity</v>
      </c>
      <c r="D866">
        <v>4.63</v>
      </c>
      <c r="E866" t="str">
        <f t="shared" si="27"/>
        <v>Normal</v>
      </c>
      <c r="F866" t="s">
        <v>2380</v>
      </c>
      <c r="G866" t="s">
        <v>2380</v>
      </c>
      <c r="H866" t="s">
        <v>2380</v>
      </c>
      <c r="I866">
        <v>0</v>
      </c>
      <c r="J866" t="s">
        <v>2380</v>
      </c>
    </row>
    <row r="867" spans="1:10" x14ac:dyDescent="0.3">
      <c r="A867" t="s">
        <v>1505</v>
      </c>
      <c r="B867">
        <v>26.23</v>
      </c>
      <c r="C867" t="str">
        <f t="shared" si="26"/>
        <v>Over weight</v>
      </c>
      <c r="D867">
        <v>11.93</v>
      </c>
      <c r="E867" t="str">
        <f t="shared" si="27"/>
        <v>Diabetes</v>
      </c>
      <c r="F867" t="s">
        <v>2380</v>
      </c>
      <c r="G867" t="s">
        <v>2380</v>
      </c>
      <c r="H867" t="s">
        <v>2380</v>
      </c>
      <c r="I867">
        <v>0</v>
      </c>
      <c r="J867" t="s">
        <v>2380</v>
      </c>
    </row>
    <row r="868" spans="1:10" x14ac:dyDescent="0.3">
      <c r="A868" t="s">
        <v>1504</v>
      </c>
      <c r="B868">
        <v>36.1</v>
      </c>
      <c r="C868" t="str">
        <f t="shared" si="26"/>
        <v>Obesity</v>
      </c>
      <c r="D868">
        <v>5.65</v>
      </c>
      <c r="E868" t="str">
        <f t="shared" si="27"/>
        <v>Normal</v>
      </c>
      <c r="F868" t="s">
        <v>2381</v>
      </c>
      <c r="G868" t="s">
        <v>2380</v>
      </c>
      <c r="H868" t="s">
        <v>2380</v>
      </c>
      <c r="I868">
        <v>2</v>
      </c>
      <c r="J868" t="s">
        <v>2380</v>
      </c>
    </row>
    <row r="869" spans="1:10" x14ac:dyDescent="0.3">
      <c r="A869" t="s">
        <v>1503</v>
      </c>
      <c r="B869">
        <v>37.1</v>
      </c>
      <c r="C869" t="str">
        <f t="shared" si="26"/>
        <v>Obesity</v>
      </c>
      <c r="D869">
        <v>11.21</v>
      </c>
      <c r="E869" t="str">
        <f t="shared" si="27"/>
        <v>Diabetes</v>
      </c>
      <c r="F869" t="s">
        <v>2381</v>
      </c>
      <c r="G869" t="s">
        <v>2380</v>
      </c>
      <c r="H869" t="s">
        <v>2381</v>
      </c>
      <c r="I869">
        <v>1</v>
      </c>
      <c r="J869" t="s">
        <v>2380</v>
      </c>
    </row>
    <row r="870" spans="1:10" x14ac:dyDescent="0.3">
      <c r="A870" t="s">
        <v>1502</v>
      </c>
      <c r="B870">
        <v>27.5</v>
      </c>
      <c r="C870" t="str">
        <f t="shared" si="26"/>
        <v>Over weight</v>
      </c>
      <c r="D870">
        <v>10.62</v>
      </c>
      <c r="E870" t="str">
        <f t="shared" si="27"/>
        <v>Diabetes</v>
      </c>
      <c r="F870" t="s">
        <v>2381</v>
      </c>
      <c r="G870" t="s">
        <v>2380</v>
      </c>
      <c r="H870" t="s">
        <v>2381</v>
      </c>
      <c r="I870">
        <v>1</v>
      </c>
      <c r="J870" t="s">
        <v>2380</v>
      </c>
    </row>
    <row r="871" spans="1:10" x14ac:dyDescent="0.3">
      <c r="A871" t="s">
        <v>1501</v>
      </c>
      <c r="B871">
        <v>24.7</v>
      </c>
      <c r="C871" t="str">
        <f t="shared" si="26"/>
        <v>Normal weight</v>
      </c>
      <c r="D871">
        <v>10.7</v>
      </c>
      <c r="E871" t="str">
        <f t="shared" si="27"/>
        <v>Diabetes</v>
      </c>
      <c r="F871" t="s">
        <v>2381</v>
      </c>
      <c r="G871" t="s">
        <v>2380</v>
      </c>
      <c r="H871" t="s">
        <v>2381</v>
      </c>
      <c r="I871">
        <v>1</v>
      </c>
      <c r="J871" t="s">
        <v>2380</v>
      </c>
    </row>
    <row r="872" spans="1:10" x14ac:dyDescent="0.3">
      <c r="A872" t="s">
        <v>1500</v>
      </c>
      <c r="B872">
        <v>26.78</v>
      </c>
      <c r="C872" t="str">
        <f t="shared" si="26"/>
        <v>Over weight</v>
      </c>
      <c r="D872">
        <v>10.02</v>
      </c>
      <c r="E872" t="str">
        <f t="shared" si="27"/>
        <v>Diabetes</v>
      </c>
      <c r="F872" t="s">
        <v>2381</v>
      </c>
      <c r="G872" t="s">
        <v>2380</v>
      </c>
      <c r="H872" t="s">
        <v>2381</v>
      </c>
      <c r="I872">
        <v>1</v>
      </c>
      <c r="J872" t="s">
        <v>2380</v>
      </c>
    </row>
    <row r="873" spans="1:10" x14ac:dyDescent="0.3">
      <c r="A873" t="s">
        <v>1499</v>
      </c>
      <c r="B873">
        <v>45.8</v>
      </c>
      <c r="C873" t="str">
        <f t="shared" si="26"/>
        <v>Obesity</v>
      </c>
      <c r="D873">
        <v>4.8499999999999996</v>
      </c>
      <c r="E873" t="str">
        <f t="shared" si="27"/>
        <v>Normal</v>
      </c>
      <c r="F873" t="s">
        <v>2380</v>
      </c>
      <c r="G873" t="s">
        <v>2380</v>
      </c>
      <c r="H873" t="s">
        <v>2380</v>
      </c>
      <c r="I873">
        <v>0</v>
      </c>
      <c r="J873" t="s">
        <v>2380</v>
      </c>
    </row>
    <row r="874" spans="1:10" x14ac:dyDescent="0.3">
      <c r="A874" t="s">
        <v>1498</v>
      </c>
      <c r="B874">
        <v>29</v>
      </c>
      <c r="C874" t="str">
        <f t="shared" si="26"/>
        <v>Over weight</v>
      </c>
      <c r="D874">
        <v>4.3899999999999997</v>
      </c>
      <c r="E874" t="str">
        <f t="shared" si="27"/>
        <v>Normal</v>
      </c>
      <c r="F874" t="s">
        <v>2381</v>
      </c>
      <c r="G874" t="s">
        <v>2380</v>
      </c>
      <c r="H874" t="s">
        <v>2380</v>
      </c>
      <c r="I874">
        <v>2</v>
      </c>
      <c r="J874" t="s">
        <v>2380</v>
      </c>
    </row>
    <row r="875" spans="1:10" x14ac:dyDescent="0.3">
      <c r="A875" t="s">
        <v>1497</v>
      </c>
      <c r="B875">
        <v>33.534999999999997</v>
      </c>
      <c r="C875" t="str">
        <f t="shared" si="26"/>
        <v>Obesity</v>
      </c>
      <c r="D875">
        <v>8.24</v>
      </c>
      <c r="E875" t="str">
        <f t="shared" si="27"/>
        <v>Diabetes</v>
      </c>
      <c r="F875" t="s">
        <v>2381</v>
      </c>
      <c r="G875" t="s">
        <v>2380</v>
      </c>
      <c r="H875" t="s">
        <v>2380</v>
      </c>
      <c r="I875">
        <v>0</v>
      </c>
      <c r="J875" t="s">
        <v>2380</v>
      </c>
    </row>
    <row r="876" spans="1:10" x14ac:dyDescent="0.3">
      <c r="A876" t="s">
        <v>1496</v>
      </c>
      <c r="B876">
        <v>32.774999999999999</v>
      </c>
      <c r="C876" t="str">
        <f t="shared" si="26"/>
        <v>Obesity</v>
      </c>
      <c r="D876">
        <v>9.77</v>
      </c>
      <c r="E876" t="str">
        <f t="shared" si="27"/>
        <v>Diabetes</v>
      </c>
      <c r="F876" t="s">
        <v>2381</v>
      </c>
      <c r="G876" t="s">
        <v>2380</v>
      </c>
      <c r="H876" t="s">
        <v>2380</v>
      </c>
      <c r="I876">
        <v>0</v>
      </c>
      <c r="J876" t="s">
        <v>2380</v>
      </c>
    </row>
    <row r="877" spans="1:10" x14ac:dyDescent="0.3">
      <c r="A877" t="s">
        <v>1495</v>
      </c>
      <c r="B877">
        <v>37.51</v>
      </c>
      <c r="C877" t="str">
        <f t="shared" si="26"/>
        <v>Obesity</v>
      </c>
      <c r="D877">
        <v>5.5</v>
      </c>
      <c r="E877" t="str">
        <f t="shared" si="27"/>
        <v>Normal</v>
      </c>
      <c r="F877" t="s">
        <v>2381</v>
      </c>
      <c r="G877" t="s">
        <v>2380</v>
      </c>
      <c r="H877" t="s">
        <v>2380</v>
      </c>
      <c r="I877">
        <v>2</v>
      </c>
      <c r="J877" t="s">
        <v>2380</v>
      </c>
    </row>
    <row r="878" spans="1:10" x14ac:dyDescent="0.3">
      <c r="A878" t="s">
        <v>1494</v>
      </c>
      <c r="B878">
        <v>39.86</v>
      </c>
      <c r="C878" t="str">
        <f t="shared" si="26"/>
        <v>Obesity</v>
      </c>
      <c r="D878">
        <v>11.84</v>
      </c>
      <c r="E878" t="str">
        <f t="shared" si="27"/>
        <v>Diabetes</v>
      </c>
      <c r="F878" t="s">
        <v>2381</v>
      </c>
      <c r="G878" t="s">
        <v>2380</v>
      </c>
      <c r="H878" t="s">
        <v>2380</v>
      </c>
      <c r="I878">
        <v>1</v>
      </c>
      <c r="J878" t="s">
        <v>2380</v>
      </c>
    </row>
    <row r="879" spans="1:10" x14ac:dyDescent="0.3">
      <c r="A879" t="s">
        <v>1493</v>
      </c>
      <c r="B879">
        <v>42.13</v>
      </c>
      <c r="C879" t="str">
        <f t="shared" si="26"/>
        <v>Obesity</v>
      </c>
      <c r="D879">
        <v>4.66</v>
      </c>
      <c r="E879" t="str">
        <f t="shared" si="27"/>
        <v>Normal</v>
      </c>
      <c r="F879" t="s">
        <v>2380</v>
      </c>
      <c r="G879" t="s">
        <v>2380</v>
      </c>
      <c r="H879" t="s">
        <v>2380</v>
      </c>
      <c r="I879">
        <v>0</v>
      </c>
      <c r="J879" t="s">
        <v>2380</v>
      </c>
    </row>
    <row r="880" spans="1:10" x14ac:dyDescent="0.3">
      <c r="A880" t="s">
        <v>1492</v>
      </c>
      <c r="B880">
        <v>35.99</v>
      </c>
      <c r="C880" t="str">
        <f t="shared" si="26"/>
        <v>Obesity</v>
      </c>
      <c r="D880">
        <v>11.11</v>
      </c>
      <c r="E880" t="str">
        <f t="shared" si="27"/>
        <v>Diabetes</v>
      </c>
      <c r="F880" t="s">
        <v>2380</v>
      </c>
      <c r="G880" t="s">
        <v>2380</v>
      </c>
      <c r="H880" t="s">
        <v>2380</v>
      </c>
      <c r="I880">
        <v>0</v>
      </c>
      <c r="J880" t="s">
        <v>2380</v>
      </c>
    </row>
    <row r="881" spans="1:10" x14ac:dyDescent="0.3">
      <c r="A881" t="s">
        <v>1491</v>
      </c>
      <c r="B881">
        <v>35.200000000000003</v>
      </c>
      <c r="C881" t="str">
        <f t="shared" si="26"/>
        <v>Obesity</v>
      </c>
      <c r="D881">
        <v>7.72</v>
      </c>
      <c r="E881" t="str">
        <f t="shared" si="27"/>
        <v>Diabetes</v>
      </c>
      <c r="F881" t="s">
        <v>2381</v>
      </c>
      <c r="G881" t="s">
        <v>2380</v>
      </c>
      <c r="H881" t="s">
        <v>2381</v>
      </c>
      <c r="I881">
        <v>1</v>
      </c>
      <c r="J881" t="s">
        <v>2380</v>
      </c>
    </row>
    <row r="882" spans="1:10" x14ac:dyDescent="0.3">
      <c r="A882" t="s">
        <v>1490</v>
      </c>
      <c r="B882">
        <v>29.91</v>
      </c>
      <c r="C882" t="str">
        <f t="shared" si="26"/>
        <v>Obesity</v>
      </c>
      <c r="D882">
        <v>5.55</v>
      </c>
      <c r="E882" t="str">
        <f t="shared" si="27"/>
        <v>Normal</v>
      </c>
      <c r="F882" t="s">
        <v>2381</v>
      </c>
      <c r="G882" t="s">
        <v>2380</v>
      </c>
      <c r="H882" t="s">
        <v>2380</v>
      </c>
      <c r="I882">
        <v>2</v>
      </c>
      <c r="J882" t="s">
        <v>2380</v>
      </c>
    </row>
    <row r="883" spans="1:10" x14ac:dyDescent="0.3">
      <c r="A883" t="s">
        <v>1489</v>
      </c>
      <c r="B883">
        <v>36.479999999999997</v>
      </c>
      <c r="C883" t="str">
        <f t="shared" si="26"/>
        <v>Obesity</v>
      </c>
      <c r="D883">
        <v>5.05</v>
      </c>
      <c r="E883" t="str">
        <f t="shared" si="27"/>
        <v>Normal</v>
      </c>
      <c r="F883" t="s">
        <v>2381</v>
      </c>
      <c r="G883" t="s">
        <v>2380</v>
      </c>
      <c r="H883" t="s">
        <v>2380</v>
      </c>
      <c r="I883">
        <v>1</v>
      </c>
      <c r="J883" t="s">
        <v>2380</v>
      </c>
    </row>
    <row r="884" spans="1:10" x14ac:dyDescent="0.3">
      <c r="A884" t="s">
        <v>1488</v>
      </c>
      <c r="B884">
        <v>27.5</v>
      </c>
      <c r="C884" t="str">
        <f t="shared" si="26"/>
        <v>Over weight</v>
      </c>
      <c r="D884">
        <v>8.69</v>
      </c>
      <c r="E884" t="str">
        <f t="shared" si="27"/>
        <v>Diabetes</v>
      </c>
      <c r="F884" t="s">
        <v>2381</v>
      </c>
      <c r="G884" t="s">
        <v>2380</v>
      </c>
      <c r="H884" t="s">
        <v>2381</v>
      </c>
      <c r="I884">
        <v>1</v>
      </c>
      <c r="J884" t="s">
        <v>2380</v>
      </c>
    </row>
    <row r="885" spans="1:10" x14ac:dyDescent="0.3">
      <c r="A885" t="s">
        <v>1487</v>
      </c>
      <c r="B885">
        <v>33.44</v>
      </c>
      <c r="C885" t="str">
        <f t="shared" si="26"/>
        <v>Obesity</v>
      </c>
      <c r="D885">
        <v>5.9</v>
      </c>
      <c r="E885" t="str">
        <f t="shared" si="27"/>
        <v>Prediabetes</v>
      </c>
      <c r="F885" t="s">
        <v>2381</v>
      </c>
      <c r="G885" t="s">
        <v>2380</v>
      </c>
      <c r="H885" t="s">
        <v>2380</v>
      </c>
      <c r="I885">
        <v>1</v>
      </c>
      <c r="J885" t="s">
        <v>2380</v>
      </c>
    </row>
    <row r="886" spans="1:10" x14ac:dyDescent="0.3">
      <c r="A886" t="s">
        <v>1486</v>
      </c>
      <c r="B886">
        <v>28.215</v>
      </c>
      <c r="C886" t="str">
        <f t="shared" si="26"/>
        <v>Over weight</v>
      </c>
      <c r="D886">
        <v>6.29</v>
      </c>
      <c r="E886" t="str">
        <f t="shared" si="27"/>
        <v>Prediabetes</v>
      </c>
      <c r="F886" t="s">
        <v>2381</v>
      </c>
      <c r="G886" t="s">
        <v>2380</v>
      </c>
      <c r="H886" t="s">
        <v>2380</v>
      </c>
      <c r="I886">
        <v>1</v>
      </c>
      <c r="J886" t="s">
        <v>2380</v>
      </c>
    </row>
    <row r="887" spans="1:10" x14ac:dyDescent="0.3">
      <c r="A887" t="s">
        <v>1485</v>
      </c>
      <c r="B887">
        <v>27.17</v>
      </c>
      <c r="C887" t="str">
        <f t="shared" si="26"/>
        <v>Over weight</v>
      </c>
      <c r="D887">
        <v>5.84</v>
      </c>
      <c r="E887" t="str">
        <f t="shared" si="27"/>
        <v>Prediabetes</v>
      </c>
      <c r="F887" t="s">
        <v>2381</v>
      </c>
      <c r="G887" t="s">
        <v>2380</v>
      </c>
      <c r="H887" t="s">
        <v>2380</v>
      </c>
      <c r="I887">
        <v>1</v>
      </c>
      <c r="J887" t="s">
        <v>2380</v>
      </c>
    </row>
    <row r="888" spans="1:10" x14ac:dyDescent="0.3">
      <c r="A888" t="s">
        <v>1484</v>
      </c>
      <c r="B888">
        <v>35.380000000000003</v>
      </c>
      <c r="C888" t="str">
        <f t="shared" si="26"/>
        <v>Obesity</v>
      </c>
      <c r="D888">
        <v>6.12</v>
      </c>
      <c r="E888" t="str">
        <f t="shared" si="27"/>
        <v>Prediabetes</v>
      </c>
      <c r="F888" t="s">
        <v>2380</v>
      </c>
      <c r="G888" t="s">
        <v>2380</v>
      </c>
      <c r="H888" t="s">
        <v>2380</v>
      </c>
      <c r="I888">
        <v>0</v>
      </c>
      <c r="J888" t="s">
        <v>2380</v>
      </c>
    </row>
    <row r="889" spans="1:10" x14ac:dyDescent="0.3">
      <c r="A889" t="s">
        <v>1483</v>
      </c>
      <c r="B889">
        <v>43.48</v>
      </c>
      <c r="C889" t="str">
        <f t="shared" si="26"/>
        <v>Obesity</v>
      </c>
      <c r="D889">
        <v>6.24</v>
      </c>
      <c r="E889" t="str">
        <f t="shared" si="27"/>
        <v>Prediabetes</v>
      </c>
      <c r="F889" t="s">
        <v>2380</v>
      </c>
      <c r="G889" t="s">
        <v>2380</v>
      </c>
      <c r="H889" t="s">
        <v>2380</v>
      </c>
      <c r="I889">
        <v>0</v>
      </c>
      <c r="J889" t="s">
        <v>2380</v>
      </c>
    </row>
    <row r="890" spans="1:10" x14ac:dyDescent="0.3">
      <c r="A890" t="s">
        <v>1482</v>
      </c>
      <c r="B890">
        <v>41.73</v>
      </c>
      <c r="C890" t="str">
        <f t="shared" si="26"/>
        <v>Obesity</v>
      </c>
      <c r="D890">
        <v>6.25</v>
      </c>
      <c r="E890" t="str">
        <f t="shared" si="27"/>
        <v>Prediabetes</v>
      </c>
      <c r="F890" t="s">
        <v>2380</v>
      </c>
      <c r="G890" t="s">
        <v>2380</v>
      </c>
      <c r="H890" t="s">
        <v>2380</v>
      </c>
      <c r="I890">
        <v>1</v>
      </c>
      <c r="J890" t="s">
        <v>2380</v>
      </c>
    </row>
    <row r="891" spans="1:10" x14ac:dyDescent="0.3">
      <c r="A891" t="s">
        <v>1481</v>
      </c>
      <c r="B891">
        <v>28.9</v>
      </c>
      <c r="C891" t="str">
        <f t="shared" si="26"/>
        <v>Over weight</v>
      </c>
      <c r="D891">
        <v>11.96</v>
      </c>
      <c r="E891" t="str">
        <f t="shared" si="27"/>
        <v>Diabetes</v>
      </c>
      <c r="F891" t="s">
        <v>2380</v>
      </c>
      <c r="G891" t="s">
        <v>2380</v>
      </c>
      <c r="H891" t="s">
        <v>2380</v>
      </c>
      <c r="I891">
        <v>0</v>
      </c>
      <c r="J891" t="s">
        <v>2380</v>
      </c>
    </row>
    <row r="892" spans="1:10" x14ac:dyDescent="0.3">
      <c r="A892" t="s">
        <v>1480</v>
      </c>
      <c r="B892">
        <v>25.74</v>
      </c>
      <c r="C892" t="str">
        <f t="shared" si="26"/>
        <v>Over weight</v>
      </c>
      <c r="D892">
        <v>7.69</v>
      </c>
      <c r="E892" t="str">
        <f t="shared" si="27"/>
        <v>Diabetes</v>
      </c>
      <c r="F892" t="s">
        <v>2380</v>
      </c>
      <c r="G892" t="s">
        <v>2380</v>
      </c>
      <c r="H892" t="s">
        <v>2380</v>
      </c>
      <c r="I892">
        <v>0</v>
      </c>
      <c r="J892" t="s">
        <v>2380</v>
      </c>
    </row>
    <row r="893" spans="1:10" x14ac:dyDescent="0.3">
      <c r="A893" t="s">
        <v>1479</v>
      </c>
      <c r="B893">
        <v>36.06</v>
      </c>
      <c r="C893" t="str">
        <f t="shared" si="26"/>
        <v>Obesity</v>
      </c>
      <c r="D893">
        <v>8.83</v>
      </c>
      <c r="E893" t="str">
        <f t="shared" si="27"/>
        <v>Diabetes</v>
      </c>
      <c r="F893" t="s">
        <v>2380</v>
      </c>
      <c r="G893" t="s">
        <v>2380</v>
      </c>
      <c r="H893" t="s">
        <v>2380</v>
      </c>
      <c r="I893">
        <v>0</v>
      </c>
      <c r="J893" t="s">
        <v>2380</v>
      </c>
    </row>
    <row r="894" spans="1:10" x14ac:dyDescent="0.3">
      <c r="A894" t="s">
        <v>1478</v>
      </c>
      <c r="B894">
        <v>43.28</v>
      </c>
      <c r="C894" t="str">
        <f t="shared" si="26"/>
        <v>Obesity</v>
      </c>
      <c r="D894">
        <v>4.41</v>
      </c>
      <c r="E894" t="str">
        <f t="shared" si="27"/>
        <v>Normal</v>
      </c>
      <c r="F894" t="s">
        <v>2380</v>
      </c>
      <c r="G894" t="s">
        <v>2380</v>
      </c>
      <c r="H894" t="s">
        <v>2380</v>
      </c>
      <c r="I894">
        <v>0</v>
      </c>
      <c r="J894" t="s">
        <v>2380</v>
      </c>
    </row>
    <row r="895" spans="1:10" x14ac:dyDescent="0.3">
      <c r="A895" t="s">
        <v>1477</v>
      </c>
      <c r="B895">
        <v>28.785</v>
      </c>
      <c r="C895" t="str">
        <f t="shared" si="26"/>
        <v>Over weight</v>
      </c>
      <c r="D895">
        <v>9.1</v>
      </c>
      <c r="E895" t="str">
        <f t="shared" si="27"/>
        <v>Diabetes</v>
      </c>
      <c r="F895" t="s">
        <v>2381</v>
      </c>
      <c r="G895" t="s">
        <v>2380</v>
      </c>
      <c r="H895" t="s">
        <v>2381</v>
      </c>
      <c r="I895">
        <v>1</v>
      </c>
      <c r="J895" t="s">
        <v>2380</v>
      </c>
    </row>
    <row r="896" spans="1:10" x14ac:dyDescent="0.3">
      <c r="A896" t="s">
        <v>1476</v>
      </c>
      <c r="B896">
        <v>25.46</v>
      </c>
      <c r="C896" t="str">
        <f t="shared" si="26"/>
        <v>Over weight</v>
      </c>
      <c r="D896">
        <v>11.52</v>
      </c>
      <c r="E896" t="str">
        <f t="shared" si="27"/>
        <v>Diabetes</v>
      </c>
      <c r="F896" t="s">
        <v>2381</v>
      </c>
      <c r="G896" t="s">
        <v>2380</v>
      </c>
      <c r="H896" t="s">
        <v>2381</v>
      </c>
      <c r="I896">
        <v>1</v>
      </c>
      <c r="J896" t="s">
        <v>2380</v>
      </c>
    </row>
    <row r="897" spans="1:10" x14ac:dyDescent="0.3">
      <c r="A897" t="s">
        <v>1475</v>
      </c>
      <c r="B897">
        <v>30.8</v>
      </c>
      <c r="C897" t="str">
        <f t="shared" si="26"/>
        <v>Obesity</v>
      </c>
      <c r="D897">
        <v>10.95</v>
      </c>
      <c r="E897" t="str">
        <f t="shared" si="27"/>
        <v>Diabetes</v>
      </c>
      <c r="F897" t="s">
        <v>2380</v>
      </c>
      <c r="G897" t="s">
        <v>2380</v>
      </c>
      <c r="H897" t="s">
        <v>2380</v>
      </c>
      <c r="I897">
        <v>0</v>
      </c>
      <c r="J897" t="s">
        <v>2380</v>
      </c>
    </row>
    <row r="898" spans="1:10" x14ac:dyDescent="0.3">
      <c r="A898" t="s">
        <v>1474</v>
      </c>
      <c r="B898">
        <v>28.88</v>
      </c>
      <c r="C898" t="str">
        <f t="shared" si="26"/>
        <v>Over weight</v>
      </c>
      <c r="D898">
        <v>11.5</v>
      </c>
      <c r="E898" t="str">
        <f t="shared" si="27"/>
        <v>Diabetes</v>
      </c>
      <c r="F898" t="s">
        <v>2380</v>
      </c>
      <c r="G898" t="s">
        <v>2380</v>
      </c>
      <c r="H898" t="s">
        <v>2380</v>
      </c>
      <c r="I898">
        <v>0</v>
      </c>
      <c r="J898" t="s">
        <v>2380</v>
      </c>
    </row>
    <row r="899" spans="1:10" x14ac:dyDescent="0.3">
      <c r="A899" t="s">
        <v>1473</v>
      </c>
      <c r="B899">
        <v>23</v>
      </c>
      <c r="C899" t="str">
        <f t="shared" ref="C899:C962" si="28">IF(B899&lt;18.5,"Underweight",IF(B899&lt;=24.9,"Normal weight",IF(B899&lt;29.9,"Over weight","Obesity")))</f>
        <v>Normal weight</v>
      </c>
      <c r="D899">
        <v>9.8800000000000008</v>
      </c>
      <c r="E899" t="str">
        <f t="shared" ref="E899:E962" si="29">IF(D899&lt;5.7,"Normal",IF(D899&lt;=6.4,"Prediabetes","Diabetes"))</f>
        <v>Diabetes</v>
      </c>
      <c r="F899" t="s">
        <v>2380</v>
      </c>
      <c r="G899" t="s">
        <v>2380</v>
      </c>
      <c r="H899" t="s">
        <v>2380</v>
      </c>
      <c r="I899">
        <v>0</v>
      </c>
      <c r="J899" t="s">
        <v>2380</v>
      </c>
    </row>
    <row r="900" spans="1:10" x14ac:dyDescent="0.3">
      <c r="A900" t="s">
        <v>1472</v>
      </c>
      <c r="B900">
        <v>38.25</v>
      </c>
      <c r="C900" t="str">
        <f t="shared" si="28"/>
        <v>Obesity</v>
      </c>
      <c r="D900">
        <v>6.2</v>
      </c>
      <c r="E900" t="str">
        <f t="shared" si="29"/>
        <v>Prediabetes</v>
      </c>
      <c r="F900" t="s">
        <v>2380</v>
      </c>
      <c r="G900" t="s">
        <v>2380</v>
      </c>
      <c r="H900" t="s">
        <v>2380</v>
      </c>
      <c r="I900">
        <v>1</v>
      </c>
      <c r="J900" t="s">
        <v>2380</v>
      </c>
    </row>
    <row r="901" spans="1:10" x14ac:dyDescent="0.3">
      <c r="A901" t="s">
        <v>1471</v>
      </c>
      <c r="B901">
        <v>39.25</v>
      </c>
      <c r="C901" t="str">
        <f t="shared" si="28"/>
        <v>Obesity</v>
      </c>
      <c r="D901">
        <v>8.41</v>
      </c>
      <c r="E901" t="str">
        <f t="shared" si="29"/>
        <v>Diabetes</v>
      </c>
      <c r="F901" t="s">
        <v>2381</v>
      </c>
      <c r="G901" t="s">
        <v>2380</v>
      </c>
      <c r="H901" t="s">
        <v>2380</v>
      </c>
      <c r="I901">
        <v>1</v>
      </c>
      <c r="J901" t="s">
        <v>2380</v>
      </c>
    </row>
    <row r="902" spans="1:10" x14ac:dyDescent="0.3">
      <c r="A902" t="s">
        <v>1470</v>
      </c>
      <c r="B902">
        <v>26.6</v>
      </c>
      <c r="C902" t="str">
        <f t="shared" si="28"/>
        <v>Over weight</v>
      </c>
      <c r="D902">
        <v>5.07</v>
      </c>
      <c r="E902" t="str">
        <f t="shared" si="29"/>
        <v>Normal</v>
      </c>
      <c r="F902" t="s">
        <v>2381</v>
      </c>
      <c r="G902" t="s">
        <v>2380</v>
      </c>
      <c r="H902" t="s">
        <v>2380</v>
      </c>
      <c r="I902">
        <v>2</v>
      </c>
      <c r="J902" t="s">
        <v>2380</v>
      </c>
    </row>
    <row r="903" spans="1:10" x14ac:dyDescent="0.3">
      <c r="A903" t="s">
        <v>1469</v>
      </c>
      <c r="B903">
        <v>35.700000000000003</v>
      </c>
      <c r="C903" t="str">
        <f t="shared" si="28"/>
        <v>Obesity</v>
      </c>
      <c r="D903">
        <v>4.0599999999999996</v>
      </c>
      <c r="E903" t="str">
        <f t="shared" si="29"/>
        <v>Normal</v>
      </c>
      <c r="F903" t="s">
        <v>2380</v>
      </c>
      <c r="G903" t="s">
        <v>2380</v>
      </c>
      <c r="H903" t="s">
        <v>2381</v>
      </c>
      <c r="I903">
        <v>1</v>
      </c>
      <c r="J903" t="s">
        <v>2380</v>
      </c>
    </row>
    <row r="904" spans="1:10" x14ac:dyDescent="0.3">
      <c r="A904" t="s">
        <v>1468</v>
      </c>
      <c r="B904">
        <v>20.100000000000001</v>
      </c>
      <c r="C904" t="str">
        <f t="shared" si="28"/>
        <v>Normal weight</v>
      </c>
      <c r="D904">
        <v>10.52</v>
      </c>
      <c r="E904" t="str">
        <f t="shared" si="29"/>
        <v>Diabetes</v>
      </c>
      <c r="F904" t="s">
        <v>2380</v>
      </c>
      <c r="G904" t="s">
        <v>2380</v>
      </c>
      <c r="H904" t="s">
        <v>2380</v>
      </c>
      <c r="I904">
        <v>0</v>
      </c>
      <c r="J904" t="s">
        <v>2380</v>
      </c>
    </row>
    <row r="905" spans="1:10" x14ac:dyDescent="0.3">
      <c r="A905" t="s">
        <v>1467</v>
      </c>
      <c r="B905">
        <v>22.23</v>
      </c>
      <c r="C905" t="str">
        <f t="shared" si="28"/>
        <v>Normal weight</v>
      </c>
      <c r="D905">
        <v>9.65</v>
      </c>
      <c r="E905" t="str">
        <f t="shared" si="29"/>
        <v>Diabetes</v>
      </c>
      <c r="F905" t="s">
        <v>2380</v>
      </c>
      <c r="G905" t="s">
        <v>2380</v>
      </c>
      <c r="H905" t="s">
        <v>2380</v>
      </c>
      <c r="I905">
        <v>0</v>
      </c>
      <c r="J905" t="s">
        <v>2380</v>
      </c>
    </row>
    <row r="906" spans="1:10" x14ac:dyDescent="0.3">
      <c r="A906" t="s">
        <v>1466</v>
      </c>
      <c r="B906">
        <v>36.47</v>
      </c>
      <c r="C906" t="str">
        <f t="shared" si="28"/>
        <v>Obesity</v>
      </c>
      <c r="D906">
        <v>6.21</v>
      </c>
      <c r="E906" t="str">
        <f t="shared" si="29"/>
        <v>Prediabetes</v>
      </c>
      <c r="F906" t="s">
        <v>2380</v>
      </c>
      <c r="G906" t="s">
        <v>2380</v>
      </c>
      <c r="H906" t="s">
        <v>2380</v>
      </c>
      <c r="I906">
        <v>0</v>
      </c>
      <c r="J906" t="s">
        <v>2380</v>
      </c>
    </row>
    <row r="907" spans="1:10" x14ac:dyDescent="0.3">
      <c r="A907" t="s">
        <v>1465</v>
      </c>
      <c r="B907">
        <v>49.64</v>
      </c>
      <c r="C907" t="str">
        <f t="shared" si="28"/>
        <v>Obesity</v>
      </c>
      <c r="D907">
        <v>4.76</v>
      </c>
      <c r="E907" t="str">
        <f t="shared" si="29"/>
        <v>Normal</v>
      </c>
      <c r="F907" t="s">
        <v>2380</v>
      </c>
      <c r="G907" t="s">
        <v>2380</v>
      </c>
      <c r="H907" t="s">
        <v>2381</v>
      </c>
      <c r="I907">
        <v>1</v>
      </c>
      <c r="J907" t="s">
        <v>2380</v>
      </c>
    </row>
    <row r="908" spans="1:10" x14ac:dyDescent="0.3">
      <c r="A908" t="s">
        <v>1464</v>
      </c>
      <c r="B908">
        <v>36.799999999999997</v>
      </c>
      <c r="C908" t="str">
        <f t="shared" si="28"/>
        <v>Obesity</v>
      </c>
      <c r="D908">
        <v>5.73</v>
      </c>
      <c r="E908" t="str">
        <f t="shared" si="29"/>
        <v>Prediabetes</v>
      </c>
      <c r="F908" t="s">
        <v>2381</v>
      </c>
      <c r="G908" t="s">
        <v>2380</v>
      </c>
      <c r="H908" t="s">
        <v>2381</v>
      </c>
      <c r="I908">
        <v>1</v>
      </c>
      <c r="J908" t="s">
        <v>2380</v>
      </c>
    </row>
    <row r="909" spans="1:10" x14ac:dyDescent="0.3">
      <c r="A909" t="s">
        <v>1463</v>
      </c>
      <c r="B909">
        <v>33.880000000000003</v>
      </c>
      <c r="C909" t="str">
        <f t="shared" si="28"/>
        <v>Obesity</v>
      </c>
      <c r="D909">
        <v>10.78</v>
      </c>
      <c r="E909" t="str">
        <f t="shared" si="29"/>
        <v>Diabetes</v>
      </c>
      <c r="F909" t="s">
        <v>2381</v>
      </c>
      <c r="G909" t="s">
        <v>2380</v>
      </c>
      <c r="H909" t="s">
        <v>2380</v>
      </c>
      <c r="I909">
        <v>0</v>
      </c>
      <c r="J909" t="s">
        <v>2380</v>
      </c>
    </row>
    <row r="910" spans="1:10" x14ac:dyDescent="0.3">
      <c r="A910" t="s">
        <v>1462</v>
      </c>
      <c r="B910">
        <v>32.01</v>
      </c>
      <c r="C910" t="str">
        <f t="shared" si="28"/>
        <v>Obesity</v>
      </c>
      <c r="D910">
        <v>5.08</v>
      </c>
      <c r="E910" t="str">
        <f t="shared" si="29"/>
        <v>Normal</v>
      </c>
      <c r="F910" t="s">
        <v>2381</v>
      </c>
      <c r="G910" t="s">
        <v>2380</v>
      </c>
      <c r="H910" t="s">
        <v>2380</v>
      </c>
      <c r="I910">
        <v>1</v>
      </c>
      <c r="J910" t="s">
        <v>2380</v>
      </c>
    </row>
    <row r="911" spans="1:10" x14ac:dyDescent="0.3">
      <c r="A911" t="s">
        <v>1461</v>
      </c>
      <c r="B911">
        <v>33.630000000000003</v>
      </c>
      <c r="C911" t="str">
        <f t="shared" si="28"/>
        <v>Obesity</v>
      </c>
      <c r="D911">
        <v>11.39</v>
      </c>
      <c r="E911" t="str">
        <f t="shared" si="29"/>
        <v>Diabetes</v>
      </c>
      <c r="F911" t="s">
        <v>2380</v>
      </c>
      <c r="G911" t="s">
        <v>2380</v>
      </c>
      <c r="H911" t="s">
        <v>2380</v>
      </c>
      <c r="I911">
        <v>0</v>
      </c>
      <c r="J911" t="s">
        <v>2380</v>
      </c>
    </row>
    <row r="912" spans="1:10" x14ac:dyDescent="0.3">
      <c r="A912" t="s">
        <v>1460</v>
      </c>
      <c r="B912">
        <v>34.865000000000002</v>
      </c>
      <c r="C912" t="str">
        <f t="shared" si="28"/>
        <v>Obesity</v>
      </c>
      <c r="D912">
        <v>5.35</v>
      </c>
      <c r="E912" t="str">
        <f t="shared" si="29"/>
        <v>Normal</v>
      </c>
      <c r="F912" t="s">
        <v>2381</v>
      </c>
      <c r="G912" t="s">
        <v>2380</v>
      </c>
      <c r="H912" t="s">
        <v>2380</v>
      </c>
      <c r="I912">
        <v>1</v>
      </c>
      <c r="J912" t="s">
        <v>2380</v>
      </c>
    </row>
    <row r="913" spans="1:10" x14ac:dyDescent="0.3">
      <c r="A913" t="s">
        <v>1459</v>
      </c>
      <c r="B913">
        <v>43.11</v>
      </c>
      <c r="C913" t="str">
        <f t="shared" si="28"/>
        <v>Obesity</v>
      </c>
      <c r="D913">
        <v>5.6</v>
      </c>
      <c r="E913" t="str">
        <f t="shared" si="29"/>
        <v>Normal</v>
      </c>
      <c r="F913" t="s">
        <v>2380</v>
      </c>
      <c r="G913" t="s">
        <v>2380</v>
      </c>
      <c r="H913" t="s">
        <v>2380</v>
      </c>
      <c r="I913">
        <v>0</v>
      </c>
      <c r="J913" t="s">
        <v>2380</v>
      </c>
    </row>
    <row r="914" spans="1:10" x14ac:dyDescent="0.3">
      <c r="A914" t="s">
        <v>1458</v>
      </c>
      <c r="B914">
        <v>30.305</v>
      </c>
      <c r="C914" t="str">
        <f t="shared" si="28"/>
        <v>Obesity</v>
      </c>
      <c r="D914">
        <v>4.2699999999999996</v>
      </c>
      <c r="E914" t="str">
        <f t="shared" si="29"/>
        <v>Normal</v>
      </c>
      <c r="F914" t="s">
        <v>2381</v>
      </c>
      <c r="G914" t="s">
        <v>2380</v>
      </c>
      <c r="H914" t="s">
        <v>2380</v>
      </c>
      <c r="I914">
        <v>1</v>
      </c>
      <c r="J914" t="s">
        <v>2380</v>
      </c>
    </row>
    <row r="915" spans="1:10" x14ac:dyDescent="0.3">
      <c r="A915" t="s">
        <v>1457</v>
      </c>
      <c r="B915">
        <v>25.175000000000001</v>
      </c>
      <c r="C915" t="str">
        <f t="shared" si="28"/>
        <v>Over weight</v>
      </c>
      <c r="D915">
        <v>5.57</v>
      </c>
      <c r="E915" t="str">
        <f t="shared" si="29"/>
        <v>Normal</v>
      </c>
      <c r="F915" t="s">
        <v>2381</v>
      </c>
      <c r="G915" t="s">
        <v>2380</v>
      </c>
      <c r="H915" t="s">
        <v>2380</v>
      </c>
      <c r="I915">
        <v>1</v>
      </c>
      <c r="J915" t="s">
        <v>2380</v>
      </c>
    </row>
    <row r="916" spans="1:10" x14ac:dyDescent="0.3">
      <c r="A916" t="s">
        <v>1456</v>
      </c>
      <c r="B916">
        <v>26.8</v>
      </c>
      <c r="C916" t="str">
        <f t="shared" si="28"/>
        <v>Over weight</v>
      </c>
      <c r="D916">
        <v>5.68</v>
      </c>
      <c r="E916" t="str">
        <f t="shared" si="29"/>
        <v>Normal</v>
      </c>
      <c r="F916" t="s">
        <v>2381</v>
      </c>
      <c r="G916" t="s">
        <v>2380</v>
      </c>
      <c r="H916" t="s">
        <v>2380</v>
      </c>
      <c r="I916">
        <v>1</v>
      </c>
      <c r="J916" t="s">
        <v>2380</v>
      </c>
    </row>
    <row r="917" spans="1:10" x14ac:dyDescent="0.3">
      <c r="A917" t="s">
        <v>1455</v>
      </c>
      <c r="B917">
        <v>21.78</v>
      </c>
      <c r="C917" t="str">
        <f t="shared" si="28"/>
        <v>Normal weight</v>
      </c>
      <c r="D917">
        <v>5.3</v>
      </c>
      <c r="E917" t="str">
        <f t="shared" si="29"/>
        <v>Normal</v>
      </c>
      <c r="F917" t="s">
        <v>2380</v>
      </c>
      <c r="G917" t="s">
        <v>2381</v>
      </c>
      <c r="H917" t="s">
        <v>2380</v>
      </c>
      <c r="I917">
        <v>1</v>
      </c>
      <c r="J917" t="s">
        <v>2380</v>
      </c>
    </row>
    <row r="918" spans="1:10" x14ac:dyDescent="0.3">
      <c r="A918" t="s">
        <v>1454</v>
      </c>
      <c r="B918">
        <v>30.14</v>
      </c>
      <c r="C918" t="str">
        <f t="shared" si="28"/>
        <v>Obesity</v>
      </c>
      <c r="D918">
        <v>9.4499999999999993</v>
      </c>
      <c r="E918" t="str">
        <f t="shared" si="29"/>
        <v>Diabetes</v>
      </c>
      <c r="F918" t="s">
        <v>2381</v>
      </c>
      <c r="G918" t="s">
        <v>2380</v>
      </c>
      <c r="H918" t="s">
        <v>2380</v>
      </c>
      <c r="I918">
        <v>0</v>
      </c>
      <c r="J918" t="s">
        <v>2380</v>
      </c>
    </row>
    <row r="919" spans="1:10" x14ac:dyDescent="0.3">
      <c r="A919" t="s">
        <v>1453</v>
      </c>
      <c r="B919">
        <v>29.7</v>
      </c>
      <c r="C919" t="str">
        <f t="shared" si="28"/>
        <v>Over weight</v>
      </c>
      <c r="D919">
        <v>6.79</v>
      </c>
      <c r="E919" t="str">
        <f t="shared" si="29"/>
        <v>Diabetes</v>
      </c>
      <c r="F919" t="s">
        <v>2381</v>
      </c>
      <c r="G919" t="s">
        <v>2380</v>
      </c>
      <c r="H919" t="s">
        <v>2380</v>
      </c>
      <c r="I919">
        <v>0</v>
      </c>
      <c r="J919" t="s">
        <v>2380</v>
      </c>
    </row>
    <row r="920" spans="1:10" x14ac:dyDescent="0.3">
      <c r="A920" t="s">
        <v>1452</v>
      </c>
      <c r="B920">
        <v>32.395000000000003</v>
      </c>
      <c r="C920" t="str">
        <f t="shared" si="28"/>
        <v>Obesity</v>
      </c>
      <c r="D920">
        <v>11.1</v>
      </c>
      <c r="E920" t="str">
        <f t="shared" si="29"/>
        <v>Diabetes</v>
      </c>
      <c r="F920" t="s">
        <v>2381</v>
      </c>
      <c r="G920" t="s">
        <v>2380</v>
      </c>
      <c r="H920" t="s">
        <v>2380</v>
      </c>
      <c r="I920">
        <v>0</v>
      </c>
      <c r="J920" t="s">
        <v>2380</v>
      </c>
    </row>
    <row r="921" spans="1:10" x14ac:dyDescent="0.3">
      <c r="A921" t="s">
        <v>1451</v>
      </c>
      <c r="B921">
        <v>36.64</v>
      </c>
      <c r="C921" t="str">
        <f t="shared" si="28"/>
        <v>Obesity</v>
      </c>
      <c r="D921">
        <v>7.26</v>
      </c>
      <c r="E921" t="str">
        <f t="shared" si="29"/>
        <v>Diabetes</v>
      </c>
      <c r="F921" t="s">
        <v>2380</v>
      </c>
      <c r="G921" t="s">
        <v>2380</v>
      </c>
      <c r="H921" t="s">
        <v>2380</v>
      </c>
      <c r="I921">
        <v>0</v>
      </c>
      <c r="J921" t="s">
        <v>2380</v>
      </c>
    </row>
    <row r="922" spans="1:10" x14ac:dyDescent="0.3">
      <c r="A922" t="s">
        <v>1450</v>
      </c>
      <c r="B922">
        <v>39.049999999999997</v>
      </c>
      <c r="C922" t="str">
        <f t="shared" si="28"/>
        <v>Obesity</v>
      </c>
      <c r="D922">
        <v>5.27</v>
      </c>
      <c r="E922" t="str">
        <f t="shared" si="29"/>
        <v>Normal</v>
      </c>
      <c r="F922" t="s">
        <v>2381</v>
      </c>
      <c r="G922" t="s">
        <v>2380</v>
      </c>
      <c r="H922" t="s">
        <v>2380</v>
      </c>
      <c r="I922">
        <v>1</v>
      </c>
      <c r="J922" t="s">
        <v>2380</v>
      </c>
    </row>
    <row r="923" spans="1:10" x14ac:dyDescent="0.3">
      <c r="A923" t="s">
        <v>1449</v>
      </c>
      <c r="B923">
        <v>33.1</v>
      </c>
      <c r="C923" t="str">
        <f t="shared" si="28"/>
        <v>Obesity</v>
      </c>
      <c r="D923">
        <v>5.46</v>
      </c>
      <c r="E923" t="str">
        <f t="shared" si="29"/>
        <v>Normal</v>
      </c>
      <c r="F923" t="s">
        <v>2381</v>
      </c>
      <c r="G923" t="s">
        <v>2380</v>
      </c>
      <c r="H923" t="s">
        <v>2380</v>
      </c>
      <c r="I923">
        <v>1</v>
      </c>
      <c r="J923" t="s">
        <v>2380</v>
      </c>
    </row>
    <row r="924" spans="1:10" x14ac:dyDescent="0.3">
      <c r="A924" t="s">
        <v>1448</v>
      </c>
      <c r="B924">
        <v>31.824999999999999</v>
      </c>
      <c r="C924" t="str">
        <f t="shared" si="28"/>
        <v>Obesity</v>
      </c>
      <c r="D924">
        <v>8.1300000000000008</v>
      </c>
      <c r="E924" t="str">
        <f t="shared" si="29"/>
        <v>Diabetes</v>
      </c>
      <c r="F924" t="s">
        <v>2380</v>
      </c>
      <c r="G924" t="s">
        <v>2380</v>
      </c>
      <c r="H924" t="s">
        <v>2380</v>
      </c>
      <c r="I924">
        <v>0</v>
      </c>
      <c r="J924" t="s">
        <v>2380</v>
      </c>
    </row>
    <row r="925" spans="1:10" x14ac:dyDescent="0.3">
      <c r="A925" t="s">
        <v>1447</v>
      </c>
      <c r="B925">
        <v>29</v>
      </c>
      <c r="C925" t="str">
        <f t="shared" si="28"/>
        <v>Over weight</v>
      </c>
      <c r="D925">
        <v>4.25</v>
      </c>
      <c r="E925" t="str">
        <f t="shared" si="29"/>
        <v>Normal</v>
      </c>
      <c r="F925" t="s">
        <v>2381</v>
      </c>
      <c r="G925" t="s">
        <v>2380</v>
      </c>
      <c r="H925" t="s">
        <v>2380</v>
      </c>
      <c r="I925">
        <v>1</v>
      </c>
      <c r="J925" t="s">
        <v>2380</v>
      </c>
    </row>
    <row r="926" spans="1:10" x14ac:dyDescent="0.3">
      <c r="A926" t="s">
        <v>1446</v>
      </c>
      <c r="B926">
        <v>30.495000000000001</v>
      </c>
      <c r="C926" t="str">
        <f t="shared" si="28"/>
        <v>Obesity</v>
      </c>
      <c r="D926">
        <v>8.68</v>
      </c>
      <c r="E926" t="str">
        <f t="shared" si="29"/>
        <v>Diabetes</v>
      </c>
      <c r="F926" t="s">
        <v>2380</v>
      </c>
      <c r="G926" t="s">
        <v>2380</v>
      </c>
      <c r="H926" t="s">
        <v>2380</v>
      </c>
      <c r="I926">
        <v>0</v>
      </c>
      <c r="J926" t="s">
        <v>2380</v>
      </c>
    </row>
    <row r="927" spans="1:10" x14ac:dyDescent="0.3">
      <c r="A927" t="s">
        <v>1445</v>
      </c>
      <c r="B927">
        <v>25.2</v>
      </c>
      <c r="C927" t="str">
        <f t="shared" si="28"/>
        <v>Over weight</v>
      </c>
      <c r="D927">
        <v>6.25</v>
      </c>
      <c r="E927" t="str">
        <f t="shared" si="29"/>
        <v>Prediabetes</v>
      </c>
      <c r="F927" t="s">
        <v>2381</v>
      </c>
      <c r="G927" t="s">
        <v>2380</v>
      </c>
      <c r="H927" t="s">
        <v>2380</v>
      </c>
      <c r="I927">
        <v>1</v>
      </c>
      <c r="J927" t="s">
        <v>2380</v>
      </c>
    </row>
    <row r="928" spans="1:10" x14ac:dyDescent="0.3">
      <c r="A928" t="s">
        <v>1444</v>
      </c>
      <c r="B928">
        <v>22.77</v>
      </c>
      <c r="C928" t="str">
        <f t="shared" si="28"/>
        <v>Normal weight</v>
      </c>
      <c r="D928">
        <v>4.47</v>
      </c>
      <c r="E928" t="str">
        <f t="shared" si="29"/>
        <v>Normal</v>
      </c>
      <c r="F928" t="s">
        <v>2381</v>
      </c>
      <c r="G928" t="s">
        <v>2380</v>
      </c>
      <c r="H928" t="s">
        <v>2380</v>
      </c>
      <c r="I928">
        <v>1</v>
      </c>
      <c r="J928" t="s">
        <v>2380</v>
      </c>
    </row>
    <row r="929" spans="1:10" x14ac:dyDescent="0.3">
      <c r="A929" t="s">
        <v>1443</v>
      </c>
      <c r="B929">
        <v>23.18</v>
      </c>
      <c r="C929" t="str">
        <f t="shared" si="28"/>
        <v>Normal weight</v>
      </c>
      <c r="D929">
        <v>8.31</v>
      </c>
      <c r="E929" t="str">
        <f t="shared" si="29"/>
        <v>Diabetes</v>
      </c>
      <c r="F929" t="s">
        <v>2380</v>
      </c>
      <c r="G929" t="s">
        <v>2380</v>
      </c>
      <c r="H929" t="s">
        <v>2380</v>
      </c>
      <c r="I929">
        <v>0</v>
      </c>
      <c r="J929" t="s">
        <v>2380</v>
      </c>
    </row>
    <row r="930" spans="1:10" x14ac:dyDescent="0.3">
      <c r="A930" t="s">
        <v>1442</v>
      </c>
      <c r="B930">
        <v>35.409999999999997</v>
      </c>
      <c r="C930" t="str">
        <f t="shared" si="28"/>
        <v>Obesity</v>
      </c>
      <c r="D930">
        <v>5.68</v>
      </c>
      <c r="E930" t="str">
        <f t="shared" si="29"/>
        <v>Normal</v>
      </c>
      <c r="F930" t="s">
        <v>2380</v>
      </c>
      <c r="G930" t="s">
        <v>2380</v>
      </c>
      <c r="H930" t="s">
        <v>2380</v>
      </c>
      <c r="I930">
        <v>0</v>
      </c>
      <c r="J930" t="s">
        <v>2380</v>
      </c>
    </row>
    <row r="931" spans="1:10" x14ac:dyDescent="0.3">
      <c r="A931" t="s">
        <v>1441</v>
      </c>
      <c r="B931">
        <v>32.11</v>
      </c>
      <c r="C931" t="str">
        <f t="shared" si="28"/>
        <v>Obesity</v>
      </c>
      <c r="D931">
        <v>4.75</v>
      </c>
      <c r="E931" t="str">
        <f t="shared" si="29"/>
        <v>Normal</v>
      </c>
      <c r="F931" t="s">
        <v>2381</v>
      </c>
      <c r="G931" t="s">
        <v>2380</v>
      </c>
      <c r="H931" t="s">
        <v>2380</v>
      </c>
      <c r="I931">
        <v>2</v>
      </c>
      <c r="J931" t="s">
        <v>2380</v>
      </c>
    </row>
    <row r="932" spans="1:10" x14ac:dyDescent="0.3">
      <c r="A932" t="s">
        <v>1440</v>
      </c>
      <c r="B932">
        <v>34.479999999999997</v>
      </c>
      <c r="C932" t="str">
        <f t="shared" si="28"/>
        <v>Obesity</v>
      </c>
      <c r="D932">
        <v>6.31</v>
      </c>
      <c r="E932" t="str">
        <f t="shared" si="29"/>
        <v>Prediabetes</v>
      </c>
      <c r="F932" t="s">
        <v>2380</v>
      </c>
      <c r="G932" t="s">
        <v>2380</v>
      </c>
      <c r="H932" t="s">
        <v>2381</v>
      </c>
      <c r="I932">
        <v>1</v>
      </c>
      <c r="J932" t="s">
        <v>2380</v>
      </c>
    </row>
    <row r="933" spans="1:10" x14ac:dyDescent="0.3">
      <c r="A933" t="s">
        <v>1439</v>
      </c>
      <c r="B933">
        <v>34.39</v>
      </c>
      <c r="C933" t="str">
        <f t="shared" si="28"/>
        <v>Obesity</v>
      </c>
      <c r="D933">
        <v>6.28</v>
      </c>
      <c r="E933" t="str">
        <f t="shared" si="29"/>
        <v>Prediabetes</v>
      </c>
      <c r="F933" t="s">
        <v>2381</v>
      </c>
      <c r="G933" t="s">
        <v>2380</v>
      </c>
      <c r="H933" t="s">
        <v>2380</v>
      </c>
      <c r="I933">
        <v>1</v>
      </c>
      <c r="J933" t="s">
        <v>2380</v>
      </c>
    </row>
    <row r="934" spans="1:10" x14ac:dyDescent="0.3">
      <c r="A934" t="s">
        <v>1438</v>
      </c>
      <c r="B934">
        <v>26.4</v>
      </c>
      <c r="C934" t="str">
        <f t="shared" si="28"/>
        <v>Over weight</v>
      </c>
      <c r="D934">
        <v>9.2899999999999991</v>
      </c>
      <c r="E934" t="str">
        <f t="shared" si="29"/>
        <v>Diabetes</v>
      </c>
      <c r="F934" t="s">
        <v>2381</v>
      </c>
      <c r="G934" t="s">
        <v>2380</v>
      </c>
      <c r="H934" t="s">
        <v>2381</v>
      </c>
      <c r="I934">
        <v>1</v>
      </c>
      <c r="J934" t="s">
        <v>2380</v>
      </c>
    </row>
    <row r="935" spans="1:10" x14ac:dyDescent="0.3">
      <c r="A935" t="s">
        <v>1437</v>
      </c>
      <c r="B935">
        <v>28.1</v>
      </c>
      <c r="C935" t="str">
        <f t="shared" si="28"/>
        <v>Over weight</v>
      </c>
      <c r="D935">
        <v>5.79</v>
      </c>
      <c r="E935" t="str">
        <f t="shared" si="29"/>
        <v>Prediabetes</v>
      </c>
      <c r="F935" t="s">
        <v>2381</v>
      </c>
      <c r="G935" t="s">
        <v>2380</v>
      </c>
      <c r="H935" t="s">
        <v>2381</v>
      </c>
      <c r="I935">
        <v>1</v>
      </c>
      <c r="J935" t="s">
        <v>2380</v>
      </c>
    </row>
    <row r="936" spans="1:10" x14ac:dyDescent="0.3">
      <c r="A936" t="s">
        <v>1436</v>
      </c>
      <c r="B936">
        <v>27</v>
      </c>
      <c r="C936" t="str">
        <f t="shared" si="28"/>
        <v>Over weight</v>
      </c>
      <c r="D936">
        <v>4.54</v>
      </c>
      <c r="E936" t="str">
        <f t="shared" si="29"/>
        <v>Normal</v>
      </c>
      <c r="F936" t="s">
        <v>2381</v>
      </c>
      <c r="G936" t="s">
        <v>2380</v>
      </c>
      <c r="H936" t="s">
        <v>2380</v>
      </c>
      <c r="I936">
        <v>1</v>
      </c>
      <c r="J936" t="s">
        <v>2380</v>
      </c>
    </row>
    <row r="937" spans="1:10" x14ac:dyDescent="0.3">
      <c r="A937" t="s">
        <v>1435</v>
      </c>
      <c r="B937">
        <v>28.594999999999999</v>
      </c>
      <c r="C937" t="str">
        <f t="shared" si="28"/>
        <v>Over weight</v>
      </c>
      <c r="D937">
        <v>4.68</v>
      </c>
      <c r="E937" t="str">
        <f t="shared" si="29"/>
        <v>Normal</v>
      </c>
      <c r="F937" t="s">
        <v>2381</v>
      </c>
      <c r="G937" t="s">
        <v>2380</v>
      </c>
      <c r="H937" t="s">
        <v>2380</v>
      </c>
      <c r="I937">
        <v>1</v>
      </c>
      <c r="J937" t="s">
        <v>2380</v>
      </c>
    </row>
    <row r="938" spans="1:10" x14ac:dyDescent="0.3">
      <c r="A938" t="s">
        <v>1434</v>
      </c>
      <c r="B938">
        <v>36.799999999999997</v>
      </c>
      <c r="C938" t="str">
        <f t="shared" si="28"/>
        <v>Obesity</v>
      </c>
      <c r="D938">
        <v>5.88</v>
      </c>
      <c r="E938" t="str">
        <f t="shared" si="29"/>
        <v>Prediabetes</v>
      </c>
      <c r="F938" t="s">
        <v>2380</v>
      </c>
      <c r="G938" t="s">
        <v>2380</v>
      </c>
      <c r="H938" t="s">
        <v>2380</v>
      </c>
      <c r="I938">
        <v>1</v>
      </c>
      <c r="J938" t="s">
        <v>2380</v>
      </c>
    </row>
    <row r="939" spans="1:10" x14ac:dyDescent="0.3">
      <c r="A939" t="s">
        <v>1433</v>
      </c>
      <c r="B939">
        <v>23.75</v>
      </c>
      <c r="C939" t="str">
        <f t="shared" si="28"/>
        <v>Normal weight</v>
      </c>
      <c r="D939">
        <v>5.42</v>
      </c>
      <c r="E939" t="str">
        <f t="shared" si="29"/>
        <v>Normal</v>
      </c>
      <c r="F939" t="s">
        <v>2381</v>
      </c>
      <c r="G939" t="s">
        <v>2380</v>
      </c>
      <c r="H939" t="s">
        <v>2381</v>
      </c>
      <c r="I939">
        <v>1</v>
      </c>
      <c r="J939" t="s">
        <v>2380</v>
      </c>
    </row>
    <row r="940" spans="1:10" x14ac:dyDescent="0.3">
      <c r="A940" t="s">
        <v>1432</v>
      </c>
      <c r="B940">
        <v>35.619999999999997</v>
      </c>
      <c r="C940" t="str">
        <f t="shared" si="28"/>
        <v>Obesity</v>
      </c>
      <c r="D940">
        <v>4.16</v>
      </c>
      <c r="E940" t="str">
        <f t="shared" si="29"/>
        <v>Normal</v>
      </c>
      <c r="F940" t="s">
        <v>2380</v>
      </c>
      <c r="G940" t="s">
        <v>2380</v>
      </c>
      <c r="H940" t="s">
        <v>2380</v>
      </c>
      <c r="I940">
        <v>0</v>
      </c>
      <c r="J940" t="s">
        <v>2380</v>
      </c>
    </row>
    <row r="941" spans="1:10" x14ac:dyDescent="0.3">
      <c r="A941" t="s">
        <v>1431</v>
      </c>
      <c r="B941">
        <v>30.69</v>
      </c>
      <c r="C941" t="str">
        <f t="shared" si="28"/>
        <v>Obesity</v>
      </c>
      <c r="D941">
        <v>7.05</v>
      </c>
      <c r="E941" t="str">
        <f t="shared" si="29"/>
        <v>Diabetes</v>
      </c>
      <c r="F941" t="s">
        <v>2381</v>
      </c>
      <c r="G941" t="s">
        <v>2380</v>
      </c>
      <c r="H941" t="s">
        <v>2380</v>
      </c>
      <c r="I941">
        <v>2</v>
      </c>
      <c r="J941" t="s">
        <v>2380</v>
      </c>
    </row>
    <row r="942" spans="1:10" x14ac:dyDescent="0.3">
      <c r="A942" t="s">
        <v>1430</v>
      </c>
      <c r="B942">
        <v>35.799999999999997</v>
      </c>
      <c r="C942" t="str">
        <f t="shared" si="28"/>
        <v>Obesity</v>
      </c>
      <c r="D942">
        <v>5.63</v>
      </c>
      <c r="E942" t="str">
        <f t="shared" si="29"/>
        <v>Normal</v>
      </c>
      <c r="F942" t="s">
        <v>2381</v>
      </c>
      <c r="G942" t="s">
        <v>2380</v>
      </c>
      <c r="H942" t="s">
        <v>2380</v>
      </c>
      <c r="I942">
        <v>2</v>
      </c>
      <c r="J942" t="s">
        <v>2380</v>
      </c>
    </row>
    <row r="943" spans="1:10" x14ac:dyDescent="0.3">
      <c r="A943" t="s">
        <v>1429</v>
      </c>
      <c r="B943">
        <v>28.785</v>
      </c>
      <c r="C943" t="str">
        <f t="shared" si="28"/>
        <v>Over weight</v>
      </c>
      <c r="D943">
        <v>4.24</v>
      </c>
      <c r="E943" t="str">
        <f t="shared" si="29"/>
        <v>Normal</v>
      </c>
      <c r="F943" t="s">
        <v>2381</v>
      </c>
      <c r="G943" t="s">
        <v>2380</v>
      </c>
      <c r="H943" t="s">
        <v>2380</v>
      </c>
      <c r="I943">
        <v>2</v>
      </c>
      <c r="J943" t="s">
        <v>2380</v>
      </c>
    </row>
    <row r="944" spans="1:10" x14ac:dyDescent="0.3">
      <c r="A944" t="s">
        <v>1428</v>
      </c>
      <c r="B944">
        <v>28.594999999999999</v>
      </c>
      <c r="C944" t="str">
        <f t="shared" si="28"/>
        <v>Over weight</v>
      </c>
      <c r="D944">
        <v>4.96</v>
      </c>
      <c r="E944" t="str">
        <f t="shared" si="29"/>
        <v>Normal</v>
      </c>
      <c r="F944" t="s">
        <v>2381</v>
      </c>
      <c r="G944" t="s">
        <v>2380</v>
      </c>
      <c r="H944" t="s">
        <v>2380</v>
      </c>
      <c r="I944">
        <v>2</v>
      </c>
      <c r="J944" t="s">
        <v>2380</v>
      </c>
    </row>
    <row r="945" spans="1:10" x14ac:dyDescent="0.3">
      <c r="A945" t="s">
        <v>1427</v>
      </c>
      <c r="B945">
        <v>48.75</v>
      </c>
      <c r="C945" t="str">
        <f t="shared" si="28"/>
        <v>Obesity</v>
      </c>
      <c r="D945">
        <v>4.34</v>
      </c>
      <c r="E945" t="str">
        <f t="shared" si="29"/>
        <v>Normal</v>
      </c>
      <c r="F945" t="s">
        <v>2380</v>
      </c>
      <c r="G945" t="s">
        <v>2380</v>
      </c>
      <c r="H945" t="s">
        <v>2380</v>
      </c>
      <c r="I945">
        <v>0</v>
      </c>
      <c r="J945" t="s">
        <v>2380</v>
      </c>
    </row>
    <row r="946" spans="1:10" x14ac:dyDescent="0.3">
      <c r="A946" t="s">
        <v>1426</v>
      </c>
      <c r="B946">
        <v>28.31</v>
      </c>
      <c r="C946" t="str">
        <f t="shared" si="28"/>
        <v>Over weight</v>
      </c>
      <c r="D946">
        <v>5.43</v>
      </c>
      <c r="E946" t="str">
        <f t="shared" si="29"/>
        <v>Normal</v>
      </c>
      <c r="F946" t="s">
        <v>2381</v>
      </c>
      <c r="G946" t="s">
        <v>2380</v>
      </c>
      <c r="H946" t="s">
        <v>2380</v>
      </c>
      <c r="I946">
        <v>2</v>
      </c>
      <c r="J946" t="s">
        <v>2380</v>
      </c>
    </row>
    <row r="947" spans="1:10" x14ac:dyDescent="0.3">
      <c r="A947" t="s">
        <v>1425</v>
      </c>
      <c r="B947">
        <v>38.39</v>
      </c>
      <c r="C947" t="str">
        <f t="shared" si="28"/>
        <v>Obesity</v>
      </c>
      <c r="D947">
        <v>8.33</v>
      </c>
      <c r="E947" t="str">
        <f t="shared" si="29"/>
        <v>Diabetes</v>
      </c>
      <c r="F947" t="s">
        <v>2381</v>
      </c>
      <c r="G947" t="s">
        <v>2380</v>
      </c>
      <c r="H947" t="s">
        <v>2380</v>
      </c>
      <c r="I947">
        <v>1</v>
      </c>
      <c r="J947" t="s">
        <v>2380</v>
      </c>
    </row>
    <row r="948" spans="1:10" x14ac:dyDescent="0.3">
      <c r="A948" t="s">
        <v>1424</v>
      </c>
      <c r="B948">
        <v>25.87</v>
      </c>
      <c r="C948" t="str">
        <f t="shared" si="28"/>
        <v>Over weight</v>
      </c>
      <c r="D948">
        <v>5.63</v>
      </c>
      <c r="E948" t="str">
        <f t="shared" si="29"/>
        <v>Normal</v>
      </c>
      <c r="F948" t="s">
        <v>2381</v>
      </c>
      <c r="G948" t="s">
        <v>2380</v>
      </c>
      <c r="H948" t="s">
        <v>2380</v>
      </c>
      <c r="I948">
        <v>1</v>
      </c>
      <c r="J948" t="s">
        <v>2380</v>
      </c>
    </row>
    <row r="949" spans="1:10" x14ac:dyDescent="0.3">
      <c r="A949" t="s">
        <v>1423</v>
      </c>
      <c r="B949">
        <v>43.7</v>
      </c>
      <c r="C949" t="str">
        <f t="shared" si="28"/>
        <v>Obesity</v>
      </c>
      <c r="D949">
        <v>7.23</v>
      </c>
      <c r="E949" t="str">
        <f t="shared" si="29"/>
        <v>Diabetes</v>
      </c>
      <c r="F949" t="s">
        <v>2380</v>
      </c>
      <c r="G949" t="s">
        <v>2380</v>
      </c>
      <c r="H949" t="s">
        <v>2380</v>
      </c>
      <c r="I949">
        <v>0</v>
      </c>
      <c r="J949" t="s">
        <v>2380</v>
      </c>
    </row>
    <row r="950" spans="1:10" x14ac:dyDescent="0.3">
      <c r="A950" t="s">
        <v>1422</v>
      </c>
      <c r="B950">
        <v>40.945</v>
      </c>
      <c r="C950" t="str">
        <f t="shared" si="28"/>
        <v>Obesity</v>
      </c>
      <c r="D950">
        <v>10.57</v>
      </c>
      <c r="E950" t="str">
        <f t="shared" si="29"/>
        <v>Diabetes</v>
      </c>
      <c r="F950" t="s">
        <v>2380</v>
      </c>
      <c r="G950" t="s">
        <v>2380</v>
      </c>
      <c r="H950" t="s">
        <v>2380</v>
      </c>
      <c r="I950">
        <v>0</v>
      </c>
      <c r="J950" t="s">
        <v>2380</v>
      </c>
    </row>
    <row r="951" spans="1:10" x14ac:dyDescent="0.3">
      <c r="A951" t="s">
        <v>1421</v>
      </c>
      <c r="B951">
        <v>27.94</v>
      </c>
      <c r="C951" t="str">
        <f t="shared" si="28"/>
        <v>Over weight</v>
      </c>
      <c r="D951">
        <v>7.92</v>
      </c>
      <c r="E951" t="str">
        <f t="shared" si="29"/>
        <v>Diabetes</v>
      </c>
      <c r="F951" t="s">
        <v>2380</v>
      </c>
      <c r="G951" t="s">
        <v>2380</v>
      </c>
      <c r="H951" t="s">
        <v>2380</v>
      </c>
      <c r="I951">
        <v>0</v>
      </c>
      <c r="J951" t="s">
        <v>2380</v>
      </c>
    </row>
    <row r="952" spans="1:10" x14ac:dyDescent="0.3">
      <c r="A952" t="s">
        <v>1420</v>
      </c>
      <c r="B952">
        <v>31.9</v>
      </c>
      <c r="C952" t="str">
        <f t="shared" si="28"/>
        <v>Obesity</v>
      </c>
      <c r="D952">
        <v>10.119999999999999</v>
      </c>
      <c r="E952" t="str">
        <f t="shared" si="29"/>
        <v>Diabetes</v>
      </c>
      <c r="F952" t="s">
        <v>2380</v>
      </c>
      <c r="G952" t="s">
        <v>2380</v>
      </c>
      <c r="H952" t="s">
        <v>2380</v>
      </c>
      <c r="I952">
        <v>2</v>
      </c>
      <c r="J952" t="s">
        <v>2380</v>
      </c>
    </row>
    <row r="953" spans="1:10" x14ac:dyDescent="0.3">
      <c r="A953" t="s">
        <v>1419</v>
      </c>
      <c r="B953">
        <v>31.64</v>
      </c>
      <c r="C953" t="str">
        <f t="shared" si="28"/>
        <v>Obesity</v>
      </c>
      <c r="D953">
        <v>7.91</v>
      </c>
      <c r="E953" t="str">
        <f t="shared" si="29"/>
        <v>Diabetes</v>
      </c>
      <c r="F953" t="s">
        <v>2380</v>
      </c>
      <c r="G953" t="s">
        <v>2380</v>
      </c>
      <c r="H953" t="s">
        <v>2380</v>
      </c>
      <c r="I953">
        <v>0</v>
      </c>
      <c r="J953" t="s">
        <v>2380</v>
      </c>
    </row>
    <row r="954" spans="1:10" x14ac:dyDescent="0.3">
      <c r="A954" t="s">
        <v>1418</v>
      </c>
      <c r="B954">
        <v>46.7</v>
      </c>
      <c r="C954" t="str">
        <f t="shared" si="28"/>
        <v>Obesity</v>
      </c>
      <c r="D954">
        <v>10.9</v>
      </c>
      <c r="E954" t="str">
        <f t="shared" si="29"/>
        <v>Diabetes</v>
      </c>
      <c r="F954" t="s">
        <v>2380</v>
      </c>
      <c r="G954" t="s">
        <v>2380</v>
      </c>
      <c r="H954" t="s">
        <v>2380</v>
      </c>
      <c r="I954">
        <v>0</v>
      </c>
      <c r="J954" t="s">
        <v>2380</v>
      </c>
    </row>
    <row r="955" spans="1:10" x14ac:dyDescent="0.3">
      <c r="A955" t="s">
        <v>1417</v>
      </c>
      <c r="B955">
        <v>18.335000000000001</v>
      </c>
      <c r="C955" t="str">
        <f t="shared" si="28"/>
        <v>Underweight</v>
      </c>
      <c r="D955">
        <v>11.83</v>
      </c>
      <c r="E955" t="str">
        <f t="shared" si="29"/>
        <v>Diabetes</v>
      </c>
      <c r="F955" t="s">
        <v>2380</v>
      </c>
      <c r="G955" t="s">
        <v>2380</v>
      </c>
      <c r="H955" t="s">
        <v>2380</v>
      </c>
      <c r="I955">
        <v>0</v>
      </c>
      <c r="J955" t="s">
        <v>2380</v>
      </c>
    </row>
    <row r="956" spans="1:10" x14ac:dyDescent="0.3">
      <c r="A956" t="s">
        <v>1416</v>
      </c>
      <c r="B956">
        <v>31.24</v>
      </c>
      <c r="C956" t="str">
        <f t="shared" si="28"/>
        <v>Obesity</v>
      </c>
      <c r="D956">
        <v>7.42</v>
      </c>
      <c r="E956" t="str">
        <f t="shared" si="29"/>
        <v>Diabetes</v>
      </c>
      <c r="F956" t="s">
        <v>2381</v>
      </c>
      <c r="G956" t="s">
        <v>2380</v>
      </c>
      <c r="H956" t="s">
        <v>2380</v>
      </c>
      <c r="I956">
        <v>2</v>
      </c>
      <c r="J956" t="s">
        <v>2380</v>
      </c>
    </row>
    <row r="957" spans="1:10" x14ac:dyDescent="0.3">
      <c r="A957" t="s">
        <v>1415</v>
      </c>
      <c r="B957">
        <v>39.22</v>
      </c>
      <c r="C957" t="str">
        <f t="shared" si="28"/>
        <v>Obesity</v>
      </c>
      <c r="D957">
        <v>5.62</v>
      </c>
      <c r="E957" t="str">
        <f t="shared" si="29"/>
        <v>Normal</v>
      </c>
      <c r="F957" t="s">
        <v>2381</v>
      </c>
      <c r="G957" t="s">
        <v>2380</v>
      </c>
      <c r="H957" t="s">
        <v>2380</v>
      </c>
      <c r="I957">
        <v>1</v>
      </c>
      <c r="J957" t="s">
        <v>2380</v>
      </c>
    </row>
    <row r="958" spans="1:10" x14ac:dyDescent="0.3">
      <c r="A958" t="s">
        <v>1414</v>
      </c>
      <c r="B958">
        <v>24.414999999999999</v>
      </c>
      <c r="C958" t="str">
        <f t="shared" si="28"/>
        <v>Normal weight</v>
      </c>
      <c r="D958">
        <v>7.16</v>
      </c>
      <c r="E958" t="str">
        <f t="shared" si="29"/>
        <v>Diabetes</v>
      </c>
      <c r="F958" t="s">
        <v>2380</v>
      </c>
      <c r="G958" t="s">
        <v>2380</v>
      </c>
      <c r="H958" t="s">
        <v>2380</v>
      </c>
      <c r="I958">
        <v>0</v>
      </c>
      <c r="J958" t="s">
        <v>2380</v>
      </c>
    </row>
    <row r="959" spans="1:10" x14ac:dyDescent="0.3">
      <c r="A959" t="s">
        <v>1413</v>
      </c>
      <c r="B959">
        <v>32.299999999999997</v>
      </c>
      <c r="C959" t="str">
        <f t="shared" si="28"/>
        <v>Obesity</v>
      </c>
      <c r="D959">
        <v>9.89</v>
      </c>
      <c r="E959" t="str">
        <f t="shared" si="29"/>
        <v>Diabetes</v>
      </c>
      <c r="F959" t="s">
        <v>2380</v>
      </c>
      <c r="G959" t="s">
        <v>2380</v>
      </c>
      <c r="H959" t="s">
        <v>2380</v>
      </c>
      <c r="I959">
        <v>0</v>
      </c>
      <c r="J959" t="s">
        <v>2380</v>
      </c>
    </row>
    <row r="960" spans="1:10" x14ac:dyDescent="0.3">
      <c r="A960" t="s">
        <v>1412</v>
      </c>
      <c r="B960">
        <v>39.94</v>
      </c>
      <c r="C960" t="str">
        <f t="shared" si="28"/>
        <v>Obesity</v>
      </c>
      <c r="D960">
        <v>5.14</v>
      </c>
      <c r="E960" t="str">
        <f t="shared" si="29"/>
        <v>Normal</v>
      </c>
      <c r="F960" t="s">
        <v>2380</v>
      </c>
      <c r="G960" t="s">
        <v>2380</v>
      </c>
      <c r="H960" t="s">
        <v>2380</v>
      </c>
      <c r="I960">
        <v>0</v>
      </c>
      <c r="J960" t="s">
        <v>2380</v>
      </c>
    </row>
    <row r="961" spans="1:10" x14ac:dyDescent="0.3">
      <c r="A961" t="s">
        <v>1411</v>
      </c>
      <c r="B961">
        <v>30</v>
      </c>
      <c r="C961" t="str">
        <f t="shared" si="28"/>
        <v>Obesity</v>
      </c>
      <c r="D961">
        <v>5.61</v>
      </c>
      <c r="E961" t="str">
        <f t="shared" si="29"/>
        <v>Normal</v>
      </c>
      <c r="F961" t="s">
        <v>2381</v>
      </c>
      <c r="G961" t="s">
        <v>2380</v>
      </c>
      <c r="H961" t="s">
        <v>2381</v>
      </c>
      <c r="I961">
        <v>1</v>
      </c>
      <c r="J961" t="s">
        <v>2380</v>
      </c>
    </row>
    <row r="962" spans="1:10" x14ac:dyDescent="0.3">
      <c r="A962" t="s">
        <v>1410</v>
      </c>
      <c r="B962">
        <v>35.340000000000003</v>
      </c>
      <c r="C962" t="str">
        <f t="shared" si="28"/>
        <v>Obesity</v>
      </c>
      <c r="D962">
        <v>5.51</v>
      </c>
      <c r="E962" t="str">
        <f t="shared" si="29"/>
        <v>Normal</v>
      </c>
      <c r="F962" t="s">
        <v>2381</v>
      </c>
      <c r="G962" t="s">
        <v>2380</v>
      </c>
      <c r="H962" t="s">
        <v>2381</v>
      </c>
      <c r="I962">
        <v>1</v>
      </c>
      <c r="J962" t="s">
        <v>2380</v>
      </c>
    </row>
    <row r="963" spans="1:10" x14ac:dyDescent="0.3">
      <c r="A963" t="s">
        <v>1409</v>
      </c>
      <c r="B963">
        <v>32.204999999999998</v>
      </c>
      <c r="C963" t="str">
        <f t="shared" ref="C963:C1026" si="30">IF(B963&lt;18.5,"Underweight",IF(B963&lt;=24.9,"Normal weight",IF(B963&lt;29.9,"Over weight","Obesity")))</f>
        <v>Obesity</v>
      </c>
      <c r="D963">
        <v>8.3800000000000008</v>
      </c>
      <c r="E963" t="str">
        <f t="shared" ref="E963:E1026" si="31">IF(D963&lt;5.7,"Normal",IF(D963&lt;=6.4,"Prediabetes","Diabetes"))</f>
        <v>Diabetes</v>
      </c>
      <c r="F963" t="s">
        <v>2381</v>
      </c>
      <c r="G963" t="s">
        <v>2380</v>
      </c>
      <c r="H963" t="s">
        <v>2380</v>
      </c>
      <c r="I963">
        <v>2</v>
      </c>
      <c r="J963" t="s">
        <v>2380</v>
      </c>
    </row>
    <row r="964" spans="1:10" x14ac:dyDescent="0.3">
      <c r="A964" t="s">
        <v>1408</v>
      </c>
      <c r="B964">
        <v>33.880000000000003</v>
      </c>
      <c r="C964" t="str">
        <f t="shared" si="30"/>
        <v>Obesity</v>
      </c>
      <c r="D964">
        <v>4.68</v>
      </c>
      <c r="E964" t="str">
        <f t="shared" si="31"/>
        <v>Normal</v>
      </c>
      <c r="F964" t="s">
        <v>2380</v>
      </c>
      <c r="G964" t="s">
        <v>2381</v>
      </c>
      <c r="H964" t="s">
        <v>2380</v>
      </c>
      <c r="I964">
        <v>1</v>
      </c>
      <c r="J964" t="s">
        <v>2380</v>
      </c>
    </row>
    <row r="965" spans="1:10" x14ac:dyDescent="0.3">
      <c r="A965" t="s">
        <v>1407</v>
      </c>
      <c r="B965">
        <v>26.63</v>
      </c>
      <c r="C965" t="str">
        <f t="shared" si="30"/>
        <v>Over weight</v>
      </c>
      <c r="D965">
        <v>4.3600000000000003</v>
      </c>
      <c r="E965" t="str">
        <f t="shared" si="31"/>
        <v>Normal</v>
      </c>
      <c r="F965" t="s">
        <v>2381</v>
      </c>
      <c r="G965" t="s">
        <v>2380</v>
      </c>
      <c r="H965" t="s">
        <v>2380</v>
      </c>
      <c r="I965">
        <v>2</v>
      </c>
      <c r="J965" t="s">
        <v>2380</v>
      </c>
    </row>
    <row r="966" spans="1:10" x14ac:dyDescent="0.3">
      <c r="A966" t="s">
        <v>1406</v>
      </c>
      <c r="B966">
        <v>28.7</v>
      </c>
      <c r="C966" t="str">
        <f t="shared" si="30"/>
        <v>Over weight</v>
      </c>
      <c r="D966">
        <v>7.74</v>
      </c>
      <c r="E966" t="str">
        <f t="shared" si="31"/>
        <v>Diabetes</v>
      </c>
      <c r="F966" t="s">
        <v>2380</v>
      </c>
      <c r="G966" t="s">
        <v>2380</v>
      </c>
      <c r="H966" t="s">
        <v>2380</v>
      </c>
      <c r="I966">
        <v>0</v>
      </c>
      <c r="J966" t="s">
        <v>2380</v>
      </c>
    </row>
    <row r="967" spans="1:10" x14ac:dyDescent="0.3">
      <c r="A967" t="s">
        <v>1405</v>
      </c>
      <c r="B967">
        <v>25.65</v>
      </c>
      <c r="C967" t="str">
        <f t="shared" si="30"/>
        <v>Over weight</v>
      </c>
      <c r="D967">
        <v>4.05</v>
      </c>
      <c r="E967" t="str">
        <f t="shared" si="31"/>
        <v>Normal</v>
      </c>
      <c r="F967" t="s">
        <v>2381</v>
      </c>
      <c r="G967" t="s">
        <v>2380</v>
      </c>
      <c r="H967" t="s">
        <v>2380</v>
      </c>
      <c r="I967">
        <v>2</v>
      </c>
      <c r="J967" t="s">
        <v>2380</v>
      </c>
    </row>
    <row r="968" spans="1:10" x14ac:dyDescent="0.3">
      <c r="A968" t="s">
        <v>1404</v>
      </c>
      <c r="B968">
        <v>36.384999999999998</v>
      </c>
      <c r="C968" t="str">
        <f t="shared" si="30"/>
        <v>Obesity</v>
      </c>
      <c r="D968">
        <v>11.49</v>
      </c>
      <c r="E968" t="str">
        <f t="shared" si="31"/>
        <v>Diabetes</v>
      </c>
      <c r="F968" t="s">
        <v>2380</v>
      </c>
      <c r="G968" t="s">
        <v>2380</v>
      </c>
      <c r="H968" t="s">
        <v>2380</v>
      </c>
      <c r="I968">
        <v>0</v>
      </c>
      <c r="J968" t="s">
        <v>2380</v>
      </c>
    </row>
    <row r="969" spans="1:10" x14ac:dyDescent="0.3">
      <c r="A969" t="s">
        <v>1403</v>
      </c>
      <c r="B969">
        <v>34.69</v>
      </c>
      <c r="C969" t="str">
        <f t="shared" si="30"/>
        <v>Obesity</v>
      </c>
      <c r="D969">
        <v>5.65</v>
      </c>
      <c r="E969" t="str">
        <f t="shared" si="31"/>
        <v>Normal</v>
      </c>
      <c r="F969" t="s">
        <v>2380</v>
      </c>
      <c r="G969" t="s">
        <v>2380</v>
      </c>
      <c r="H969" t="s">
        <v>2380</v>
      </c>
      <c r="I969">
        <v>0</v>
      </c>
      <c r="J969" t="s">
        <v>2380</v>
      </c>
    </row>
    <row r="970" spans="1:10" x14ac:dyDescent="0.3">
      <c r="A970" t="s">
        <v>1402</v>
      </c>
      <c r="B970">
        <v>37.68</v>
      </c>
      <c r="C970" t="str">
        <f t="shared" si="30"/>
        <v>Obesity</v>
      </c>
      <c r="D970">
        <v>4.29</v>
      </c>
      <c r="E970" t="str">
        <f t="shared" si="31"/>
        <v>Normal</v>
      </c>
      <c r="F970" t="s">
        <v>2381</v>
      </c>
      <c r="G970" t="s">
        <v>2380</v>
      </c>
      <c r="H970" t="s">
        <v>2380</v>
      </c>
      <c r="I970">
        <v>0</v>
      </c>
      <c r="J970" t="s">
        <v>2380</v>
      </c>
    </row>
    <row r="971" spans="1:10" x14ac:dyDescent="0.3">
      <c r="A971" t="s">
        <v>1401</v>
      </c>
      <c r="B971">
        <v>35.49</v>
      </c>
      <c r="C971" t="str">
        <f t="shared" si="30"/>
        <v>Obesity</v>
      </c>
      <c r="D971">
        <v>4.74</v>
      </c>
      <c r="E971" t="str">
        <f t="shared" si="31"/>
        <v>Normal</v>
      </c>
      <c r="F971" t="s">
        <v>2381</v>
      </c>
      <c r="G971" t="s">
        <v>2380</v>
      </c>
      <c r="H971" t="s">
        <v>2381</v>
      </c>
      <c r="I971">
        <v>1</v>
      </c>
      <c r="J971" t="s">
        <v>2380</v>
      </c>
    </row>
    <row r="972" spans="1:10" x14ac:dyDescent="0.3">
      <c r="A972" t="s">
        <v>1400</v>
      </c>
      <c r="B972">
        <v>44.7</v>
      </c>
      <c r="C972" t="str">
        <f t="shared" si="30"/>
        <v>Obesity</v>
      </c>
      <c r="D972">
        <v>7.6</v>
      </c>
      <c r="E972" t="str">
        <f t="shared" si="31"/>
        <v>Diabetes</v>
      </c>
      <c r="F972" t="s">
        <v>2381</v>
      </c>
      <c r="G972" t="s">
        <v>2380</v>
      </c>
      <c r="H972" t="s">
        <v>2380</v>
      </c>
      <c r="I972">
        <v>2</v>
      </c>
      <c r="J972" t="s">
        <v>2380</v>
      </c>
    </row>
    <row r="973" spans="1:10" x14ac:dyDescent="0.3">
      <c r="A973" t="s">
        <v>1399</v>
      </c>
      <c r="B973">
        <v>38.380000000000003</v>
      </c>
      <c r="C973" t="str">
        <f t="shared" si="30"/>
        <v>Obesity</v>
      </c>
      <c r="D973">
        <v>8.5</v>
      </c>
      <c r="E973" t="str">
        <f t="shared" si="31"/>
        <v>Diabetes</v>
      </c>
      <c r="F973" t="s">
        <v>2381</v>
      </c>
      <c r="G973" t="s">
        <v>2380</v>
      </c>
      <c r="H973" t="s">
        <v>2380</v>
      </c>
      <c r="I973">
        <v>2</v>
      </c>
      <c r="J973" t="s">
        <v>2380</v>
      </c>
    </row>
    <row r="974" spans="1:10" x14ac:dyDescent="0.3">
      <c r="A974" t="s">
        <v>1398</v>
      </c>
      <c r="B974">
        <v>35.244999999999997</v>
      </c>
      <c r="C974" t="str">
        <f t="shared" si="30"/>
        <v>Obesity</v>
      </c>
      <c r="D974">
        <v>11.22</v>
      </c>
      <c r="E974" t="str">
        <f t="shared" si="31"/>
        <v>Diabetes</v>
      </c>
      <c r="F974" t="s">
        <v>2381</v>
      </c>
      <c r="G974" t="s">
        <v>2380</v>
      </c>
      <c r="H974" t="s">
        <v>2380</v>
      </c>
      <c r="I974">
        <v>0</v>
      </c>
      <c r="J974" t="s">
        <v>2380</v>
      </c>
    </row>
    <row r="975" spans="1:10" x14ac:dyDescent="0.3">
      <c r="A975" t="s">
        <v>1397</v>
      </c>
      <c r="B975">
        <v>49.84</v>
      </c>
      <c r="C975" t="str">
        <f t="shared" si="30"/>
        <v>Obesity</v>
      </c>
      <c r="D975">
        <v>5.0999999999999996</v>
      </c>
      <c r="E975" t="str">
        <f t="shared" si="31"/>
        <v>Normal</v>
      </c>
      <c r="F975" t="s">
        <v>2381</v>
      </c>
      <c r="G975" t="s">
        <v>2380</v>
      </c>
      <c r="H975" t="s">
        <v>2381</v>
      </c>
      <c r="I975">
        <v>1</v>
      </c>
      <c r="J975" t="s">
        <v>2380</v>
      </c>
    </row>
    <row r="976" spans="1:10" x14ac:dyDescent="0.3">
      <c r="A976" t="s">
        <v>1396</v>
      </c>
      <c r="B976">
        <v>49.06</v>
      </c>
      <c r="C976" t="str">
        <f t="shared" si="30"/>
        <v>Obesity</v>
      </c>
      <c r="D976">
        <v>5.43</v>
      </c>
      <c r="E976" t="str">
        <f t="shared" si="31"/>
        <v>Normal</v>
      </c>
      <c r="F976" t="s">
        <v>2381</v>
      </c>
      <c r="G976" t="s">
        <v>2380</v>
      </c>
      <c r="H976" t="s">
        <v>2380</v>
      </c>
      <c r="I976">
        <v>1</v>
      </c>
      <c r="J976" t="s">
        <v>2380</v>
      </c>
    </row>
    <row r="977" spans="1:10" x14ac:dyDescent="0.3">
      <c r="A977" t="s">
        <v>1395</v>
      </c>
      <c r="B977">
        <v>30.88</v>
      </c>
      <c r="C977" t="str">
        <f t="shared" si="30"/>
        <v>Obesity</v>
      </c>
      <c r="D977">
        <v>5.82</v>
      </c>
      <c r="E977" t="str">
        <f t="shared" si="31"/>
        <v>Prediabetes</v>
      </c>
      <c r="F977" t="s">
        <v>2380</v>
      </c>
      <c r="G977" t="s">
        <v>2380</v>
      </c>
      <c r="H977" t="s">
        <v>2380</v>
      </c>
      <c r="I977">
        <v>2</v>
      </c>
      <c r="J977" t="s">
        <v>2380</v>
      </c>
    </row>
    <row r="978" spans="1:10" x14ac:dyDescent="0.3">
      <c r="A978" t="s">
        <v>1394</v>
      </c>
      <c r="B978">
        <v>33.35</v>
      </c>
      <c r="C978" t="str">
        <f t="shared" si="30"/>
        <v>Obesity</v>
      </c>
      <c r="D978">
        <v>6.05</v>
      </c>
      <c r="E978" t="str">
        <f t="shared" si="31"/>
        <v>Prediabetes</v>
      </c>
      <c r="F978" t="s">
        <v>2380</v>
      </c>
      <c r="G978" t="s">
        <v>2380</v>
      </c>
      <c r="H978" t="s">
        <v>2381</v>
      </c>
      <c r="I978">
        <v>1</v>
      </c>
      <c r="J978" t="s">
        <v>2380</v>
      </c>
    </row>
    <row r="979" spans="1:10" x14ac:dyDescent="0.3">
      <c r="A979" t="s">
        <v>1393</v>
      </c>
      <c r="B979">
        <v>38</v>
      </c>
      <c r="C979" t="str">
        <f t="shared" si="30"/>
        <v>Obesity</v>
      </c>
      <c r="D979">
        <v>6.38</v>
      </c>
      <c r="E979" t="str">
        <f t="shared" si="31"/>
        <v>Prediabetes</v>
      </c>
      <c r="F979" t="s">
        <v>2381</v>
      </c>
      <c r="G979" t="s">
        <v>2380</v>
      </c>
      <c r="H979" t="s">
        <v>2380</v>
      </c>
      <c r="I979">
        <v>1</v>
      </c>
      <c r="J979" t="s">
        <v>2380</v>
      </c>
    </row>
    <row r="980" spans="1:10" x14ac:dyDescent="0.3">
      <c r="A980" t="s">
        <v>1392</v>
      </c>
      <c r="B980">
        <v>36.08</v>
      </c>
      <c r="C980" t="str">
        <f t="shared" si="30"/>
        <v>Obesity</v>
      </c>
      <c r="D980">
        <v>5.73</v>
      </c>
      <c r="E980" t="str">
        <f t="shared" si="31"/>
        <v>Prediabetes</v>
      </c>
      <c r="F980" t="s">
        <v>2381</v>
      </c>
      <c r="G980" t="s">
        <v>2380</v>
      </c>
      <c r="H980" t="s">
        <v>2380</v>
      </c>
      <c r="I980">
        <v>1</v>
      </c>
      <c r="J980" t="s">
        <v>2380</v>
      </c>
    </row>
    <row r="981" spans="1:10" x14ac:dyDescent="0.3">
      <c r="A981" t="s">
        <v>1391</v>
      </c>
      <c r="B981">
        <v>35.700000000000003</v>
      </c>
      <c r="C981" t="str">
        <f t="shared" si="30"/>
        <v>Obesity</v>
      </c>
      <c r="D981">
        <v>5.47</v>
      </c>
      <c r="E981" t="str">
        <f t="shared" si="31"/>
        <v>Normal</v>
      </c>
      <c r="F981" t="s">
        <v>2381</v>
      </c>
      <c r="G981" t="s">
        <v>2380</v>
      </c>
      <c r="H981" t="s">
        <v>2380</v>
      </c>
      <c r="I981">
        <v>1</v>
      </c>
      <c r="J981" t="s">
        <v>2380</v>
      </c>
    </row>
    <row r="982" spans="1:10" x14ac:dyDescent="0.3">
      <c r="A982" t="s">
        <v>1390</v>
      </c>
      <c r="B982">
        <v>34.01</v>
      </c>
      <c r="C982" t="str">
        <f t="shared" si="30"/>
        <v>Obesity</v>
      </c>
      <c r="D982">
        <v>11.3</v>
      </c>
      <c r="E982" t="str">
        <f t="shared" si="31"/>
        <v>Diabetes</v>
      </c>
      <c r="F982" t="s">
        <v>2380</v>
      </c>
      <c r="G982" t="s">
        <v>2380</v>
      </c>
      <c r="H982" t="s">
        <v>2380</v>
      </c>
      <c r="I982">
        <v>0</v>
      </c>
      <c r="J982" t="s">
        <v>2380</v>
      </c>
    </row>
    <row r="983" spans="1:10" x14ac:dyDescent="0.3">
      <c r="A983" t="s">
        <v>1389</v>
      </c>
      <c r="B983">
        <v>31.54</v>
      </c>
      <c r="C983" t="str">
        <f t="shared" si="30"/>
        <v>Obesity</v>
      </c>
      <c r="D983">
        <v>6.72</v>
      </c>
      <c r="E983" t="str">
        <f t="shared" si="31"/>
        <v>Diabetes</v>
      </c>
      <c r="F983" t="s">
        <v>2380</v>
      </c>
      <c r="G983" t="s">
        <v>2380</v>
      </c>
      <c r="H983" t="s">
        <v>2380</v>
      </c>
      <c r="I983">
        <v>0</v>
      </c>
      <c r="J983" t="s">
        <v>2380</v>
      </c>
    </row>
    <row r="984" spans="1:10" x14ac:dyDescent="0.3">
      <c r="A984" t="s">
        <v>1388</v>
      </c>
      <c r="B984">
        <v>23.3</v>
      </c>
      <c r="C984" t="str">
        <f t="shared" si="30"/>
        <v>Normal weight</v>
      </c>
      <c r="D984">
        <v>5.36</v>
      </c>
      <c r="E984" t="str">
        <f t="shared" si="31"/>
        <v>Normal</v>
      </c>
      <c r="F984" t="s">
        <v>2381</v>
      </c>
      <c r="G984" t="s">
        <v>2380</v>
      </c>
      <c r="H984" t="s">
        <v>2380</v>
      </c>
      <c r="I984">
        <v>1</v>
      </c>
      <c r="J984" t="s">
        <v>2380</v>
      </c>
    </row>
    <row r="985" spans="1:10" x14ac:dyDescent="0.3">
      <c r="A985" t="s">
        <v>1387</v>
      </c>
      <c r="B985">
        <v>27.75</v>
      </c>
      <c r="C985" t="str">
        <f t="shared" si="30"/>
        <v>Over weight</v>
      </c>
      <c r="D985">
        <v>9.8800000000000008</v>
      </c>
      <c r="E985" t="str">
        <f t="shared" si="31"/>
        <v>Diabetes</v>
      </c>
      <c r="F985" t="s">
        <v>2380</v>
      </c>
      <c r="G985" t="s">
        <v>2380</v>
      </c>
      <c r="H985" t="s">
        <v>2380</v>
      </c>
      <c r="I985">
        <v>0</v>
      </c>
      <c r="J985" t="s">
        <v>2380</v>
      </c>
    </row>
    <row r="986" spans="1:10" x14ac:dyDescent="0.3">
      <c r="A986" t="s">
        <v>1386</v>
      </c>
      <c r="B986">
        <v>42.46</v>
      </c>
      <c r="C986" t="str">
        <f t="shared" si="30"/>
        <v>Obesity</v>
      </c>
      <c r="D986">
        <v>4.1100000000000003</v>
      </c>
      <c r="E986" t="str">
        <f t="shared" si="31"/>
        <v>Normal</v>
      </c>
      <c r="F986" t="s">
        <v>2380</v>
      </c>
      <c r="G986" t="s">
        <v>2380</v>
      </c>
      <c r="H986" t="s">
        <v>2380</v>
      </c>
      <c r="I986">
        <v>0</v>
      </c>
      <c r="J986" t="s">
        <v>2380</v>
      </c>
    </row>
    <row r="987" spans="1:10" x14ac:dyDescent="0.3">
      <c r="A987" t="s">
        <v>1385</v>
      </c>
      <c r="B987">
        <v>54.47</v>
      </c>
      <c r="C987" t="str">
        <f t="shared" si="30"/>
        <v>Obesity</v>
      </c>
      <c r="D987">
        <v>7.48</v>
      </c>
      <c r="E987" t="str">
        <f t="shared" si="31"/>
        <v>Diabetes</v>
      </c>
      <c r="F987" t="s">
        <v>2380</v>
      </c>
      <c r="G987" t="s">
        <v>2380</v>
      </c>
      <c r="H987" t="s">
        <v>2380</v>
      </c>
      <c r="I987">
        <v>0</v>
      </c>
      <c r="J987" t="s">
        <v>2380</v>
      </c>
    </row>
    <row r="988" spans="1:10" x14ac:dyDescent="0.3">
      <c r="A988" t="s">
        <v>1384</v>
      </c>
      <c r="B988">
        <v>24.93</v>
      </c>
      <c r="C988" t="str">
        <f t="shared" si="30"/>
        <v>Over weight</v>
      </c>
      <c r="D988">
        <v>9.18</v>
      </c>
      <c r="E988" t="str">
        <f t="shared" si="31"/>
        <v>Diabetes</v>
      </c>
      <c r="F988" t="s">
        <v>2381</v>
      </c>
      <c r="G988" t="s">
        <v>2380</v>
      </c>
      <c r="H988" t="s">
        <v>2381</v>
      </c>
      <c r="I988">
        <v>1</v>
      </c>
      <c r="J988" t="s">
        <v>2380</v>
      </c>
    </row>
    <row r="989" spans="1:10" x14ac:dyDescent="0.3">
      <c r="A989" t="s">
        <v>1383</v>
      </c>
      <c r="B989">
        <v>48.12</v>
      </c>
      <c r="C989" t="str">
        <f t="shared" si="30"/>
        <v>Obesity</v>
      </c>
      <c r="D989">
        <v>4.51</v>
      </c>
      <c r="E989" t="str">
        <f t="shared" si="31"/>
        <v>Normal</v>
      </c>
      <c r="F989" t="s">
        <v>2381</v>
      </c>
      <c r="G989" t="s">
        <v>2380</v>
      </c>
      <c r="H989" t="s">
        <v>2380</v>
      </c>
      <c r="I989">
        <v>1</v>
      </c>
      <c r="J989" t="s">
        <v>2380</v>
      </c>
    </row>
    <row r="990" spans="1:10" x14ac:dyDescent="0.3">
      <c r="A990" t="s">
        <v>1382</v>
      </c>
      <c r="B990">
        <v>24.91</v>
      </c>
      <c r="C990" t="str">
        <f t="shared" si="30"/>
        <v>Over weight</v>
      </c>
      <c r="D990">
        <v>7.33</v>
      </c>
      <c r="E990" t="str">
        <f t="shared" si="31"/>
        <v>Diabetes</v>
      </c>
      <c r="F990" t="s">
        <v>2381</v>
      </c>
      <c r="G990" t="s">
        <v>2380</v>
      </c>
      <c r="H990" t="s">
        <v>2381</v>
      </c>
      <c r="I990">
        <v>1</v>
      </c>
      <c r="J990" t="s">
        <v>2380</v>
      </c>
    </row>
    <row r="991" spans="1:10" x14ac:dyDescent="0.3">
      <c r="A991" t="s">
        <v>1381</v>
      </c>
      <c r="B991">
        <v>27.645</v>
      </c>
      <c r="C991" t="str">
        <f t="shared" si="30"/>
        <v>Over weight</v>
      </c>
      <c r="D991">
        <v>10.56</v>
      </c>
      <c r="E991" t="str">
        <f t="shared" si="31"/>
        <v>Diabetes</v>
      </c>
      <c r="F991" t="s">
        <v>2380</v>
      </c>
      <c r="G991" t="s">
        <v>2380</v>
      </c>
      <c r="H991" t="s">
        <v>2380</v>
      </c>
      <c r="I991">
        <v>0</v>
      </c>
      <c r="J991" t="s">
        <v>2380</v>
      </c>
    </row>
    <row r="992" spans="1:10" x14ac:dyDescent="0.3">
      <c r="A992" t="s">
        <v>1380</v>
      </c>
      <c r="B992">
        <v>33.700000000000003</v>
      </c>
      <c r="C992" t="str">
        <f t="shared" si="30"/>
        <v>Obesity</v>
      </c>
      <c r="D992">
        <v>4.01</v>
      </c>
      <c r="E992" t="str">
        <f t="shared" si="31"/>
        <v>Normal</v>
      </c>
      <c r="F992" t="s">
        <v>2380</v>
      </c>
      <c r="G992" t="s">
        <v>2380</v>
      </c>
      <c r="H992" t="s">
        <v>2380</v>
      </c>
      <c r="I992">
        <v>2</v>
      </c>
      <c r="J992" t="s">
        <v>2380</v>
      </c>
    </row>
    <row r="993" spans="1:10" x14ac:dyDescent="0.3">
      <c r="A993" t="s">
        <v>1379</v>
      </c>
      <c r="B993">
        <v>38.93</v>
      </c>
      <c r="C993" t="str">
        <f t="shared" si="30"/>
        <v>Obesity</v>
      </c>
      <c r="D993">
        <v>5.64</v>
      </c>
      <c r="E993" t="str">
        <f t="shared" si="31"/>
        <v>Normal</v>
      </c>
      <c r="F993" t="s">
        <v>2381</v>
      </c>
      <c r="G993" t="s">
        <v>2380</v>
      </c>
      <c r="H993" t="s">
        <v>2380</v>
      </c>
      <c r="I993">
        <v>1</v>
      </c>
      <c r="J993" t="s">
        <v>2380</v>
      </c>
    </row>
    <row r="994" spans="1:10" x14ac:dyDescent="0.3">
      <c r="A994" t="s">
        <v>1378</v>
      </c>
      <c r="B994">
        <v>32.774999999999999</v>
      </c>
      <c r="C994" t="str">
        <f t="shared" si="30"/>
        <v>Obesity</v>
      </c>
      <c r="D994">
        <v>8.02</v>
      </c>
      <c r="E994" t="str">
        <f t="shared" si="31"/>
        <v>Diabetes</v>
      </c>
      <c r="F994" t="s">
        <v>2381</v>
      </c>
      <c r="G994" t="s">
        <v>2380</v>
      </c>
      <c r="H994" t="s">
        <v>2380</v>
      </c>
      <c r="I994">
        <v>2</v>
      </c>
      <c r="J994" t="s">
        <v>2380</v>
      </c>
    </row>
    <row r="995" spans="1:10" x14ac:dyDescent="0.3">
      <c r="A995" t="s">
        <v>1377</v>
      </c>
      <c r="B995">
        <v>29.83</v>
      </c>
      <c r="C995" t="str">
        <f t="shared" si="30"/>
        <v>Over weight</v>
      </c>
      <c r="D995">
        <v>7.2</v>
      </c>
      <c r="E995" t="str">
        <f t="shared" si="31"/>
        <v>Diabetes</v>
      </c>
      <c r="F995" t="s">
        <v>2381</v>
      </c>
      <c r="G995" t="s">
        <v>2380</v>
      </c>
      <c r="H995" t="s">
        <v>2380</v>
      </c>
      <c r="I995">
        <v>0</v>
      </c>
      <c r="J995" t="s">
        <v>2380</v>
      </c>
    </row>
    <row r="996" spans="1:10" x14ac:dyDescent="0.3">
      <c r="A996" t="s">
        <v>1376</v>
      </c>
      <c r="B996">
        <v>28.31</v>
      </c>
      <c r="C996" t="str">
        <f t="shared" si="30"/>
        <v>Over weight</v>
      </c>
      <c r="D996">
        <v>4.55</v>
      </c>
      <c r="E996" t="str">
        <f t="shared" si="31"/>
        <v>Normal</v>
      </c>
      <c r="F996" t="s">
        <v>2380</v>
      </c>
      <c r="G996" t="s">
        <v>2381</v>
      </c>
      <c r="H996" t="s">
        <v>2380</v>
      </c>
      <c r="I996">
        <v>1</v>
      </c>
      <c r="J996" t="s">
        <v>2380</v>
      </c>
    </row>
    <row r="997" spans="1:10" x14ac:dyDescent="0.3">
      <c r="A997" t="s">
        <v>1375</v>
      </c>
      <c r="B997">
        <v>29.79</v>
      </c>
      <c r="C997" t="str">
        <f t="shared" si="30"/>
        <v>Over weight</v>
      </c>
      <c r="D997">
        <v>9.0299999999999994</v>
      </c>
      <c r="E997" t="str">
        <f t="shared" si="31"/>
        <v>Diabetes</v>
      </c>
      <c r="F997" t="s">
        <v>2380</v>
      </c>
      <c r="G997" t="s">
        <v>2380</v>
      </c>
      <c r="H997" t="s">
        <v>2380</v>
      </c>
      <c r="I997">
        <v>0</v>
      </c>
      <c r="J997" t="s">
        <v>2380</v>
      </c>
    </row>
    <row r="998" spans="1:10" x14ac:dyDescent="0.3">
      <c r="A998" t="s">
        <v>1374</v>
      </c>
      <c r="B998">
        <v>36.6</v>
      </c>
      <c r="C998" t="str">
        <f t="shared" si="30"/>
        <v>Obesity</v>
      </c>
      <c r="D998">
        <v>5.2</v>
      </c>
      <c r="E998" t="str">
        <f t="shared" si="31"/>
        <v>Normal</v>
      </c>
      <c r="F998" t="s">
        <v>2381</v>
      </c>
      <c r="G998" t="s">
        <v>2380</v>
      </c>
      <c r="H998" t="s">
        <v>2381</v>
      </c>
      <c r="I998">
        <v>1</v>
      </c>
      <c r="J998" t="s">
        <v>2380</v>
      </c>
    </row>
    <row r="999" spans="1:10" x14ac:dyDescent="0.3">
      <c r="A999" t="s">
        <v>1373</v>
      </c>
      <c r="B999">
        <v>35.93</v>
      </c>
      <c r="C999" t="str">
        <f t="shared" si="30"/>
        <v>Obesity</v>
      </c>
      <c r="D999">
        <v>8.3000000000000007</v>
      </c>
      <c r="E999" t="str">
        <f t="shared" si="31"/>
        <v>Diabetes</v>
      </c>
      <c r="F999" t="s">
        <v>2381</v>
      </c>
      <c r="G999" t="s">
        <v>2380</v>
      </c>
      <c r="H999" t="s">
        <v>2380</v>
      </c>
      <c r="I999">
        <v>0</v>
      </c>
      <c r="J999" t="s">
        <v>2380</v>
      </c>
    </row>
    <row r="1000" spans="1:10" x14ac:dyDescent="0.3">
      <c r="A1000" t="s">
        <v>1372</v>
      </c>
      <c r="B1000">
        <v>28.6</v>
      </c>
      <c r="C1000" t="str">
        <f t="shared" si="30"/>
        <v>Over weight</v>
      </c>
      <c r="D1000">
        <v>5.56</v>
      </c>
      <c r="E1000" t="str">
        <f t="shared" si="31"/>
        <v>Normal</v>
      </c>
      <c r="F1000" t="s">
        <v>2381</v>
      </c>
      <c r="G1000" t="s">
        <v>2380</v>
      </c>
      <c r="H1000" t="s">
        <v>2381</v>
      </c>
      <c r="I1000">
        <v>1</v>
      </c>
      <c r="J1000" t="s">
        <v>2380</v>
      </c>
    </row>
    <row r="1001" spans="1:10" x14ac:dyDescent="0.3">
      <c r="A1001" t="s">
        <v>1371</v>
      </c>
      <c r="B1001">
        <v>39.17</v>
      </c>
      <c r="C1001" t="str">
        <f t="shared" si="30"/>
        <v>Obesity</v>
      </c>
      <c r="D1001">
        <v>4.1500000000000004</v>
      </c>
      <c r="E1001" t="str">
        <f t="shared" si="31"/>
        <v>Normal</v>
      </c>
      <c r="F1001" t="s">
        <v>2380</v>
      </c>
      <c r="G1001" t="s">
        <v>2380</v>
      </c>
      <c r="H1001" t="s">
        <v>2380</v>
      </c>
      <c r="I1001">
        <v>0</v>
      </c>
      <c r="J1001" t="s">
        <v>2380</v>
      </c>
    </row>
    <row r="1002" spans="1:10" x14ac:dyDescent="0.3">
      <c r="A1002" t="s">
        <v>1370</v>
      </c>
      <c r="B1002">
        <v>26.41</v>
      </c>
      <c r="C1002" t="str">
        <f t="shared" si="30"/>
        <v>Over weight</v>
      </c>
      <c r="D1002">
        <v>5.99</v>
      </c>
      <c r="E1002" t="str">
        <f t="shared" si="31"/>
        <v>Prediabetes</v>
      </c>
      <c r="F1002" t="s">
        <v>2381</v>
      </c>
      <c r="G1002" t="s">
        <v>2380</v>
      </c>
      <c r="H1002" t="s">
        <v>2381</v>
      </c>
      <c r="I1002">
        <v>1</v>
      </c>
      <c r="J1002" t="s">
        <v>2380</v>
      </c>
    </row>
    <row r="1003" spans="1:10" x14ac:dyDescent="0.3">
      <c r="A1003" t="s">
        <v>1369</v>
      </c>
      <c r="B1003">
        <v>30.63</v>
      </c>
      <c r="C1003" t="str">
        <f t="shared" si="30"/>
        <v>Obesity</v>
      </c>
      <c r="D1003">
        <v>5.8</v>
      </c>
      <c r="E1003" t="str">
        <f t="shared" si="31"/>
        <v>Prediabetes</v>
      </c>
      <c r="F1003" t="s">
        <v>2381</v>
      </c>
      <c r="G1003" t="s">
        <v>2380</v>
      </c>
      <c r="H1003" t="s">
        <v>2380</v>
      </c>
      <c r="I1003">
        <v>0</v>
      </c>
      <c r="J1003" t="s">
        <v>2380</v>
      </c>
    </row>
    <row r="1004" spans="1:10" x14ac:dyDescent="0.3">
      <c r="A1004" t="s">
        <v>1368</v>
      </c>
      <c r="B1004">
        <v>31.73</v>
      </c>
      <c r="C1004" t="str">
        <f t="shared" si="30"/>
        <v>Obesity</v>
      </c>
      <c r="D1004">
        <v>7.32</v>
      </c>
      <c r="E1004" t="str">
        <f t="shared" si="31"/>
        <v>Diabetes</v>
      </c>
      <c r="F1004" t="s">
        <v>2381</v>
      </c>
      <c r="G1004" t="s">
        <v>2380</v>
      </c>
      <c r="H1004" t="s">
        <v>2380</v>
      </c>
      <c r="I1004">
        <v>2</v>
      </c>
      <c r="J1004" t="s">
        <v>2380</v>
      </c>
    </row>
    <row r="1005" spans="1:10" x14ac:dyDescent="0.3">
      <c r="A1005" t="s">
        <v>1367</v>
      </c>
      <c r="B1005">
        <v>30.7</v>
      </c>
      <c r="C1005" t="str">
        <f t="shared" si="30"/>
        <v>Obesity</v>
      </c>
      <c r="D1005">
        <v>5.16</v>
      </c>
      <c r="E1005" t="str">
        <f t="shared" si="31"/>
        <v>Normal</v>
      </c>
      <c r="F1005" t="s">
        <v>2380</v>
      </c>
      <c r="G1005" t="s">
        <v>2380</v>
      </c>
      <c r="H1005" t="s">
        <v>2380</v>
      </c>
      <c r="I1005">
        <v>2</v>
      </c>
      <c r="J1005" t="s">
        <v>2380</v>
      </c>
    </row>
    <row r="1006" spans="1:10" x14ac:dyDescent="0.3">
      <c r="A1006" t="s">
        <v>1366</v>
      </c>
      <c r="B1006">
        <v>25.934999999999999</v>
      </c>
      <c r="C1006" t="str">
        <f t="shared" si="30"/>
        <v>Over weight</v>
      </c>
      <c r="D1006">
        <v>5.96</v>
      </c>
      <c r="E1006" t="str">
        <f t="shared" si="31"/>
        <v>Prediabetes</v>
      </c>
      <c r="F1006" t="s">
        <v>2381</v>
      </c>
      <c r="G1006" t="s">
        <v>2380</v>
      </c>
      <c r="H1006" t="s">
        <v>2380</v>
      </c>
      <c r="I1006">
        <v>2</v>
      </c>
      <c r="J1006" t="s">
        <v>2380</v>
      </c>
    </row>
    <row r="1007" spans="1:10" x14ac:dyDescent="0.3">
      <c r="A1007" t="s">
        <v>1365</v>
      </c>
      <c r="B1007">
        <v>35.9</v>
      </c>
      <c r="C1007" t="str">
        <f t="shared" si="30"/>
        <v>Obesity</v>
      </c>
      <c r="D1007">
        <v>4.8499999999999996</v>
      </c>
      <c r="E1007" t="str">
        <f t="shared" si="31"/>
        <v>Normal</v>
      </c>
      <c r="F1007" t="s">
        <v>2381</v>
      </c>
      <c r="G1007" t="s">
        <v>2380</v>
      </c>
      <c r="H1007" t="s">
        <v>2381</v>
      </c>
      <c r="I1007">
        <v>1</v>
      </c>
      <c r="J1007" t="s">
        <v>2380</v>
      </c>
    </row>
    <row r="1008" spans="1:10" x14ac:dyDescent="0.3">
      <c r="A1008" t="s">
        <v>1364</v>
      </c>
      <c r="B1008">
        <v>26.7</v>
      </c>
      <c r="C1008" t="str">
        <f t="shared" si="30"/>
        <v>Over weight</v>
      </c>
      <c r="D1008">
        <v>5.09</v>
      </c>
      <c r="E1008" t="str">
        <f t="shared" si="31"/>
        <v>Normal</v>
      </c>
      <c r="F1008" t="s">
        <v>2381</v>
      </c>
      <c r="G1008" t="s">
        <v>2380</v>
      </c>
      <c r="H1008" t="s">
        <v>2381</v>
      </c>
      <c r="I1008">
        <v>1</v>
      </c>
      <c r="J1008" t="s">
        <v>2380</v>
      </c>
    </row>
    <row r="1009" spans="1:10" x14ac:dyDescent="0.3">
      <c r="A1009" t="s">
        <v>1363</v>
      </c>
      <c r="B1009">
        <v>33.71</v>
      </c>
      <c r="C1009" t="str">
        <f t="shared" si="30"/>
        <v>Obesity</v>
      </c>
      <c r="D1009">
        <v>4.9400000000000004</v>
      </c>
      <c r="E1009" t="str">
        <f t="shared" si="31"/>
        <v>Normal</v>
      </c>
      <c r="F1009" t="s">
        <v>2380</v>
      </c>
      <c r="G1009" t="s">
        <v>2380</v>
      </c>
      <c r="H1009" t="s">
        <v>2380</v>
      </c>
      <c r="I1009">
        <v>0</v>
      </c>
      <c r="J1009" t="s">
        <v>2380</v>
      </c>
    </row>
    <row r="1010" spans="1:10" x14ac:dyDescent="0.3">
      <c r="A1010" t="s">
        <v>1362</v>
      </c>
      <c r="B1010">
        <v>41.91</v>
      </c>
      <c r="C1010" t="str">
        <f t="shared" si="30"/>
        <v>Obesity</v>
      </c>
      <c r="D1010">
        <v>4.92</v>
      </c>
      <c r="E1010" t="str">
        <f t="shared" si="31"/>
        <v>Normal</v>
      </c>
      <c r="F1010" t="s">
        <v>2381</v>
      </c>
      <c r="G1010" t="s">
        <v>2380</v>
      </c>
      <c r="H1010" t="s">
        <v>2380</v>
      </c>
      <c r="I1010">
        <v>2</v>
      </c>
      <c r="J1010" t="s">
        <v>2380</v>
      </c>
    </row>
    <row r="1011" spans="1:10" x14ac:dyDescent="0.3">
      <c r="A1011" t="s">
        <v>1361</v>
      </c>
      <c r="B1011">
        <v>39.82</v>
      </c>
      <c r="C1011" t="str">
        <f t="shared" si="30"/>
        <v>Obesity</v>
      </c>
      <c r="D1011">
        <v>6.05</v>
      </c>
      <c r="E1011" t="str">
        <f t="shared" si="31"/>
        <v>Prediabetes</v>
      </c>
      <c r="F1011" t="s">
        <v>2381</v>
      </c>
      <c r="G1011" t="s">
        <v>2380</v>
      </c>
      <c r="H1011" t="s">
        <v>2380</v>
      </c>
      <c r="I1011">
        <v>2</v>
      </c>
      <c r="J1011" t="s">
        <v>2380</v>
      </c>
    </row>
    <row r="1012" spans="1:10" x14ac:dyDescent="0.3">
      <c r="A1012" t="s">
        <v>1360</v>
      </c>
      <c r="B1012">
        <v>28.12</v>
      </c>
      <c r="C1012" t="str">
        <f t="shared" si="30"/>
        <v>Over weight</v>
      </c>
      <c r="D1012">
        <v>4.67</v>
      </c>
      <c r="E1012" t="str">
        <f t="shared" si="31"/>
        <v>Normal</v>
      </c>
      <c r="F1012" t="s">
        <v>2380</v>
      </c>
      <c r="G1012" t="s">
        <v>2380</v>
      </c>
      <c r="H1012" t="s">
        <v>2380</v>
      </c>
      <c r="I1012">
        <v>2</v>
      </c>
      <c r="J1012" t="s">
        <v>2380</v>
      </c>
    </row>
    <row r="1013" spans="1:10" x14ac:dyDescent="0.3">
      <c r="A1013" t="s">
        <v>1359</v>
      </c>
      <c r="B1013">
        <v>26.98</v>
      </c>
      <c r="C1013" t="str">
        <f t="shared" si="30"/>
        <v>Over weight</v>
      </c>
      <c r="D1013">
        <v>9.81</v>
      </c>
      <c r="E1013" t="str">
        <f t="shared" si="31"/>
        <v>Diabetes</v>
      </c>
      <c r="F1013" t="s">
        <v>2381</v>
      </c>
      <c r="G1013" t="s">
        <v>2380</v>
      </c>
      <c r="H1013" t="s">
        <v>2380</v>
      </c>
      <c r="I1013">
        <v>0</v>
      </c>
      <c r="J1013" t="s">
        <v>2380</v>
      </c>
    </row>
    <row r="1014" spans="1:10" x14ac:dyDescent="0.3">
      <c r="A1014" t="s">
        <v>1358</v>
      </c>
      <c r="B1014">
        <v>27.2</v>
      </c>
      <c r="C1014" t="str">
        <f t="shared" si="30"/>
        <v>Over weight</v>
      </c>
      <c r="D1014">
        <v>6.06</v>
      </c>
      <c r="E1014" t="str">
        <f t="shared" si="31"/>
        <v>Prediabetes</v>
      </c>
      <c r="F1014" t="s">
        <v>2381</v>
      </c>
      <c r="G1014" t="s">
        <v>2380</v>
      </c>
      <c r="H1014" t="s">
        <v>2380</v>
      </c>
      <c r="I1014">
        <v>2</v>
      </c>
      <c r="J1014" t="s">
        <v>2380</v>
      </c>
    </row>
    <row r="1015" spans="1:10" x14ac:dyDescent="0.3">
      <c r="A1015" t="s">
        <v>1357</v>
      </c>
      <c r="B1015">
        <v>25.3</v>
      </c>
      <c r="C1015" t="str">
        <f t="shared" si="30"/>
        <v>Over weight</v>
      </c>
      <c r="D1015">
        <v>5.19</v>
      </c>
      <c r="E1015" t="str">
        <f t="shared" si="31"/>
        <v>Normal</v>
      </c>
      <c r="F1015" t="s">
        <v>2381</v>
      </c>
      <c r="G1015" t="s">
        <v>2380</v>
      </c>
      <c r="H1015" t="s">
        <v>2380</v>
      </c>
      <c r="I1015">
        <v>2</v>
      </c>
      <c r="J1015" t="s">
        <v>2380</v>
      </c>
    </row>
    <row r="1016" spans="1:10" x14ac:dyDescent="0.3">
      <c r="A1016" t="s">
        <v>1356</v>
      </c>
      <c r="B1016">
        <v>30.25</v>
      </c>
      <c r="C1016" t="str">
        <f t="shared" si="30"/>
        <v>Obesity</v>
      </c>
      <c r="D1016">
        <v>10.16</v>
      </c>
      <c r="E1016" t="str">
        <f t="shared" si="31"/>
        <v>Diabetes</v>
      </c>
      <c r="F1016" t="s">
        <v>2380</v>
      </c>
      <c r="G1016" t="s">
        <v>2380</v>
      </c>
      <c r="H1016" t="s">
        <v>2380</v>
      </c>
      <c r="I1016">
        <v>0</v>
      </c>
      <c r="J1016" t="s">
        <v>2380</v>
      </c>
    </row>
    <row r="1017" spans="1:10" x14ac:dyDescent="0.3">
      <c r="A1017" t="s">
        <v>1355</v>
      </c>
      <c r="B1017">
        <v>54</v>
      </c>
      <c r="C1017" t="str">
        <f t="shared" si="30"/>
        <v>Obesity</v>
      </c>
      <c r="D1017">
        <v>4.68</v>
      </c>
      <c r="E1017" t="str">
        <f t="shared" si="31"/>
        <v>Normal</v>
      </c>
      <c r="F1017" t="s">
        <v>2381</v>
      </c>
      <c r="G1017" t="s">
        <v>2381</v>
      </c>
      <c r="H1017" t="s">
        <v>2380</v>
      </c>
      <c r="I1017">
        <v>2</v>
      </c>
      <c r="J1017" t="s">
        <v>2380</v>
      </c>
    </row>
    <row r="1018" spans="1:10" x14ac:dyDescent="0.3">
      <c r="A1018" t="s">
        <v>1354</v>
      </c>
      <c r="B1018">
        <v>51.86</v>
      </c>
      <c r="C1018" t="str">
        <f t="shared" si="30"/>
        <v>Obesity</v>
      </c>
      <c r="D1018">
        <v>5.32</v>
      </c>
      <c r="E1018" t="str">
        <f t="shared" si="31"/>
        <v>Normal</v>
      </c>
      <c r="F1018" t="s">
        <v>2381</v>
      </c>
      <c r="G1018" t="s">
        <v>2380</v>
      </c>
      <c r="H1018" t="s">
        <v>2380</v>
      </c>
      <c r="I1018">
        <v>0</v>
      </c>
      <c r="J1018" t="s">
        <v>2380</v>
      </c>
    </row>
    <row r="1019" spans="1:10" x14ac:dyDescent="0.3">
      <c r="A1019" t="s">
        <v>1353</v>
      </c>
      <c r="B1019">
        <v>31.39</v>
      </c>
      <c r="C1019" t="str">
        <f t="shared" si="30"/>
        <v>Obesity</v>
      </c>
      <c r="D1019">
        <v>6.99</v>
      </c>
      <c r="E1019" t="str">
        <f t="shared" si="31"/>
        <v>Diabetes</v>
      </c>
      <c r="F1019" t="s">
        <v>2380</v>
      </c>
      <c r="G1019" t="s">
        <v>2380</v>
      </c>
      <c r="H1019" t="s">
        <v>2380</v>
      </c>
      <c r="I1019">
        <v>0</v>
      </c>
      <c r="J1019" t="s">
        <v>2380</v>
      </c>
    </row>
    <row r="1020" spans="1:10" x14ac:dyDescent="0.3">
      <c r="A1020" t="s">
        <v>1352</v>
      </c>
      <c r="B1020">
        <v>39.97</v>
      </c>
      <c r="C1020" t="str">
        <f t="shared" si="30"/>
        <v>Obesity</v>
      </c>
      <c r="D1020">
        <v>5.55</v>
      </c>
      <c r="E1020" t="str">
        <f t="shared" si="31"/>
        <v>Normal</v>
      </c>
      <c r="F1020" t="s">
        <v>2380</v>
      </c>
      <c r="G1020" t="s">
        <v>2380</v>
      </c>
      <c r="H1020" t="s">
        <v>2380</v>
      </c>
      <c r="I1020">
        <v>0</v>
      </c>
      <c r="J1020" t="s">
        <v>2380</v>
      </c>
    </row>
    <row r="1021" spans="1:10" x14ac:dyDescent="0.3">
      <c r="A1021" t="s">
        <v>1351</v>
      </c>
      <c r="B1021">
        <v>41.23</v>
      </c>
      <c r="C1021" t="str">
        <f t="shared" si="30"/>
        <v>Obesity</v>
      </c>
      <c r="D1021">
        <v>6.94</v>
      </c>
      <c r="E1021" t="str">
        <f t="shared" si="31"/>
        <v>Diabetes</v>
      </c>
      <c r="F1021" t="s">
        <v>2380</v>
      </c>
      <c r="G1021" t="s">
        <v>2380</v>
      </c>
      <c r="H1021" t="s">
        <v>2380</v>
      </c>
      <c r="I1021">
        <v>0</v>
      </c>
      <c r="J1021" t="s">
        <v>2380</v>
      </c>
    </row>
    <row r="1022" spans="1:10" x14ac:dyDescent="0.3">
      <c r="A1022" t="s">
        <v>1350</v>
      </c>
      <c r="B1022">
        <v>49.45</v>
      </c>
      <c r="C1022" t="str">
        <f t="shared" si="30"/>
        <v>Obesity</v>
      </c>
      <c r="D1022">
        <v>4.2</v>
      </c>
      <c r="E1022" t="str">
        <f t="shared" si="31"/>
        <v>Normal</v>
      </c>
      <c r="F1022" t="s">
        <v>2381</v>
      </c>
      <c r="G1022" t="s">
        <v>2380</v>
      </c>
      <c r="H1022" t="s">
        <v>2380</v>
      </c>
      <c r="I1022">
        <v>0</v>
      </c>
      <c r="J1022" t="s">
        <v>2380</v>
      </c>
    </row>
    <row r="1023" spans="1:10" x14ac:dyDescent="0.3">
      <c r="A1023" t="s">
        <v>1349</v>
      </c>
      <c r="B1023">
        <v>41.04</v>
      </c>
      <c r="C1023" t="str">
        <f t="shared" si="30"/>
        <v>Obesity</v>
      </c>
      <c r="D1023">
        <v>5.59</v>
      </c>
      <c r="E1023" t="str">
        <f t="shared" si="31"/>
        <v>Normal</v>
      </c>
      <c r="F1023" t="s">
        <v>2380</v>
      </c>
      <c r="G1023" t="s">
        <v>2380</v>
      </c>
      <c r="H1023" t="s">
        <v>2380</v>
      </c>
      <c r="I1023">
        <v>0</v>
      </c>
      <c r="J1023" t="s">
        <v>2380</v>
      </c>
    </row>
    <row r="1024" spans="1:10" x14ac:dyDescent="0.3">
      <c r="A1024" t="s">
        <v>1348</v>
      </c>
      <c r="B1024">
        <v>27.93</v>
      </c>
      <c r="C1024" t="str">
        <f t="shared" si="30"/>
        <v>Over weight</v>
      </c>
      <c r="D1024">
        <v>9.9600000000000009</v>
      </c>
      <c r="E1024" t="str">
        <f t="shared" si="31"/>
        <v>Diabetes</v>
      </c>
      <c r="F1024" t="s">
        <v>2380</v>
      </c>
      <c r="G1024" t="s">
        <v>2380</v>
      </c>
      <c r="H1024" t="s">
        <v>2380</v>
      </c>
      <c r="I1024">
        <v>0</v>
      </c>
      <c r="J1024" t="s">
        <v>2380</v>
      </c>
    </row>
    <row r="1025" spans="1:10" x14ac:dyDescent="0.3">
      <c r="A1025" t="s">
        <v>1347</v>
      </c>
      <c r="B1025">
        <v>21.01</v>
      </c>
      <c r="C1025" t="str">
        <f t="shared" si="30"/>
        <v>Normal weight</v>
      </c>
      <c r="D1025">
        <v>7.37</v>
      </c>
      <c r="E1025" t="str">
        <f t="shared" si="31"/>
        <v>Diabetes</v>
      </c>
      <c r="F1025" t="s">
        <v>2380</v>
      </c>
      <c r="G1025" t="s">
        <v>2380</v>
      </c>
      <c r="H1025" t="s">
        <v>2380</v>
      </c>
      <c r="I1025">
        <v>0</v>
      </c>
      <c r="J1025" t="s">
        <v>2380</v>
      </c>
    </row>
    <row r="1026" spans="1:10" x14ac:dyDescent="0.3">
      <c r="A1026" t="s">
        <v>1346</v>
      </c>
      <c r="B1026">
        <v>52.37</v>
      </c>
      <c r="C1026" t="str">
        <f t="shared" si="30"/>
        <v>Obesity</v>
      </c>
      <c r="D1026">
        <v>5.0599999999999996</v>
      </c>
      <c r="E1026" t="str">
        <f t="shared" si="31"/>
        <v>Normal</v>
      </c>
      <c r="F1026" t="s">
        <v>2381</v>
      </c>
      <c r="G1026" t="s">
        <v>2381</v>
      </c>
      <c r="H1026" t="s">
        <v>2380</v>
      </c>
      <c r="I1026">
        <v>2</v>
      </c>
      <c r="J1026" t="s">
        <v>2380</v>
      </c>
    </row>
    <row r="1027" spans="1:10" x14ac:dyDescent="0.3">
      <c r="A1027" t="s">
        <v>1345</v>
      </c>
      <c r="B1027">
        <v>40.369999999999997</v>
      </c>
      <c r="C1027" t="str">
        <f t="shared" ref="C1027:C1090" si="32">IF(B1027&lt;18.5,"Underweight",IF(B1027&lt;=24.9,"Normal weight",IF(B1027&lt;29.9,"Over weight","Obesity")))</f>
        <v>Obesity</v>
      </c>
      <c r="D1027">
        <v>8.2100000000000009</v>
      </c>
      <c r="E1027" t="str">
        <f t="shared" ref="E1027:E1090" si="33">IF(D1027&lt;5.7,"Normal",IF(D1027&lt;=6.4,"Prediabetes","Diabetes"))</f>
        <v>Diabetes</v>
      </c>
      <c r="F1027" t="s">
        <v>2380</v>
      </c>
      <c r="G1027" t="s">
        <v>2380</v>
      </c>
      <c r="H1027" t="s">
        <v>2380</v>
      </c>
      <c r="I1027">
        <v>0</v>
      </c>
      <c r="J1027" t="s">
        <v>2380</v>
      </c>
    </row>
    <row r="1028" spans="1:10" x14ac:dyDescent="0.3">
      <c r="A1028" t="s">
        <v>1344</v>
      </c>
      <c r="B1028">
        <v>41.47</v>
      </c>
      <c r="C1028" t="str">
        <f t="shared" si="32"/>
        <v>Obesity</v>
      </c>
      <c r="D1028">
        <v>10.34</v>
      </c>
      <c r="E1028" t="str">
        <f t="shared" si="33"/>
        <v>Diabetes</v>
      </c>
      <c r="F1028" t="s">
        <v>2380</v>
      </c>
      <c r="G1028" t="s">
        <v>2380</v>
      </c>
      <c r="H1028" t="s">
        <v>2380</v>
      </c>
      <c r="I1028">
        <v>2</v>
      </c>
      <c r="J1028" t="s">
        <v>2380</v>
      </c>
    </row>
    <row r="1029" spans="1:10" x14ac:dyDescent="0.3">
      <c r="A1029" t="s">
        <v>1343</v>
      </c>
      <c r="B1029">
        <v>33.725000000000001</v>
      </c>
      <c r="C1029" t="str">
        <f t="shared" si="32"/>
        <v>Obesity</v>
      </c>
      <c r="D1029">
        <v>5.51</v>
      </c>
      <c r="E1029" t="str">
        <f t="shared" si="33"/>
        <v>Normal</v>
      </c>
      <c r="F1029" t="s">
        <v>2381</v>
      </c>
      <c r="G1029" t="s">
        <v>2380</v>
      </c>
      <c r="H1029" t="s">
        <v>2380</v>
      </c>
      <c r="I1029">
        <v>2</v>
      </c>
      <c r="J1029" t="s">
        <v>2380</v>
      </c>
    </row>
    <row r="1030" spans="1:10" x14ac:dyDescent="0.3">
      <c r="A1030" t="s">
        <v>1342</v>
      </c>
      <c r="B1030">
        <v>28.1</v>
      </c>
      <c r="C1030" t="str">
        <f t="shared" si="32"/>
        <v>Over weight</v>
      </c>
      <c r="D1030">
        <v>11.2</v>
      </c>
      <c r="E1030" t="str">
        <f t="shared" si="33"/>
        <v>Diabetes</v>
      </c>
      <c r="F1030" t="s">
        <v>2380</v>
      </c>
      <c r="G1030" t="s">
        <v>2380</v>
      </c>
      <c r="H1030" t="s">
        <v>2380</v>
      </c>
      <c r="I1030">
        <v>0</v>
      </c>
      <c r="J1030" t="s">
        <v>2380</v>
      </c>
    </row>
    <row r="1031" spans="1:10" x14ac:dyDescent="0.3">
      <c r="A1031" t="s">
        <v>1341</v>
      </c>
      <c r="B1031">
        <v>37.43</v>
      </c>
      <c r="C1031" t="str">
        <f t="shared" si="32"/>
        <v>Obesity</v>
      </c>
      <c r="D1031">
        <v>4.3499999999999996</v>
      </c>
      <c r="E1031" t="str">
        <f t="shared" si="33"/>
        <v>Normal</v>
      </c>
      <c r="F1031" t="s">
        <v>2381</v>
      </c>
      <c r="G1031" t="s">
        <v>2380</v>
      </c>
      <c r="H1031" t="s">
        <v>2381</v>
      </c>
      <c r="I1031">
        <v>1</v>
      </c>
      <c r="J1031" t="s">
        <v>2380</v>
      </c>
    </row>
    <row r="1032" spans="1:10" x14ac:dyDescent="0.3">
      <c r="A1032" t="s">
        <v>1340</v>
      </c>
      <c r="B1032">
        <v>23.7</v>
      </c>
      <c r="C1032" t="str">
        <f t="shared" si="32"/>
        <v>Normal weight</v>
      </c>
      <c r="D1032">
        <v>10.45</v>
      </c>
      <c r="E1032" t="str">
        <f t="shared" si="33"/>
        <v>Diabetes</v>
      </c>
      <c r="F1032" t="s">
        <v>2380</v>
      </c>
      <c r="G1032" t="s">
        <v>2380</v>
      </c>
      <c r="H1032" t="s">
        <v>2380</v>
      </c>
      <c r="I1032">
        <v>0</v>
      </c>
      <c r="J1032" t="s">
        <v>2380</v>
      </c>
    </row>
    <row r="1033" spans="1:10" x14ac:dyDescent="0.3">
      <c r="A1033" t="s">
        <v>1339</v>
      </c>
      <c r="B1033">
        <v>24.795000000000002</v>
      </c>
      <c r="C1033" t="str">
        <f t="shared" si="32"/>
        <v>Normal weight</v>
      </c>
      <c r="D1033">
        <v>4.07</v>
      </c>
      <c r="E1033" t="str">
        <f t="shared" si="33"/>
        <v>Normal</v>
      </c>
      <c r="F1033" t="s">
        <v>2381</v>
      </c>
      <c r="G1033" t="s">
        <v>2380</v>
      </c>
      <c r="H1033" t="s">
        <v>2381</v>
      </c>
      <c r="I1033">
        <v>1</v>
      </c>
      <c r="J1033" t="s">
        <v>2380</v>
      </c>
    </row>
    <row r="1034" spans="1:10" x14ac:dyDescent="0.3">
      <c r="A1034" t="s">
        <v>1338</v>
      </c>
      <c r="B1034">
        <v>31.9</v>
      </c>
      <c r="C1034" t="str">
        <f t="shared" si="32"/>
        <v>Obesity</v>
      </c>
      <c r="D1034">
        <v>8.34</v>
      </c>
      <c r="E1034" t="str">
        <f t="shared" si="33"/>
        <v>Diabetes</v>
      </c>
      <c r="F1034" t="s">
        <v>2380</v>
      </c>
      <c r="G1034" t="s">
        <v>2380</v>
      </c>
      <c r="H1034" t="s">
        <v>2380</v>
      </c>
      <c r="I1034">
        <v>0</v>
      </c>
      <c r="J1034" t="s">
        <v>2380</v>
      </c>
    </row>
    <row r="1035" spans="1:10" x14ac:dyDescent="0.3">
      <c r="A1035" t="s">
        <v>1337</v>
      </c>
      <c r="B1035">
        <v>32.68</v>
      </c>
      <c r="C1035" t="str">
        <f t="shared" si="32"/>
        <v>Obesity</v>
      </c>
      <c r="D1035">
        <v>7.41</v>
      </c>
      <c r="E1035" t="str">
        <f t="shared" si="33"/>
        <v>Diabetes</v>
      </c>
      <c r="F1035" t="s">
        <v>2380</v>
      </c>
      <c r="G1035" t="s">
        <v>2380</v>
      </c>
      <c r="H1035" t="s">
        <v>2380</v>
      </c>
      <c r="I1035">
        <v>0</v>
      </c>
      <c r="J1035" t="s">
        <v>2380</v>
      </c>
    </row>
    <row r="1036" spans="1:10" x14ac:dyDescent="0.3">
      <c r="A1036" t="s">
        <v>1336</v>
      </c>
      <c r="B1036">
        <v>47.13</v>
      </c>
      <c r="C1036" t="str">
        <f t="shared" si="32"/>
        <v>Obesity</v>
      </c>
      <c r="D1036">
        <v>4.3099999999999996</v>
      </c>
      <c r="E1036" t="str">
        <f t="shared" si="33"/>
        <v>Normal</v>
      </c>
      <c r="F1036" t="s">
        <v>2380</v>
      </c>
      <c r="G1036" t="s">
        <v>2380</v>
      </c>
      <c r="H1036" t="s">
        <v>2380</v>
      </c>
      <c r="I1036">
        <v>0</v>
      </c>
      <c r="J1036" t="s">
        <v>2380</v>
      </c>
    </row>
    <row r="1037" spans="1:10" x14ac:dyDescent="0.3">
      <c r="A1037" t="s">
        <v>1335</v>
      </c>
      <c r="B1037">
        <v>36.67</v>
      </c>
      <c r="C1037" t="str">
        <f t="shared" si="32"/>
        <v>Obesity</v>
      </c>
      <c r="D1037">
        <v>10.83</v>
      </c>
      <c r="E1037" t="str">
        <f t="shared" si="33"/>
        <v>Diabetes</v>
      </c>
      <c r="F1037" t="s">
        <v>2380</v>
      </c>
      <c r="G1037" t="s">
        <v>2380</v>
      </c>
      <c r="H1037" t="s">
        <v>2380</v>
      </c>
      <c r="I1037">
        <v>0</v>
      </c>
      <c r="J1037" t="s">
        <v>2380</v>
      </c>
    </row>
    <row r="1038" spans="1:10" x14ac:dyDescent="0.3">
      <c r="A1038" t="s">
        <v>1334</v>
      </c>
      <c r="B1038">
        <v>33.630000000000003</v>
      </c>
      <c r="C1038" t="str">
        <f t="shared" si="32"/>
        <v>Obesity</v>
      </c>
      <c r="D1038">
        <v>11.31</v>
      </c>
      <c r="E1038" t="str">
        <f t="shared" si="33"/>
        <v>Diabetes</v>
      </c>
      <c r="F1038" t="s">
        <v>2380</v>
      </c>
      <c r="G1038" t="s">
        <v>2380</v>
      </c>
      <c r="H1038" t="s">
        <v>2380</v>
      </c>
      <c r="I1038">
        <v>0</v>
      </c>
      <c r="J1038" t="s">
        <v>2380</v>
      </c>
    </row>
    <row r="1039" spans="1:10" x14ac:dyDescent="0.3">
      <c r="A1039" t="s">
        <v>1333</v>
      </c>
      <c r="B1039">
        <v>32.67</v>
      </c>
      <c r="C1039" t="str">
        <f t="shared" si="32"/>
        <v>Obesity</v>
      </c>
      <c r="D1039">
        <v>11.81</v>
      </c>
      <c r="E1039" t="str">
        <f t="shared" si="33"/>
        <v>Diabetes</v>
      </c>
      <c r="F1039" t="s">
        <v>2381</v>
      </c>
      <c r="G1039" t="s">
        <v>2380</v>
      </c>
      <c r="H1039" t="s">
        <v>2380</v>
      </c>
      <c r="I1039">
        <v>0</v>
      </c>
      <c r="J1039" t="s">
        <v>2380</v>
      </c>
    </row>
    <row r="1040" spans="1:10" x14ac:dyDescent="0.3">
      <c r="A1040" t="s">
        <v>1332</v>
      </c>
      <c r="B1040">
        <v>33.299999999999997</v>
      </c>
      <c r="C1040" t="str">
        <f t="shared" si="32"/>
        <v>Obesity</v>
      </c>
      <c r="D1040">
        <v>8.26</v>
      </c>
      <c r="E1040" t="str">
        <f t="shared" si="33"/>
        <v>Diabetes</v>
      </c>
      <c r="F1040" t="s">
        <v>2381</v>
      </c>
      <c r="G1040" t="s">
        <v>2380</v>
      </c>
      <c r="H1040" t="s">
        <v>2380</v>
      </c>
      <c r="I1040">
        <v>2</v>
      </c>
      <c r="J1040" t="s">
        <v>2380</v>
      </c>
    </row>
    <row r="1041" spans="1:10" x14ac:dyDescent="0.3">
      <c r="A1041" t="s">
        <v>1331</v>
      </c>
      <c r="B1041">
        <v>30.78</v>
      </c>
      <c r="C1041" t="str">
        <f t="shared" si="32"/>
        <v>Obesity</v>
      </c>
      <c r="D1041">
        <v>10.74</v>
      </c>
      <c r="E1041" t="str">
        <f t="shared" si="33"/>
        <v>Diabetes</v>
      </c>
      <c r="F1041" t="s">
        <v>2381</v>
      </c>
      <c r="G1041" t="s">
        <v>2380</v>
      </c>
      <c r="H1041" t="s">
        <v>2380</v>
      </c>
      <c r="I1041">
        <v>2</v>
      </c>
      <c r="J1041" t="s">
        <v>2380</v>
      </c>
    </row>
    <row r="1042" spans="1:10" x14ac:dyDescent="0.3">
      <c r="A1042" t="s">
        <v>1330</v>
      </c>
      <c r="B1042">
        <v>28.975000000000001</v>
      </c>
      <c r="C1042" t="str">
        <f t="shared" si="32"/>
        <v>Over weight</v>
      </c>
      <c r="D1042">
        <v>7.69</v>
      </c>
      <c r="E1042" t="str">
        <f t="shared" si="33"/>
        <v>Diabetes</v>
      </c>
      <c r="F1042" t="s">
        <v>2381</v>
      </c>
      <c r="G1042" t="s">
        <v>2380</v>
      </c>
      <c r="H1042" t="s">
        <v>2380</v>
      </c>
      <c r="I1042">
        <v>0</v>
      </c>
      <c r="J1042" t="s">
        <v>2380</v>
      </c>
    </row>
    <row r="1043" spans="1:10" x14ac:dyDescent="0.3">
      <c r="A1043" t="s">
        <v>1329</v>
      </c>
      <c r="B1043">
        <v>33.4</v>
      </c>
      <c r="C1043" t="str">
        <f t="shared" si="32"/>
        <v>Obesity</v>
      </c>
      <c r="D1043">
        <v>4.84</v>
      </c>
      <c r="E1043" t="str">
        <f t="shared" si="33"/>
        <v>Normal</v>
      </c>
      <c r="F1043" t="s">
        <v>2380</v>
      </c>
      <c r="G1043" t="s">
        <v>2380</v>
      </c>
      <c r="H1043" t="s">
        <v>2380</v>
      </c>
      <c r="I1043">
        <v>0</v>
      </c>
      <c r="J1043" t="s">
        <v>2380</v>
      </c>
    </row>
    <row r="1044" spans="1:10" x14ac:dyDescent="0.3">
      <c r="A1044" t="s">
        <v>1328</v>
      </c>
      <c r="B1044">
        <v>21.5</v>
      </c>
      <c r="C1044" t="str">
        <f t="shared" si="32"/>
        <v>Normal weight</v>
      </c>
      <c r="D1044">
        <v>9.77</v>
      </c>
      <c r="E1044" t="str">
        <f t="shared" si="33"/>
        <v>Diabetes</v>
      </c>
      <c r="F1044" t="s">
        <v>2381</v>
      </c>
      <c r="G1044" t="s">
        <v>2380</v>
      </c>
      <c r="H1044" t="s">
        <v>2380</v>
      </c>
      <c r="I1044">
        <v>0</v>
      </c>
      <c r="J1044" t="s">
        <v>2380</v>
      </c>
    </row>
    <row r="1045" spans="1:10" x14ac:dyDescent="0.3">
      <c r="A1045" t="s">
        <v>1327</v>
      </c>
      <c r="B1045">
        <v>38.14</v>
      </c>
      <c r="C1045" t="str">
        <f t="shared" si="32"/>
        <v>Obesity</v>
      </c>
      <c r="D1045">
        <v>5.84</v>
      </c>
      <c r="E1045" t="str">
        <f t="shared" si="33"/>
        <v>Prediabetes</v>
      </c>
      <c r="F1045" t="s">
        <v>2380</v>
      </c>
      <c r="G1045" t="s">
        <v>2380</v>
      </c>
      <c r="H1045" t="s">
        <v>2380</v>
      </c>
      <c r="I1045">
        <v>0</v>
      </c>
      <c r="J1045" t="s">
        <v>2380</v>
      </c>
    </row>
    <row r="1046" spans="1:10" x14ac:dyDescent="0.3">
      <c r="A1046" t="s">
        <v>1326</v>
      </c>
      <c r="B1046">
        <v>35.42</v>
      </c>
      <c r="C1046" t="str">
        <f t="shared" si="32"/>
        <v>Obesity</v>
      </c>
      <c r="D1046">
        <v>8.6999999999999993</v>
      </c>
      <c r="E1046" t="str">
        <f t="shared" si="33"/>
        <v>Diabetes</v>
      </c>
      <c r="F1046" t="s">
        <v>2381</v>
      </c>
      <c r="G1046" t="s">
        <v>2380</v>
      </c>
      <c r="H1046" t="s">
        <v>2380</v>
      </c>
      <c r="I1046">
        <v>1</v>
      </c>
      <c r="J1046" t="s">
        <v>2380</v>
      </c>
    </row>
    <row r="1047" spans="1:10" x14ac:dyDescent="0.3">
      <c r="A1047" t="s">
        <v>1325</v>
      </c>
      <c r="B1047">
        <v>35.625</v>
      </c>
      <c r="C1047" t="str">
        <f t="shared" si="32"/>
        <v>Obesity</v>
      </c>
      <c r="D1047">
        <v>10.79</v>
      </c>
      <c r="E1047" t="str">
        <f t="shared" si="33"/>
        <v>Diabetes</v>
      </c>
      <c r="F1047" t="s">
        <v>2380</v>
      </c>
      <c r="G1047" t="s">
        <v>2380</v>
      </c>
      <c r="H1047" t="s">
        <v>2380</v>
      </c>
      <c r="I1047">
        <v>0</v>
      </c>
      <c r="J1047" t="s">
        <v>2380</v>
      </c>
    </row>
    <row r="1048" spans="1:10" x14ac:dyDescent="0.3">
      <c r="A1048" t="s">
        <v>1324</v>
      </c>
      <c r="B1048">
        <v>45.51</v>
      </c>
      <c r="C1048" t="str">
        <f t="shared" si="32"/>
        <v>Obesity</v>
      </c>
      <c r="D1048">
        <v>4.32</v>
      </c>
      <c r="E1048" t="str">
        <f t="shared" si="33"/>
        <v>Normal</v>
      </c>
      <c r="F1048" t="s">
        <v>2380</v>
      </c>
      <c r="G1048" t="s">
        <v>2380</v>
      </c>
      <c r="H1048" t="s">
        <v>2380</v>
      </c>
      <c r="I1048">
        <v>1</v>
      </c>
      <c r="J1048" t="s">
        <v>2380</v>
      </c>
    </row>
    <row r="1049" spans="1:10" x14ac:dyDescent="0.3">
      <c r="A1049" t="s">
        <v>1323</v>
      </c>
      <c r="B1049">
        <v>37.1</v>
      </c>
      <c r="C1049" t="str">
        <f t="shared" si="32"/>
        <v>Obesity</v>
      </c>
      <c r="D1049">
        <v>7.19</v>
      </c>
      <c r="E1049" t="str">
        <f t="shared" si="33"/>
        <v>Diabetes</v>
      </c>
      <c r="F1049" t="s">
        <v>2381</v>
      </c>
      <c r="G1049" t="s">
        <v>2380</v>
      </c>
      <c r="H1049" t="s">
        <v>2380</v>
      </c>
      <c r="I1049">
        <v>0</v>
      </c>
      <c r="J1049" t="s">
        <v>2380</v>
      </c>
    </row>
    <row r="1050" spans="1:10" x14ac:dyDescent="0.3">
      <c r="A1050" t="s">
        <v>1322</v>
      </c>
      <c r="B1050">
        <v>30.5</v>
      </c>
      <c r="C1050" t="str">
        <f t="shared" si="32"/>
        <v>Obesity</v>
      </c>
      <c r="D1050">
        <v>11.94</v>
      </c>
      <c r="E1050" t="str">
        <f t="shared" si="33"/>
        <v>Diabetes</v>
      </c>
      <c r="F1050" t="s">
        <v>2381</v>
      </c>
      <c r="G1050" t="s">
        <v>2380</v>
      </c>
      <c r="H1050" t="s">
        <v>2380</v>
      </c>
      <c r="I1050">
        <v>0</v>
      </c>
      <c r="J1050" t="s">
        <v>2380</v>
      </c>
    </row>
    <row r="1051" spans="1:10" x14ac:dyDescent="0.3">
      <c r="A1051" t="s">
        <v>1321</v>
      </c>
      <c r="B1051">
        <v>28.16</v>
      </c>
      <c r="C1051" t="str">
        <f t="shared" si="32"/>
        <v>Over weight</v>
      </c>
      <c r="D1051">
        <v>5.56</v>
      </c>
      <c r="E1051" t="str">
        <f t="shared" si="33"/>
        <v>Normal</v>
      </c>
      <c r="F1051" t="s">
        <v>2380</v>
      </c>
      <c r="G1051" t="s">
        <v>2380</v>
      </c>
      <c r="H1051" t="s">
        <v>2380</v>
      </c>
      <c r="I1051">
        <v>2</v>
      </c>
      <c r="J1051" t="s">
        <v>2380</v>
      </c>
    </row>
    <row r="1052" spans="1:10" x14ac:dyDescent="0.3">
      <c r="A1052" t="s">
        <v>1320</v>
      </c>
      <c r="B1052">
        <v>29.1</v>
      </c>
      <c r="C1052" t="str">
        <f t="shared" si="32"/>
        <v>Over weight</v>
      </c>
      <c r="D1052">
        <v>5.64</v>
      </c>
      <c r="E1052" t="str">
        <f t="shared" si="33"/>
        <v>Normal</v>
      </c>
      <c r="F1052" t="s">
        <v>2381</v>
      </c>
      <c r="G1052" t="s">
        <v>2380</v>
      </c>
      <c r="H1052" t="s">
        <v>2380</v>
      </c>
      <c r="I1052">
        <v>0</v>
      </c>
      <c r="J1052" t="s">
        <v>2380</v>
      </c>
    </row>
    <row r="1053" spans="1:10" x14ac:dyDescent="0.3">
      <c r="A1053" t="s">
        <v>1319</v>
      </c>
      <c r="B1053">
        <v>30.22</v>
      </c>
      <c r="C1053" t="str">
        <f t="shared" si="32"/>
        <v>Obesity</v>
      </c>
      <c r="D1053">
        <v>4.6500000000000004</v>
      </c>
      <c r="E1053" t="str">
        <f t="shared" si="33"/>
        <v>Normal</v>
      </c>
      <c r="F1053" t="s">
        <v>2380</v>
      </c>
      <c r="G1053" t="s">
        <v>2380</v>
      </c>
      <c r="H1053" t="s">
        <v>2380</v>
      </c>
      <c r="I1053">
        <v>0</v>
      </c>
      <c r="J1053" t="s">
        <v>2380</v>
      </c>
    </row>
    <row r="1054" spans="1:10" x14ac:dyDescent="0.3">
      <c r="A1054" t="s">
        <v>1318</v>
      </c>
      <c r="B1054">
        <v>24.29</v>
      </c>
      <c r="C1054" t="str">
        <f t="shared" si="32"/>
        <v>Normal weight</v>
      </c>
      <c r="D1054">
        <v>9.0500000000000007</v>
      </c>
      <c r="E1054" t="str">
        <f t="shared" si="33"/>
        <v>Diabetes</v>
      </c>
      <c r="F1054" t="s">
        <v>2380</v>
      </c>
      <c r="G1054" t="s">
        <v>2380</v>
      </c>
      <c r="H1054" t="s">
        <v>2380</v>
      </c>
      <c r="I1054">
        <v>0</v>
      </c>
      <c r="J1054" t="s">
        <v>2380</v>
      </c>
    </row>
    <row r="1055" spans="1:10" x14ac:dyDescent="0.3">
      <c r="A1055" t="s">
        <v>1317</v>
      </c>
      <c r="B1055">
        <v>29.39</v>
      </c>
      <c r="C1055" t="str">
        <f t="shared" si="32"/>
        <v>Over weight</v>
      </c>
      <c r="D1055">
        <v>4.5199999999999996</v>
      </c>
      <c r="E1055" t="str">
        <f t="shared" si="33"/>
        <v>Normal</v>
      </c>
      <c r="F1055" t="s">
        <v>2381</v>
      </c>
      <c r="G1055" t="s">
        <v>2380</v>
      </c>
      <c r="H1055" t="s">
        <v>2380</v>
      </c>
      <c r="I1055">
        <v>0</v>
      </c>
      <c r="J1055" t="s">
        <v>2380</v>
      </c>
    </row>
    <row r="1056" spans="1:10" x14ac:dyDescent="0.3">
      <c r="A1056" t="s">
        <v>1316</v>
      </c>
      <c r="B1056">
        <v>25.66</v>
      </c>
      <c r="C1056" t="str">
        <f t="shared" si="32"/>
        <v>Over weight</v>
      </c>
      <c r="D1056">
        <v>4.62</v>
      </c>
      <c r="E1056" t="str">
        <f t="shared" si="33"/>
        <v>Normal</v>
      </c>
      <c r="F1056" t="s">
        <v>2381</v>
      </c>
      <c r="G1056" t="s">
        <v>2380</v>
      </c>
      <c r="H1056" t="s">
        <v>2380</v>
      </c>
      <c r="I1056">
        <v>1</v>
      </c>
      <c r="J1056" t="s">
        <v>2380</v>
      </c>
    </row>
    <row r="1057" spans="1:10" x14ac:dyDescent="0.3">
      <c r="A1057" t="s">
        <v>1315</v>
      </c>
      <c r="B1057">
        <v>39.11</v>
      </c>
      <c r="C1057" t="str">
        <f t="shared" si="32"/>
        <v>Obesity</v>
      </c>
      <c r="D1057">
        <v>5.87</v>
      </c>
      <c r="E1057" t="str">
        <f t="shared" si="33"/>
        <v>Prediabetes</v>
      </c>
      <c r="F1057" t="s">
        <v>2380</v>
      </c>
      <c r="G1057" t="s">
        <v>2380</v>
      </c>
      <c r="H1057" t="s">
        <v>2380</v>
      </c>
      <c r="I1057">
        <v>0</v>
      </c>
      <c r="J1057" t="s">
        <v>2380</v>
      </c>
    </row>
    <row r="1058" spans="1:10" x14ac:dyDescent="0.3">
      <c r="A1058" t="s">
        <v>1314</v>
      </c>
      <c r="B1058">
        <v>43.78</v>
      </c>
      <c r="C1058" t="str">
        <f t="shared" si="32"/>
        <v>Obesity</v>
      </c>
      <c r="D1058">
        <v>5.71</v>
      </c>
      <c r="E1058" t="str">
        <f t="shared" si="33"/>
        <v>Prediabetes</v>
      </c>
      <c r="F1058" t="s">
        <v>2380</v>
      </c>
      <c r="G1058" t="s">
        <v>2380</v>
      </c>
      <c r="H1058" t="s">
        <v>2380</v>
      </c>
      <c r="I1058">
        <v>1</v>
      </c>
      <c r="J1058" t="s">
        <v>2380</v>
      </c>
    </row>
    <row r="1059" spans="1:10" x14ac:dyDescent="0.3">
      <c r="A1059" t="s">
        <v>1313</v>
      </c>
      <c r="B1059">
        <v>24.35</v>
      </c>
      <c r="C1059" t="str">
        <f t="shared" si="32"/>
        <v>Normal weight</v>
      </c>
      <c r="D1059">
        <v>9.08</v>
      </c>
      <c r="E1059" t="str">
        <f t="shared" si="33"/>
        <v>Diabetes</v>
      </c>
      <c r="F1059" t="s">
        <v>2380</v>
      </c>
      <c r="G1059" t="s">
        <v>2380</v>
      </c>
      <c r="H1059" t="s">
        <v>2380</v>
      </c>
      <c r="I1059">
        <v>0</v>
      </c>
      <c r="J1059" t="s">
        <v>2380</v>
      </c>
    </row>
    <row r="1060" spans="1:10" x14ac:dyDescent="0.3">
      <c r="A1060" t="s">
        <v>1312</v>
      </c>
      <c r="B1060">
        <v>40.299999999999997</v>
      </c>
      <c r="C1060" t="str">
        <f t="shared" si="32"/>
        <v>Obesity</v>
      </c>
      <c r="D1060">
        <v>5.3</v>
      </c>
      <c r="E1060" t="str">
        <f t="shared" si="33"/>
        <v>Normal</v>
      </c>
      <c r="F1060" t="s">
        <v>2381</v>
      </c>
      <c r="G1060" t="s">
        <v>2380</v>
      </c>
      <c r="H1060" t="s">
        <v>2380</v>
      </c>
      <c r="I1060">
        <v>2</v>
      </c>
      <c r="J1060" t="s">
        <v>2380</v>
      </c>
    </row>
    <row r="1061" spans="1:10" x14ac:dyDescent="0.3">
      <c r="A1061" t="s">
        <v>1311</v>
      </c>
      <c r="B1061">
        <v>32.774999999999999</v>
      </c>
      <c r="C1061" t="str">
        <f t="shared" si="32"/>
        <v>Obesity</v>
      </c>
      <c r="D1061">
        <v>11.76</v>
      </c>
      <c r="E1061" t="str">
        <f t="shared" si="33"/>
        <v>Diabetes</v>
      </c>
      <c r="F1061" t="s">
        <v>2381</v>
      </c>
      <c r="G1061" t="s">
        <v>2380</v>
      </c>
      <c r="H1061" t="s">
        <v>2380</v>
      </c>
      <c r="I1061">
        <v>0</v>
      </c>
      <c r="J1061" t="s">
        <v>2380</v>
      </c>
    </row>
    <row r="1062" spans="1:10" x14ac:dyDescent="0.3">
      <c r="A1062" t="s">
        <v>1310</v>
      </c>
      <c r="B1062">
        <v>39.6</v>
      </c>
      <c r="C1062" t="str">
        <f t="shared" si="32"/>
        <v>Obesity</v>
      </c>
      <c r="D1062">
        <v>5.1100000000000003</v>
      </c>
      <c r="E1062" t="str">
        <f t="shared" si="33"/>
        <v>Normal</v>
      </c>
      <c r="F1062" t="s">
        <v>2381</v>
      </c>
      <c r="G1062" t="s">
        <v>2380</v>
      </c>
      <c r="H1062" t="s">
        <v>2380</v>
      </c>
      <c r="I1062">
        <v>2</v>
      </c>
      <c r="J1062" t="s">
        <v>2380</v>
      </c>
    </row>
    <row r="1063" spans="1:10" x14ac:dyDescent="0.3">
      <c r="A1063" t="s">
        <v>1309</v>
      </c>
      <c r="B1063">
        <v>30.97</v>
      </c>
      <c r="C1063" t="str">
        <f t="shared" si="32"/>
        <v>Obesity</v>
      </c>
      <c r="D1063">
        <v>5.54</v>
      </c>
      <c r="E1063" t="str">
        <f t="shared" si="33"/>
        <v>Normal</v>
      </c>
      <c r="F1063" t="s">
        <v>2380</v>
      </c>
      <c r="G1063" t="s">
        <v>2380</v>
      </c>
      <c r="H1063" t="s">
        <v>2380</v>
      </c>
      <c r="I1063">
        <v>2</v>
      </c>
      <c r="J1063" t="s">
        <v>2380</v>
      </c>
    </row>
    <row r="1064" spans="1:10" x14ac:dyDescent="0.3">
      <c r="A1064" t="s">
        <v>1308</v>
      </c>
      <c r="B1064">
        <v>27.645</v>
      </c>
      <c r="C1064" t="str">
        <f t="shared" si="32"/>
        <v>Over weight</v>
      </c>
      <c r="D1064">
        <v>8.8699999999999992</v>
      </c>
      <c r="E1064" t="str">
        <f t="shared" si="33"/>
        <v>Diabetes</v>
      </c>
      <c r="F1064" t="s">
        <v>2381</v>
      </c>
      <c r="G1064" t="s">
        <v>2380</v>
      </c>
      <c r="H1064" t="s">
        <v>2380</v>
      </c>
      <c r="I1064">
        <v>0</v>
      </c>
      <c r="J1064" t="s">
        <v>2380</v>
      </c>
    </row>
    <row r="1065" spans="1:10" x14ac:dyDescent="0.3">
      <c r="A1065" t="s">
        <v>1307</v>
      </c>
      <c r="B1065">
        <v>34.43</v>
      </c>
      <c r="C1065" t="str">
        <f t="shared" si="32"/>
        <v>Obesity</v>
      </c>
      <c r="D1065">
        <v>5.96</v>
      </c>
      <c r="E1065" t="str">
        <f t="shared" si="33"/>
        <v>Prediabetes</v>
      </c>
      <c r="F1065" t="s">
        <v>2381</v>
      </c>
      <c r="G1065" t="s">
        <v>2380</v>
      </c>
      <c r="H1065" t="s">
        <v>2380</v>
      </c>
      <c r="I1065">
        <v>2</v>
      </c>
      <c r="J1065" t="s">
        <v>2380</v>
      </c>
    </row>
    <row r="1066" spans="1:10" x14ac:dyDescent="0.3">
      <c r="A1066" t="s">
        <v>1306</v>
      </c>
      <c r="B1066">
        <v>39.6</v>
      </c>
      <c r="C1066" t="str">
        <f t="shared" si="32"/>
        <v>Obesity</v>
      </c>
      <c r="D1066">
        <v>4.4400000000000004</v>
      </c>
      <c r="E1066" t="str">
        <f t="shared" si="33"/>
        <v>Normal</v>
      </c>
      <c r="F1066" t="s">
        <v>2381</v>
      </c>
      <c r="G1066" t="s">
        <v>2380</v>
      </c>
      <c r="H1066" t="s">
        <v>2381</v>
      </c>
      <c r="I1066">
        <v>1</v>
      </c>
      <c r="J1066" t="s">
        <v>2380</v>
      </c>
    </row>
    <row r="1067" spans="1:10" x14ac:dyDescent="0.3">
      <c r="A1067" t="s">
        <v>1305</v>
      </c>
      <c r="B1067">
        <v>22.1</v>
      </c>
      <c r="C1067" t="str">
        <f t="shared" si="32"/>
        <v>Normal weight</v>
      </c>
      <c r="D1067">
        <v>4.6500000000000004</v>
      </c>
      <c r="E1067" t="str">
        <f t="shared" si="33"/>
        <v>Normal</v>
      </c>
      <c r="F1067" t="s">
        <v>2381</v>
      </c>
      <c r="G1067" t="s">
        <v>2380</v>
      </c>
      <c r="H1067" t="s">
        <v>2380</v>
      </c>
      <c r="I1067">
        <v>2</v>
      </c>
      <c r="J1067" t="s">
        <v>2380</v>
      </c>
    </row>
    <row r="1068" spans="1:10" x14ac:dyDescent="0.3">
      <c r="A1068" t="s">
        <v>1304</v>
      </c>
      <c r="B1068">
        <v>33.25</v>
      </c>
      <c r="C1068" t="str">
        <f t="shared" si="32"/>
        <v>Obesity</v>
      </c>
      <c r="D1068">
        <v>5.64</v>
      </c>
      <c r="E1068" t="str">
        <f t="shared" si="33"/>
        <v>Normal</v>
      </c>
      <c r="F1068" t="s">
        <v>2381</v>
      </c>
      <c r="G1068" t="s">
        <v>2380</v>
      </c>
      <c r="H1068" t="s">
        <v>2381</v>
      </c>
      <c r="I1068">
        <v>1</v>
      </c>
      <c r="J1068" t="s">
        <v>2380</v>
      </c>
    </row>
    <row r="1069" spans="1:10" x14ac:dyDescent="0.3">
      <c r="A1069" t="s">
        <v>1303</v>
      </c>
      <c r="B1069">
        <v>33.33</v>
      </c>
      <c r="C1069" t="str">
        <f t="shared" si="32"/>
        <v>Obesity</v>
      </c>
      <c r="D1069">
        <v>10.19</v>
      </c>
      <c r="E1069" t="str">
        <f t="shared" si="33"/>
        <v>Diabetes</v>
      </c>
      <c r="F1069" t="s">
        <v>2380</v>
      </c>
      <c r="G1069" t="s">
        <v>2380</v>
      </c>
      <c r="H1069" t="s">
        <v>2380</v>
      </c>
      <c r="I1069">
        <v>0</v>
      </c>
      <c r="J1069" t="s">
        <v>2380</v>
      </c>
    </row>
    <row r="1070" spans="1:10" x14ac:dyDescent="0.3">
      <c r="A1070" t="s">
        <v>1302</v>
      </c>
      <c r="B1070">
        <v>30.5</v>
      </c>
      <c r="C1070" t="str">
        <f t="shared" si="32"/>
        <v>Obesity</v>
      </c>
      <c r="D1070">
        <v>10.79</v>
      </c>
      <c r="E1070" t="str">
        <f t="shared" si="33"/>
        <v>Diabetes</v>
      </c>
      <c r="F1070" t="s">
        <v>2380</v>
      </c>
      <c r="G1070" t="s">
        <v>2380</v>
      </c>
      <c r="H1070" t="s">
        <v>2380</v>
      </c>
      <c r="I1070">
        <v>0</v>
      </c>
      <c r="J1070" t="s">
        <v>2380</v>
      </c>
    </row>
    <row r="1071" spans="1:10" x14ac:dyDescent="0.3">
      <c r="A1071" t="s">
        <v>1301</v>
      </c>
      <c r="B1071">
        <v>30.3</v>
      </c>
      <c r="C1071" t="str">
        <f t="shared" si="32"/>
        <v>Obesity</v>
      </c>
      <c r="D1071">
        <v>4.24</v>
      </c>
      <c r="E1071" t="str">
        <f t="shared" si="33"/>
        <v>Normal</v>
      </c>
      <c r="F1071" t="s">
        <v>2380</v>
      </c>
      <c r="G1071" t="s">
        <v>2380</v>
      </c>
      <c r="H1071" t="s">
        <v>2380</v>
      </c>
      <c r="I1071">
        <v>0</v>
      </c>
      <c r="J1071" t="s">
        <v>2380</v>
      </c>
    </row>
    <row r="1072" spans="1:10" x14ac:dyDescent="0.3">
      <c r="A1072" t="s">
        <v>1300</v>
      </c>
      <c r="B1072">
        <v>26.22</v>
      </c>
      <c r="C1072" t="str">
        <f t="shared" si="32"/>
        <v>Over weight</v>
      </c>
      <c r="D1072">
        <v>5.83</v>
      </c>
      <c r="E1072" t="str">
        <f t="shared" si="33"/>
        <v>Prediabetes</v>
      </c>
      <c r="F1072" t="s">
        <v>2380</v>
      </c>
      <c r="G1072" t="s">
        <v>2380</v>
      </c>
      <c r="H1072" t="s">
        <v>2380</v>
      </c>
      <c r="I1072">
        <v>2</v>
      </c>
      <c r="J1072" t="s">
        <v>2380</v>
      </c>
    </row>
    <row r="1073" spans="1:10" x14ac:dyDescent="0.3">
      <c r="A1073" t="s">
        <v>1299</v>
      </c>
      <c r="B1073">
        <v>29.99</v>
      </c>
      <c r="C1073" t="str">
        <f t="shared" si="32"/>
        <v>Obesity</v>
      </c>
      <c r="D1073">
        <v>11.85</v>
      </c>
      <c r="E1073" t="str">
        <f t="shared" si="33"/>
        <v>Diabetes</v>
      </c>
      <c r="F1073" t="s">
        <v>2380</v>
      </c>
      <c r="G1073" t="s">
        <v>2380</v>
      </c>
      <c r="H1073" t="s">
        <v>2380</v>
      </c>
      <c r="I1073">
        <v>0</v>
      </c>
      <c r="J1073" t="s">
        <v>2380</v>
      </c>
    </row>
    <row r="1074" spans="1:10" x14ac:dyDescent="0.3">
      <c r="A1074" t="s">
        <v>1298</v>
      </c>
      <c r="B1074">
        <v>36.380000000000003</v>
      </c>
      <c r="C1074" t="str">
        <f t="shared" si="32"/>
        <v>Obesity</v>
      </c>
      <c r="D1074">
        <v>5.98</v>
      </c>
      <c r="E1074" t="str">
        <f t="shared" si="33"/>
        <v>Prediabetes</v>
      </c>
      <c r="F1074" t="s">
        <v>2380</v>
      </c>
      <c r="G1074" t="s">
        <v>2380</v>
      </c>
      <c r="H1074" t="s">
        <v>2380</v>
      </c>
      <c r="I1074">
        <v>1</v>
      </c>
      <c r="J1074" t="s">
        <v>2380</v>
      </c>
    </row>
    <row r="1075" spans="1:10" x14ac:dyDescent="0.3">
      <c r="A1075" t="s">
        <v>1297</v>
      </c>
      <c r="B1075">
        <v>31.16</v>
      </c>
      <c r="C1075" t="str">
        <f t="shared" si="32"/>
        <v>Obesity</v>
      </c>
      <c r="D1075">
        <v>4.26</v>
      </c>
      <c r="E1075" t="str">
        <f t="shared" si="33"/>
        <v>Normal</v>
      </c>
      <c r="F1075" t="s">
        <v>2381</v>
      </c>
      <c r="G1075" t="s">
        <v>2380</v>
      </c>
      <c r="H1075" t="s">
        <v>2381</v>
      </c>
      <c r="I1075">
        <v>1</v>
      </c>
      <c r="J1075" t="s">
        <v>2380</v>
      </c>
    </row>
    <row r="1076" spans="1:10" x14ac:dyDescent="0.3">
      <c r="A1076" t="s">
        <v>1296</v>
      </c>
      <c r="B1076">
        <v>25.55</v>
      </c>
      <c r="C1076" t="str">
        <f t="shared" si="32"/>
        <v>Over weight</v>
      </c>
      <c r="D1076">
        <v>4.96</v>
      </c>
      <c r="E1076" t="str">
        <f t="shared" si="33"/>
        <v>Normal</v>
      </c>
      <c r="F1076" t="s">
        <v>2381</v>
      </c>
      <c r="G1076" t="s">
        <v>2380</v>
      </c>
      <c r="H1076" t="s">
        <v>2380</v>
      </c>
      <c r="I1076">
        <v>1</v>
      </c>
      <c r="J1076" t="s">
        <v>2380</v>
      </c>
    </row>
    <row r="1077" spans="1:10" x14ac:dyDescent="0.3">
      <c r="A1077" t="s">
        <v>1295</v>
      </c>
      <c r="B1077">
        <v>28.77</v>
      </c>
      <c r="C1077" t="str">
        <f t="shared" si="32"/>
        <v>Over weight</v>
      </c>
      <c r="D1077">
        <v>4</v>
      </c>
      <c r="E1077" t="str">
        <f t="shared" si="33"/>
        <v>Normal</v>
      </c>
      <c r="F1077" t="s">
        <v>2381</v>
      </c>
      <c r="G1077" t="s">
        <v>2380</v>
      </c>
      <c r="H1077" t="s">
        <v>2380</v>
      </c>
      <c r="I1077">
        <v>0</v>
      </c>
      <c r="J1077" t="s">
        <v>2380</v>
      </c>
    </row>
    <row r="1078" spans="1:10" x14ac:dyDescent="0.3">
      <c r="A1078" t="s">
        <v>1294</v>
      </c>
      <c r="B1078">
        <v>23.14</v>
      </c>
      <c r="C1078" t="str">
        <f t="shared" si="32"/>
        <v>Normal weight</v>
      </c>
      <c r="D1078">
        <v>4.1500000000000004</v>
      </c>
      <c r="E1078" t="str">
        <f t="shared" si="33"/>
        <v>Normal</v>
      </c>
      <c r="F1078" t="s">
        <v>2381</v>
      </c>
      <c r="G1078" t="s">
        <v>2380</v>
      </c>
      <c r="H1078" t="s">
        <v>2380</v>
      </c>
      <c r="I1078">
        <v>1</v>
      </c>
      <c r="J1078" t="s">
        <v>2380</v>
      </c>
    </row>
    <row r="1079" spans="1:10" x14ac:dyDescent="0.3">
      <c r="A1079" t="s">
        <v>1293</v>
      </c>
      <c r="B1079">
        <v>39.6</v>
      </c>
      <c r="C1079" t="str">
        <f t="shared" si="32"/>
        <v>Obesity</v>
      </c>
      <c r="D1079">
        <v>11.36</v>
      </c>
      <c r="E1079" t="str">
        <f t="shared" si="33"/>
        <v>Diabetes</v>
      </c>
      <c r="F1079" t="s">
        <v>2380</v>
      </c>
      <c r="G1079" t="s">
        <v>2380</v>
      </c>
      <c r="H1079" t="s">
        <v>2380</v>
      </c>
      <c r="I1079">
        <v>0</v>
      </c>
      <c r="J1079" t="s">
        <v>2380</v>
      </c>
    </row>
    <row r="1080" spans="1:10" x14ac:dyDescent="0.3">
      <c r="A1080" t="s">
        <v>1292</v>
      </c>
      <c r="B1080">
        <v>29.2</v>
      </c>
      <c r="C1080" t="str">
        <f t="shared" si="32"/>
        <v>Over weight</v>
      </c>
      <c r="D1080">
        <v>7.53</v>
      </c>
      <c r="E1080" t="str">
        <f t="shared" si="33"/>
        <v>Diabetes</v>
      </c>
      <c r="F1080" t="s">
        <v>2380</v>
      </c>
      <c r="G1080" t="s">
        <v>2380</v>
      </c>
      <c r="H1080" t="s">
        <v>2380</v>
      </c>
      <c r="I1080">
        <v>0</v>
      </c>
      <c r="J1080" t="s">
        <v>2380</v>
      </c>
    </row>
    <row r="1081" spans="1:10" x14ac:dyDescent="0.3">
      <c r="A1081" t="s">
        <v>1291</v>
      </c>
      <c r="B1081">
        <v>32.774999999999999</v>
      </c>
      <c r="C1081" t="str">
        <f t="shared" si="32"/>
        <v>Obesity</v>
      </c>
      <c r="D1081">
        <v>7.95</v>
      </c>
      <c r="E1081" t="str">
        <f t="shared" si="33"/>
        <v>Diabetes</v>
      </c>
      <c r="F1081" t="s">
        <v>2380</v>
      </c>
      <c r="G1081" t="s">
        <v>2380</v>
      </c>
      <c r="H1081" t="s">
        <v>2380</v>
      </c>
      <c r="I1081">
        <v>0</v>
      </c>
      <c r="J1081" t="s">
        <v>2380</v>
      </c>
    </row>
    <row r="1082" spans="1:10" x14ac:dyDescent="0.3">
      <c r="A1082" t="s">
        <v>1290</v>
      </c>
      <c r="B1082">
        <v>24.035</v>
      </c>
      <c r="C1082" t="str">
        <f t="shared" si="32"/>
        <v>Normal weight</v>
      </c>
      <c r="D1082">
        <v>8.5</v>
      </c>
      <c r="E1082" t="str">
        <f t="shared" si="33"/>
        <v>Diabetes</v>
      </c>
      <c r="F1082" t="s">
        <v>2380</v>
      </c>
      <c r="G1082" t="s">
        <v>2380</v>
      </c>
      <c r="H1082" t="s">
        <v>2380</v>
      </c>
      <c r="I1082">
        <v>0</v>
      </c>
      <c r="J1082" t="s">
        <v>2380</v>
      </c>
    </row>
    <row r="1083" spans="1:10" x14ac:dyDescent="0.3">
      <c r="A1083" t="s">
        <v>1289</v>
      </c>
      <c r="B1083">
        <v>30.55</v>
      </c>
      <c r="C1083" t="str">
        <f t="shared" si="32"/>
        <v>Obesity</v>
      </c>
      <c r="D1083">
        <v>5.89</v>
      </c>
      <c r="E1083" t="str">
        <f t="shared" si="33"/>
        <v>Prediabetes</v>
      </c>
      <c r="F1083" t="s">
        <v>2380</v>
      </c>
      <c r="G1083" t="s">
        <v>2380</v>
      </c>
      <c r="H1083" t="s">
        <v>2381</v>
      </c>
      <c r="I1083">
        <v>1</v>
      </c>
      <c r="J1083" t="s">
        <v>2380</v>
      </c>
    </row>
    <row r="1084" spans="1:10" x14ac:dyDescent="0.3">
      <c r="A1084" t="s">
        <v>1288</v>
      </c>
      <c r="B1084">
        <v>28.81</v>
      </c>
      <c r="C1084" t="str">
        <f t="shared" si="32"/>
        <v>Over weight</v>
      </c>
      <c r="D1084">
        <v>8.76</v>
      </c>
      <c r="E1084" t="str">
        <f t="shared" si="33"/>
        <v>Diabetes</v>
      </c>
      <c r="F1084" t="s">
        <v>2380</v>
      </c>
      <c r="G1084" t="s">
        <v>2380</v>
      </c>
      <c r="H1084" t="s">
        <v>2380</v>
      </c>
      <c r="I1084">
        <v>2</v>
      </c>
      <c r="J1084" t="s">
        <v>2380</v>
      </c>
    </row>
    <row r="1085" spans="1:10" x14ac:dyDescent="0.3">
      <c r="A1085" t="s">
        <v>1287</v>
      </c>
      <c r="B1085">
        <v>31.66</v>
      </c>
      <c r="C1085" t="str">
        <f t="shared" si="32"/>
        <v>Obesity</v>
      </c>
      <c r="D1085">
        <v>4.1100000000000003</v>
      </c>
      <c r="E1085" t="str">
        <f t="shared" si="33"/>
        <v>Normal</v>
      </c>
      <c r="F1085" t="s">
        <v>2380</v>
      </c>
      <c r="G1085" t="s">
        <v>2380</v>
      </c>
      <c r="H1085" t="s">
        <v>2380</v>
      </c>
      <c r="I1085">
        <v>0</v>
      </c>
      <c r="J1085" t="s">
        <v>2380</v>
      </c>
    </row>
    <row r="1086" spans="1:10" x14ac:dyDescent="0.3">
      <c r="A1086" t="s">
        <v>1286</v>
      </c>
      <c r="B1086">
        <v>28.215</v>
      </c>
      <c r="C1086" t="str">
        <f t="shared" si="32"/>
        <v>Over weight</v>
      </c>
      <c r="D1086">
        <v>7.56</v>
      </c>
      <c r="E1086" t="str">
        <f t="shared" si="33"/>
        <v>Diabetes</v>
      </c>
      <c r="F1086" t="s">
        <v>2381</v>
      </c>
      <c r="G1086" t="s">
        <v>2380</v>
      </c>
      <c r="H1086" t="s">
        <v>2380</v>
      </c>
      <c r="I1086">
        <v>1</v>
      </c>
      <c r="J1086" t="s">
        <v>2380</v>
      </c>
    </row>
    <row r="1087" spans="1:10" x14ac:dyDescent="0.3">
      <c r="A1087" t="s">
        <v>1285</v>
      </c>
      <c r="B1087">
        <v>26.12</v>
      </c>
      <c r="C1087" t="str">
        <f t="shared" si="32"/>
        <v>Over weight</v>
      </c>
      <c r="D1087">
        <v>4.17</v>
      </c>
      <c r="E1087" t="str">
        <f t="shared" si="33"/>
        <v>Normal</v>
      </c>
      <c r="F1087" t="s">
        <v>2381</v>
      </c>
      <c r="G1087" t="s">
        <v>2380</v>
      </c>
      <c r="H1087" t="s">
        <v>2381</v>
      </c>
      <c r="I1087">
        <v>1</v>
      </c>
      <c r="J1087" t="s">
        <v>2380</v>
      </c>
    </row>
    <row r="1088" spans="1:10" x14ac:dyDescent="0.3">
      <c r="A1088" t="s">
        <v>1284</v>
      </c>
      <c r="B1088">
        <v>36.630000000000003</v>
      </c>
      <c r="C1088" t="str">
        <f t="shared" si="32"/>
        <v>Obesity</v>
      </c>
      <c r="D1088">
        <v>11.42</v>
      </c>
      <c r="E1088" t="str">
        <f t="shared" si="33"/>
        <v>Diabetes</v>
      </c>
      <c r="F1088" t="s">
        <v>2380</v>
      </c>
      <c r="G1088" t="s">
        <v>2380</v>
      </c>
      <c r="H1088" t="s">
        <v>2380</v>
      </c>
      <c r="I1088">
        <v>2</v>
      </c>
      <c r="J1088" t="s">
        <v>2380</v>
      </c>
    </row>
    <row r="1089" spans="1:10" x14ac:dyDescent="0.3">
      <c r="A1089" t="s">
        <v>1283</v>
      </c>
      <c r="B1089">
        <v>33.344999999999999</v>
      </c>
      <c r="C1089" t="str">
        <f t="shared" si="32"/>
        <v>Obesity</v>
      </c>
      <c r="D1089">
        <v>7.33</v>
      </c>
      <c r="E1089" t="str">
        <f t="shared" si="33"/>
        <v>Diabetes</v>
      </c>
      <c r="F1089" t="s">
        <v>2380</v>
      </c>
      <c r="G1089" t="s">
        <v>2380</v>
      </c>
      <c r="H1089" t="s">
        <v>2380</v>
      </c>
      <c r="I1089">
        <v>2</v>
      </c>
      <c r="J1089" t="s">
        <v>2380</v>
      </c>
    </row>
    <row r="1090" spans="1:10" x14ac:dyDescent="0.3">
      <c r="A1090" t="s">
        <v>1282</v>
      </c>
      <c r="B1090">
        <v>27.11</v>
      </c>
      <c r="C1090" t="str">
        <f t="shared" si="32"/>
        <v>Over weight</v>
      </c>
      <c r="D1090">
        <v>6.7</v>
      </c>
      <c r="E1090" t="str">
        <f t="shared" si="33"/>
        <v>Diabetes</v>
      </c>
      <c r="F1090" t="s">
        <v>2380</v>
      </c>
      <c r="G1090" t="s">
        <v>2380</v>
      </c>
      <c r="H1090" t="s">
        <v>2380</v>
      </c>
      <c r="I1090">
        <v>0</v>
      </c>
      <c r="J1090" t="s">
        <v>2380</v>
      </c>
    </row>
    <row r="1091" spans="1:10" x14ac:dyDescent="0.3">
      <c r="A1091" t="s">
        <v>1281</v>
      </c>
      <c r="B1091">
        <v>26.6</v>
      </c>
      <c r="C1091" t="str">
        <f t="shared" ref="C1091:C1154" si="34">IF(B1091&lt;18.5,"Underweight",IF(B1091&lt;=24.9,"Normal weight",IF(B1091&lt;29.9,"Over weight","Obesity")))</f>
        <v>Over weight</v>
      </c>
      <c r="D1091">
        <v>5.27</v>
      </c>
      <c r="E1091" t="str">
        <f t="shared" ref="E1091:E1154" si="35">IF(D1091&lt;5.7,"Normal",IF(D1091&lt;=6.4,"Prediabetes","Diabetes"))</f>
        <v>Normal</v>
      </c>
      <c r="F1091" t="s">
        <v>2381</v>
      </c>
      <c r="G1091" t="s">
        <v>2380</v>
      </c>
      <c r="H1091" t="s">
        <v>2381</v>
      </c>
      <c r="I1091">
        <v>1</v>
      </c>
      <c r="J1091" t="s">
        <v>2380</v>
      </c>
    </row>
    <row r="1092" spans="1:10" x14ac:dyDescent="0.3">
      <c r="A1092" t="s">
        <v>1280</v>
      </c>
      <c r="B1092">
        <v>30.41</v>
      </c>
      <c r="C1092" t="str">
        <f t="shared" si="34"/>
        <v>Obesity</v>
      </c>
      <c r="D1092">
        <v>7.72</v>
      </c>
      <c r="E1092" t="str">
        <f t="shared" si="35"/>
        <v>Diabetes</v>
      </c>
      <c r="F1092" t="s">
        <v>2380</v>
      </c>
      <c r="G1092" t="s">
        <v>2380</v>
      </c>
      <c r="H1092" t="s">
        <v>2380</v>
      </c>
      <c r="I1092">
        <v>0</v>
      </c>
      <c r="J1092" t="s">
        <v>2380</v>
      </c>
    </row>
    <row r="1093" spans="1:10" x14ac:dyDescent="0.3">
      <c r="A1093" t="s">
        <v>1279</v>
      </c>
      <c r="B1093">
        <v>28.98</v>
      </c>
      <c r="C1093" t="str">
        <f t="shared" si="34"/>
        <v>Over weight</v>
      </c>
      <c r="D1093">
        <v>8.68</v>
      </c>
      <c r="E1093" t="str">
        <f t="shared" si="35"/>
        <v>Diabetes</v>
      </c>
      <c r="F1093" t="s">
        <v>2380</v>
      </c>
      <c r="G1093" t="s">
        <v>2380</v>
      </c>
      <c r="H1093" t="s">
        <v>2380</v>
      </c>
      <c r="I1093">
        <v>2</v>
      </c>
      <c r="J1093" t="s">
        <v>2380</v>
      </c>
    </row>
    <row r="1094" spans="1:10" x14ac:dyDescent="0.3">
      <c r="A1094" t="s">
        <v>1278</v>
      </c>
      <c r="B1094">
        <v>31.24</v>
      </c>
      <c r="C1094" t="str">
        <f t="shared" si="34"/>
        <v>Obesity</v>
      </c>
      <c r="D1094">
        <v>9.8000000000000007</v>
      </c>
      <c r="E1094" t="str">
        <f t="shared" si="35"/>
        <v>Diabetes</v>
      </c>
      <c r="F1094" t="s">
        <v>2380</v>
      </c>
      <c r="G1094" t="s">
        <v>2380</v>
      </c>
      <c r="H1094" t="s">
        <v>2380</v>
      </c>
      <c r="I1094">
        <v>0</v>
      </c>
      <c r="J1094" t="s">
        <v>2380</v>
      </c>
    </row>
    <row r="1095" spans="1:10" x14ac:dyDescent="0.3">
      <c r="A1095" t="s">
        <v>1277</v>
      </c>
      <c r="B1095">
        <v>31.54</v>
      </c>
      <c r="C1095" t="str">
        <f t="shared" si="34"/>
        <v>Obesity</v>
      </c>
      <c r="D1095">
        <v>4.4400000000000004</v>
      </c>
      <c r="E1095" t="str">
        <f t="shared" si="35"/>
        <v>Normal</v>
      </c>
      <c r="F1095" t="s">
        <v>2380</v>
      </c>
      <c r="G1095" t="s">
        <v>2380</v>
      </c>
      <c r="H1095" t="s">
        <v>2380</v>
      </c>
      <c r="I1095">
        <v>0</v>
      </c>
      <c r="J1095" t="s">
        <v>2380</v>
      </c>
    </row>
    <row r="1096" spans="1:10" x14ac:dyDescent="0.3">
      <c r="A1096" t="s">
        <v>1276</v>
      </c>
      <c r="B1096">
        <v>38.6</v>
      </c>
      <c r="C1096" t="str">
        <f t="shared" si="34"/>
        <v>Obesity</v>
      </c>
      <c r="D1096">
        <v>7.19</v>
      </c>
      <c r="E1096" t="str">
        <f t="shared" si="35"/>
        <v>Diabetes</v>
      </c>
      <c r="F1096" t="s">
        <v>2381</v>
      </c>
      <c r="G1096" t="s">
        <v>2380</v>
      </c>
      <c r="H1096" t="s">
        <v>2380</v>
      </c>
      <c r="I1096">
        <v>2</v>
      </c>
      <c r="J1096" t="s">
        <v>2380</v>
      </c>
    </row>
    <row r="1097" spans="1:10" x14ac:dyDescent="0.3">
      <c r="A1097" t="s">
        <v>1275</v>
      </c>
      <c r="B1097">
        <v>37.950000000000003</v>
      </c>
      <c r="C1097" t="str">
        <f t="shared" si="34"/>
        <v>Obesity</v>
      </c>
      <c r="D1097">
        <v>6.06</v>
      </c>
      <c r="E1097" t="str">
        <f t="shared" si="35"/>
        <v>Prediabetes</v>
      </c>
      <c r="F1097" t="s">
        <v>2380</v>
      </c>
      <c r="G1097" t="s">
        <v>2380</v>
      </c>
      <c r="H1097" t="s">
        <v>2380</v>
      </c>
      <c r="I1097">
        <v>0</v>
      </c>
      <c r="J1097" t="s">
        <v>2380</v>
      </c>
    </row>
    <row r="1098" spans="1:10" x14ac:dyDescent="0.3">
      <c r="A1098" t="s">
        <v>1274</v>
      </c>
      <c r="B1098">
        <v>38.97</v>
      </c>
      <c r="C1098" t="str">
        <f t="shared" si="34"/>
        <v>Obesity</v>
      </c>
      <c r="D1098">
        <v>5.12</v>
      </c>
      <c r="E1098" t="str">
        <f t="shared" si="35"/>
        <v>Normal</v>
      </c>
      <c r="F1098" t="s">
        <v>2380</v>
      </c>
      <c r="G1098" t="s">
        <v>2380</v>
      </c>
      <c r="H1098" t="s">
        <v>2380</v>
      </c>
      <c r="I1098">
        <v>0</v>
      </c>
      <c r="J1098" t="s">
        <v>2380</v>
      </c>
    </row>
    <row r="1099" spans="1:10" x14ac:dyDescent="0.3">
      <c r="A1099" t="s">
        <v>1273</v>
      </c>
      <c r="B1099">
        <v>21.2</v>
      </c>
      <c r="C1099" t="str">
        <f t="shared" si="34"/>
        <v>Normal weight</v>
      </c>
      <c r="D1099">
        <v>10.72</v>
      </c>
      <c r="E1099" t="str">
        <f t="shared" si="35"/>
        <v>Diabetes</v>
      </c>
      <c r="F1099" t="s">
        <v>2380</v>
      </c>
      <c r="G1099" t="s">
        <v>2380</v>
      </c>
      <c r="H1099" t="s">
        <v>2380</v>
      </c>
      <c r="I1099">
        <v>0</v>
      </c>
      <c r="J1099" t="s">
        <v>2380</v>
      </c>
    </row>
    <row r="1100" spans="1:10" x14ac:dyDescent="0.3">
      <c r="A1100" t="s">
        <v>1272</v>
      </c>
      <c r="B1100">
        <v>23.96</v>
      </c>
      <c r="C1100" t="str">
        <f t="shared" si="34"/>
        <v>Normal weight</v>
      </c>
      <c r="D1100">
        <v>9.58</v>
      </c>
      <c r="E1100" t="str">
        <f t="shared" si="35"/>
        <v>Diabetes</v>
      </c>
      <c r="F1100" t="s">
        <v>2381</v>
      </c>
      <c r="G1100" t="s">
        <v>2380</v>
      </c>
      <c r="H1100" t="s">
        <v>2381</v>
      </c>
      <c r="I1100">
        <v>1</v>
      </c>
      <c r="J1100" t="s">
        <v>2380</v>
      </c>
    </row>
    <row r="1101" spans="1:10" x14ac:dyDescent="0.3">
      <c r="A1101" t="s">
        <v>1271</v>
      </c>
      <c r="B1101">
        <v>35.93</v>
      </c>
      <c r="C1101" t="str">
        <f t="shared" si="34"/>
        <v>Obesity</v>
      </c>
      <c r="D1101">
        <v>6.4</v>
      </c>
      <c r="E1101" t="str">
        <f t="shared" si="35"/>
        <v>Prediabetes</v>
      </c>
      <c r="F1101" t="s">
        <v>2381</v>
      </c>
      <c r="G1101" t="s">
        <v>2380</v>
      </c>
      <c r="H1101" t="s">
        <v>2380</v>
      </c>
      <c r="I1101">
        <v>1</v>
      </c>
      <c r="J1101" t="s">
        <v>2380</v>
      </c>
    </row>
    <row r="1102" spans="1:10" x14ac:dyDescent="0.3">
      <c r="A1102" t="s">
        <v>1270</v>
      </c>
      <c r="B1102">
        <v>26.11</v>
      </c>
      <c r="C1102" t="str">
        <f t="shared" si="34"/>
        <v>Over weight</v>
      </c>
      <c r="D1102">
        <v>6.8</v>
      </c>
      <c r="E1102" t="str">
        <f t="shared" si="35"/>
        <v>Diabetes</v>
      </c>
      <c r="F1102" t="s">
        <v>2381</v>
      </c>
      <c r="G1102" t="s">
        <v>2380</v>
      </c>
      <c r="H1102" t="s">
        <v>2380</v>
      </c>
      <c r="I1102">
        <v>2</v>
      </c>
      <c r="J1102" t="s">
        <v>2380</v>
      </c>
    </row>
    <row r="1103" spans="1:10" x14ac:dyDescent="0.3">
      <c r="A1103" t="s">
        <v>1269</v>
      </c>
      <c r="B1103">
        <v>32.299999999999997</v>
      </c>
      <c r="C1103" t="str">
        <f t="shared" si="34"/>
        <v>Obesity</v>
      </c>
      <c r="D1103">
        <v>9.48</v>
      </c>
      <c r="E1103" t="str">
        <f t="shared" si="35"/>
        <v>Diabetes</v>
      </c>
      <c r="F1103" t="s">
        <v>2380</v>
      </c>
      <c r="G1103" t="s">
        <v>2380</v>
      </c>
      <c r="H1103" t="s">
        <v>2380</v>
      </c>
      <c r="I1103">
        <v>2</v>
      </c>
      <c r="J1103" t="s">
        <v>2380</v>
      </c>
    </row>
    <row r="1104" spans="1:10" x14ac:dyDescent="0.3">
      <c r="A1104" t="s">
        <v>1268</v>
      </c>
      <c r="B1104">
        <v>28.69</v>
      </c>
      <c r="C1104" t="str">
        <f t="shared" si="34"/>
        <v>Over weight</v>
      </c>
      <c r="D1104">
        <v>7.45</v>
      </c>
      <c r="E1104" t="str">
        <f t="shared" si="35"/>
        <v>Diabetes</v>
      </c>
      <c r="F1104" t="s">
        <v>2380</v>
      </c>
      <c r="G1104" t="s">
        <v>2380</v>
      </c>
      <c r="H1104" t="s">
        <v>2380</v>
      </c>
      <c r="I1104">
        <v>2</v>
      </c>
      <c r="J1104" t="s">
        <v>2380</v>
      </c>
    </row>
    <row r="1105" spans="1:10" x14ac:dyDescent="0.3">
      <c r="A1105" t="s">
        <v>1267</v>
      </c>
      <c r="B1105">
        <v>31.28</v>
      </c>
      <c r="C1105" t="str">
        <f t="shared" si="34"/>
        <v>Obesity</v>
      </c>
      <c r="D1105">
        <v>6.94</v>
      </c>
      <c r="E1105" t="str">
        <f t="shared" si="35"/>
        <v>Diabetes</v>
      </c>
      <c r="F1105" t="s">
        <v>2381</v>
      </c>
      <c r="G1105" t="s">
        <v>2380</v>
      </c>
      <c r="H1105" t="s">
        <v>2380</v>
      </c>
      <c r="I1105">
        <v>1</v>
      </c>
      <c r="J1105" t="s">
        <v>2380</v>
      </c>
    </row>
    <row r="1106" spans="1:10" x14ac:dyDescent="0.3">
      <c r="A1106" t="s">
        <v>1266</v>
      </c>
      <c r="B1106">
        <v>30.21</v>
      </c>
      <c r="C1106" t="str">
        <f t="shared" si="34"/>
        <v>Obesity</v>
      </c>
      <c r="D1106">
        <v>7.83</v>
      </c>
      <c r="E1106" t="str">
        <f t="shared" si="35"/>
        <v>Diabetes</v>
      </c>
      <c r="F1106" t="s">
        <v>2380</v>
      </c>
      <c r="G1106" t="s">
        <v>2380</v>
      </c>
      <c r="H1106" t="s">
        <v>2380</v>
      </c>
      <c r="I1106">
        <v>0</v>
      </c>
      <c r="J1106" t="s">
        <v>2380</v>
      </c>
    </row>
    <row r="1107" spans="1:10" x14ac:dyDescent="0.3">
      <c r="A1107" t="s">
        <v>1265</v>
      </c>
      <c r="B1107">
        <v>38.28</v>
      </c>
      <c r="C1107" t="str">
        <f t="shared" si="34"/>
        <v>Obesity</v>
      </c>
      <c r="D1107">
        <v>10.17</v>
      </c>
      <c r="E1107" t="str">
        <f t="shared" si="35"/>
        <v>Diabetes</v>
      </c>
      <c r="F1107" t="s">
        <v>2381</v>
      </c>
      <c r="G1107" t="s">
        <v>2380</v>
      </c>
      <c r="H1107" t="s">
        <v>2380</v>
      </c>
      <c r="I1107">
        <v>0</v>
      </c>
      <c r="J1107" t="s">
        <v>2380</v>
      </c>
    </row>
    <row r="1108" spans="1:10" x14ac:dyDescent="0.3">
      <c r="A1108" t="s">
        <v>1264</v>
      </c>
      <c r="B1108">
        <v>29.9</v>
      </c>
      <c r="C1108" t="str">
        <f t="shared" si="34"/>
        <v>Obesity</v>
      </c>
      <c r="D1108">
        <v>8.9600000000000009</v>
      </c>
      <c r="E1108" t="str">
        <f t="shared" si="35"/>
        <v>Diabetes</v>
      </c>
      <c r="F1108" t="s">
        <v>2381</v>
      </c>
      <c r="G1108" t="s">
        <v>2380</v>
      </c>
      <c r="H1108" t="s">
        <v>2380</v>
      </c>
      <c r="I1108">
        <v>0</v>
      </c>
      <c r="J1108" t="s">
        <v>2380</v>
      </c>
    </row>
    <row r="1109" spans="1:10" x14ac:dyDescent="0.3">
      <c r="A1109" t="s">
        <v>1263</v>
      </c>
      <c r="B1109">
        <v>23.18</v>
      </c>
      <c r="C1109" t="str">
        <f t="shared" si="34"/>
        <v>Normal weight</v>
      </c>
      <c r="D1109">
        <v>6.96</v>
      </c>
      <c r="E1109" t="str">
        <f t="shared" si="35"/>
        <v>Diabetes</v>
      </c>
      <c r="F1109" t="s">
        <v>2381</v>
      </c>
      <c r="G1109" t="s">
        <v>2380</v>
      </c>
      <c r="H1109" t="s">
        <v>2380</v>
      </c>
      <c r="I1109">
        <v>2</v>
      </c>
      <c r="J1109" t="s">
        <v>2380</v>
      </c>
    </row>
    <row r="1110" spans="1:10" x14ac:dyDescent="0.3">
      <c r="A1110" t="s">
        <v>1262</v>
      </c>
      <c r="B1110">
        <v>33.020000000000003</v>
      </c>
      <c r="C1110" t="str">
        <f t="shared" si="34"/>
        <v>Obesity</v>
      </c>
      <c r="D1110">
        <v>5.07</v>
      </c>
      <c r="E1110" t="str">
        <f t="shared" si="35"/>
        <v>Normal</v>
      </c>
      <c r="F1110" t="s">
        <v>2381</v>
      </c>
      <c r="G1110" t="s">
        <v>2380</v>
      </c>
      <c r="H1110" t="s">
        <v>2380</v>
      </c>
      <c r="I1110">
        <v>0</v>
      </c>
      <c r="J1110" t="s">
        <v>2380</v>
      </c>
    </row>
    <row r="1111" spans="1:10" x14ac:dyDescent="0.3">
      <c r="A1111" t="s">
        <v>1261</v>
      </c>
      <c r="B1111">
        <v>27.29</v>
      </c>
      <c r="C1111" t="str">
        <f t="shared" si="34"/>
        <v>Over weight</v>
      </c>
      <c r="D1111">
        <v>5.85</v>
      </c>
      <c r="E1111" t="str">
        <f t="shared" si="35"/>
        <v>Prediabetes</v>
      </c>
      <c r="F1111" t="s">
        <v>2380</v>
      </c>
      <c r="G1111" t="s">
        <v>2380</v>
      </c>
      <c r="H1111" t="s">
        <v>2380</v>
      </c>
      <c r="I1111">
        <v>2</v>
      </c>
      <c r="J1111" t="s">
        <v>2380</v>
      </c>
    </row>
    <row r="1112" spans="1:10" x14ac:dyDescent="0.3">
      <c r="A1112" t="s">
        <v>1260</v>
      </c>
      <c r="B1112">
        <v>23.18</v>
      </c>
      <c r="C1112" t="str">
        <f t="shared" si="34"/>
        <v>Normal weight</v>
      </c>
      <c r="D1112">
        <v>10.56</v>
      </c>
      <c r="E1112" t="str">
        <f t="shared" si="35"/>
        <v>Diabetes</v>
      </c>
      <c r="F1112" t="s">
        <v>2380</v>
      </c>
      <c r="G1112" t="s">
        <v>2380</v>
      </c>
      <c r="H1112" t="s">
        <v>2380</v>
      </c>
      <c r="I1112">
        <v>2</v>
      </c>
      <c r="J1112" t="s">
        <v>2380</v>
      </c>
    </row>
    <row r="1113" spans="1:10" x14ac:dyDescent="0.3">
      <c r="A1113" t="s">
        <v>1259</v>
      </c>
      <c r="B1113">
        <v>32.659999999999997</v>
      </c>
      <c r="C1113" t="str">
        <f t="shared" si="34"/>
        <v>Obesity</v>
      </c>
      <c r="D1113">
        <v>8.92</v>
      </c>
      <c r="E1113" t="str">
        <f t="shared" si="35"/>
        <v>Diabetes</v>
      </c>
      <c r="F1113" t="s">
        <v>2381</v>
      </c>
      <c r="G1113" t="s">
        <v>2380</v>
      </c>
      <c r="H1113" t="s">
        <v>2380</v>
      </c>
      <c r="I1113">
        <v>0</v>
      </c>
      <c r="J1113" t="s">
        <v>2380</v>
      </c>
    </row>
    <row r="1114" spans="1:10" x14ac:dyDescent="0.3">
      <c r="A1114" t="s">
        <v>1258</v>
      </c>
      <c r="B1114">
        <v>30.78</v>
      </c>
      <c r="C1114" t="str">
        <f t="shared" si="34"/>
        <v>Obesity</v>
      </c>
      <c r="D1114">
        <v>8.6300000000000008</v>
      </c>
      <c r="E1114" t="str">
        <f t="shared" si="35"/>
        <v>Diabetes</v>
      </c>
      <c r="F1114" t="s">
        <v>2380</v>
      </c>
      <c r="G1114" t="s">
        <v>2380</v>
      </c>
      <c r="H1114" t="s">
        <v>2380</v>
      </c>
      <c r="I1114">
        <v>0</v>
      </c>
      <c r="J1114" t="s">
        <v>2380</v>
      </c>
    </row>
    <row r="1115" spans="1:10" x14ac:dyDescent="0.3">
      <c r="A1115" t="s">
        <v>1257</v>
      </c>
      <c r="B1115">
        <v>47.2</v>
      </c>
      <c r="C1115" t="str">
        <f t="shared" si="34"/>
        <v>Obesity</v>
      </c>
      <c r="D1115">
        <v>6.29</v>
      </c>
      <c r="E1115" t="str">
        <f t="shared" si="35"/>
        <v>Prediabetes</v>
      </c>
      <c r="F1115" t="s">
        <v>2381</v>
      </c>
      <c r="G1115" t="s">
        <v>2380</v>
      </c>
      <c r="H1115" t="s">
        <v>2381</v>
      </c>
      <c r="I1115">
        <v>1</v>
      </c>
      <c r="J1115" t="s">
        <v>2380</v>
      </c>
    </row>
    <row r="1116" spans="1:10" x14ac:dyDescent="0.3">
      <c r="A1116" t="s">
        <v>1256</v>
      </c>
      <c r="B1116">
        <v>31.6</v>
      </c>
      <c r="C1116" t="str">
        <f t="shared" si="34"/>
        <v>Obesity</v>
      </c>
      <c r="D1116">
        <v>5.75</v>
      </c>
      <c r="E1116" t="str">
        <f t="shared" si="35"/>
        <v>Prediabetes</v>
      </c>
      <c r="F1116" t="s">
        <v>2380</v>
      </c>
      <c r="G1116" t="s">
        <v>2380</v>
      </c>
      <c r="H1116" t="s">
        <v>2380</v>
      </c>
      <c r="I1116">
        <v>2</v>
      </c>
      <c r="J1116" t="s">
        <v>2380</v>
      </c>
    </row>
    <row r="1117" spans="1:10" x14ac:dyDescent="0.3">
      <c r="A1117" t="s">
        <v>1255</v>
      </c>
      <c r="B1117">
        <v>33.914999999999999</v>
      </c>
      <c r="C1117" t="str">
        <f t="shared" si="34"/>
        <v>Obesity</v>
      </c>
      <c r="D1117">
        <v>6.66</v>
      </c>
      <c r="E1117" t="str">
        <f t="shared" si="35"/>
        <v>Diabetes</v>
      </c>
      <c r="F1117" t="s">
        <v>2381</v>
      </c>
      <c r="G1117" t="s">
        <v>2380</v>
      </c>
      <c r="H1117" t="s">
        <v>2380</v>
      </c>
      <c r="I1117">
        <v>1</v>
      </c>
      <c r="J1117" t="s">
        <v>2380</v>
      </c>
    </row>
    <row r="1118" spans="1:10" x14ac:dyDescent="0.3">
      <c r="A1118" t="s">
        <v>1254</v>
      </c>
      <c r="B1118">
        <v>23.54</v>
      </c>
      <c r="C1118" t="str">
        <f t="shared" si="34"/>
        <v>Normal weight</v>
      </c>
      <c r="D1118">
        <v>5.0999999999999996</v>
      </c>
      <c r="E1118" t="str">
        <f t="shared" si="35"/>
        <v>Normal</v>
      </c>
      <c r="F1118" t="s">
        <v>2380</v>
      </c>
      <c r="G1118" t="s">
        <v>2380</v>
      </c>
      <c r="H1118" t="s">
        <v>2380</v>
      </c>
      <c r="I1118">
        <v>2</v>
      </c>
      <c r="J1118" t="s">
        <v>2380</v>
      </c>
    </row>
    <row r="1119" spans="1:10" x14ac:dyDescent="0.3">
      <c r="A1119" t="s">
        <v>1253</v>
      </c>
      <c r="B1119">
        <v>27.074999999999999</v>
      </c>
      <c r="C1119" t="str">
        <f t="shared" si="34"/>
        <v>Over weight</v>
      </c>
      <c r="D1119">
        <v>4.41</v>
      </c>
      <c r="E1119" t="str">
        <f t="shared" si="35"/>
        <v>Normal</v>
      </c>
      <c r="F1119" t="s">
        <v>2380</v>
      </c>
      <c r="G1119" t="s">
        <v>2380</v>
      </c>
      <c r="H1119" t="s">
        <v>2380</v>
      </c>
      <c r="I1119">
        <v>2</v>
      </c>
      <c r="J1119" t="s">
        <v>2380</v>
      </c>
    </row>
    <row r="1120" spans="1:10" x14ac:dyDescent="0.3">
      <c r="A1120" t="s">
        <v>1252</v>
      </c>
      <c r="B1120">
        <v>25.8</v>
      </c>
      <c r="C1120" t="str">
        <f t="shared" si="34"/>
        <v>Over weight</v>
      </c>
      <c r="D1120">
        <v>5.52</v>
      </c>
      <c r="E1120" t="str">
        <f t="shared" si="35"/>
        <v>Normal</v>
      </c>
      <c r="F1120" t="s">
        <v>2381</v>
      </c>
      <c r="G1120" t="s">
        <v>2380</v>
      </c>
      <c r="H1120" t="s">
        <v>2380</v>
      </c>
      <c r="I1120">
        <v>0</v>
      </c>
      <c r="J1120" t="s">
        <v>2380</v>
      </c>
    </row>
    <row r="1121" spans="1:10" x14ac:dyDescent="0.3">
      <c r="A1121" t="s">
        <v>1251</v>
      </c>
      <c r="B1121">
        <v>36.1</v>
      </c>
      <c r="C1121" t="str">
        <f t="shared" si="34"/>
        <v>Obesity</v>
      </c>
      <c r="D1121">
        <v>4.62</v>
      </c>
      <c r="E1121" t="str">
        <f t="shared" si="35"/>
        <v>Normal</v>
      </c>
      <c r="F1121" t="s">
        <v>2381</v>
      </c>
      <c r="G1121" t="s">
        <v>2380</v>
      </c>
      <c r="H1121" t="s">
        <v>2381</v>
      </c>
      <c r="I1121">
        <v>1</v>
      </c>
      <c r="J1121" t="s">
        <v>2380</v>
      </c>
    </row>
    <row r="1122" spans="1:10" x14ac:dyDescent="0.3">
      <c r="A1122" t="s">
        <v>1250</v>
      </c>
      <c r="B1122">
        <v>30.495000000000001</v>
      </c>
      <c r="C1122" t="str">
        <f t="shared" si="34"/>
        <v>Obesity</v>
      </c>
      <c r="D1122">
        <v>5.74</v>
      </c>
      <c r="E1122" t="str">
        <f t="shared" si="35"/>
        <v>Prediabetes</v>
      </c>
      <c r="F1122" t="s">
        <v>2381</v>
      </c>
      <c r="G1122" t="s">
        <v>2380</v>
      </c>
      <c r="H1122" t="s">
        <v>2381</v>
      </c>
      <c r="I1122">
        <v>1</v>
      </c>
      <c r="J1122" t="s">
        <v>2380</v>
      </c>
    </row>
    <row r="1123" spans="1:10" x14ac:dyDescent="0.3">
      <c r="A1123" t="s">
        <v>1249</v>
      </c>
      <c r="B1123">
        <v>21.4</v>
      </c>
      <c r="C1123" t="str">
        <f t="shared" si="34"/>
        <v>Normal weight</v>
      </c>
      <c r="D1123">
        <v>6.3</v>
      </c>
      <c r="E1123" t="str">
        <f t="shared" si="35"/>
        <v>Prediabetes</v>
      </c>
      <c r="F1123" t="s">
        <v>2381</v>
      </c>
      <c r="G1123" t="s">
        <v>2380</v>
      </c>
      <c r="H1123" t="s">
        <v>2381</v>
      </c>
      <c r="I1123">
        <v>1</v>
      </c>
      <c r="J1123" t="s">
        <v>2380</v>
      </c>
    </row>
    <row r="1124" spans="1:10" x14ac:dyDescent="0.3">
      <c r="A1124" t="s">
        <v>1248</v>
      </c>
      <c r="B1124">
        <v>32.299999999999997</v>
      </c>
      <c r="C1124" t="str">
        <f t="shared" si="34"/>
        <v>Obesity</v>
      </c>
      <c r="D1124">
        <v>10.27</v>
      </c>
      <c r="E1124" t="str">
        <f t="shared" si="35"/>
        <v>Diabetes</v>
      </c>
      <c r="F1124" t="s">
        <v>2380</v>
      </c>
      <c r="G1124" t="s">
        <v>2380</v>
      </c>
      <c r="H1124" t="s">
        <v>2380</v>
      </c>
      <c r="I1124">
        <v>0</v>
      </c>
      <c r="J1124" t="s">
        <v>2380</v>
      </c>
    </row>
    <row r="1125" spans="1:10" x14ac:dyDescent="0.3">
      <c r="A1125" t="s">
        <v>1247</v>
      </c>
      <c r="B1125">
        <v>29.78</v>
      </c>
      <c r="C1125" t="str">
        <f t="shared" si="34"/>
        <v>Over weight</v>
      </c>
      <c r="D1125">
        <v>5.85</v>
      </c>
      <c r="E1125" t="str">
        <f t="shared" si="35"/>
        <v>Prediabetes</v>
      </c>
      <c r="F1125" t="s">
        <v>2380</v>
      </c>
      <c r="G1125" t="s">
        <v>2380</v>
      </c>
      <c r="H1125" t="s">
        <v>2381</v>
      </c>
      <c r="I1125">
        <v>1</v>
      </c>
      <c r="J1125" t="s">
        <v>2380</v>
      </c>
    </row>
    <row r="1126" spans="1:10" x14ac:dyDescent="0.3">
      <c r="A1126" t="s">
        <v>1246</v>
      </c>
      <c r="B1126">
        <v>34.76</v>
      </c>
      <c r="C1126" t="str">
        <f t="shared" si="34"/>
        <v>Obesity</v>
      </c>
      <c r="D1126">
        <v>5.92</v>
      </c>
      <c r="E1126" t="str">
        <f t="shared" si="35"/>
        <v>Prediabetes</v>
      </c>
      <c r="F1126" t="s">
        <v>2381</v>
      </c>
      <c r="G1126" t="s">
        <v>2380</v>
      </c>
      <c r="H1126" t="s">
        <v>2380</v>
      </c>
      <c r="I1126">
        <v>1</v>
      </c>
      <c r="J1126" t="s">
        <v>2380</v>
      </c>
    </row>
    <row r="1127" spans="1:10" x14ac:dyDescent="0.3">
      <c r="A1127" t="s">
        <v>1245</v>
      </c>
      <c r="B1127">
        <v>18.335000000000001</v>
      </c>
      <c r="C1127" t="str">
        <f t="shared" si="34"/>
        <v>Underweight</v>
      </c>
      <c r="D1127">
        <v>10.01</v>
      </c>
      <c r="E1127" t="str">
        <f t="shared" si="35"/>
        <v>Diabetes</v>
      </c>
      <c r="F1127" t="s">
        <v>2381</v>
      </c>
      <c r="G1127" t="s">
        <v>2380</v>
      </c>
      <c r="H1127" t="s">
        <v>2380</v>
      </c>
      <c r="I1127">
        <v>2</v>
      </c>
      <c r="J1127" t="s">
        <v>2380</v>
      </c>
    </row>
    <row r="1128" spans="1:10" x14ac:dyDescent="0.3">
      <c r="A1128" t="s">
        <v>1244</v>
      </c>
      <c r="B1128">
        <v>32.299999999999997</v>
      </c>
      <c r="C1128" t="str">
        <f t="shared" si="34"/>
        <v>Obesity</v>
      </c>
      <c r="D1128">
        <v>9.59</v>
      </c>
      <c r="E1128" t="str">
        <f t="shared" si="35"/>
        <v>Diabetes</v>
      </c>
      <c r="F1128" t="s">
        <v>2380</v>
      </c>
      <c r="G1128" t="s">
        <v>2380</v>
      </c>
      <c r="H1128" t="s">
        <v>2380</v>
      </c>
      <c r="I1128">
        <v>0</v>
      </c>
      <c r="J1128" t="s">
        <v>2380</v>
      </c>
    </row>
    <row r="1129" spans="1:10" x14ac:dyDescent="0.3">
      <c r="A1129" t="s">
        <v>1243</v>
      </c>
      <c r="B1129">
        <v>27.74</v>
      </c>
      <c r="C1129" t="str">
        <f t="shared" si="34"/>
        <v>Over weight</v>
      </c>
      <c r="D1129">
        <v>10.37</v>
      </c>
      <c r="E1129" t="str">
        <f t="shared" si="35"/>
        <v>Diabetes</v>
      </c>
      <c r="F1129" t="s">
        <v>2380</v>
      </c>
      <c r="G1129" t="s">
        <v>2380</v>
      </c>
      <c r="H1129" t="s">
        <v>2380</v>
      </c>
      <c r="I1129">
        <v>0</v>
      </c>
      <c r="J1129" t="s">
        <v>2380</v>
      </c>
    </row>
    <row r="1130" spans="1:10" x14ac:dyDescent="0.3">
      <c r="A1130" t="s">
        <v>1242</v>
      </c>
      <c r="B1130">
        <v>24</v>
      </c>
      <c r="C1130" t="str">
        <f t="shared" si="34"/>
        <v>Normal weight</v>
      </c>
      <c r="D1130">
        <v>4.01</v>
      </c>
      <c r="E1130" t="str">
        <f t="shared" si="35"/>
        <v>Normal</v>
      </c>
      <c r="F1130" t="s">
        <v>2381</v>
      </c>
      <c r="G1130" t="s">
        <v>2380</v>
      </c>
      <c r="H1130" t="s">
        <v>2380</v>
      </c>
      <c r="I1130">
        <v>1</v>
      </c>
      <c r="J1130" t="s">
        <v>2380</v>
      </c>
    </row>
    <row r="1131" spans="1:10" x14ac:dyDescent="0.3">
      <c r="A1131" t="s">
        <v>1241</v>
      </c>
      <c r="B1131">
        <v>31.78</v>
      </c>
      <c r="C1131" t="str">
        <f t="shared" si="34"/>
        <v>Obesity</v>
      </c>
      <c r="D1131">
        <v>4.24</v>
      </c>
      <c r="E1131" t="str">
        <f t="shared" si="35"/>
        <v>Normal</v>
      </c>
      <c r="F1131" t="s">
        <v>2381</v>
      </c>
      <c r="G1131" t="s">
        <v>2380</v>
      </c>
      <c r="H1131" t="s">
        <v>2381</v>
      </c>
      <c r="I1131">
        <v>1</v>
      </c>
      <c r="J1131" t="s">
        <v>2380</v>
      </c>
    </row>
    <row r="1132" spans="1:10" x14ac:dyDescent="0.3">
      <c r="A1132" t="s">
        <v>1240</v>
      </c>
      <c r="B1132">
        <v>32.25</v>
      </c>
      <c r="C1132" t="str">
        <f t="shared" si="34"/>
        <v>Obesity</v>
      </c>
      <c r="D1132">
        <v>5.36</v>
      </c>
      <c r="E1132" t="str">
        <f t="shared" si="35"/>
        <v>Normal</v>
      </c>
      <c r="F1132" t="s">
        <v>2381</v>
      </c>
      <c r="G1132" t="s">
        <v>2380</v>
      </c>
      <c r="H1132" t="s">
        <v>2380</v>
      </c>
      <c r="I1132">
        <v>0</v>
      </c>
      <c r="J1132" t="s">
        <v>2380</v>
      </c>
    </row>
    <row r="1133" spans="1:10" x14ac:dyDescent="0.3">
      <c r="A1133" t="s">
        <v>1239</v>
      </c>
      <c r="B1133">
        <v>30.114999999999998</v>
      </c>
      <c r="C1133" t="str">
        <f t="shared" si="34"/>
        <v>Obesity</v>
      </c>
      <c r="D1133">
        <v>4.99</v>
      </c>
      <c r="E1133" t="str">
        <f t="shared" si="35"/>
        <v>Normal</v>
      </c>
      <c r="F1133" t="s">
        <v>2380</v>
      </c>
      <c r="G1133" t="s">
        <v>2380</v>
      </c>
      <c r="H1133" t="s">
        <v>2380</v>
      </c>
      <c r="I1133">
        <v>2</v>
      </c>
      <c r="J1133" t="s">
        <v>2380</v>
      </c>
    </row>
    <row r="1134" spans="1:10" x14ac:dyDescent="0.3">
      <c r="A1134" t="s">
        <v>1238</v>
      </c>
      <c r="B1134">
        <v>22.41</v>
      </c>
      <c r="C1134" t="str">
        <f t="shared" si="34"/>
        <v>Normal weight</v>
      </c>
      <c r="D1134">
        <v>8.68</v>
      </c>
      <c r="E1134" t="str">
        <f t="shared" si="35"/>
        <v>Diabetes</v>
      </c>
      <c r="F1134" t="s">
        <v>2380</v>
      </c>
      <c r="G1134" t="s">
        <v>2380</v>
      </c>
      <c r="H1134" t="s">
        <v>2380</v>
      </c>
      <c r="I1134">
        <v>0</v>
      </c>
      <c r="J1134" t="s">
        <v>2380</v>
      </c>
    </row>
    <row r="1135" spans="1:10" x14ac:dyDescent="0.3">
      <c r="A1135" t="s">
        <v>1237</v>
      </c>
      <c r="B1135">
        <v>45.72</v>
      </c>
      <c r="C1135" t="str">
        <f t="shared" si="34"/>
        <v>Obesity</v>
      </c>
      <c r="D1135">
        <v>4.2300000000000004</v>
      </c>
      <c r="E1135" t="str">
        <f t="shared" si="35"/>
        <v>Normal</v>
      </c>
      <c r="F1135" t="s">
        <v>2381</v>
      </c>
      <c r="G1135" t="s">
        <v>2380</v>
      </c>
      <c r="H1135" t="s">
        <v>2380</v>
      </c>
      <c r="I1135">
        <v>0</v>
      </c>
      <c r="J1135" t="s">
        <v>2380</v>
      </c>
    </row>
    <row r="1136" spans="1:10" x14ac:dyDescent="0.3">
      <c r="A1136" t="s">
        <v>1236</v>
      </c>
      <c r="B1136">
        <v>25</v>
      </c>
      <c r="C1136" t="str">
        <f t="shared" si="34"/>
        <v>Over weight</v>
      </c>
      <c r="D1136">
        <v>5.32</v>
      </c>
      <c r="E1136" t="str">
        <f t="shared" si="35"/>
        <v>Normal</v>
      </c>
      <c r="F1136" t="s">
        <v>2381</v>
      </c>
      <c r="G1136" t="s">
        <v>2380</v>
      </c>
      <c r="H1136" t="s">
        <v>2380</v>
      </c>
      <c r="I1136">
        <v>2</v>
      </c>
      <c r="J1136" t="s">
        <v>2380</v>
      </c>
    </row>
    <row r="1137" spans="1:10" x14ac:dyDescent="0.3">
      <c r="A1137" t="s">
        <v>1235</v>
      </c>
      <c r="B1137">
        <v>39.5</v>
      </c>
      <c r="C1137" t="str">
        <f t="shared" si="34"/>
        <v>Obesity</v>
      </c>
      <c r="D1137">
        <v>6.66</v>
      </c>
      <c r="E1137" t="str">
        <f t="shared" si="35"/>
        <v>Diabetes</v>
      </c>
      <c r="F1137" t="s">
        <v>2380</v>
      </c>
      <c r="G1137" t="s">
        <v>2380</v>
      </c>
      <c r="H1137" t="s">
        <v>2380</v>
      </c>
      <c r="I1137">
        <v>0</v>
      </c>
      <c r="J1137" t="s">
        <v>2380</v>
      </c>
    </row>
    <row r="1138" spans="1:10" x14ac:dyDescent="0.3">
      <c r="A1138" t="s">
        <v>1234</v>
      </c>
      <c r="B1138">
        <v>37.729999999999997</v>
      </c>
      <c r="C1138" t="str">
        <f t="shared" si="34"/>
        <v>Obesity</v>
      </c>
      <c r="D1138">
        <v>7.4</v>
      </c>
      <c r="E1138" t="str">
        <f t="shared" si="35"/>
        <v>Diabetes</v>
      </c>
      <c r="F1138" t="s">
        <v>2380</v>
      </c>
      <c r="G1138" t="s">
        <v>2380</v>
      </c>
      <c r="H1138" t="s">
        <v>2380</v>
      </c>
      <c r="I1138">
        <v>0</v>
      </c>
      <c r="J1138" t="s">
        <v>2380</v>
      </c>
    </row>
    <row r="1139" spans="1:10" x14ac:dyDescent="0.3">
      <c r="A1139" t="s">
        <v>1233</v>
      </c>
      <c r="B1139">
        <v>40.659999999999997</v>
      </c>
      <c r="C1139" t="str">
        <f t="shared" si="34"/>
        <v>Obesity</v>
      </c>
      <c r="D1139">
        <v>10.08</v>
      </c>
      <c r="E1139" t="str">
        <f t="shared" si="35"/>
        <v>Diabetes</v>
      </c>
      <c r="F1139" t="s">
        <v>2380</v>
      </c>
      <c r="G1139" t="s">
        <v>2380</v>
      </c>
      <c r="H1139" t="s">
        <v>2380</v>
      </c>
      <c r="I1139">
        <v>0</v>
      </c>
      <c r="J1139" t="s">
        <v>2380</v>
      </c>
    </row>
    <row r="1140" spans="1:10" x14ac:dyDescent="0.3">
      <c r="A1140" t="s">
        <v>1232</v>
      </c>
      <c r="B1140">
        <v>34.200000000000003</v>
      </c>
      <c r="C1140" t="str">
        <f t="shared" si="34"/>
        <v>Obesity</v>
      </c>
      <c r="D1140">
        <v>8.58</v>
      </c>
      <c r="E1140" t="str">
        <f t="shared" si="35"/>
        <v>Diabetes</v>
      </c>
      <c r="F1140" t="s">
        <v>2380</v>
      </c>
      <c r="G1140" t="s">
        <v>2380</v>
      </c>
      <c r="H1140" t="s">
        <v>2380</v>
      </c>
      <c r="I1140">
        <v>0</v>
      </c>
      <c r="J1140" t="s">
        <v>2380</v>
      </c>
    </row>
    <row r="1141" spans="1:10" x14ac:dyDescent="0.3">
      <c r="A1141" t="s">
        <v>1231</v>
      </c>
      <c r="B1141">
        <v>46.51</v>
      </c>
      <c r="C1141" t="str">
        <f t="shared" si="34"/>
        <v>Obesity</v>
      </c>
      <c r="D1141">
        <v>5.84</v>
      </c>
      <c r="E1141" t="str">
        <f t="shared" si="35"/>
        <v>Prediabetes</v>
      </c>
      <c r="F1141" t="s">
        <v>2380</v>
      </c>
      <c r="G1141" t="s">
        <v>2380</v>
      </c>
      <c r="H1141" t="s">
        <v>2380</v>
      </c>
      <c r="I1141">
        <v>1</v>
      </c>
      <c r="J1141" t="s">
        <v>2380</v>
      </c>
    </row>
    <row r="1142" spans="1:10" x14ac:dyDescent="0.3">
      <c r="A1142" t="s">
        <v>1230</v>
      </c>
      <c r="B1142">
        <v>28.88</v>
      </c>
      <c r="C1142" t="str">
        <f t="shared" si="34"/>
        <v>Over weight</v>
      </c>
      <c r="D1142">
        <v>4.8600000000000003</v>
      </c>
      <c r="E1142" t="str">
        <f t="shared" si="35"/>
        <v>Normal</v>
      </c>
      <c r="F1142" t="s">
        <v>2381</v>
      </c>
      <c r="G1142" t="s">
        <v>2380</v>
      </c>
      <c r="H1142" t="s">
        <v>2381</v>
      </c>
      <c r="I1142">
        <v>1</v>
      </c>
      <c r="J1142" t="s">
        <v>2380</v>
      </c>
    </row>
    <row r="1143" spans="1:10" x14ac:dyDescent="0.3">
      <c r="A1143" t="s">
        <v>1229</v>
      </c>
      <c r="B1143">
        <v>33.914999999999999</v>
      </c>
      <c r="C1143" t="str">
        <f t="shared" si="34"/>
        <v>Obesity</v>
      </c>
      <c r="D1143">
        <v>11.52</v>
      </c>
      <c r="E1143" t="str">
        <f t="shared" si="35"/>
        <v>Diabetes</v>
      </c>
      <c r="F1143" t="s">
        <v>2380</v>
      </c>
      <c r="G1143" t="s">
        <v>2380</v>
      </c>
      <c r="H1143" t="s">
        <v>2380</v>
      </c>
      <c r="I1143">
        <v>0</v>
      </c>
      <c r="J1143" t="s">
        <v>2380</v>
      </c>
    </row>
    <row r="1144" spans="1:10" x14ac:dyDescent="0.3">
      <c r="A1144" t="s">
        <v>1228</v>
      </c>
      <c r="B1144">
        <v>24.32</v>
      </c>
      <c r="C1144" t="str">
        <f t="shared" si="34"/>
        <v>Normal weight</v>
      </c>
      <c r="D1144">
        <v>6.15</v>
      </c>
      <c r="E1144" t="str">
        <f t="shared" si="35"/>
        <v>Prediabetes</v>
      </c>
      <c r="F1144" t="s">
        <v>2381</v>
      </c>
      <c r="G1144" t="s">
        <v>2380</v>
      </c>
      <c r="H1144" t="s">
        <v>2381</v>
      </c>
      <c r="I1144">
        <v>1</v>
      </c>
      <c r="J1144" t="s">
        <v>2380</v>
      </c>
    </row>
    <row r="1145" spans="1:10" x14ac:dyDescent="0.3">
      <c r="A1145" t="s">
        <v>1227</v>
      </c>
      <c r="B1145">
        <v>25.8</v>
      </c>
      <c r="C1145" t="str">
        <f t="shared" si="34"/>
        <v>Over weight</v>
      </c>
      <c r="D1145">
        <v>9.94</v>
      </c>
      <c r="E1145" t="str">
        <f t="shared" si="35"/>
        <v>Diabetes</v>
      </c>
      <c r="F1145" t="s">
        <v>2380</v>
      </c>
      <c r="G1145" t="s">
        <v>2380</v>
      </c>
      <c r="H1145" t="s">
        <v>2380</v>
      </c>
      <c r="I1145">
        <v>0</v>
      </c>
      <c r="J1145" t="s">
        <v>2380</v>
      </c>
    </row>
    <row r="1146" spans="1:10" x14ac:dyDescent="0.3">
      <c r="A1146" t="s">
        <v>1226</v>
      </c>
      <c r="B1146">
        <v>21.56</v>
      </c>
      <c r="C1146" t="str">
        <f t="shared" si="34"/>
        <v>Normal weight</v>
      </c>
      <c r="D1146">
        <v>10.56</v>
      </c>
      <c r="E1146" t="str">
        <f t="shared" si="35"/>
        <v>Diabetes</v>
      </c>
      <c r="F1146" t="s">
        <v>2380</v>
      </c>
      <c r="G1146" t="s">
        <v>2380</v>
      </c>
      <c r="H1146" t="s">
        <v>2380</v>
      </c>
      <c r="I1146">
        <v>0</v>
      </c>
      <c r="J1146" t="s">
        <v>2380</v>
      </c>
    </row>
    <row r="1147" spans="1:10" x14ac:dyDescent="0.3">
      <c r="A1147" t="s">
        <v>1225</v>
      </c>
      <c r="B1147">
        <v>31.6</v>
      </c>
      <c r="C1147" t="str">
        <f t="shared" si="34"/>
        <v>Obesity</v>
      </c>
      <c r="D1147">
        <v>6.79</v>
      </c>
      <c r="E1147" t="str">
        <f t="shared" si="35"/>
        <v>Diabetes</v>
      </c>
      <c r="F1147" t="s">
        <v>2380</v>
      </c>
      <c r="G1147" t="s">
        <v>2380</v>
      </c>
      <c r="H1147" t="s">
        <v>2380</v>
      </c>
      <c r="I1147">
        <v>0</v>
      </c>
      <c r="J1147" t="s">
        <v>2380</v>
      </c>
    </row>
    <row r="1148" spans="1:10" x14ac:dyDescent="0.3">
      <c r="A1148" t="s">
        <v>1224</v>
      </c>
      <c r="B1148">
        <v>42.93</v>
      </c>
      <c r="C1148" t="str">
        <f t="shared" si="34"/>
        <v>Obesity</v>
      </c>
      <c r="D1148">
        <v>4.8</v>
      </c>
      <c r="E1148" t="str">
        <f t="shared" si="35"/>
        <v>Normal</v>
      </c>
      <c r="F1148" t="s">
        <v>2380</v>
      </c>
      <c r="G1148" t="s">
        <v>2380</v>
      </c>
      <c r="H1148" t="s">
        <v>2380</v>
      </c>
      <c r="I1148">
        <v>1</v>
      </c>
      <c r="J1148" t="s">
        <v>2380</v>
      </c>
    </row>
    <row r="1149" spans="1:10" x14ac:dyDescent="0.3">
      <c r="A1149" t="s">
        <v>1223</v>
      </c>
      <c r="B1149">
        <v>26.72</v>
      </c>
      <c r="C1149" t="str">
        <f t="shared" si="34"/>
        <v>Over weight</v>
      </c>
      <c r="D1149">
        <v>5.75</v>
      </c>
      <c r="E1149" t="str">
        <f t="shared" si="35"/>
        <v>Prediabetes</v>
      </c>
      <c r="F1149" t="s">
        <v>2380</v>
      </c>
      <c r="G1149" t="s">
        <v>2380</v>
      </c>
      <c r="H1149" t="s">
        <v>2380</v>
      </c>
      <c r="I1149">
        <v>2</v>
      </c>
      <c r="J1149" t="s">
        <v>2380</v>
      </c>
    </row>
    <row r="1150" spans="1:10" x14ac:dyDescent="0.3">
      <c r="A1150" t="s">
        <v>1222</v>
      </c>
      <c r="B1150">
        <v>26.67</v>
      </c>
      <c r="C1150" t="str">
        <f t="shared" si="34"/>
        <v>Over weight</v>
      </c>
      <c r="D1150">
        <v>5.81</v>
      </c>
      <c r="E1150" t="str">
        <f t="shared" si="35"/>
        <v>Prediabetes</v>
      </c>
      <c r="F1150" t="s">
        <v>2380</v>
      </c>
      <c r="G1150" t="s">
        <v>2380</v>
      </c>
      <c r="H1150" t="s">
        <v>2380</v>
      </c>
      <c r="I1150">
        <v>2</v>
      </c>
      <c r="J1150" t="s">
        <v>2380</v>
      </c>
    </row>
    <row r="1151" spans="1:10" x14ac:dyDescent="0.3">
      <c r="A1151" t="s">
        <v>1221</v>
      </c>
      <c r="B1151">
        <v>42.68</v>
      </c>
      <c r="C1151" t="str">
        <f t="shared" si="34"/>
        <v>Obesity</v>
      </c>
      <c r="D1151">
        <v>9.2799999999999994</v>
      </c>
      <c r="E1151" t="str">
        <f t="shared" si="35"/>
        <v>Diabetes</v>
      </c>
      <c r="F1151" t="s">
        <v>2380</v>
      </c>
      <c r="G1151" t="s">
        <v>2380</v>
      </c>
      <c r="H1151" t="s">
        <v>2380</v>
      </c>
      <c r="I1151">
        <v>2</v>
      </c>
      <c r="J1151" t="s">
        <v>2380</v>
      </c>
    </row>
    <row r="1152" spans="1:10" x14ac:dyDescent="0.3">
      <c r="A1152" t="s">
        <v>1220</v>
      </c>
      <c r="B1152">
        <v>24.31</v>
      </c>
      <c r="C1152" t="str">
        <f t="shared" si="34"/>
        <v>Normal weight</v>
      </c>
      <c r="D1152">
        <v>6.37</v>
      </c>
      <c r="E1152" t="str">
        <f t="shared" si="35"/>
        <v>Prediabetes</v>
      </c>
      <c r="F1152" t="s">
        <v>2380</v>
      </c>
      <c r="G1152" t="s">
        <v>2380</v>
      </c>
      <c r="H1152" t="s">
        <v>2380</v>
      </c>
      <c r="I1152">
        <v>0</v>
      </c>
      <c r="J1152" t="s">
        <v>2380</v>
      </c>
    </row>
    <row r="1153" spans="1:10" x14ac:dyDescent="0.3">
      <c r="A1153" t="s">
        <v>1219</v>
      </c>
      <c r="B1153">
        <v>44.75</v>
      </c>
      <c r="C1153" t="str">
        <f t="shared" si="34"/>
        <v>Obesity</v>
      </c>
      <c r="D1153">
        <v>5.09</v>
      </c>
      <c r="E1153" t="str">
        <f t="shared" si="35"/>
        <v>Normal</v>
      </c>
      <c r="F1153" t="s">
        <v>2381</v>
      </c>
      <c r="G1153" t="s">
        <v>2380</v>
      </c>
      <c r="H1153" t="s">
        <v>2380</v>
      </c>
      <c r="I1153">
        <v>0</v>
      </c>
      <c r="J1153" t="s">
        <v>2380</v>
      </c>
    </row>
    <row r="1154" spans="1:10" x14ac:dyDescent="0.3">
      <c r="A1154" t="s">
        <v>1218</v>
      </c>
      <c r="B1154">
        <v>30.78</v>
      </c>
      <c r="C1154" t="str">
        <f t="shared" si="34"/>
        <v>Obesity</v>
      </c>
      <c r="D1154">
        <v>7.94</v>
      </c>
      <c r="E1154" t="str">
        <f t="shared" si="35"/>
        <v>Diabetes</v>
      </c>
      <c r="F1154" t="s">
        <v>2380</v>
      </c>
      <c r="G1154" t="s">
        <v>2380</v>
      </c>
      <c r="H1154" t="s">
        <v>2380</v>
      </c>
      <c r="I1154">
        <v>2</v>
      </c>
      <c r="J1154" t="s">
        <v>2380</v>
      </c>
    </row>
    <row r="1155" spans="1:10" x14ac:dyDescent="0.3">
      <c r="A1155" t="s">
        <v>1217</v>
      </c>
      <c r="B1155">
        <v>21.86</v>
      </c>
      <c r="C1155" t="str">
        <f t="shared" ref="C1155:C1218" si="36">IF(B1155&lt;18.5,"Underweight",IF(B1155&lt;=24.9,"Normal weight",IF(B1155&lt;29.9,"Over weight","Obesity")))</f>
        <v>Normal weight</v>
      </c>
      <c r="D1155">
        <v>10.95</v>
      </c>
      <c r="E1155" t="str">
        <f t="shared" ref="E1155:E1218" si="37">IF(D1155&lt;5.7,"Normal",IF(D1155&lt;=6.4,"Prediabetes","Diabetes"))</f>
        <v>Diabetes</v>
      </c>
      <c r="F1155" t="s">
        <v>2380</v>
      </c>
      <c r="G1155" t="s">
        <v>2380</v>
      </c>
      <c r="H1155" t="s">
        <v>2380</v>
      </c>
      <c r="I1155">
        <v>0</v>
      </c>
      <c r="J1155" t="s">
        <v>2380</v>
      </c>
    </row>
    <row r="1156" spans="1:10" x14ac:dyDescent="0.3">
      <c r="A1156" t="s">
        <v>1216</v>
      </c>
      <c r="B1156">
        <v>49.09</v>
      </c>
      <c r="C1156" t="str">
        <f t="shared" si="36"/>
        <v>Obesity</v>
      </c>
      <c r="D1156">
        <v>6.3</v>
      </c>
      <c r="E1156" t="str">
        <f t="shared" si="37"/>
        <v>Prediabetes</v>
      </c>
      <c r="F1156" t="s">
        <v>2381</v>
      </c>
      <c r="G1156" t="s">
        <v>2380</v>
      </c>
      <c r="H1156" t="s">
        <v>2380</v>
      </c>
      <c r="I1156">
        <v>0</v>
      </c>
      <c r="J1156" t="s">
        <v>2380</v>
      </c>
    </row>
    <row r="1157" spans="1:10" x14ac:dyDescent="0.3">
      <c r="A1157" t="s">
        <v>1215</v>
      </c>
      <c r="B1157">
        <v>47.74</v>
      </c>
      <c r="C1157" t="str">
        <f t="shared" si="36"/>
        <v>Obesity</v>
      </c>
      <c r="D1157">
        <v>8.0500000000000007</v>
      </c>
      <c r="E1157" t="str">
        <f t="shared" si="37"/>
        <v>Diabetes</v>
      </c>
      <c r="F1157" t="s">
        <v>2381</v>
      </c>
      <c r="G1157" t="s">
        <v>2380</v>
      </c>
      <c r="H1157" t="s">
        <v>2380</v>
      </c>
      <c r="I1157">
        <v>2</v>
      </c>
      <c r="J1157" t="s">
        <v>2380</v>
      </c>
    </row>
    <row r="1158" spans="1:10" x14ac:dyDescent="0.3">
      <c r="A1158" t="s">
        <v>1214</v>
      </c>
      <c r="B1158">
        <v>30.2</v>
      </c>
      <c r="C1158" t="str">
        <f t="shared" si="36"/>
        <v>Obesity</v>
      </c>
      <c r="D1158">
        <v>9.8800000000000008</v>
      </c>
      <c r="E1158" t="str">
        <f t="shared" si="37"/>
        <v>Diabetes</v>
      </c>
      <c r="F1158" t="s">
        <v>2381</v>
      </c>
      <c r="G1158" t="s">
        <v>2380</v>
      </c>
      <c r="H1158" t="s">
        <v>2380</v>
      </c>
      <c r="I1158">
        <v>2</v>
      </c>
      <c r="J1158" t="s">
        <v>2380</v>
      </c>
    </row>
    <row r="1159" spans="1:10" x14ac:dyDescent="0.3">
      <c r="A1159" t="s">
        <v>1213</v>
      </c>
      <c r="B1159">
        <v>33.25</v>
      </c>
      <c r="C1159" t="str">
        <f t="shared" si="36"/>
        <v>Obesity</v>
      </c>
      <c r="D1159">
        <v>7.42</v>
      </c>
      <c r="E1159" t="str">
        <f t="shared" si="37"/>
        <v>Diabetes</v>
      </c>
      <c r="F1159" t="s">
        <v>2381</v>
      </c>
      <c r="G1159" t="s">
        <v>2380</v>
      </c>
      <c r="H1159" t="s">
        <v>2380</v>
      </c>
      <c r="I1159">
        <v>2</v>
      </c>
      <c r="J1159" t="s">
        <v>2380</v>
      </c>
    </row>
    <row r="1160" spans="1:10" x14ac:dyDescent="0.3">
      <c r="A1160" t="s">
        <v>1212</v>
      </c>
      <c r="B1160">
        <v>26.6</v>
      </c>
      <c r="C1160" t="str">
        <f t="shared" si="36"/>
        <v>Over weight</v>
      </c>
      <c r="D1160">
        <v>8.4499999999999993</v>
      </c>
      <c r="E1160" t="str">
        <f t="shared" si="37"/>
        <v>Diabetes</v>
      </c>
      <c r="F1160" t="s">
        <v>2381</v>
      </c>
      <c r="G1160" t="s">
        <v>2380</v>
      </c>
      <c r="H1160" t="s">
        <v>2380</v>
      </c>
      <c r="I1160">
        <v>1</v>
      </c>
      <c r="J1160" t="s">
        <v>2380</v>
      </c>
    </row>
    <row r="1161" spans="1:10" x14ac:dyDescent="0.3">
      <c r="A1161" t="s">
        <v>1211</v>
      </c>
      <c r="B1161">
        <v>26.35</v>
      </c>
      <c r="C1161" t="str">
        <f t="shared" si="36"/>
        <v>Over weight</v>
      </c>
      <c r="D1161">
        <v>6.21</v>
      </c>
      <c r="E1161" t="str">
        <f t="shared" si="37"/>
        <v>Prediabetes</v>
      </c>
      <c r="F1161" t="s">
        <v>2380</v>
      </c>
      <c r="G1161" t="s">
        <v>2380</v>
      </c>
      <c r="H1161" t="s">
        <v>2380</v>
      </c>
      <c r="I1161">
        <v>2</v>
      </c>
      <c r="J1161" t="s">
        <v>2380</v>
      </c>
    </row>
    <row r="1162" spans="1:10" x14ac:dyDescent="0.3">
      <c r="A1162" t="s">
        <v>1210</v>
      </c>
      <c r="B1162">
        <v>39.994999999999997</v>
      </c>
      <c r="C1162" t="str">
        <f t="shared" si="36"/>
        <v>Obesity</v>
      </c>
      <c r="D1162">
        <v>4.6500000000000004</v>
      </c>
      <c r="E1162" t="str">
        <f t="shared" si="37"/>
        <v>Normal</v>
      </c>
      <c r="F1162" t="s">
        <v>2380</v>
      </c>
      <c r="G1162" t="s">
        <v>2380</v>
      </c>
      <c r="H1162" t="s">
        <v>2380</v>
      </c>
      <c r="I1162">
        <v>0</v>
      </c>
      <c r="J1162" t="s">
        <v>2380</v>
      </c>
    </row>
    <row r="1163" spans="1:10" x14ac:dyDescent="0.3">
      <c r="A1163" t="s">
        <v>1209</v>
      </c>
      <c r="B1163">
        <v>22.92</v>
      </c>
      <c r="C1163" t="str">
        <f t="shared" si="36"/>
        <v>Normal weight</v>
      </c>
      <c r="D1163">
        <v>5.87</v>
      </c>
      <c r="E1163" t="str">
        <f t="shared" si="37"/>
        <v>Prediabetes</v>
      </c>
      <c r="F1163" t="s">
        <v>2381</v>
      </c>
      <c r="G1163" t="s">
        <v>2380</v>
      </c>
      <c r="H1163" t="s">
        <v>2380</v>
      </c>
      <c r="I1163">
        <v>1</v>
      </c>
      <c r="J1163" t="s">
        <v>2380</v>
      </c>
    </row>
    <row r="1164" spans="1:10" x14ac:dyDescent="0.3">
      <c r="A1164" t="s">
        <v>1208</v>
      </c>
      <c r="B1164">
        <v>24.78</v>
      </c>
      <c r="C1164" t="str">
        <f t="shared" si="36"/>
        <v>Normal weight</v>
      </c>
      <c r="D1164">
        <v>4.24</v>
      </c>
      <c r="E1164" t="str">
        <f t="shared" si="37"/>
        <v>Normal</v>
      </c>
      <c r="F1164" t="s">
        <v>2381</v>
      </c>
      <c r="G1164" t="s">
        <v>2380</v>
      </c>
      <c r="H1164" t="s">
        <v>2380</v>
      </c>
      <c r="I1164">
        <v>2</v>
      </c>
      <c r="J1164" t="s">
        <v>2380</v>
      </c>
    </row>
    <row r="1165" spans="1:10" x14ac:dyDescent="0.3">
      <c r="A1165" t="s">
        <v>1207</v>
      </c>
      <c r="B1165">
        <v>34.07</v>
      </c>
      <c r="C1165" t="str">
        <f t="shared" si="36"/>
        <v>Obesity</v>
      </c>
      <c r="D1165">
        <v>7.81</v>
      </c>
      <c r="E1165" t="str">
        <f t="shared" si="37"/>
        <v>Diabetes</v>
      </c>
      <c r="F1165" t="s">
        <v>2381</v>
      </c>
      <c r="G1165" t="s">
        <v>2380</v>
      </c>
      <c r="H1165" t="s">
        <v>2380</v>
      </c>
      <c r="I1165">
        <v>0</v>
      </c>
      <c r="J1165" t="s">
        <v>2380</v>
      </c>
    </row>
    <row r="1166" spans="1:10" x14ac:dyDescent="0.3">
      <c r="A1166" t="s">
        <v>1206</v>
      </c>
      <c r="B1166">
        <v>30.14</v>
      </c>
      <c r="C1166" t="str">
        <f t="shared" si="36"/>
        <v>Obesity</v>
      </c>
      <c r="D1166">
        <v>9.85</v>
      </c>
      <c r="E1166" t="str">
        <f t="shared" si="37"/>
        <v>Diabetes</v>
      </c>
      <c r="F1166" t="s">
        <v>2380</v>
      </c>
      <c r="G1166" t="s">
        <v>2380</v>
      </c>
      <c r="H1166" t="s">
        <v>2380</v>
      </c>
      <c r="I1166">
        <v>0</v>
      </c>
      <c r="J1166" t="s">
        <v>2380</v>
      </c>
    </row>
    <row r="1167" spans="1:10" x14ac:dyDescent="0.3">
      <c r="A1167" t="s">
        <v>1205</v>
      </c>
      <c r="B1167">
        <v>18.05</v>
      </c>
      <c r="C1167" t="str">
        <f t="shared" si="36"/>
        <v>Underweight</v>
      </c>
      <c r="D1167">
        <v>6.94</v>
      </c>
      <c r="E1167" t="str">
        <f t="shared" si="37"/>
        <v>Diabetes</v>
      </c>
      <c r="F1167" t="s">
        <v>2380</v>
      </c>
      <c r="G1167" t="s">
        <v>2380</v>
      </c>
      <c r="H1167" t="s">
        <v>2380</v>
      </c>
      <c r="I1167">
        <v>0</v>
      </c>
      <c r="J1167" t="s">
        <v>2380</v>
      </c>
    </row>
    <row r="1168" spans="1:10" x14ac:dyDescent="0.3">
      <c r="A1168" t="s">
        <v>1204</v>
      </c>
      <c r="B1168">
        <v>37.4</v>
      </c>
      <c r="C1168" t="str">
        <f t="shared" si="36"/>
        <v>Obesity</v>
      </c>
      <c r="D1168">
        <v>11.3</v>
      </c>
      <c r="E1168" t="str">
        <f t="shared" si="37"/>
        <v>Diabetes</v>
      </c>
      <c r="F1168" t="s">
        <v>2381</v>
      </c>
      <c r="G1168" t="s">
        <v>2380</v>
      </c>
      <c r="H1168" t="s">
        <v>2380</v>
      </c>
      <c r="I1168">
        <v>2</v>
      </c>
      <c r="J1168" t="s">
        <v>2380</v>
      </c>
    </row>
    <row r="1169" spans="1:10" x14ac:dyDescent="0.3">
      <c r="A1169" t="s">
        <v>1203</v>
      </c>
      <c r="B1169">
        <v>25.75</v>
      </c>
      <c r="C1169" t="str">
        <f t="shared" si="36"/>
        <v>Over weight</v>
      </c>
      <c r="D1169">
        <v>9.23</v>
      </c>
      <c r="E1169" t="str">
        <f t="shared" si="37"/>
        <v>Diabetes</v>
      </c>
      <c r="F1169" t="s">
        <v>2380</v>
      </c>
      <c r="G1169" t="s">
        <v>2380</v>
      </c>
      <c r="H1169" t="s">
        <v>2380</v>
      </c>
      <c r="I1169">
        <v>0</v>
      </c>
      <c r="J1169" t="s">
        <v>2380</v>
      </c>
    </row>
    <row r="1170" spans="1:10" x14ac:dyDescent="0.3">
      <c r="A1170" t="s">
        <v>1202</v>
      </c>
      <c r="B1170">
        <v>32.299999999999997</v>
      </c>
      <c r="C1170" t="str">
        <f t="shared" si="36"/>
        <v>Obesity</v>
      </c>
      <c r="D1170">
        <v>4.37</v>
      </c>
      <c r="E1170" t="str">
        <f t="shared" si="37"/>
        <v>Normal</v>
      </c>
      <c r="F1170" t="s">
        <v>2380</v>
      </c>
      <c r="G1170" t="s">
        <v>2380</v>
      </c>
      <c r="H1170" t="s">
        <v>2380</v>
      </c>
      <c r="I1170">
        <v>2</v>
      </c>
      <c r="J1170" t="s">
        <v>2380</v>
      </c>
    </row>
    <row r="1171" spans="1:10" x14ac:dyDescent="0.3">
      <c r="A1171" t="s">
        <v>1201</v>
      </c>
      <c r="B1171">
        <v>28.61</v>
      </c>
      <c r="C1171" t="str">
        <f t="shared" si="36"/>
        <v>Over weight</v>
      </c>
      <c r="D1171">
        <v>5.76</v>
      </c>
      <c r="E1171" t="str">
        <f t="shared" si="37"/>
        <v>Prediabetes</v>
      </c>
      <c r="F1171" t="s">
        <v>2380</v>
      </c>
      <c r="G1171" t="s">
        <v>2380</v>
      </c>
      <c r="H1171" t="s">
        <v>2381</v>
      </c>
      <c r="I1171">
        <v>1</v>
      </c>
      <c r="J1171" t="s">
        <v>2380</v>
      </c>
    </row>
    <row r="1172" spans="1:10" x14ac:dyDescent="0.3">
      <c r="A1172" t="s">
        <v>1200</v>
      </c>
      <c r="B1172">
        <v>45.41</v>
      </c>
      <c r="C1172" t="str">
        <f t="shared" si="36"/>
        <v>Obesity</v>
      </c>
      <c r="D1172">
        <v>4.96</v>
      </c>
      <c r="E1172" t="str">
        <f t="shared" si="37"/>
        <v>Normal</v>
      </c>
      <c r="F1172" t="s">
        <v>2380</v>
      </c>
      <c r="G1172" t="s">
        <v>2380</v>
      </c>
      <c r="H1172" t="s">
        <v>2380</v>
      </c>
      <c r="I1172">
        <v>1</v>
      </c>
      <c r="J1172" t="s">
        <v>2380</v>
      </c>
    </row>
    <row r="1173" spans="1:10" x14ac:dyDescent="0.3">
      <c r="A1173" t="s">
        <v>1199</v>
      </c>
      <c r="B1173">
        <v>31.2</v>
      </c>
      <c r="C1173" t="str">
        <f t="shared" si="36"/>
        <v>Obesity</v>
      </c>
      <c r="D1173">
        <v>11.04</v>
      </c>
      <c r="E1173" t="str">
        <f t="shared" si="37"/>
        <v>Diabetes</v>
      </c>
      <c r="F1173" t="s">
        <v>2381</v>
      </c>
      <c r="G1173" t="s">
        <v>2380</v>
      </c>
      <c r="H1173" t="s">
        <v>2380</v>
      </c>
      <c r="I1173">
        <v>2</v>
      </c>
      <c r="J1173" t="s">
        <v>2380</v>
      </c>
    </row>
    <row r="1174" spans="1:10" x14ac:dyDescent="0.3">
      <c r="A1174" t="s">
        <v>1198</v>
      </c>
      <c r="B1174">
        <v>29.83</v>
      </c>
      <c r="C1174" t="str">
        <f t="shared" si="36"/>
        <v>Over weight</v>
      </c>
      <c r="D1174">
        <v>7.81</v>
      </c>
      <c r="E1174" t="str">
        <f t="shared" si="37"/>
        <v>Diabetes</v>
      </c>
      <c r="F1174" t="s">
        <v>2381</v>
      </c>
      <c r="G1174" t="s">
        <v>2380</v>
      </c>
      <c r="H1174" t="s">
        <v>2380</v>
      </c>
      <c r="I1174">
        <v>1</v>
      </c>
      <c r="J1174" t="s">
        <v>2380</v>
      </c>
    </row>
    <row r="1175" spans="1:10" x14ac:dyDescent="0.3">
      <c r="A1175" t="s">
        <v>1197</v>
      </c>
      <c r="B1175">
        <v>29.06</v>
      </c>
      <c r="C1175" t="str">
        <f t="shared" si="36"/>
        <v>Over weight</v>
      </c>
      <c r="D1175">
        <v>4.55</v>
      </c>
      <c r="E1175" t="str">
        <f t="shared" si="37"/>
        <v>Normal</v>
      </c>
      <c r="F1175" t="s">
        <v>2380</v>
      </c>
      <c r="G1175" t="s">
        <v>2380</v>
      </c>
      <c r="H1175" t="s">
        <v>2380</v>
      </c>
      <c r="I1175">
        <v>0</v>
      </c>
      <c r="J1175" t="s">
        <v>2380</v>
      </c>
    </row>
    <row r="1176" spans="1:10" x14ac:dyDescent="0.3">
      <c r="A1176" t="s">
        <v>1196</v>
      </c>
      <c r="B1176">
        <v>27.454999999999998</v>
      </c>
      <c r="C1176" t="str">
        <f t="shared" si="36"/>
        <v>Over weight</v>
      </c>
      <c r="D1176">
        <v>6.13</v>
      </c>
      <c r="E1176" t="str">
        <f t="shared" si="37"/>
        <v>Prediabetes</v>
      </c>
      <c r="F1176" t="s">
        <v>2380</v>
      </c>
      <c r="G1176" t="s">
        <v>2380</v>
      </c>
      <c r="H1176" t="s">
        <v>2380</v>
      </c>
      <c r="I1176">
        <v>2</v>
      </c>
      <c r="J1176" t="s">
        <v>2380</v>
      </c>
    </row>
    <row r="1177" spans="1:10" x14ac:dyDescent="0.3">
      <c r="A1177" t="s">
        <v>1195</v>
      </c>
      <c r="B1177">
        <v>23.01</v>
      </c>
      <c r="C1177" t="str">
        <f t="shared" si="36"/>
        <v>Normal weight</v>
      </c>
      <c r="D1177">
        <v>6.04</v>
      </c>
      <c r="E1177" t="str">
        <f t="shared" si="37"/>
        <v>Prediabetes</v>
      </c>
      <c r="F1177" t="s">
        <v>2381</v>
      </c>
      <c r="G1177" t="s">
        <v>2380</v>
      </c>
      <c r="H1177" t="s">
        <v>2380</v>
      </c>
      <c r="I1177">
        <v>1</v>
      </c>
      <c r="J1177" t="s">
        <v>2380</v>
      </c>
    </row>
    <row r="1178" spans="1:10" x14ac:dyDescent="0.3">
      <c r="A1178" t="s">
        <v>1194</v>
      </c>
      <c r="B1178">
        <v>31.39</v>
      </c>
      <c r="C1178" t="str">
        <f t="shared" si="36"/>
        <v>Obesity</v>
      </c>
      <c r="D1178">
        <v>8.85</v>
      </c>
      <c r="E1178" t="str">
        <f t="shared" si="37"/>
        <v>Diabetes</v>
      </c>
      <c r="F1178" t="s">
        <v>2381</v>
      </c>
      <c r="G1178" t="s">
        <v>2380</v>
      </c>
      <c r="H1178" t="s">
        <v>2380</v>
      </c>
      <c r="I1178">
        <v>0</v>
      </c>
      <c r="J1178" t="s">
        <v>2380</v>
      </c>
    </row>
    <row r="1179" spans="1:10" x14ac:dyDescent="0.3">
      <c r="A1179" t="s">
        <v>1193</v>
      </c>
      <c r="B1179">
        <v>34.770000000000003</v>
      </c>
      <c r="C1179" t="str">
        <f t="shared" si="36"/>
        <v>Obesity</v>
      </c>
      <c r="D1179">
        <v>10.54</v>
      </c>
      <c r="E1179" t="str">
        <f t="shared" si="37"/>
        <v>Diabetes</v>
      </c>
      <c r="F1179" t="s">
        <v>2380</v>
      </c>
      <c r="G1179" t="s">
        <v>2380</v>
      </c>
      <c r="H1179" t="s">
        <v>2380</v>
      </c>
      <c r="I1179">
        <v>2</v>
      </c>
      <c r="J1179" t="s">
        <v>2380</v>
      </c>
    </row>
    <row r="1180" spans="1:10" x14ac:dyDescent="0.3">
      <c r="A1180" t="s">
        <v>1192</v>
      </c>
      <c r="B1180">
        <v>24.48</v>
      </c>
      <c r="C1180" t="str">
        <f t="shared" si="36"/>
        <v>Normal weight</v>
      </c>
      <c r="D1180">
        <v>4.37</v>
      </c>
      <c r="E1180" t="str">
        <f t="shared" si="37"/>
        <v>Normal</v>
      </c>
      <c r="F1180" t="s">
        <v>2381</v>
      </c>
      <c r="G1180" t="s">
        <v>2380</v>
      </c>
      <c r="H1180" t="s">
        <v>2380</v>
      </c>
      <c r="I1180">
        <v>2</v>
      </c>
      <c r="J1180" t="s">
        <v>2380</v>
      </c>
    </row>
    <row r="1181" spans="1:10" x14ac:dyDescent="0.3">
      <c r="A1181" t="s">
        <v>1191</v>
      </c>
      <c r="B1181">
        <v>22.61</v>
      </c>
      <c r="C1181" t="str">
        <f t="shared" si="36"/>
        <v>Normal weight</v>
      </c>
      <c r="D1181">
        <v>9.6300000000000008</v>
      </c>
      <c r="E1181" t="str">
        <f t="shared" si="37"/>
        <v>Diabetes</v>
      </c>
      <c r="F1181" t="s">
        <v>2380</v>
      </c>
      <c r="G1181" t="s">
        <v>2380</v>
      </c>
      <c r="H1181" t="s">
        <v>2380</v>
      </c>
      <c r="I1181">
        <v>2</v>
      </c>
      <c r="J1181" t="s">
        <v>2380</v>
      </c>
    </row>
    <row r="1182" spans="1:10" x14ac:dyDescent="0.3">
      <c r="A1182" t="s">
        <v>1190</v>
      </c>
      <c r="B1182">
        <v>34.299999999999997</v>
      </c>
      <c r="C1182" t="str">
        <f t="shared" si="36"/>
        <v>Obesity</v>
      </c>
      <c r="D1182">
        <v>10.37</v>
      </c>
      <c r="E1182" t="str">
        <f t="shared" si="37"/>
        <v>Diabetes</v>
      </c>
      <c r="F1182" t="s">
        <v>2380</v>
      </c>
      <c r="G1182" t="s">
        <v>2380</v>
      </c>
      <c r="H1182" t="s">
        <v>2380</v>
      </c>
      <c r="I1182">
        <v>0</v>
      </c>
      <c r="J1182" t="s">
        <v>2380</v>
      </c>
    </row>
    <row r="1183" spans="1:10" x14ac:dyDescent="0.3">
      <c r="A1183" t="s">
        <v>1189</v>
      </c>
      <c r="B1183">
        <v>46.09</v>
      </c>
      <c r="C1183" t="str">
        <f t="shared" si="36"/>
        <v>Obesity</v>
      </c>
      <c r="D1183">
        <v>5.44</v>
      </c>
      <c r="E1183" t="str">
        <f t="shared" si="37"/>
        <v>Normal</v>
      </c>
      <c r="F1183" t="s">
        <v>2380</v>
      </c>
      <c r="G1183" t="s">
        <v>2380</v>
      </c>
      <c r="H1183" t="s">
        <v>2380</v>
      </c>
      <c r="I1183">
        <v>2</v>
      </c>
      <c r="J1183" t="s">
        <v>2380</v>
      </c>
    </row>
    <row r="1184" spans="1:10" x14ac:dyDescent="0.3">
      <c r="A1184" t="s">
        <v>1188</v>
      </c>
      <c r="B1184">
        <v>44.744999999999997</v>
      </c>
      <c r="C1184" t="str">
        <f t="shared" si="36"/>
        <v>Obesity</v>
      </c>
      <c r="D1184">
        <v>5.19</v>
      </c>
      <c r="E1184" t="str">
        <f t="shared" si="37"/>
        <v>Normal</v>
      </c>
      <c r="F1184" t="s">
        <v>2380</v>
      </c>
      <c r="G1184" t="s">
        <v>2380</v>
      </c>
      <c r="H1184" t="s">
        <v>2380</v>
      </c>
      <c r="I1184">
        <v>2</v>
      </c>
      <c r="J1184" t="s">
        <v>2380</v>
      </c>
    </row>
    <row r="1185" spans="1:10" x14ac:dyDescent="0.3">
      <c r="A1185" t="s">
        <v>1187</v>
      </c>
      <c r="B1185">
        <v>26.33</v>
      </c>
      <c r="C1185" t="str">
        <f t="shared" si="36"/>
        <v>Over weight</v>
      </c>
      <c r="D1185">
        <v>11.8</v>
      </c>
      <c r="E1185" t="str">
        <f t="shared" si="37"/>
        <v>Diabetes</v>
      </c>
      <c r="F1185" t="s">
        <v>2381</v>
      </c>
      <c r="G1185" t="s">
        <v>2380</v>
      </c>
      <c r="H1185" t="s">
        <v>2380</v>
      </c>
      <c r="I1185">
        <v>1</v>
      </c>
      <c r="J1185" t="s">
        <v>2380</v>
      </c>
    </row>
    <row r="1186" spans="1:10" x14ac:dyDescent="0.3">
      <c r="A1186" t="s">
        <v>1186</v>
      </c>
      <c r="B1186">
        <v>26.6</v>
      </c>
      <c r="C1186" t="str">
        <f t="shared" si="36"/>
        <v>Over weight</v>
      </c>
      <c r="D1186">
        <v>8.3800000000000008</v>
      </c>
      <c r="E1186" t="str">
        <f t="shared" si="37"/>
        <v>Diabetes</v>
      </c>
      <c r="F1186" t="s">
        <v>2380</v>
      </c>
      <c r="G1186" t="s">
        <v>2380</v>
      </c>
      <c r="H1186" t="s">
        <v>2380</v>
      </c>
      <c r="I1186">
        <v>2</v>
      </c>
      <c r="J1186" t="s">
        <v>2380</v>
      </c>
    </row>
    <row r="1187" spans="1:10" x14ac:dyDescent="0.3">
      <c r="A1187" t="s">
        <v>1185</v>
      </c>
      <c r="B1187">
        <v>27.5</v>
      </c>
      <c r="C1187" t="str">
        <f t="shared" si="36"/>
        <v>Over weight</v>
      </c>
      <c r="D1187">
        <v>7.58</v>
      </c>
      <c r="E1187" t="str">
        <f t="shared" si="37"/>
        <v>Diabetes</v>
      </c>
      <c r="F1187" t="s">
        <v>2380</v>
      </c>
      <c r="G1187" t="s">
        <v>2380</v>
      </c>
      <c r="H1187" t="s">
        <v>2380</v>
      </c>
      <c r="I1187">
        <v>0</v>
      </c>
      <c r="J1187" t="s">
        <v>2380</v>
      </c>
    </row>
    <row r="1188" spans="1:10" x14ac:dyDescent="0.3">
      <c r="A1188" t="s">
        <v>1184</v>
      </c>
      <c r="B1188">
        <v>41.55</v>
      </c>
      <c r="C1188" t="str">
        <f t="shared" si="36"/>
        <v>Obesity</v>
      </c>
      <c r="D1188">
        <v>4.6100000000000003</v>
      </c>
      <c r="E1188" t="str">
        <f t="shared" si="37"/>
        <v>Normal</v>
      </c>
      <c r="F1188" t="s">
        <v>2380</v>
      </c>
      <c r="G1188" t="s">
        <v>2380</v>
      </c>
      <c r="H1188" t="s">
        <v>2380</v>
      </c>
      <c r="I1188">
        <v>1</v>
      </c>
      <c r="J1188" t="s">
        <v>2380</v>
      </c>
    </row>
    <row r="1189" spans="1:10" x14ac:dyDescent="0.3">
      <c r="A1189" t="s">
        <v>1183</v>
      </c>
      <c r="B1189">
        <v>41.47</v>
      </c>
      <c r="C1189" t="str">
        <f t="shared" si="36"/>
        <v>Obesity</v>
      </c>
      <c r="D1189">
        <v>4.7</v>
      </c>
      <c r="E1189" t="str">
        <f t="shared" si="37"/>
        <v>Normal</v>
      </c>
      <c r="F1189" t="s">
        <v>2381</v>
      </c>
      <c r="G1189" t="s">
        <v>2380</v>
      </c>
      <c r="H1189" t="s">
        <v>2381</v>
      </c>
      <c r="I1189">
        <v>1</v>
      </c>
      <c r="J1189" t="s">
        <v>2380</v>
      </c>
    </row>
    <row r="1190" spans="1:10" x14ac:dyDescent="0.3">
      <c r="A1190" t="s">
        <v>1182</v>
      </c>
      <c r="B1190">
        <v>24.795000000000002</v>
      </c>
      <c r="C1190" t="str">
        <f t="shared" si="36"/>
        <v>Normal weight</v>
      </c>
      <c r="D1190">
        <v>6.05</v>
      </c>
      <c r="E1190" t="str">
        <f t="shared" si="37"/>
        <v>Prediabetes</v>
      </c>
      <c r="F1190" t="s">
        <v>2381</v>
      </c>
      <c r="G1190" t="s">
        <v>2380</v>
      </c>
      <c r="H1190" t="s">
        <v>2380</v>
      </c>
      <c r="I1190">
        <v>0</v>
      </c>
      <c r="J1190" t="s">
        <v>2380</v>
      </c>
    </row>
    <row r="1191" spans="1:10" x14ac:dyDescent="0.3">
      <c r="A1191" t="s">
        <v>1181</v>
      </c>
      <c r="B1191">
        <v>29.48</v>
      </c>
      <c r="C1191" t="str">
        <f t="shared" si="36"/>
        <v>Over weight</v>
      </c>
      <c r="D1191">
        <v>5.63</v>
      </c>
      <c r="E1191" t="str">
        <f t="shared" si="37"/>
        <v>Normal</v>
      </c>
      <c r="F1191" t="s">
        <v>2381</v>
      </c>
      <c r="G1191" t="s">
        <v>2380</v>
      </c>
      <c r="H1191" t="s">
        <v>2381</v>
      </c>
      <c r="I1191">
        <v>1</v>
      </c>
      <c r="J1191" t="s">
        <v>2380</v>
      </c>
    </row>
    <row r="1192" spans="1:10" x14ac:dyDescent="0.3">
      <c r="A1192" t="s">
        <v>1180</v>
      </c>
      <c r="B1192">
        <v>28.09</v>
      </c>
      <c r="C1192" t="str">
        <f t="shared" si="36"/>
        <v>Over weight</v>
      </c>
      <c r="D1192">
        <v>6.06</v>
      </c>
      <c r="E1192" t="str">
        <f t="shared" si="37"/>
        <v>Prediabetes</v>
      </c>
      <c r="F1192" t="s">
        <v>2380</v>
      </c>
      <c r="G1192" t="s">
        <v>2380</v>
      </c>
      <c r="H1192" t="s">
        <v>2381</v>
      </c>
      <c r="I1192">
        <v>1</v>
      </c>
      <c r="J1192" t="s">
        <v>2380</v>
      </c>
    </row>
    <row r="1193" spans="1:10" x14ac:dyDescent="0.3">
      <c r="A1193" t="s">
        <v>1179</v>
      </c>
      <c r="B1193">
        <v>32.729999999999997</v>
      </c>
      <c r="C1193" t="str">
        <f t="shared" si="36"/>
        <v>Obesity</v>
      </c>
      <c r="D1193">
        <v>5.19</v>
      </c>
      <c r="E1193" t="str">
        <f t="shared" si="37"/>
        <v>Normal</v>
      </c>
      <c r="F1193" t="s">
        <v>2380</v>
      </c>
      <c r="G1193" t="s">
        <v>2380</v>
      </c>
      <c r="H1193" t="s">
        <v>2380</v>
      </c>
      <c r="I1193">
        <v>1</v>
      </c>
      <c r="J1193" t="s">
        <v>2380</v>
      </c>
    </row>
    <row r="1194" spans="1:10" x14ac:dyDescent="0.3">
      <c r="A1194" t="s">
        <v>1178</v>
      </c>
      <c r="B1194">
        <v>27.36</v>
      </c>
      <c r="C1194" t="str">
        <f t="shared" si="36"/>
        <v>Over weight</v>
      </c>
      <c r="D1194">
        <v>8.9600000000000009</v>
      </c>
      <c r="E1194" t="str">
        <f t="shared" si="37"/>
        <v>Diabetes</v>
      </c>
      <c r="F1194" t="s">
        <v>2380</v>
      </c>
      <c r="G1194" t="s">
        <v>2380</v>
      </c>
      <c r="H1194" t="s">
        <v>2380</v>
      </c>
      <c r="I1194">
        <v>0</v>
      </c>
      <c r="J1194" t="s">
        <v>2380</v>
      </c>
    </row>
    <row r="1195" spans="1:10" x14ac:dyDescent="0.3">
      <c r="A1195" t="s">
        <v>1177</v>
      </c>
      <c r="B1195">
        <v>27.265000000000001</v>
      </c>
      <c r="C1195" t="str">
        <f t="shared" si="36"/>
        <v>Over weight</v>
      </c>
      <c r="D1195">
        <v>11.39</v>
      </c>
      <c r="E1195" t="str">
        <f t="shared" si="37"/>
        <v>Diabetes</v>
      </c>
      <c r="F1195" t="s">
        <v>2380</v>
      </c>
      <c r="G1195" t="s">
        <v>2380</v>
      </c>
      <c r="H1195" t="s">
        <v>2380</v>
      </c>
      <c r="I1195">
        <v>0</v>
      </c>
      <c r="J1195" t="s">
        <v>2380</v>
      </c>
    </row>
    <row r="1196" spans="1:10" x14ac:dyDescent="0.3">
      <c r="A1196" t="s">
        <v>1176</v>
      </c>
      <c r="B1196">
        <v>48.07</v>
      </c>
      <c r="C1196" t="str">
        <f t="shared" si="36"/>
        <v>Obesity</v>
      </c>
      <c r="D1196">
        <v>4.0599999999999996</v>
      </c>
      <c r="E1196" t="str">
        <f t="shared" si="37"/>
        <v>Normal</v>
      </c>
      <c r="F1196" t="s">
        <v>2381</v>
      </c>
      <c r="G1196" t="s">
        <v>2380</v>
      </c>
      <c r="H1196" t="s">
        <v>2380</v>
      </c>
      <c r="I1196">
        <v>0</v>
      </c>
      <c r="J1196" t="s">
        <v>2380</v>
      </c>
    </row>
    <row r="1197" spans="1:10" x14ac:dyDescent="0.3">
      <c r="A1197" t="s">
        <v>1175</v>
      </c>
      <c r="B1197">
        <v>30.8</v>
      </c>
      <c r="C1197" t="str">
        <f t="shared" si="36"/>
        <v>Obesity</v>
      </c>
      <c r="D1197">
        <v>5.23</v>
      </c>
      <c r="E1197" t="str">
        <f t="shared" si="37"/>
        <v>Normal</v>
      </c>
      <c r="F1197" t="s">
        <v>2381</v>
      </c>
      <c r="G1197" t="s">
        <v>2380</v>
      </c>
      <c r="H1197" t="s">
        <v>2380</v>
      </c>
      <c r="I1197">
        <v>0</v>
      </c>
      <c r="J1197" t="s">
        <v>2380</v>
      </c>
    </row>
    <row r="1198" spans="1:10" x14ac:dyDescent="0.3">
      <c r="A1198" t="s">
        <v>1174</v>
      </c>
      <c r="B1198">
        <v>32.299999999999997</v>
      </c>
      <c r="C1198" t="str">
        <f t="shared" si="36"/>
        <v>Obesity</v>
      </c>
      <c r="D1198">
        <v>5.05</v>
      </c>
      <c r="E1198" t="str">
        <f t="shared" si="37"/>
        <v>Normal</v>
      </c>
      <c r="F1198" t="s">
        <v>2381</v>
      </c>
      <c r="G1198" t="s">
        <v>2380</v>
      </c>
      <c r="H1198" t="s">
        <v>2380</v>
      </c>
      <c r="I1198">
        <v>0</v>
      </c>
      <c r="J1198" t="s">
        <v>2380</v>
      </c>
    </row>
    <row r="1199" spans="1:10" x14ac:dyDescent="0.3">
      <c r="A1199" t="s">
        <v>1173</v>
      </c>
      <c r="B1199">
        <v>39.700000000000003</v>
      </c>
      <c r="C1199" t="str">
        <f t="shared" si="36"/>
        <v>Obesity</v>
      </c>
      <c r="D1199">
        <v>7.34</v>
      </c>
      <c r="E1199" t="str">
        <f t="shared" si="37"/>
        <v>Diabetes</v>
      </c>
      <c r="F1199" t="s">
        <v>2380</v>
      </c>
      <c r="G1199" t="s">
        <v>2380</v>
      </c>
      <c r="H1199" t="s">
        <v>2380</v>
      </c>
      <c r="I1199">
        <v>0</v>
      </c>
      <c r="J1199" t="s">
        <v>2380</v>
      </c>
    </row>
    <row r="1200" spans="1:10" x14ac:dyDescent="0.3">
      <c r="A1200" t="s">
        <v>1172</v>
      </c>
      <c r="B1200">
        <v>35.97</v>
      </c>
      <c r="C1200" t="str">
        <f t="shared" si="36"/>
        <v>Obesity</v>
      </c>
      <c r="D1200">
        <v>8.1300000000000008</v>
      </c>
      <c r="E1200" t="str">
        <f t="shared" si="37"/>
        <v>Diabetes</v>
      </c>
      <c r="F1200" t="s">
        <v>2380</v>
      </c>
      <c r="G1200" t="s">
        <v>2380</v>
      </c>
      <c r="H1200" t="s">
        <v>2380</v>
      </c>
      <c r="I1200">
        <v>0</v>
      </c>
      <c r="J1200" t="s">
        <v>2380</v>
      </c>
    </row>
    <row r="1201" spans="1:10" x14ac:dyDescent="0.3">
      <c r="A1201" t="s">
        <v>1171</v>
      </c>
      <c r="B1201">
        <v>25.86</v>
      </c>
      <c r="C1201" t="str">
        <f t="shared" si="36"/>
        <v>Over weight</v>
      </c>
      <c r="D1201">
        <v>6.68</v>
      </c>
      <c r="E1201" t="str">
        <f t="shared" si="37"/>
        <v>Diabetes</v>
      </c>
      <c r="F1201" t="s">
        <v>2381</v>
      </c>
      <c r="G1201" t="s">
        <v>2380</v>
      </c>
      <c r="H1201" t="s">
        <v>2380</v>
      </c>
      <c r="I1201">
        <v>1</v>
      </c>
      <c r="J1201" t="s">
        <v>2380</v>
      </c>
    </row>
    <row r="1202" spans="1:10" x14ac:dyDescent="0.3">
      <c r="A1202" t="s">
        <v>1170</v>
      </c>
      <c r="B1202">
        <v>30.03</v>
      </c>
      <c r="C1202" t="str">
        <f t="shared" si="36"/>
        <v>Obesity</v>
      </c>
      <c r="D1202">
        <v>11.51</v>
      </c>
      <c r="E1202" t="str">
        <f t="shared" si="37"/>
        <v>Diabetes</v>
      </c>
      <c r="F1202" t="s">
        <v>2380</v>
      </c>
      <c r="G1202" t="s">
        <v>2380</v>
      </c>
      <c r="H1202" t="s">
        <v>2380</v>
      </c>
      <c r="I1202">
        <v>0</v>
      </c>
      <c r="J1202" t="s">
        <v>2380</v>
      </c>
    </row>
    <row r="1203" spans="1:10" x14ac:dyDescent="0.3">
      <c r="A1203" t="s">
        <v>1169</v>
      </c>
      <c r="B1203">
        <v>25.76</v>
      </c>
      <c r="C1203" t="str">
        <f t="shared" si="36"/>
        <v>Over weight</v>
      </c>
      <c r="D1203">
        <v>6.02</v>
      </c>
      <c r="E1203" t="str">
        <f t="shared" si="37"/>
        <v>Prediabetes</v>
      </c>
      <c r="F1203" t="s">
        <v>2381</v>
      </c>
      <c r="G1203" t="s">
        <v>2380</v>
      </c>
      <c r="H1203" t="s">
        <v>2381</v>
      </c>
      <c r="I1203">
        <v>1</v>
      </c>
      <c r="J1203" t="s">
        <v>2380</v>
      </c>
    </row>
    <row r="1204" spans="1:10" x14ac:dyDescent="0.3">
      <c r="A1204" t="s">
        <v>1168</v>
      </c>
      <c r="B1204">
        <v>22.42</v>
      </c>
      <c r="C1204" t="str">
        <f t="shared" si="36"/>
        <v>Normal weight</v>
      </c>
      <c r="D1204">
        <v>7.96</v>
      </c>
      <c r="E1204" t="str">
        <f t="shared" si="37"/>
        <v>Diabetes</v>
      </c>
      <c r="F1204" t="s">
        <v>2380</v>
      </c>
      <c r="G1204" t="s">
        <v>2380</v>
      </c>
      <c r="H1204" t="s">
        <v>2380</v>
      </c>
      <c r="I1204">
        <v>0</v>
      </c>
      <c r="J1204" t="s">
        <v>2380</v>
      </c>
    </row>
    <row r="1205" spans="1:10" x14ac:dyDescent="0.3">
      <c r="A1205" t="s">
        <v>1167</v>
      </c>
      <c r="B1205">
        <v>33.18</v>
      </c>
      <c r="C1205" t="str">
        <f t="shared" si="36"/>
        <v>Obesity</v>
      </c>
      <c r="D1205">
        <v>6.01</v>
      </c>
      <c r="E1205" t="str">
        <f t="shared" si="37"/>
        <v>Prediabetes</v>
      </c>
      <c r="F1205" t="s">
        <v>2381</v>
      </c>
      <c r="G1205" t="s">
        <v>2380</v>
      </c>
      <c r="H1205" t="s">
        <v>2380</v>
      </c>
      <c r="I1205">
        <v>1</v>
      </c>
      <c r="J1205" t="s">
        <v>2380</v>
      </c>
    </row>
    <row r="1206" spans="1:10" x14ac:dyDescent="0.3">
      <c r="A1206" t="s">
        <v>1166</v>
      </c>
      <c r="B1206">
        <v>43.04</v>
      </c>
      <c r="C1206" t="str">
        <f t="shared" si="36"/>
        <v>Obesity</v>
      </c>
      <c r="D1206">
        <v>5.9</v>
      </c>
      <c r="E1206" t="str">
        <f t="shared" si="37"/>
        <v>Prediabetes</v>
      </c>
      <c r="F1206" t="s">
        <v>2381</v>
      </c>
      <c r="G1206" t="s">
        <v>2380</v>
      </c>
      <c r="H1206" t="s">
        <v>2380</v>
      </c>
      <c r="I1206">
        <v>0</v>
      </c>
      <c r="J1206" t="s">
        <v>2380</v>
      </c>
    </row>
    <row r="1207" spans="1:10" x14ac:dyDescent="0.3">
      <c r="A1207" t="s">
        <v>1165</v>
      </c>
      <c r="B1207">
        <v>34.15</v>
      </c>
      <c r="C1207" t="str">
        <f t="shared" si="36"/>
        <v>Obesity</v>
      </c>
      <c r="D1207">
        <v>4.49</v>
      </c>
      <c r="E1207" t="str">
        <f t="shared" si="37"/>
        <v>Normal</v>
      </c>
      <c r="F1207" t="s">
        <v>2381</v>
      </c>
      <c r="G1207" t="s">
        <v>2380</v>
      </c>
      <c r="H1207" t="s">
        <v>2380</v>
      </c>
      <c r="I1207">
        <v>1</v>
      </c>
      <c r="J1207" t="s">
        <v>2380</v>
      </c>
    </row>
    <row r="1208" spans="1:10" x14ac:dyDescent="0.3">
      <c r="A1208" t="s">
        <v>1164</v>
      </c>
      <c r="B1208">
        <v>25.78</v>
      </c>
      <c r="C1208" t="str">
        <f t="shared" si="36"/>
        <v>Over weight</v>
      </c>
      <c r="D1208">
        <v>6.25</v>
      </c>
      <c r="E1208" t="str">
        <f t="shared" si="37"/>
        <v>Prediabetes</v>
      </c>
      <c r="F1208" t="s">
        <v>2380</v>
      </c>
      <c r="G1208" t="s">
        <v>2380</v>
      </c>
      <c r="H1208" t="s">
        <v>2380</v>
      </c>
      <c r="I1208">
        <v>0</v>
      </c>
      <c r="J1208" t="s">
        <v>2380</v>
      </c>
    </row>
    <row r="1209" spans="1:10" x14ac:dyDescent="0.3">
      <c r="A1209" t="s">
        <v>1163</v>
      </c>
      <c r="B1209">
        <v>21.02</v>
      </c>
      <c r="C1209" t="str">
        <f t="shared" si="36"/>
        <v>Normal weight</v>
      </c>
      <c r="D1209">
        <v>9.6199999999999992</v>
      </c>
      <c r="E1209" t="str">
        <f t="shared" si="37"/>
        <v>Diabetes</v>
      </c>
      <c r="F1209" t="s">
        <v>2381</v>
      </c>
      <c r="G1209" t="s">
        <v>2380</v>
      </c>
      <c r="H1209" t="s">
        <v>2381</v>
      </c>
      <c r="I1209">
        <v>1</v>
      </c>
      <c r="J1209" t="s">
        <v>2380</v>
      </c>
    </row>
    <row r="1210" spans="1:10" x14ac:dyDescent="0.3">
      <c r="A1210" t="s">
        <v>1162</v>
      </c>
      <c r="B1210">
        <v>37.51</v>
      </c>
      <c r="C1210" t="str">
        <f t="shared" si="36"/>
        <v>Obesity</v>
      </c>
      <c r="D1210">
        <v>11.06</v>
      </c>
      <c r="E1210" t="str">
        <f t="shared" si="37"/>
        <v>Diabetes</v>
      </c>
      <c r="F1210" t="s">
        <v>2380</v>
      </c>
      <c r="G1210" t="s">
        <v>2380</v>
      </c>
      <c r="H1210" t="s">
        <v>2380</v>
      </c>
      <c r="I1210">
        <v>2</v>
      </c>
      <c r="J1210" t="s">
        <v>2380</v>
      </c>
    </row>
    <row r="1211" spans="1:10" x14ac:dyDescent="0.3">
      <c r="A1211" t="s">
        <v>1161</v>
      </c>
      <c r="B1211">
        <v>25.745000000000001</v>
      </c>
      <c r="C1211" t="str">
        <f t="shared" si="36"/>
        <v>Over weight</v>
      </c>
      <c r="D1211">
        <v>6.11</v>
      </c>
      <c r="E1211" t="str">
        <f t="shared" si="37"/>
        <v>Prediabetes</v>
      </c>
      <c r="F1211" t="s">
        <v>2381</v>
      </c>
      <c r="G1211" t="s">
        <v>2380</v>
      </c>
      <c r="H1211" t="s">
        <v>2380</v>
      </c>
      <c r="I1211">
        <v>0</v>
      </c>
      <c r="J1211" t="s">
        <v>2380</v>
      </c>
    </row>
    <row r="1212" spans="1:10" x14ac:dyDescent="0.3">
      <c r="A1212" t="s">
        <v>1160</v>
      </c>
      <c r="B1212">
        <v>31.35</v>
      </c>
      <c r="C1212" t="str">
        <f t="shared" si="36"/>
        <v>Obesity</v>
      </c>
      <c r="D1212">
        <v>11.49</v>
      </c>
      <c r="E1212" t="str">
        <f t="shared" si="37"/>
        <v>Diabetes</v>
      </c>
      <c r="F1212" t="s">
        <v>2380</v>
      </c>
      <c r="G1212" t="s">
        <v>2380</v>
      </c>
      <c r="H1212" t="s">
        <v>2380</v>
      </c>
      <c r="I1212">
        <v>2</v>
      </c>
      <c r="J1212" t="s">
        <v>2380</v>
      </c>
    </row>
    <row r="1213" spans="1:10" x14ac:dyDescent="0.3">
      <c r="A1213" t="s">
        <v>1159</v>
      </c>
      <c r="B1213">
        <v>29.83</v>
      </c>
      <c r="C1213" t="str">
        <f t="shared" si="36"/>
        <v>Over weight</v>
      </c>
      <c r="D1213">
        <v>8.68</v>
      </c>
      <c r="E1213" t="str">
        <f t="shared" si="37"/>
        <v>Diabetes</v>
      </c>
      <c r="F1213" t="s">
        <v>2380</v>
      </c>
      <c r="G1213" t="s">
        <v>2380</v>
      </c>
      <c r="H1213" t="s">
        <v>2380</v>
      </c>
      <c r="I1213">
        <v>2</v>
      </c>
      <c r="J1213" t="s">
        <v>2380</v>
      </c>
    </row>
    <row r="1214" spans="1:10" x14ac:dyDescent="0.3">
      <c r="A1214" t="s">
        <v>1158</v>
      </c>
      <c r="B1214">
        <v>25.49</v>
      </c>
      <c r="C1214" t="str">
        <f t="shared" si="36"/>
        <v>Over weight</v>
      </c>
      <c r="D1214">
        <v>5.68</v>
      </c>
      <c r="E1214" t="str">
        <f t="shared" si="37"/>
        <v>Normal</v>
      </c>
      <c r="F1214" t="s">
        <v>2381</v>
      </c>
      <c r="G1214" t="s">
        <v>2380</v>
      </c>
      <c r="H1214" t="s">
        <v>2381</v>
      </c>
      <c r="I1214">
        <v>1</v>
      </c>
      <c r="J1214" t="s">
        <v>2380</v>
      </c>
    </row>
    <row r="1215" spans="1:10" x14ac:dyDescent="0.3">
      <c r="A1215" t="s">
        <v>1157</v>
      </c>
      <c r="B1215">
        <v>34.1</v>
      </c>
      <c r="C1215" t="str">
        <f t="shared" si="36"/>
        <v>Obesity</v>
      </c>
      <c r="D1215">
        <v>8.4499999999999993</v>
      </c>
      <c r="E1215" t="str">
        <f t="shared" si="37"/>
        <v>Diabetes</v>
      </c>
      <c r="F1215" t="s">
        <v>2380</v>
      </c>
      <c r="G1215" t="s">
        <v>2380</v>
      </c>
      <c r="H1215" t="s">
        <v>2380</v>
      </c>
      <c r="I1215">
        <v>0</v>
      </c>
      <c r="J1215" t="s">
        <v>2380</v>
      </c>
    </row>
    <row r="1216" spans="1:10" x14ac:dyDescent="0.3">
      <c r="A1216" t="s">
        <v>1156</v>
      </c>
      <c r="B1216">
        <v>25.84</v>
      </c>
      <c r="C1216" t="str">
        <f t="shared" si="36"/>
        <v>Over weight</v>
      </c>
      <c r="D1216">
        <v>8.51</v>
      </c>
      <c r="E1216" t="str">
        <f t="shared" si="37"/>
        <v>Diabetes</v>
      </c>
      <c r="F1216" t="s">
        <v>2380</v>
      </c>
      <c r="G1216" t="s">
        <v>2380</v>
      </c>
      <c r="H1216" t="s">
        <v>2380</v>
      </c>
      <c r="I1216">
        <v>2</v>
      </c>
      <c r="J1216" t="s">
        <v>2380</v>
      </c>
    </row>
    <row r="1217" spans="1:10" x14ac:dyDescent="0.3">
      <c r="A1217" t="s">
        <v>1155</v>
      </c>
      <c r="B1217">
        <v>20.6</v>
      </c>
      <c r="C1217" t="str">
        <f t="shared" si="36"/>
        <v>Normal weight</v>
      </c>
      <c r="D1217">
        <v>7.62</v>
      </c>
      <c r="E1217" t="str">
        <f t="shared" si="37"/>
        <v>Diabetes</v>
      </c>
      <c r="F1217" t="s">
        <v>2380</v>
      </c>
      <c r="G1217" t="s">
        <v>2380</v>
      </c>
      <c r="H1217" t="s">
        <v>2380</v>
      </c>
      <c r="I1217">
        <v>0</v>
      </c>
      <c r="J1217" t="s">
        <v>2380</v>
      </c>
    </row>
    <row r="1218" spans="1:10" x14ac:dyDescent="0.3">
      <c r="A1218" t="s">
        <v>1154</v>
      </c>
      <c r="B1218">
        <v>28.88</v>
      </c>
      <c r="C1218" t="str">
        <f t="shared" si="36"/>
        <v>Over weight</v>
      </c>
      <c r="D1218">
        <v>10.18</v>
      </c>
      <c r="E1218" t="str">
        <f t="shared" si="37"/>
        <v>Diabetes</v>
      </c>
      <c r="F1218" t="s">
        <v>2380</v>
      </c>
      <c r="G1218" t="s">
        <v>2380</v>
      </c>
      <c r="H1218" t="s">
        <v>2380</v>
      </c>
      <c r="I1218">
        <v>0</v>
      </c>
      <c r="J1218" t="s">
        <v>2380</v>
      </c>
    </row>
    <row r="1219" spans="1:10" x14ac:dyDescent="0.3">
      <c r="A1219" t="s">
        <v>1153</v>
      </c>
      <c r="B1219">
        <v>28.24</v>
      </c>
      <c r="C1219" t="str">
        <f t="shared" ref="C1219:C1282" si="38">IF(B1219&lt;18.5,"Underweight",IF(B1219&lt;=24.9,"Normal weight",IF(B1219&lt;29.9,"Over weight","Obesity")))</f>
        <v>Over weight</v>
      </c>
      <c r="D1219">
        <v>5.36</v>
      </c>
      <c r="E1219" t="str">
        <f t="shared" ref="E1219:E1282" si="39">IF(D1219&lt;5.7,"Normal",IF(D1219&lt;=6.4,"Prediabetes","Diabetes"))</f>
        <v>Normal</v>
      </c>
      <c r="F1219" t="s">
        <v>2380</v>
      </c>
      <c r="G1219" t="s">
        <v>2380</v>
      </c>
      <c r="H1219" t="s">
        <v>2380</v>
      </c>
      <c r="I1219">
        <v>0</v>
      </c>
      <c r="J1219" t="s">
        <v>2380</v>
      </c>
    </row>
    <row r="1220" spans="1:10" x14ac:dyDescent="0.3">
      <c r="A1220" t="s">
        <v>1152</v>
      </c>
      <c r="B1220">
        <v>25.46</v>
      </c>
      <c r="C1220" t="str">
        <f t="shared" si="38"/>
        <v>Over weight</v>
      </c>
      <c r="D1220">
        <v>11.78</v>
      </c>
      <c r="E1220" t="str">
        <f t="shared" si="39"/>
        <v>Diabetes</v>
      </c>
      <c r="F1220" t="s">
        <v>2381</v>
      </c>
      <c r="G1220" t="s">
        <v>2380</v>
      </c>
      <c r="H1220" t="s">
        <v>2380</v>
      </c>
      <c r="I1220">
        <v>1</v>
      </c>
      <c r="J1220" t="s">
        <v>2380</v>
      </c>
    </row>
    <row r="1221" spans="1:10" x14ac:dyDescent="0.3">
      <c r="A1221" t="s">
        <v>1151</v>
      </c>
      <c r="B1221">
        <v>29.64</v>
      </c>
      <c r="C1221" t="str">
        <f t="shared" si="38"/>
        <v>Over weight</v>
      </c>
      <c r="D1221">
        <v>10.82</v>
      </c>
      <c r="E1221" t="str">
        <f t="shared" si="39"/>
        <v>Diabetes</v>
      </c>
      <c r="F1221" t="s">
        <v>2381</v>
      </c>
      <c r="G1221" t="s">
        <v>2380</v>
      </c>
      <c r="H1221" t="s">
        <v>2380</v>
      </c>
      <c r="I1221">
        <v>0</v>
      </c>
      <c r="J1221" t="s">
        <v>2380</v>
      </c>
    </row>
    <row r="1222" spans="1:10" x14ac:dyDescent="0.3">
      <c r="A1222" t="s">
        <v>1150</v>
      </c>
      <c r="B1222">
        <v>31.27</v>
      </c>
      <c r="C1222" t="str">
        <f t="shared" si="38"/>
        <v>Obesity</v>
      </c>
      <c r="D1222">
        <v>7.73</v>
      </c>
      <c r="E1222" t="str">
        <f t="shared" si="39"/>
        <v>Diabetes</v>
      </c>
      <c r="F1222" t="s">
        <v>2381</v>
      </c>
      <c r="G1222" t="s">
        <v>2380</v>
      </c>
      <c r="H1222" t="s">
        <v>2380</v>
      </c>
      <c r="I1222">
        <v>1</v>
      </c>
      <c r="J1222" t="s">
        <v>2380</v>
      </c>
    </row>
    <row r="1223" spans="1:10" x14ac:dyDescent="0.3">
      <c r="A1223" t="s">
        <v>1149</v>
      </c>
      <c r="B1223">
        <v>19.95</v>
      </c>
      <c r="C1223" t="str">
        <f t="shared" si="38"/>
        <v>Normal weight</v>
      </c>
      <c r="D1223">
        <v>6.24</v>
      </c>
      <c r="E1223" t="str">
        <f t="shared" si="39"/>
        <v>Prediabetes</v>
      </c>
      <c r="F1223" t="s">
        <v>2381</v>
      </c>
      <c r="G1223" t="s">
        <v>2380</v>
      </c>
      <c r="H1223" t="s">
        <v>2380</v>
      </c>
      <c r="I1223">
        <v>0</v>
      </c>
      <c r="J1223" t="s">
        <v>2380</v>
      </c>
    </row>
    <row r="1224" spans="1:10" x14ac:dyDescent="0.3">
      <c r="A1224" t="s">
        <v>1148</v>
      </c>
      <c r="B1224">
        <v>21.3</v>
      </c>
      <c r="C1224" t="str">
        <f t="shared" si="38"/>
        <v>Normal weight</v>
      </c>
      <c r="D1224">
        <v>10.42</v>
      </c>
      <c r="E1224" t="str">
        <f t="shared" si="39"/>
        <v>Diabetes</v>
      </c>
      <c r="F1224" t="s">
        <v>2380</v>
      </c>
      <c r="G1224" t="s">
        <v>2380</v>
      </c>
      <c r="H1224" t="s">
        <v>2380</v>
      </c>
      <c r="I1224">
        <v>2</v>
      </c>
      <c r="J1224" t="s">
        <v>2380</v>
      </c>
    </row>
    <row r="1225" spans="1:10" x14ac:dyDescent="0.3">
      <c r="A1225" t="s">
        <v>1147</v>
      </c>
      <c r="B1225">
        <v>31.635000000000002</v>
      </c>
      <c r="C1225" t="str">
        <f t="shared" si="38"/>
        <v>Obesity</v>
      </c>
      <c r="D1225">
        <v>11.11</v>
      </c>
      <c r="E1225" t="str">
        <f t="shared" si="39"/>
        <v>Diabetes</v>
      </c>
      <c r="F1225" t="s">
        <v>2380</v>
      </c>
      <c r="G1225" t="s">
        <v>2380</v>
      </c>
      <c r="H1225" t="s">
        <v>2380</v>
      </c>
      <c r="I1225">
        <v>0</v>
      </c>
      <c r="J1225" t="s">
        <v>2380</v>
      </c>
    </row>
    <row r="1226" spans="1:10" x14ac:dyDescent="0.3">
      <c r="A1226" t="s">
        <v>1146</v>
      </c>
      <c r="B1226">
        <v>23.9</v>
      </c>
      <c r="C1226" t="str">
        <f t="shared" si="38"/>
        <v>Normal weight</v>
      </c>
      <c r="D1226">
        <v>7.67</v>
      </c>
      <c r="E1226" t="str">
        <f t="shared" si="39"/>
        <v>Diabetes</v>
      </c>
      <c r="F1226" t="s">
        <v>2381</v>
      </c>
      <c r="G1226" t="s">
        <v>2380</v>
      </c>
      <c r="H1226" t="s">
        <v>2380</v>
      </c>
      <c r="I1226">
        <v>2</v>
      </c>
      <c r="J1226" t="s">
        <v>2380</v>
      </c>
    </row>
    <row r="1227" spans="1:10" x14ac:dyDescent="0.3">
      <c r="A1227" t="s">
        <v>1145</v>
      </c>
      <c r="B1227">
        <v>34.15</v>
      </c>
      <c r="C1227" t="str">
        <f t="shared" si="38"/>
        <v>Obesity</v>
      </c>
      <c r="D1227">
        <v>6.15</v>
      </c>
      <c r="E1227" t="str">
        <f t="shared" si="39"/>
        <v>Prediabetes</v>
      </c>
      <c r="F1227" t="s">
        <v>2380</v>
      </c>
      <c r="G1227" t="s">
        <v>2380</v>
      </c>
      <c r="H1227" t="s">
        <v>2380</v>
      </c>
      <c r="I1227">
        <v>0</v>
      </c>
      <c r="J1227" t="s">
        <v>2380</v>
      </c>
    </row>
    <row r="1228" spans="1:10" x14ac:dyDescent="0.3">
      <c r="A1228" t="s">
        <v>1144</v>
      </c>
      <c r="B1228">
        <v>28.71</v>
      </c>
      <c r="C1228" t="str">
        <f t="shared" si="38"/>
        <v>Over weight</v>
      </c>
      <c r="D1228">
        <v>5.71</v>
      </c>
      <c r="E1228" t="str">
        <f t="shared" si="39"/>
        <v>Prediabetes</v>
      </c>
      <c r="F1228" t="s">
        <v>2380</v>
      </c>
      <c r="G1228" t="s">
        <v>2380</v>
      </c>
      <c r="H1228" t="s">
        <v>2380</v>
      </c>
      <c r="I1228">
        <v>0</v>
      </c>
      <c r="J1228" t="s">
        <v>2380</v>
      </c>
    </row>
    <row r="1229" spans="1:10" x14ac:dyDescent="0.3">
      <c r="A1229" t="s">
        <v>1143</v>
      </c>
      <c r="B1229">
        <v>36.700000000000003</v>
      </c>
      <c r="C1229" t="str">
        <f t="shared" si="38"/>
        <v>Obesity</v>
      </c>
      <c r="D1229">
        <v>8.6999999999999993</v>
      </c>
      <c r="E1229" t="str">
        <f t="shared" si="39"/>
        <v>Diabetes</v>
      </c>
      <c r="F1229" t="s">
        <v>2381</v>
      </c>
      <c r="G1229" t="s">
        <v>2380</v>
      </c>
      <c r="H1229" t="s">
        <v>2380</v>
      </c>
      <c r="I1229">
        <v>2</v>
      </c>
      <c r="J1229" t="s">
        <v>2380</v>
      </c>
    </row>
    <row r="1230" spans="1:10" x14ac:dyDescent="0.3">
      <c r="A1230" t="s">
        <v>1142</v>
      </c>
      <c r="B1230">
        <v>34.1</v>
      </c>
      <c r="C1230" t="str">
        <f t="shared" si="38"/>
        <v>Obesity</v>
      </c>
      <c r="D1230">
        <v>9.0399999999999991</v>
      </c>
      <c r="E1230" t="str">
        <f t="shared" si="39"/>
        <v>Diabetes</v>
      </c>
      <c r="F1230" t="s">
        <v>2381</v>
      </c>
      <c r="G1230" t="s">
        <v>2380</v>
      </c>
      <c r="H1230" t="s">
        <v>2380</v>
      </c>
      <c r="I1230">
        <v>2</v>
      </c>
      <c r="J1230" t="s">
        <v>2380</v>
      </c>
    </row>
    <row r="1231" spans="1:10" x14ac:dyDescent="0.3">
      <c r="A1231" t="s">
        <v>1141</v>
      </c>
      <c r="B1231">
        <v>25.7</v>
      </c>
      <c r="C1231" t="str">
        <f t="shared" si="38"/>
        <v>Over weight</v>
      </c>
      <c r="D1231">
        <v>5.61</v>
      </c>
      <c r="E1231" t="str">
        <f t="shared" si="39"/>
        <v>Normal</v>
      </c>
      <c r="F1231" t="s">
        <v>2380</v>
      </c>
      <c r="G1231" t="s">
        <v>2380</v>
      </c>
      <c r="H1231" t="s">
        <v>2380</v>
      </c>
      <c r="I1231">
        <v>0</v>
      </c>
      <c r="J1231" t="s">
        <v>2380</v>
      </c>
    </row>
    <row r="1232" spans="1:10" x14ac:dyDescent="0.3">
      <c r="A1232" t="s">
        <v>1140</v>
      </c>
      <c r="B1232">
        <v>21.68</v>
      </c>
      <c r="C1232" t="str">
        <f t="shared" si="38"/>
        <v>Normal weight</v>
      </c>
      <c r="D1232">
        <v>8.1199999999999992</v>
      </c>
      <c r="E1232" t="str">
        <f t="shared" si="39"/>
        <v>Diabetes</v>
      </c>
      <c r="F1232" t="s">
        <v>2380</v>
      </c>
      <c r="G1232" t="s">
        <v>2380</v>
      </c>
      <c r="H1232" t="s">
        <v>2380</v>
      </c>
      <c r="I1232">
        <v>0</v>
      </c>
      <c r="J1232" t="s">
        <v>2380</v>
      </c>
    </row>
    <row r="1233" spans="1:10" x14ac:dyDescent="0.3">
      <c r="A1233" t="s">
        <v>1139</v>
      </c>
      <c r="B1233">
        <v>25.175000000000001</v>
      </c>
      <c r="C1233" t="str">
        <f t="shared" si="38"/>
        <v>Over weight</v>
      </c>
      <c r="D1233">
        <v>4.74</v>
      </c>
      <c r="E1233" t="str">
        <f t="shared" si="39"/>
        <v>Normal</v>
      </c>
      <c r="F1233" t="s">
        <v>2380</v>
      </c>
      <c r="G1233" t="s">
        <v>2380</v>
      </c>
      <c r="H1233" t="s">
        <v>2380</v>
      </c>
      <c r="I1233">
        <v>0</v>
      </c>
      <c r="J1233" t="s">
        <v>2380</v>
      </c>
    </row>
    <row r="1234" spans="1:10" x14ac:dyDescent="0.3">
      <c r="A1234" t="s">
        <v>1138</v>
      </c>
      <c r="B1234">
        <v>44.77</v>
      </c>
      <c r="C1234" t="str">
        <f t="shared" si="38"/>
        <v>Obesity</v>
      </c>
      <c r="D1234">
        <v>4.0599999999999996</v>
      </c>
      <c r="E1234" t="str">
        <f t="shared" si="39"/>
        <v>Normal</v>
      </c>
      <c r="F1234" t="s">
        <v>2380</v>
      </c>
      <c r="G1234" t="s">
        <v>2380</v>
      </c>
      <c r="H1234" t="s">
        <v>2380</v>
      </c>
      <c r="I1234">
        <v>2</v>
      </c>
      <c r="J1234" t="s">
        <v>2380</v>
      </c>
    </row>
    <row r="1235" spans="1:10" x14ac:dyDescent="0.3">
      <c r="A1235" t="s">
        <v>1137</v>
      </c>
      <c r="B1235">
        <v>37.07</v>
      </c>
      <c r="C1235" t="str">
        <f t="shared" si="38"/>
        <v>Obesity</v>
      </c>
      <c r="D1235">
        <v>5.69</v>
      </c>
      <c r="E1235" t="str">
        <f t="shared" si="39"/>
        <v>Normal</v>
      </c>
      <c r="F1235" t="s">
        <v>2380</v>
      </c>
      <c r="G1235" t="s">
        <v>2380</v>
      </c>
      <c r="H1235" t="s">
        <v>2380</v>
      </c>
      <c r="I1235">
        <v>2</v>
      </c>
      <c r="J1235" t="s">
        <v>2380</v>
      </c>
    </row>
    <row r="1236" spans="1:10" x14ac:dyDescent="0.3">
      <c r="A1236" t="s">
        <v>1136</v>
      </c>
      <c r="B1236">
        <v>39.799999999999997</v>
      </c>
      <c r="C1236" t="str">
        <f t="shared" si="38"/>
        <v>Obesity</v>
      </c>
      <c r="D1236">
        <v>5.66</v>
      </c>
      <c r="E1236" t="str">
        <f t="shared" si="39"/>
        <v>Normal</v>
      </c>
      <c r="F1236" t="s">
        <v>2380</v>
      </c>
      <c r="G1236" t="s">
        <v>2380</v>
      </c>
      <c r="H1236" t="s">
        <v>2381</v>
      </c>
      <c r="I1236">
        <v>1</v>
      </c>
      <c r="J1236" t="s">
        <v>2380</v>
      </c>
    </row>
    <row r="1237" spans="1:10" x14ac:dyDescent="0.3">
      <c r="A1237" t="s">
        <v>1135</v>
      </c>
      <c r="B1237">
        <v>26.36</v>
      </c>
      <c r="C1237" t="str">
        <f t="shared" si="38"/>
        <v>Over weight</v>
      </c>
      <c r="D1237">
        <v>4.32</v>
      </c>
      <c r="E1237" t="str">
        <f t="shared" si="39"/>
        <v>Normal</v>
      </c>
      <c r="F1237" t="s">
        <v>2380</v>
      </c>
      <c r="G1237" t="s">
        <v>2380</v>
      </c>
      <c r="H1237" t="s">
        <v>2381</v>
      </c>
      <c r="I1237">
        <v>1</v>
      </c>
      <c r="J1237" t="s">
        <v>2380</v>
      </c>
    </row>
    <row r="1238" spans="1:10" x14ac:dyDescent="0.3">
      <c r="A1238" t="s">
        <v>1134</v>
      </c>
      <c r="B1238">
        <v>29.925000000000001</v>
      </c>
      <c r="C1238" t="str">
        <f t="shared" si="38"/>
        <v>Obesity</v>
      </c>
      <c r="D1238">
        <v>8.2899999999999991</v>
      </c>
      <c r="E1238" t="str">
        <f t="shared" si="39"/>
        <v>Diabetes</v>
      </c>
      <c r="F1238" t="s">
        <v>2380</v>
      </c>
      <c r="G1238" t="s">
        <v>2380</v>
      </c>
      <c r="H1238" t="s">
        <v>2380</v>
      </c>
      <c r="I1238">
        <v>2</v>
      </c>
      <c r="J1238" t="s">
        <v>2380</v>
      </c>
    </row>
    <row r="1239" spans="1:10" x14ac:dyDescent="0.3">
      <c r="A1239" t="s">
        <v>1133</v>
      </c>
      <c r="B1239">
        <v>37.29</v>
      </c>
      <c r="C1239" t="str">
        <f t="shared" si="38"/>
        <v>Obesity</v>
      </c>
      <c r="D1239">
        <v>10.46</v>
      </c>
      <c r="E1239" t="str">
        <f t="shared" si="39"/>
        <v>Diabetes</v>
      </c>
      <c r="F1239" t="s">
        <v>2380</v>
      </c>
      <c r="G1239" t="s">
        <v>2380</v>
      </c>
      <c r="H1239" t="s">
        <v>2380</v>
      </c>
      <c r="I1239">
        <v>0</v>
      </c>
      <c r="J1239" t="s">
        <v>2380</v>
      </c>
    </row>
    <row r="1240" spans="1:10" x14ac:dyDescent="0.3">
      <c r="A1240" t="s">
        <v>1132</v>
      </c>
      <c r="B1240">
        <v>30.2</v>
      </c>
      <c r="C1240" t="str">
        <f t="shared" si="38"/>
        <v>Obesity</v>
      </c>
      <c r="D1240">
        <v>11.96</v>
      </c>
      <c r="E1240" t="str">
        <f t="shared" si="39"/>
        <v>Diabetes</v>
      </c>
      <c r="F1240" t="s">
        <v>2380</v>
      </c>
      <c r="G1240" t="s">
        <v>2380</v>
      </c>
      <c r="H1240" t="s">
        <v>2380</v>
      </c>
      <c r="I1240">
        <v>0</v>
      </c>
      <c r="J1240" t="s">
        <v>2380</v>
      </c>
    </row>
    <row r="1241" spans="1:10" x14ac:dyDescent="0.3">
      <c r="A1241" t="s">
        <v>1131</v>
      </c>
      <c r="B1241">
        <v>24.225000000000001</v>
      </c>
      <c r="C1241" t="str">
        <f t="shared" si="38"/>
        <v>Normal weight</v>
      </c>
      <c r="D1241">
        <v>4.25</v>
      </c>
      <c r="E1241" t="str">
        <f t="shared" si="39"/>
        <v>Normal</v>
      </c>
      <c r="F1241" t="s">
        <v>2381</v>
      </c>
      <c r="G1241" t="s">
        <v>2380</v>
      </c>
      <c r="H1241" t="s">
        <v>2381</v>
      </c>
      <c r="I1241">
        <v>1</v>
      </c>
      <c r="J1241" t="s">
        <v>2380</v>
      </c>
    </row>
    <row r="1242" spans="1:10" x14ac:dyDescent="0.3">
      <c r="A1242" t="s">
        <v>1130</v>
      </c>
      <c r="B1242">
        <v>31.445</v>
      </c>
      <c r="C1242" t="str">
        <f t="shared" si="38"/>
        <v>Obesity</v>
      </c>
      <c r="D1242">
        <v>8.33</v>
      </c>
      <c r="E1242" t="str">
        <f t="shared" si="39"/>
        <v>Diabetes</v>
      </c>
      <c r="F1242" t="s">
        <v>2380</v>
      </c>
      <c r="G1242" t="s">
        <v>2380</v>
      </c>
      <c r="H1242" t="s">
        <v>2380</v>
      </c>
      <c r="I1242">
        <v>0</v>
      </c>
      <c r="J1242" t="s">
        <v>2380</v>
      </c>
    </row>
    <row r="1243" spans="1:10" x14ac:dyDescent="0.3">
      <c r="A1243" t="s">
        <v>1129</v>
      </c>
      <c r="B1243">
        <v>38.880000000000003</v>
      </c>
      <c r="C1243" t="str">
        <f t="shared" si="38"/>
        <v>Obesity</v>
      </c>
      <c r="D1243">
        <v>4.29</v>
      </c>
      <c r="E1243" t="str">
        <f t="shared" si="39"/>
        <v>Normal</v>
      </c>
      <c r="F1243" t="s">
        <v>2380</v>
      </c>
      <c r="G1243" t="s">
        <v>2380</v>
      </c>
      <c r="H1243" t="s">
        <v>2380</v>
      </c>
      <c r="I1243">
        <v>1</v>
      </c>
      <c r="J1243" t="s">
        <v>2380</v>
      </c>
    </row>
    <row r="1244" spans="1:10" x14ac:dyDescent="0.3">
      <c r="A1244" t="s">
        <v>1128</v>
      </c>
      <c r="B1244">
        <v>43.89</v>
      </c>
      <c r="C1244" t="str">
        <f t="shared" si="38"/>
        <v>Obesity</v>
      </c>
      <c r="D1244">
        <v>6.32</v>
      </c>
      <c r="E1244" t="str">
        <f t="shared" si="39"/>
        <v>Prediabetes</v>
      </c>
      <c r="F1244" t="s">
        <v>2381</v>
      </c>
      <c r="G1244" t="s">
        <v>2380</v>
      </c>
      <c r="H1244" t="s">
        <v>2380</v>
      </c>
      <c r="I1244">
        <v>0</v>
      </c>
      <c r="J1244" t="s">
        <v>2380</v>
      </c>
    </row>
    <row r="1245" spans="1:10" x14ac:dyDescent="0.3">
      <c r="A1245" t="s">
        <v>1127</v>
      </c>
      <c r="B1245">
        <v>25.6</v>
      </c>
      <c r="C1245" t="str">
        <f t="shared" si="38"/>
        <v>Over weight</v>
      </c>
      <c r="D1245">
        <v>5.65</v>
      </c>
      <c r="E1245" t="str">
        <f t="shared" si="39"/>
        <v>Normal</v>
      </c>
      <c r="F1245" t="s">
        <v>2380</v>
      </c>
      <c r="G1245" t="s">
        <v>2380</v>
      </c>
      <c r="H1245" t="s">
        <v>2380</v>
      </c>
      <c r="I1245">
        <v>2</v>
      </c>
      <c r="J1245" t="s">
        <v>2380</v>
      </c>
    </row>
    <row r="1246" spans="1:10" x14ac:dyDescent="0.3">
      <c r="A1246" t="s">
        <v>1126</v>
      </c>
      <c r="B1246">
        <v>29.545000000000002</v>
      </c>
      <c r="C1246" t="str">
        <f t="shared" si="38"/>
        <v>Over weight</v>
      </c>
      <c r="D1246">
        <v>8.41</v>
      </c>
      <c r="E1246" t="str">
        <f t="shared" si="39"/>
        <v>Diabetes</v>
      </c>
      <c r="F1246" t="s">
        <v>2381</v>
      </c>
      <c r="G1246" t="s">
        <v>2380</v>
      </c>
      <c r="H1246" t="s">
        <v>2380</v>
      </c>
      <c r="I1246">
        <v>1</v>
      </c>
      <c r="J1246" t="s">
        <v>2380</v>
      </c>
    </row>
    <row r="1247" spans="1:10" x14ac:dyDescent="0.3">
      <c r="A1247" t="s">
        <v>1125</v>
      </c>
      <c r="B1247">
        <v>23.25</v>
      </c>
      <c r="C1247" t="str">
        <f t="shared" si="38"/>
        <v>Normal weight</v>
      </c>
      <c r="D1247">
        <v>11.96</v>
      </c>
      <c r="E1247" t="str">
        <f t="shared" si="39"/>
        <v>Diabetes</v>
      </c>
      <c r="F1247" t="s">
        <v>2381</v>
      </c>
      <c r="G1247" t="s">
        <v>2380</v>
      </c>
      <c r="H1247" t="s">
        <v>2380</v>
      </c>
      <c r="I1247">
        <v>0</v>
      </c>
      <c r="J1247" t="s">
        <v>2380</v>
      </c>
    </row>
    <row r="1248" spans="1:10" x14ac:dyDescent="0.3">
      <c r="A1248" t="s">
        <v>1124</v>
      </c>
      <c r="B1248">
        <v>43.95</v>
      </c>
      <c r="C1248" t="str">
        <f t="shared" si="38"/>
        <v>Obesity</v>
      </c>
      <c r="D1248">
        <v>5.17</v>
      </c>
      <c r="E1248" t="str">
        <f t="shared" si="39"/>
        <v>Normal</v>
      </c>
      <c r="F1248" t="s">
        <v>2381</v>
      </c>
      <c r="G1248" t="s">
        <v>2380</v>
      </c>
      <c r="H1248" t="s">
        <v>2381</v>
      </c>
      <c r="I1248">
        <v>1</v>
      </c>
      <c r="J1248" t="s">
        <v>2380</v>
      </c>
    </row>
    <row r="1249" spans="1:10" x14ac:dyDescent="0.3">
      <c r="A1249" t="s">
        <v>1123</v>
      </c>
      <c r="B1249">
        <v>21.85</v>
      </c>
      <c r="C1249" t="str">
        <f t="shared" si="38"/>
        <v>Normal weight</v>
      </c>
      <c r="D1249">
        <v>8.76</v>
      </c>
      <c r="E1249" t="str">
        <f t="shared" si="39"/>
        <v>Diabetes</v>
      </c>
      <c r="F1249" t="s">
        <v>2380</v>
      </c>
      <c r="G1249" t="s">
        <v>2380</v>
      </c>
      <c r="H1249" t="s">
        <v>2380</v>
      </c>
      <c r="I1249">
        <v>0</v>
      </c>
      <c r="J1249" t="s">
        <v>2380</v>
      </c>
    </row>
    <row r="1250" spans="1:10" x14ac:dyDescent="0.3">
      <c r="A1250" t="s">
        <v>1122</v>
      </c>
      <c r="B1250">
        <v>25.73</v>
      </c>
      <c r="C1250" t="str">
        <f t="shared" si="38"/>
        <v>Over weight</v>
      </c>
      <c r="D1250">
        <v>7.99</v>
      </c>
      <c r="E1250" t="str">
        <f t="shared" si="39"/>
        <v>Diabetes</v>
      </c>
      <c r="F1250" t="s">
        <v>2380</v>
      </c>
      <c r="G1250" t="s">
        <v>2380</v>
      </c>
      <c r="H1250" t="s">
        <v>2380</v>
      </c>
      <c r="I1250">
        <v>2</v>
      </c>
      <c r="J1250" t="s">
        <v>2380</v>
      </c>
    </row>
    <row r="1251" spans="1:10" x14ac:dyDescent="0.3">
      <c r="A1251" t="s">
        <v>1121</v>
      </c>
      <c r="B1251">
        <v>32.229999999999997</v>
      </c>
      <c r="C1251" t="str">
        <f t="shared" si="38"/>
        <v>Obesity</v>
      </c>
      <c r="D1251">
        <v>8.59</v>
      </c>
      <c r="E1251" t="str">
        <f t="shared" si="39"/>
        <v>Diabetes</v>
      </c>
      <c r="F1251" t="s">
        <v>2380</v>
      </c>
      <c r="G1251" t="s">
        <v>2380</v>
      </c>
      <c r="H1251" t="s">
        <v>2380</v>
      </c>
      <c r="I1251">
        <v>0</v>
      </c>
      <c r="J1251" t="s">
        <v>2380</v>
      </c>
    </row>
    <row r="1252" spans="1:10" x14ac:dyDescent="0.3">
      <c r="A1252" t="s">
        <v>1120</v>
      </c>
      <c r="B1252">
        <v>32.204999999999998</v>
      </c>
      <c r="C1252" t="str">
        <f t="shared" si="38"/>
        <v>Obesity</v>
      </c>
      <c r="D1252">
        <v>6.14</v>
      </c>
      <c r="E1252" t="str">
        <f t="shared" si="39"/>
        <v>Prediabetes</v>
      </c>
      <c r="F1252" t="s">
        <v>2380</v>
      </c>
      <c r="G1252" t="s">
        <v>2380</v>
      </c>
      <c r="H1252" t="s">
        <v>2380</v>
      </c>
      <c r="I1252">
        <v>2</v>
      </c>
      <c r="J1252" t="s">
        <v>2380</v>
      </c>
    </row>
    <row r="1253" spans="1:10" x14ac:dyDescent="0.3">
      <c r="A1253" t="s">
        <v>1119</v>
      </c>
      <c r="B1253">
        <v>26.41</v>
      </c>
      <c r="C1253" t="str">
        <f t="shared" si="38"/>
        <v>Over weight</v>
      </c>
      <c r="D1253">
        <v>4.08</v>
      </c>
      <c r="E1253" t="str">
        <f t="shared" si="39"/>
        <v>Normal</v>
      </c>
      <c r="F1253" t="s">
        <v>2380</v>
      </c>
      <c r="G1253" t="s">
        <v>2380</v>
      </c>
      <c r="H1253" t="s">
        <v>2380</v>
      </c>
      <c r="I1253">
        <v>2</v>
      </c>
      <c r="J1253" t="s">
        <v>2380</v>
      </c>
    </row>
    <row r="1254" spans="1:10" x14ac:dyDescent="0.3">
      <c r="A1254" t="s">
        <v>1118</v>
      </c>
      <c r="B1254">
        <v>30.2</v>
      </c>
      <c r="C1254" t="str">
        <f t="shared" si="38"/>
        <v>Obesity</v>
      </c>
      <c r="D1254">
        <v>6.25</v>
      </c>
      <c r="E1254" t="str">
        <f t="shared" si="39"/>
        <v>Prediabetes</v>
      </c>
      <c r="F1254" t="s">
        <v>2381</v>
      </c>
      <c r="G1254" t="s">
        <v>2380</v>
      </c>
      <c r="H1254" t="s">
        <v>2380</v>
      </c>
      <c r="I1254">
        <v>0</v>
      </c>
      <c r="J1254" t="s">
        <v>2380</v>
      </c>
    </row>
    <row r="1255" spans="1:10" x14ac:dyDescent="0.3">
      <c r="A1255" t="s">
        <v>1117</v>
      </c>
      <c r="B1255">
        <v>31.26</v>
      </c>
      <c r="C1255" t="str">
        <f t="shared" si="38"/>
        <v>Obesity</v>
      </c>
      <c r="D1255">
        <v>5.94</v>
      </c>
      <c r="E1255" t="str">
        <f t="shared" si="39"/>
        <v>Prediabetes</v>
      </c>
      <c r="F1255" t="s">
        <v>2381</v>
      </c>
      <c r="G1255" t="s">
        <v>2380</v>
      </c>
      <c r="H1255" t="s">
        <v>2380</v>
      </c>
      <c r="I1255">
        <v>1</v>
      </c>
      <c r="J1255" t="s">
        <v>2380</v>
      </c>
    </row>
    <row r="1256" spans="1:10" x14ac:dyDescent="0.3">
      <c r="A1256" t="s">
        <v>1116</v>
      </c>
      <c r="B1256">
        <v>33.725000000000001</v>
      </c>
      <c r="C1256" t="str">
        <f t="shared" si="38"/>
        <v>Obesity</v>
      </c>
      <c r="D1256">
        <v>6.45</v>
      </c>
      <c r="E1256" t="str">
        <f t="shared" si="39"/>
        <v>Diabetes</v>
      </c>
      <c r="F1256" t="s">
        <v>2381</v>
      </c>
      <c r="G1256" t="s">
        <v>2380</v>
      </c>
      <c r="H1256" t="s">
        <v>2380</v>
      </c>
      <c r="I1256">
        <v>0</v>
      </c>
      <c r="J1256" t="s">
        <v>2380</v>
      </c>
    </row>
    <row r="1257" spans="1:10" x14ac:dyDescent="0.3">
      <c r="A1257" t="s">
        <v>1115</v>
      </c>
      <c r="B1257">
        <v>28.9</v>
      </c>
      <c r="C1257" t="str">
        <f t="shared" si="38"/>
        <v>Over weight</v>
      </c>
      <c r="D1257">
        <v>5.74</v>
      </c>
      <c r="E1257" t="str">
        <f t="shared" si="39"/>
        <v>Prediabetes</v>
      </c>
      <c r="F1257" t="s">
        <v>2381</v>
      </c>
      <c r="G1257" t="s">
        <v>2380</v>
      </c>
      <c r="H1257" t="s">
        <v>2380</v>
      </c>
      <c r="I1257">
        <v>0</v>
      </c>
      <c r="J1257" t="s">
        <v>2380</v>
      </c>
    </row>
    <row r="1258" spans="1:10" x14ac:dyDescent="0.3">
      <c r="A1258" t="s">
        <v>1114</v>
      </c>
      <c r="B1258">
        <v>45.69</v>
      </c>
      <c r="C1258" t="str">
        <f t="shared" si="38"/>
        <v>Obesity</v>
      </c>
      <c r="D1258">
        <v>4.43</v>
      </c>
      <c r="E1258" t="str">
        <f t="shared" si="39"/>
        <v>Normal</v>
      </c>
      <c r="F1258" t="s">
        <v>2381</v>
      </c>
      <c r="G1258" t="s">
        <v>2380</v>
      </c>
      <c r="H1258" t="s">
        <v>2380</v>
      </c>
      <c r="I1258">
        <v>0</v>
      </c>
      <c r="J1258" t="s">
        <v>2380</v>
      </c>
    </row>
    <row r="1259" spans="1:10" x14ac:dyDescent="0.3">
      <c r="A1259" t="s">
        <v>1113</v>
      </c>
      <c r="B1259">
        <v>21.03</v>
      </c>
      <c r="C1259" t="str">
        <f t="shared" si="38"/>
        <v>Normal weight</v>
      </c>
      <c r="D1259">
        <v>6.5</v>
      </c>
      <c r="E1259" t="str">
        <f t="shared" si="39"/>
        <v>Diabetes</v>
      </c>
      <c r="F1259" t="s">
        <v>2380</v>
      </c>
      <c r="G1259" t="s">
        <v>2380</v>
      </c>
      <c r="H1259" t="s">
        <v>2380</v>
      </c>
      <c r="I1259">
        <v>0</v>
      </c>
      <c r="J1259" t="s">
        <v>2380</v>
      </c>
    </row>
    <row r="1260" spans="1:10" x14ac:dyDescent="0.3">
      <c r="A1260" t="s">
        <v>1112</v>
      </c>
      <c r="B1260">
        <v>37</v>
      </c>
      <c r="C1260" t="str">
        <f t="shared" si="38"/>
        <v>Obesity</v>
      </c>
      <c r="D1260">
        <v>8.75</v>
      </c>
      <c r="E1260" t="str">
        <f t="shared" si="39"/>
        <v>Diabetes</v>
      </c>
      <c r="F1260" t="s">
        <v>2380</v>
      </c>
      <c r="G1260" t="s">
        <v>2380</v>
      </c>
      <c r="H1260" t="s">
        <v>2380</v>
      </c>
      <c r="I1260">
        <v>0</v>
      </c>
      <c r="J1260" t="s">
        <v>2380</v>
      </c>
    </row>
    <row r="1261" spans="1:10" x14ac:dyDescent="0.3">
      <c r="A1261" t="s">
        <v>1111</v>
      </c>
      <c r="B1261">
        <v>25.4</v>
      </c>
      <c r="C1261" t="str">
        <f t="shared" si="38"/>
        <v>Over weight</v>
      </c>
      <c r="D1261">
        <v>11.96</v>
      </c>
      <c r="E1261" t="str">
        <f t="shared" si="39"/>
        <v>Diabetes</v>
      </c>
      <c r="F1261" t="s">
        <v>2380</v>
      </c>
      <c r="G1261" t="s">
        <v>2380</v>
      </c>
      <c r="H1261" t="s">
        <v>2380</v>
      </c>
      <c r="I1261">
        <v>0</v>
      </c>
      <c r="J1261" t="s">
        <v>2380</v>
      </c>
    </row>
    <row r="1262" spans="1:10" x14ac:dyDescent="0.3">
      <c r="A1262" t="s">
        <v>1110</v>
      </c>
      <c r="B1262">
        <v>32.299999999999997</v>
      </c>
      <c r="C1262" t="str">
        <f t="shared" si="38"/>
        <v>Obesity</v>
      </c>
      <c r="D1262">
        <v>10.54</v>
      </c>
      <c r="E1262" t="str">
        <f t="shared" si="39"/>
        <v>Diabetes</v>
      </c>
      <c r="F1262" t="s">
        <v>2380</v>
      </c>
      <c r="G1262" t="s">
        <v>2380</v>
      </c>
      <c r="H1262" t="s">
        <v>2380</v>
      </c>
      <c r="I1262">
        <v>0</v>
      </c>
      <c r="J1262" t="s">
        <v>2380</v>
      </c>
    </row>
    <row r="1263" spans="1:10" x14ac:dyDescent="0.3">
      <c r="A1263" t="s">
        <v>1109</v>
      </c>
      <c r="B1263">
        <v>23.94</v>
      </c>
      <c r="C1263" t="str">
        <f t="shared" si="38"/>
        <v>Normal weight</v>
      </c>
      <c r="D1263">
        <v>4.54</v>
      </c>
      <c r="E1263" t="str">
        <f t="shared" si="39"/>
        <v>Normal</v>
      </c>
      <c r="F1263" t="s">
        <v>2381</v>
      </c>
      <c r="G1263" t="s">
        <v>2380</v>
      </c>
      <c r="H1263" t="s">
        <v>2381</v>
      </c>
      <c r="I1263">
        <v>1</v>
      </c>
      <c r="J1263" t="s">
        <v>2380</v>
      </c>
    </row>
    <row r="1264" spans="1:10" x14ac:dyDescent="0.3">
      <c r="A1264" t="s">
        <v>1108</v>
      </c>
      <c r="B1264">
        <v>46.4</v>
      </c>
      <c r="C1264" t="str">
        <f t="shared" si="38"/>
        <v>Obesity</v>
      </c>
      <c r="D1264">
        <v>5.71</v>
      </c>
      <c r="E1264" t="str">
        <f t="shared" si="39"/>
        <v>Prediabetes</v>
      </c>
      <c r="F1264" t="s">
        <v>2380</v>
      </c>
      <c r="G1264" t="s">
        <v>2380</v>
      </c>
      <c r="H1264" t="s">
        <v>2380</v>
      </c>
      <c r="I1264">
        <v>0</v>
      </c>
      <c r="J1264" t="s">
        <v>2380</v>
      </c>
    </row>
    <row r="1265" spans="1:10" x14ac:dyDescent="0.3">
      <c r="A1265" t="s">
        <v>1107</v>
      </c>
      <c r="B1265">
        <v>40.375</v>
      </c>
      <c r="C1265" t="str">
        <f t="shared" si="38"/>
        <v>Obesity</v>
      </c>
      <c r="D1265">
        <v>6.25</v>
      </c>
      <c r="E1265" t="str">
        <f t="shared" si="39"/>
        <v>Prediabetes</v>
      </c>
      <c r="F1265" t="s">
        <v>2381</v>
      </c>
      <c r="G1265" t="s">
        <v>2380</v>
      </c>
      <c r="H1265" t="s">
        <v>2380</v>
      </c>
      <c r="I1265">
        <v>0</v>
      </c>
      <c r="J1265" t="s">
        <v>2380</v>
      </c>
    </row>
    <row r="1266" spans="1:10" x14ac:dyDescent="0.3">
      <c r="A1266" t="s">
        <v>1106</v>
      </c>
      <c r="B1266">
        <v>28.7</v>
      </c>
      <c r="C1266" t="str">
        <f t="shared" si="38"/>
        <v>Over weight</v>
      </c>
      <c r="D1266">
        <v>9.4700000000000006</v>
      </c>
      <c r="E1266" t="str">
        <f t="shared" si="39"/>
        <v>Diabetes</v>
      </c>
      <c r="F1266" t="s">
        <v>2380</v>
      </c>
      <c r="G1266" t="s">
        <v>2380</v>
      </c>
      <c r="H1266" t="s">
        <v>2380</v>
      </c>
      <c r="I1266">
        <v>2</v>
      </c>
      <c r="J1266" t="s">
        <v>2380</v>
      </c>
    </row>
    <row r="1267" spans="1:10" x14ac:dyDescent="0.3">
      <c r="A1267" t="s">
        <v>1105</v>
      </c>
      <c r="B1267">
        <v>26.63</v>
      </c>
      <c r="C1267" t="str">
        <f t="shared" si="38"/>
        <v>Over weight</v>
      </c>
      <c r="D1267">
        <v>5.7</v>
      </c>
      <c r="E1267" t="str">
        <f t="shared" si="39"/>
        <v>Prediabetes</v>
      </c>
      <c r="F1267" t="s">
        <v>2380</v>
      </c>
      <c r="G1267" t="s">
        <v>2380</v>
      </c>
      <c r="H1267" t="s">
        <v>2380</v>
      </c>
      <c r="I1267">
        <v>0</v>
      </c>
      <c r="J1267" t="s">
        <v>2380</v>
      </c>
    </row>
    <row r="1268" spans="1:10" x14ac:dyDescent="0.3">
      <c r="A1268" t="s">
        <v>1104</v>
      </c>
      <c r="B1268">
        <v>22.515000000000001</v>
      </c>
      <c r="C1268" t="str">
        <f t="shared" si="38"/>
        <v>Normal weight</v>
      </c>
      <c r="D1268">
        <v>11.18</v>
      </c>
      <c r="E1268" t="str">
        <f t="shared" si="39"/>
        <v>Diabetes</v>
      </c>
      <c r="F1268" t="s">
        <v>2380</v>
      </c>
      <c r="G1268" t="s">
        <v>2380</v>
      </c>
      <c r="H1268" t="s">
        <v>2380</v>
      </c>
      <c r="I1268">
        <v>2</v>
      </c>
      <c r="J1268" t="s">
        <v>2380</v>
      </c>
    </row>
    <row r="1269" spans="1:10" x14ac:dyDescent="0.3">
      <c r="A1269" t="s">
        <v>1103</v>
      </c>
      <c r="B1269">
        <v>36.575000000000003</v>
      </c>
      <c r="C1269" t="str">
        <f t="shared" si="38"/>
        <v>Obesity</v>
      </c>
      <c r="D1269">
        <v>10.98</v>
      </c>
      <c r="E1269" t="str">
        <f t="shared" si="39"/>
        <v>Diabetes</v>
      </c>
      <c r="F1269" t="s">
        <v>2380</v>
      </c>
      <c r="G1269" t="s">
        <v>2380</v>
      </c>
      <c r="H1269" t="s">
        <v>2380</v>
      </c>
      <c r="I1269">
        <v>0</v>
      </c>
      <c r="J1269" t="s">
        <v>2380</v>
      </c>
    </row>
    <row r="1270" spans="1:10" x14ac:dyDescent="0.3">
      <c r="A1270" t="s">
        <v>1102</v>
      </c>
      <c r="B1270">
        <v>23.66</v>
      </c>
      <c r="C1270" t="str">
        <f t="shared" si="38"/>
        <v>Normal weight</v>
      </c>
      <c r="D1270">
        <v>5.1100000000000003</v>
      </c>
      <c r="E1270" t="str">
        <f t="shared" si="39"/>
        <v>Normal</v>
      </c>
      <c r="F1270" t="s">
        <v>2381</v>
      </c>
      <c r="G1270" t="s">
        <v>2380</v>
      </c>
      <c r="H1270" t="s">
        <v>2381</v>
      </c>
      <c r="I1270">
        <v>1</v>
      </c>
      <c r="J1270" t="s">
        <v>2380</v>
      </c>
    </row>
    <row r="1271" spans="1:10" x14ac:dyDescent="0.3">
      <c r="A1271" t="s">
        <v>1101</v>
      </c>
      <c r="B1271">
        <v>18.62</v>
      </c>
      <c r="C1271" t="str">
        <f t="shared" si="38"/>
        <v>Normal weight</v>
      </c>
      <c r="D1271">
        <v>10.24</v>
      </c>
      <c r="E1271" t="str">
        <f t="shared" si="39"/>
        <v>Diabetes</v>
      </c>
      <c r="F1271" t="s">
        <v>2380</v>
      </c>
      <c r="G1271" t="s">
        <v>2380</v>
      </c>
      <c r="H1271" t="s">
        <v>2380</v>
      </c>
      <c r="I1271">
        <v>0</v>
      </c>
      <c r="J1271" t="s">
        <v>2380</v>
      </c>
    </row>
    <row r="1272" spans="1:10" x14ac:dyDescent="0.3">
      <c r="A1272" t="s">
        <v>1100</v>
      </c>
      <c r="B1272">
        <v>19.190000000000001</v>
      </c>
      <c r="C1272" t="str">
        <f t="shared" si="38"/>
        <v>Normal weight</v>
      </c>
      <c r="D1272">
        <v>7.71</v>
      </c>
      <c r="E1272" t="str">
        <f t="shared" si="39"/>
        <v>Diabetes</v>
      </c>
      <c r="F1272" t="s">
        <v>2381</v>
      </c>
      <c r="G1272" t="s">
        <v>2380</v>
      </c>
      <c r="H1272" t="s">
        <v>2380</v>
      </c>
      <c r="I1272">
        <v>1</v>
      </c>
      <c r="J1272" t="s">
        <v>2380</v>
      </c>
    </row>
    <row r="1273" spans="1:10" x14ac:dyDescent="0.3">
      <c r="A1273" t="s">
        <v>1099</v>
      </c>
      <c r="B1273">
        <v>27.5</v>
      </c>
      <c r="C1273" t="str">
        <f t="shared" si="38"/>
        <v>Over weight</v>
      </c>
      <c r="D1273">
        <v>6.03</v>
      </c>
      <c r="E1273" t="str">
        <f t="shared" si="39"/>
        <v>Prediabetes</v>
      </c>
      <c r="F1273" t="s">
        <v>2380</v>
      </c>
      <c r="G1273" t="s">
        <v>2380</v>
      </c>
      <c r="H1273" t="s">
        <v>2380</v>
      </c>
      <c r="I1273">
        <v>0</v>
      </c>
      <c r="J1273" t="s">
        <v>2380</v>
      </c>
    </row>
    <row r="1274" spans="1:10" x14ac:dyDescent="0.3">
      <c r="A1274" t="s">
        <v>1098</v>
      </c>
      <c r="B1274">
        <v>27.36</v>
      </c>
      <c r="C1274" t="str">
        <f t="shared" si="38"/>
        <v>Over weight</v>
      </c>
      <c r="D1274">
        <v>5.96</v>
      </c>
      <c r="E1274" t="str">
        <f t="shared" si="39"/>
        <v>Prediabetes</v>
      </c>
      <c r="F1274" t="s">
        <v>2380</v>
      </c>
      <c r="G1274" t="s">
        <v>2380</v>
      </c>
      <c r="H1274" t="s">
        <v>2381</v>
      </c>
      <c r="I1274">
        <v>1</v>
      </c>
      <c r="J1274" t="s">
        <v>2380</v>
      </c>
    </row>
    <row r="1275" spans="1:10" x14ac:dyDescent="0.3">
      <c r="A1275" t="s">
        <v>1097</v>
      </c>
      <c r="B1275">
        <v>20.350000000000001</v>
      </c>
      <c r="C1275" t="str">
        <f t="shared" si="38"/>
        <v>Normal weight</v>
      </c>
      <c r="D1275">
        <v>4.16</v>
      </c>
      <c r="E1275" t="str">
        <f t="shared" si="39"/>
        <v>Normal</v>
      </c>
      <c r="F1275" t="s">
        <v>2380</v>
      </c>
      <c r="G1275" t="s">
        <v>2380</v>
      </c>
      <c r="H1275" t="s">
        <v>2380</v>
      </c>
      <c r="I1275">
        <v>0</v>
      </c>
      <c r="J1275" t="s">
        <v>2380</v>
      </c>
    </row>
    <row r="1276" spans="1:10" x14ac:dyDescent="0.3">
      <c r="A1276" t="s">
        <v>1096</v>
      </c>
      <c r="B1276">
        <v>24.035</v>
      </c>
      <c r="C1276" t="str">
        <f t="shared" si="38"/>
        <v>Normal weight</v>
      </c>
      <c r="D1276">
        <v>6.11</v>
      </c>
      <c r="E1276" t="str">
        <f t="shared" si="39"/>
        <v>Prediabetes</v>
      </c>
      <c r="F1276" t="s">
        <v>2380</v>
      </c>
      <c r="G1276" t="s">
        <v>2380</v>
      </c>
      <c r="H1276" t="s">
        <v>2380</v>
      </c>
      <c r="I1276">
        <v>0</v>
      </c>
      <c r="J1276" t="s">
        <v>2380</v>
      </c>
    </row>
    <row r="1277" spans="1:10" x14ac:dyDescent="0.3">
      <c r="A1277" t="s">
        <v>1095</v>
      </c>
      <c r="B1277">
        <v>23.56</v>
      </c>
      <c r="C1277" t="str">
        <f t="shared" si="38"/>
        <v>Normal weight</v>
      </c>
      <c r="D1277">
        <v>5.97</v>
      </c>
      <c r="E1277" t="str">
        <f t="shared" si="39"/>
        <v>Prediabetes</v>
      </c>
      <c r="F1277" t="s">
        <v>2380</v>
      </c>
      <c r="G1277" t="s">
        <v>2380</v>
      </c>
      <c r="H1277" t="s">
        <v>2380</v>
      </c>
      <c r="I1277">
        <v>0</v>
      </c>
      <c r="J1277" t="s">
        <v>2380</v>
      </c>
    </row>
    <row r="1278" spans="1:10" x14ac:dyDescent="0.3">
      <c r="A1278" t="s">
        <v>1094</v>
      </c>
      <c r="B1278">
        <v>27.17</v>
      </c>
      <c r="C1278" t="str">
        <f t="shared" si="38"/>
        <v>Over weight</v>
      </c>
      <c r="D1278">
        <v>10.81</v>
      </c>
      <c r="E1278" t="str">
        <f t="shared" si="39"/>
        <v>Diabetes</v>
      </c>
      <c r="F1278" t="s">
        <v>2380</v>
      </c>
      <c r="G1278" t="s">
        <v>2380</v>
      </c>
      <c r="H1278" t="s">
        <v>2380</v>
      </c>
      <c r="I1278">
        <v>2</v>
      </c>
      <c r="J1278" t="s">
        <v>2380</v>
      </c>
    </row>
    <row r="1279" spans="1:10" x14ac:dyDescent="0.3">
      <c r="A1279" t="s">
        <v>1093</v>
      </c>
      <c r="B1279">
        <v>34.32</v>
      </c>
      <c r="C1279" t="str">
        <f t="shared" si="38"/>
        <v>Obesity</v>
      </c>
      <c r="D1279">
        <v>5.7</v>
      </c>
      <c r="E1279" t="str">
        <f t="shared" si="39"/>
        <v>Prediabetes</v>
      </c>
      <c r="F1279" t="s">
        <v>2381</v>
      </c>
      <c r="G1279" t="s">
        <v>2380</v>
      </c>
      <c r="H1279" t="s">
        <v>2381</v>
      </c>
      <c r="I1279">
        <v>1</v>
      </c>
      <c r="J1279" t="s">
        <v>2380</v>
      </c>
    </row>
    <row r="1280" spans="1:10" x14ac:dyDescent="0.3">
      <c r="A1280" t="s">
        <v>1092</v>
      </c>
      <c r="B1280">
        <v>23.87</v>
      </c>
      <c r="C1280" t="str">
        <f t="shared" si="38"/>
        <v>Normal weight</v>
      </c>
      <c r="D1280">
        <v>4.7699999999999996</v>
      </c>
      <c r="E1280" t="str">
        <f t="shared" si="39"/>
        <v>Normal</v>
      </c>
      <c r="F1280" t="s">
        <v>2381</v>
      </c>
      <c r="G1280" t="s">
        <v>2380</v>
      </c>
      <c r="H1280" t="s">
        <v>2381</v>
      </c>
      <c r="I1280">
        <v>1</v>
      </c>
      <c r="J1280" t="s">
        <v>2380</v>
      </c>
    </row>
    <row r="1281" spans="1:10" x14ac:dyDescent="0.3">
      <c r="A1281" t="s">
        <v>1091</v>
      </c>
      <c r="B1281">
        <v>30.15</v>
      </c>
      <c r="C1281" t="str">
        <f t="shared" si="38"/>
        <v>Obesity</v>
      </c>
      <c r="D1281">
        <v>4.25</v>
      </c>
      <c r="E1281" t="str">
        <f t="shared" si="39"/>
        <v>Normal</v>
      </c>
      <c r="F1281" t="s">
        <v>2380</v>
      </c>
      <c r="G1281" t="s">
        <v>2380</v>
      </c>
      <c r="H1281" t="s">
        <v>2380</v>
      </c>
      <c r="I1281">
        <v>1</v>
      </c>
      <c r="J1281" t="s">
        <v>2380</v>
      </c>
    </row>
    <row r="1282" spans="1:10" x14ac:dyDescent="0.3">
      <c r="A1282" t="s">
        <v>1090</v>
      </c>
      <c r="B1282">
        <v>26.36</v>
      </c>
      <c r="C1282" t="str">
        <f t="shared" si="38"/>
        <v>Over weight</v>
      </c>
      <c r="D1282">
        <v>5.52</v>
      </c>
      <c r="E1282" t="str">
        <f t="shared" si="39"/>
        <v>Normal</v>
      </c>
      <c r="F1282" t="s">
        <v>2380</v>
      </c>
      <c r="G1282" t="s">
        <v>2380</v>
      </c>
      <c r="H1282" t="s">
        <v>2380</v>
      </c>
      <c r="I1282">
        <v>0</v>
      </c>
      <c r="J1282" t="s">
        <v>2380</v>
      </c>
    </row>
    <row r="1283" spans="1:10" x14ac:dyDescent="0.3">
      <c r="A1283" t="s">
        <v>1089</v>
      </c>
      <c r="B1283">
        <v>45.32</v>
      </c>
      <c r="C1283" t="str">
        <f t="shared" ref="C1283:C1346" si="40">IF(B1283&lt;18.5,"Underweight",IF(B1283&lt;=24.9,"Normal weight",IF(B1283&lt;29.9,"Over weight","Obesity")))</f>
        <v>Obesity</v>
      </c>
      <c r="D1283">
        <v>6.53</v>
      </c>
      <c r="E1283" t="str">
        <f t="shared" ref="E1283:E1346" si="41">IF(D1283&lt;5.7,"Normal",IF(D1283&lt;=6.4,"Prediabetes","Diabetes"))</f>
        <v>Diabetes</v>
      </c>
      <c r="F1283" t="s">
        <v>2381</v>
      </c>
      <c r="G1283" t="s">
        <v>2380</v>
      </c>
      <c r="H1283" t="s">
        <v>2380</v>
      </c>
      <c r="I1283">
        <v>1</v>
      </c>
      <c r="J1283" t="s">
        <v>2380</v>
      </c>
    </row>
    <row r="1284" spans="1:10" x14ac:dyDescent="0.3">
      <c r="A1284" t="s">
        <v>1088</v>
      </c>
      <c r="B1284">
        <v>31.93</v>
      </c>
      <c r="C1284" t="str">
        <f t="shared" si="40"/>
        <v>Obesity</v>
      </c>
      <c r="D1284">
        <v>4.82</v>
      </c>
      <c r="E1284" t="str">
        <f t="shared" si="41"/>
        <v>Normal</v>
      </c>
      <c r="F1284" t="s">
        <v>2381</v>
      </c>
      <c r="G1284" t="s">
        <v>2380</v>
      </c>
      <c r="H1284" t="s">
        <v>2380</v>
      </c>
      <c r="I1284">
        <v>1</v>
      </c>
      <c r="J1284" t="s">
        <v>2380</v>
      </c>
    </row>
    <row r="1285" spans="1:10" x14ac:dyDescent="0.3">
      <c r="A1285" t="s">
        <v>1087</v>
      </c>
      <c r="B1285">
        <v>36</v>
      </c>
      <c r="C1285" t="str">
        <f t="shared" si="40"/>
        <v>Obesity</v>
      </c>
      <c r="D1285">
        <v>11.94</v>
      </c>
      <c r="E1285" t="str">
        <f t="shared" si="41"/>
        <v>Diabetes</v>
      </c>
      <c r="F1285" t="s">
        <v>2381</v>
      </c>
      <c r="G1285" t="s">
        <v>2380</v>
      </c>
      <c r="H1285" t="s">
        <v>2380</v>
      </c>
      <c r="I1285">
        <v>1</v>
      </c>
      <c r="J1285" t="s">
        <v>2380</v>
      </c>
    </row>
    <row r="1286" spans="1:10" x14ac:dyDescent="0.3">
      <c r="A1286" t="s">
        <v>1086</v>
      </c>
      <c r="B1286">
        <v>32</v>
      </c>
      <c r="C1286" t="str">
        <f t="shared" si="40"/>
        <v>Obesity</v>
      </c>
      <c r="D1286">
        <v>7.85</v>
      </c>
      <c r="E1286" t="str">
        <f t="shared" si="41"/>
        <v>Diabetes</v>
      </c>
      <c r="F1286" t="s">
        <v>2381</v>
      </c>
      <c r="G1286" t="s">
        <v>2380</v>
      </c>
      <c r="H1286" t="s">
        <v>2380</v>
      </c>
      <c r="I1286">
        <v>1</v>
      </c>
      <c r="J1286" t="s">
        <v>2380</v>
      </c>
    </row>
    <row r="1287" spans="1:10" x14ac:dyDescent="0.3">
      <c r="A1287" t="s">
        <v>1085</v>
      </c>
      <c r="B1287">
        <v>29.37</v>
      </c>
      <c r="C1287" t="str">
        <f t="shared" si="40"/>
        <v>Over weight</v>
      </c>
      <c r="D1287">
        <v>8.01</v>
      </c>
      <c r="E1287" t="str">
        <f t="shared" si="41"/>
        <v>Diabetes</v>
      </c>
      <c r="F1287" t="s">
        <v>2381</v>
      </c>
      <c r="G1287" t="s">
        <v>2380</v>
      </c>
      <c r="H1287" t="s">
        <v>2380</v>
      </c>
      <c r="I1287">
        <v>1</v>
      </c>
      <c r="J1287" t="s">
        <v>2380</v>
      </c>
    </row>
    <row r="1288" spans="1:10" x14ac:dyDescent="0.3">
      <c r="A1288" t="s">
        <v>1084</v>
      </c>
      <c r="B1288">
        <v>23.6</v>
      </c>
      <c r="C1288" t="str">
        <f t="shared" si="40"/>
        <v>Normal weight</v>
      </c>
      <c r="D1288">
        <v>7.4</v>
      </c>
      <c r="E1288" t="str">
        <f t="shared" si="41"/>
        <v>Diabetes</v>
      </c>
      <c r="F1288" t="s">
        <v>2381</v>
      </c>
      <c r="G1288" t="s">
        <v>2380</v>
      </c>
      <c r="H1288" t="s">
        <v>2380</v>
      </c>
      <c r="I1288">
        <v>1</v>
      </c>
      <c r="J1288" t="s">
        <v>2380</v>
      </c>
    </row>
    <row r="1289" spans="1:10" x14ac:dyDescent="0.3">
      <c r="A1289" t="s">
        <v>1083</v>
      </c>
      <c r="B1289">
        <v>33.155000000000001</v>
      </c>
      <c r="C1289" t="str">
        <f t="shared" si="40"/>
        <v>Obesity</v>
      </c>
      <c r="D1289">
        <v>8.3800000000000008</v>
      </c>
      <c r="E1289" t="str">
        <f t="shared" si="41"/>
        <v>Diabetes</v>
      </c>
      <c r="F1289" t="s">
        <v>2381</v>
      </c>
      <c r="G1289" t="s">
        <v>2380</v>
      </c>
      <c r="H1289" t="s">
        <v>2380</v>
      </c>
      <c r="I1289">
        <v>0</v>
      </c>
      <c r="J1289" t="s">
        <v>2380</v>
      </c>
    </row>
    <row r="1290" spans="1:10" x14ac:dyDescent="0.3">
      <c r="A1290" t="s">
        <v>1082</v>
      </c>
      <c r="B1290">
        <v>24.32</v>
      </c>
      <c r="C1290" t="str">
        <f t="shared" si="40"/>
        <v>Normal weight</v>
      </c>
      <c r="D1290">
        <v>11.56</v>
      </c>
      <c r="E1290" t="str">
        <f t="shared" si="41"/>
        <v>Diabetes</v>
      </c>
      <c r="F1290" t="s">
        <v>2381</v>
      </c>
      <c r="G1290" t="s">
        <v>2380</v>
      </c>
      <c r="H1290" t="s">
        <v>2380</v>
      </c>
      <c r="I1290">
        <v>1</v>
      </c>
      <c r="J1290" t="s">
        <v>2380</v>
      </c>
    </row>
    <row r="1291" spans="1:10" x14ac:dyDescent="0.3">
      <c r="A1291" t="s">
        <v>1081</v>
      </c>
      <c r="B1291">
        <v>36.299999999999997</v>
      </c>
      <c r="C1291" t="str">
        <f t="shared" si="40"/>
        <v>Obesity</v>
      </c>
      <c r="D1291">
        <v>4.6100000000000003</v>
      </c>
      <c r="E1291" t="str">
        <f t="shared" si="41"/>
        <v>Normal</v>
      </c>
      <c r="F1291" t="s">
        <v>2380</v>
      </c>
      <c r="G1291" t="s">
        <v>2380</v>
      </c>
      <c r="H1291" t="s">
        <v>2380</v>
      </c>
      <c r="I1291">
        <v>0</v>
      </c>
      <c r="J1291" t="s">
        <v>2380</v>
      </c>
    </row>
    <row r="1292" spans="1:10" x14ac:dyDescent="0.3">
      <c r="A1292" t="s">
        <v>1080</v>
      </c>
      <c r="B1292">
        <v>34.4</v>
      </c>
      <c r="C1292" t="str">
        <f t="shared" si="40"/>
        <v>Obesity</v>
      </c>
      <c r="D1292">
        <v>4.95</v>
      </c>
      <c r="E1292" t="str">
        <f t="shared" si="41"/>
        <v>Normal</v>
      </c>
      <c r="F1292" t="s">
        <v>2380</v>
      </c>
      <c r="G1292" t="s">
        <v>2380</v>
      </c>
      <c r="H1292" t="s">
        <v>2381</v>
      </c>
      <c r="I1292">
        <v>1</v>
      </c>
      <c r="J1292" t="s">
        <v>2380</v>
      </c>
    </row>
    <row r="1293" spans="1:10" x14ac:dyDescent="0.3">
      <c r="A1293" t="s">
        <v>1079</v>
      </c>
      <c r="B1293">
        <v>30.9</v>
      </c>
      <c r="C1293" t="str">
        <f t="shared" si="40"/>
        <v>Obesity</v>
      </c>
      <c r="D1293">
        <v>5.04</v>
      </c>
      <c r="E1293" t="str">
        <f t="shared" si="41"/>
        <v>Normal</v>
      </c>
      <c r="F1293" t="s">
        <v>2380</v>
      </c>
      <c r="G1293" t="s">
        <v>2380</v>
      </c>
      <c r="H1293" t="s">
        <v>2380</v>
      </c>
      <c r="I1293">
        <v>0</v>
      </c>
      <c r="J1293" t="s">
        <v>2380</v>
      </c>
    </row>
    <row r="1294" spans="1:10" x14ac:dyDescent="0.3">
      <c r="A1294" t="s">
        <v>1078</v>
      </c>
      <c r="B1294">
        <v>28.6</v>
      </c>
      <c r="C1294" t="str">
        <f t="shared" si="40"/>
        <v>Over weight</v>
      </c>
      <c r="D1294">
        <v>5.42</v>
      </c>
      <c r="E1294" t="str">
        <f t="shared" si="41"/>
        <v>Normal</v>
      </c>
      <c r="F1294" t="s">
        <v>2380</v>
      </c>
      <c r="G1294" t="s">
        <v>2380</v>
      </c>
      <c r="H1294" t="s">
        <v>2380</v>
      </c>
      <c r="I1294">
        <v>0</v>
      </c>
      <c r="J1294" t="s">
        <v>2380</v>
      </c>
    </row>
    <row r="1295" spans="1:10" x14ac:dyDescent="0.3">
      <c r="A1295" t="s">
        <v>1077</v>
      </c>
      <c r="B1295">
        <v>27.83</v>
      </c>
      <c r="C1295" t="str">
        <f t="shared" si="40"/>
        <v>Over weight</v>
      </c>
      <c r="D1295">
        <v>5.39</v>
      </c>
      <c r="E1295" t="str">
        <f t="shared" si="41"/>
        <v>Normal</v>
      </c>
      <c r="F1295" t="s">
        <v>2380</v>
      </c>
      <c r="G1295" t="s">
        <v>2380</v>
      </c>
      <c r="H1295" t="s">
        <v>2380</v>
      </c>
      <c r="I1295">
        <v>0</v>
      </c>
      <c r="J1295" t="s">
        <v>2380</v>
      </c>
    </row>
    <row r="1296" spans="1:10" x14ac:dyDescent="0.3">
      <c r="A1296" t="s">
        <v>1076</v>
      </c>
      <c r="B1296">
        <v>39.64</v>
      </c>
      <c r="C1296" t="str">
        <f t="shared" si="40"/>
        <v>Obesity</v>
      </c>
      <c r="D1296">
        <v>6</v>
      </c>
      <c r="E1296" t="str">
        <f t="shared" si="41"/>
        <v>Prediabetes</v>
      </c>
      <c r="F1296" t="s">
        <v>2380</v>
      </c>
      <c r="G1296" t="s">
        <v>2380</v>
      </c>
      <c r="H1296" t="s">
        <v>2381</v>
      </c>
      <c r="I1296">
        <v>1</v>
      </c>
      <c r="J1296" t="s">
        <v>2380</v>
      </c>
    </row>
    <row r="1297" spans="1:10" x14ac:dyDescent="0.3">
      <c r="A1297" t="s">
        <v>1075</v>
      </c>
      <c r="B1297">
        <v>38.479999999999997</v>
      </c>
      <c r="C1297" t="str">
        <f t="shared" si="40"/>
        <v>Obesity</v>
      </c>
      <c r="D1297">
        <v>6.02</v>
      </c>
      <c r="E1297" t="str">
        <f t="shared" si="41"/>
        <v>Prediabetes</v>
      </c>
      <c r="F1297" t="s">
        <v>2380</v>
      </c>
      <c r="G1297" t="s">
        <v>2380</v>
      </c>
      <c r="H1297" t="s">
        <v>2380</v>
      </c>
      <c r="I1297">
        <v>1</v>
      </c>
      <c r="J1297" t="s">
        <v>2380</v>
      </c>
    </row>
    <row r="1298" spans="1:10" x14ac:dyDescent="0.3">
      <c r="A1298" t="s">
        <v>1074</v>
      </c>
      <c r="B1298">
        <v>36.200000000000003</v>
      </c>
      <c r="C1298" t="str">
        <f t="shared" si="40"/>
        <v>Obesity</v>
      </c>
      <c r="D1298">
        <v>4.62</v>
      </c>
      <c r="E1298" t="str">
        <f t="shared" si="41"/>
        <v>Normal</v>
      </c>
      <c r="F1298" t="s">
        <v>2380</v>
      </c>
      <c r="G1298" t="s">
        <v>2380</v>
      </c>
      <c r="H1298" t="s">
        <v>2380</v>
      </c>
      <c r="I1298">
        <v>2</v>
      </c>
      <c r="J1298" t="s">
        <v>2380</v>
      </c>
    </row>
    <row r="1299" spans="1:10" x14ac:dyDescent="0.3">
      <c r="A1299" t="s">
        <v>1073</v>
      </c>
      <c r="B1299">
        <v>27.13</v>
      </c>
      <c r="C1299" t="str">
        <f t="shared" si="40"/>
        <v>Over weight</v>
      </c>
      <c r="D1299">
        <v>5.59</v>
      </c>
      <c r="E1299" t="str">
        <f t="shared" si="41"/>
        <v>Normal</v>
      </c>
      <c r="F1299" t="s">
        <v>2380</v>
      </c>
      <c r="G1299" t="s">
        <v>2380</v>
      </c>
      <c r="H1299" t="s">
        <v>2380</v>
      </c>
      <c r="I1299">
        <v>1</v>
      </c>
      <c r="J1299" t="s">
        <v>2380</v>
      </c>
    </row>
    <row r="1300" spans="1:10" x14ac:dyDescent="0.3">
      <c r="A1300" t="s">
        <v>1072</v>
      </c>
      <c r="B1300">
        <v>20.75</v>
      </c>
      <c r="C1300" t="str">
        <f t="shared" si="40"/>
        <v>Normal weight</v>
      </c>
      <c r="D1300">
        <v>5.18</v>
      </c>
      <c r="E1300" t="str">
        <f t="shared" si="41"/>
        <v>Normal</v>
      </c>
      <c r="F1300" t="s">
        <v>2381</v>
      </c>
      <c r="G1300" t="s">
        <v>2380</v>
      </c>
      <c r="H1300" t="s">
        <v>2380</v>
      </c>
      <c r="I1300">
        <v>2</v>
      </c>
      <c r="J1300" t="s">
        <v>2380</v>
      </c>
    </row>
    <row r="1301" spans="1:10" x14ac:dyDescent="0.3">
      <c r="A1301" t="s">
        <v>1071</v>
      </c>
      <c r="B1301">
        <v>26.6</v>
      </c>
      <c r="C1301" t="str">
        <f t="shared" si="40"/>
        <v>Over weight</v>
      </c>
      <c r="D1301">
        <v>6.29</v>
      </c>
      <c r="E1301" t="str">
        <f t="shared" si="41"/>
        <v>Prediabetes</v>
      </c>
      <c r="F1301" t="s">
        <v>2380</v>
      </c>
      <c r="G1301" t="s">
        <v>2380</v>
      </c>
      <c r="H1301" t="s">
        <v>2380</v>
      </c>
      <c r="I1301">
        <v>2</v>
      </c>
      <c r="J1301" t="s">
        <v>2380</v>
      </c>
    </row>
    <row r="1302" spans="1:10" x14ac:dyDescent="0.3">
      <c r="A1302" t="s">
        <v>1070</v>
      </c>
      <c r="B1302">
        <v>25.3</v>
      </c>
      <c r="C1302" t="str">
        <f t="shared" si="40"/>
        <v>Over weight</v>
      </c>
      <c r="D1302">
        <v>4.49</v>
      </c>
      <c r="E1302" t="str">
        <f t="shared" si="41"/>
        <v>Normal</v>
      </c>
      <c r="F1302" t="s">
        <v>2380</v>
      </c>
      <c r="G1302" t="s">
        <v>2380</v>
      </c>
      <c r="H1302" t="s">
        <v>2380</v>
      </c>
      <c r="I1302">
        <v>2</v>
      </c>
      <c r="J1302" t="s">
        <v>2380</v>
      </c>
    </row>
    <row r="1303" spans="1:10" x14ac:dyDescent="0.3">
      <c r="A1303" t="s">
        <v>1069</v>
      </c>
      <c r="B1303">
        <v>18.84</v>
      </c>
      <c r="C1303" t="str">
        <f t="shared" si="40"/>
        <v>Normal weight</v>
      </c>
      <c r="D1303">
        <v>11.82</v>
      </c>
      <c r="E1303" t="str">
        <f t="shared" si="41"/>
        <v>Diabetes</v>
      </c>
      <c r="F1303" t="s">
        <v>2381</v>
      </c>
      <c r="G1303" t="s">
        <v>2380</v>
      </c>
      <c r="H1303" t="s">
        <v>2381</v>
      </c>
      <c r="I1303">
        <v>1</v>
      </c>
      <c r="J1303" t="s">
        <v>2380</v>
      </c>
    </row>
    <row r="1304" spans="1:10" x14ac:dyDescent="0.3">
      <c r="A1304" t="s">
        <v>1068</v>
      </c>
      <c r="B1304">
        <v>19.57</v>
      </c>
      <c r="C1304" t="str">
        <f t="shared" si="40"/>
        <v>Normal weight</v>
      </c>
      <c r="D1304">
        <v>7.41</v>
      </c>
      <c r="E1304" t="str">
        <f t="shared" si="41"/>
        <v>Diabetes</v>
      </c>
      <c r="F1304" t="s">
        <v>2381</v>
      </c>
      <c r="G1304" t="s">
        <v>2380</v>
      </c>
      <c r="H1304" t="s">
        <v>2380</v>
      </c>
      <c r="I1304">
        <v>1</v>
      </c>
      <c r="J1304" t="s">
        <v>2380</v>
      </c>
    </row>
    <row r="1305" spans="1:10" x14ac:dyDescent="0.3">
      <c r="A1305" t="s">
        <v>1067</v>
      </c>
      <c r="B1305">
        <v>30.495000000000001</v>
      </c>
      <c r="C1305" t="str">
        <f t="shared" si="40"/>
        <v>Obesity</v>
      </c>
      <c r="D1305">
        <v>5.97</v>
      </c>
      <c r="E1305" t="str">
        <f t="shared" si="41"/>
        <v>Prediabetes</v>
      </c>
      <c r="F1305" t="s">
        <v>2380</v>
      </c>
      <c r="G1305" t="s">
        <v>2380</v>
      </c>
      <c r="H1305" t="s">
        <v>2380</v>
      </c>
      <c r="I1305">
        <v>0</v>
      </c>
      <c r="J1305" t="s">
        <v>2380</v>
      </c>
    </row>
    <row r="1306" spans="1:10" x14ac:dyDescent="0.3">
      <c r="A1306" t="s">
        <v>1066</v>
      </c>
      <c r="B1306">
        <v>30.114999999999998</v>
      </c>
      <c r="C1306" t="str">
        <f t="shared" si="40"/>
        <v>Obesity</v>
      </c>
      <c r="D1306">
        <v>5.74</v>
      </c>
      <c r="E1306" t="str">
        <f t="shared" si="41"/>
        <v>Prediabetes</v>
      </c>
      <c r="F1306" t="s">
        <v>2380</v>
      </c>
      <c r="G1306" t="s">
        <v>2380</v>
      </c>
      <c r="H1306" t="s">
        <v>2381</v>
      </c>
      <c r="I1306">
        <v>1</v>
      </c>
      <c r="J1306" t="s">
        <v>2380</v>
      </c>
    </row>
    <row r="1307" spans="1:10" x14ac:dyDescent="0.3">
      <c r="A1307" t="s">
        <v>1065</v>
      </c>
      <c r="B1307">
        <v>24.78</v>
      </c>
      <c r="C1307" t="str">
        <f t="shared" si="40"/>
        <v>Normal weight</v>
      </c>
      <c r="D1307">
        <v>9.85</v>
      </c>
      <c r="E1307" t="str">
        <f t="shared" si="41"/>
        <v>Diabetes</v>
      </c>
      <c r="F1307" t="s">
        <v>2380</v>
      </c>
      <c r="G1307" t="s">
        <v>2380</v>
      </c>
      <c r="H1307" t="s">
        <v>2380</v>
      </c>
      <c r="I1307">
        <v>0</v>
      </c>
      <c r="J1307" t="s">
        <v>2380</v>
      </c>
    </row>
    <row r="1308" spans="1:10" x14ac:dyDescent="0.3">
      <c r="A1308" t="s">
        <v>1064</v>
      </c>
      <c r="B1308">
        <v>24.77</v>
      </c>
      <c r="C1308" t="str">
        <f t="shared" si="40"/>
        <v>Normal weight</v>
      </c>
      <c r="D1308">
        <v>7.59</v>
      </c>
      <c r="E1308" t="str">
        <f t="shared" si="41"/>
        <v>Diabetes</v>
      </c>
      <c r="F1308" t="s">
        <v>2380</v>
      </c>
      <c r="G1308" t="s">
        <v>2380</v>
      </c>
      <c r="H1308" t="s">
        <v>2380</v>
      </c>
      <c r="I1308">
        <v>0</v>
      </c>
      <c r="J1308" t="s">
        <v>2380</v>
      </c>
    </row>
    <row r="1309" spans="1:10" x14ac:dyDescent="0.3">
      <c r="A1309" t="s">
        <v>1063</v>
      </c>
      <c r="B1309">
        <v>16.579999999999998</v>
      </c>
      <c r="C1309" t="str">
        <f t="shared" si="40"/>
        <v>Underweight</v>
      </c>
      <c r="D1309">
        <v>6.98</v>
      </c>
      <c r="E1309" t="str">
        <f t="shared" si="41"/>
        <v>Diabetes</v>
      </c>
      <c r="F1309" t="s">
        <v>2381</v>
      </c>
      <c r="G1309" t="s">
        <v>2380</v>
      </c>
      <c r="H1309" t="s">
        <v>2381</v>
      </c>
      <c r="I1309">
        <v>1</v>
      </c>
      <c r="J1309" t="s">
        <v>2380</v>
      </c>
    </row>
    <row r="1310" spans="1:10" x14ac:dyDescent="0.3">
      <c r="A1310" t="s">
        <v>1062</v>
      </c>
      <c r="B1310">
        <v>38.17</v>
      </c>
      <c r="C1310" t="str">
        <f t="shared" si="40"/>
        <v>Obesity</v>
      </c>
      <c r="D1310">
        <v>4.7300000000000004</v>
      </c>
      <c r="E1310" t="str">
        <f t="shared" si="41"/>
        <v>Normal</v>
      </c>
      <c r="F1310" t="s">
        <v>2381</v>
      </c>
      <c r="G1310" t="s">
        <v>2380</v>
      </c>
      <c r="H1310" t="s">
        <v>2380</v>
      </c>
      <c r="I1310">
        <v>0</v>
      </c>
      <c r="J1310" t="s">
        <v>2380</v>
      </c>
    </row>
    <row r="1311" spans="1:10" x14ac:dyDescent="0.3">
      <c r="A1311" t="s">
        <v>1061</v>
      </c>
      <c r="B1311">
        <v>39.424999999999997</v>
      </c>
      <c r="C1311" t="str">
        <f t="shared" si="40"/>
        <v>Obesity</v>
      </c>
      <c r="D1311">
        <v>4.76</v>
      </c>
      <c r="E1311" t="str">
        <f t="shared" si="41"/>
        <v>Normal</v>
      </c>
      <c r="F1311" t="s">
        <v>2381</v>
      </c>
      <c r="G1311" t="s">
        <v>2380</v>
      </c>
      <c r="H1311" t="s">
        <v>2380</v>
      </c>
      <c r="I1311">
        <v>0</v>
      </c>
      <c r="J1311" t="s">
        <v>2380</v>
      </c>
    </row>
    <row r="1312" spans="1:10" x14ac:dyDescent="0.3">
      <c r="A1312" t="s">
        <v>1060</v>
      </c>
      <c r="B1312">
        <v>33.44</v>
      </c>
      <c r="C1312" t="str">
        <f t="shared" si="40"/>
        <v>Obesity</v>
      </c>
      <c r="D1312">
        <v>6.24</v>
      </c>
      <c r="E1312" t="str">
        <f t="shared" si="41"/>
        <v>Prediabetes</v>
      </c>
      <c r="F1312" t="s">
        <v>2381</v>
      </c>
      <c r="G1312" t="s">
        <v>2380</v>
      </c>
      <c r="H1312" t="s">
        <v>2380</v>
      </c>
      <c r="I1312">
        <v>0</v>
      </c>
      <c r="J1312" t="s">
        <v>2380</v>
      </c>
    </row>
    <row r="1313" spans="1:10" x14ac:dyDescent="0.3">
      <c r="A1313" t="s">
        <v>1059</v>
      </c>
      <c r="B1313">
        <v>33.344999999999999</v>
      </c>
      <c r="C1313" t="str">
        <f t="shared" si="40"/>
        <v>Obesity</v>
      </c>
      <c r="D1313">
        <v>5.44</v>
      </c>
      <c r="E1313" t="str">
        <f t="shared" si="41"/>
        <v>Normal</v>
      </c>
      <c r="F1313" t="s">
        <v>2381</v>
      </c>
      <c r="G1313" t="s">
        <v>2380</v>
      </c>
      <c r="H1313" t="s">
        <v>2380</v>
      </c>
      <c r="I1313">
        <v>0</v>
      </c>
      <c r="J1313" t="s">
        <v>2380</v>
      </c>
    </row>
    <row r="1314" spans="1:10" x14ac:dyDescent="0.3">
      <c r="A1314" t="s">
        <v>1058</v>
      </c>
      <c r="B1314">
        <v>38.79</v>
      </c>
      <c r="C1314" t="str">
        <f t="shared" si="40"/>
        <v>Obesity</v>
      </c>
      <c r="D1314">
        <v>5.08</v>
      </c>
      <c r="E1314" t="str">
        <f t="shared" si="41"/>
        <v>Normal</v>
      </c>
      <c r="F1314" t="s">
        <v>2380</v>
      </c>
      <c r="G1314" t="s">
        <v>2380</v>
      </c>
      <c r="H1314" t="s">
        <v>2381</v>
      </c>
      <c r="I1314">
        <v>1</v>
      </c>
      <c r="J1314" t="s">
        <v>2380</v>
      </c>
    </row>
    <row r="1315" spans="1:10" x14ac:dyDescent="0.3">
      <c r="A1315" t="s">
        <v>1057</v>
      </c>
      <c r="B1315">
        <v>30.684999999999999</v>
      </c>
      <c r="C1315" t="str">
        <f t="shared" si="40"/>
        <v>Obesity</v>
      </c>
      <c r="D1315">
        <v>4.87</v>
      </c>
      <c r="E1315" t="str">
        <f t="shared" si="41"/>
        <v>Normal</v>
      </c>
      <c r="F1315" t="s">
        <v>2380</v>
      </c>
      <c r="G1315" t="s">
        <v>2380</v>
      </c>
      <c r="H1315" t="s">
        <v>2381</v>
      </c>
      <c r="I1315">
        <v>1</v>
      </c>
      <c r="J1315" t="s">
        <v>2380</v>
      </c>
    </row>
    <row r="1316" spans="1:10" x14ac:dyDescent="0.3">
      <c r="A1316" t="s">
        <v>1056</v>
      </c>
      <c r="B1316">
        <v>22.135000000000002</v>
      </c>
      <c r="C1316" t="str">
        <f t="shared" si="40"/>
        <v>Normal weight</v>
      </c>
      <c r="D1316">
        <v>8.17</v>
      </c>
      <c r="E1316" t="str">
        <f t="shared" si="41"/>
        <v>Diabetes</v>
      </c>
      <c r="F1316" t="s">
        <v>2380</v>
      </c>
      <c r="G1316" t="s">
        <v>2380</v>
      </c>
      <c r="H1316" t="s">
        <v>2380</v>
      </c>
      <c r="I1316">
        <v>0</v>
      </c>
      <c r="J1316" t="s">
        <v>2380</v>
      </c>
    </row>
    <row r="1317" spans="1:10" x14ac:dyDescent="0.3">
      <c r="A1317" t="s">
        <v>1055</v>
      </c>
      <c r="B1317">
        <v>33.33</v>
      </c>
      <c r="C1317" t="str">
        <f t="shared" si="40"/>
        <v>Obesity</v>
      </c>
      <c r="D1317">
        <v>7.61</v>
      </c>
      <c r="E1317" t="str">
        <f t="shared" si="41"/>
        <v>Diabetes</v>
      </c>
      <c r="F1317" t="s">
        <v>2380</v>
      </c>
      <c r="G1317" t="s">
        <v>2380</v>
      </c>
      <c r="H1317" t="s">
        <v>2380</v>
      </c>
      <c r="I1317">
        <v>0</v>
      </c>
      <c r="J1317" t="s">
        <v>2380</v>
      </c>
    </row>
    <row r="1318" spans="1:10" x14ac:dyDescent="0.3">
      <c r="A1318" t="s">
        <v>1054</v>
      </c>
      <c r="B1318">
        <v>31.13</v>
      </c>
      <c r="C1318" t="str">
        <f t="shared" si="40"/>
        <v>Obesity</v>
      </c>
      <c r="D1318">
        <v>10.1</v>
      </c>
      <c r="E1318" t="str">
        <f t="shared" si="41"/>
        <v>Diabetes</v>
      </c>
      <c r="F1318" t="s">
        <v>2380</v>
      </c>
      <c r="G1318" t="s">
        <v>2380</v>
      </c>
      <c r="H1318" t="s">
        <v>2380</v>
      </c>
      <c r="I1318">
        <v>0</v>
      </c>
      <c r="J1318" t="s">
        <v>2380</v>
      </c>
    </row>
    <row r="1319" spans="1:10" x14ac:dyDescent="0.3">
      <c r="A1319" t="s">
        <v>1053</v>
      </c>
      <c r="B1319">
        <v>28.9</v>
      </c>
      <c r="C1319" t="str">
        <f t="shared" si="40"/>
        <v>Over weight</v>
      </c>
      <c r="D1319">
        <v>11.24</v>
      </c>
      <c r="E1319" t="str">
        <f t="shared" si="41"/>
        <v>Diabetes</v>
      </c>
      <c r="F1319" t="s">
        <v>2380</v>
      </c>
      <c r="G1319" t="s">
        <v>2380</v>
      </c>
      <c r="H1319" t="s">
        <v>2380</v>
      </c>
      <c r="I1319">
        <v>0</v>
      </c>
      <c r="J1319" t="s">
        <v>2380</v>
      </c>
    </row>
    <row r="1320" spans="1:10" x14ac:dyDescent="0.3">
      <c r="A1320" t="s">
        <v>1052</v>
      </c>
      <c r="B1320">
        <v>43.31</v>
      </c>
      <c r="C1320" t="str">
        <f t="shared" si="40"/>
        <v>Obesity</v>
      </c>
      <c r="D1320">
        <v>6.1</v>
      </c>
      <c r="E1320" t="str">
        <f t="shared" si="41"/>
        <v>Prediabetes</v>
      </c>
      <c r="F1320" t="s">
        <v>2381</v>
      </c>
      <c r="G1320" t="s">
        <v>2381</v>
      </c>
      <c r="H1320" t="s">
        <v>2380</v>
      </c>
      <c r="I1320">
        <v>1</v>
      </c>
      <c r="J1320" t="s">
        <v>2380</v>
      </c>
    </row>
    <row r="1321" spans="1:10" x14ac:dyDescent="0.3">
      <c r="A1321" t="s">
        <v>1051</v>
      </c>
      <c r="B1321">
        <v>22.8</v>
      </c>
      <c r="C1321" t="str">
        <f t="shared" si="40"/>
        <v>Normal weight</v>
      </c>
      <c r="D1321">
        <v>6.98</v>
      </c>
      <c r="E1321" t="str">
        <f t="shared" si="41"/>
        <v>Diabetes</v>
      </c>
      <c r="F1321" t="s">
        <v>2380</v>
      </c>
      <c r="G1321" t="s">
        <v>2380</v>
      </c>
      <c r="H1321" t="s">
        <v>2380</v>
      </c>
      <c r="I1321">
        <v>0</v>
      </c>
      <c r="J1321" t="s">
        <v>2380</v>
      </c>
    </row>
    <row r="1322" spans="1:10" x14ac:dyDescent="0.3">
      <c r="A1322" t="s">
        <v>1050</v>
      </c>
      <c r="B1322">
        <v>19.09</v>
      </c>
      <c r="C1322" t="str">
        <f t="shared" si="40"/>
        <v>Normal weight</v>
      </c>
      <c r="D1322">
        <v>4</v>
      </c>
      <c r="E1322" t="str">
        <f t="shared" si="41"/>
        <v>Normal</v>
      </c>
      <c r="F1322" t="s">
        <v>2381</v>
      </c>
      <c r="G1322" t="s">
        <v>2380</v>
      </c>
      <c r="H1322" t="s">
        <v>2380</v>
      </c>
      <c r="I1322">
        <v>1</v>
      </c>
      <c r="J1322" t="s">
        <v>2380</v>
      </c>
    </row>
    <row r="1323" spans="1:10" x14ac:dyDescent="0.3">
      <c r="A1323" t="s">
        <v>1049</v>
      </c>
      <c r="B1323">
        <v>23.37</v>
      </c>
      <c r="C1323" t="str">
        <f t="shared" si="40"/>
        <v>Normal weight</v>
      </c>
      <c r="D1323">
        <v>4.2300000000000004</v>
      </c>
      <c r="E1323" t="str">
        <f t="shared" si="41"/>
        <v>Normal</v>
      </c>
      <c r="F1323" t="s">
        <v>2380</v>
      </c>
      <c r="G1323" t="s">
        <v>2380</v>
      </c>
      <c r="H1323" t="s">
        <v>2380</v>
      </c>
      <c r="I1323">
        <v>0</v>
      </c>
      <c r="J1323" t="s">
        <v>2380</v>
      </c>
    </row>
    <row r="1324" spans="1:10" x14ac:dyDescent="0.3">
      <c r="A1324" t="s">
        <v>1048</v>
      </c>
      <c r="B1324">
        <v>33.44</v>
      </c>
      <c r="C1324" t="str">
        <f t="shared" si="40"/>
        <v>Obesity</v>
      </c>
      <c r="D1324">
        <v>4.72</v>
      </c>
      <c r="E1324" t="str">
        <f t="shared" si="41"/>
        <v>Normal</v>
      </c>
      <c r="F1324" t="s">
        <v>2381</v>
      </c>
      <c r="G1324" t="s">
        <v>2380</v>
      </c>
      <c r="H1324" t="s">
        <v>2380</v>
      </c>
      <c r="I1324">
        <v>0</v>
      </c>
      <c r="J1324" t="s">
        <v>2380</v>
      </c>
    </row>
    <row r="1325" spans="1:10" x14ac:dyDescent="0.3">
      <c r="A1325" t="s">
        <v>1047</v>
      </c>
      <c r="B1325">
        <v>28.05</v>
      </c>
      <c r="C1325" t="str">
        <f t="shared" si="40"/>
        <v>Over weight</v>
      </c>
      <c r="D1325">
        <v>5.63</v>
      </c>
      <c r="E1325" t="str">
        <f t="shared" si="41"/>
        <v>Normal</v>
      </c>
      <c r="F1325" t="s">
        <v>2381</v>
      </c>
      <c r="G1325" t="s">
        <v>2380</v>
      </c>
      <c r="H1325" t="s">
        <v>2380</v>
      </c>
      <c r="I1325">
        <v>0</v>
      </c>
      <c r="J1325" t="s">
        <v>2380</v>
      </c>
    </row>
    <row r="1326" spans="1:10" x14ac:dyDescent="0.3">
      <c r="A1326" t="s">
        <v>1046</v>
      </c>
      <c r="B1326">
        <v>27.72</v>
      </c>
      <c r="C1326" t="str">
        <f t="shared" si="40"/>
        <v>Over weight</v>
      </c>
      <c r="D1326">
        <v>5.83</v>
      </c>
      <c r="E1326" t="str">
        <f t="shared" si="41"/>
        <v>Prediabetes</v>
      </c>
      <c r="F1326" t="s">
        <v>2381</v>
      </c>
      <c r="G1326" t="s">
        <v>2380</v>
      </c>
      <c r="H1326" t="s">
        <v>2380</v>
      </c>
      <c r="I1326">
        <v>0</v>
      </c>
      <c r="J1326" t="s">
        <v>2380</v>
      </c>
    </row>
    <row r="1327" spans="1:10" x14ac:dyDescent="0.3">
      <c r="A1327" t="s">
        <v>1045</v>
      </c>
      <c r="B1327">
        <v>29.81</v>
      </c>
      <c r="C1327" t="str">
        <f t="shared" si="40"/>
        <v>Over weight</v>
      </c>
      <c r="D1327">
        <v>9.23</v>
      </c>
      <c r="E1327" t="str">
        <f t="shared" si="41"/>
        <v>Diabetes</v>
      </c>
      <c r="F1327" t="s">
        <v>2380</v>
      </c>
      <c r="G1327" t="s">
        <v>2380</v>
      </c>
      <c r="H1327" t="s">
        <v>2380</v>
      </c>
      <c r="I1327">
        <v>0</v>
      </c>
      <c r="J1327" t="s">
        <v>2380</v>
      </c>
    </row>
    <row r="1328" spans="1:10" x14ac:dyDescent="0.3">
      <c r="A1328" t="s">
        <v>1044</v>
      </c>
      <c r="B1328">
        <v>23.98</v>
      </c>
      <c r="C1328" t="str">
        <f t="shared" si="40"/>
        <v>Normal weight</v>
      </c>
      <c r="D1328">
        <v>9.89</v>
      </c>
      <c r="E1328" t="str">
        <f t="shared" si="41"/>
        <v>Diabetes</v>
      </c>
      <c r="F1328" t="s">
        <v>2380</v>
      </c>
      <c r="G1328" t="s">
        <v>2380</v>
      </c>
      <c r="H1328" t="s">
        <v>2380</v>
      </c>
      <c r="I1328">
        <v>0</v>
      </c>
      <c r="J1328" t="s">
        <v>2380</v>
      </c>
    </row>
    <row r="1329" spans="1:10" x14ac:dyDescent="0.3">
      <c r="A1329" t="s">
        <v>1043</v>
      </c>
      <c r="B1329">
        <v>17.34</v>
      </c>
      <c r="C1329" t="str">
        <f t="shared" si="40"/>
        <v>Underweight</v>
      </c>
      <c r="D1329">
        <v>12</v>
      </c>
      <c r="E1329" t="str">
        <f t="shared" si="41"/>
        <v>Diabetes</v>
      </c>
      <c r="F1329" t="s">
        <v>2380</v>
      </c>
      <c r="G1329" t="s">
        <v>2380</v>
      </c>
      <c r="H1329" t="s">
        <v>2380</v>
      </c>
      <c r="I1329">
        <v>0</v>
      </c>
      <c r="J1329" t="s">
        <v>2380</v>
      </c>
    </row>
    <row r="1330" spans="1:10" x14ac:dyDescent="0.3">
      <c r="A1330" t="s">
        <v>1042</v>
      </c>
      <c r="B1330">
        <v>40.39</v>
      </c>
      <c r="C1330" t="str">
        <f t="shared" si="40"/>
        <v>Obesity</v>
      </c>
      <c r="D1330">
        <v>4.24</v>
      </c>
      <c r="E1330" t="str">
        <f t="shared" si="41"/>
        <v>Normal</v>
      </c>
      <c r="F1330" t="s">
        <v>2381</v>
      </c>
      <c r="G1330" t="s">
        <v>2380</v>
      </c>
      <c r="H1330" t="s">
        <v>2381</v>
      </c>
      <c r="I1330">
        <v>1</v>
      </c>
      <c r="J1330" t="s">
        <v>2380</v>
      </c>
    </row>
    <row r="1331" spans="1:10" x14ac:dyDescent="0.3">
      <c r="A1331" t="s">
        <v>1041</v>
      </c>
      <c r="B1331">
        <v>25.96</v>
      </c>
      <c r="C1331" t="str">
        <f t="shared" si="40"/>
        <v>Over weight</v>
      </c>
      <c r="D1331">
        <v>4.68</v>
      </c>
      <c r="E1331" t="str">
        <f t="shared" si="41"/>
        <v>Normal</v>
      </c>
      <c r="F1331" t="s">
        <v>2381</v>
      </c>
      <c r="G1331" t="s">
        <v>2380</v>
      </c>
      <c r="H1331" t="s">
        <v>2381</v>
      </c>
      <c r="I1331">
        <v>1</v>
      </c>
      <c r="J1331" t="s">
        <v>2380</v>
      </c>
    </row>
    <row r="1332" spans="1:10" x14ac:dyDescent="0.3">
      <c r="A1332" t="s">
        <v>1040</v>
      </c>
      <c r="B1332">
        <v>17.68</v>
      </c>
      <c r="C1332" t="str">
        <f t="shared" si="40"/>
        <v>Underweight</v>
      </c>
      <c r="D1332">
        <v>8.57</v>
      </c>
      <c r="E1332" t="str">
        <f t="shared" si="41"/>
        <v>Diabetes</v>
      </c>
      <c r="F1332" t="s">
        <v>2381</v>
      </c>
      <c r="G1332" t="s">
        <v>2380</v>
      </c>
      <c r="H1332" t="s">
        <v>2381</v>
      </c>
      <c r="I1332">
        <v>1</v>
      </c>
      <c r="J1332" t="s">
        <v>2380</v>
      </c>
    </row>
    <row r="1333" spans="1:10" x14ac:dyDescent="0.3">
      <c r="A1333" t="s">
        <v>1039</v>
      </c>
      <c r="B1333">
        <v>30.875</v>
      </c>
      <c r="C1333" t="str">
        <f t="shared" si="40"/>
        <v>Obesity</v>
      </c>
      <c r="D1333">
        <v>4.0999999999999996</v>
      </c>
      <c r="E1333" t="str">
        <f t="shared" si="41"/>
        <v>Normal</v>
      </c>
      <c r="F1333" t="s">
        <v>2380</v>
      </c>
      <c r="G1333" t="s">
        <v>2380</v>
      </c>
      <c r="H1333" t="s">
        <v>2380</v>
      </c>
      <c r="I1333">
        <v>0</v>
      </c>
      <c r="J1333" t="s">
        <v>2380</v>
      </c>
    </row>
    <row r="1334" spans="1:10" x14ac:dyDescent="0.3">
      <c r="A1334" t="s">
        <v>1038</v>
      </c>
      <c r="B1334">
        <v>30.81</v>
      </c>
      <c r="C1334" t="str">
        <f t="shared" si="40"/>
        <v>Obesity</v>
      </c>
      <c r="D1334">
        <v>4.49</v>
      </c>
      <c r="E1334" t="str">
        <f t="shared" si="41"/>
        <v>Normal</v>
      </c>
      <c r="F1334" t="s">
        <v>2380</v>
      </c>
      <c r="G1334" t="s">
        <v>2380</v>
      </c>
      <c r="H1334" t="s">
        <v>2380</v>
      </c>
      <c r="I1334">
        <v>0</v>
      </c>
      <c r="J1334" t="s">
        <v>2380</v>
      </c>
    </row>
    <row r="1335" spans="1:10" x14ac:dyDescent="0.3">
      <c r="A1335" t="s">
        <v>1037</v>
      </c>
      <c r="B1335">
        <v>36.85</v>
      </c>
      <c r="C1335" t="str">
        <f t="shared" si="40"/>
        <v>Obesity</v>
      </c>
      <c r="D1335">
        <v>8.8000000000000007</v>
      </c>
      <c r="E1335" t="str">
        <f t="shared" si="41"/>
        <v>Diabetes</v>
      </c>
      <c r="F1335" t="s">
        <v>2380</v>
      </c>
      <c r="G1335" t="s">
        <v>2380</v>
      </c>
      <c r="H1335" t="s">
        <v>2380</v>
      </c>
      <c r="I1335">
        <v>2</v>
      </c>
      <c r="J1335" t="s">
        <v>2380</v>
      </c>
    </row>
    <row r="1336" spans="1:10" x14ac:dyDescent="0.3">
      <c r="A1336" t="s">
        <v>1036</v>
      </c>
      <c r="B1336">
        <v>35.86</v>
      </c>
      <c r="C1336" t="str">
        <f t="shared" si="40"/>
        <v>Obesity</v>
      </c>
      <c r="D1336">
        <v>7.93</v>
      </c>
      <c r="E1336" t="str">
        <f t="shared" si="41"/>
        <v>Diabetes</v>
      </c>
      <c r="F1336" t="s">
        <v>2380</v>
      </c>
      <c r="G1336" t="s">
        <v>2380</v>
      </c>
      <c r="H1336" t="s">
        <v>2380</v>
      </c>
      <c r="I1336">
        <v>2</v>
      </c>
      <c r="J1336" t="s">
        <v>2380</v>
      </c>
    </row>
    <row r="1337" spans="1:10" x14ac:dyDescent="0.3">
      <c r="A1337" t="s">
        <v>1035</v>
      </c>
      <c r="B1337">
        <v>30.3</v>
      </c>
      <c r="C1337" t="str">
        <f t="shared" si="40"/>
        <v>Obesity</v>
      </c>
      <c r="D1337">
        <v>9.4499999999999993</v>
      </c>
      <c r="E1337" t="str">
        <f t="shared" si="41"/>
        <v>Diabetes</v>
      </c>
      <c r="F1337" t="s">
        <v>2380</v>
      </c>
      <c r="G1337" t="s">
        <v>2380</v>
      </c>
      <c r="H1337" t="s">
        <v>2380</v>
      </c>
      <c r="I1337">
        <v>2</v>
      </c>
      <c r="J1337" t="s">
        <v>2380</v>
      </c>
    </row>
    <row r="1338" spans="1:10" x14ac:dyDescent="0.3">
      <c r="A1338" t="s">
        <v>1034</v>
      </c>
      <c r="B1338">
        <v>32.015000000000001</v>
      </c>
      <c r="C1338" t="str">
        <f t="shared" si="40"/>
        <v>Obesity</v>
      </c>
      <c r="D1338">
        <v>7.67</v>
      </c>
      <c r="E1338" t="str">
        <f t="shared" si="41"/>
        <v>Diabetes</v>
      </c>
      <c r="F1338" t="s">
        <v>2380</v>
      </c>
      <c r="G1338" t="s">
        <v>2380</v>
      </c>
      <c r="H1338" t="s">
        <v>2380</v>
      </c>
      <c r="I1338">
        <v>0</v>
      </c>
      <c r="J1338" t="s">
        <v>2380</v>
      </c>
    </row>
    <row r="1339" spans="1:10" x14ac:dyDescent="0.3">
      <c r="A1339" t="s">
        <v>1033</v>
      </c>
      <c r="B1339">
        <v>25.06</v>
      </c>
      <c r="C1339" t="str">
        <f t="shared" si="40"/>
        <v>Over weight</v>
      </c>
      <c r="D1339">
        <v>10.53</v>
      </c>
      <c r="E1339" t="str">
        <f t="shared" si="41"/>
        <v>Diabetes</v>
      </c>
      <c r="F1339" t="s">
        <v>2380</v>
      </c>
      <c r="G1339" t="s">
        <v>2380</v>
      </c>
      <c r="H1339" t="s">
        <v>2380</v>
      </c>
      <c r="I1339">
        <v>2</v>
      </c>
      <c r="J1339" t="s">
        <v>2380</v>
      </c>
    </row>
    <row r="1340" spans="1:10" x14ac:dyDescent="0.3">
      <c r="A1340" t="s">
        <v>1032</v>
      </c>
      <c r="B1340">
        <v>18.829999999999998</v>
      </c>
      <c r="C1340" t="str">
        <f t="shared" si="40"/>
        <v>Normal weight</v>
      </c>
      <c r="D1340">
        <v>10.08</v>
      </c>
      <c r="E1340" t="str">
        <f t="shared" si="41"/>
        <v>Diabetes</v>
      </c>
      <c r="F1340" t="s">
        <v>2381</v>
      </c>
      <c r="G1340" t="s">
        <v>2380</v>
      </c>
      <c r="H1340" t="s">
        <v>2380</v>
      </c>
      <c r="I1340">
        <v>0</v>
      </c>
      <c r="J1340" t="s">
        <v>2380</v>
      </c>
    </row>
    <row r="1341" spans="1:10" x14ac:dyDescent="0.3">
      <c r="A1341" t="s">
        <v>1031</v>
      </c>
      <c r="B1341">
        <v>47.52</v>
      </c>
      <c r="C1341" t="str">
        <f t="shared" si="40"/>
        <v>Obesity</v>
      </c>
      <c r="D1341">
        <v>11.39</v>
      </c>
      <c r="E1341" t="str">
        <f t="shared" si="41"/>
        <v>Diabetes</v>
      </c>
      <c r="F1341" t="s">
        <v>2381</v>
      </c>
      <c r="G1341" t="s">
        <v>2380</v>
      </c>
      <c r="H1341" t="s">
        <v>2380</v>
      </c>
      <c r="I1341">
        <v>1</v>
      </c>
      <c r="J1341" t="s">
        <v>2380</v>
      </c>
    </row>
    <row r="1342" spans="1:10" x14ac:dyDescent="0.3">
      <c r="A1342" t="s">
        <v>1030</v>
      </c>
      <c r="B1342">
        <v>37.82</v>
      </c>
      <c r="C1342" t="str">
        <f t="shared" si="40"/>
        <v>Obesity</v>
      </c>
      <c r="D1342">
        <v>6.36</v>
      </c>
      <c r="E1342" t="str">
        <f t="shared" si="41"/>
        <v>Prediabetes</v>
      </c>
      <c r="F1342" t="s">
        <v>2380</v>
      </c>
      <c r="G1342" t="s">
        <v>2380</v>
      </c>
      <c r="H1342" t="s">
        <v>2380</v>
      </c>
      <c r="I1342">
        <v>0</v>
      </c>
      <c r="J1342" t="s">
        <v>2380</v>
      </c>
    </row>
    <row r="1343" spans="1:10" x14ac:dyDescent="0.3">
      <c r="A1343" t="s">
        <v>1029</v>
      </c>
      <c r="B1343">
        <v>44.16</v>
      </c>
      <c r="C1343" t="str">
        <f t="shared" si="40"/>
        <v>Obesity</v>
      </c>
      <c r="D1343">
        <v>5.31</v>
      </c>
      <c r="E1343" t="str">
        <f t="shared" si="41"/>
        <v>Normal</v>
      </c>
      <c r="F1343" t="s">
        <v>2381</v>
      </c>
      <c r="G1343" t="s">
        <v>2380</v>
      </c>
      <c r="H1343" t="s">
        <v>2380</v>
      </c>
      <c r="I1343">
        <v>0</v>
      </c>
      <c r="J1343" t="s">
        <v>2380</v>
      </c>
    </row>
    <row r="1344" spans="1:10" x14ac:dyDescent="0.3">
      <c r="A1344" t="s">
        <v>1028</v>
      </c>
      <c r="B1344">
        <v>37.049999999999997</v>
      </c>
      <c r="C1344" t="str">
        <f t="shared" si="40"/>
        <v>Obesity</v>
      </c>
      <c r="D1344">
        <v>4.74</v>
      </c>
      <c r="E1344" t="str">
        <f t="shared" si="41"/>
        <v>Normal</v>
      </c>
      <c r="F1344" t="s">
        <v>2380</v>
      </c>
      <c r="G1344" t="s">
        <v>2380</v>
      </c>
      <c r="H1344" t="s">
        <v>2381</v>
      </c>
      <c r="I1344">
        <v>1</v>
      </c>
      <c r="J1344" t="s">
        <v>2380</v>
      </c>
    </row>
    <row r="1345" spans="1:10" x14ac:dyDescent="0.3">
      <c r="A1345" t="s">
        <v>1027</v>
      </c>
      <c r="B1345">
        <v>18.66</v>
      </c>
      <c r="C1345" t="str">
        <f t="shared" si="40"/>
        <v>Normal weight</v>
      </c>
      <c r="D1345">
        <v>11.35</v>
      </c>
      <c r="E1345" t="str">
        <f t="shared" si="41"/>
        <v>Diabetes</v>
      </c>
      <c r="F1345" t="s">
        <v>2380</v>
      </c>
      <c r="G1345" t="s">
        <v>2380</v>
      </c>
      <c r="H1345" t="s">
        <v>2380</v>
      </c>
      <c r="I1345">
        <v>0</v>
      </c>
      <c r="J1345" t="s">
        <v>2380</v>
      </c>
    </row>
    <row r="1346" spans="1:10" x14ac:dyDescent="0.3">
      <c r="A1346" t="s">
        <v>1026</v>
      </c>
      <c r="B1346">
        <v>36.200000000000003</v>
      </c>
      <c r="C1346" t="str">
        <f t="shared" si="40"/>
        <v>Obesity</v>
      </c>
      <c r="D1346">
        <v>6.81</v>
      </c>
      <c r="E1346" t="str">
        <f t="shared" si="41"/>
        <v>Diabetes</v>
      </c>
      <c r="F1346" t="s">
        <v>2381</v>
      </c>
      <c r="G1346" t="s">
        <v>2380</v>
      </c>
      <c r="H1346" t="s">
        <v>2380</v>
      </c>
      <c r="I1346">
        <v>1</v>
      </c>
      <c r="J1346" t="s">
        <v>2380</v>
      </c>
    </row>
    <row r="1347" spans="1:10" x14ac:dyDescent="0.3">
      <c r="A1347" t="s">
        <v>1025</v>
      </c>
      <c r="B1347">
        <v>18.87</v>
      </c>
      <c r="C1347" t="str">
        <f t="shared" ref="C1347:C1410" si="42">IF(B1347&lt;18.5,"Underweight",IF(B1347&lt;=24.9,"Normal weight",IF(B1347&lt;29.9,"Over weight","Obesity")))</f>
        <v>Normal weight</v>
      </c>
      <c r="D1347">
        <v>8.06</v>
      </c>
      <c r="E1347" t="str">
        <f t="shared" ref="E1347:E1410" si="43">IF(D1347&lt;5.7,"Normal",IF(D1347&lt;=6.4,"Prediabetes","Diabetes"))</f>
        <v>Diabetes</v>
      </c>
      <c r="F1347" t="s">
        <v>2380</v>
      </c>
      <c r="G1347" t="s">
        <v>2380</v>
      </c>
      <c r="H1347" t="s">
        <v>2380</v>
      </c>
      <c r="I1347">
        <v>0</v>
      </c>
      <c r="J1347" t="s">
        <v>2380</v>
      </c>
    </row>
    <row r="1348" spans="1:10" x14ac:dyDescent="0.3">
      <c r="A1348" t="s">
        <v>1024</v>
      </c>
      <c r="B1348">
        <v>32.299999999999997</v>
      </c>
      <c r="C1348" t="str">
        <f t="shared" si="42"/>
        <v>Obesity</v>
      </c>
      <c r="D1348">
        <v>6.74</v>
      </c>
      <c r="E1348" t="str">
        <f t="shared" si="43"/>
        <v>Diabetes</v>
      </c>
      <c r="F1348" t="s">
        <v>2381</v>
      </c>
      <c r="G1348" t="s">
        <v>2380</v>
      </c>
      <c r="H1348" t="s">
        <v>2380</v>
      </c>
      <c r="I1348">
        <v>1</v>
      </c>
      <c r="J1348" t="s">
        <v>2380</v>
      </c>
    </row>
    <row r="1349" spans="1:10" x14ac:dyDescent="0.3">
      <c r="A1349" t="s">
        <v>1023</v>
      </c>
      <c r="B1349">
        <v>22.64</v>
      </c>
      <c r="C1349" t="str">
        <f t="shared" si="42"/>
        <v>Normal weight</v>
      </c>
      <c r="D1349">
        <v>6.54</v>
      </c>
      <c r="E1349" t="str">
        <f t="shared" si="43"/>
        <v>Diabetes</v>
      </c>
      <c r="F1349" t="s">
        <v>2381</v>
      </c>
      <c r="G1349" t="s">
        <v>2380</v>
      </c>
      <c r="H1349" t="s">
        <v>2380</v>
      </c>
      <c r="I1349">
        <v>2</v>
      </c>
      <c r="J1349" t="s">
        <v>2380</v>
      </c>
    </row>
    <row r="1350" spans="1:10" x14ac:dyDescent="0.3">
      <c r="A1350" t="s">
        <v>1022</v>
      </c>
      <c r="B1350">
        <v>28.69</v>
      </c>
      <c r="C1350" t="str">
        <f t="shared" si="42"/>
        <v>Over weight</v>
      </c>
      <c r="D1350">
        <v>5.4</v>
      </c>
      <c r="E1350" t="str">
        <f t="shared" si="43"/>
        <v>Normal</v>
      </c>
      <c r="F1350" t="s">
        <v>2380</v>
      </c>
      <c r="G1350" t="s">
        <v>2380</v>
      </c>
      <c r="H1350" t="s">
        <v>2380</v>
      </c>
      <c r="I1350">
        <v>0</v>
      </c>
      <c r="J1350" t="s">
        <v>2380</v>
      </c>
    </row>
    <row r="1351" spans="1:10" x14ac:dyDescent="0.3">
      <c r="A1351" t="s">
        <v>1021</v>
      </c>
      <c r="B1351">
        <v>28.16</v>
      </c>
      <c r="C1351" t="str">
        <f t="shared" si="42"/>
        <v>Over weight</v>
      </c>
      <c r="D1351">
        <v>5.58</v>
      </c>
      <c r="E1351" t="str">
        <f t="shared" si="43"/>
        <v>Normal</v>
      </c>
      <c r="F1351" t="s">
        <v>2381</v>
      </c>
      <c r="G1351" t="s">
        <v>2380</v>
      </c>
      <c r="H1351" t="s">
        <v>2380</v>
      </c>
      <c r="I1351">
        <v>0</v>
      </c>
      <c r="J1351" t="s">
        <v>2380</v>
      </c>
    </row>
    <row r="1352" spans="1:10" x14ac:dyDescent="0.3">
      <c r="A1352" t="s">
        <v>1020</v>
      </c>
      <c r="B1352">
        <v>45.54</v>
      </c>
      <c r="C1352" t="str">
        <f t="shared" si="42"/>
        <v>Obesity</v>
      </c>
      <c r="D1352">
        <v>5.84</v>
      </c>
      <c r="E1352" t="str">
        <f t="shared" si="43"/>
        <v>Prediabetes</v>
      </c>
      <c r="F1352" t="s">
        <v>2380</v>
      </c>
      <c r="G1352" t="s">
        <v>2380</v>
      </c>
      <c r="H1352" t="s">
        <v>2381</v>
      </c>
      <c r="I1352">
        <v>1</v>
      </c>
      <c r="J1352" t="s">
        <v>2380</v>
      </c>
    </row>
    <row r="1353" spans="1:10" x14ac:dyDescent="0.3">
      <c r="A1353" t="s">
        <v>1019</v>
      </c>
      <c r="B1353">
        <v>28.7</v>
      </c>
      <c r="C1353" t="str">
        <f t="shared" si="42"/>
        <v>Over weight</v>
      </c>
      <c r="D1353">
        <v>4.2</v>
      </c>
      <c r="E1353" t="str">
        <f t="shared" si="43"/>
        <v>Normal</v>
      </c>
      <c r="F1353" t="s">
        <v>2380</v>
      </c>
      <c r="G1353" t="s">
        <v>2380</v>
      </c>
      <c r="H1353" t="s">
        <v>2380</v>
      </c>
      <c r="I1353">
        <v>0</v>
      </c>
      <c r="J1353" t="s">
        <v>2380</v>
      </c>
    </row>
    <row r="1354" spans="1:10" x14ac:dyDescent="0.3">
      <c r="A1354" t="s">
        <v>1018</v>
      </c>
      <c r="B1354">
        <v>27.74</v>
      </c>
      <c r="C1354" t="str">
        <f t="shared" si="42"/>
        <v>Over weight</v>
      </c>
      <c r="D1354">
        <v>6.06</v>
      </c>
      <c r="E1354" t="str">
        <f t="shared" si="43"/>
        <v>Prediabetes</v>
      </c>
      <c r="F1354" t="s">
        <v>2381</v>
      </c>
      <c r="G1354" t="s">
        <v>2380</v>
      </c>
      <c r="H1354" t="s">
        <v>2380</v>
      </c>
      <c r="I1354">
        <v>0</v>
      </c>
      <c r="J1354" t="s">
        <v>2380</v>
      </c>
    </row>
    <row r="1355" spans="1:10" x14ac:dyDescent="0.3">
      <c r="A1355" t="s">
        <v>1017</v>
      </c>
      <c r="B1355">
        <v>36.954999999999998</v>
      </c>
      <c r="C1355" t="str">
        <f t="shared" si="42"/>
        <v>Obesity</v>
      </c>
      <c r="D1355">
        <v>7.57</v>
      </c>
      <c r="E1355" t="str">
        <f t="shared" si="43"/>
        <v>Diabetes</v>
      </c>
      <c r="F1355" t="s">
        <v>2380</v>
      </c>
      <c r="G1355" t="s">
        <v>2380</v>
      </c>
      <c r="H1355" t="s">
        <v>2380</v>
      </c>
      <c r="I1355">
        <v>0</v>
      </c>
      <c r="J1355" t="s">
        <v>2380</v>
      </c>
    </row>
    <row r="1356" spans="1:10" x14ac:dyDescent="0.3">
      <c r="A1356" t="s">
        <v>1016</v>
      </c>
      <c r="B1356">
        <v>30.69</v>
      </c>
      <c r="C1356" t="str">
        <f t="shared" si="42"/>
        <v>Obesity</v>
      </c>
      <c r="D1356">
        <v>6.15</v>
      </c>
      <c r="E1356" t="str">
        <f t="shared" si="43"/>
        <v>Prediabetes</v>
      </c>
      <c r="F1356" t="s">
        <v>2380</v>
      </c>
      <c r="G1356" t="s">
        <v>2380</v>
      </c>
      <c r="H1356" t="s">
        <v>2380</v>
      </c>
      <c r="I1356">
        <v>0</v>
      </c>
      <c r="J1356" t="s">
        <v>2380</v>
      </c>
    </row>
    <row r="1357" spans="1:10" x14ac:dyDescent="0.3">
      <c r="A1357" t="s">
        <v>1015</v>
      </c>
      <c r="B1357">
        <v>24.984999999999999</v>
      </c>
      <c r="C1357" t="str">
        <f t="shared" si="42"/>
        <v>Over weight</v>
      </c>
      <c r="D1357">
        <v>4.5599999999999996</v>
      </c>
      <c r="E1357" t="str">
        <f t="shared" si="43"/>
        <v>Normal</v>
      </c>
      <c r="F1357" t="s">
        <v>2380</v>
      </c>
      <c r="G1357" t="s">
        <v>2380</v>
      </c>
      <c r="H1357" t="s">
        <v>2380</v>
      </c>
      <c r="I1357">
        <v>0</v>
      </c>
      <c r="J1357" t="s">
        <v>2380</v>
      </c>
    </row>
    <row r="1358" spans="1:10" x14ac:dyDescent="0.3">
      <c r="A1358" t="s">
        <v>1014</v>
      </c>
      <c r="B1358">
        <v>39.42</v>
      </c>
      <c r="C1358" t="str">
        <f t="shared" si="42"/>
        <v>Obesity</v>
      </c>
      <c r="D1358">
        <v>4.72</v>
      </c>
      <c r="E1358" t="str">
        <f t="shared" si="43"/>
        <v>Normal</v>
      </c>
      <c r="F1358" t="s">
        <v>2381</v>
      </c>
      <c r="G1358" t="s">
        <v>2380</v>
      </c>
      <c r="H1358" t="s">
        <v>2380</v>
      </c>
      <c r="I1358">
        <v>1</v>
      </c>
      <c r="J1358" t="s">
        <v>2380</v>
      </c>
    </row>
    <row r="1359" spans="1:10" x14ac:dyDescent="0.3">
      <c r="A1359" t="s">
        <v>1013</v>
      </c>
      <c r="B1359">
        <v>16.8</v>
      </c>
      <c r="C1359" t="str">
        <f t="shared" si="42"/>
        <v>Underweight</v>
      </c>
      <c r="D1359">
        <v>7.98</v>
      </c>
      <c r="E1359" t="str">
        <f t="shared" si="43"/>
        <v>Diabetes</v>
      </c>
      <c r="F1359" t="s">
        <v>2380</v>
      </c>
      <c r="G1359" t="s">
        <v>2380</v>
      </c>
      <c r="H1359" t="s">
        <v>2380</v>
      </c>
      <c r="I1359">
        <v>0</v>
      </c>
      <c r="J1359" t="s">
        <v>2380</v>
      </c>
    </row>
    <row r="1360" spans="1:10" x14ac:dyDescent="0.3">
      <c r="A1360" t="s">
        <v>1012</v>
      </c>
      <c r="B1360">
        <v>23.274999999999999</v>
      </c>
      <c r="C1360" t="str">
        <f t="shared" si="42"/>
        <v>Normal weight</v>
      </c>
      <c r="D1360">
        <v>6.26</v>
      </c>
      <c r="E1360" t="str">
        <f t="shared" si="43"/>
        <v>Prediabetes</v>
      </c>
      <c r="F1360" t="s">
        <v>2381</v>
      </c>
      <c r="G1360" t="s">
        <v>2380</v>
      </c>
      <c r="H1360" t="s">
        <v>2381</v>
      </c>
      <c r="I1360">
        <v>1</v>
      </c>
      <c r="J1360" t="s">
        <v>2380</v>
      </c>
    </row>
    <row r="1361" spans="1:10" x14ac:dyDescent="0.3">
      <c r="A1361" t="s">
        <v>1011</v>
      </c>
      <c r="B1361">
        <v>22.8</v>
      </c>
      <c r="C1361" t="str">
        <f t="shared" si="42"/>
        <v>Normal weight</v>
      </c>
      <c r="D1361">
        <v>4.29</v>
      </c>
      <c r="E1361" t="str">
        <f t="shared" si="43"/>
        <v>Normal</v>
      </c>
      <c r="F1361" t="s">
        <v>2381</v>
      </c>
      <c r="G1361" t="s">
        <v>2380</v>
      </c>
      <c r="H1361" t="s">
        <v>2381</v>
      </c>
      <c r="I1361">
        <v>1</v>
      </c>
      <c r="J1361" t="s">
        <v>2380</v>
      </c>
    </row>
    <row r="1362" spans="1:10" x14ac:dyDescent="0.3">
      <c r="A1362" t="s">
        <v>1010</v>
      </c>
      <c r="B1362">
        <v>24.3</v>
      </c>
      <c r="C1362" t="str">
        <f t="shared" si="42"/>
        <v>Normal weight</v>
      </c>
      <c r="D1362">
        <v>5.43</v>
      </c>
      <c r="E1362" t="str">
        <f t="shared" si="43"/>
        <v>Normal</v>
      </c>
      <c r="F1362" t="s">
        <v>2380</v>
      </c>
      <c r="G1362" t="s">
        <v>2380</v>
      </c>
      <c r="H1362" t="s">
        <v>2380</v>
      </c>
      <c r="I1362">
        <v>2</v>
      </c>
      <c r="J1362" t="s">
        <v>2380</v>
      </c>
    </row>
    <row r="1363" spans="1:10" x14ac:dyDescent="0.3">
      <c r="A1363" t="s">
        <v>1009</v>
      </c>
      <c r="B1363">
        <v>25.13</v>
      </c>
      <c r="C1363" t="str">
        <f t="shared" si="42"/>
        <v>Over weight</v>
      </c>
      <c r="D1363">
        <v>8</v>
      </c>
      <c r="E1363" t="str">
        <f t="shared" si="43"/>
        <v>Diabetes</v>
      </c>
      <c r="F1363" t="s">
        <v>2381</v>
      </c>
      <c r="G1363" t="s">
        <v>2380</v>
      </c>
      <c r="H1363" t="s">
        <v>2380</v>
      </c>
      <c r="I1363">
        <v>1</v>
      </c>
      <c r="J1363" t="s">
        <v>2380</v>
      </c>
    </row>
    <row r="1364" spans="1:10" x14ac:dyDescent="0.3">
      <c r="A1364" t="s">
        <v>1008</v>
      </c>
      <c r="B1364">
        <v>22.72</v>
      </c>
      <c r="C1364" t="str">
        <f t="shared" si="42"/>
        <v>Normal weight</v>
      </c>
      <c r="D1364">
        <v>9.9600000000000009</v>
      </c>
      <c r="E1364" t="str">
        <f t="shared" si="43"/>
        <v>Diabetes</v>
      </c>
      <c r="F1364" t="s">
        <v>2381</v>
      </c>
      <c r="G1364" t="s">
        <v>2380</v>
      </c>
      <c r="H1364" t="s">
        <v>2380</v>
      </c>
      <c r="I1364">
        <v>2</v>
      </c>
      <c r="J1364" t="s">
        <v>2380</v>
      </c>
    </row>
    <row r="1365" spans="1:10" x14ac:dyDescent="0.3">
      <c r="A1365" t="s">
        <v>1007</v>
      </c>
      <c r="B1365">
        <v>32.6</v>
      </c>
      <c r="C1365" t="str">
        <f t="shared" si="42"/>
        <v>Obesity</v>
      </c>
      <c r="D1365">
        <v>6.8</v>
      </c>
      <c r="E1365" t="str">
        <f t="shared" si="43"/>
        <v>Diabetes</v>
      </c>
      <c r="F1365" t="s">
        <v>2381</v>
      </c>
      <c r="G1365" t="s">
        <v>2380</v>
      </c>
      <c r="H1365" t="s">
        <v>2380</v>
      </c>
      <c r="I1365">
        <v>0</v>
      </c>
      <c r="J1365" t="s">
        <v>2380</v>
      </c>
    </row>
    <row r="1366" spans="1:10" x14ac:dyDescent="0.3">
      <c r="A1366" t="s">
        <v>1006</v>
      </c>
      <c r="B1366">
        <v>17.28</v>
      </c>
      <c r="C1366" t="str">
        <f t="shared" si="42"/>
        <v>Underweight</v>
      </c>
      <c r="D1366">
        <v>6.22</v>
      </c>
      <c r="E1366" t="str">
        <f t="shared" si="43"/>
        <v>Prediabetes</v>
      </c>
      <c r="F1366" t="s">
        <v>2381</v>
      </c>
      <c r="G1366" t="s">
        <v>2380</v>
      </c>
      <c r="H1366" t="s">
        <v>2380</v>
      </c>
      <c r="I1366">
        <v>2</v>
      </c>
      <c r="J1366" t="s">
        <v>2380</v>
      </c>
    </row>
    <row r="1367" spans="1:10" x14ac:dyDescent="0.3">
      <c r="A1367" t="s">
        <v>1005</v>
      </c>
      <c r="B1367">
        <v>27.92</v>
      </c>
      <c r="C1367" t="str">
        <f t="shared" si="42"/>
        <v>Over weight</v>
      </c>
      <c r="D1367">
        <v>5.79</v>
      </c>
      <c r="E1367" t="str">
        <f t="shared" si="43"/>
        <v>Prediabetes</v>
      </c>
      <c r="F1367" t="s">
        <v>2380</v>
      </c>
      <c r="G1367" t="s">
        <v>2380</v>
      </c>
      <c r="H1367" t="s">
        <v>2380</v>
      </c>
      <c r="I1367">
        <v>1</v>
      </c>
      <c r="J1367" t="s">
        <v>2380</v>
      </c>
    </row>
    <row r="1368" spans="1:10" x14ac:dyDescent="0.3">
      <c r="A1368" t="s">
        <v>1004</v>
      </c>
      <c r="B1368">
        <v>38.284999999999997</v>
      </c>
      <c r="C1368" t="str">
        <f t="shared" si="42"/>
        <v>Obesity</v>
      </c>
      <c r="D1368">
        <v>5.41</v>
      </c>
      <c r="E1368" t="str">
        <f t="shared" si="43"/>
        <v>Normal</v>
      </c>
      <c r="F1368" t="s">
        <v>2380</v>
      </c>
      <c r="G1368" t="s">
        <v>2380</v>
      </c>
      <c r="H1368" t="s">
        <v>2380</v>
      </c>
      <c r="I1368">
        <v>0</v>
      </c>
      <c r="J1368" t="s">
        <v>2380</v>
      </c>
    </row>
    <row r="1369" spans="1:10" x14ac:dyDescent="0.3">
      <c r="A1369" t="s">
        <v>1003</v>
      </c>
      <c r="B1369">
        <v>16.48</v>
      </c>
      <c r="C1369" t="str">
        <f t="shared" si="42"/>
        <v>Underweight</v>
      </c>
      <c r="D1369">
        <v>11.05</v>
      </c>
      <c r="E1369" t="str">
        <f t="shared" si="43"/>
        <v>Diabetes</v>
      </c>
      <c r="F1369" t="s">
        <v>2380</v>
      </c>
      <c r="G1369" t="s">
        <v>2380</v>
      </c>
      <c r="H1369" t="s">
        <v>2380</v>
      </c>
      <c r="I1369">
        <v>0</v>
      </c>
      <c r="J1369" t="s">
        <v>2380</v>
      </c>
    </row>
    <row r="1370" spans="1:10" x14ac:dyDescent="0.3">
      <c r="A1370" t="s">
        <v>1002</v>
      </c>
      <c r="B1370">
        <v>38.57</v>
      </c>
      <c r="C1370" t="str">
        <f t="shared" si="42"/>
        <v>Obesity</v>
      </c>
      <c r="D1370">
        <v>6.27</v>
      </c>
      <c r="E1370" t="str">
        <f t="shared" si="43"/>
        <v>Prediabetes</v>
      </c>
      <c r="F1370" t="s">
        <v>2380</v>
      </c>
      <c r="G1370" t="s">
        <v>2380</v>
      </c>
      <c r="H1370" t="s">
        <v>2380</v>
      </c>
      <c r="I1370">
        <v>0</v>
      </c>
      <c r="J1370" t="s">
        <v>2380</v>
      </c>
    </row>
    <row r="1371" spans="1:10" x14ac:dyDescent="0.3">
      <c r="A1371" t="s">
        <v>1001</v>
      </c>
      <c r="B1371">
        <v>43.85</v>
      </c>
      <c r="C1371" t="str">
        <f t="shared" si="42"/>
        <v>Obesity</v>
      </c>
      <c r="D1371">
        <v>4.7699999999999996</v>
      </c>
      <c r="E1371" t="str">
        <f t="shared" si="43"/>
        <v>Normal</v>
      </c>
      <c r="F1371" t="s">
        <v>2381</v>
      </c>
      <c r="G1371" t="s">
        <v>2380</v>
      </c>
      <c r="H1371" t="s">
        <v>2380</v>
      </c>
      <c r="I1371">
        <v>0</v>
      </c>
      <c r="J1371" t="s">
        <v>2380</v>
      </c>
    </row>
    <row r="1372" spans="1:10" x14ac:dyDescent="0.3">
      <c r="A1372" t="s">
        <v>1000</v>
      </c>
      <c r="B1372">
        <v>30.11</v>
      </c>
      <c r="C1372" t="str">
        <f t="shared" si="42"/>
        <v>Obesity</v>
      </c>
      <c r="D1372">
        <v>4.08</v>
      </c>
      <c r="E1372" t="str">
        <f t="shared" si="43"/>
        <v>Normal</v>
      </c>
      <c r="F1372" t="s">
        <v>2380</v>
      </c>
      <c r="G1372" t="s">
        <v>2380</v>
      </c>
      <c r="H1372" t="s">
        <v>2380</v>
      </c>
      <c r="I1372">
        <v>0</v>
      </c>
      <c r="J1372" t="s">
        <v>2380</v>
      </c>
    </row>
    <row r="1373" spans="1:10" x14ac:dyDescent="0.3">
      <c r="A1373" t="s">
        <v>999</v>
      </c>
      <c r="B1373">
        <v>31.59</v>
      </c>
      <c r="C1373" t="str">
        <f t="shared" si="42"/>
        <v>Obesity</v>
      </c>
      <c r="D1373">
        <v>6.01</v>
      </c>
      <c r="E1373" t="str">
        <f t="shared" si="43"/>
        <v>Prediabetes</v>
      </c>
      <c r="F1373" t="s">
        <v>2380</v>
      </c>
      <c r="G1373" t="s">
        <v>2380</v>
      </c>
      <c r="H1373" t="s">
        <v>2380</v>
      </c>
      <c r="I1373">
        <v>0</v>
      </c>
      <c r="J1373" t="s">
        <v>2380</v>
      </c>
    </row>
    <row r="1374" spans="1:10" x14ac:dyDescent="0.3">
      <c r="A1374" t="s">
        <v>998</v>
      </c>
      <c r="B1374">
        <v>40.15</v>
      </c>
      <c r="C1374" t="str">
        <f t="shared" si="42"/>
        <v>Obesity</v>
      </c>
      <c r="D1374">
        <v>11.84</v>
      </c>
      <c r="E1374" t="str">
        <f t="shared" si="43"/>
        <v>Diabetes</v>
      </c>
      <c r="F1374" t="s">
        <v>2380</v>
      </c>
      <c r="G1374" t="s">
        <v>2380</v>
      </c>
      <c r="H1374" t="s">
        <v>2380</v>
      </c>
      <c r="I1374">
        <v>0</v>
      </c>
      <c r="J1374" t="s">
        <v>2380</v>
      </c>
    </row>
    <row r="1375" spans="1:10" x14ac:dyDescent="0.3">
      <c r="A1375" t="s">
        <v>997</v>
      </c>
      <c r="B1375">
        <v>40.700000000000003</v>
      </c>
      <c r="C1375" t="str">
        <f t="shared" si="42"/>
        <v>Obesity</v>
      </c>
      <c r="D1375">
        <v>6.27</v>
      </c>
      <c r="E1375" t="str">
        <f t="shared" si="43"/>
        <v>Prediabetes</v>
      </c>
      <c r="F1375" t="s">
        <v>2381</v>
      </c>
      <c r="G1375" t="s">
        <v>2380</v>
      </c>
      <c r="H1375" t="s">
        <v>2381</v>
      </c>
      <c r="I1375">
        <v>1</v>
      </c>
      <c r="J1375" t="s">
        <v>2380</v>
      </c>
    </row>
    <row r="1376" spans="1:10" x14ac:dyDescent="0.3">
      <c r="A1376" t="s">
        <v>996</v>
      </c>
      <c r="B1376">
        <v>40.76</v>
      </c>
      <c r="C1376" t="str">
        <f t="shared" si="42"/>
        <v>Obesity</v>
      </c>
      <c r="D1376">
        <v>5.28</v>
      </c>
      <c r="E1376" t="str">
        <f t="shared" si="43"/>
        <v>Normal</v>
      </c>
      <c r="F1376" t="s">
        <v>2380</v>
      </c>
      <c r="G1376" t="s">
        <v>2380</v>
      </c>
      <c r="H1376" t="s">
        <v>2380</v>
      </c>
      <c r="I1376">
        <v>0</v>
      </c>
      <c r="J1376" t="s">
        <v>2380</v>
      </c>
    </row>
    <row r="1377" spans="1:10" x14ac:dyDescent="0.3">
      <c r="A1377" t="s">
        <v>995</v>
      </c>
      <c r="B1377">
        <v>29.7</v>
      </c>
      <c r="C1377" t="str">
        <f t="shared" si="42"/>
        <v>Over weight</v>
      </c>
      <c r="D1377">
        <v>7.03</v>
      </c>
      <c r="E1377" t="str">
        <f t="shared" si="43"/>
        <v>Diabetes</v>
      </c>
      <c r="F1377" t="s">
        <v>2380</v>
      </c>
      <c r="G1377" t="s">
        <v>2380</v>
      </c>
      <c r="H1377" t="s">
        <v>2380</v>
      </c>
      <c r="I1377">
        <v>0</v>
      </c>
      <c r="J1377" t="s">
        <v>2380</v>
      </c>
    </row>
    <row r="1378" spans="1:10" x14ac:dyDescent="0.3">
      <c r="A1378" t="s">
        <v>994</v>
      </c>
      <c r="B1378">
        <v>40.58</v>
      </c>
      <c r="C1378" t="str">
        <f t="shared" si="42"/>
        <v>Obesity</v>
      </c>
      <c r="D1378">
        <v>5.32</v>
      </c>
      <c r="E1378" t="str">
        <f t="shared" si="43"/>
        <v>Normal</v>
      </c>
      <c r="F1378" t="s">
        <v>2381</v>
      </c>
      <c r="G1378" t="s">
        <v>2380</v>
      </c>
      <c r="H1378" t="s">
        <v>2381</v>
      </c>
      <c r="I1378">
        <v>1</v>
      </c>
      <c r="J1378" t="s">
        <v>2380</v>
      </c>
    </row>
    <row r="1379" spans="1:10" x14ac:dyDescent="0.3">
      <c r="A1379" t="s">
        <v>993</v>
      </c>
      <c r="B1379">
        <v>33.06</v>
      </c>
      <c r="C1379" t="str">
        <f t="shared" si="42"/>
        <v>Obesity</v>
      </c>
      <c r="D1379">
        <v>9.59</v>
      </c>
      <c r="E1379" t="str">
        <f t="shared" si="43"/>
        <v>Diabetes</v>
      </c>
      <c r="F1379" t="s">
        <v>2381</v>
      </c>
      <c r="G1379" t="s">
        <v>2380</v>
      </c>
      <c r="H1379" t="s">
        <v>2380</v>
      </c>
      <c r="I1379">
        <v>0</v>
      </c>
      <c r="J1379" t="s">
        <v>2380</v>
      </c>
    </row>
    <row r="1380" spans="1:10" x14ac:dyDescent="0.3">
      <c r="A1380" t="s">
        <v>992</v>
      </c>
      <c r="B1380">
        <v>26.62</v>
      </c>
      <c r="C1380" t="str">
        <f t="shared" si="42"/>
        <v>Over weight</v>
      </c>
      <c r="D1380">
        <v>6.15</v>
      </c>
      <c r="E1380" t="str">
        <f t="shared" si="43"/>
        <v>Prediabetes</v>
      </c>
      <c r="F1380" t="s">
        <v>2381</v>
      </c>
      <c r="G1380" t="s">
        <v>2380</v>
      </c>
      <c r="H1380" t="s">
        <v>2380</v>
      </c>
      <c r="I1380">
        <v>0</v>
      </c>
      <c r="J1380" t="s">
        <v>2380</v>
      </c>
    </row>
    <row r="1381" spans="1:10" x14ac:dyDescent="0.3">
      <c r="A1381" t="s">
        <v>991</v>
      </c>
      <c r="B1381">
        <v>37.1</v>
      </c>
      <c r="C1381" t="str">
        <f t="shared" si="42"/>
        <v>Obesity</v>
      </c>
      <c r="D1381">
        <v>11.08</v>
      </c>
      <c r="E1381" t="str">
        <f t="shared" si="43"/>
        <v>Diabetes</v>
      </c>
      <c r="F1381" t="s">
        <v>2380</v>
      </c>
      <c r="G1381" t="s">
        <v>2380</v>
      </c>
      <c r="H1381" t="s">
        <v>2380</v>
      </c>
      <c r="I1381">
        <v>0</v>
      </c>
      <c r="J1381" t="s">
        <v>2380</v>
      </c>
    </row>
    <row r="1382" spans="1:10" x14ac:dyDescent="0.3">
      <c r="A1382" t="s">
        <v>990</v>
      </c>
      <c r="B1382">
        <v>18.28</v>
      </c>
      <c r="C1382" t="str">
        <f t="shared" si="42"/>
        <v>Underweight</v>
      </c>
      <c r="D1382">
        <v>7.95</v>
      </c>
      <c r="E1382" t="str">
        <f t="shared" si="43"/>
        <v>Diabetes</v>
      </c>
      <c r="F1382" t="s">
        <v>2380</v>
      </c>
      <c r="G1382" t="s">
        <v>2380</v>
      </c>
      <c r="H1382" t="s">
        <v>2380</v>
      </c>
      <c r="I1382">
        <v>0</v>
      </c>
      <c r="J1382" t="s">
        <v>2380</v>
      </c>
    </row>
    <row r="1383" spans="1:10" x14ac:dyDescent="0.3">
      <c r="A1383" t="s">
        <v>989</v>
      </c>
      <c r="B1383">
        <v>35.814999999999998</v>
      </c>
      <c r="C1383" t="str">
        <f t="shared" si="42"/>
        <v>Obesity</v>
      </c>
      <c r="D1383">
        <v>6.23</v>
      </c>
      <c r="E1383" t="str">
        <f t="shared" si="43"/>
        <v>Prediabetes</v>
      </c>
      <c r="F1383" t="s">
        <v>2380</v>
      </c>
      <c r="G1383" t="s">
        <v>2380</v>
      </c>
      <c r="H1383" t="s">
        <v>2380</v>
      </c>
      <c r="I1383">
        <v>0</v>
      </c>
      <c r="J1383" t="s">
        <v>2380</v>
      </c>
    </row>
    <row r="1384" spans="1:10" x14ac:dyDescent="0.3">
      <c r="A1384" t="s">
        <v>988</v>
      </c>
      <c r="B1384">
        <v>30.69</v>
      </c>
      <c r="C1384" t="str">
        <f t="shared" si="42"/>
        <v>Obesity</v>
      </c>
      <c r="D1384">
        <v>6.5</v>
      </c>
      <c r="E1384" t="str">
        <f t="shared" si="43"/>
        <v>Diabetes</v>
      </c>
      <c r="F1384" t="s">
        <v>2380</v>
      </c>
      <c r="G1384" t="s">
        <v>2380</v>
      </c>
      <c r="H1384" t="s">
        <v>2380</v>
      </c>
      <c r="I1384">
        <v>0</v>
      </c>
      <c r="J1384" t="s">
        <v>2380</v>
      </c>
    </row>
    <row r="1385" spans="1:10" x14ac:dyDescent="0.3">
      <c r="A1385" t="s">
        <v>987</v>
      </c>
      <c r="B1385">
        <v>26.125</v>
      </c>
      <c r="C1385" t="str">
        <f t="shared" si="42"/>
        <v>Over weight</v>
      </c>
      <c r="D1385">
        <v>5.22</v>
      </c>
      <c r="E1385" t="str">
        <f t="shared" si="43"/>
        <v>Normal</v>
      </c>
      <c r="F1385" t="s">
        <v>2380</v>
      </c>
      <c r="G1385" t="s">
        <v>2380</v>
      </c>
      <c r="H1385" t="s">
        <v>2380</v>
      </c>
      <c r="I1385">
        <v>0</v>
      </c>
      <c r="J1385" t="s">
        <v>2380</v>
      </c>
    </row>
    <row r="1386" spans="1:10" x14ac:dyDescent="0.3">
      <c r="A1386" t="s">
        <v>986</v>
      </c>
      <c r="B1386">
        <v>34.58</v>
      </c>
      <c r="C1386" t="str">
        <f t="shared" si="42"/>
        <v>Obesity</v>
      </c>
      <c r="D1386">
        <v>6.3</v>
      </c>
      <c r="E1386" t="str">
        <f t="shared" si="43"/>
        <v>Prediabetes</v>
      </c>
      <c r="F1386" t="s">
        <v>2380</v>
      </c>
      <c r="G1386" t="s">
        <v>2380</v>
      </c>
      <c r="H1386" t="s">
        <v>2381</v>
      </c>
      <c r="I1386">
        <v>1</v>
      </c>
      <c r="J1386" t="s">
        <v>2380</v>
      </c>
    </row>
    <row r="1387" spans="1:10" x14ac:dyDescent="0.3">
      <c r="A1387" t="s">
        <v>985</v>
      </c>
      <c r="B1387">
        <v>27.4</v>
      </c>
      <c r="C1387" t="str">
        <f t="shared" si="42"/>
        <v>Over weight</v>
      </c>
      <c r="D1387">
        <v>8.84</v>
      </c>
      <c r="E1387" t="str">
        <f t="shared" si="43"/>
        <v>Diabetes</v>
      </c>
      <c r="F1387" t="s">
        <v>2380</v>
      </c>
      <c r="G1387" t="s">
        <v>2380</v>
      </c>
      <c r="H1387" t="s">
        <v>2380</v>
      </c>
      <c r="I1387">
        <v>0</v>
      </c>
      <c r="J1387" t="s">
        <v>2380</v>
      </c>
    </row>
    <row r="1388" spans="1:10" x14ac:dyDescent="0.3">
      <c r="A1388" t="s">
        <v>984</v>
      </c>
      <c r="B1388">
        <v>27.53</v>
      </c>
      <c r="C1388" t="str">
        <f t="shared" si="42"/>
        <v>Over weight</v>
      </c>
      <c r="D1388">
        <v>4.1100000000000003</v>
      </c>
      <c r="E1388" t="str">
        <f t="shared" si="43"/>
        <v>Normal</v>
      </c>
      <c r="F1388" t="s">
        <v>2380</v>
      </c>
      <c r="G1388" t="s">
        <v>2380</v>
      </c>
      <c r="H1388" t="s">
        <v>2380</v>
      </c>
      <c r="I1388">
        <v>1</v>
      </c>
      <c r="J1388" t="s">
        <v>2380</v>
      </c>
    </row>
    <row r="1389" spans="1:10" x14ac:dyDescent="0.3">
      <c r="A1389" t="s">
        <v>983</v>
      </c>
      <c r="B1389">
        <v>33</v>
      </c>
      <c r="C1389" t="str">
        <f t="shared" si="42"/>
        <v>Obesity</v>
      </c>
      <c r="D1389">
        <v>4.57</v>
      </c>
      <c r="E1389" t="str">
        <f t="shared" si="43"/>
        <v>Normal</v>
      </c>
      <c r="F1389" t="s">
        <v>2380</v>
      </c>
      <c r="G1389" t="s">
        <v>2380</v>
      </c>
      <c r="H1389" t="s">
        <v>2380</v>
      </c>
      <c r="I1389">
        <v>0</v>
      </c>
      <c r="J1389" t="s">
        <v>2380</v>
      </c>
    </row>
    <row r="1390" spans="1:10" x14ac:dyDescent="0.3">
      <c r="A1390" t="s">
        <v>982</v>
      </c>
      <c r="B1390">
        <v>25.78</v>
      </c>
      <c r="C1390" t="str">
        <f t="shared" si="42"/>
        <v>Over weight</v>
      </c>
      <c r="D1390">
        <v>11.06</v>
      </c>
      <c r="E1390" t="str">
        <f t="shared" si="43"/>
        <v>Diabetes</v>
      </c>
      <c r="F1390" t="s">
        <v>2381</v>
      </c>
      <c r="G1390" t="s">
        <v>2380</v>
      </c>
      <c r="H1390" t="s">
        <v>2380</v>
      </c>
      <c r="I1390">
        <v>0</v>
      </c>
      <c r="J1390" t="s">
        <v>2380</v>
      </c>
    </row>
    <row r="1391" spans="1:10" x14ac:dyDescent="0.3">
      <c r="A1391" t="s">
        <v>981</v>
      </c>
      <c r="B1391">
        <v>22.66</v>
      </c>
      <c r="C1391" t="str">
        <f t="shared" si="42"/>
        <v>Normal weight</v>
      </c>
      <c r="D1391">
        <v>10.68</v>
      </c>
      <c r="E1391" t="str">
        <f t="shared" si="43"/>
        <v>Diabetes</v>
      </c>
      <c r="F1391" t="s">
        <v>2380</v>
      </c>
      <c r="G1391" t="s">
        <v>2380</v>
      </c>
      <c r="H1391" t="s">
        <v>2380</v>
      </c>
      <c r="I1391">
        <v>0</v>
      </c>
      <c r="J1391" t="s">
        <v>2380</v>
      </c>
    </row>
    <row r="1392" spans="1:10" x14ac:dyDescent="0.3">
      <c r="A1392" t="s">
        <v>980</v>
      </c>
      <c r="B1392">
        <v>38.81</v>
      </c>
      <c r="C1392" t="str">
        <f t="shared" si="42"/>
        <v>Obesity</v>
      </c>
      <c r="D1392">
        <v>6.14</v>
      </c>
      <c r="E1392" t="str">
        <f t="shared" si="43"/>
        <v>Prediabetes</v>
      </c>
      <c r="F1392" t="s">
        <v>2381</v>
      </c>
      <c r="G1392" t="s">
        <v>2380</v>
      </c>
      <c r="H1392" t="s">
        <v>2380</v>
      </c>
      <c r="I1392">
        <v>1</v>
      </c>
      <c r="J1392" t="s">
        <v>2380</v>
      </c>
    </row>
    <row r="1393" spans="1:10" x14ac:dyDescent="0.3">
      <c r="A1393" t="s">
        <v>979</v>
      </c>
      <c r="B1393">
        <v>38.51</v>
      </c>
      <c r="C1393" t="str">
        <f t="shared" si="42"/>
        <v>Obesity</v>
      </c>
      <c r="D1393">
        <v>5.45</v>
      </c>
      <c r="E1393" t="str">
        <f t="shared" si="43"/>
        <v>Normal</v>
      </c>
      <c r="F1393" t="s">
        <v>2381</v>
      </c>
      <c r="G1393" t="s">
        <v>2380</v>
      </c>
      <c r="H1393" t="s">
        <v>2380</v>
      </c>
      <c r="I1393">
        <v>0</v>
      </c>
      <c r="J1393" t="s">
        <v>2380</v>
      </c>
    </row>
    <row r="1394" spans="1:10" x14ac:dyDescent="0.3">
      <c r="A1394" t="s">
        <v>978</v>
      </c>
      <c r="B1394">
        <v>22.98</v>
      </c>
      <c r="C1394" t="str">
        <f t="shared" si="42"/>
        <v>Normal weight</v>
      </c>
      <c r="D1394">
        <v>6.14</v>
      </c>
      <c r="E1394" t="str">
        <f t="shared" si="43"/>
        <v>Prediabetes</v>
      </c>
      <c r="F1394" t="s">
        <v>2381</v>
      </c>
      <c r="G1394" t="s">
        <v>2380</v>
      </c>
      <c r="H1394" t="s">
        <v>2380</v>
      </c>
      <c r="I1394">
        <v>0</v>
      </c>
      <c r="J1394" t="s">
        <v>2380</v>
      </c>
    </row>
    <row r="1395" spans="1:10" x14ac:dyDescent="0.3">
      <c r="A1395" t="s">
        <v>977</v>
      </c>
      <c r="B1395">
        <v>15.65</v>
      </c>
      <c r="C1395" t="str">
        <f t="shared" si="42"/>
        <v>Underweight</v>
      </c>
      <c r="D1395">
        <v>7.85</v>
      </c>
      <c r="E1395" t="str">
        <f t="shared" si="43"/>
        <v>Diabetes</v>
      </c>
      <c r="F1395" t="s">
        <v>2380</v>
      </c>
      <c r="G1395" t="s">
        <v>2380</v>
      </c>
      <c r="H1395" t="s">
        <v>2380</v>
      </c>
      <c r="I1395">
        <v>0</v>
      </c>
      <c r="J1395" t="s">
        <v>2380</v>
      </c>
    </row>
    <row r="1396" spans="1:10" x14ac:dyDescent="0.3">
      <c r="A1396" t="s">
        <v>976</v>
      </c>
      <c r="B1396">
        <v>39.97</v>
      </c>
      <c r="C1396" t="str">
        <f t="shared" si="42"/>
        <v>Obesity</v>
      </c>
      <c r="D1396">
        <v>4.09</v>
      </c>
      <c r="E1396" t="str">
        <f t="shared" si="43"/>
        <v>Normal</v>
      </c>
      <c r="F1396" t="s">
        <v>2380</v>
      </c>
      <c r="G1396" t="s">
        <v>2380</v>
      </c>
      <c r="H1396" t="s">
        <v>2380</v>
      </c>
      <c r="I1396">
        <v>1</v>
      </c>
      <c r="J1396" t="s">
        <v>2380</v>
      </c>
    </row>
    <row r="1397" spans="1:10" x14ac:dyDescent="0.3">
      <c r="A1397" t="s">
        <v>975</v>
      </c>
      <c r="B1397">
        <v>37.22</v>
      </c>
      <c r="C1397" t="str">
        <f t="shared" si="42"/>
        <v>Obesity</v>
      </c>
      <c r="D1397">
        <v>4.62</v>
      </c>
      <c r="E1397" t="str">
        <f t="shared" si="43"/>
        <v>Normal</v>
      </c>
      <c r="F1397" t="s">
        <v>2380</v>
      </c>
      <c r="G1397" t="s">
        <v>2380</v>
      </c>
      <c r="H1397" t="s">
        <v>2381</v>
      </c>
      <c r="I1397">
        <v>1</v>
      </c>
      <c r="J1397" t="s">
        <v>2380</v>
      </c>
    </row>
    <row r="1398" spans="1:10" x14ac:dyDescent="0.3">
      <c r="A1398" t="s">
        <v>974</v>
      </c>
      <c r="B1398">
        <v>41.325000000000003</v>
      </c>
      <c r="C1398" t="str">
        <f t="shared" si="42"/>
        <v>Obesity</v>
      </c>
      <c r="D1398">
        <v>5.77</v>
      </c>
      <c r="E1398" t="str">
        <f t="shared" si="43"/>
        <v>Prediabetes</v>
      </c>
      <c r="F1398" t="s">
        <v>2380</v>
      </c>
      <c r="G1398" t="s">
        <v>2380</v>
      </c>
      <c r="H1398" t="s">
        <v>2380</v>
      </c>
      <c r="I1398">
        <v>0</v>
      </c>
      <c r="J1398" t="s">
        <v>2380</v>
      </c>
    </row>
    <row r="1399" spans="1:10" x14ac:dyDescent="0.3">
      <c r="A1399" t="s">
        <v>973</v>
      </c>
      <c r="B1399">
        <v>40.31</v>
      </c>
      <c r="C1399" t="str">
        <f t="shared" si="42"/>
        <v>Obesity</v>
      </c>
      <c r="D1399">
        <v>5.84</v>
      </c>
      <c r="E1399" t="str">
        <f t="shared" si="43"/>
        <v>Prediabetes</v>
      </c>
      <c r="F1399" t="s">
        <v>2380</v>
      </c>
      <c r="G1399" t="s">
        <v>2380</v>
      </c>
      <c r="H1399" t="s">
        <v>2380</v>
      </c>
      <c r="I1399">
        <v>0</v>
      </c>
      <c r="J1399" t="s">
        <v>2380</v>
      </c>
    </row>
    <row r="1400" spans="1:10" x14ac:dyDescent="0.3">
      <c r="A1400" t="s">
        <v>972</v>
      </c>
      <c r="B1400">
        <v>29.48</v>
      </c>
      <c r="C1400" t="str">
        <f t="shared" si="42"/>
        <v>Over weight</v>
      </c>
      <c r="D1400">
        <v>4.91</v>
      </c>
      <c r="E1400" t="str">
        <f t="shared" si="43"/>
        <v>Normal</v>
      </c>
      <c r="F1400" t="s">
        <v>2380</v>
      </c>
      <c r="G1400" t="s">
        <v>2380</v>
      </c>
      <c r="H1400" t="s">
        <v>2380</v>
      </c>
      <c r="I1400">
        <v>0</v>
      </c>
      <c r="J1400" t="s">
        <v>2380</v>
      </c>
    </row>
    <row r="1401" spans="1:10" x14ac:dyDescent="0.3">
      <c r="A1401" t="s">
        <v>971</v>
      </c>
      <c r="B1401">
        <v>33.155000000000001</v>
      </c>
      <c r="C1401" t="str">
        <f t="shared" si="42"/>
        <v>Obesity</v>
      </c>
      <c r="D1401">
        <v>5.07</v>
      </c>
      <c r="E1401" t="str">
        <f t="shared" si="43"/>
        <v>Normal</v>
      </c>
      <c r="F1401" t="s">
        <v>2380</v>
      </c>
      <c r="G1401" t="s">
        <v>2380</v>
      </c>
      <c r="H1401" t="s">
        <v>2380</v>
      </c>
      <c r="I1401">
        <v>0</v>
      </c>
      <c r="J1401" t="s">
        <v>2380</v>
      </c>
    </row>
    <row r="1402" spans="1:10" x14ac:dyDescent="0.3">
      <c r="A1402" t="s">
        <v>970</v>
      </c>
      <c r="B1402">
        <v>42.85</v>
      </c>
      <c r="C1402" t="str">
        <f t="shared" si="42"/>
        <v>Obesity</v>
      </c>
      <c r="D1402">
        <v>5.81</v>
      </c>
      <c r="E1402" t="str">
        <f t="shared" si="43"/>
        <v>Prediabetes</v>
      </c>
      <c r="F1402" t="s">
        <v>2381</v>
      </c>
      <c r="G1402" t="s">
        <v>2380</v>
      </c>
      <c r="H1402" t="s">
        <v>2380</v>
      </c>
      <c r="I1402">
        <v>0</v>
      </c>
      <c r="J1402" t="s">
        <v>2380</v>
      </c>
    </row>
    <row r="1403" spans="1:10" x14ac:dyDescent="0.3">
      <c r="A1403" t="s">
        <v>969</v>
      </c>
      <c r="B1403">
        <v>32.340000000000003</v>
      </c>
      <c r="C1403" t="str">
        <f t="shared" si="42"/>
        <v>Obesity</v>
      </c>
      <c r="D1403">
        <v>11.2</v>
      </c>
      <c r="E1403" t="str">
        <f t="shared" si="43"/>
        <v>Diabetes</v>
      </c>
      <c r="F1403" t="s">
        <v>2380</v>
      </c>
      <c r="G1403" t="s">
        <v>2380</v>
      </c>
      <c r="H1403" t="s">
        <v>2380</v>
      </c>
      <c r="I1403">
        <v>0</v>
      </c>
      <c r="J1403" t="s">
        <v>2380</v>
      </c>
    </row>
    <row r="1404" spans="1:10" x14ac:dyDescent="0.3">
      <c r="A1404" t="s">
        <v>968</v>
      </c>
      <c r="B1404">
        <v>27.5</v>
      </c>
      <c r="C1404" t="str">
        <f t="shared" si="42"/>
        <v>Over weight</v>
      </c>
      <c r="D1404">
        <v>10.75</v>
      </c>
      <c r="E1404" t="str">
        <f t="shared" si="43"/>
        <v>Diabetes</v>
      </c>
      <c r="F1404" t="s">
        <v>2380</v>
      </c>
      <c r="G1404" t="s">
        <v>2380</v>
      </c>
      <c r="H1404" t="s">
        <v>2380</v>
      </c>
      <c r="I1404">
        <v>0</v>
      </c>
      <c r="J1404" t="s">
        <v>2380</v>
      </c>
    </row>
    <row r="1405" spans="1:10" x14ac:dyDescent="0.3">
      <c r="A1405" t="s">
        <v>967</v>
      </c>
      <c r="B1405">
        <v>25.8</v>
      </c>
      <c r="C1405" t="str">
        <f t="shared" si="42"/>
        <v>Over weight</v>
      </c>
      <c r="D1405">
        <v>7.8</v>
      </c>
      <c r="E1405" t="str">
        <f t="shared" si="43"/>
        <v>Diabetes</v>
      </c>
      <c r="F1405" t="s">
        <v>2380</v>
      </c>
      <c r="G1405" t="s">
        <v>2380</v>
      </c>
      <c r="H1405" t="s">
        <v>2380</v>
      </c>
      <c r="I1405">
        <v>0</v>
      </c>
      <c r="J1405" t="s">
        <v>2380</v>
      </c>
    </row>
    <row r="1406" spans="1:10" x14ac:dyDescent="0.3">
      <c r="A1406" t="s">
        <v>966</v>
      </c>
      <c r="B1406">
        <v>25</v>
      </c>
      <c r="C1406" t="str">
        <f t="shared" si="42"/>
        <v>Over weight</v>
      </c>
      <c r="D1406">
        <v>7.04</v>
      </c>
      <c r="E1406" t="str">
        <f t="shared" si="43"/>
        <v>Diabetes</v>
      </c>
      <c r="F1406" t="s">
        <v>2380</v>
      </c>
      <c r="G1406" t="s">
        <v>2380</v>
      </c>
      <c r="H1406" t="s">
        <v>2380</v>
      </c>
      <c r="I1406">
        <v>0</v>
      </c>
      <c r="J1406" t="s">
        <v>2380</v>
      </c>
    </row>
    <row r="1407" spans="1:10" x14ac:dyDescent="0.3">
      <c r="A1407" t="s">
        <v>965</v>
      </c>
      <c r="B1407">
        <v>41.2</v>
      </c>
      <c r="C1407" t="str">
        <f t="shared" si="42"/>
        <v>Obesity</v>
      </c>
      <c r="D1407">
        <v>4.18</v>
      </c>
      <c r="E1407" t="str">
        <f t="shared" si="43"/>
        <v>Normal</v>
      </c>
      <c r="F1407" t="s">
        <v>2381</v>
      </c>
      <c r="G1407" t="s">
        <v>2380</v>
      </c>
      <c r="H1407" t="s">
        <v>2380</v>
      </c>
      <c r="I1407">
        <v>0</v>
      </c>
      <c r="J1407" t="s">
        <v>2380</v>
      </c>
    </row>
    <row r="1408" spans="1:10" x14ac:dyDescent="0.3">
      <c r="A1408" t="s">
        <v>964</v>
      </c>
      <c r="B1408">
        <v>17.78</v>
      </c>
      <c r="C1408" t="str">
        <f t="shared" si="42"/>
        <v>Underweight</v>
      </c>
      <c r="D1408">
        <v>8.19</v>
      </c>
      <c r="E1408" t="str">
        <f t="shared" si="43"/>
        <v>Diabetes</v>
      </c>
      <c r="F1408" t="s">
        <v>2380</v>
      </c>
      <c r="G1408" t="s">
        <v>2380</v>
      </c>
      <c r="H1408" t="s">
        <v>2380</v>
      </c>
      <c r="I1408">
        <v>0</v>
      </c>
      <c r="J1408" t="s">
        <v>2380</v>
      </c>
    </row>
    <row r="1409" spans="1:10" x14ac:dyDescent="0.3">
      <c r="A1409" t="s">
        <v>963</v>
      </c>
      <c r="B1409">
        <v>40.119999999999997</v>
      </c>
      <c r="C1409" t="str">
        <f t="shared" si="42"/>
        <v>Obesity</v>
      </c>
      <c r="D1409">
        <v>6.22</v>
      </c>
      <c r="E1409" t="str">
        <f t="shared" si="43"/>
        <v>Prediabetes</v>
      </c>
      <c r="F1409" t="s">
        <v>2381</v>
      </c>
      <c r="G1409" t="s">
        <v>2380</v>
      </c>
      <c r="H1409" t="s">
        <v>2381</v>
      </c>
      <c r="I1409">
        <v>1</v>
      </c>
      <c r="J1409" t="s">
        <v>2380</v>
      </c>
    </row>
    <row r="1410" spans="1:10" x14ac:dyDescent="0.3">
      <c r="A1410" t="s">
        <v>962</v>
      </c>
      <c r="B1410">
        <v>19.350000000000001</v>
      </c>
      <c r="C1410" t="str">
        <f t="shared" si="42"/>
        <v>Normal weight</v>
      </c>
      <c r="D1410">
        <v>8.2200000000000006</v>
      </c>
      <c r="E1410" t="str">
        <f t="shared" si="43"/>
        <v>Diabetes</v>
      </c>
      <c r="F1410" t="s">
        <v>2381</v>
      </c>
      <c r="G1410" t="s">
        <v>2380</v>
      </c>
      <c r="H1410" t="s">
        <v>2380</v>
      </c>
      <c r="I1410">
        <v>0</v>
      </c>
      <c r="J1410" t="s">
        <v>2380</v>
      </c>
    </row>
    <row r="1411" spans="1:10" x14ac:dyDescent="0.3">
      <c r="A1411" t="s">
        <v>961</v>
      </c>
      <c r="B1411">
        <v>36.69</v>
      </c>
      <c r="C1411" t="str">
        <f t="shared" ref="C1411:C1474" si="44">IF(B1411&lt;18.5,"Underweight",IF(B1411&lt;=24.9,"Normal weight",IF(B1411&lt;29.9,"Over weight","Obesity")))</f>
        <v>Obesity</v>
      </c>
      <c r="D1411">
        <v>6.15</v>
      </c>
      <c r="E1411" t="str">
        <f t="shared" ref="E1411:E1474" si="45">IF(D1411&lt;5.7,"Normal",IF(D1411&lt;=6.4,"Prediabetes","Diabetes"))</f>
        <v>Prediabetes</v>
      </c>
      <c r="F1411" t="s">
        <v>2380</v>
      </c>
      <c r="G1411" t="s">
        <v>2380</v>
      </c>
      <c r="H1411" t="s">
        <v>2380</v>
      </c>
      <c r="I1411">
        <v>0</v>
      </c>
      <c r="J1411" t="s">
        <v>2380</v>
      </c>
    </row>
    <row r="1412" spans="1:10" x14ac:dyDescent="0.3">
      <c r="A1412" t="s">
        <v>960</v>
      </c>
      <c r="B1412">
        <v>28.51</v>
      </c>
      <c r="C1412" t="str">
        <f t="shared" si="44"/>
        <v>Over weight</v>
      </c>
      <c r="D1412">
        <v>5.65</v>
      </c>
      <c r="E1412" t="str">
        <f t="shared" si="45"/>
        <v>Normal</v>
      </c>
      <c r="F1412" t="s">
        <v>2381</v>
      </c>
      <c r="G1412" t="s">
        <v>2380</v>
      </c>
      <c r="H1412" t="s">
        <v>2380</v>
      </c>
      <c r="I1412">
        <v>1</v>
      </c>
      <c r="J1412" t="s">
        <v>2380</v>
      </c>
    </row>
    <row r="1413" spans="1:10" x14ac:dyDescent="0.3">
      <c r="A1413" t="s">
        <v>959</v>
      </c>
      <c r="B1413">
        <v>30.21</v>
      </c>
      <c r="C1413" t="str">
        <f t="shared" si="44"/>
        <v>Obesity</v>
      </c>
      <c r="D1413">
        <v>5.5</v>
      </c>
      <c r="E1413" t="str">
        <f t="shared" si="45"/>
        <v>Normal</v>
      </c>
      <c r="F1413" t="s">
        <v>2380</v>
      </c>
      <c r="G1413" t="s">
        <v>2380</v>
      </c>
      <c r="H1413" t="s">
        <v>2380</v>
      </c>
      <c r="I1413">
        <v>1</v>
      </c>
      <c r="J1413" t="s">
        <v>2380</v>
      </c>
    </row>
    <row r="1414" spans="1:10" x14ac:dyDescent="0.3">
      <c r="A1414" t="s">
        <v>958</v>
      </c>
      <c r="B1414">
        <v>24.33</v>
      </c>
      <c r="C1414" t="str">
        <f t="shared" si="44"/>
        <v>Normal weight</v>
      </c>
      <c r="D1414">
        <v>8</v>
      </c>
      <c r="E1414" t="str">
        <f t="shared" si="45"/>
        <v>Diabetes</v>
      </c>
      <c r="F1414" t="s">
        <v>2380</v>
      </c>
      <c r="G1414" t="s">
        <v>2380</v>
      </c>
      <c r="H1414" t="s">
        <v>2380</v>
      </c>
      <c r="I1414">
        <v>0</v>
      </c>
      <c r="J1414" t="s">
        <v>2380</v>
      </c>
    </row>
    <row r="1415" spans="1:10" x14ac:dyDescent="0.3">
      <c r="A1415" t="s">
        <v>957</v>
      </c>
      <c r="B1415">
        <v>19.855</v>
      </c>
      <c r="C1415" t="str">
        <f t="shared" si="44"/>
        <v>Normal weight</v>
      </c>
      <c r="D1415">
        <v>5.71</v>
      </c>
      <c r="E1415" t="str">
        <f t="shared" si="45"/>
        <v>Prediabetes</v>
      </c>
      <c r="F1415" t="s">
        <v>2381</v>
      </c>
      <c r="G1415" t="s">
        <v>2380</v>
      </c>
      <c r="H1415" t="s">
        <v>2380</v>
      </c>
      <c r="I1415">
        <v>0</v>
      </c>
      <c r="J1415" t="s">
        <v>2380</v>
      </c>
    </row>
    <row r="1416" spans="1:10" x14ac:dyDescent="0.3">
      <c r="A1416" t="s">
        <v>956</v>
      </c>
      <c r="B1416">
        <v>25.364999999999998</v>
      </c>
      <c r="C1416" t="str">
        <f t="shared" si="44"/>
        <v>Over weight</v>
      </c>
      <c r="D1416">
        <v>11.71</v>
      </c>
      <c r="E1416" t="str">
        <f t="shared" si="45"/>
        <v>Diabetes</v>
      </c>
      <c r="F1416" t="s">
        <v>2380</v>
      </c>
      <c r="G1416" t="s">
        <v>2380</v>
      </c>
      <c r="H1416" t="s">
        <v>2380</v>
      </c>
      <c r="I1416">
        <v>0</v>
      </c>
      <c r="J1416" t="s">
        <v>2380</v>
      </c>
    </row>
    <row r="1417" spans="1:10" x14ac:dyDescent="0.3">
      <c r="A1417" t="s">
        <v>955</v>
      </c>
      <c r="B1417">
        <v>29.6</v>
      </c>
      <c r="C1417" t="str">
        <f t="shared" si="44"/>
        <v>Over weight</v>
      </c>
      <c r="D1417">
        <v>6.17</v>
      </c>
      <c r="E1417" t="str">
        <f t="shared" si="45"/>
        <v>Prediabetes</v>
      </c>
      <c r="F1417" t="s">
        <v>2381</v>
      </c>
      <c r="G1417" t="s">
        <v>2380</v>
      </c>
      <c r="H1417" t="s">
        <v>2381</v>
      </c>
      <c r="I1417">
        <v>1</v>
      </c>
      <c r="J1417" t="s">
        <v>2380</v>
      </c>
    </row>
    <row r="1418" spans="1:10" x14ac:dyDescent="0.3">
      <c r="A1418" t="s">
        <v>954</v>
      </c>
      <c r="B1418">
        <v>39.43</v>
      </c>
      <c r="C1418" t="str">
        <f t="shared" si="44"/>
        <v>Obesity</v>
      </c>
      <c r="D1418">
        <v>6.1</v>
      </c>
      <c r="E1418" t="str">
        <f t="shared" si="45"/>
        <v>Prediabetes</v>
      </c>
      <c r="F1418" t="s">
        <v>2381</v>
      </c>
      <c r="G1418" t="s">
        <v>2380</v>
      </c>
      <c r="H1418" t="s">
        <v>2381</v>
      </c>
      <c r="I1418">
        <v>1</v>
      </c>
      <c r="J1418" t="s">
        <v>2380</v>
      </c>
    </row>
    <row r="1419" spans="1:10" x14ac:dyDescent="0.3">
      <c r="A1419" t="s">
        <v>953</v>
      </c>
      <c r="B1419">
        <v>27.34</v>
      </c>
      <c r="C1419" t="str">
        <f t="shared" si="44"/>
        <v>Over weight</v>
      </c>
      <c r="D1419">
        <v>5.19</v>
      </c>
      <c r="E1419" t="str">
        <f t="shared" si="45"/>
        <v>Normal</v>
      </c>
      <c r="F1419" t="s">
        <v>2381</v>
      </c>
      <c r="G1419" t="s">
        <v>2380</v>
      </c>
      <c r="H1419" t="s">
        <v>2380</v>
      </c>
      <c r="I1419">
        <v>1</v>
      </c>
      <c r="J1419" t="s">
        <v>2380</v>
      </c>
    </row>
    <row r="1420" spans="1:10" x14ac:dyDescent="0.3">
      <c r="A1420" t="s">
        <v>952</v>
      </c>
      <c r="B1420">
        <v>39.01</v>
      </c>
      <c r="C1420" t="str">
        <f t="shared" si="44"/>
        <v>Obesity</v>
      </c>
      <c r="D1420">
        <v>5.37</v>
      </c>
      <c r="E1420" t="str">
        <f t="shared" si="45"/>
        <v>Normal</v>
      </c>
      <c r="F1420" t="s">
        <v>2381</v>
      </c>
      <c r="G1420" t="s">
        <v>2380</v>
      </c>
      <c r="H1420" t="s">
        <v>2380</v>
      </c>
      <c r="I1420">
        <v>0</v>
      </c>
      <c r="J1420" t="s">
        <v>2380</v>
      </c>
    </row>
    <row r="1421" spans="1:10" x14ac:dyDescent="0.3">
      <c r="A1421" t="s">
        <v>951</v>
      </c>
      <c r="B1421">
        <v>18.989999999999998</v>
      </c>
      <c r="C1421" t="str">
        <f t="shared" si="44"/>
        <v>Normal weight</v>
      </c>
      <c r="D1421">
        <v>10.82</v>
      </c>
      <c r="E1421" t="str">
        <f t="shared" si="45"/>
        <v>Diabetes</v>
      </c>
      <c r="F1421" t="s">
        <v>2381</v>
      </c>
      <c r="G1421" t="s">
        <v>2380</v>
      </c>
      <c r="H1421" t="s">
        <v>2380</v>
      </c>
      <c r="I1421">
        <v>0</v>
      </c>
      <c r="J1421" t="s">
        <v>2380</v>
      </c>
    </row>
    <row r="1422" spans="1:10" x14ac:dyDescent="0.3">
      <c r="A1422" t="s">
        <v>950</v>
      </c>
      <c r="B1422">
        <v>42.3</v>
      </c>
      <c r="C1422" t="str">
        <f t="shared" si="44"/>
        <v>Obesity</v>
      </c>
      <c r="D1422">
        <v>6.06</v>
      </c>
      <c r="E1422" t="str">
        <f t="shared" si="45"/>
        <v>Prediabetes</v>
      </c>
      <c r="F1422" t="s">
        <v>2381</v>
      </c>
      <c r="G1422" t="s">
        <v>2380</v>
      </c>
      <c r="H1422" t="s">
        <v>2380</v>
      </c>
      <c r="I1422">
        <v>0</v>
      </c>
      <c r="J1422" t="s">
        <v>2380</v>
      </c>
    </row>
    <row r="1423" spans="1:10" x14ac:dyDescent="0.3">
      <c r="A1423" t="s">
        <v>949</v>
      </c>
      <c r="B1423">
        <v>39.805</v>
      </c>
      <c r="C1423" t="str">
        <f t="shared" si="44"/>
        <v>Obesity</v>
      </c>
      <c r="D1423">
        <v>5.91</v>
      </c>
      <c r="E1423" t="str">
        <f t="shared" si="45"/>
        <v>Prediabetes</v>
      </c>
      <c r="F1423" t="s">
        <v>2380</v>
      </c>
      <c r="G1423" t="s">
        <v>2380</v>
      </c>
      <c r="H1423" t="s">
        <v>2380</v>
      </c>
      <c r="I1423">
        <v>0</v>
      </c>
      <c r="J1423" t="s">
        <v>2380</v>
      </c>
    </row>
    <row r="1424" spans="1:10" x14ac:dyDescent="0.3">
      <c r="A1424" t="s">
        <v>948</v>
      </c>
      <c r="B1424">
        <v>33.700000000000003</v>
      </c>
      <c r="C1424" t="str">
        <f t="shared" si="44"/>
        <v>Obesity</v>
      </c>
      <c r="D1424">
        <v>5.87</v>
      </c>
      <c r="E1424" t="str">
        <f t="shared" si="45"/>
        <v>Prediabetes</v>
      </c>
      <c r="F1424" t="s">
        <v>2380</v>
      </c>
      <c r="G1424" t="s">
        <v>2380</v>
      </c>
      <c r="H1424" t="s">
        <v>2380</v>
      </c>
      <c r="I1424">
        <v>0</v>
      </c>
      <c r="J1424" t="s">
        <v>2380</v>
      </c>
    </row>
    <row r="1425" spans="1:10" x14ac:dyDescent="0.3">
      <c r="A1425" t="s">
        <v>947</v>
      </c>
      <c r="B1425">
        <v>36.195</v>
      </c>
      <c r="C1425" t="str">
        <f t="shared" si="44"/>
        <v>Obesity</v>
      </c>
      <c r="D1425">
        <v>6.22</v>
      </c>
      <c r="E1425" t="str">
        <f t="shared" si="45"/>
        <v>Prediabetes</v>
      </c>
      <c r="F1425" t="s">
        <v>2380</v>
      </c>
      <c r="G1425" t="s">
        <v>2380</v>
      </c>
      <c r="H1425" t="s">
        <v>2380</v>
      </c>
      <c r="I1425">
        <v>0</v>
      </c>
      <c r="J1425" t="s">
        <v>2380</v>
      </c>
    </row>
    <row r="1426" spans="1:10" x14ac:dyDescent="0.3">
      <c r="A1426" t="s">
        <v>946</v>
      </c>
      <c r="B1426">
        <v>32.6</v>
      </c>
      <c r="C1426" t="str">
        <f t="shared" si="44"/>
        <v>Obesity</v>
      </c>
      <c r="D1426">
        <v>5.73</v>
      </c>
      <c r="E1426" t="str">
        <f t="shared" si="45"/>
        <v>Prediabetes</v>
      </c>
      <c r="F1426" t="s">
        <v>2380</v>
      </c>
      <c r="G1426" t="s">
        <v>2380</v>
      </c>
      <c r="H1426" t="s">
        <v>2381</v>
      </c>
      <c r="I1426">
        <v>1</v>
      </c>
      <c r="J1426" t="s">
        <v>2380</v>
      </c>
    </row>
    <row r="1427" spans="1:10" x14ac:dyDescent="0.3">
      <c r="A1427" t="s">
        <v>945</v>
      </c>
      <c r="B1427">
        <v>30.2</v>
      </c>
      <c r="C1427" t="str">
        <f t="shared" si="44"/>
        <v>Obesity</v>
      </c>
      <c r="D1427">
        <v>5.7</v>
      </c>
      <c r="E1427" t="str">
        <f t="shared" si="45"/>
        <v>Prediabetes</v>
      </c>
      <c r="F1427" t="s">
        <v>2380</v>
      </c>
      <c r="G1427" t="s">
        <v>2380</v>
      </c>
      <c r="H1427" t="s">
        <v>2380</v>
      </c>
      <c r="I1427">
        <v>0</v>
      </c>
      <c r="J1427" t="s">
        <v>2380</v>
      </c>
    </row>
    <row r="1428" spans="1:10" x14ac:dyDescent="0.3">
      <c r="A1428" t="s">
        <v>944</v>
      </c>
      <c r="B1428">
        <v>27.645</v>
      </c>
      <c r="C1428" t="str">
        <f t="shared" si="44"/>
        <v>Over weight</v>
      </c>
      <c r="D1428">
        <v>9.91</v>
      </c>
      <c r="E1428" t="str">
        <f t="shared" si="45"/>
        <v>Diabetes</v>
      </c>
      <c r="F1428" t="s">
        <v>2380</v>
      </c>
      <c r="G1428" t="s">
        <v>2380</v>
      </c>
      <c r="H1428" t="s">
        <v>2380</v>
      </c>
      <c r="I1428">
        <v>0</v>
      </c>
      <c r="J1428" t="s">
        <v>2380</v>
      </c>
    </row>
    <row r="1429" spans="1:10" x14ac:dyDescent="0.3">
      <c r="A1429" t="s">
        <v>943</v>
      </c>
      <c r="B1429">
        <v>26.41</v>
      </c>
      <c r="C1429" t="str">
        <f t="shared" si="44"/>
        <v>Over weight</v>
      </c>
      <c r="D1429">
        <v>11.4</v>
      </c>
      <c r="E1429" t="str">
        <f t="shared" si="45"/>
        <v>Diabetes</v>
      </c>
      <c r="F1429" t="s">
        <v>2380</v>
      </c>
      <c r="G1429" t="s">
        <v>2380</v>
      </c>
      <c r="H1429" t="s">
        <v>2380</v>
      </c>
      <c r="I1429">
        <v>0</v>
      </c>
      <c r="J1429" t="s">
        <v>2380</v>
      </c>
    </row>
    <row r="1430" spans="1:10" x14ac:dyDescent="0.3">
      <c r="A1430" t="s">
        <v>942</v>
      </c>
      <c r="B1430">
        <v>34.1</v>
      </c>
      <c r="C1430" t="str">
        <f t="shared" si="44"/>
        <v>Obesity</v>
      </c>
      <c r="D1430">
        <v>6.29</v>
      </c>
      <c r="E1430" t="str">
        <f t="shared" si="45"/>
        <v>Prediabetes</v>
      </c>
      <c r="F1430" t="s">
        <v>2381</v>
      </c>
      <c r="G1430" t="s">
        <v>2380</v>
      </c>
      <c r="H1430" t="s">
        <v>2381</v>
      </c>
      <c r="I1430">
        <v>1</v>
      </c>
      <c r="J1430" t="s">
        <v>2380</v>
      </c>
    </row>
    <row r="1431" spans="1:10" x14ac:dyDescent="0.3">
      <c r="A1431" t="s">
        <v>941</v>
      </c>
      <c r="B1431">
        <v>17.3</v>
      </c>
      <c r="C1431" t="str">
        <f t="shared" si="44"/>
        <v>Underweight</v>
      </c>
      <c r="D1431">
        <v>9.2799999999999994</v>
      </c>
      <c r="E1431" t="str">
        <f t="shared" si="45"/>
        <v>Diabetes</v>
      </c>
      <c r="F1431" t="s">
        <v>2380</v>
      </c>
      <c r="G1431" t="s">
        <v>2380</v>
      </c>
      <c r="H1431" t="s">
        <v>2380</v>
      </c>
      <c r="I1431">
        <v>0</v>
      </c>
      <c r="J1431" t="s">
        <v>2380</v>
      </c>
    </row>
    <row r="1432" spans="1:10" x14ac:dyDescent="0.3">
      <c r="A1432" t="s">
        <v>940</v>
      </c>
      <c r="B1432">
        <v>35.020000000000003</v>
      </c>
      <c r="C1432" t="str">
        <f t="shared" si="44"/>
        <v>Obesity</v>
      </c>
      <c r="D1432">
        <v>4.78</v>
      </c>
      <c r="E1432" t="str">
        <f t="shared" si="45"/>
        <v>Normal</v>
      </c>
      <c r="F1432" t="s">
        <v>2380</v>
      </c>
      <c r="G1432" t="s">
        <v>2380</v>
      </c>
      <c r="H1432" t="s">
        <v>2381</v>
      </c>
      <c r="I1432">
        <v>1</v>
      </c>
      <c r="J1432" t="s">
        <v>2380</v>
      </c>
    </row>
    <row r="1433" spans="1:10" x14ac:dyDescent="0.3">
      <c r="A1433" t="s">
        <v>939</v>
      </c>
      <c r="B1433">
        <v>37.1</v>
      </c>
      <c r="C1433" t="str">
        <f t="shared" si="44"/>
        <v>Obesity</v>
      </c>
      <c r="D1433">
        <v>8.8699999999999992</v>
      </c>
      <c r="E1433" t="str">
        <f t="shared" si="45"/>
        <v>Diabetes</v>
      </c>
      <c r="F1433" t="s">
        <v>2381</v>
      </c>
      <c r="G1433" t="s">
        <v>2380</v>
      </c>
      <c r="H1433" t="s">
        <v>2380</v>
      </c>
      <c r="I1433">
        <v>0</v>
      </c>
      <c r="J1433" t="s">
        <v>2380</v>
      </c>
    </row>
    <row r="1434" spans="1:10" x14ac:dyDescent="0.3">
      <c r="A1434" t="s">
        <v>938</v>
      </c>
      <c r="B1434">
        <v>16.79</v>
      </c>
      <c r="C1434" t="str">
        <f t="shared" si="44"/>
        <v>Underweight</v>
      </c>
      <c r="D1434">
        <v>11.4</v>
      </c>
      <c r="E1434" t="str">
        <f t="shared" si="45"/>
        <v>Diabetes</v>
      </c>
      <c r="F1434" t="s">
        <v>2380</v>
      </c>
      <c r="G1434" t="s">
        <v>2380</v>
      </c>
      <c r="H1434" t="s">
        <v>2380</v>
      </c>
      <c r="I1434">
        <v>0</v>
      </c>
      <c r="J1434" t="s">
        <v>2380</v>
      </c>
    </row>
    <row r="1435" spans="1:10" x14ac:dyDescent="0.3">
      <c r="A1435" t="s">
        <v>937</v>
      </c>
      <c r="B1435">
        <v>31.635000000000002</v>
      </c>
      <c r="C1435" t="str">
        <f t="shared" si="44"/>
        <v>Obesity</v>
      </c>
      <c r="D1435">
        <v>9.1300000000000008</v>
      </c>
      <c r="E1435" t="str">
        <f t="shared" si="45"/>
        <v>Diabetes</v>
      </c>
      <c r="F1435" t="s">
        <v>2381</v>
      </c>
      <c r="G1435" t="s">
        <v>2380</v>
      </c>
      <c r="H1435" t="s">
        <v>2380</v>
      </c>
      <c r="I1435">
        <v>0</v>
      </c>
      <c r="J1435" t="s">
        <v>2380</v>
      </c>
    </row>
    <row r="1436" spans="1:10" x14ac:dyDescent="0.3">
      <c r="A1436" t="s">
        <v>936</v>
      </c>
      <c r="B1436">
        <v>24.19</v>
      </c>
      <c r="C1436" t="str">
        <f t="shared" si="44"/>
        <v>Normal weight</v>
      </c>
      <c r="D1436">
        <v>6.22</v>
      </c>
      <c r="E1436" t="str">
        <f t="shared" si="45"/>
        <v>Prediabetes</v>
      </c>
      <c r="F1436" t="s">
        <v>2381</v>
      </c>
      <c r="G1436" t="s">
        <v>2380</v>
      </c>
      <c r="H1436" t="s">
        <v>2381</v>
      </c>
      <c r="I1436">
        <v>1</v>
      </c>
      <c r="J1436" t="s">
        <v>2380</v>
      </c>
    </row>
    <row r="1437" spans="1:10" x14ac:dyDescent="0.3">
      <c r="A1437" t="s">
        <v>935</v>
      </c>
      <c r="B1437">
        <v>35.29</v>
      </c>
      <c r="C1437" t="str">
        <f t="shared" si="44"/>
        <v>Obesity</v>
      </c>
      <c r="D1437">
        <v>5.9</v>
      </c>
      <c r="E1437" t="str">
        <f t="shared" si="45"/>
        <v>Prediabetes</v>
      </c>
      <c r="F1437" t="s">
        <v>2380</v>
      </c>
      <c r="G1437" t="s">
        <v>2380</v>
      </c>
      <c r="H1437" t="s">
        <v>2381</v>
      </c>
      <c r="I1437">
        <v>1</v>
      </c>
      <c r="J1437" t="s">
        <v>2380</v>
      </c>
    </row>
    <row r="1438" spans="1:10" x14ac:dyDescent="0.3">
      <c r="A1438" t="s">
        <v>934</v>
      </c>
      <c r="B1438">
        <v>35.299999999999997</v>
      </c>
      <c r="C1438" t="str">
        <f t="shared" si="44"/>
        <v>Obesity</v>
      </c>
      <c r="D1438">
        <v>4.45</v>
      </c>
      <c r="E1438" t="str">
        <f t="shared" si="45"/>
        <v>Normal</v>
      </c>
      <c r="F1438" t="s">
        <v>2380</v>
      </c>
      <c r="G1438" t="s">
        <v>2380</v>
      </c>
      <c r="H1438" t="s">
        <v>2380</v>
      </c>
      <c r="I1438">
        <v>0</v>
      </c>
      <c r="J1438" t="s">
        <v>2380</v>
      </c>
    </row>
    <row r="1439" spans="1:10" x14ac:dyDescent="0.3">
      <c r="A1439" t="s">
        <v>933</v>
      </c>
      <c r="B1439">
        <v>35.64</v>
      </c>
      <c r="C1439" t="str">
        <f t="shared" si="44"/>
        <v>Obesity</v>
      </c>
      <c r="D1439">
        <v>6.17</v>
      </c>
      <c r="E1439" t="str">
        <f t="shared" si="45"/>
        <v>Prediabetes</v>
      </c>
      <c r="F1439" t="s">
        <v>2380</v>
      </c>
      <c r="G1439" t="s">
        <v>2380</v>
      </c>
      <c r="H1439" t="s">
        <v>2381</v>
      </c>
      <c r="I1439">
        <v>1</v>
      </c>
      <c r="J1439" t="s">
        <v>2380</v>
      </c>
    </row>
    <row r="1440" spans="1:10" x14ac:dyDescent="0.3">
      <c r="A1440" t="s">
        <v>932</v>
      </c>
      <c r="B1440">
        <v>33.1</v>
      </c>
      <c r="C1440" t="str">
        <f t="shared" si="44"/>
        <v>Obesity</v>
      </c>
      <c r="D1440">
        <v>4.93</v>
      </c>
      <c r="E1440" t="str">
        <f t="shared" si="45"/>
        <v>Normal</v>
      </c>
      <c r="F1440" t="s">
        <v>2380</v>
      </c>
      <c r="G1440" t="s">
        <v>2380</v>
      </c>
      <c r="H1440" t="s">
        <v>2380</v>
      </c>
      <c r="I1440">
        <v>0</v>
      </c>
      <c r="J1440" t="s">
        <v>2380</v>
      </c>
    </row>
    <row r="1441" spans="1:10" x14ac:dyDescent="0.3">
      <c r="A1441" t="s">
        <v>931</v>
      </c>
      <c r="B1441">
        <v>26.41</v>
      </c>
      <c r="C1441" t="str">
        <f t="shared" si="44"/>
        <v>Over weight</v>
      </c>
      <c r="D1441">
        <v>7.32</v>
      </c>
      <c r="E1441" t="str">
        <f t="shared" si="45"/>
        <v>Diabetes</v>
      </c>
      <c r="F1441" t="s">
        <v>2381</v>
      </c>
      <c r="G1441" t="s">
        <v>2380</v>
      </c>
      <c r="H1441" t="s">
        <v>2380</v>
      </c>
      <c r="I1441">
        <v>1</v>
      </c>
      <c r="J1441" t="s">
        <v>2380</v>
      </c>
    </row>
    <row r="1442" spans="1:10" x14ac:dyDescent="0.3">
      <c r="A1442" t="s">
        <v>930</v>
      </c>
      <c r="B1442">
        <v>29.9</v>
      </c>
      <c r="C1442" t="str">
        <f t="shared" si="44"/>
        <v>Obesity</v>
      </c>
      <c r="D1442">
        <v>5.27</v>
      </c>
      <c r="E1442" t="str">
        <f t="shared" si="45"/>
        <v>Normal</v>
      </c>
      <c r="F1442" t="s">
        <v>2380</v>
      </c>
      <c r="G1442" t="s">
        <v>2380</v>
      </c>
      <c r="H1442" t="s">
        <v>2381</v>
      </c>
      <c r="I1442">
        <v>1</v>
      </c>
      <c r="J1442" t="s">
        <v>2380</v>
      </c>
    </row>
    <row r="1443" spans="1:10" x14ac:dyDescent="0.3">
      <c r="A1443" t="s">
        <v>929</v>
      </c>
      <c r="B1443">
        <v>25.24</v>
      </c>
      <c r="C1443" t="str">
        <f t="shared" si="44"/>
        <v>Over weight</v>
      </c>
      <c r="D1443">
        <v>5.82</v>
      </c>
      <c r="E1443" t="str">
        <f t="shared" si="45"/>
        <v>Prediabetes</v>
      </c>
      <c r="F1443" t="s">
        <v>2380</v>
      </c>
      <c r="G1443" t="s">
        <v>2380</v>
      </c>
      <c r="H1443" t="s">
        <v>2380</v>
      </c>
      <c r="I1443">
        <v>1</v>
      </c>
      <c r="J1443" t="s">
        <v>2380</v>
      </c>
    </row>
    <row r="1444" spans="1:10" x14ac:dyDescent="0.3">
      <c r="A1444" t="s">
        <v>928</v>
      </c>
      <c r="B1444">
        <v>25.08</v>
      </c>
      <c r="C1444" t="str">
        <f t="shared" si="44"/>
        <v>Over weight</v>
      </c>
      <c r="D1444">
        <v>5.8</v>
      </c>
      <c r="E1444" t="str">
        <f t="shared" si="45"/>
        <v>Prediabetes</v>
      </c>
      <c r="F1444" t="s">
        <v>2380</v>
      </c>
      <c r="G1444" t="s">
        <v>2380</v>
      </c>
      <c r="H1444" t="s">
        <v>2381</v>
      </c>
      <c r="I1444">
        <v>1</v>
      </c>
      <c r="J1444" t="s">
        <v>2380</v>
      </c>
    </row>
    <row r="1445" spans="1:10" x14ac:dyDescent="0.3">
      <c r="A1445" t="s">
        <v>927</v>
      </c>
      <c r="B1445">
        <v>29.164999999999999</v>
      </c>
      <c r="C1445" t="str">
        <f t="shared" si="44"/>
        <v>Over weight</v>
      </c>
      <c r="D1445">
        <v>4.87</v>
      </c>
      <c r="E1445" t="str">
        <f t="shared" si="45"/>
        <v>Normal</v>
      </c>
      <c r="F1445" t="s">
        <v>2380</v>
      </c>
      <c r="G1445" t="s">
        <v>2381</v>
      </c>
      <c r="H1445" t="s">
        <v>2380</v>
      </c>
      <c r="I1445">
        <v>1</v>
      </c>
      <c r="J1445" t="s">
        <v>2380</v>
      </c>
    </row>
    <row r="1446" spans="1:10" x14ac:dyDescent="0.3">
      <c r="A1446" t="s">
        <v>926</v>
      </c>
      <c r="B1446">
        <v>15.05</v>
      </c>
      <c r="C1446" t="str">
        <f t="shared" si="44"/>
        <v>Underweight</v>
      </c>
      <c r="D1446">
        <v>8.1199999999999992</v>
      </c>
      <c r="E1446" t="str">
        <f t="shared" si="45"/>
        <v>Diabetes</v>
      </c>
      <c r="F1446" t="s">
        <v>2380</v>
      </c>
      <c r="G1446" t="s">
        <v>2380</v>
      </c>
      <c r="H1446" t="s">
        <v>2380</v>
      </c>
      <c r="I1446">
        <v>0</v>
      </c>
      <c r="J1446" t="s">
        <v>2380</v>
      </c>
    </row>
    <row r="1447" spans="1:10" x14ac:dyDescent="0.3">
      <c r="A1447" t="s">
        <v>925</v>
      </c>
      <c r="B1447">
        <v>19.95</v>
      </c>
      <c r="C1447" t="str">
        <f t="shared" si="44"/>
        <v>Normal weight</v>
      </c>
      <c r="D1447">
        <v>4.3600000000000003</v>
      </c>
      <c r="E1447" t="str">
        <f t="shared" si="45"/>
        <v>Normal</v>
      </c>
      <c r="F1447" t="s">
        <v>2380</v>
      </c>
      <c r="G1447" t="s">
        <v>2380</v>
      </c>
      <c r="H1447" t="s">
        <v>2380</v>
      </c>
      <c r="I1447">
        <v>2</v>
      </c>
      <c r="J1447" t="s">
        <v>2380</v>
      </c>
    </row>
    <row r="1448" spans="1:10" x14ac:dyDescent="0.3">
      <c r="A1448" t="s">
        <v>924</v>
      </c>
      <c r="B1448">
        <v>16.66</v>
      </c>
      <c r="C1448" t="str">
        <f t="shared" si="44"/>
        <v>Underweight</v>
      </c>
      <c r="D1448">
        <v>9.16</v>
      </c>
      <c r="E1448" t="str">
        <f t="shared" si="45"/>
        <v>Diabetes</v>
      </c>
      <c r="F1448" t="s">
        <v>2380</v>
      </c>
      <c r="G1448" t="s">
        <v>2380</v>
      </c>
      <c r="H1448" t="s">
        <v>2380</v>
      </c>
      <c r="I1448">
        <v>0</v>
      </c>
      <c r="J1448" t="s">
        <v>2380</v>
      </c>
    </row>
    <row r="1449" spans="1:10" x14ac:dyDescent="0.3">
      <c r="A1449" t="s">
        <v>923</v>
      </c>
      <c r="B1449">
        <v>16.62</v>
      </c>
      <c r="C1449" t="str">
        <f t="shared" si="44"/>
        <v>Underweight</v>
      </c>
      <c r="D1449">
        <v>9.14</v>
      </c>
      <c r="E1449" t="str">
        <f t="shared" si="45"/>
        <v>Diabetes</v>
      </c>
      <c r="F1449" t="s">
        <v>2380</v>
      </c>
      <c r="G1449" t="s">
        <v>2380</v>
      </c>
      <c r="H1449" t="s">
        <v>2380</v>
      </c>
      <c r="I1449">
        <v>0</v>
      </c>
      <c r="J1449" t="s">
        <v>2380</v>
      </c>
    </row>
    <row r="1450" spans="1:10" x14ac:dyDescent="0.3">
      <c r="A1450" t="s">
        <v>922</v>
      </c>
      <c r="B1450">
        <v>15.36</v>
      </c>
      <c r="C1450" t="str">
        <f t="shared" si="44"/>
        <v>Underweight</v>
      </c>
      <c r="D1450">
        <v>5.49</v>
      </c>
      <c r="E1450" t="str">
        <f t="shared" si="45"/>
        <v>Normal</v>
      </c>
      <c r="F1450" t="s">
        <v>2381</v>
      </c>
      <c r="G1450" t="s">
        <v>2380</v>
      </c>
      <c r="H1450" t="s">
        <v>2380</v>
      </c>
      <c r="I1450">
        <v>2</v>
      </c>
      <c r="J1450" t="s">
        <v>2380</v>
      </c>
    </row>
    <row r="1451" spans="1:10" x14ac:dyDescent="0.3">
      <c r="A1451" t="s">
        <v>921</v>
      </c>
      <c r="B1451">
        <v>27.74</v>
      </c>
      <c r="C1451" t="str">
        <f t="shared" si="44"/>
        <v>Over weight</v>
      </c>
      <c r="D1451">
        <v>5.96</v>
      </c>
      <c r="E1451" t="str">
        <f t="shared" si="45"/>
        <v>Prediabetes</v>
      </c>
      <c r="F1451" t="s">
        <v>2381</v>
      </c>
      <c r="G1451" t="s">
        <v>2380</v>
      </c>
      <c r="H1451" t="s">
        <v>2380</v>
      </c>
      <c r="I1451">
        <v>0</v>
      </c>
      <c r="J1451" t="s">
        <v>2380</v>
      </c>
    </row>
    <row r="1452" spans="1:10" x14ac:dyDescent="0.3">
      <c r="A1452" t="s">
        <v>920</v>
      </c>
      <c r="B1452">
        <v>22.44</v>
      </c>
      <c r="C1452" t="str">
        <f t="shared" si="44"/>
        <v>Normal weight</v>
      </c>
      <c r="D1452">
        <v>4.62</v>
      </c>
      <c r="E1452" t="str">
        <f t="shared" si="45"/>
        <v>Normal</v>
      </c>
      <c r="F1452" t="s">
        <v>2381</v>
      </c>
      <c r="G1452" t="s">
        <v>2380</v>
      </c>
      <c r="H1452" t="s">
        <v>2380</v>
      </c>
      <c r="I1452">
        <v>0</v>
      </c>
      <c r="J1452" t="s">
        <v>2380</v>
      </c>
    </row>
    <row r="1453" spans="1:10" x14ac:dyDescent="0.3">
      <c r="A1453" t="s">
        <v>919</v>
      </c>
      <c r="B1453">
        <v>37.049999999999997</v>
      </c>
      <c r="C1453" t="str">
        <f t="shared" si="44"/>
        <v>Obesity</v>
      </c>
      <c r="D1453">
        <v>9.9600000000000009</v>
      </c>
      <c r="E1453" t="str">
        <f t="shared" si="45"/>
        <v>Diabetes</v>
      </c>
      <c r="F1453" t="s">
        <v>2381</v>
      </c>
      <c r="G1453" t="s">
        <v>2380</v>
      </c>
      <c r="H1453" t="s">
        <v>2380</v>
      </c>
      <c r="I1453">
        <v>0</v>
      </c>
      <c r="J1453" t="s">
        <v>2380</v>
      </c>
    </row>
    <row r="1454" spans="1:10" x14ac:dyDescent="0.3">
      <c r="A1454" t="s">
        <v>918</v>
      </c>
      <c r="B1454">
        <v>22.95</v>
      </c>
      <c r="C1454" t="str">
        <f t="shared" si="44"/>
        <v>Normal weight</v>
      </c>
      <c r="D1454">
        <v>10.53</v>
      </c>
      <c r="E1454" t="str">
        <f t="shared" si="45"/>
        <v>Diabetes</v>
      </c>
      <c r="F1454" t="s">
        <v>2380</v>
      </c>
      <c r="G1454" t="s">
        <v>2380</v>
      </c>
      <c r="H1454" t="s">
        <v>2380</v>
      </c>
      <c r="I1454">
        <v>2</v>
      </c>
      <c r="J1454" t="s">
        <v>2380</v>
      </c>
    </row>
    <row r="1455" spans="1:10" x14ac:dyDescent="0.3">
      <c r="A1455" t="s">
        <v>917</v>
      </c>
      <c r="B1455">
        <v>34.200000000000003</v>
      </c>
      <c r="C1455" t="str">
        <f t="shared" si="44"/>
        <v>Obesity</v>
      </c>
      <c r="D1455">
        <v>6.69</v>
      </c>
      <c r="E1455" t="str">
        <f t="shared" si="45"/>
        <v>Diabetes</v>
      </c>
      <c r="F1455" t="s">
        <v>2381</v>
      </c>
      <c r="G1455" t="s">
        <v>2380</v>
      </c>
      <c r="H1455" t="s">
        <v>2380</v>
      </c>
      <c r="I1455">
        <v>0</v>
      </c>
      <c r="J1455" t="s">
        <v>2380</v>
      </c>
    </row>
    <row r="1456" spans="1:10" x14ac:dyDescent="0.3">
      <c r="A1456" t="s">
        <v>916</v>
      </c>
      <c r="B1456">
        <v>30.59</v>
      </c>
      <c r="C1456" t="str">
        <f t="shared" si="44"/>
        <v>Obesity</v>
      </c>
      <c r="D1456">
        <v>9.5500000000000007</v>
      </c>
      <c r="E1456" t="str">
        <f t="shared" si="45"/>
        <v>Diabetes</v>
      </c>
      <c r="F1456" t="s">
        <v>2381</v>
      </c>
      <c r="G1456" t="s">
        <v>2380</v>
      </c>
      <c r="H1456" t="s">
        <v>2380</v>
      </c>
      <c r="I1456">
        <v>0</v>
      </c>
      <c r="J1456" t="s">
        <v>2380</v>
      </c>
    </row>
    <row r="1457" spans="1:10" x14ac:dyDescent="0.3">
      <c r="A1457" t="s">
        <v>915</v>
      </c>
      <c r="B1457">
        <v>25.51</v>
      </c>
      <c r="C1457" t="str">
        <f t="shared" si="44"/>
        <v>Over weight</v>
      </c>
      <c r="D1457">
        <v>6.05</v>
      </c>
      <c r="E1457" t="str">
        <f t="shared" si="45"/>
        <v>Prediabetes</v>
      </c>
      <c r="F1457" t="s">
        <v>2380</v>
      </c>
      <c r="G1457" t="s">
        <v>2380</v>
      </c>
      <c r="H1457" t="s">
        <v>2380</v>
      </c>
      <c r="I1457">
        <v>0</v>
      </c>
      <c r="J1457" t="s">
        <v>2380</v>
      </c>
    </row>
    <row r="1458" spans="1:10" x14ac:dyDescent="0.3">
      <c r="A1458" t="s">
        <v>914</v>
      </c>
      <c r="B1458">
        <v>29.04</v>
      </c>
      <c r="C1458" t="str">
        <f t="shared" si="44"/>
        <v>Over weight</v>
      </c>
      <c r="D1458">
        <v>10.56</v>
      </c>
      <c r="E1458" t="str">
        <f t="shared" si="45"/>
        <v>Diabetes</v>
      </c>
      <c r="F1458" t="s">
        <v>2381</v>
      </c>
      <c r="G1458" t="s">
        <v>2380</v>
      </c>
      <c r="H1458" t="s">
        <v>2380</v>
      </c>
      <c r="I1458">
        <v>1</v>
      </c>
      <c r="J1458" t="s">
        <v>2380</v>
      </c>
    </row>
    <row r="1459" spans="1:10" x14ac:dyDescent="0.3">
      <c r="A1459" t="s">
        <v>913</v>
      </c>
      <c r="B1459">
        <v>22.135000000000002</v>
      </c>
      <c r="C1459" t="str">
        <f t="shared" si="44"/>
        <v>Normal weight</v>
      </c>
      <c r="D1459">
        <v>10.81</v>
      </c>
      <c r="E1459" t="str">
        <f t="shared" si="45"/>
        <v>Diabetes</v>
      </c>
      <c r="F1459" t="s">
        <v>2381</v>
      </c>
      <c r="G1459" t="s">
        <v>2380</v>
      </c>
      <c r="H1459" t="s">
        <v>2380</v>
      </c>
      <c r="I1459">
        <v>1</v>
      </c>
      <c r="J1459" t="s">
        <v>2380</v>
      </c>
    </row>
    <row r="1460" spans="1:10" x14ac:dyDescent="0.3">
      <c r="A1460" t="s">
        <v>912</v>
      </c>
      <c r="B1460">
        <v>21.375</v>
      </c>
      <c r="C1460" t="str">
        <f t="shared" si="44"/>
        <v>Normal weight</v>
      </c>
      <c r="D1460">
        <v>4.32</v>
      </c>
      <c r="E1460" t="str">
        <f t="shared" si="45"/>
        <v>Normal</v>
      </c>
      <c r="F1460" t="s">
        <v>2380</v>
      </c>
      <c r="G1460" t="s">
        <v>2380</v>
      </c>
      <c r="H1460" t="s">
        <v>2380</v>
      </c>
      <c r="I1460">
        <v>0</v>
      </c>
      <c r="J1460" t="s">
        <v>2380</v>
      </c>
    </row>
    <row r="1461" spans="1:10" x14ac:dyDescent="0.3">
      <c r="A1461" t="s">
        <v>911</v>
      </c>
      <c r="B1461">
        <v>29.19</v>
      </c>
      <c r="C1461" t="str">
        <f t="shared" si="44"/>
        <v>Over weight</v>
      </c>
      <c r="D1461">
        <v>4.37</v>
      </c>
      <c r="E1461" t="str">
        <f t="shared" si="45"/>
        <v>Normal</v>
      </c>
      <c r="F1461" t="s">
        <v>2380</v>
      </c>
      <c r="G1461" t="s">
        <v>2380</v>
      </c>
      <c r="H1461" t="s">
        <v>2380</v>
      </c>
      <c r="I1461">
        <v>0</v>
      </c>
      <c r="J1461" t="s">
        <v>2380</v>
      </c>
    </row>
    <row r="1462" spans="1:10" x14ac:dyDescent="0.3">
      <c r="A1462" t="s">
        <v>910</v>
      </c>
      <c r="B1462">
        <v>31.92</v>
      </c>
      <c r="C1462" t="str">
        <f t="shared" si="44"/>
        <v>Obesity</v>
      </c>
      <c r="D1462">
        <v>4.8099999999999996</v>
      </c>
      <c r="E1462" t="str">
        <f t="shared" si="45"/>
        <v>Normal</v>
      </c>
      <c r="F1462" t="s">
        <v>2381</v>
      </c>
      <c r="G1462" t="s">
        <v>2380</v>
      </c>
      <c r="H1462" t="s">
        <v>2381</v>
      </c>
      <c r="I1462">
        <v>1</v>
      </c>
      <c r="J1462" t="s">
        <v>2380</v>
      </c>
    </row>
    <row r="1463" spans="1:10" x14ac:dyDescent="0.3">
      <c r="A1463" t="s">
        <v>909</v>
      </c>
      <c r="B1463">
        <v>26.315000000000001</v>
      </c>
      <c r="C1463" t="str">
        <f t="shared" si="44"/>
        <v>Over weight</v>
      </c>
      <c r="D1463">
        <v>4.5599999999999996</v>
      </c>
      <c r="E1463" t="str">
        <f t="shared" si="45"/>
        <v>Normal</v>
      </c>
      <c r="F1463" t="s">
        <v>2381</v>
      </c>
      <c r="G1463" t="s">
        <v>2380</v>
      </c>
      <c r="H1463" t="s">
        <v>2381</v>
      </c>
      <c r="I1463">
        <v>1</v>
      </c>
      <c r="J1463" t="s">
        <v>2380</v>
      </c>
    </row>
    <row r="1464" spans="1:10" x14ac:dyDescent="0.3">
      <c r="A1464" t="s">
        <v>908</v>
      </c>
      <c r="B1464">
        <v>35.299999999999997</v>
      </c>
      <c r="C1464" t="str">
        <f t="shared" si="44"/>
        <v>Obesity</v>
      </c>
      <c r="D1464">
        <v>4.3899999999999997</v>
      </c>
      <c r="E1464" t="str">
        <f t="shared" si="45"/>
        <v>Normal</v>
      </c>
      <c r="F1464" t="s">
        <v>2380</v>
      </c>
      <c r="G1464" t="s">
        <v>2380</v>
      </c>
      <c r="H1464" t="s">
        <v>2380</v>
      </c>
      <c r="I1464">
        <v>0</v>
      </c>
      <c r="J1464" t="s">
        <v>2380</v>
      </c>
    </row>
    <row r="1465" spans="1:10" x14ac:dyDescent="0.3">
      <c r="A1465" t="s">
        <v>907</v>
      </c>
      <c r="B1465">
        <v>18.91</v>
      </c>
      <c r="C1465" t="str">
        <f t="shared" si="44"/>
        <v>Normal weight</v>
      </c>
      <c r="D1465">
        <v>11.44</v>
      </c>
      <c r="E1465" t="str">
        <f t="shared" si="45"/>
        <v>Diabetes</v>
      </c>
      <c r="F1465" t="s">
        <v>2380</v>
      </c>
      <c r="G1465" t="s">
        <v>2380</v>
      </c>
      <c r="H1465" t="s">
        <v>2380</v>
      </c>
      <c r="I1465">
        <v>0</v>
      </c>
      <c r="J1465" t="s">
        <v>2380</v>
      </c>
    </row>
    <row r="1466" spans="1:10" x14ac:dyDescent="0.3">
      <c r="A1466" t="s">
        <v>906</v>
      </c>
      <c r="B1466">
        <v>22.41</v>
      </c>
      <c r="C1466" t="str">
        <f t="shared" si="44"/>
        <v>Normal weight</v>
      </c>
      <c r="D1466">
        <v>11.37</v>
      </c>
      <c r="E1466" t="str">
        <f t="shared" si="45"/>
        <v>Diabetes</v>
      </c>
      <c r="F1466" t="s">
        <v>2381</v>
      </c>
      <c r="G1466" t="s">
        <v>2380</v>
      </c>
      <c r="H1466" t="s">
        <v>2380</v>
      </c>
      <c r="I1466">
        <v>1</v>
      </c>
      <c r="J1466" t="s">
        <v>2380</v>
      </c>
    </row>
    <row r="1467" spans="1:10" x14ac:dyDescent="0.3">
      <c r="A1467" t="s">
        <v>905</v>
      </c>
      <c r="B1467">
        <v>22.704999999999998</v>
      </c>
      <c r="C1467" t="str">
        <f t="shared" si="44"/>
        <v>Normal weight</v>
      </c>
      <c r="D1467">
        <v>6.14</v>
      </c>
      <c r="E1467" t="str">
        <f t="shared" si="45"/>
        <v>Prediabetes</v>
      </c>
      <c r="F1467" t="s">
        <v>2380</v>
      </c>
      <c r="G1467" t="s">
        <v>2380</v>
      </c>
      <c r="H1467" t="s">
        <v>2380</v>
      </c>
      <c r="I1467">
        <v>0</v>
      </c>
      <c r="J1467" t="s">
        <v>2380</v>
      </c>
    </row>
    <row r="1468" spans="1:10" x14ac:dyDescent="0.3">
      <c r="A1468" t="s">
        <v>904</v>
      </c>
      <c r="B1468">
        <v>37.18</v>
      </c>
      <c r="C1468" t="str">
        <f t="shared" si="44"/>
        <v>Obesity</v>
      </c>
      <c r="D1468">
        <v>4.8899999999999997</v>
      </c>
      <c r="E1468" t="str">
        <f t="shared" si="45"/>
        <v>Normal</v>
      </c>
      <c r="F1468" t="s">
        <v>2380</v>
      </c>
      <c r="G1468" t="s">
        <v>2380</v>
      </c>
      <c r="H1468" t="s">
        <v>2380</v>
      </c>
      <c r="I1468">
        <v>0</v>
      </c>
      <c r="J1468" t="s">
        <v>2380</v>
      </c>
    </row>
    <row r="1469" spans="1:10" x14ac:dyDescent="0.3">
      <c r="A1469" t="s">
        <v>903</v>
      </c>
      <c r="B1469">
        <v>35.97</v>
      </c>
      <c r="C1469" t="str">
        <f t="shared" si="44"/>
        <v>Obesity</v>
      </c>
      <c r="D1469">
        <v>4.5999999999999996</v>
      </c>
      <c r="E1469" t="str">
        <f t="shared" si="45"/>
        <v>Normal</v>
      </c>
      <c r="F1469" t="s">
        <v>2380</v>
      </c>
      <c r="G1469" t="s">
        <v>2380</v>
      </c>
      <c r="H1469" t="s">
        <v>2380</v>
      </c>
      <c r="I1469">
        <v>0</v>
      </c>
      <c r="J1469" t="s">
        <v>2380</v>
      </c>
    </row>
    <row r="1470" spans="1:10" x14ac:dyDescent="0.3">
      <c r="A1470" t="s">
        <v>902</v>
      </c>
      <c r="B1470">
        <v>35.799999999999997</v>
      </c>
      <c r="C1470" t="str">
        <f t="shared" si="44"/>
        <v>Obesity</v>
      </c>
      <c r="D1470">
        <v>4.42</v>
      </c>
      <c r="E1470" t="str">
        <f t="shared" si="45"/>
        <v>Normal</v>
      </c>
      <c r="F1470" t="s">
        <v>2380</v>
      </c>
      <c r="G1470" t="s">
        <v>2380</v>
      </c>
      <c r="H1470" t="s">
        <v>2380</v>
      </c>
      <c r="I1470">
        <v>0</v>
      </c>
      <c r="J1470" t="s">
        <v>2380</v>
      </c>
    </row>
    <row r="1471" spans="1:10" x14ac:dyDescent="0.3">
      <c r="A1471" t="s">
        <v>901</v>
      </c>
      <c r="B1471">
        <v>28.31</v>
      </c>
      <c r="C1471" t="str">
        <f t="shared" si="44"/>
        <v>Over weight</v>
      </c>
      <c r="D1471">
        <v>7.48</v>
      </c>
      <c r="E1471" t="str">
        <f t="shared" si="45"/>
        <v>Diabetes</v>
      </c>
      <c r="F1471" t="s">
        <v>2381</v>
      </c>
      <c r="G1471" t="s">
        <v>2380</v>
      </c>
      <c r="H1471" t="s">
        <v>2380</v>
      </c>
      <c r="I1471">
        <v>0</v>
      </c>
      <c r="J1471" t="s">
        <v>2380</v>
      </c>
    </row>
    <row r="1472" spans="1:10" x14ac:dyDescent="0.3">
      <c r="A1472" t="s">
        <v>900</v>
      </c>
      <c r="B1472">
        <v>38.06</v>
      </c>
      <c r="C1472" t="str">
        <f t="shared" si="44"/>
        <v>Obesity</v>
      </c>
      <c r="D1472">
        <v>10.74</v>
      </c>
      <c r="E1472" t="str">
        <f t="shared" si="45"/>
        <v>Diabetes</v>
      </c>
      <c r="F1472" t="s">
        <v>2380</v>
      </c>
      <c r="G1472" t="s">
        <v>2380</v>
      </c>
      <c r="H1472" t="s">
        <v>2380</v>
      </c>
      <c r="I1472">
        <v>0</v>
      </c>
      <c r="J1472" t="s">
        <v>2380</v>
      </c>
    </row>
    <row r="1473" spans="1:10" x14ac:dyDescent="0.3">
      <c r="A1473" t="s">
        <v>899</v>
      </c>
      <c r="B1473">
        <v>28</v>
      </c>
      <c r="C1473" t="str">
        <f t="shared" si="44"/>
        <v>Over weight</v>
      </c>
      <c r="D1473">
        <v>5.19</v>
      </c>
      <c r="E1473" t="str">
        <f t="shared" si="45"/>
        <v>Normal</v>
      </c>
      <c r="F1473" t="s">
        <v>2380</v>
      </c>
      <c r="G1473" t="s">
        <v>2380</v>
      </c>
      <c r="H1473" t="s">
        <v>2380</v>
      </c>
      <c r="I1473">
        <v>1</v>
      </c>
      <c r="J1473" t="s">
        <v>2380</v>
      </c>
    </row>
    <row r="1474" spans="1:10" x14ac:dyDescent="0.3">
      <c r="A1474" t="s">
        <v>898</v>
      </c>
      <c r="B1474">
        <v>34.32</v>
      </c>
      <c r="C1474" t="str">
        <f t="shared" si="44"/>
        <v>Obesity</v>
      </c>
      <c r="D1474">
        <v>9.17</v>
      </c>
      <c r="E1474" t="str">
        <f t="shared" si="45"/>
        <v>Diabetes</v>
      </c>
      <c r="F1474" t="s">
        <v>2380</v>
      </c>
      <c r="G1474" t="s">
        <v>2380</v>
      </c>
      <c r="H1474" t="s">
        <v>2380</v>
      </c>
      <c r="I1474">
        <v>0</v>
      </c>
      <c r="J1474" t="s">
        <v>2380</v>
      </c>
    </row>
    <row r="1475" spans="1:10" x14ac:dyDescent="0.3">
      <c r="A1475" t="s">
        <v>897</v>
      </c>
      <c r="B1475">
        <v>22.3</v>
      </c>
      <c r="C1475" t="str">
        <f t="shared" ref="C1475:C1538" si="46">IF(B1475&lt;18.5,"Underweight",IF(B1475&lt;=24.9,"Normal weight",IF(B1475&lt;29.9,"Over weight","Obesity")))</f>
        <v>Normal weight</v>
      </c>
      <c r="D1475">
        <v>4.95</v>
      </c>
      <c r="E1475" t="str">
        <f t="shared" ref="E1475:E1538" si="47">IF(D1475&lt;5.7,"Normal",IF(D1475&lt;=6.4,"Prediabetes","Diabetes"))</f>
        <v>Normal</v>
      </c>
      <c r="F1475" t="s">
        <v>2381</v>
      </c>
      <c r="G1475" t="s">
        <v>2380</v>
      </c>
      <c r="H1475" t="s">
        <v>2380</v>
      </c>
      <c r="I1475">
        <v>0</v>
      </c>
      <c r="J1475" t="s">
        <v>2380</v>
      </c>
    </row>
    <row r="1476" spans="1:10" x14ac:dyDescent="0.3">
      <c r="A1476" t="s">
        <v>896</v>
      </c>
      <c r="B1476">
        <v>27.835000000000001</v>
      </c>
      <c r="C1476" t="str">
        <f t="shared" si="46"/>
        <v>Over weight</v>
      </c>
      <c r="D1476">
        <v>6.03</v>
      </c>
      <c r="E1476" t="str">
        <f t="shared" si="47"/>
        <v>Prediabetes</v>
      </c>
      <c r="F1476" t="s">
        <v>2380</v>
      </c>
      <c r="G1476" t="s">
        <v>2380</v>
      </c>
      <c r="H1476" t="s">
        <v>2380</v>
      </c>
      <c r="I1476">
        <v>1</v>
      </c>
      <c r="J1476" t="s">
        <v>2380</v>
      </c>
    </row>
    <row r="1477" spans="1:10" x14ac:dyDescent="0.3">
      <c r="A1477" t="s">
        <v>895</v>
      </c>
      <c r="B1477">
        <v>39.229999999999997</v>
      </c>
      <c r="C1477" t="str">
        <f t="shared" si="46"/>
        <v>Obesity</v>
      </c>
      <c r="D1477">
        <v>5.36</v>
      </c>
      <c r="E1477" t="str">
        <f t="shared" si="47"/>
        <v>Normal</v>
      </c>
      <c r="F1477" t="s">
        <v>2380</v>
      </c>
      <c r="G1477" t="s">
        <v>2380</v>
      </c>
      <c r="H1477" t="s">
        <v>2380</v>
      </c>
      <c r="I1477">
        <v>0</v>
      </c>
      <c r="J1477" t="s">
        <v>2380</v>
      </c>
    </row>
    <row r="1478" spans="1:10" x14ac:dyDescent="0.3">
      <c r="A1478" t="s">
        <v>894</v>
      </c>
      <c r="B1478">
        <v>19.95</v>
      </c>
      <c r="C1478" t="str">
        <f t="shared" si="46"/>
        <v>Normal weight</v>
      </c>
      <c r="D1478">
        <v>6.11</v>
      </c>
      <c r="E1478" t="str">
        <f t="shared" si="47"/>
        <v>Prediabetes</v>
      </c>
      <c r="F1478" t="s">
        <v>2380</v>
      </c>
      <c r="G1478" t="s">
        <v>2380</v>
      </c>
      <c r="H1478" t="s">
        <v>2380</v>
      </c>
      <c r="I1478">
        <v>1</v>
      </c>
      <c r="J1478" t="s">
        <v>2380</v>
      </c>
    </row>
    <row r="1479" spans="1:10" x14ac:dyDescent="0.3">
      <c r="A1479" t="s">
        <v>893</v>
      </c>
      <c r="B1479">
        <v>34.64</v>
      </c>
      <c r="C1479" t="str">
        <f t="shared" si="46"/>
        <v>Obesity</v>
      </c>
      <c r="D1479">
        <v>4.88</v>
      </c>
      <c r="E1479" t="str">
        <f t="shared" si="47"/>
        <v>Normal</v>
      </c>
      <c r="F1479" t="s">
        <v>2380</v>
      </c>
      <c r="G1479" t="s">
        <v>2380</v>
      </c>
      <c r="H1479" t="s">
        <v>2381</v>
      </c>
      <c r="I1479">
        <v>1</v>
      </c>
      <c r="J1479" t="s">
        <v>2380</v>
      </c>
    </row>
    <row r="1480" spans="1:10" x14ac:dyDescent="0.3">
      <c r="A1480" t="s">
        <v>892</v>
      </c>
      <c r="B1480">
        <v>18.75</v>
      </c>
      <c r="C1480" t="str">
        <f t="shared" si="46"/>
        <v>Normal weight</v>
      </c>
      <c r="D1480">
        <v>6.72</v>
      </c>
      <c r="E1480" t="str">
        <f t="shared" si="47"/>
        <v>Diabetes</v>
      </c>
      <c r="F1480" t="s">
        <v>2380</v>
      </c>
      <c r="G1480" t="s">
        <v>2380</v>
      </c>
      <c r="H1480" t="s">
        <v>2380</v>
      </c>
      <c r="I1480">
        <v>0</v>
      </c>
      <c r="J1480" t="s">
        <v>2380</v>
      </c>
    </row>
    <row r="1481" spans="1:10" x14ac:dyDescent="0.3">
      <c r="A1481" t="s">
        <v>891</v>
      </c>
      <c r="B1481">
        <v>26.48</v>
      </c>
      <c r="C1481" t="str">
        <f t="shared" si="46"/>
        <v>Over weight</v>
      </c>
      <c r="D1481">
        <v>4.2</v>
      </c>
      <c r="E1481" t="str">
        <f t="shared" si="47"/>
        <v>Normal</v>
      </c>
      <c r="F1481" t="s">
        <v>2380</v>
      </c>
      <c r="G1481" t="s">
        <v>2380</v>
      </c>
      <c r="H1481" t="s">
        <v>2380</v>
      </c>
      <c r="I1481">
        <v>1</v>
      </c>
      <c r="J1481" t="s">
        <v>2380</v>
      </c>
    </row>
    <row r="1482" spans="1:10" x14ac:dyDescent="0.3">
      <c r="A1482" t="s">
        <v>890</v>
      </c>
      <c r="B1482">
        <v>34.83</v>
      </c>
      <c r="C1482" t="str">
        <f t="shared" si="46"/>
        <v>Obesity</v>
      </c>
      <c r="D1482">
        <v>5.79</v>
      </c>
      <c r="E1482" t="str">
        <f t="shared" si="47"/>
        <v>Prediabetes</v>
      </c>
      <c r="F1482" t="s">
        <v>2380</v>
      </c>
      <c r="G1482" t="s">
        <v>2380</v>
      </c>
      <c r="H1482" t="s">
        <v>2380</v>
      </c>
      <c r="I1482">
        <v>1</v>
      </c>
      <c r="J1482" t="s">
        <v>2380</v>
      </c>
    </row>
    <row r="1483" spans="1:10" x14ac:dyDescent="0.3">
      <c r="A1483" t="s">
        <v>889</v>
      </c>
      <c r="B1483">
        <v>25.46</v>
      </c>
      <c r="C1483" t="str">
        <f t="shared" si="46"/>
        <v>Over weight</v>
      </c>
      <c r="D1483">
        <v>4.29</v>
      </c>
      <c r="E1483" t="str">
        <f t="shared" si="47"/>
        <v>Normal</v>
      </c>
      <c r="F1483" t="s">
        <v>2380</v>
      </c>
      <c r="G1483" t="s">
        <v>2380</v>
      </c>
      <c r="H1483" t="s">
        <v>2380</v>
      </c>
      <c r="I1483">
        <v>0</v>
      </c>
      <c r="J1483" t="s">
        <v>2380</v>
      </c>
    </row>
    <row r="1484" spans="1:10" x14ac:dyDescent="0.3">
      <c r="A1484" t="s">
        <v>888</v>
      </c>
      <c r="B1484">
        <v>23.31</v>
      </c>
      <c r="C1484" t="str">
        <f t="shared" si="46"/>
        <v>Normal weight</v>
      </c>
      <c r="D1484">
        <v>8.27</v>
      </c>
      <c r="E1484" t="str">
        <f t="shared" si="47"/>
        <v>Diabetes</v>
      </c>
      <c r="F1484" t="s">
        <v>2380</v>
      </c>
      <c r="G1484" t="s">
        <v>2380</v>
      </c>
      <c r="H1484" t="s">
        <v>2380</v>
      </c>
      <c r="I1484">
        <v>0</v>
      </c>
      <c r="J1484" t="s">
        <v>2380</v>
      </c>
    </row>
    <row r="1485" spans="1:10" x14ac:dyDescent="0.3">
      <c r="A1485" t="s">
        <v>887</v>
      </c>
      <c r="B1485">
        <v>29</v>
      </c>
      <c r="C1485" t="str">
        <f t="shared" si="46"/>
        <v>Over weight</v>
      </c>
      <c r="D1485">
        <v>4.5599999999999996</v>
      </c>
      <c r="E1485" t="str">
        <f t="shared" si="47"/>
        <v>Normal</v>
      </c>
      <c r="F1485" t="s">
        <v>2380</v>
      </c>
      <c r="G1485" t="s">
        <v>2380</v>
      </c>
      <c r="H1485" t="s">
        <v>2380</v>
      </c>
      <c r="I1485">
        <v>0</v>
      </c>
      <c r="J1485" t="s">
        <v>2380</v>
      </c>
    </row>
    <row r="1486" spans="1:10" x14ac:dyDescent="0.3">
      <c r="A1486" t="s">
        <v>886</v>
      </c>
      <c r="B1486">
        <v>32.869999999999997</v>
      </c>
      <c r="C1486" t="str">
        <f t="shared" si="46"/>
        <v>Obesity</v>
      </c>
      <c r="D1486">
        <v>5.33</v>
      </c>
      <c r="E1486" t="str">
        <f t="shared" si="47"/>
        <v>Normal</v>
      </c>
      <c r="F1486" t="s">
        <v>2380</v>
      </c>
      <c r="G1486" t="s">
        <v>2380</v>
      </c>
      <c r="H1486" t="s">
        <v>2380</v>
      </c>
      <c r="I1486">
        <v>0</v>
      </c>
      <c r="J1486" t="s">
        <v>2380</v>
      </c>
    </row>
    <row r="1487" spans="1:10" x14ac:dyDescent="0.3">
      <c r="A1487" t="s">
        <v>885</v>
      </c>
      <c r="B1487">
        <v>26.18</v>
      </c>
      <c r="C1487" t="str">
        <f t="shared" si="46"/>
        <v>Over weight</v>
      </c>
      <c r="D1487">
        <v>5.63</v>
      </c>
      <c r="E1487" t="str">
        <f t="shared" si="47"/>
        <v>Normal</v>
      </c>
      <c r="F1487" t="s">
        <v>2380</v>
      </c>
      <c r="G1487" t="s">
        <v>2380</v>
      </c>
      <c r="H1487" t="s">
        <v>2380</v>
      </c>
      <c r="I1487">
        <v>0</v>
      </c>
      <c r="J1487" t="s">
        <v>2380</v>
      </c>
    </row>
    <row r="1488" spans="1:10" x14ac:dyDescent="0.3">
      <c r="A1488" t="s">
        <v>884</v>
      </c>
      <c r="B1488">
        <v>25.3</v>
      </c>
      <c r="C1488" t="str">
        <f t="shared" si="46"/>
        <v>Over weight</v>
      </c>
      <c r="D1488">
        <v>5.12</v>
      </c>
      <c r="E1488" t="str">
        <f t="shared" si="47"/>
        <v>Normal</v>
      </c>
      <c r="F1488" t="s">
        <v>2380</v>
      </c>
      <c r="G1488" t="s">
        <v>2380</v>
      </c>
      <c r="H1488" t="s">
        <v>2380</v>
      </c>
      <c r="I1488">
        <v>0</v>
      </c>
      <c r="J1488" t="s">
        <v>2380</v>
      </c>
    </row>
    <row r="1489" spans="1:10" x14ac:dyDescent="0.3">
      <c r="A1489" t="s">
        <v>883</v>
      </c>
      <c r="B1489">
        <v>36.94</v>
      </c>
      <c r="C1489" t="str">
        <f t="shared" si="46"/>
        <v>Obesity</v>
      </c>
      <c r="D1489">
        <v>5.15</v>
      </c>
      <c r="E1489" t="str">
        <f t="shared" si="47"/>
        <v>Normal</v>
      </c>
      <c r="F1489" t="s">
        <v>2381</v>
      </c>
      <c r="G1489" t="s">
        <v>2380</v>
      </c>
      <c r="H1489" t="s">
        <v>2380</v>
      </c>
      <c r="I1489">
        <v>1</v>
      </c>
      <c r="J1489" t="s">
        <v>2380</v>
      </c>
    </row>
    <row r="1490" spans="1:10" x14ac:dyDescent="0.3">
      <c r="A1490" t="s">
        <v>882</v>
      </c>
      <c r="B1490">
        <v>22.86</v>
      </c>
      <c r="C1490" t="str">
        <f t="shared" si="46"/>
        <v>Normal weight</v>
      </c>
      <c r="D1490">
        <v>7.5</v>
      </c>
      <c r="E1490" t="str">
        <f t="shared" si="47"/>
        <v>Diabetes</v>
      </c>
      <c r="F1490" t="s">
        <v>2380</v>
      </c>
      <c r="G1490" t="s">
        <v>2380</v>
      </c>
      <c r="H1490" t="s">
        <v>2380</v>
      </c>
      <c r="I1490">
        <v>0</v>
      </c>
      <c r="J1490" t="s">
        <v>2380</v>
      </c>
    </row>
    <row r="1491" spans="1:10" x14ac:dyDescent="0.3">
      <c r="A1491" t="s">
        <v>881</v>
      </c>
      <c r="B1491">
        <v>18.760000000000002</v>
      </c>
      <c r="C1491" t="str">
        <f t="shared" si="46"/>
        <v>Normal weight</v>
      </c>
      <c r="D1491">
        <v>4.88</v>
      </c>
      <c r="E1491" t="str">
        <f t="shared" si="47"/>
        <v>Normal</v>
      </c>
      <c r="F1491" t="s">
        <v>2381</v>
      </c>
      <c r="G1491" t="s">
        <v>2380</v>
      </c>
      <c r="H1491" t="s">
        <v>2381</v>
      </c>
      <c r="I1491">
        <v>1</v>
      </c>
      <c r="J1491" t="s">
        <v>2380</v>
      </c>
    </row>
    <row r="1492" spans="1:10" x14ac:dyDescent="0.3">
      <c r="A1492" t="s">
        <v>880</v>
      </c>
      <c r="B1492">
        <v>24.36</v>
      </c>
      <c r="C1492" t="str">
        <f t="shared" si="46"/>
        <v>Normal weight</v>
      </c>
      <c r="D1492">
        <v>5.57</v>
      </c>
      <c r="E1492" t="str">
        <f t="shared" si="47"/>
        <v>Normal</v>
      </c>
      <c r="F1492" t="s">
        <v>2380</v>
      </c>
      <c r="G1492" t="s">
        <v>2380</v>
      </c>
      <c r="H1492" t="s">
        <v>2380</v>
      </c>
      <c r="I1492">
        <v>0</v>
      </c>
      <c r="J1492" t="s">
        <v>2380</v>
      </c>
    </row>
    <row r="1493" spans="1:10" x14ac:dyDescent="0.3">
      <c r="A1493" t="s">
        <v>879</v>
      </c>
      <c r="B1493">
        <v>32.299999999999997</v>
      </c>
      <c r="C1493" t="str">
        <f t="shared" si="46"/>
        <v>Obesity</v>
      </c>
      <c r="D1493">
        <v>5.31</v>
      </c>
      <c r="E1493" t="str">
        <f t="shared" si="47"/>
        <v>Normal</v>
      </c>
      <c r="F1493" t="s">
        <v>2380</v>
      </c>
      <c r="G1493" t="s">
        <v>2380</v>
      </c>
      <c r="H1493" t="s">
        <v>2380</v>
      </c>
      <c r="I1493">
        <v>0</v>
      </c>
      <c r="J1493" t="s">
        <v>2380</v>
      </c>
    </row>
    <row r="1494" spans="1:10" x14ac:dyDescent="0.3">
      <c r="A1494" t="s">
        <v>878</v>
      </c>
      <c r="B1494">
        <v>22.704999999999998</v>
      </c>
      <c r="C1494" t="str">
        <f t="shared" si="46"/>
        <v>Normal weight</v>
      </c>
      <c r="D1494">
        <v>4.57</v>
      </c>
      <c r="E1494" t="str">
        <f t="shared" si="47"/>
        <v>Normal</v>
      </c>
      <c r="F1494" t="s">
        <v>2381</v>
      </c>
      <c r="G1494" t="s">
        <v>2380</v>
      </c>
      <c r="H1494" t="s">
        <v>2380</v>
      </c>
      <c r="I1494">
        <v>0</v>
      </c>
      <c r="J1494" t="s">
        <v>2380</v>
      </c>
    </row>
    <row r="1495" spans="1:10" x14ac:dyDescent="0.3">
      <c r="A1495" t="s">
        <v>877</v>
      </c>
      <c r="B1495">
        <v>21.79</v>
      </c>
      <c r="C1495" t="str">
        <f t="shared" si="46"/>
        <v>Normal weight</v>
      </c>
      <c r="D1495">
        <v>8.6999999999999993</v>
      </c>
      <c r="E1495" t="str">
        <f t="shared" si="47"/>
        <v>Diabetes</v>
      </c>
      <c r="F1495" t="s">
        <v>2381</v>
      </c>
      <c r="G1495" t="s">
        <v>2380</v>
      </c>
      <c r="H1495" t="s">
        <v>2380</v>
      </c>
      <c r="I1495">
        <v>1</v>
      </c>
      <c r="J1495" t="s">
        <v>2380</v>
      </c>
    </row>
    <row r="1496" spans="1:10" x14ac:dyDescent="0.3">
      <c r="A1496" t="s">
        <v>876</v>
      </c>
      <c r="B1496">
        <v>24.52</v>
      </c>
      <c r="C1496" t="str">
        <f t="shared" si="46"/>
        <v>Normal weight</v>
      </c>
      <c r="D1496">
        <v>4.76</v>
      </c>
      <c r="E1496" t="str">
        <f t="shared" si="47"/>
        <v>Normal</v>
      </c>
      <c r="F1496" t="s">
        <v>2380</v>
      </c>
      <c r="G1496" t="s">
        <v>2380</v>
      </c>
      <c r="H1496" t="s">
        <v>2380</v>
      </c>
      <c r="I1496">
        <v>0</v>
      </c>
      <c r="J1496" t="s">
        <v>2380</v>
      </c>
    </row>
    <row r="1497" spans="1:10" x14ac:dyDescent="0.3">
      <c r="A1497" t="s">
        <v>875</v>
      </c>
      <c r="B1497">
        <v>39.520000000000003</v>
      </c>
      <c r="C1497" t="str">
        <f t="shared" si="46"/>
        <v>Obesity</v>
      </c>
      <c r="D1497">
        <v>11.81</v>
      </c>
      <c r="E1497" t="str">
        <f t="shared" si="47"/>
        <v>Diabetes</v>
      </c>
      <c r="F1497" t="s">
        <v>2380</v>
      </c>
      <c r="G1497" t="s">
        <v>2380</v>
      </c>
      <c r="H1497" t="s">
        <v>2380</v>
      </c>
      <c r="I1497">
        <v>0</v>
      </c>
      <c r="J1497" t="s">
        <v>2380</v>
      </c>
    </row>
    <row r="1498" spans="1:10" x14ac:dyDescent="0.3">
      <c r="A1498" t="s">
        <v>874</v>
      </c>
      <c r="B1498">
        <v>24.49</v>
      </c>
      <c r="C1498" t="str">
        <f t="shared" si="46"/>
        <v>Normal weight</v>
      </c>
      <c r="D1498">
        <v>4.67</v>
      </c>
      <c r="E1498" t="str">
        <f t="shared" si="47"/>
        <v>Normal</v>
      </c>
      <c r="F1498" t="s">
        <v>2380</v>
      </c>
      <c r="G1498" t="s">
        <v>2380</v>
      </c>
      <c r="H1498" t="s">
        <v>2380</v>
      </c>
      <c r="I1498">
        <v>0</v>
      </c>
      <c r="J1498" t="s">
        <v>2380</v>
      </c>
    </row>
    <row r="1499" spans="1:10" x14ac:dyDescent="0.3">
      <c r="A1499" t="s">
        <v>873</v>
      </c>
      <c r="B1499">
        <v>26.315000000000001</v>
      </c>
      <c r="C1499" t="str">
        <f t="shared" si="46"/>
        <v>Over weight</v>
      </c>
      <c r="D1499">
        <v>6.02</v>
      </c>
      <c r="E1499" t="str">
        <f t="shared" si="47"/>
        <v>Prediabetes</v>
      </c>
      <c r="F1499" t="s">
        <v>2380</v>
      </c>
      <c r="G1499" t="s">
        <v>2380</v>
      </c>
      <c r="H1499" t="s">
        <v>2380</v>
      </c>
      <c r="I1499">
        <v>0</v>
      </c>
      <c r="J1499" t="s">
        <v>2380</v>
      </c>
    </row>
    <row r="1500" spans="1:10" x14ac:dyDescent="0.3">
      <c r="A1500" t="s">
        <v>872</v>
      </c>
      <c r="B1500">
        <v>22.58</v>
      </c>
      <c r="C1500" t="str">
        <f t="shared" si="46"/>
        <v>Normal weight</v>
      </c>
      <c r="D1500">
        <v>7.46</v>
      </c>
      <c r="E1500" t="str">
        <f t="shared" si="47"/>
        <v>Diabetes</v>
      </c>
      <c r="F1500" t="s">
        <v>2380</v>
      </c>
      <c r="G1500" t="s">
        <v>2380</v>
      </c>
      <c r="H1500" t="s">
        <v>2380</v>
      </c>
      <c r="I1500">
        <v>0</v>
      </c>
      <c r="J1500" t="s">
        <v>2380</v>
      </c>
    </row>
    <row r="1501" spans="1:10" x14ac:dyDescent="0.3">
      <c r="A1501" t="s">
        <v>871</v>
      </c>
      <c r="B1501">
        <v>19.475000000000001</v>
      </c>
      <c r="C1501" t="str">
        <f t="shared" si="46"/>
        <v>Normal weight</v>
      </c>
      <c r="D1501">
        <v>4.74</v>
      </c>
      <c r="E1501" t="str">
        <f t="shared" si="47"/>
        <v>Normal</v>
      </c>
      <c r="F1501" t="s">
        <v>2380</v>
      </c>
      <c r="G1501" t="s">
        <v>2380</v>
      </c>
      <c r="H1501" t="s">
        <v>2380</v>
      </c>
      <c r="I1501">
        <v>1</v>
      </c>
      <c r="J1501" t="s">
        <v>2380</v>
      </c>
    </row>
    <row r="1502" spans="1:10" x14ac:dyDescent="0.3">
      <c r="A1502" t="s">
        <v>870</v>
      </c>
      <c r="B1502">
        <v>26.33</v>
      </c>
      <c r="C1502" t="str">
        <f t="shared" si="46"/>
        <v>Over weight</v>
      </c>
      <c r="D1502">
        <v>4.79</v>
      </c>
      <c r="E1502" t="str">
        <f t="shared" si="47"/>
        <v>Normal</v>
      </c>
      <c r="F1502" t="s">
        <v>2380</v>
      </c>
      <c r="G1502" t="s">
        <v>2380</v>
      </c>
      <c r="H1502" t="s">
        <v>2380</v>
      </c>
      <c r="I1502">
        <v>0</v>
      </c>
      <c r="J1502" t="s">
        <v>2380</v>
      </c>
    </row>
    <row r="1503" spans="1:10" x14ac:dyDescent="0.3">
      <c r="A1503" t="s">
        <v>869</v>
      </c>
      <c r="B1503">
        <v>17.29</v>
      </c>
      <c r="C1503" t="str">
        <f t="shared" si="46"/>
        <v>Underweight</v>
      </c>
      <c r="D1503">
        <v>5.35</v>
      </c>
      <c r="E1503" t="str">
        <f t="shared" si="47"/>
        <v>Normal</v>
      </c>
      <c r="F1503" t="s">
        <v>2381</v>
      </c>
      <c r="G1503" t="s">
        <v>2380</v>
      </c>
      <c r="H1503" t="s">
        <v>2380</v>
      </c>
      <c r="I1503">
        <v>0</v>
      </c>
      <c r="J1503" t="s">
        <v>2380</v>
      </c>
    </row>
    <row r="1504" spans="1:10" x14ac:dyDescent="0.3">
      <c r="A1504" t="s">
        <v>868</v>
      </c>
      <c r="B1504">
        <v>42.88</v>
      </c>
      <c r="C1504" t="str">
        <f t="shared" si="46"/>
        <v>Obesity</v>
      </c>
      <c r="D1504">
        <v>4.87</v>
      </c>
      <c r="E1504" t="str">
        <f t="shared" si="47"/>
        <v>Normal</v>
      </c>
      <c r="F1504" t="s">
        <v>2380</v>
      </c>
      <c r="G1504" t="s">
        <v>2381</v>
      </c>
      <c r="H1504" t="s">
        <v>2380</v>
      </c>
      <c r="I1504">
        <v>1</v>
      </c>
      <c r="J1504" t="s">
        <v>2380</v>
      </c>
    </row>
    <row r="1505" spans="1:10" x14ac:dyDescent="0.3">
      <c r="A1505" t="s">
        <v>867</v>
      </c>
      <c r="B1505">
        <v>32.200000000000003</v>
      </c>
      <c r="C1505" t="str">
        <f t="shared" si="46"/>
        <v>Obesity</v>
      </c>
      <c r="D1505">
        <v>10.09</v>
      </c>
      <c r="E1505" t="str">
        <f t="shared" si="47"/>
        <v>Diabetes</v>
      </c>
      <c r="F1505" t="s">
        <v>2381</v>
      </c>
      <c r="G1505" t="s">
        <v>2380</v>
      </c>
      <c r="H1505" t="s">
        <v>2380</v>
      </c>
      <c r="I1505">
        <v>0</v>
      </c>
      <c r="J1505" t="s">
        <v>2380</v>
      </c>
    </row>
    <row r="1506" spans="1:10" x14ac:dyDescent="0.3">
      <c r="A1506" t="s">
        <v>866</v>
      </c>
      <c r="B1506">
        <v>18.75</v>
      </c>
      <c r="C1506" t="str">
        <f t="shared" si="46"/>
        <v>Normal weight</v>
      </c>
      <c r="D1506">
        <v>5.47</v>
      </c>
      <c r="E1506" t="str">
        <f t="shared" si="47"/>
        <v>Normal</v>
      </c>
      <c r="F1506" t="s">
        <v>2381</v>
      </c>
      <c r="G1506" t="s">
        <v>2380</v>
      </c>
      <c r="H1506" t="s">
        <v>2381</v>
      </c>
      <c r="I1506">
        <v>1</v>
      </c>
      <c r="J1506" t="s">
        <v>2380</v>
      </c>
    </row>
    <row r="1507" spans="1:10" x14ac:dyDescent="0.3">
      <c r="A1507" t="s">
        <v>865</v>
      </c>
      <c r="B1507">
        <v>22.36</v>
      </c>
      <c r="C1507" t="str">
        <f t="shared" si="46"/>
        <v>Normal weight</v>
      </c>
      <c r="D1507">
        <v>8.6</v>
      </c>
      <c r="E1507" t="str">
        <f t="shared" si="47"/>
        <v>Diabetes</v>
      </c>
      <c r="F1507" t="s">
        <v>2380</v>
      </c>
      <c r="G1507" t="s">
        <v>2380</v>
      </c>
      <c r="H1507" t="s">
        <v>2380</v>
      </c>
      <c r="I1507">
        <v>0</v>
      </c>
      <c r="J1507" t="s">
        <v>2380</v>
      </c>
    </row>
    <row r="1508" spans="1:10" x14ac:dyDescent="0.3">
      <c r="A1508" t="s">
        <v>864</v>
      </c>
      <c r="B1508">
        <v>23.94</v>
      </c>
      <c r="C1508" t="str">
        <f t="shared" si="46"/>
        <v>Normal weight</v>
      </c>
      <c r="D1508">
        <v>10.74</v>
      </c>
      <c r="E1508" t="str">
        <f t="shared" si="47"/>
        <v>Diabetes</v>
      </c>
      <c r="F1508" t="s">
        <v>2381</v>
      </c>
      <c r="G1508" t="s">
        <v>2380</v>
      </c>
      <c r="H1508" t="s">
        <v>2380</v>
      </c>
      <c r="I1508">
        <v>0</v>
      </c>
      <c r="J1508" t="s">
        <v>2380</v>
      </c>
    </row>
    <row r="1509" spans="1:10" x14ac:dyDescent="0.3">
      <c r="A1509" t="s">
        <v>863</v>
      </c>
      <c r="B1509">
        <v>30.1</v>
      </c>
      <c r="C1509" t="str">
        <f t="shared" si="46"/>
        <v>Obesity</v>
      </c>
      <c r="D1509">
        <v>4.3899999999999997</v>
      </c>
      <c r="E1509" t="str">
        <f t="shared" si="47"/>
        <v>Normal</v>
      </c>
      <c r="F1509" t="s">
        <v>2380</v>
      </c>
      <c r="G1509" t="s">
        <v>2380</v>
      </c>
      <c r="H1509" t="s">
        <v>2381</v>
      </c>
      <c r="I1509">
        <v>1</v>
      </c>
      <c r="J1509" t="s">
        <v>2380</v>
      </c>
    </row>
    <row r="1510" spans="1:10" x14ac:dyDescent="0.3">
      <c r="A1510" t="s">
        <v>862</v>
      </c>
      <c r="B1510">
        <v>21.93</v>
      </c>
      <c r="C1510" t="str">
        <f t="shared" si="46"/>
        <v>Normal weight</v>
      </c>
      <c r="D1510">
        <v>6.3</v>
      </c>
      <c r="E1510" t="str">
        <f t="shared" si="47"/>
        <v>Prediabetes</v>
      </c>
      <c r="F1510" t="s">
        <v>2380</v>
      </c>
      <c r="G1510" t="s">
        <v>2380</v>
      </c>
      <c r="H1510" t="s">
        <v>2380</v>
      </c>
      <c r="I1510">
        <v>0</v>
      </c>
      <c r="J1510" t="s">
        <v>2380</v>
      </c>
    </row>
    <row r="1511" spans="1:10" x14ac:dyDescent="0.3">
      <c r="A1511" t="s">
        <v>861</v>
      </c>
      <c r="B1511">
        <v>39.75</v>
      </c>
      <c r="C1511" t="str">
        <f t="shared" si="46"/>
        <v>Obesity</v>
      </c>
      <c r="D1511">
        <v>5.41</v>
      </c>
      <c r="E1511" t="str">
        <f t="shared" si="47"/>
        <v>Normal</v>
      </c>
      <c r="F1511" t="s">
        <v>2380</v>
      </c>
      <c r="G1511" t="s">
        <v>2381</v>
      </c>
      <c r="H1511" t="s">
        <v>2380</v>
      </c>
      <c r="I1511">
        <v>1</v>
      </c>
      <c r="J1511" t="s">
        <v>2380</v>
      </c>
    </row>
    <row r="1512" spans="1:10" x14ac:dyDescent="0.3">
      <c r="A1512" t="s">
        <v>860</v>
      </c>
      <c r="B1512">
        <v>26.03</v>
      </c>
      <c r="C1512" t="str">
        <f t="shared" si="46"/>
        <v>Over weight</v>
      </c>
      <c r="D1512">
        <v>4.47</v>
      </c>
      <c r="E1512" t="str">
        <f t="shared" si="47"/>
        <v>Normal</v>
      </c>
      <c r="F1512" t="s">
        <v>2380</v>
      </c>
      <c r="G1512" t="s">
        <v>2380</v>
      </c>
      <c r="H1512" t="s">
        <v>2381</v>
      </c>
      <c r="I1512">
        <v>1</v>
      </c>
      <c r="J1512" t="s">
        <v>2380</v>
      </c>
    </row>
    <row r="1513" spans="1:10" x14ac:dyDescent="0.3">
      <c r="A1513" t="s">
        <v>859</v>
      </c>
      <c r="B1513">
        <v>34.51</v>
      </c>
      <c r="C1513" t="str">
        <f t="shared" si="46"/>
        <v>Obesity</v>
      </c>
      <c r="D1513">
        <v>6.26</v>
      </c>
      <c r="E1513" t="str">
        <f t="shared" si="47"/>
        <v>Prediabetes</v>
      </c>
      <c r="F1513" t="s">
        <v>2380</v>
      </c>
      <c r="G1513" t="s">
        <v>2380</v>
      </c>
      <c r="H1513" t="s">
        <v>2380</v>
      </c>
      <c r="I1513">
        <v>0</v>
      </c>
      <c r="J1513" t="s">
        <v>2380</v>
      </c>
    </row>
    <row r="1514" spans="1:10" x14ac:dyDescent="0.3">
      <c r="A1514" t="s">
        <v>858</v>
      </c>
      <c r="B1514">
        <v>19.32</v>
      </c>
      <c r="C1514" t="str">
        <f t="shared" si="46"/>
        <v>Normal weight</v>
      </c>
      <c r="D1514">
        <v>11.58</v>
      </c>
      <c r="E1514" t="str">
        <f t="shared" si="47"/>
        <v>Diabetes</v>
      </c>
      <c r="F1514" t="s">
        <v>2381</v>
      </c>
      <c r="G1514" t="s">
        <v>2380</v>
      </c>
      <c r="H1514" t="s">
        <v>2380</v>
      </c>
      <c r="I1514">
        <v>1</v>
      </c>
      <c r="J1514" t="s">
        <v>2380</v>
      </c>
    </row>
    <row r="1515" spans="1:10" x14ac:dyDescent="0.3">
      <c r="A1515" t="s">
        <v>857</v>
      </c>
      <c r="B1515">
        <v>28.5</v>
      </c>
      <c r="C1515" t="str">
        <f t="shared" si="46"/>
        <v>Over weight</v>
      </c>
      <c r="D1515">
        <v>4.3600000000000003</v>
      </c>
      <c r="E1515" t="str">
        <f t="shared" si="47"/>
        <v>Normal</v>
      </c>
      <c r="F1515" t="s">
        <v>2380</v>
      </c>
      <c r="G1515" t="s">
        <v>2380</v>
      </c>
      <c r="H1515" t="s">
        <v>2380</v>
      </c>
      <c r="I1515">
        <v>0</v>
      </c>
      <c r="J1515" t="s">
        <v>2380</v>
      </c>
    </row>
    <row r="1516" spans="1:10" x14ac:dyDescent="0.3">
      <c r="A1516" t="s">
        <v>856</v>
      </c>
      <c r="B1516">
        <v>30.875</v>
      </c>
      <c r="C1516" t="str">
        <f t="shared" si="46"/>
        <v>Obesity</v>
      </c>
      <c r="D1516">
        <v>4.1399999999999997</v>
      </c>
      <c r="E1516" t="str">
        <f t="shared" si="47"/>
        <v>Normal</v>
      </c>
      <c r="F1516" t="s">
        <v>2381</v>
      </c>
      <c r="G1516" t="s">
        <v>2380</v>
      </c>
      <c r="H1516" t="s">
        <v>2380</v>
      </c>
      <c r="I1516">
        <v>0</v>
      </c>
      <c r="J1516" t="s">
        <v>2380</v>
      </c>
    </row>
    <row r="1517" spans="1:10" x14ac:dyDescent="0.3">
      <c r="A1517" t="s">
        <v>855</v>
      </c>
      <c r="B1517">
        <v>24.02</v>
      </c>
      <c r="C1517" t="str">
        <f t="shared" si="46"/>
        <v>Normal weight</v>
      </c>
      <c r="D1517">
        <v>4.38</v>
      </c>
      <c r="E1517" t="str">
        <f t="shared" si="47"/>
        <v>Normal</v>
      </c>
      <c r="F1517" t="s">
        <v>2380</v>
      </c>
      <c r="G1517" t="s">
        <v>2380</v>
      </c>
      <c r="H1517" t="s">
        <v>2380</v>
      </c>
      <c r="I1517">
        <v>0</v>
      </c>
      <c r="J1517" t="s">
        <v>2380</v>
      </c>
    </row>
    <row r="1518" spans="1:10" x14ac:dyDescent="0.3">
      <c r="A1518" t="s">
        <v>854</v>
      </c>
      <c r="B1518">
        <v>36.08</v>
      </c>
      <c r="C1518" t="str">
        <f t="shared" si="46"/>
        <v>Obesity</v>
      </c>
      <c r="D1518">
        <v>11.61</v>
      </c>
      <c r="E1518" t="str">
        <f t="shared" si="47"/>
        <v>Diabetes</v>
      </c>
      <c r="F1518" t="s">
        <v>2381</v>
      </c>
      <c r="G1518" t="s">
        <v>2380</v>
      </c>
      <c r="H1518" t="s">
        <v>2380</v>
      </c>
      <c r="I1518">
        <v>0</v>
      </c>
      <c r="J1518" t="s">
        <v>2380</v>
      </c>
    </row>
    <row r="1519" spans="1:10" x14ac:dyDescent="0.3">
      <c r="A1519" t="s">
        <v>853</v>
      </c>
      <c r="B1519">
        <v>32.200000000000003</v>
      </c>
      <c r="C1519" t="str">
        <f t="shared" si="46"/>
        <v>Obesity</v>
      </c>
      <c r="D1519">
        <v>10.59</v>
      </c>
      <c r="E1519" t="str">
        <f t="shared" si="47"/>
        <v>Diabetes</v>
      </c>
      <c r="F1519" t="s">
        <v>2381</v>
      </c>
      <c r="G1519" t="s">
        <v>2380</v>
      </c>
      <c r="H1519" t="s">
        <v>2380</v>
      </c>
      <c r="I1519">
        <v>0</v>
      </c>
      <c r="J1519" t="s">
        <v>2380</v>
      </c>
    </row>
    <row r="1520" spans="1:10" x14ac:dyDescent="0.3">
      <c r="A1520" t="s">
        <v>852</v>
      </c>
      <c r="B1520">
        <v>28.05</v>
      </c>
      <c r="C1520" t="str">
        <f t="shared" si="46"/>
        <v>Over weight</v>
      </c>
      <c r="D1520">
        <v>11.85</v>
      </c>
      <c r="E1520" t="str">
        <f t="shared" si="47"/>
        <v>Diabetes</v>
      </c>
      <c r="F1520" t="s">
        <v>2381</v>
      </c>
      <c r="G1520" t="s">
        <v>2380</v>
      </c>
      <c r="H1520" t="s">
        <v>2380</v>
      </c>
      <c r="I1520">
        <v>0</v>
      </c>
      <c r="J1520" t="s">
        <v>2380</v>
      </c>
    </row>
    <row r="1521" spans="1:10" x14ac:dyDescent="0.3">
      <c r="A1521" t="s">
        <v>851</v>
      </c>
      <c r="B1521">
        <v>19</v>
      </c>
      <c r="C1521" t="str">
        <f t="shared" si="46"/>
        <v>Normal weight</v>
      </c>
      <c r="D1521">
        <v>5.46</v>
      </c>
      <c r="E1521" t="str">
        <f t="shared" si="47"/>
        <v>Normal</v>
      </c>
      <c r="F1521" t="s">
        <v>2381</v>
      </c>
      <c r="G1521" t="s">
        <v>2380</v>
      </c>
      <c r="H1521" t="s">
        <v>2380</v>
      </c>
      <c r="I1521">
        <v>1</v>
      </c>
      <c r="J1521" t="s">
        <v>2380</v>
      </c>
    </row>
    <row r="1522" spans="1:10" x14ac:dyDescent="0.3">
      <c r="A1522" t="s">
        <v>850</v>
      </c>
      <c r="B1522">
        <v>16.13</v>
      </c>
      <c r="C1522" t="str">
        <f t="shared" si="46"/>
        <v>Underweight</v>
      </c>
      <c r="D1522">
        <v>4.54</v>
      </c>
      <c r="E1522" t="str">
        <f t="shared" si="47"/>
        <v>Normal</v>
      </c>
      <c r="F1522" t="s">
        <v>2381</v>
      </c>
      <c r="G1522" t="s">
        <v>2380</v>
      </c>
      <c r="H1522" t="s">
        <v>2380</v>
      </c>
      <c r="I1522">
        <v>2</v>
      </c>
      <c r="J1522" t="s">
        <v>2380</v>
      </c>
    </row>
    <row r="1523" spans="1:10" x14ac:dyDescent="0.3">
      <c r="A1523" t="s">
        <v>849</v>
      </c>
      <c r="B1523">
        <v>18.77</v>
      </c>
      <c r="C1523" t="str">
        <f t="shared" si="46"/>
        <v>Normal weight</v>
      </c>
      <c r="D1523">
        <v>11.98</v>
      </c>
      <c r="E1523" t="str">
        <f t="shared" si="47"/>
        <v>Diabetes</v>
      </c>
      <c r="F1523" t="s">
        <v>2381</v>
      </c>
      <c r="G1523" t="s">
        <v>2380</v>
      </c>
      <c r="H1523" t="s">
        <v>2380</v>
      </c>
      <c r="I1523">
        <v>2</v>
      </c>
      <c r="J1523" t="s">
        <v>2380</v>
      </c>
    </row>
    <row r="1524" spans="1:10" x14ac:dyDescent="0.3">
      <c r="A1524" t="s">
        <v>848</v>
      </c>
      <c r="B1524">
        <v>28.88</v>
      </c>
      <c r="C1524" t="str">
        <f t="shared" si="46"/>
        <v>Over weight</v>
      </c>
      <c r="D1524">
        <v>6.59</v>
      </c>
      <c r="E1524" t="str">
        <f t="shared" si="47"/>
        <v>Diabetes</v>
      </c>
      <c r="F1524" t="s">
        <v>2381</v>
      </c>
      <c r="G1524" t="s">
        <v>2380</v>
      </c>
      <c r="H1524" t="s">
        <v>2380</v>
      </c>
      <c r="I1524">
        <v>1</v>
      </c>
      <c r="J1524" t="s">
        <v>2380</v>
      </c>
    </row>
    <row r="1525" spans="1:10" x14ac:dyDescent="0.3">
      <c r="A1525" t="s">
        <v>847</v>
      </c>
      <c r="B1525">
        <v>27.55</v>
      </c>
      <c r="C1525" t="str">
        <f t="shared" si="46"/>
        <v>Over weight</v>
      </c>
      <c r="D1525">
        <v>10.83</v>
      </c>
      <c r="E1525" t="str">
        <f t="shared" si="47"/>
        <v>Diabetes</v>
      </c>
      <c r="F1525" t="s">
        <v>2381</v>
      </c>
      <c r="G1525" t="s">
        <v>2380</v>
      </c>
      <c r="H1525" t="s">
        <v>2380</v>
      </c>
      <c r="I1525">
        <v>1</v>
      </c>
      <c r="J1525" t="s">
        <v>2380</v>
      </c>
    </row>
    <row r="1526" spans="1:10" x14ac:dyDescent="0.3">
      <c r="A1526" t="s">
        <v>846</v>
      </c>
      <c r="B1526">
        <v>15.6</v>
      </c>
      <c r="C1526" t="str">
        <f t="shared" si="46"/>
        <v>Underweight</v>
      </c>
      <c r="D1526">
        <v>8.6</v>
      </c>
      <c r="E1526" t="str">
        <f t="shared" si="47"/>
        <v>Diabetes</v>
      </c>
      <c r="F1526" t="s">
        <v>2380</v>
      </c>
      <c r="G1526" t="s">
        <v>2380</v>
      </c>
      <c r="H1526" t="s">
        <v>2380</v>
      </c>
      <c r="I1526">
        <v>0</v>
      </c>
      <c r="J1526" t="s">
        <v>2380</v>
      </c>
    </row>
    <row r="1527" spans="1:10" x14ac:dyDescent="0.3">
      <c r="A1527" t="s">
        <v>845</v>
      </c>
      <c r="B1527">
        <v>21.99</v>
      </c>
      <c r="C1527" t="str">
        <f t="shared" si="46"/>
        <v>Normal weight</v>
      </c>
      <c r="D1527">
        <v>11.17</v>
      </c>
      <c r="E1527" t="str">
        <f t="shared" si="47"/>
        <v>Diabetes</v>
      </c>
      <c r="F1527" t="s">
        <v>2380</v>
      </c>
      <c r="G1527" t="s">
        <v>2380</v>
      </c>
      <c r="H1527" t="s">
        <v>2380</v>
      </c>
      <c r="I1527">
        <v>0</v>
      </c>
      <c r="J1527" t="s">
        <v>2380</v>
      </c>
    </row>
    <row r="1528" spans="1:10" x14ac:dyDescent="0.3">
      <c r="A1528" t="s">
        <v>844</v>
      </c>
      <c r="B1528">
        <v>34.85</v>
      </c>
      <c r="C1528" t="str">
        <f t="shared" si="46"/>
        <v>Obesity</v>
      </c>
      <c r="D1528">
        <v>5.75</v>
      </c>
      <c r="E1528" t="str">
        <f t="shared" si="47"/>
        <v>Prediabetes</v>
      </c>
      <c r="F1528" t="s">
        <v>2380</v>
      </c>
      <c r="G1528" t="s">
        <v>2380</v>
      </c>
      <c r="H1528" t="s">
        <v>2380</v>
      </c>
      <c r="I1528">
        <v>0</v>
      </c>
      <c r="J1528" t="s">
        <v>2380</v>
      </c>
    </row>
    <row r="1529" spans="1:10" x14ac:dyDescent="0.3">
      <c r="A1529" t="s">
        <v>843</v>
      </c>
      <c r="B1529">
        <v>24.51</v>
      </c>
      <c r="C1529" t="str">
        <f t="shared" si="46"/>
        <v>Normal weight</v>
      </c>
      <c r="D1529">
        <v>4.83</v>
      </c>
      <c r="E1529" t="str">
        <f t="shared" si="47"/>
        <v>Normal</v>
      </c>
      <c r="F1529" t="s">
        <v>2381</v>
      </c>
      <c r="G1529" t="s">
        <v>2380</v>
      </c>
      <c r="H1529" t="s">
        <v>2381</v>
      </c>
      <c r="I1529">
        <v>1</v>
      </c>
      <c r="J1529" t="s">
        <v>2380</v>
      </c>
    </row>
    <row r="1530" spans="1:10" x14ac:dyDescent="0.3">
      <c r="A1530" t="s">
        <v>842</v>
      </c>
      <c r="B1530">
        <v>19.399999999999999</v>
      </c>
      <c r="C1530" t="str">
        <f t="shared" si="46"/>
        <v>Normal weight</v>
      </c>
      <c r="D1530">
        <v>11.93</v>
      </c>
      <c r="E1530" t="str">
        <f t="shared" si="47"/>
        <v>Diabetes</v>
      </c>
      <c r="F1530" t="s">
        <v>2380</v>
      </c>
      <c r="G1530" t="s">
        <v>2380</v>
      </c>
      <c r="H1530" t="s">
        <v>2380</v>
      </c>
      <c r="I1530">
        <v>0</v>
      </c>
      <c r="J1530" t="s">
        <v>2380</v>
      </c>
    </row>
    <row r="1531" spans="1:10" x14ac:dyDescent="0.3">
      <c r="A1531" t="s">
        <v>841</v>
      </c>
      <c r="B1531">
        <v>15.1</v>
      </c>
      <c r="C1531" t="str">
        <f t="shared" si="46"/>
        <v>Underweight</v>
      </c>
      <c r="D1531">
        <v>8.41</v>
      </c>
      <c r="E1531" t="str">
        <f t="shared" si="47"/>
        <v>Diabetes</v>
      </c>
      <c r="F1531" t="s">
        <v>2380</v>
      </c>
      <c r="G1531" t="s">
        <v>2380</v>
      </c>
      <c r="H1531" t="s">
        <v>2380</v>
      </c>
      <c r="I1531">
        <v>0</v>
      </c>
      <c r="J1531" t="s">
        <v>2380</v>
      </c>
    </row>
    <row r="1532" spans="1:10" x14ac:dyDescent="0.3">
      <c r="A1532" t="s">
        <v>840</v>
      </c>
      <c r="B1532">
        <v>23.37</v>
      </c>
      <c r="C1532" t="str">
        <f t="shared" si="46"/>
        <v>Normal weight</v>
      </c>
      <c r="D1532">
        <v>5.59</v>
      </c>
      <c r="E1532" t="str">
        <f t="shared" si="47"/>
        <v>Normal</v>
      </c>
      <c r="F1532" t="s">
        <v>2381</v>
      </c>
      <c r="G1532" t="s">
        <v>2380</v>
      </c>
      <c r="H1532" t="s">
        <v>2380</v>
      </c>
      <c r="I1532">
        <v>0</v>
      </c>
      <c r="J1532" t="s">
        <v>2380</v>
      </c>
    </row>
    <row r="1533" spans="1:10" x14ac:dyDescent="0.3">
      <c r="A1533" t="s">
        <v>839</v>
      </c>
      <c r="B1533">
        <v>42.4</v>
      </c>
      <c r="C1533" t="str">
        <f t="shared" si="46"/>
        <v>Obesity</v>
      </c>
      <c r="D1533">
        <v>4.0599999999999996</v>
      </c>
      <c r="E1533" t="str">
        <f t="shared" si="47"/>
        <v>Normal</v>
      </c>
      <c r="F1533" t="s">
        <v>2380</v>
      </c>
      <c r="G1533" t="s">
        <v>2380</v>
      </c>
      <c r="H1533" t="s">
        <v>2380</v>
      </c>
      <c r="I1533">
        <v>0</v>
      </c>
      <c r="J1533" t="s">
        <v>2380</v>
      </c>
    </row>
    <row r="1534" spans="1:10" x14ac:dyDescent="0.3">
      <c r="A1534" t="s">
        <v>838</v>
      </c>
      <c r="B1534">
        <v>28.405000000000001</v>
      </c>
      <c r="C1534" t="str">
        <f t="shared" si="46"/>
        <v>Over weight</v>
      </c>
      <c r="D1534">
        <v>7.02</v>
      </c>
      <c r="E1534" t="str">
        <f t="shared" si="47"/>
        <v>Diabetes</v>
      </c>
      <c r="F1534" t="s">
        <v>2381</v>
      </c>
      <c r="G1534" t="s">
        <v>2380</v>
      </c>
      <c r="H1534" t="s">
        <v>2380</v>
      </c>
      <c r="I1534">
        <v>0</v>
      </c>
      <c r="J1534" t="s">
        <v>2380</v>
      </c>
    </row>
    <row r="1535" spans="1:10" x14ac:dyDescent="0.3">
      <c r="A1535" t="s">
        <v>837</v>
      </c>
      <c r="B1535">
        <v>23.4</v>
      </c>
      <c r="C1535" t="str">
        <f t="shared" si="46"/>
        <v>Normal weight</v>
      </c>
      <c r="D1535">
        <v>4.47</v>
      </c>
      <c r="E1535" t="str">
        <f t="shared" si="47"/>
        <v>Normal</v>
      </c>
      <c r="F1535" t="s">
        <v>2380</v>
      </c>
      <c r="G1535" t="s">
        <v>2380</v>
      </c>
      <c r="H1535" t="s">
        <v>2380</v>
      </c>
      <c r="I1535">
        <v>0</v>
      </c>
      <c r="J1535" t="s">
        <v>2380</v>
      </c>
    </row>
    <row r="1536" spans="1:10" x14ac:dyDescent="0.3">
      <c r="A1536" t="s">
        <v>836</v>
      </c>
      <c r="B1536">
        <v>33.44</v>
      </c>
      <c r="C1536" t="str">
        <f t="shared" si="46"/>
        <v>Obesity</v>
      </c>
      <c r="D1536">
        <v>4.54</v>
      </c>
      <c r="E1536" t="str">
        <f t="shared" si="47"/>
        <v>Normal</v>
      </c>
      <c r="F1536" t="s">
        <v>2380</v>
      </c>
      <c r="G1536" t="s">
        <v>2380</v>
      </c>
      <c r="H1536" t="s">
        <v>2380</v>
      </c>
      <c r="I1536">
        <v>0</v>
      </c>
      <c r="J1536" t="s">
        <v>2380</v>
      </c>
    </row>
    <row r="1537" spans="1:10" x14ac:dyDescent="0.3">
      <c r="A1537" t="s">
        <v>835</v>
      </c>
      <c r="B1537">
        <v>21.12</v>
      </c>
      <c r="C1537" t="str">
        <f t="shared" si="46"/>
        <v>Normal weight</v>
      </c>
      <c r="D1537">
        <v>4.99</v>
      </c>
      <c r="E1537" t="str">
        <f t="shared" si="47"/>
        <v>Normal</v>
      </c>
      <c r="F1537" t="s">
        <v>2380</v>
      </c>
      <c r="G1537" t="s">
        <v>2380</v>
      </c>
      <c r="H1537" t="s">
        <v>2380</v>
      </c>
      <c r="I1537">
        <v>1</v>
      </c>
      <c r="J1537" t="s">
        <v>2380</v>
      </c>
    </row>
    <row r="1538" spans="1:10" x14ac:dyDescent="0.3">
      <c r="A1538" t="s">
        <v>834</v>
      </c>
      <c r="B1538">
        <v>18.48</v>
      </c>
      <c r="C1538" t="str">
        <f t="shared" si="46"/>
        <v>Underweight</v>
      </c>
      <c r="D1538">
        <v>10.84</v>
      </c>
      <c r="E1538" t="str">
        <f t="shared" si="47"/>
        <v>Diabetes</v>
      </c>
      <c r="F1538" t="s">
        <v>2381</v>
      </c>
      <c r="G1538" t="s">
        <v>2380</v>
      </c>
      <c r="H1538" t="s">
        <v>2380</v>
      </c>
      <c r="I1538">
        <v>2</v>
      </c>
      <c r="J1538" t="s">
        <v>2380</v>
      </c>
    </row>
    <row r="1539" spans="1:10" x14ac:dyDescent="0.3">
      <c r="A1539" t="s">
        <v>833</v>
      </c>
      <c r="B1539">
        <v>16.815000000000001</v>
      </c>
      <c r="C1539" t="str">
        <f t="shared" ref="C1539:C1602" si="48">IF(B1539&lt;18.5,"Underweight",IF(B1539&lt;=24.9,"Normal weight",IF(B1539&lt;29.9,"Over weight","Obesity")))</f>
        <v>Underweight</v>
      </c>
      <c r="D1539">
        <v>5.63</v>
      </c>
      <c r="E1539" t="str">
        <f t="shared" ref="E1539:E1602" si="49">IF(D1539&lt;5.7,"Normal",IF(D1539&lt;=6.4,"Prediabetes","Diabetes"))</f>
        <v>Normal</v>
      </c>
      <c r="F1539" t="s">
        <v>2380</v>
      </c>
      <c r="G1539" t="s">
        <v>2380</v>
      </c>
      <c r="H1539" t="s">
        <v>2380</v>
      </c>
      <c r="I1539">
        <v>1</v>
      </c>
      <c r="J1539" t="s">
        <v>2380</v>
      </c>
    </row>
    <row r="1540" spans="1:10" x14ac:dyDescent="0.3">
      <c r="A1540" t="s">
        <v>832</v>
      </c>
      <c r="B1540">
        <v>26.72</v>
      </c>
      <c r="C1540" t="str">
        <f t="shared" si="48"/>
        <v>Over weight</v>
      </c>
      <c r="D1540">
        <v>4.1399999999999997</v>
      </c>
      <c r="E1540" t="str">
        <f t="shared" si="49"/>
        <v>Normal</v>
      </c>
      <c r="F1540" t="s">
        <v>2380</v>
      </c>
      <c r="G1540" t="s">
        <v>2380</v>
      </c>
      <c r="H1540" t="s">
        <v>2380</v>
      </c>
      <c r="I1540">
        <v>0</v>
      </c>
      <c r="J1540" t="s">
        <v>2380</v>
      </c>
    </row>
    <row r="1541" spans="1:10" x14ac:dyDescent="0.3">
      <c r="A1541" t="s">
        <v>831</v>
      </c>
      <c r="B1541">
        <v>41.42</v>
      </c>
      <c r="C1541" t="str">
        <f t="shared" si="48"/>
        <v>Obesity</v>
      </c>
      <c r="D1541">
        <v>5.17</v>
      </c>
      <c r="E1541" t="str">
        <f t="shared" si="49"/>
        <v>Normal</v>
      </c>
      <c r="F1541" t="s">
        <v>2380</v>
      </c>
      <c r="G1541" t="s">
        <v>2380</v>
      </c>
      <c r="H1541" t="s">
        <v>2381</v>
      </c>
      <c r="I1541">
        <v>1</v>
      </c>
      <c r="J1541" t="s">
        <v>2380</v>
      </c>
    </row>
    <row r="1542" spans="1:10" x14ac:dyDescent="0.3">
      <c r="A1542" t="s">
        <v>830</v>
      </c>
      <c r="B1542">
        <v>20.69</v>
      </c>
      <c r="C1542" t="str">
        <f t="shared" si="48"/>
        <v>Normal weight</v>
      </c>
      <c r="D1542">
        <v>6.93</v>
      </c>
      <c r="E1542" t="str">
        <f t="shared" si="49"/>
        <v>Diabetes</v>
      </c>
      <c r="F1542" t="s">
        <v>2380</v>
      </c>
      <c r="G1542" t="s">
        <v>2380</v>
      </c>
      <c r="H1542" t="s">
        <v>2380</v>
      </c>
      <c r="I1542">
        <v>2</v>
      </c>
      <c r="J1542" t="s">
        <v>2380</v>
      </c>
    </row>
    <row r="1543" spans="1:10" x14ac:dyDescent="0.3">
      <c r="A1543" t="s">
        <v>829</v>
      </c>
      <c r="B1543">
        <v>41.23</v>
      </c>
      <c r="C1543" t="str">
        <f t="shared" si="48"/>
        <v>Obesity</v>
      </c>
      <c r="D1543">
        <v>4.24</v>
      </c>
      <c r="E1543" t="str">
        <f t="shared" si="49"/>
        <v>Normal</v>
      </c>
      <c r="F1543" t="s">
        <v>2380</v>
      </c>
      <c r="G1543" t="s">
        <v>2380</v>
      </c>
      <c r="H1543" t="s">
        <v>2380</v>
      </c>
      <c r="I1543">
        <v>0</v>
      </c>
      <c r="J1543" t="s">
        <v>2380</v>
      </c>
    </row>
    <row r="1544" spans="1:10" x14ac:dyDescent="0.3">
      <c r="A1544" t="s">
        <v>828</v>
      </c>
      <c r="B1544">
        <v>29.9</v>
      </c>
      <c r="C1544" t="str">
        <f t="shared" si="48"/>
        <v>Obesity</v>
      </c>
      <c r="D1544">
        <v>5.91</v>
      </c>
      <c r="E1544" t="str">
        <f t="shared" si="49"/>
        <v>Prediabetes</v>
      </c>
      <c r="F1544" t="s">
        <v>2380</v>
      </c>
      <c r="G1544" t="s">
        <v>2380</v>
      </c>
      <c r="H1544" t="s">
        <v>2380</v>
      </c>
      <c r="I1544">
        <v>0</v>
      </c>
      <c r="J1544" t="s">
        <v>2380</v>
      </c>
    </row>
    <row r="1545" spans="1:10" x14ac:dyDescent="0.3">
      <c r="A1545" t="s">
        <v>827</v>
      </c>
      <c r="B1545">
        <v>34.104999999999997</v>
      </c>
      <c r="C1545" t="str">
        <f t="shared" si="48"/>
        <v>Obesity</v>
      </c>
      <c r="D1545">
        <v>5.93</v>
      </c>
      <c r="E1545" t="str">
        <f t="shared" si="49"/>
        <v>Prediabetes</v>
      </c>
      <c r="F1545" t="s">
        <v>2380</v>
      </c>
      <c r="G1545" t="s">
        <v>2380</v>
      </c>
      <c r="H1545" t="s">
        <v>2380</v>
      </c>
      <c r="I1545">
        <v>0</v>
      </c>
      <c r="J1545" t="s">
        <v>2380</v>
      </c>
    </row>
    <row r="1546" spans="1:10" x14ac:dyDescent="0.3">
      <c r="A1546" t="s">
        <v>826</v>
      </c>
      <c r="B1546">
        <v>24.97</v>
      </c>
      <c r="C1546" t="str">
        <f t="shared" si="48"/>
        <v>Over weight</v>
      </c>
      <c r="D1546">
        <v>5.66</v>
      </c>
      <c r="E1546" t="str">
        <f t="shared" si="49"/>
        <v>Normal</v>
      </c>
      <c r="F1546" t="s">
        <v>2380</v>
      </c>
      <c r="G1546" t="s">
        <v>2380</v>
      </c>
      <c r="H1546" t="s">
        <v>2380</v>
      </c>
      <c r="I1546">
        <v>0</v>
      </c>
      <c r="J1546" t="s">
        <v>2380</v>
      </c>
    </row>
    <row r="1547" spans="1:10" x14ac:dyDescent="0.3">
      <c r="A1547" t="s">
        <v>825</v>
      </c>
      <c r="B1547">
        <v>34.799999999999997</v>
      </c>
      <c r="C1547" t="str">
        <f t="shared" si="48"/>
        <v>Obesity</v>
      </c>
      <c r="D1547">
        <v>4.1900000000000004</v>
      </c>
      <c r="E1547" t="str">
        <f t="shared" si="49"/>
        <v>Normal</v>
      </c>
      <c r="F1547" t="s">
        <v>2380</v>
      </c>
      <c r="G1547" t="s">
        <v>2380</v>
      </c>
      <c r="H1547" t="s">
        <v>2380</v>
      </c>
      <c r="I1547">
        <v>1</v>
      </c>
      <c r="J1547" t="s">
        <v>2380</v>
      </c>
    </row>
    <row r="1548" spans="1:10" x14ac:dyDescent="0.3">
      <c r="A1548" t="s">
        <v>824</v>
      </c>
      <c r="B1548">
        <v>32.965000000000003</v>
      </c>
      <c r="C1548" t="str">
        <f t="shared" si="48"/>
        <v>Obesity</v>
      </c>
      <c r="D1548">
        <v>9.2100000000000009</v>
      </c>
      <c r="E1548" t="str">
        <f t="shared" si="49"/>
        <v>Diabetes</v>
      </c>
      <c r="F1548" t="s">
        <v>2381</v>
      </c>
      <c r="G1548" t="s">
        <v>2380</v>
      </c>
      <c r="H1548" t="s">
        <v>2380</v>
      </c>
      <c r="I1548">
        <v>0</v>
      </c>
      <c r="J1548" t="s">
        <v>2380</v>
      </c>
    </row>
    <row r="1549" spans="1:10" x14ac:dyDescent="0.3">
      <c r="A1549" t="s">
        <v>823</v>
      </c>
      <c r="B1549">
        <v>27.265000000000001</v>
      </c>
      <c r="C1549" t="str">
        <f t="shared" si="48"/>
        <v>Over weight</v>
      </c>
      <c r="D1549">
        <v>5.51</v>
      </c>
      <c r="E1549" t="str">
        <f t="shared" si="49"/>
        <v>Normal</v>
      </c>
      <c r="F1549" t="s">
        <v>2380</v>
      </c>
      <c r="G1549" t="s">
        <v>2380</v>
      </c>
      <c r="H1549" t="s">
        <v>2380</v>
      </c>
      <c r="I1549">
        <v>1</v>
      </c>
      <c r="J1549" t="s">
        <v>2380</v>
      </c>
    </row>
    <row r="1550" spans="1:10" x14ac:dyDescent="0.3">
      <c r="A1550" t="s">
        <v>822</v>
      </c>
      <c r="B1550">
        <v>17.059999999999999</v>
      </c>
      <c r="C1550" t="str">
        <f t="shared" si="48"/>
        <v>Underweight</v>
      </c>
      <c r="D1550">
        <v>8.5</v>
      </c>
      <c r="E1550" t="str">
        <f t="shared" si="49"/>
        <v>Diabetes</v>
      </c>
      <c r="F1550" t="s">
        <v>2380</v>
      </c>
      <c r="G1550" t="s">
        <v>2380</v>
      </c>
      <c r="H1550" t="s">
        <v>2380</v>
      </c>
      <c r="I1550">
        <v>0</v>
      </c>
      <c r="J1550" t="s">
        <v>2380</v>
      </c>
    </row>
    <row r="1551" spans="1:10" x14ac:dyDescent="0.3">
      <c r="A1551" t="s">
        <v>821</v>
      </c>
      <c r="B1551">
        <v>36.29</v>
      </c>
      <c r="C1551" t="str">
        <f t="shared" si="48"/>
        <v>Obesity</v>
      </c>
      <c r="D1551">
        <v>6.23</v>
      </c>
      <c r="E1551" t="str">
        <f t="shared" si="49"/>
        <v>Prediabetes</v>
      </c>
      <c r="F1551" t="s">
        <v>2380</v>
      </c>
      <c r="G1551" t="s">
        <v>2380</v>
      </c>
      <c r="H1551" t="s">
        <v>2380</v>
      </c>
      <c r="I1551">
        <v>0</v>
      </c>
      <c r="J1551" t="s">
        <v>2380</v>
      </c>
    </row>
    <row r="1552" spans="1:10" x14ac:dyDescent="0.3">
      <c r="A1552" t="s">
        <v>820</v>
      </c>
      <c r="B1552">
        <v>28.594999999999999</v>
      </c>
      <c r="C1552" t="str">
        <f t="shared" si="48"/>
        <v>Over weight</v>
      </c>
      <c r="D1552">
        <v>8.5299999999999994</v>
      </c>
      <c r="E1552" t="str">
        <f t="shared" si="49"/>
        <v>Diabetes</v>
      </c>
      <c r="F1552" t="s">
        <v>2381</v>
      </c>
      <c r="G1552" t="s">
        <v>2380</v>
      </c>
      <c r="H1552" t="s">
        <v>2380</v>
      </c>
      <c r="I1552">
        <v>1</v>
      </c>
      <c r="J1552" t="s">
        <v>2380</v>
      </c>
    </row>
    <row r="1553" spans="1:10" x14ac:dyDescent="0.3">
      <c r="A1553" t="s">
        <v>819</v>
      </c>
      <c r="B1553">
        <v>17.8</v>
      </c>
      <c r="C1553" t="str">
        <f t="shared" si="48"/>
        <v>Underweight</v>
      </c>
      <c r="D1553">
        <v>5.75</v>
      </c>
      <c r="E1553" t="str">
        <f t="shared" si="49"/>
        <v>Prediabetes</v>
      </c>
      <c r="F1553" t="s">
        <v>2381</v>
      </c>
      <c r="G1553" t="s">
        <v>2380</v>
      </c>
      <c r="H1553" t="s">
        <v>2381</v>
      </c>
      <c r="I1553">
        <v>1</v>
      </c>
      <c r="J1553" t="s">
        <v>2380</v>
      </c>
    </row>
    <row r="1554" spans="1:10" x14ac:dyDescent="0.3">
      <c r="A1554" t="s">
        <v>818</v>
      </c>
      <c r="B1554">
        <v>21.4</v>
      </c>
      <c r="C1554" t="str">
        <f t="shared" si="48"/>
        <v>Normal weight</v>
      </c>
      <c r="D1554">
        <v>5.6</v>
      </c>
      <c r="E1554" t="str">
        <f t="shared" si="49"/>
        <v>Normal</v>
      </c>
      <c r="F1554" t="s">
        <v>2380</v>
      </c>
      <c r="G1554" t="s">
        <v>2380</v>
      </c>
      <c r="H1554" t="s">
        <v>2380</v>
      </c>
      <c r="I1554">
        <v>0</v>
      </c>
      <c r="J1554" t="s">
        <v>2380</v>
      </c>
    </row>
    <row r="1555" spans="1:10" x14ac:dyDescent="0.3">
      <c r="A1555" t="s">
        <v>817</v>
      </c>
      <c r="B1555">
        <v>23.01</v>
      </c>
      <c r="C1555" t="str">
        <f t="shared" si="48"/>
        <v>Normal weight</v>
      </c>
      <c r="D1555">
        <v>4.68</v>
      </c>
      <c r="E1555" t="str">
        <f t="shared" si="49"/>
        <v>Normal</v>
      </c>
      <c r="F1555" t="s">
        <v>2380</v>
      </c>
      <c r="G1555" t="s">
        <v>2380</v>
      </c>
      <c r="H1555" t="s">
        <v>2380</v>
      </c>
      <c r="I1555">
        <v>0</v>
      </c>
      <c r="J1555" t="s">
        <v>2380</v>
      </c>
    </row>
    <row r="1556" spans="1:10" x14ac:dyDescent="0.3">
      <c r="A1556" t="s">
        <v>816</v>
      </c>
      <c r="B1556">
        <v>19.86</v>
      </c>
      <c r="C1556" t="str">
        <f t="shared" si="48"/>
        <v>Normal weight</v>
      </c>
      <c r="D1556">
        <v>5.62</v>
      </c>
      <c r="E1556" t="str">
        <f t="shared" si="49"/>
        <v>Normal</v>
      </c>
      <c r="F1556" t="s">
        <v>2381</v>
      </c>
      <c r="G1556" t="s">
        <v>2380</v>
      </c>
      <c r="H1556" t="s">
        <v>2380</v>
      </c>
      <c r="I1556">
        <v>0</v>
      </c>
      <c r="J1556" t="s">
        <v>2380</v>
      </c>
    </row>
    <row r="1557" spans="1:10" x14ac:dyDescent="0.3">
      <c r="A1557" t="s">
        <v>815</v>
      </c>
      <c r="B1557">
        <v>33.58</v>
      </c>
      <c r="C1557" t="str">
        <f t="shared" si="48"/>
        <v>Obesity</v>
      </c>
      <c r="D1557">
        <v>5.08</v>
      </c>
      <c r="E1557" t="str">
        <f t="shared" si="49"/>
        <v>Normal</v>
      </c>
      <c r="F1557" t="s">
        <v>2380</v>
      </c>
      <c r="G1557" t="s">
        <v>2380</v>
      </c>
      <c r="H1557" t="s">
        <v>2380</v>
      </c>
      <c r="I1557">
        <v>0</v>
      </c>
      <c r="J1557" t="s">
        <v>2380</v>
      </c>
    </row>
    <row r="1558" spans="1:10" x14ac:dyDescent="0.3">
      <c r="A1558" t="s">
        <v>814</v>
      </c>
      <c r="B1558">
        <v>29.81</v>
      </c>
      <c r="C1558" t="str">
        <f t="shared" si="48"/>
        <v>Over weight</v>
      </c>
      <c r="D1558">
        <v>5.28</v>
      </c>
      <c r="E1558" t="str">
        <f t="shared" si="49"/>
        <v>Normal</v>
      </c>
      <c r="F1558" t="s">
        <v>2380</v>
      </c>
      <c r="G1558" t="s">
        <v>2380</v>
      </c>
      <c r="H1558" t="s">
        <v>2380</v>
      </c>
      <c r="I1558">
        <v>0</v>
      </c>
      <c r="J1558" t="s">
        <v>2380</v>
      </c>
    </row>
    <row r="1559" spans="1:10" x14ac:dyDescent="0.3">
      <c r="A1559" t="s">
        <v>813</v>
      </c>
      <c r="B1559">
        <v>27.4</v>
      </c>
      <c r="C1559" t="str">
        <f t="shared" si="48"/>
        <v>Over weight</v>
      </c>
      <c r="D1559">
        <v>4.6100000000000003</v>
      </c>
      <c r="E1559" t="str">
        <f t="shared" si="49"/>
        <v>Normal</v>
      </c>
      <c r="F1559" t="s">
        <v>2380</v>
      </c>
      <c r="G1559" t="s">
        <v>2380</v>
      </c>
      <c r="H1559" t="s">
        <v>2380</v>
      </c>
      <c r="I1559">
        <v>0</v>
      </c>
      <c r="J1559" t="s">
        <v>2380</v>
      </c>
    </row>
    <row r="1560" spans="1:10" x14ac:dyDescent="0.3">
      <c r="A1560" t="s">
        <v>812</v>
      </c>
      <c r="B1560">
        <v>17.98</v>
      </c>
      <c r="C1560" t="str">
        <f t="shared" si="48"/>
        <v>Underweight</v>
      </c>
      <c r="D1560">
        <v>6.57</v>
      </c>
      <c r="E1560" t="str">
        <f t="shared" si="49"/>
        <v>Diabetes</v>
      </c>
      <c r="F1560" t="s">
        <v>2381</v>
      </c>
      <c r="G1560" t="s">
        <v>2380</v>
      </c>
      <c r="H1560" t="s">
        <v>2380</v>
      </c>
      <c r="I1560">
        <v>2</v>
      </c>
      <c r="J1560" t="s">
        <v>2380</v>
      </c>
    </row>
    <row r="1561" spans="1:10" x14ac:dyDescent="0.3">
      <c r="A1561" t="s">
        <v>811</v>
      </c>
      <c r="B1561">
        <v>37.9</v>
      </c>
      <c r="C1561" t="str">
        <f t="shared" si="48"/>
        <v>Obesity</v>
      </c>
      <c r="D1561">
        <v>5.83</v>
      </c>
      <c r="E1561" t="str">
        <f t="shared" si="49"/>
        <v>Prediabetes</v>
      </c>
      <c r="F1561" t="s">
        <v>2380</v>
      </c>
      <c r="G1561" t="s">
        <v>2380</v>
      </c>
      <c r="H1561" t="s">
        <v>2380</v>
      </c>
      <c r="I1561">
        <v>0</v>
      </c>
      <c r="J1561" t="s">
        <v>2380</v>
      </c>
    </row>
    <row r="1562" spans="1:10" x14ac:dyDescent="0.3">
      <c r="A1562" t="s">
        <v>810</v>
      </c>
      <c r="B1562">
        <v>25.27</v>
      </c>
      <c r="C1562" t="str">
        <f t="shared" si="48"/>
        <v>Over weight</v>
      </c>
      <c r="D1562">
        <v>6.98</v>
      </c>
      <c r="E1562" t="str">
        <f t="shared" si="49"/>
        <v>Diabetes</v>
      </c>
      <c r="F1562" t="s">
        <v>2381</v>
      </c>
      <c r="G1562" t="s">
        <v>2380</v>
      </c>
      <c r="H1562" t="s">
        <v>2380</v>
      </c>
      <c r="I1562">
        <v>0</v>
      </c>
      <c r="J1562" t="s">
        <v>2380</v>
      </c>
    </row>
    <row r="1563" spans="1:10" x14ac:dyDescent="0.3">
      <c r="A1563" t="s">
        <v>809</v>
      </c>
      <c r="B1563">
        <v>29.26</v>
      </c>
      <c r="C1563" t="str">
        <f t="shared" si="48"/>
        <v>Over weight</v>
      </c>
      <c r="D1563">
        <v>4.03</v>
      </c>
      <c r="E1563" t="str">
        <f t="shared" si="49"/>
        <v>Normal</v>
      </c>
      <c r="F1563" t="s">
        <v>2380</v>
      </c>
      <c r="G1563" t="s">
        <v>2380</v>
      </c>
      <c r="H1563" t="s">
        <v>2380</v>
      </c>
      <c r="I1563">
        <v>1</v>
      </c>
      <c r="J1563" t="s">
        <v>2380</v>
      </c>
    </row>
    <row r="1564" spans="1:10" x14ac:dyDescent="0.3">
      <c r="A1564" t="s">
        <v>808</v>
      </c>
      <c r="B1564">
        <v>27.835000000000001</v>
      </c>
      <c r="C1564" t="str">
        <f t="shared" si="48"/>
        <v>Over weight</v>
      </c>
      <c r="D1564">
        <v>4.5599999999999996</v>
      </c>
      <c r="E1564" t="str">
        <f t="shared" si="49"/>
        <v>Normal</v>
      </c>
      <c r="F1564" t="s">
        <v>2380</v>
      </c>
      <c r="G1564" t="s">
        <v>2380</v>
      </c>
      <c r="H1564" t="s">
        <v>2380</v>
      </c>
      <c r="I1564">
        <v>1</v>
      </c>
      <c r="J1564" t="s">
        <v>2380</v>
      </c>
    </row>
    <row r="1565" spans="1:10" x14ac:dyDescent="0.3">
      <c r="A1565" t="s">
        <v>807</v>
      </c>
      <c r="B1565">
        <v>46.53</v>
      </c>
      <c r="C1565" t="str">
        <f t="shared" si="48"/>
        <v>Obesity</v>
      </c>
      <c r="D1565">
        <v>5.38</v>
      </c>
      <c r="E1565" t="str">
        <f t="shared" si="49"/>
        <v>Normal</v>
      </c>
      <c r="F1565" t="s">
        <v>2381</v>
      </c>
      <c r="G1565" t="s">
        <v>2380</v>
      </c>
      <c r="H1565" t="s">
        <v>2380</v>
      </c>
      <c r="I1565">
        <v>0</v>
      </c>
      <c r="J1565" t="s">
        <v>2380</v>
      </c>
    </row>
    <row r="1566" spans="1:10" x14ac:dyDescent="0.3">
      <c r="A1566" t="s">
        <v>806</v>
      </c>
      <c r="B1566">
        <v>20.58</v>
      </c>
      <c r="C1566" t="str">
        <f t="shared" si="48"/>
        <v>Normal weight</v>
      </c>
      <c r="D1566">
        <v>11.04</v>
      </c>
      <c r="E1566" t="str">
        <f t="shared" si="49"/>
        <v>Diabetes</v>
      </c>
      <c r="F1566" t="s">
        <v>2381</v>
      </c>
      <c r="G1566" t="s">
        <v>2380</v>
      </c>
      <c r="H1566" t="s">
        <v>2380</v>
      </c>
      <c r="I1566">
        <v>1</v>
      </c>
      <c r="J1566" t="s">
        <v>2380</v>
      </c>
    </row>
    <row r="1567" spans="1:10" x14ac:dyDescent="0.3">
      <c r="A1567" t="s">
        <v>805</v>
      </c>
      <c r="B1567">
        <v>19.53</v>
      </c>
      <c r="C1567" t="str">
        <f t="shared" si="48"/>
        <v>Normal weight</v>
      </c>
      <c r="D1567">
        <v>6.09</v>
      </c>
      <c r="E1567" t="str">
        <f t="shared" si="49"/>
        <v>Prediabetes</v>
      </c>
      <c r="F1567" t="s">
        <v>2381</v>
      </c>
      <c r="G1567" t="s">
        <v>2380</v>
      </c>
      <c r="H1567" t="s">
        <v>2380</v>
      </c>
      <c r="I1567">
        <v>0</v>
      </c>
      <c r="J1567" t="s">
        <v>2380</v>
      </c>
    </row>
    <row r="1568" spans="1:10" x14ac:dyDescent="0.3">
      <c r="A1568" t="s">
        <v>804</v>
      </c>
      <c r="B1568">
        <v>27.7</v>
      </c>
      <c r="C1568" t="str">
        <f t="shared" si="48"/>
        <v>Over weight</v>
      </c>
      <c r="D1568">
        <v>4.71</v>
      </c>
      <c r="E1568" t="str">
        <f t="shared" si="49"/>
        <v>Normal</v>
      </c>
      <c r="F1568" t="s">
        <v>2380</v>
      </c>
      <c r="G1568" t="s">
        <v>2380</v>
      </c>
      <c r="H1568" t="s">
        <v>2380</v>
      </c>
      <c r="I1568">
        <v>1</v>
      </c>
      <c r="J1568" t="s">
        <v>2380</v>
      </c>
    </row>
    <row r="1569" spans="1:10" x14ac:dyDescent="0.3">
      <c r="A1569" t="s">
        <v>803</v>
      </c>
      <c r="B1569">
        <v>18.920000000000002</v>
      </c>
      <c r="C1569" t="str">
        <f t="shared" si="48"/>
        <v>Normal weight</v>
      </c>
      <c r="D1569">
        <v>8.18</v>
      </c>
      <c r="E1569" t="str">
        <f t="shared" si="49"/>
        <v>Diabetes</v>
      </c>
      <c r="F1569" t="s">
        <v>2380</v>
      </c>
      <c r="G1569" t="s">
        <v>2380</v>
      </c>
      <c r="H1569" t="s">
        <v>2380</v>
      </c>
      <c r="I1569">
        <v>0</v>
      </c>
      <c r="J1569" t="s">
        <v>2380</v>
      </c>
    </row>
    <row r="1570" spans="1:10" x14ac:dyDescent="0.3">
      <c r="A1570" t="s">
        <v>802</v>
      </c>
      <c r="B1570">
        <v>17.760000000000002</v>
      </c>
      <c r="C1570" t="str">
        <f t="shared" si="48"/>
        <v>Underweight</v>
      </c>
      <c r="D1570">
        <v>11.18</v>
      </c>
      <c r="E1570" t="str">
        <f t="shared" si="49"/>
        <v>Diabetes</v>
      </c>
      <c r="F1570" t="s">
        <v>2381</v>
      </c>
      <c r="G1570" t="s">
        <v>2380</v>
      </c>
      <c r="H1570" t="s">
        <v>2380</v>
      </c>
      <c r="I1570">
        <v>2</v>
      </c>
      <c r="J1570" t="s">
        <v>2380</v>
      </c>
    </row>
    <row r="1571" spans="1:10" x14ac:dyDescent="0.3">
      <c r="A1571" t="s">
        <v>801</v>
      </c>
      <c r="B1571">
        <v>29.83</v>
      </c>
      <c r="C1571" t="str">
        <f t="shared" si="48"/>
        <v>Over weight</v>
      </c>
      <c r="D1571">
        <v>5.03</v>
      </c>
      <c r="E1571" t="str">
        <f t="shared" si="49"/>
        <v>Normal</v>
      </c>
      <c r="F1571" t="s">
        <v>2381</v>
      </c>
      <c r="G1571" t="s">
        <v>2380</v>
      </c>
      <c r="H1571" t="s">
        <v>2380</v>
      </c>
      <c r="I1571">
        <v>0</v>
      </c>
      <c r="J1571" t="s">
        <v>2380</v>
      </c>
    </row>
    <row r="1572" spans="1:10" x14ac:dyDescent="0.3">
      <c r="A1572" t="s">
        <v>800</v>
      </c>
      <c r="B1572">
        <v>23.465</v>
      </c>
      <c r="C1572" t="str">
        <f t="shared" si="48"/>
        <v>Normal weight</v>
      </c>
      <c r="D1572">
        <v>5.56</v>
      </c>
      <c r="E1572" t="str">
        <f t="shared" si="49"/>
        <v>Normal</v>
      </c>
      <c r="F1572" t="s">
        <v>2380</v>
      </c>
      <c r="G1572" t="s">
        <v>2380</v>
      </c>
      <c r="H1572" t="s">
        <v>2380</v>
      </c>
      <c r="I1572">
        <v>1</v>
      </c>
      <c r="J1572" t="s">
        <v>2380</v>
      </c>
    </row>
    <row r="1573" spans="1:10" x14ac:dyDescent="0.3">
      <c r="A1573" t="s">
        <v>799</v>
      </c>
      <c r="B1573">
        <v>29.355</v>
      </c>
      <c r="C1573" t="str">
        <f t="shared" si="48"/>
        <v>Over weight</v>
      </c>
      <c r="D1573">
        <v>4.33</v>
      </c>
      <c r="E1573" t="str">
        <f t="shared" si="49"/>
        <v>Normal</v>
      </c>
      <c r="F1573" t="s">
        <v>2380</v>
      </c>
      <c r="G1573" t="s">
        <v>2380</v>
      </c>
      <c r="H1573" t="s">
        <v>2380</v>
      </c>
      <c r="I1573">
        <v>0</v>
      </c>
      <c r="J1573" t="s">
        <v>2380</v>
      </c>
    </row>
    <row r="1574" spans="1:10" x14ac:dyDescent="0.3">
      <c r="A1574" t="s">
        <v>798</v>
      </c>
      <c r="B1574">
        <v>35.49</v>
      </c>
      <c r="C1574" t="str">
        <f t="shared" si="48"/>
        <v>Obesity</v>
      </c>
      <c r="D1574">
        <v>5.21</v>
      </c>
      <c r="E1574" t="str">
        <f t="shared" si="49"/>
        <v>Normal</v>
      </c>
      <c r="F1574" t="s">
        <v>2381</v>
      </c>
      <c r="G1574" t="s">
        <v>2380</v>
      </c>
      <c r="H1574" t="s">
        <v>2381</v>
      </c>
      <c r="I1574">
        <v>1</v>
      </c>
      <c r="J1574" t="s">
        <v>2380</v>
      </c>
    </row>
    <row r="1575" spans="1:10" x14ac:dyDescent="0.3">
      <c r="A1575" t="s">
        <v>797</v>
      </c>
      <c r="B1575">
        <v>26.315000000000001</v>
      </c>
      <c r="C1575" t="str">
        <f t="shared" si="48"/>
        <v>Over weight</v>
      </c>
      <c r="D1575">
        <v>5.89</v>
      </c>
      <c r="E1575" t="str">
        <f t="shared" si="49"/>
        <v>Prediabetes</v>
      </c>
      <c r="F1575" t="s">
        <v>2380</v>
      </c>
      <c r="G1575" t="s">
        <v>2380</v>
      </c>
      <c r="H1575" t="s">
        <v>2380</v>
      </c>
      <c r="I1575">
        <v>0</v>
      </c>
      <c r="J1575" t="s">
        <v>2380</v>
      </c>
    </row>
    <row r="1576" spans="1:10" x14ac:dyDescent="0.3">
      <c r="A1576" t="s">
        <v>796</v>
      </c>
      <c r="B1576">
        <v>19.79</v>
      </c>
      <c r="C1576" t="str">
        <f t="shared" si="48"/>
        <v>Normal weight</v>
      </c>
      <c r="D1576">
        <v>4.8099999999999996</v>
      </c>
      <c r="E1576" t="str">
        <f t="shared" si="49"/>
        <v>Normal</v>
      </c>
      <c r="F1576" t="s">
        <v>2381</v>
      </c>
      <c r="G1576" t="s">
        <v>2380</v>
      </c>
      <c r="H1576" t="s">
        <v>2380</v>
      </c>
      <c r="I1576">
        <v>0</v>
      </c>
      <c r="J1576" t="s">
        <v>2380</v>
      </c>
    </row>
    <row r="1577" spans="1:10" x14ac:dyDescent="0.3">
      <c r="A1577" t="s">
        <v>795</v>
      </c>
      <c r="B1577">
        <v>40.564999999999998</v>
      </c>
      <c r="C1577" t="str">
        <f t="shared" si="48"/>
        <v>Obesity</v>
      </c>
      <c r="D1577">
        <v>5.66</v>
      </c>
      <c r="E1577" t="str">
        <f t="shared" si="49"/>
        <v>Normal</v>
      </c>
      <c r="F1577" t="s">
        <v>2380</v>
      </c>
      <c r="G1577" t="s">
        <v>2380</v>
      </c>
      <c r="H1577" t="s">
        <v>2380</v>
      </c>
      <c r="I1577">
        <v>1</v>
      </c>
      <c r="J1577" t="s">
        <v>2380</v>
      </c>
    </row>
    <row r="1578" spans="1:10" x14ac:dyDescent="0.3">
      <c r="A1578" t="s">
        <v>794</v>
      </c>
      <c r="B1578">
        <v>18.03</v>
      </c>
      <c r="C1578" t="str">
        <f t="shared" si="48"/>
        <v>Underweight</v>
      </c>
      <c r="D1578">
        <v>10.66</v>
      </c>
      <c r="E1578" t="str">
        <f t="shared" si="49"/>
        <v>Diabetes</v>
      </c>
      <c r="F1578" t="s">
        <v>2381</v>
      </c>
      <c r="G1578" t="s">
        <v>2380</v>
      </c>
      <c r="H1578" t="s">
        <v>2380</v>
      </c>
      <c r="I1578">
        <v>2</v>
      </c>
      <c r="J1578" t="s">
        <v>2380</v>
      </c>
    </row>
    <row r="1579" spans="1:10" x14ac:dyDescent="0.3">
      <c r="A1579" t="s">
        <v>793</v>
      </c>
      <c r="B1579">
        <v>34.65</v>
      </c>
      <c r="C1579" t="str">
        <f t="shared" si="48"/>
        <v>Obesity</v>
      </c>
      <c r="D1579">
        <v>5.98</v>
      </c>
      <c r="E1579" t="str">
        <f t="shared" si="49"/>
        <v>Prediabetes</v>
      </c>
      <c r="F1579" t="s">
        <v>2381</v>
      </c>
      <c r="G1579" t="s">
        <v>2380</v>
      </c>
      <c r="H1579" t="s">
        <v>2380</v>
      </c>
      <c r="I1579">
        <v>0</v>
      </c>
      <c r="J1579" t="s">
        <v>2380</v>
      </c>
    </row>
    <row r="1580" spans="1:10" x14ac:dyDescent="0.3">
      <c r="A1580" t="s">
        <v>792</v>
      </c>
      <c r="B1580">
        <v>42.94</v>
      </c>
      <c r="C1580" t="str">
        <f t="shared" si="48"/>
        <v>Obesity</v>
      </c>
      <c r="D1580">
        <v>4.34</v>
      </c>
      <c r="E1580" t="str">
        <f t="shared" si="49"/>
        <v>Normal</v>
      </c>
      <c r="F1580" t="s">
        <v>2380</v>
      </c>
      <c r="G1580" t="s">
        <v>2380</v>
      </c>
      <c r="H1580" t="s">
        <v>2380</v>
      </c>
      <c r="I1580">
        <v>0</v>
      </c>
      <c r="J1580" t="s">
        <v>2380</v>
      </c>
    </row>
    <row r="1581" spans="1:10" x14ac:dyDescent="0.3">
      <c r="A1581" t="s">
        <v>791</v>
      </c>
      <c r="B1581">
        <v>31.254999999999999</v>
      </c>
      <c r="C1581" t="str">
        <f t="shared" si="48"/>
        <v>Obesity</v>
      </c>
      <c r="D1581">
        <v>5.17</v>
      </c>
      <c r="E1581" t="str">
        <f t="shared" si="49"/>
        <v>Normal</v>
      </c>
      <c r="F1581" t="s">
        <v>2380</v>
      </c>
      <c r="G1581" t="s">
        <v>2380</v>
      </c>
      <c r="H1581" t="s">
        <v>2380</v>
      </c>
      <c r="I1581">
        <v>0</v>
      </c>
      <c r="J1581" t="s">
        <v>2380</v>
      </c>
    </row>
    <row r="1582" spans="1:10" x14ac:dyDescent="0.3">
      <c r="A1582" t="s">
        <v>790</v>
      </c>
      <c r="B1582">
        <v>45.43</v>
      </c>
      <c r="C1582" t="str">
        <f t="shared" si="48"/>
        <v>Obesity</v>
      </c>
      <c r="D1582">
        <v>4.2300000000000004</v>
      </c>
      <c r="E1582" t="str">
        <f t="shared" si="49"/>
        <v>Normal</v>
      </c>
      <c r="F1582" t="s">
        <v>2381</v>
      </c>
      <c r="G1582" t="s">
        <v>2380</v>
      </c>
      <c r="H1582" t="s">
        <v>2381</v>
      </c>
      <c r="I1582">
        <v>1</v>
      </c>
      <c r="J1582" t="s">
        <v>2380</v>
      </c>
    </row>
    <row r="1583" spans="1:10" x14ac:dyDescent="0.3">
      <c r="A1583" t="s">
        <v>789</v>
      </c>
      <c r="B1583">
        <v>32.340000000000003</v>
      </c>
      <c r="C1583" t="str">
        <f t="shared" si="48"/>
        <v>Obesity</v>
      </c>
      <c r="D1583">
        <v>4.88</v>
      </c>
      <c r="E1583" t="str">
        <f t="shared" si="49"/>
        <v>Normal</v>
      </c>
      <c r="F1583" t="s">
        <v>2381</v>
      </c>
      <c r="G1583" t="s">
        <v>2380</v>
      </c>
      <c r="H1583" t="s">
        <v>2381</v>
      </c>
      <c r="I1583">
        <v>1</v>
      </c>
      <c r="J1583" t="s">
        <v>2380</v>
      </c>
    </row>
    <row r="1584" spans="1:10" x14ac:dyDescent="0.3">
      <c r="A1584" t="s">
        <v>788</v>
      </c>
      <c r="B1584">
        <v>25.46</v>
      </c>
      <c r="C1584" t="str">
        <f t="shared" si="48"/>
        <v>Over weight</v>
      </c>
      <c r="D1584">
        <v>9.7100000000000009</v>
      </c>
      <c r="E1584" t="str">
        <f t="shared" si="49"/>
        <v>Diabetes</v>
      </c>
      <c r="F1584" t="s">
        <v>2381</v>
      </c>
      <c r="G1584" t="s">
        <v>2380</v>
      </c>
      <c r="H1584" t="s">
        <v>2380</v>
      </c>
      <c r="I1584">
        <v>1</v>
      </c>
      <c r="J1584" t="s">
        <v>2380</v>
      </c>
    </row>
    <row r="1585" spans="1:10" x14ac:dyDescent="0.3">
      <c r="A1585" t="s">
        <v>787</v>
      </c>
      <c r="B1585">
        <v>37.145000000000003</v>
      </c>
      <c r="C1585" t="str">
        <f t="shared" si="48"/>
        <v>Obesity</v>
      </c>
      <c r="D1585">
        <v>5.32</v>
      </c>
      <c r="E1585" t="str">
        <f t="shared" si="49"/>
        <v>Normal</v>
      </c>
      <c r="F1585" t="s">
        <v>2380</v>
      </c>
      <c r="G1585" t="s">
        <v>2380</v>
      </c>
      <c r="H1585" t="s">
        <v>2380</v>
      </c>
      <c r="I1585">
        <v>0</v>
      </c>
      <c r="J1585" t="s">
        <v>2380</v>
      </c>
    </row>
    <row r="1586" spans="1:10" x14ac:dyDescent="0.3">
      <c r="A1586" t="s">
        <v>786</v>
      </c>
      <c r="B1586">
        <v>30.8</v>
      </c>
      <c r="C1586" t="str">
        <f t="shared" si="48"/>
        <v>Obesity</v>
      </c>
      <c r="D1586">
        <v>5.83</v>
      </c>
      <c r="E1586" t="str">
        <f t="shared" si="49"/>
        <v>Prediabetes</v>
      </c>
      <c r="F1586" t="s">
        <v>2381</v>
      </c>
      <c r="G1586" t="s">
        <v>2380</v>
      </c>
      <c r="H1586" t="s">
        <v>2380</v>
      </c>
      <c r="I1586">
        <v>0</v>
      </c>
      <c r="J1586" t="s">
        <v>2380</v>
      </c>
    </row>
    <row r="1587" spans="1:10" x14ac:dyDescent="0.3">
      <c r="A1587" t="s">
        <v>785</v>
      </c>
      <c r="B1587">
        <v>29.5</v>
      </c>
      <c r="C1587" t="str">
        <f t="shared" si="48"/>
        <v>Over weight</v>
      </c>
      <c r="D1587">
        <v>5.54</v>
      </c>
      <c r="E1587" t="str">
        <f t="shared" si="49"/>
        <v>Normal</v>
      </c>
      <c r="F1587" t="s">
        <v>2381</v>
      </c>
      <c r="G1587" t="s">
        <v>2380</v>
      </c>
      <c r="H1587" t="s">
        <v>2380</v>
      </c>
      <c r="I1587">
        <v>0</v>
      </c>
      <c r="J1587" t="s">
        <v>2380</v>
      </c>
    </row>
    <row r="1588" spans="1:10" x14ac:dyDescent="0.3">
      <c r="A1588" t="s">
        <v>784</v>
      </c>
      <c r="B1588">
        <v>43.39</v>
      </c>
      <c r="C1588" t="str">
        <f t="shared" si="48"/>
        <v>Obesity</v>
      </c>
      <c r="D1588">
        <v>5.85</v>
      </c>
      <c r="E1588" t="str">
        <f t="shared" si="49"/>
        <v>Prediabetes</v>
      </c>
      <c r="F1588" t="s">
        <v>2380</v>
      </c>
      <c r="G1588" t="s">
        <v>2381</v>
      </c>
      <c r="H1588" t="s">
        <v>2380</v>
      </c>
      <c r="I1588">
        <v>1</v>
      </c>
      <c r="J1588" t="s">
        <v>2380</v>
      </c>
    </row>
    <row r="1589" spans="1:10" x14ac:dyDescent="0.3">
      <c r="A1589" t="s">
        <v>783</v>
      </c>
      <c r="B1589">
        <v>15.08</v>
      </c>
      <c r="C1589" t="str">
        <f t="shared" si="48"/>
        <v>Underweight</v>
      </c>
      <c r="D1589">
        <v>4.8499999999999996</v>
      </c>
      <c r="E1589" t="str">
        <f t="shared" si="49"/>
        <v>Normal</v>
      </c>
      <c r="F1589" t="s">
        <v>2381</v>
      </c>
      <c r="G1589" t="s">
        <v>2380</v>
      </c>
      <c r="H1589" t="s">
        <v>2381</v>
      </c>
      <c r="I1589">
        <v>1</v>
      </c>
      <c r="J1589" t="s">
        <v>2380</v>
      </c>
    </row>
    <row r="1590" spans="1:10" x14ac:dyDescent="0.3">
      <c r="A1590" t="s">
        <v>782</v>
      </c>
      <c r="B1590">
        <v>20.48</v>
      </c>
      <c r="C1590" t="str">
        <f t="shared" si="48"/>
        <v>Normal weight</v>
      </c>
      <c r="D1590">
        <v>11.09</v>
      </c>
      <c r="E1590" t="str">
        <f t="shared" si="49"/>
        <v>Diabetes</v>
      </c>
      <c r="F1590" t="s">
        <v>2380</v>
      </c>
      <c r="G1590" t="s">
        <v>2380</v>
      </c>
      <c r="H1590" t="s">
        <v>2380</v>
      </c>
      <c r="I1590">
        <v>0</v>
      </c>
      <c r="J1590" t="s">
        <v>2380</v>
      </c>
    </row>
    <row r="1591" spans="1:10" x14ac:dyDescent="0.3">
      <c r="A1591" t="s">
        <v>781</v>
      </c>
      <c r="B1591">
        <v>34.450000000000003</v>
      </c>
      <c r="C1591" t="str">
        <f t="shared" si="48"/>
        <v>Obesity</v>
      </c>
      <c r="D1591">
        <v>5.58</v>
      </c>
      <c r="E1591" t="str">
        <f t="shared" si="49"/>
        <v>Normal</v>
      </c>
      <c r="F1591" t="s">
        <v>2381</v>
      </c>
      <c r="G1591" t="s">
        <v>2380</v>
      </c>
      <c r="H1591" t="s">
        <v>2380</v>
      </c>
      <c r="I1591">
        <v>0</v>
      </c>
      <c r="J1591" t="s">
        <v>2380</v>
      </c>
    </row>
    <row r="1592" spans="1:10" x14ac:dyDescent="0.3">
      <c r="A1592" t="s">
        <v>780</v>
      </c>
      <c r="B1592">
        <v>34.21</v>
      </c>
      <c r="C1592" t="str">
        <f t="shared" si="48"/>
        <v>Obesity</v>
      </c>
      <c r="D1592">
        <v>9.7200000000000006</v>
      </c>
      <c r="E1592" t="str">
        <f t="shared" si="49"/>
        <v>Diabetes</v>
      </c>
      <c r="F1592" t="s">
        <v>2381</v>
      </c>
      <c r="G1592" t="s">
        <v>2380</v>
      </c>
      <c r="H1592" t="s">
        <v>2380</v>
      </c>
      <c r="I1592">
        <v>0</v>
      </c>
      <c r="J1592" t="s">
        <v>2380</v>
      </c>
    </row>
    <row r="1593" spans="1:10" x14ac:dyDescent="0.3">
      <c r="A1593" t="s">
        <v>779</v>
      </c>
      <c r="B1593">
        <v>28.8</v>
      </c>
      <c r="C1593" t="str">
        <f t="shared" si="48"/>
        <v>Over weight</v>
      </c>
      <c r="D1593">
        <v>11.41</v>
      </c>
      <c r="E1593" t="str">
        <f t="shared" si="49"/>
        <v>Diabetes</v>
      </c>
      <c r="F1593" t="s">
        <v>2381</v>
      </c>
      <c r="G1593" t="s">
        <v>2380</v>
      </c>
      <c r="H1593" t="s">
        <v>2380</v>
      </c>
      <c r="I1593">
        <v>0</v>
      </c>
      <c r="J1593" t="s">
        <v>2380</v>
      </c>
    </row>
    <row r="1594" spans="1:10" x14ac:dyDescent="0.3">
      <c r="A1594" t="s">
        <v>778</v>
      </c>
      <c r="B1594">
        <v>31.74</v>
      </c>
      <c r="C1594" t="str">
        <f t="shared" si="48"/>
        <v>Obesity</v>
      </c>
      <c r="D1594">
        <v>4.46</v>
      </c>
      <c r="E1594" t="str">
        <f t="shared" si="49"/>
        <v>Normal</v>
      </c>
      <c r="F1594" t="s">
        <v>2380</v>
      </c>
      <c r="G1594" t="s">
        <v>2380</v>
      </c>
      <c r="H1594" t="s">
        <v>2381</v>
      </c>
      <c r="I1594">
        <v>1</v>
      </c>
      <c r="J1594" t="s">
        <v>2380</v>
      </c>
    </row>
    <row r="1595" spans="1:10" x14ac:dyDescent="0.3">
      <c r="A1595" t="s">
        <v>777</v>
      </c>
      <c r="B1595">
        <v>21.78</v>
      </c>
      <c r="C1595" t="str">
        <f t="shared" si="48"/>
        <v>Normal weight</v>
      </c>
      <c r="D1595">
        <v>9.31</v>
      </c>
      <c r="E1595" t="str">
        <f t="shared" si="49"/>
        <v>Diabetes</v>
      </c>
      <c r="F1595" t="s">
        <v>2381</v>
      </c>
      <c r="G1595" t="s">
        <v>2380</v>
      </c>
      <c r="H1595" t="s">
        <v>2380</v>
      </c>
      <c r="I1595">
        <v>0</v>
      </c>
      <c r="J1595" t="s">
        <v>2380</v>
      </c>
    </row>
    <row r="1596" spans="1:10" x14ac:dyDescent="0.3">
      <c r="A1596" t="s">
        <v>776</v>
      </c>
      <c r="B1596">
        <v>23.75</v>
      </c>
      <c r="C1596" t="str">
        <f t="shared" si="48"/>
        <v>Normal weight</v>
      </c>
      <c r="D1596">
        <v>5.03</v>
      </c>
      <c r="E1596" t="str">
        <f t="shared" si="49"/>
        <v>Normal</v>
      </c>
      <c r="F1596" t="s">
        <v>2380</v>
      </c>
      <c r="G1596" t="s">
        <v>2380</v>
      </c>
      <c r="H1596" t="s">
        <v>2380</v>
      </c>
      <c r="I1596">
        <v>1</v>
      </c>
      <c r="J1596" t="s">
        <v>2380</v>
      </c>
    </row>
    <row r="1597" spans="1:10" x14ac:dyDescent="0.3">
      <c r="A1597" t="s">
        <v>775</v>
      </c>
      <c r="B1597">
        <v>33.21</v>
      </c>
      <c r="C1597" t="str">
        <f t="shared" si="48"/>
        <v>Obesity</v>
      </c>
      <c r="D1597">
        <v>5.07</v>
      </c>
      <c r="E1597" t="str">
        <f t="shared" si="49"/>
        <v>Normal</v>
      </c>
      <c r="F1597" t="s">
        <v>2381</v>
      </c>
      <c r="G1597" t="s">
        <v>2380</v>
      </c>
      <c r="H1597" t="s">
        <v>2380</v>
      </c>
      <c r="I1597">
        <v>1</v>
      </c>
      <c r="J1597" t="s">
        <v>2380</v>
      </c>
    </row>
    <row r="1598" spans="1:10" x14ac:dyDescent="0.3">
      <c r="A1598" t="s">
        <v>774</v>
      </c>
      <c r="B1598">
        <v>17.7</v>
      </c>
      <c r="C1598" t="str">
        <f t="shared" si="48"/>
        <v>Underweight</v>
      </c>
      <c r="D1598">
        <v>10.42</v>
      </c>
      <c r="E1598" t="str">
        <f t="shared" si="49"/>
        <v>Diabetes</v>
      </c>
      <c r="F1598" t="s">
        <v>2381</v>
      </c>
      <c r="G1598" t="s">
        <v>2380</v>
      </c>
      <c r="H1598" t="s">
        <v>2380</v>
      </c>
      <c r="I1598">
        <v>2</v>
      </c>
      <c r="J1598" t="s">
        <v>2380</v>
      </c>
    </row>
    <row r="1599" spans="1:10" x14ac:dyDescent="0.3">
      <c r="A1599" t="s">
        <v>773</v>
      </c>
      <c r="B1599">
        <v>17.2</v>
      </c>
      <c r="C1599" t="str">
        <f t="shared" si="48"/>
        <v>Underweight</v>
      </c>
      <c r="D1599">
        <v>6.45</v>
      </c>
      <c r="E1599" t="str">
        <f t="shared" si="49"/>
        <v>Diabetes</v>
      </c>
      <c r="F1599" t="s">
        <v>2380</v>
      </c>
      <c r="G1599" t="s">
        <v>2380</v>
      </c>
      <c r="H1599" t="s">
        <v>2380</v>
      </c>
      <c r="I1599">
        <v>2</v>
      </c>
      <c r="J1599" t="s">
        <v>2380</v>
      </c>
    </row>
    <row r="1600" spans="1:10" x14ac:dyDescent="0.3">
      <c r="A1600" t="s">
        <v>772</v>
      </c>
      <c r="B1600">
        <v>19.21</v>
      </c>
      <c r="C1600" t="str">
        <f t="shared" si="48"/>
        <v>Normal weight</v>
      </c>
      <c r="D1600">
        <v>5.52</v>
      </c>
      <c r="E1600" t="str">
        <f t="shared" si="49"/>
        <v>Normal</v>
      </c>
      <c r="F1600" t="s">
        <v>2380</v>
      </c>
      <c r="G1600" t="s">
        <v>2380</v>
      </c>
      <c r="H1600" t="s">
        <v>2380</v>
      </c>
      <c r="I1600">
        <v>2</v>
      </c>
      <c r="J1600" t="s">
        <v>2380</v>
      </c>
    </row>
    <row r="1601" spans="1:10" x14ac:dyDescent="0.3">
      <c r="A1601" t="s">
        <v>771</v>
      </c>
      <c r="B1601">
        <v>23.2</v>
      </c>
      <c r="C1601" t="str">
        <f t="shared" si="48"/>
        <v>Normal weight</v>
      </c>
      <c r="D1601">
        <v>4.41</v>
      </c>
      <c r="E1601" t="str">
        <f t="shared" si="49"/>
        <v>Normal</v>
      </c>
      <c r="F1601" t="s">
        <v>2380</v>
      </c>
      <c r="G1601" t="s">
        <v>2380</v>
      </c>
      <c r="H1601" t="s">
        <v>2381</v>
      </c>
      <c r="I1601">
        <v>1</v>
      </c>
      <c r="J1601" t="s">
        <v>2380</v>
      </c>
    </row>
    <row r="1602" spans="1:10" x14ac:dyDescent="0.3">
      <c r="A1602" t="s">
        <v>770</v>
      </c>
      <c r="B1602">
        <v>32.5</v>
      </c>
      <c r="C1602" t="str">
        <f t="shared" si="48"/>
        <v>Obesity</v>
      </c>
      <c r="D1602">
        <v>4.6900000000000004</v>
      </c>
      <c r="E1602" t="str">
        <f t="shared" si="49"/>
        <v>Normal</v>
      </c>
      <c r="F1602" t="s">
        <v>2381</v>
      </c>
      <c r="G1602" t="s">
        <v>2380</v>
      </c>
      <c r="H1602" t="s">
        <v>2381</v>
      </c>
      <c r="I1602">
        <v>1</v>
      </c>
      <c r="J1602" t="s">
        <v>2380</v>
      </c>
    </row>
    <row r="1603" spans="1:10" x14ac:dyDescent="0.3">
      <c r="A1603" t="s">
        <v>769</v>
      </c>
      <c r="B1603">
        <v>20.9</v>
      </c>
      <c r="C1603" t="str">
        <f t="shared" ref="C1603:C1666" si="50">IF(B1603&lt;18.5,"Underweight",IF(B1603&lt;=24.9,"Normal weight",IF(B1603&lt;29.9,"Over weight","Obesity")))</f>
        <v>Normal weight</v>
      </c>
      <c r="D1603">
        <v>6.94</v>
      </c>
      <c r="E1603" t="str">
        <f t="shared" ref="E1603:E1666" si="51">IF(D1603&lt;5.7,"Normal",IF(D1603&lt;=6.4,"Prediabetes","Diabetes"))</f>
        <v>Diabetes</v>
      </c>
      <c r="F1603" t="s">
        <v>2380</v>
      </c>
      <c r="G1603" t="s">
        <v>2380</v>
      </c>
      <c r="H1603" t="s">
        <v>2380</v>
      </c>
      <c r="I1603">
        <v>0</v>
      </c>
      <c r="J1603" t="s">
        <v>2380</v>
      </c>
    </row>
    <row r="1604" spans="1:10" x14ac:dyDescent="0.3">
      <c r="A1604" t="s">
        <v>768</v>
      </c>
      <c r="B1604">
        <v>19.11</v>
      </c>
      <c r="C1604" t="str">
        <f t="shared" si="50"/>
        <v>Normal weight</v>
      </c>
      <c r="D1604">
        <v>4.3499999999999996</v>
      </c>
      <c r="E1604" t="str">
        <f t="shared" si="51"/>
        <v>Normal</v>
      </c>
      <c r="F1604" t="s">
        <v>2380</v>
      </c>
      <c r="G1604" t="s">
        <v>2380</v>
      </c>
      <c r="H1604" t="s">
        <v>2380</v>
      </c>
      <c r="I1604">
        <v>2</v>
      </c>
      <c r="J1604" t="s">
        <v>2380</v>
      </c>
    </row>
    <row r="1605" spans="1:10" x14ac:dyDescent="0.3">
      <c r="A1605" t="s">
        <v>767</v>
      </c>
      <c r="B1605">
        <v>31.17</v>
      </c>
      <c r="C1605" t="str">
        <f t="shared" si="50"/>
        <v>Obesity</v>
      </c>
      <c r="D1605">
        <v>5.28</v>
      </c>
      <c r="E1605" t="str">
        <f t="shared" si="51"/>
        <v>Normal</v>
      </c>
      <c r="F1605" t="s">
        <v>2380</v>
      </c>
      <c r="G1605" t="s">
        <v>2380</v>
      </c>
      <c r="H1605" t="s">
        <v>2380</v>
      </c>
      <c r="I1605">
        <v>1</v>
      </c>
      <c r="J1605" t="s">
        <v>2380</v>
      </c>
    </row>
    <row r="1606" spans="1:10" x14ac:dyDescent="0.3">
      <c r="A1606" t="s">
        <v>766</v>
      </c>
      <c r="B1606">
        <v>36.08</v>
      </c>
      <c r="C1606" t="str">
        <f t="shared" si="50"/>
        <v>Obesity</v>
      </c>
      <c r="D1606">
        <v>4.29</v>
      </c>
      <c r="E1606" t="str">
        <f t="shared" si="51"/>
        <v>Normal</v>
      </c>
      <c r="F1606" t="s">
        <v>2380</v>
      </c>
      <c r="G1606" t="s">
        <v>2380</v>
      </c>
      <c r="H1606" t="s">
        <v>2380</v>
      </c>
      <c r="I1606">
        <v>0</v>
      </c>
      <c r="J1606" t="s">
        <v>2380</v>
      </c>
    </row>
    <row r="1607" spans="1:10" x14ac:dyDescent="0.3">
      <c r="A1607" t="s">
        <v>765</v>
      </c>
      <c r="B1607">
        <v>28.024999999999999</v>
      </c>
      <c r="C1607" t="str">
        <f t="shared" si="50"/>
        <v>Over weight</v>
      </c>
      <c r="D1607">
        <v>5.69</v>
      </c>
      <c r="E1607" t="str">
        <f t="shared" si="51"/>
        <v>Normal</v>
      </c>
      <c r="F1607" t="s">
        <v>2381</v>
      </c>
      <c r="G1607" t="s">
        <v>2380</v>
      </c>
      <c r="H1607" t="s">
        <v>2380</v>
      </c>
      <c r="I1607">
        <v>0</v>
      </c>
      <c r="J1607" t="s">
        <v>2380</v>
      </c>
    </row>
    <row r="1608" spans="1:10" x14ac:dyDescent="0.3">
      <c r="A1608" t="s">
        <v>764</v>
      </c>
      <c r="B1608">
        <v>24.32</v>
      </c>
      <c r="C1608" t="str">
        <f t="shared" si="50"/>
        <v>Normal weight</v>
      </c>
      <c r="D1608">
        <v>5.56</v>
      </c>
      <c r="E1608" t="str">
        <f t="shared" si="51"/>
        <v>Normal</v>
      </c>
      <c r="F1608" t="s">
        <v>2381</v>
      </c>
      <c r="G1608" t="s">
        <v>2380</v>
      </c>
      <c r="H1608" t="s">
        <v>2380</v>
      </c>
      <c r="I1608">
        <v>0</v>
      </c>
      <c r="J1608" t="s">
        <v>2380</v>
      </c>
    </row>
    <row r="1609" spans="1:10" x14ac:dyDescent="0.3">
      <c r="A1609" t="s">
        <v>763</v>
      </c>
      <c r="B1609">
        <v>38</v>
      </c>
      <c r="C1609" t="str">
        <f t="shared" si="50"/>
        <v>Obesity</v>
      </c>
      <c r="D1609">
        <v>5.41</v>
      </c>
      <c r="E1609" t="str">
        <f t="shared" si="51"/>
        <v>Normal</v>
      </c>
      <c r="F1609" t="s">
        <v>2381</v>
      </c>
      <c r="G1609" t="s">
        <v>2380</v>
      </c>
      <c r="H1609" t="s">
        <v>2380</v>
      </c>
      <c r="I1609">
        <v>1</v>
      </c>
      <c r="J1609" t="s">
        <v>2380</v>
      </c>
    </row>
    <row r="1610" spans="1:10" x14ac:dyDescent="0.3">
      <c r="A1610" t="s">
        <v>762</v>
      </c>
      <c r="B1610">
        <v>31.6</v>
      </c>
      <c r="C1610" t="str">
        <f t="shared" si="50"/>
        <v>Obesity</v>
      </c>
      <c r="D1610">
        <v>10.85</v>
      </c>
      <c r="E1610" t="str">
        <f t="shared" si="51"/>
        <v>Diabetes</v>
      </c>
      <c r="F1610" t="s">
        <v>2381</v>
      </c>
      <c r="G1610" t="s">
        <v>2380</v>
      </c>
      <c r="H1610" t="s">
        <v>2380</v>
      </c>
      <c r="I1610">
        <v>0</v>
      </c>
      <c r="J1610" t="s">
        <v>2380</v>
      </c>
    </row>
    <row r="1611" spans="1:10" x14ac:dyDescent="0.3">
      <c r="A1611" t="s">
        <v>761</v>
      </c>
      <c r="B1611">
        <v>31.02</v>
      </c>
      <c r="C1611" t="str">
        <f t="shared" si="50"/>
        <v>Obesity</v>
      </c>
      <c r="D1611">
        <v>11.63</v>
      </c>
      <c r="E1611" t="str">
        <f t="shared" si="51"/>
        <v>Diabetes</v>
      </c>
      <c r="F1611" t="s">
        <v>2381</v>
      </c>
      <c r="G1611" t="s">
        <v>2380</v>
      </c>
      <c r="H1611" t="s">
        <v>2380</v>
      </c>
      <c r="I1611">
        <v>0</v>
      </c>
      <c r="J1611" t="s">
        <v>2380</v>
      </c>
    </row>
    <row r="1612" spans="1:10" x14ac:dyDescent="0.3">
      <c r="A1612" t="s">
        <v>760</v>
      </c>
      <c r="B1612">
        <v>29.26</v>
      </c>
      <c r="C1612" t="str">
        <f t="shared" si="50"/>
        <v>Over weight</v>
      </c>
      <c r="D1612">
        <v>5.68</v>
      </c>
      <c r="E1612" t="str">
        <f t="shared" si="51"/>
        <v>Normal</v>
      </c>
      <c r="F1612" t="s">
        <v>2381</v>
      </c>
      <c r="G1612" t="s">
        <v>2380</v>
      </c>
      <c r="H1612" t="s">
        <v>2380</v>
      </c>
      <c r="I1612">
        <v>1</v>
      </c>
      <c r="J1612" t="s">
        <v>2380</v>
      </c>
    </row>
    <row r="1613" spans="1:10" x14ac:dyDescent="0.3">
      <c r="A1613" t="s">
        <v>759</v>
      </c>
      <c r="B1613">
        <v>15.09</v>
      </c>
      <c r="C1613" t="str">
        <f t="shared" si="50"/>
        <v>Underweight</v>
      </c>
      <c r="D1613">
        <v>7.59</v>
      </c>
      <c r="E1613" t="str">
        <f t="shared" si="51"/>
        <v>Diabetes</v>
      </c>
      <c r="F1613" t="s">
        <v>2381</v>
      </c>
      <c r="G1613" t="s">
        <v>2380</v>
      </c>
      <c r="H1613" t="s">
        <v>2380</v>
      </c>
      <c r="I1613">
        <v>2</v>
      </c>
      <c r="J1613" t="s">
        <v>2380</v>
      </c>
    </row>
    <row r="1614" spans="1:10" x14ac:dyDescent="0.3">
      <c r="A1614" t="s">
        <v>758</v>
      </c>
      <c r="B1614">
        <v>22.63</v>
      </c>
      <c r="C1614" t="str">
        <f t="shared" si="50"/>
        <v>Normal weight</v>
      </c>
      <c r="D1614">
        <v>5.09</v>
      </c>
      <c r="E1614" t="str">
        <f t="shared" si="51"/>
        <v>Normal</v>
      </c>
      <c r="F1614" t="s">
        <v>2381</v>
      </c>
      <c r="G1614" t="s">
        <v>2380</v>
      </c>
      <c r="H1614" t="s">
        <v>2380</v>
      </c>
      <c r="I1614">
        <v>0</v>
      </c>
      <c r="J1614" t="s">
        <v>2380</v>
      </c>
    </row>
    <row r="1615" spans="1:10" x14ac:dyDescent="0.3">
      <c r="A1615" t="s">
        <v>757</v>
      </c>
      <c r="B1615">
        <v>23.46</v>
      </c>
      <c r="C1615" t="str">
        <f t="shared" si="50"/>
        <v>Normal weight</v>
      </c>
      <c r="D1615">
        <v>4.21</v>
      </c>
      <c r="E1615" t="str">
        <f t="shared" si="51"/>
        <v>Normal</v>
      </c>
      <c r="F1615" t="s">
        <v>2380</v>
      </c>
      <c r="G1615" t="s">
        <v>2380</v>
      </c>
      <c r="H1615" t="s">
        <v>2380</v>
      </c>
      <c r="I1615">
        <v>1</v>
      </c>
      <c r="J1615" t="s">
        <v>2380</v>
      </c>
    </row>
    <row r="1616" spans="1:10" x14ac:dyDescent="0.3">
      <c r="A1616" t="s">
        <v>756</v>
      </c>
      <c r="B1616">
        <v>22.56</v>
      </c>
      <c r="C1616" t="str">
        <f t="shared" si="50"/>
        <v>Normal weight</v>
      </c>
      <c r="D1616">
        <v>4.34</v>
      </c>
      <c r="E1616" t="str">
        <f t="shared" si="51"/>
        <v>Normal</v>
      </c>
      <c r="F1616" t="s">
        <v>2381</v>
      </c>
      <c r="G1616" t="s">
        <v>2380</v>
      </c>
      <c r="H1616" t="s">
        <v>2380</v>
      </c>
      <c r="I1616">
        <v>0</v>
      </c>
      <c r="J1616" t="s">
        <v>2380</v>
      </c>
    </row>
    <row r="1617" spans="1:10" x14ac:dyDescent="0.3">
      <c r="A1617" t="s">
        <v>755</v>
      </c>
      <c r="B1617">
        <v>19.28</v>
      </c>
      <c r="C1617" t="str">
        <f t="shared" si="50"/>
        <v>Normal weight</v>
      </c>
      <c r="D1617">
        <v>11.85</v>
      </c>
      <c r="E1617" t="str">
        <f t="shared" si="51"/>
        <v>Diabetes</v>
      </c>
      <c r="F1617" t="s">
        <v>2380</v>
      </c>
      <c r="G1617" t="s">
        <v>2380</v>
      </c>
      <c r="H1617" t="s">
        <v>2380</v>
      </c>
      <c r="I1617">
        <v>2</v>
      </c>
      <c r="J1617" t="s">
        <v>2380</v>
      </c>
    </row>
    <row r="1618" spans="1:10" x14ac:dyDescent="0.3">
      <c r="A1618" t="s">
        <v>754</v>
      </c>
      <c r="B1618">
        <v>15.37</v>
      </c>
      <c r="C1618" t="str">
        <f t="shared" si="50"/>
        <v>Underweight</v>
      </c>
      <c r="D1618">
        <v>9.61</v>
      </c>
      <c r="E1618" t="str">
        <f t="shared" si="51"/>
        <v>Diabetes</v>
      </c>
      <c r="F1618" t="s">
        <v>2381</v>
      </c>
      <c r="G1618" t="s">
        <v>2380</v>
      </c>
      <c r="H1618" t="s">
        <v>2380</v>
      </c>
      <c r="I1618">
        <v>2</v>
      </c>
      <c r="J1618" t="s">
        <v>2380</v>
      </c>
    </row>
    <row r="1619" spans="1:10" x14ac:dyDescent="0.3">
      <c r="A1619" t="s">
        <v>753</v>
      </c>
      <c r="B1619">
        <v>18.71</v>
      </c>
      <c r="C1619" t="str">
        <f t="shared" si="50"/>
        <v>Normal weight</v>
      </c>
      <c r="D1619">
        <v>5.29</v>
      </c>
      <c r="E1619" t="str">
        <f t="shared" si="51"/>
        <v>Normal</v>
      </c>
      <c r="F1619" t="s">
        <v>2381</v>
      </c>
      <c r="G1619" t="s">
        <v>2380</v>
      </c>
      <c r="H1619" t="s">
        <v>2380</v>
      </c>
      <c r="I1619">
        <v>0</v>
      </c>
      <c r="J1619" t="s">
        <v>2380</v>
      </c>
    </row>
    <row r="1620" spans="1:10" x14ac:dyDescent="0.3">
      <c r="A1620" t="s">
        <v>752</v>
      </c>
      <c r="B1620">
        <v>20.61</v>
      </c>
      <c r="C1620" t="str">
        <f t="shared" si="50"/>
        <v>Normal weight</v>
      </c>
      <c r="D1620">
        <v>6.89</v>
      </c>
      <c r="E1620" t="str">
        <f t="shared" si="51"/>
        <v>Diabetes</v>
      </c>
      <c r="F1620" t="s">
        <v>2380</v>
      </c>
      <c r="G1620" t="s">
        <v>2380</v>
      </c>
      <c r="H1620" t="s">
        <v>2380</v>
      </c>
      <c r="I1620">
        <v>0</v>
      </c>
      <c r="J1620" t="s">
        <v>2380</v>
      </c>
    </row>
    <row r="1621" spans="1:10" x14ac:dyDescent="0.3">
      <c r="A1621" t="s">
        <v>751</v>
      </c>
      <c r="B1621">
        <v>15.99</v>
      </c>
      <c r="C1621" t="str">
        <f t="shared" si="50"/>
        <v>Underweight</v>
      </c>
      <c r="D1621">
        <v>4.57</v>
      </c>
      <c r="E1621" t="str">
        <f t="shared" si="51"/>
        <v>Normal</v>
      </c>
      <c r="F1621" t="s">
        <v>2381</v>
      </c>
      <c r="G1621" t="s">
        <v>2380</v>
      </c>
      <c r="H1621" t="s">
        <v>2381</v>
      </c>
      <c r="I1621">
        <v>1</v>
      </c>
      <c r="J1621" t="s">
        <v>2380</v>
      </c>
    </row>
    <row r="1622" spans="1:10" x14ac:dyDescent="0.3">
      <c r="A1622" t="s">
        <v>750</v>
      </c>
      <c r="B1622">
        <v>33.155000000000001</v>
      </c>
      <c r="C1622" t="str">
        <f t="shared" si="50"/>
        <v>Obesity</v>
      </c>
      <c r="D1622">
        <v>4.32</v>
      </c>
      <c r="E1622" t="str">
        <f t="shared" si="51"/>
        <v>Normal</v>
      </c>
      <c r="F1622" t="s">
        <v>2380</v>
      </c>
      <c r="G1622" t="s">
        <v>2380</v>
      </c>
      <c r="H1622" t="s">
        <v>2380</v>
      </c>
      <c r="I1622">
        <v>0</v>
      </c>
      <c r="J1622" t="s">
        <v>2380</v>
      </c>
    </row>
    <row r="1623" spans="1:10" x14ac:dyDescent="0.3">
      <c r="A1623" t="s">
        <v>749</v>
      </c>
      <c r="B1623">
        <v>26.22</v>
      </c>
      <c r="C1623" t="str">
        <f t="shared" si="50"/>
        <v>Over weight</v>
      </c>
      <c r="D1623">
        <v>5.57</v>
      </c>
      <c r="E1623" t="str">
        <f t="shared" si="51"/>
        <v>Normal</v>
      </c>
      <c r="F1623" t="s">
        <v>2381</v>
      </c>
      <c r="G1623" t="s">
        <v>2380</v>
      </c>
      <c r="H1623" t="s">
        <v>2381</v>
      </c>
      <c r="I1623">
        <v>1</v>
      </c>
      <c r="J1623" t="s">
        <v>2380</v>
      </c>
    </row>
    <row r="1624" spans="1:10" x14ac:dyDescent="0.3">
      <c r="A1624" t="s">
        <v>748</v>
      </c>
      <c r="B1624">
        <v>21.85</v>
      </c>
      <c r="C1624" t="str">
        <f t="shared" si="50"/>
        <v>Normal weight</v>
      </c>
      <c r="D1624">
        <v>5.26</v>
      </c>
      <c r="E1624" t="str">
        <f t="shared" si="51"/>
        <v>Normal</v>
      </c>
      <c r="F1624" t="s">
        <v>2381</v>
      </c>
      <c r="G1624" t="s">
        <v>2380</v>
      </c>
      <c r="H1624" t="s">
        <v>2381</v>
      </c>
      <c r="I1624">
        <v>1</v>
      </c>
      <c r="J1624" t="s">
        <v>2380</v>
      </c>
    </row>
    <row r="1625" spans="1:10" x14ac:dyDescent="0.3">
      <c r="A1625" t="s">
        <v>747</v>
      </c>
      <c r="B1625">
        <v>30.495000000000001</v>
      </c>
      <c r="C1625" t="str">
        <f t="shared" si="50"/>
        <v>Obesity</v>
      </c>
      <c r="D1625">
        <v>6.25</v>
      </c>
      <c r="E1625" t="str">
        <f t="shared" si="51"/>
        <v>Prediabetes</v>
      </c>
      <c r="F1625" t="s">
        <v>2380</v>
      </c>
      <c r="G1625" t="s">
        <v>2380</v>
      </c>
      <c r="H1625" t="s">
        <v>2380</v>
      </c>
      <c r="I1625">
        <v>0</v>
      </c>
      <c r="J1625" t="s">
        <v>2380</v>
      </c>
    </row>
    <row r="1626" spans="1:10" x14ac:dyDescent="0.3">
      <c r="A1626" t="s">
        <v>746</v>
      </c>
      <c r="B1626">
        <v>34.104999999999997</v>
      </c>
      <c r="C1626" t="str">
        <f t="shared" si="50"/>
        <v>Obesity</v>
      </c>
      <c r="D1626">
        <v>5.67</v>
      </c>
      <c r="E1626" t="str">
        <f t="shared" si="51"/>
        <v>Normal</v>
      </c>
      <c r="F1626" t="s">
        <v>2381</v>
      </c>
      <c r="G1626" t="s">
        <v>2380</v>
      </c>
      <c r="H1626" t="s">
        <v>2380</v>
      </c>
      <c r="I1626">
        <v>0</v>
      </c>
      <c r="J1626" t="s">
        <v>2380</v>
      </c>
    </row>
    <row r="1627" spans="1:10" x14ac:dyDescent="0.3">
      <c r="A1627" t="s">
        <v>745</v>
      </c>
      <c r="B1627">
        <v>32.770000000000003</v>
      </c>
      <c r="C1627" t="str">
        <f t="shared" si="50"/>
        <v>Obesity</v>
      </c>
      <c r="D1627">
        <v>4.42</v>
      </c>
      <c r="E1627" t="str">
        <f t="shared" si="51"/>
        <v>Normal</v>
      </c>
      <c r="F1627" t="s">
        <v>2381</v>
      </c>
      <c r="G1627" t="s">
        <v>2380</v>
      </c>
      <c r="H1627" t="s">
        <v>2380</v>
      </c>
      <c r="I1627">
        <v>1</v>
      </c>
      <c r="J1627" t="s">
        <v>2380</v>
      </c>
    </row>
    <row r="1628" spans="1:10" x14ac:dyDescent="0.3">
      <c r="A1628" t="s">
        <v>744</v>
      </c>
      <c r="B1628">
        <v>16.850000000000001</v>
      </c>
      <c r="C1628" t="str">
        <f t="shared" si="50"/>
        <v>Underweight</v>
      </c>
      <c r="D1628">
        <v>11.75</v>
      </c>
      <c r="E1628" t="str">
        <f t="shared" si="51"/>
        <v>Diabetes</v>
      </c>
      <c r="F1628" t="s">
        <v>2381</v>
      </c>
      <c r="G1628" t="s">
        <v>2380</v>
      </c>
      <c r="H1628" t="s">
        <v>2380</v>
      </c>
      <c r="I1628">
        <v>2</v>
      </c>
      <c r="J1628" t="s">
        <v>2380</v>
      </c>
    </row>
    <row r="1629" spans="1:10" x14ac:dyDescent="0.3">
      <c r="A1629" t="s">
        <v>743</v>
      </c>
      <c r="B1629">
        <v>34.700000000000003</v>
      </c>
      <c r="C1629" t="str">
        <f t="shared" si="50"/>
        <v>Obesity</v>
      </c>
      <c r="D1629">
        <v>6.06</v>
      </c>
      <c r="E1629" t="str">
        <f t="shared" si="51"/>
        <v>Prediabetes</v>
      </c>
      <c r="F1629" t="s">
        <v>2380</v>
      </c>
      <c r="G1629" t="s">
        <v>2380</v>
      </c>
      <c r="H1629" t="s">
        <v>2380</v>
      </c>
      <c r="I1629">
        <v>1</v>
      </c>
      <c r="J1629" t="s">
        <v>2380</v>
      </c>
    </row>
    <row r="1630" spans="1:10" x14ac:dyDescent="0.3">
      <c r="A1630" t="s">
        <v>742</v>
      </c>
      <c r="B1630">
        <v>37.049999999999997</v>
      </c>
      <c r="C1630" t="str">
        <f t="shared" si="50"/>
        <v>Obesity</v>
      </c>
      <c r="D1630">
        <v>5.48</v>
      </c>
      <c r="E1630" t="str">
        <f t="shared" si="51"/>
        <v>Normal</v>
      </c>
      <c r="F1630" t="s">
        <v>2380</v>
      </c>
      <c r="G1630" t="s">
        <v>2380</v>
      </c>
      <c r="H1630" t="s">
        <v>2380</v>
      </c>
      <c r="I1630">
        <v>1</v>
      </c>
      <c r="J1630" t="s">
        <v>2380</v>
      </c>
    </row>
    <row r="1631" spans="1:10" x14ac:dyDescent="0.3">
      <c r="A1631" t="s">
        <v>741</v>
      </c>
      <c r="B1631">
        <v>18.78</v>
      </c>
      <c r="C1631" t="str">
        <f t="shared" si="50"/>
        <v>Normal weight</v>
      </c>
      <c r="D1631">
        <v>4.45</v>
      </c>
      <c r="E1631" t="str">
        <f t="shared" si="51"/>
        <v>Normal</v>
      </c>
      <c r="F1631" t="s">
        <v>2380</v>
      </c>
      <c r="G1631" t="s">
        <v>2380</v>
      </c>
      <c r="H1631" t="s">
        <v>2381</v>
      </c>
      <c r="I1631">
        <v>1</v>
      </c>
      <c r="J1631" t="s">
        <v>2380</v>
      </c>
    </row>
    <row r="1632" spans="1:10" x14ac:dyDescent="0.3">
      <c r="A1632" t="s">
        <v>740</v>
      </c>
      <c r="B1632">
        <v>28.024999999999999</v>
      </c>
      <c r="C1632" t="str">
        <f t="shared" si="50"/>
        <v>Over weight</v>
      </c>
      <c r="D1632">
        <v>5</v>
      </c>
      <c r="E1632" t="str">
        <f t="shared" si="51"/>
        <v>Normal</v>
      </c>
      <c r="F1632" t="s">
        <v>2380</v>
      </c>
      <c r="G1632" t="s">
        <v>2380</v>
      </c>
      <c r="H1632" t="s">
        <v>2380</v>
      </c>
      <c r="I1632">
        <v>1</v>
      </c>
      <c r="J1632" t="s">
        <v>2380</v>
      </c>
    </row>
    <row r="1633" spans="1:10" x14ac:dyDescent="0.3">
      <c r="A1633" t="s">
        <v>739</v>
      </c>
      <c r="B1633">
        <v>35.090000000000003</v>
      </c>
      <c r="C1633" t="str">
        <f t="shared" si="50"/>
        <v>Obesity</v>
      </c>
      <c r="D1633">
        <v>5.84</v>
      </c>
      <c r="E1633" t="str">
        <f t="shared" si="51"/>
        <v>Prediabetes</v>
      </c>
      <c r="F1633" t="s">
        <v>2380</v>
      </c>
      <c r="G1633" t="s">
        <v>2380</v>
      </c>
      <c r="H1633" t="s">
        <v>2380</v>
      </c>
      <c r="I1633">
        <v>0</v>
      </c>
      <c r="J1633" t="s">
        <v>2380</v>
      </c>
    </row>
    <row r="1634" spans="1:10" x14ac:dyDescent="0.3">
      <c r="A1634" t="s">
        <v>738</v>
      </c>
      <c r="B1634">
        <v>34.42</v>
      </c>
      <c r="C1634" t="str">
        <f t="shared" si="50"/>
        <v>Obesity</v>
      </c>
      <c r="D1634">
        <v>5.21</v>
      </c>
      <c r="E1634" t="str">
        <f t="shared" si="51"/>
        <v>Normal</v>
      </c>
      <c r="F1634" t="s">
        <v>2381</v>
      </c>
      <c r="G1634" t="s">
        <v>2380</v>
      </c>
      <c r="H1634" t="s">
        <v>2380</v>
      </c>
      <c r="I1634">
        <v>0</v>
      </c>
      <c r="J1634" t="s">
        <v>2380</v>
      </c>
    </row>
    <row r="1635" spans="1:10" x14ac:dyDescent="0.3">
      <c r="A1635" t="s">
        <v>737</v>
      </c>
      <c r="B1635">
        <v>29.4</v>
      </c>
      <c r="C1635" t="str">
        <f t="shared" si="50"/>
        <v>Over weight</v>
      </c>
      <c r="D1635">
        <v>4.26</v>
      </c>
      <c r="E1635" t="str">
        <f t="shared" si="51"/>
        <v>Normal</v>
      </c>
      <c r="F1635" t="s">
        <v>2380</v>
      </c>
      <c r="G1635" t="s">
        <v>2380</v>
      </c>
      <c r="H1635" t="s">
        <v>2380</v>
      </c>
      <c r="I1635">
        <v>0</v>
      </c>
      <c r="J1635" t="s">
        <v>2380</v>
      </c>
    </row>
    <row r="1636" spans="1:10" x14ac:dyDescent="0.3">
      <c r="A1636" t="s">
        <v>736</v>
      </c>
      <c r="B1636">
        <v>21.31</v>
      </c>
      <c r="C1636" t="str">
        <f t="shared" si="50"/>
        <v>Normal weight</v>
      </c>
      <c r="D1636">
        <v>4.17</v>
      </c>
      <c r="E1636" t="str">
        <f t="shared" si="51"/>
        <v>Normal</v>
      </c>
      <c r="F1636" t="s">
        <v>2380</v>
      </c>
      <c r="G1636" t="s">
        <v>2380</v>
      </c>
      <c r="H1636" t="s">
        <v>2380</v>
      </c>
      <c r="I1636">
        <v>0</v>
      </c>
      <c r="J1636" t="s">
        <v>2380</v>
      </c>
    </row>
    <row r="1637" spans="1:10" x14ac:dyDescent="0.3">
      <c r="A1637" t="s">
        <v>735</v>
      </c>
      <c r="B1637">
        <v>19.559999999999999</v>
      </c>
      <c r="C1637" t="str">
        <f t="shared" si="50"/>
        <v>Normal weight</v>
      </c>
      <c r="D1637">
        <v>11.96</v>
      </c>
      <c r="E1637" t="str">
        <f t="shared" si="51"/>
        <v>Diabetes</v>
      </c>
      <c r="F1637" t="s">
        <v>2380</v>
      </c>
      <c r="G1637" t="s">
        <v>2380</v>
      </c>
      <c r="H1637" t="s">
        <v>2380</v>
      </c>
      <c r="I1637">
        <v>0</v>
      </c>
      <c r="J1637" t="s">
        <v>2380</v>
      </c>
    </row>
    <row r="1638" spans="1:10" x14ac:dyDescent="0.3">
      <c r="A1638" t="s">
        <v>734</v>
      </c>
      <c r="B1638">
        <v>37.335000000000001</v>
      </c>
      <c r="C1638" t="str">
        <f t="shared" si="50"/>
        <v>Obesity</v>
      </c>
      <c r="D1638">
        <v>6.26</v>
      </c>
      <c r="E1638" t="str">
        <f t="shared" si="51"/>
        <v>Prediabetes</v>
      </c>
      <c r="F1638" t="s">
        <v>2381</v>
      </c>
      <c r="G1638" t="s">
        <v>2380</v>
      </c>
      <c r="H1638" t="s">
        <v>2380</v>
      </c>
      <c r="I1638">
        <v>1</v>
      </c>
      <c r="J1638" t="s">
        <v>2380</v>
      </c>
    </row>
    <row r="1639" spans="1:10" x14ac:dyDescent="0.3">
      <c r="A1639" t="s">
        <v>733</v>
      </c>
      <c r="B1639">
        <v>19.53</v>
      </c>
      <c r="C1639" t="str">
        <f t="shared" si="50"/>
        <v>Normal weight</v>
      </c>
      <c r="D1639">
        <v>11.68</v>
      </c>
      <c r="E1639" t="str">
        <f t="shared" si="51"/>
        <v>Diabetes</v>
      </c>
      <c r="F1639" t="s">
        <v>2380</v>
      </c>
      <c r="G1639" t="s">
        <v>2380</v>
      </c>
      <c r="H1639" t="s">
        <v>2380</v>
      </c>
      <c r="I1639">
        <v>0</v>
      </c>
      <c r="J1639" t="s">
        <v>2380</v>
      </c>
    </row>
    <row r="1640" spans="1:10" x14ac:dyDescent="0.3">
      <c r="A1640" t="s">
        <v>732</v>
      </c>
      <c r="B1640">
        <v>34.1</v>
      </c>
      <c r="C1640" t="str">
        <f t="shared" si="50"/>
        <v>Obesity</v>
      </c>
      <c r="D1640">
        <v>5.16</v>
      </c>
      <c r="E1640" t="str">
        <f t="shared" si="51"/>
        <v>Normal</v>
      </c>
      <c r="F1640" t="s">
        <v>2380</v>
      </c>
      <c r="G1640" t="s">
        <v>2380</v>
      </c>
      <c r="H1640" t="s">
        <v>2380</v>
      </c>
      <c r="I1640">
        <v>0</v>
      </c>
      <c r="J1640" t="s">
        <v>2380</v>
      </c>
    </row>
    <row r="1641" spans="1:10" x14ac:dyDescent="0.3">
      <c r="A1641" t="s">
        <v>731</v>
      </c>
      <c r="B1641">
        <v>16.5</v>
      </c>
      <c r="C1641" t="str">
        <f t="shared" si="50"/>
        <v>Underweight</v>
      </c>
      <c r="D1641">
        <v>6.9</v>
      </c>
      <c r="E1641" t="str">
        <f t="shared" si="51"/>
        <v>Diabetes</v>
      </c>
      <c r="F1641" t="s">
        <v>2381</v>
      </c>
      <c r="G1641" t="s">
        <v>2380</v>
      </c>
      <c r="H1641" t="s">
        <v>2380</v>
      </c>
      <c r="I1641">
        <v>2</v>
      </c>
      <c r="J1641" t="s">
        <v>2380</v>
      </c>
    </row>
    <row r="1642" spans="1:10" x14ac:dyDescent="0.3">
      <c r="A1642" t="s">
        <v>730</v>
      </c>
      <c r="B1642">
        <v>30.69</v>
      </c>
      <c r="C1642" t="str">
        <f t="shared" si="50"/>
        <v>Obesity</v>
      </c>
      <c r="D1642">
        <v>4.83</v>
      </c>
      <c r="E1642" t="str">
        <f t="shared" si="51"/>
        <v>Normal</v>
      </c>
      <c r="F1642" t="s">
        <v>2380</v>
      </c>
      <c r="G1642" t="s">
        <v>2380</v>
      </c>
      <c r="H1642" t="s">
        <v>2380</v>
      </c>
      <c r="I1642">
        <v>1</v>
      </c>
      <c r="J1642" t="s">
        <v>2380</v>
      </c>
    </row>
    <row r="1643" spans="1:10" x14ac:dyDescent="0.3">
      <c r="A1643" t="s">
        <v>729</v>
      </c>
      <c r="B1643">
        <v>28.93</v>
      </c>
      <c r="C1643" t="str">
        <f t="shared" si="50"/>
        <v>Over weight</v>
      </c>
      <c r="D1643">
        <v>4.87</v>
      </c>
      <c r="E1643" t="str">
        <f t="shared" si="51"/>
        <v>Normal</v>
      </c>
      <c r="F1643" t="s">
        <v>2380</v>
      </c>
      <c r="G1643" t="s">
        <v>2380</v>
      </c>
      <c r="H1643" t="s">
        <v>2380</v>
      </c>
      <c r="I1643">
        <v>1</v>
      </c>
      <c r="J1643" t="s">
        <v>2380</v>
      </c>
    </row>
    <row r="1644" spans="1:10" x14ac:dyDescent="0.3">
      <c r="A1644" t="s">
        <v>728</v>
      </c>
      <c r="B1644">
        <v>38.9</v>
      </c>
      <c r="C1644" t="str">
        <f t="shared" si="50"/>
        <v>Obesity</v>
      </c>
      <c r="D1644">
        <v>4.28</v>
      </c>
      <c r="E1644" t="str">
        <f t="shared" si="51"/>
        <v>Normal</v>
      </c>
      <c r="F1644" t="s">
        <v>2380</v>
      </c>
      <c r="G1644" t="s">
        <v>2380</v>
      </c>
      <c r="H1644" t="s">
        <v>2380</v>
      </c>
      <c r="I1644">
        <v>0</v>
      </c>
      <c r="J1644" t="s">
        <v>2380</v>
      </c>
    </row>
    <row r="1645" spans="1:10" x14ac:dyDescent="0.3">
      <c r="A1645" t="s">
        <v>727</v>
      </c>
      <c r="B1645">
        <v>26.9</v>
      </c>
      <c r="C1645" t="str">
        <f t="shared" si="50"/>
        <v>Over weight</v>
      </c>
      <c r="D1645">
        <v>4.07</v>
      </c>
      <c r="E1645" t="str">
        <f t="shared" si="51"/>
        <v>Normal</v>
      </c>
      <c r="F1645" t="s">
        <v>2380</v>
      </c>
      <c r="G1645" t="s">
        <v>2380</v>
      </c>
      <c r="H1645" t="s">
        <v>2380</v>
      </c>
      <c r="I1645">
        <v>0</v>
      </c>
      <c r="J1645" t="s">
        <v>2380</v>
      </c>
    </row>
    <row r="1646" spans="1:10" x14ac:dyDescent="0.3">
      <c r="A1646" t="s">
        <v>726</v>
      </c>
      <c r="B1646">
        <v>24.86</v>
      </c>
      <c r="C1646" t="str">
        <f t="shared" si="50"/>
        <v>Normal weight</v>
      </c>
      <c r="D1646">
        <v>6.23</v>
      </c>
      <c r="E1646" t="str">
        <f t="shared" si="51"/>
        <v>Prediabetes</v>
      </c>
      <c r="F1646" t="s">
        <v>2380</v>
      </c>
      <c r="G1646" t="s">
        <v>2380</v>
      </c>
      <c r="H1646" t="s">
        <v>2380</v>
      </c>
      <c r="I1646">
        <v>0</v>
      </c>
      <c r="J1646" t="s">
        <v>2380</v>
      </c>
    </row>
    <row r="1647" spans="1:10" x14ac:dyDescent="0.3">
      <c r="A1647" t="s">
        <v>725</v>
      </c>
      <c r="B1647">
        <v>39.14</v>
      </c>
      <c r="C1647" t="str">
        <f t="shared" si="50"/>
        <v>Obesity</v>
      </c>
      <c r="D1647">
        <v>6.24</v>
      </c>
      <c r="E1647" t="str">
        <f t="shared" si="51"/>
        <v>Prediabetes</v>
      </c>
      <c r="F1647" t="s">
        <v>2380</v>
      </c>
      <c r="G1647" t="s">
        <v>2381</v>
      </c>
      <c r="H1647" t="s">
        <v>2380</v>
      </c>
      <c r="I1647">
        <v>1</v>
      </c>
      <c r="J1647" t="s">
        <v>2380</v>
      </c>
    </row>
    <row r="1648" spans="1:10" x14ac:dyDescent="0.3">
      <c r="A1648" t="s">
        <v>724</v>
      </c>
      <c r="B1648">
        <v>39.799999999999997</v>
      </c>
      <c r="C1648" t="str">
        <f t="shared" si="50"/>
        <v>Obesity</v>
      </c>
      <c r="D1648">
        <v>6.17</v>
      </c>
      <c r="E1648" t="str">
        <f t="shared" si="51"/>
        <v>Prediabetes</v>
      </c>
      <c r="F1648" t="s">
        <v>2380</v>
      </c>
      <c r="G1648" t="s">
        <v>2380</v>
      </c>
      <c r="H1648" t="s">
        <v>2381</v>
      </c>
      <c r="I1648">
        <v>1</v>
      </c>
      <c r="J1648" t="s">
        <v>2380</v>
      </c>
    </row>
    <row r="1649" spans="1:10" x14ac:dyDescent="0.3">
      <c r="A1649" t="s">
        <v>723</v>
      </c>
      <c r="B1649">
        <v>34.32</v>
      </c>
      <c r="C1649" t="str">
        <f t="shared" si="50"/>
        <v>Obesity</v>
      </c>
      <c r="D1649">
        <v>5.16</v>
      </c>
      <c r="E1649" t="str">
        <f t="shared" si="51"/>
        <v>Normal</v>
      </c>
      <c r="F1649" t="s">
        <v>2380</v>
      </c>
      <c r="G1649" t="s">
        <v>2380</v>
      </c>
      <c r="H1649" t="s">
        <v>2380</v>
      </c>
      <c r="I1649">
        <v>1</v>
      </c>
      <c r="J1649" t="s">
        <v>2380</v>
      </c>
    </row>
    <row r="1650" spans="1:10" x14ac:dyDescent="0.3">
      <c r="A1650" t="s">
        <v>722</v>
      </c>
      <c r="B1650">
        <v>32.51</v>
      </c>
      <c r="C1650" t="str">
        <f t="shared" si="50"/>
        <v>Obesity</v>
      </c>
      <c r="D1650">
        <v>4.3</v>
      </c>
      <c r="E1650" t="str">
        <f t="shared" si="51"/>
        <v>Normal</v>
      </c>
      <c r="F1650" t="s">
        <v>2380</v>
      </c>
      <c r="G1650" t="s">
        <v>2380</v>
      </c>
      <c r="H1650" t="s">
        <v>2380</v>
      </c>
      <c r="I1650">
        <v>0</v>
      </c>
      <c r="J1650" t="s">
        <v>2380</v>
      </c>
    </row>
    <row r="1651" spans="1:10" x14ac:dyDescent="0.3">
      <c r="A1651" t="s">
        <v>721</v>
      </c>
      <c r="B1651">
        <v>30.71</v>
      </c>
      <c r="C1651" t="str">
        <f t="shared" si="50"/>
        <v>Obesity</v>
      </c>
      <c r="D1651">
        <v>6.14</v>
      </c>
      <c r="E1651" t="str">
        <f t="shared" si="51"/>
        <v>Prediabetes</v>
      </c>
      <c r="F1651" t="s">
        <v>2380</v>
      </c>
      <c r="G1651" t="s">
        <v>2380</v>
      </c>
      <c r="H1651" t="s">
        <v>2381</v>
      </c>
      <c r="I1651">
        <v>1</v>
      </c>
      <c r="J1651" t="s">
        <v>2380</v>
      </c>
    </row>
    <row r="1652" spans="1:10" x14ac:dyDescent="0.3">
      <c r="A1652" t="s">
        <v>720</v>
      </c>
      <c r="B1652">
        <v>28.9</v>
      </c>
      <c r="C1652" t="str">
        <f t="shared" si="50"/>
        <v>Over weight</v>
      </c>
      <c r="D1652">
        <v>5.36</v>
      </c>
      <c r="E1652" t="str">
        <f t="shared" si="51"/>
        <v>Normal</v>
      </c>
      <c r="F1652" t="s">
        <v>2380</v>
      </c>
      <c r="G1652" t="s">
        <v>2380</v>
      </c>
      <c r="H1652" t="s">
        <v>2380</v>
      </c>
      <c r="I1652">
        <v>1</v>
      </c>
      <c r="J1652" t="s">
        <v>2380</v>
      </c>
    </row>
    <row r="1653" spans="1:10" x14ac:dyDescent="0.3">
      <c r="A1653" t="s">
        <v>719</v>
      </c>
      <c r="B1653">
        <v>36.19</v>
      </c>
      <c r="C1653" t="str">
        <f t="shared" si="50"/>
        <v>Obesity</v>
      </c>
      <c r="D1653">
        <v>4.3</v>
      </c>
      <c r="E1653" t="str">
        <f t="shared" si="51"/>
        <v>Normal</v>
      </c>
      <c r="F1653" t="s">
        <v>2380</v>
      </c>
      <c r="G1653" t="s">
        <v>2380</v>
      </c>
      <c r="H1653" t="s">
        <v>2380</v>
      </c>
      <c r="I1653">
        <v>0</v>
      </c>
      <c r="J1653" t="s">
        <v>2380</v>
      </c>
    </row>
    <row r="1654" spans="1:10" x14ac:dyDescent="0.3">
      <c r="A1654" t="s">
        <v>718</v>
      </c>
      <c r="B1654">
        <v>29.6</v>
      </c>
      <c r="C1654" t="str">
        <f t="shared" si="50"/>
        <v>Over weight</v>
      </c>
      <c r="D1654">
        <v>4.09</v>
      </c>
      <c r="E1654" t="str">
        <f t="shared" si="51"/>
        <v>Normal</v>
      </c>
      <c r="F1654" t="s">
        <v>2380</v>
      </c>
      <c r="G1654" t="s">
        <v>2380</v>
      </c>
      <c r="H1654" t="s">
        <v>2380</v>
      </c>
      <c r="I1654">
        <v>0</v>
      </c>
      <c r="J1654" t="s">
        <v>2380</v>
      </c>
    </row>
    <row r="1655" spans="1:10" x14ac:dyDescent="0.3">
      <c r="A1655" t="s">
        <v>717</v>
      </c>
      <c r="B1655">
        <v>30.95</v>
      </c>
      <c r="C1655" t="str">
        <f t="shared" si="50"/>
        <v>Obesity</v>
      </c>
      <c r="D1655">
        <v>6.27</v>
      </c>
      <c r="E1655" t="str">
        <f t="shared" si="51"/>
        <v>Prediabetes</v>
      </c>
      <c r="F1655" t="s">
        <v>2380</v>
      </c>
      <c r="G1655" t="s">
        <v>2380</v>
      </c>
      <c r="H1655" t="s">
        <v>2381</v>
      </c>
      <c r="I1655">
        <v>1</v>
      </c>
      <c r="J1655" t="s">
        <v>2380</v>
      </c>
    </row>
    <row r="1656" spans="1:10" x14ac:dyDescent="0.3">
      <c r="A1656" t="s">
        <v>716</v>
      </c>
      <c r="B1656">
        <v>19.95</v>
      </c>
      <c r="C1656" t="str">
        <f t="shared" si="50"/>
        <v>Normal weight</v>
      </c>
      <c r="D1656">
        <v>5.39</v>
      </c>
      <c r="E1656" t="str">
        <f t="shared" si="51"/>
        <v>Normal</v>
      </c>
      <c r="F1656" t="s">
        <v>2380</v>
      </c>
      <c r="G1656" t="s">
        <v>2380</v>
      </c>
      <c r="H1656" t="s">
        <v>2380</v>
      </c>
      <c r="I1656">
        <v>1</v>
      </c>
      <c r="J1656" t="s">
        <v>2380</v>
      </c>
    </row>
    <row r="1657" spans="1:10" x14ac:dyDescent="0.3">
      <c r="A1657" t="s">
        <v>715</v>
      </c>
      <c r="B1657">
        <v>23.65</v>
      </c>
      <c r="C1657" t="str">
        <f t="shared" si="50"/>
        <v>Normal weight</v>
      </c>
      <c r="D1657">
        <v>5.75</v>
      </c>
      <c r="E1657" t="str">
        <f t="shared" si="51"/>
        <v>Prediabetes</v>
      </c>
      <c r="F1657" t="s">
        <v>2381</v>
      </c>
      <c r="G1657" t="s">
        <v>2380</v>
      </c>
      <c r="H1657" t="s">
        <v>2380</v>
      </c>
      <c r="I1657">
        <v>0</v>
      </c>
      <c r="J1657" t="s">
        <v>2380</v>
      </c>
    </row>
    <row r="1658" spans="1:10" x14ac:dyDescent="0.3">
      <c r="A1658" t="s">
        <v>714</v>
      </c>
      <c r="B1658">
        <v>43.34</v>
      </c>
      <c r="C1658" t="str">
        <f t="shared" si="50"/>
        <v>Obesity</v>
      </c>
      <c r="D1658">
        <v>4.91</v>
      </c>
      <c r="E1658" t="str">
        <f t="shared" si="51"/>
        <v>Normal</v>
      </c>
      <c r="F1658" t="s">
        <v>2380</v>
      </c>
      <c r="G1658" t="s">
        <v>2380</v>
      </c>
      <c r="H1658" t="s">
        <v>2380</v>
      </c>
      <c r="I1658">
        <v>1</v>
      </c>
      <c r="J1658" t="s">
        <v>2380</v>
      </c>
    </row>
    <row r="1659" spans="1:10" x14ac:dyDescent="0.3">
      <c r="A1659" t="s">
        <v>713</v>
      </c>
      <c r="B1659">
        <v>31.98</v>
      </c>
      <c r="C1659" t="str">
        <f t="shared" si="50"/>
        <v>Obesity</v>
      </c>
      <c r="D1659">
        <v>4.46</v>
      </c>
      <c r="E1659" t="str">
        <f t="shared" si="51"/>
        <v>Normal</v>
      </c>
      <c r="F1659" t="s">
        <v>2381</v>
      </c>
      <c r="G1659" t="s">
        <v>2380</v>
      </c>
      <c r="H1659" t="s">
        <v>2380</v>
      </c>
      <c r="I1659">
        <v>1</v>
      </c>
      <c r="J1659" t="s">
        <v>2380</v>
      </c>
    </row>
    <row r="1660" spans="1:10" x14ac:dyDescent="0.3">
      <c r="A1660" t="s">
        <v>712</v>
      </c>
      <c r="B1660">
        <v>35.86</v>
      </c>
      <c r="C1660" t="str">
        <f t="shared" si="50"/>
        <v>Obesity</v>
      </c>
      <c r="D1660">
        <v>6.22</v>
      </c>
      <c r="E1660" t="str">
        <f t="shared" si="51"/>
        <v>Prediabetes</v>
      </c>
      <c r="F1660" t="s">
        <v>2380</v>
      </c>
      <c r="G1660" t="s">
        <v>2380</v>
      </c>
      <c r="H1660" t="s">
        <v>2380</v>
      </c>
      <c r="I1660">
        <v>1</v>
      </c>
      <c r="J1660" t="s">
        <v>2380</v>
      </c>
    </row>
    <row r="1661" spans="1:10" x14ac:dyDescent="0.3">
      <c r="A1661" t="s">
        <v>711</v>
      </c>
      <c r="B1661">
        <v>15.2</v>
      </c>
      <c r="C1661" t="str">
        <f t="shared" si="50"/>
        <v>Underweight</v>
      </c>
      <c r="D1661">
        <v>8.82</v>
      </c>
      <c r="E1661" t="str">
        <f t="shared" si="51"/>
        <v>Diabetes</v>
      </c>
      <c r="F1661" t="s">
        <v>2380</v>
      </c>
      <c r="G1661" t="s">
        <v>2380</v>
      </c>
      <c r="H1661" t="s">
        <v>2380</v>
      </c>
      <c r="I1661">
        <v>0</v>
      </c>
      <c r="J1661" t="s">
        <v>2380</v>
      </c>
    </row>
    <row r="1662" spans="1:10" x14ac:dyDescent="0.3">
      <c r="A1662" t="s">
        <v>710</v>
      </c>
      <c r="B1662">
        <v>37.200000000000003</v>
      </c>
      <c r="C1662" t="str">
        <f t="shared" si="50"/>
        <v>Obesity</v>
      </c>
      <c r="D1662">
        <v>10.14</v>
      </c>
      <c r="E1662" t="str">
        <f t="shared" si="51"/>
        <v>Diabetes</v>
      </c>
      <c r="F1662" t="s">
        <v>2380</v>
      </c>
      <c r="G1662" t="s">
        <v>2380</v>
      </c>
      <c r="H1662" t="s">
        <v>2380</v>
      </c>
      <c r="I1662">
        <v>0</v>
      </c>
      <c r="J1662" t="s">
        <v>2380</v>
      </c>
    </row>
    <row r="1663" spans="1:10" x14ac:dyDescent="0.3">
      <c r="A1663" t="s">
        <v>709</v>
      </c>
      <c r="B1663">
        <v>17.91</v>
      </c>
      <c r="C1663" t="str">
        <f t="shared" si="50"/>
        <v>Underweight</v>
      </c>
      <c r="D1663">
        <v>4.66</v>
      </c>
      <c r="E1663" t="str">
        <f t="shared" si="51"/>
        <v>Normal</v>
      </c>
      <c r="F1663" t="s">
        <v>2380</v>
      </c>
      <c r="G1663" t="s">
        <v>2380</v>
      </c>
      <c r="H1663" t="s">
        <v>2380</v>
      </c>
      <c r="I1663">
        <v>2</v>
      </c>
      <c r="J1663" t="s">
        <v>2380</v>
      </c>
    </row>
    <row r="1664" spans="1:10" x14ac:dyDescent="0.3">
      <c r="A1664" t="s">
        <v>708</v>
      </c>
      <c r="B1664">
        <v>20.76</v>
      </c>
      <c r="C1664" t="str">
        <f t="shared" si="50"/>
        <v>Normal weight</v>
      </c>
      <c r="D1664">
        <v>6.26</v>
      </c>
      <c r="E1664" t="str">
        <f t="shared" si="51"/>
        <v>Prediabetes</v>
      </c>
      <c r="F1664" t="s">
        <v>2380</v>
      </c>
      <c r="G1664" t="s">
        <v>2380</v>
      </c>
      <c r="H1664" t="s">
        <v>2380</v>
      </c>
      <c r="I1664">
        <v>0</v>
      </c>
      <c r="J1664" t="s">
        <v>2380</v>
      </c>
    </row>
    <row r="1665" spans="1:10" x14ac:dyDescent="0.3">
      <c r="A1665" t="s">
        <v>707</v>
      </c>
      <c r="B1665">
        <v>38.99</v>
      </c>
      <c r="C1665" t="str">
        <f t="shared" si="50"/>
        <v>Obesity</v>
      </c>
      <c r="D1665">
        <v>5.21</v>
      </c>
      <c r="E1665" t="str">
        <f t="shared" si="51"/>
        <v>Normal</v>
      </c>
      <c r="F1665" t="s">
        <v>2380</v>
      </c>
      <c r="G1665" t="s">
        <v>2381</v>
      </c>
      <c r="H1665" t="s">
        <v>2380</v>
      </c>
      <c r="I1665">
        <v>1</v>
      </c>
      <c r="J1665" t="s">
        <v>2380</v>
      </c>
    </row>
    <row r="1666" spans="1:10" x14ac:dyDescent="0.3">
      <c r="A1666" t="s">
        <v>706</v>
      </c>
      <c r="B1666">
        <v>42.655000000000001</v>
      </c>
      <c r="C1666" t="str">
        <f t="shared" si="50"/>
        <v>Obesity</v>
      </c>
      <c r="D1666">
        <v>5.94</v>
      </c>
      <c r="E1666" t="str">
        <f t="shared" si="51"/>
        <v>Prediabetes</v>
      </c>
      <c r="F1666" t="s">
        <v>2381</v>
      </c>
      <c r="G1666" t="s">
        <v>2380</v>
      </c>
      <c r="H1666" t="s">
        <v>2381</v>
      </c>
      <c r="I1666">
        <v>1</v>
      </c>
      <c r="J1666" t="s">
        <v>2380</v>
      </c>
    </row>
    <row r="1667" spans="1:10" x14ac:dyDescent="0.3">
      <c r="A1667" t="s">
        <v>705</v>
      </c>
      <c r="B1667">
        <v>30.57</v>
      </c>
      <c r="C1667" t="str">
        <f t="shared" ref="C1667:C1730" si="52">IF(B1667&lt;18.5,"Underweight",IF(B1667&lt;=24.9,"Normal weight",IF(B1667&lt;29.9,"Over weight","Obesity")))</f>
        <v>Obesity</v>
      </c>
      <c r="D1667">
        <v>5.34</v>
      </c>
      <c r="E1667" t="str">
        <f t="shared" ref="E1667:E1730" si="53">IF(D1667&lt;5.7,"Normal",IF(D1667&lt;=6.4,"Prediabetes","Diabetes"))</f>
        <v>Normal</v>
      </c>
      <c r="F1667" t="s">
        <v>2380</v>
      </c>
      <c r="G1667" t="s">
        <v>2380</v>
      </c>
      <c r="H1667" t="s">
        <v>2381</v>
      </c>
      <c r="I1667">
        <v>1</v>
      </c>
      <c r="J1667" t="s">
        <v>2380</v>
      </c>
    </row>
    <row r="1668" spans="1:10" x14ac:dyDescent="0.3">
      <c r="A1668" t="s">
        <v>704</v>
      </c>
      <c r="B1668">
        <v>17.7</v>
      </c>
      <c r="C1668" t="str">
        <f t="shared" si="52"/>
        <v>Underweight</v>
      </c>
      <c r="D1668">
        <v>6.38</v>
      </c>
      <c r="E1668" t="str">
        <f t="shared" si="53"/>
        <v>Prediabetes</v>
      </c>
      <c r="F1668" t="s">
        <v>2380</v>
      </c>
      <c r="G1668" t="s">
        <v>2380</v>
      </c>
      <c r="H1668" t="s">
        <v>2380</v>
      </c>
      <c r="I1668">
        <v>2</v>
      </c>
      <c r="J1668" t="s">
        <v>2380</v>
      </c>
    </row>
    <row r="1669" spans="1:10" x14ac:dyDescent="0.3">
      <c r="A1669" t="s">
        <v>703</v>
      </c>
      <c r="B1669">
        <v>34.770000000000003</v>
      </c>
      <c r="C1669" t="str">
        <f t="shared" si="52"/>
        <v>Obesity</v>
      </c>
      <c r="D1669">
        <v>4.47</v>
      </c>
      <c r="E1669" t="str">
        <f t="shared" si="53"/>
        <v>Normal</v>
      </c>
      <c r="F1669" t="s">
        <v>2380</v>
      </c>
      <c r="G1669" t="s">
        <v>2380</v>
      </c>
      <c r="H1669" t="s">
        <v>2380</v>
      </c>
      <c r="I1669">
        <v>1</v>
      </c>
      <c r="J1669" t="s">
        <v>2380</v>
      </c>
    </row>
    <row r="1670" spans="1:10" x14ac:dyDescent="0.3">
      <c r="A1670" t="s">
        <v>702</v>
      </c>
      <c r="B1670">
        <v>16.88</v>
      </c>
      <c r="C1670" t="str">
        <f t="shared" si="52"/>
        <v>Underweight</v>
      </c>
      <c r="D1670">
        <v>9.9600000000000009</v>
      </c>
      <c r="E1670" t="str">
        <f t="shared" si="53"/>
        <v>Diabetes</v>
      </c>
      <c r="F1670" t="s">
        <v>2380</v>
      </c>
      <c r="G1670" t="s">
        <v>2380</v>
      </c>
      <c r="H1670" t="s">
        <v>2380</v>
      </c>
      <c r="I1670">
        <v>0</v>
      </c>
      <c r="J1670" t="s">
        <v>2380</v>
      </c>
    </row>
    <row r="1671" spans="1:10" x14ac:dyDescent="0.3">
      <c r="A1671" t="s">
        <v>701</v>
      </c>
      <c r="B1671">
        <v>40.26</v>
      </c>
      <c r="C1671" t="str">
        <f t="shared" si="52"/>
        <v>Obesity</v>
      </c>
      <c r="D1671">
        <v>9.92</v>
      </c>
      <c r="E1671" t="str">
        <f t="shared" si="53"/>
        <v>Diabetes</v>
      </c>
      <c r="F1671" t="s">
        <v>2381</v>
      </c>
      <c r="G1671" t="s">
        <v>2380</v>
      </c>
      <c r="H1671" t="s">
        <v>2380</v>
      </c>
      <c r="I1671">
        <v>0</v>
      </c>
      <c r="J1671" t="s">
        <v>2380</v>
      </c>
    </row>
    <row r="1672" spans="1:10" x14ac:dyDescent="0.3">
      <c r="A1672" t="s">
        <v>700</v>
      </c>
      <c r="B1672">
        <v>25.6</v>
      </c>
      <c r="C1672" t="str">
        <f t="shared" si="52"/>
        <v>Over weight</v>
      </c>
      <c r="D1672">
        <v>6.03</v>
      </c>
      <c r="E1672" t="str">
        <f t="shared" si="53"/>
        <v>Prediabetes</v>
      </c>
      <c r="F1672" t="s">
        <v>2380</v>
      </c>
      <c r="G1672" t="s">
        <v>2380</v>
      </c>
      <c r="H1672" t="s">
        <v>2381</v>
      </c>
      <c r="I1672">
        <v>1</v>
      </c>
      <c r="J1672" t="s">
        <v>2380</v>
      </c>
    </row>
    <row r="1673" spans="1:10" x14ac:dyDescent="0.3">
      <c r="A1673" t="s">
        <v>699</v>
      </c>
      <c r="B1673">
        <v>33.549999999999997</v>
      </c>
      <c r="C1673" t="str">
        <f t="shared" si="52"/>
        <v>Obesity</v>
      </c>
      <c r="D1673">
        <v>10.9</v>
      </c>
      <c r="E1673" t="str">
        <f t="shared" si="53"/>
        <v>Diabetes</v>
      </c>
      <c r="F1673" t="s">
        <v>2381</v>
      </c>
      <c r="G1673" t="s">
        <v>2380</v>
      </c>
      <c r="H1673" t="s">
        <v>2380</v>
      </c>
      <c r="I1673">
        <v>0</v>
      </c>
      <c r="J1673" t="s">
        <v>2380</v>
      </c>
    </row>
    <row r="1674" spans="1:10" x14ac:dyDescent="0.3">
      <c r="A1674" t="s">
        <v>698</v>
      </c>
      <c r="B1674">
        <v>16.690000000000001</v>
      </c>
      <c r="C1674" t="str">
        <f t="shared" si="52"/>
        <v>Underweight</v>
      </c>
      <c r="D1674">
        <v>10.66</v>
      </c>
      <c r="E1674" t="str">
        <f t="shared" si="53"/>
        <v>Diabetes</v>
      </c>
      <c r="F1674" t="s">
        <v>2380</v>
      </c>
      <c r="G1674" t="s">
        <v>2380</v>
      </c>
      <c r="H1674" t="s">
        <v>2380</v>
      </c>
      <c r="I1674">
        <v>0</v>
      </c>
      <c r="J1674" t="s">
        <v>2380</v>
      </c>
    </row>
    <row r="1675" spans="1:10" x14ac:dyDescent="0.3">
      <c r="A1675" t="s">
        <v>697</v>
      </c>
      <c r="B1675">
        <v>19.95</v>
      </c>
      <c r="C1675" t="str">
        <f t="shared" si="52"/>
        <v>Normal weight</v>
      </c>
      <c r="D1675">
        <v>4.05</v>
      </c>
      <c r="E1675" t="str">
        <f t="shared" si="53"/>
        <v>Normal</v>
      </c>
      <c r="F1675" t="s">
        <v>2380</v>
      </c>
      <c r="G1675" t="s">
        <v>2380</v>
      </c>
      <c r="H1675" t="s">
        <v>2380</v>
      </c>
      <c r="I1675">
        <v>1</v>
      </c>
      <c r="J1675" t="s">
        <v>2380</v>
      </c>
    </row>
    <row r="1676" spans="1:10" x14ac:dyDescent="0.3">
      <c r="A1676" t="s">
        <v>696</v>
      </c>
      <c r="B1676">
        <v>17.55</v>
      </c>
      <c r="C1676" t="str">
        <f t="shared" si="52"/>
        <v>Underweight</v>
      </c>
      <c r="D1676">
        <v>4.2300000000000004</v>
      </c>
      <c r="E1676" t="str">
        <f t="shared" si="53"/>
        <v>Normal</v>
      </c>
      <c r="F1676" t="s">
        <v>2380</v>
      </c>
      <c r="G1676" t="s">
        <v>2380</v>
      </c>
      <c r="H1676" t="s">
        <v>2380</v>
      </c>
      <c r="I1676">
        <v>2</v>
      </c>
      <c r="J1676" t="s">
        <v>2380</v>
      </c>
    </row>
    <row r="1677" spans="1:10" x14ac:dyDescent="0.3">
      <c r="A1677" t="s">
        <v>695</v>
      </c>
      <c r="B1677">
        <v>22.01</v>
      </c>
      <c r="C1677" t="str">
        <f t="shared" si="52"/>
        <v>Normal weight</v>
      </c>
      <c r="D1677">
        <v>5.01</v>
      </c>
      <c r="E1677" t="str">
        <f t="shared" si="53"/>
        <v>Normal</v>
      </c>
      <c r="F1677" t="s">
        <v>2380</v>
      </c>
      <c r="G1677" t="s">
        <v>2380</v>
      </c>
      <c r="H1677" t="s">
        <v>2380</v>
      </c>
      <c r="I1677">
        <v>1</v>
      </c>
      <c r="J1677" t="s">
        <v>2380</v>
      </c>
    </row>
    <row r="1678" spans="1:10" x14ac:dyDescent="0.3">
      <c r="A1678" t="s">
        <v>694</v>
      </c>
      <c r="B1678">
        <v>41.8</v>
      </c>
      <c r="C1678" t="str">
        <f t="shared" si="52"/>
        <v>Obesity</v>
      </c>
      <c r="D1678">
        <v>5.82</v>
      </c>
      <c r="E1678" t="str">
        <f t="shared" si="53"/>
        <v>Prediabetes</v>
      </c>
      <c r="F1678" t="s">
        <v>2381</v>
      </c>
      <c r="G1678" t="s">
        <v>2380</v>
      </c>
      <c r="H1678" t="s">
        <v>2381</v>
      </c>
      <c r="I1678">
        <v>1</v>
      </c>
      <c r="J1678" t="s">
        <v>2380</v>
      </c>
    </row>
    <row r="1679" spans="1:10" x14ac:dyDescent="0.3">
      <c r="A1679" t="s">
        <v>693</v>
      </c>
      <c r="B1679">
        <v>19.170000000000002</v>
      </c>
      <c r="C1679" t="str">
        <f t="shared" si="52"/>
        <v>Normal weight</v>
      </c>
      <c r="D1679">
        <v>7.94</v>
      </c>
      <c r="E1679" t="str">
        <f t="shared" si="53"/>
        <v>Diabetes</v>
      </c>
      <c r="F1679" t="s">
        <v>2380</v>
      </c>
      <c r="G1679" t="s">
        <v>2380</v>
      </c>
      <c r="H1679" t="s">
        <v>2380</v>
      </c>
      <c r="I1679">
        <v>0</v>
      </c>
      <c r="J1679" t="s">
        <v>2380</v>
      </c>
    </row>
    <row r="1680" spans="1:10" x14ac:dyDescent="0.3">
      <c r="A1680" t="s">
        <v>692</v>
      </c>
      <c r="B1680">
        <v>32.799999999999997</v>
      </c>
      <c r="C1680" t="str">
        <f t="shared" si="52"/>
        <v>Obesity</v>
      </c>
      <c r="D1680">
        <v>6.16</v>
      </c>
      <c r="E1680" t="str">
        <f t="shared" si="53"/>
        <v>Prediabetes</v>
      </c>
      <c r="F1680" t="s">
        <v>2381</v>
      </c>
      <c r="G1680" t="s">
        <v>2380</v>
      </c>
      <c r="H1680" t="s">
        <v>2381</v>
      </c>
      <c r="I1680">
        <v>1</v>
      </c>
      <c r="J1680" t="s">
        <v>2380</v>
      </c>
    </row>
    <row r="1681" spans="1:10" x14ac:dyDescent="0.3">
      <c r="A1681" t="s">
        <v>691</v>
      </c>
      <c r="B1681">
        <v>35.814999999999998</v>
      </c>
      <c r="C1681" t="str">
        <f t="shared" si="52"/>
        <v>Obesity</v>
      </c>
      <c r="D1681">
        <v>4.1500000000000004</v>
      </c>
      <c r="E1681" t="str">
        <f t="shared" si="53"/>
        <v>Normal</v>
      </c>
      <c r="F1681" t="s">
        <v>2380</v>
      </c>
      <c r="G1681" t="s">
        <v>2380</v>
      </c>
      <c r="H1681" t="s">
        <v>2380</v>
      </c>
      <c r="I1681">
        <v>1</v>
      </c>
      <c r="J1681" t="s">
        <v>2380</v>
      </c>
    </row>
    <row r="1682" spans="1:10" x14ac:dyDescent="0.3">
      <c r="A1682" t="s">
        <v>690</v>
      </c>
      <c r="B1682">
        <v>24.3</v>
      </c>
      <c r="C1682" t="str">
        <f t="shared" si="52"/>
        <v>Normal weight</v>
      </c>
      <c r="D1682">
        <v>6.23</v>
      </c>
      <c r="E1682" t="str">
        <f t="shared" si="53"/>
        <v>Prediabetes</v>
      </c>
      <c r="F1682" t="s">
        <v>2380</v>
      </c>
      <c r="G1682" t="s">
        <v>2380</v>
      </c>
      <c r="H1682" t="s">
        <v>2380</v>
      </c>
      <c r="I1682">
        <v>0</v>
      </c>
      <c r="J1682" t="s">
        <v>2380</v>
      </c>
    </row>
    <row r="1683" spans="1:10" x14ac:dyDescent="0.3">
      <c r="A1683" t="s">
        <v>689</v>
      </c>
      <c r="B1683">
        <v>19.059999999999999</v>
      </c>
      <c r="C1683" t="str">
        <f t="shared" si="52"/>
        <v>Normal weight</v>
      </c>
      <c r="D1683">
        <v>7.41</v>
      </c>
      <c r="E1683" t="str">
        <f t="shared" si="53"/>
        <v>Diabetes</v>
      </c>
      <c r="F1683" t="s">
        <v>2380</v>
      </c>
      <c r="G1683" t="s">
        <v>2380</v>
      </c>
      <c r="H1683" t="s">
        <v>2380</v>
      </c>
      <c r="I1683">
        <v>0</v>
      </c>
      <c r="J1683" t="s">
        <v>2380</v>
      </c>
    </row>
    <row r="1684" spans="1:10" x14ac:dyDescent="0.3">
      <c r="A1684" t="s">
        <v>688</v>
      </c>
      <c r="B1684">
        <v>33.25</v>
      </c>
      <c r="C1684" t="str">
        <f t="shared" si="52"/>
        <v>Obesity</v>
      </c>
      <c r="D1684">
        <v>5.62</v>
      </c>
      <c r="E1684" t="str">
        <f t="shared" si="53"/>
        <v>Normal</v>
      </c>
      <c r="F1684" t="s">
        <v>2381</v>
      </c>
      <c r="G1684" t="s">
        <v>2380</v>
      </c>
      <c r="H1684" t="s">
        <v>2380</v>
      </c>
      <c r="I1684">
        <v>1</v>
      </c>
      <c r="J1684" t="s">
        <v>2380</v>
      </c>
    </row>
    <row r="1685" spans="1:10" x14ac:dyDescent="0.3">
      <c r="A1685" t="s">
        <v>687</v>
      </c>
      <c r="B1685">
        <v>21.37</v>
      </c>
      <c r="C1685" t="str">
        <f t="shared" si="52"/>
        <v>Normal weight</v>
      </c>
      <c r="D1685">
        <v>4.54</v>
      </c>
      <c r="E1685" t="str">
        <f t="shared" si="53"/>
        <v>Normal</v>
      </c>
      <c r="F1685" t="s">
        <v>2381</v>
      </c>
      <c r="G1685" t="s">
        <v>2380</v>
      </c>
      <c r="H1685" t="s">
        <v>2381</v>
      </c>
      <c r="I1685">
        <v>1</v>
      </c>
      <c r="J1685" t="s">
        <v>2380</v>
      </c>
    </row>
    <row r="1686" spans="1:10" x14ac:dyDescent="0.3">
      <c r="A1686" t="s">
        <v>686</v>
      </c>
      <c r="B1686">
        <v>34.43</v>
      </c>
      <c r="C1686" t="str">
        <f t="shared" si="52"/>
        <v>Obesity</v>
      </c>
      <c r="D1686">
        <v>8.6199999999999992</v>
      </c>
      <c r="E1686" t="str">
        <f t="shared" si="53"/>
        <v>Diabetes</v>
      </c>
      <c r="F1686" t="s">
        <v>2381</v>
      </c>
      <c r="G1686" t="s">
        <v>2380</v>
      </c>
      <c r="H1686" t="s">
        <v>2380</v>
      </c>
      <c r="I1686">
        <v>1</v>
      </c>
      <c r="J1686" t="s">
        <v>2380</v>
      </c>
    </row>
    <row r="1687" spans="1:10" x14ac:dyDescent="0.3">
      <c r="A1687" t="s">
        <v>685</v>
      </c>
      <c r="B1687">
        <v>20.86</v>
      </c>
      <c r="C1687" t="str">
        <f t="shared" si="52"/>
        <v>Normal weight</v>
      </c>
      <c r="D1687">
        <v>4.3600000000000003</v>
      </c>
      <c r="E1687" t="str">
        <f t="shared" si="53"/>
        <v>Normal</v>
      </c>
      <c r="F1687" t="s">
        <v>2381</v>
      </c>
      <c r="G1687" t="s">
        <v>2380</v>
      </c>
      <c r="H1687" t="s">
        <v>2380</v>
      </c>
      <c r="I1687">
        <v>0</v>
      </c>
      <c r="J1687" t="s">
        <v>2380</v>
      </c>
    </row>
    <row r="1688" spans="1:10" x14ac:dyDescent="0.3">
      <c r="A1688" t="s">
        <v>684</v>
      </c>
      <c r="B1688">
        <v>18.34</v>
      </c>
      <c r="C1688" t="str">
        <f t="shared" si="52"/>
        <v>Underweight</v>
      </c>
      <c r="D1688">
        <v>10.01</v>
      </c>
      <c r="E1688" t="str">
        <f t="shared" si="53"/>
        <v>Diabetes</v>
      </c>
      <c r="F1688" t="s">
        <v>2380</v>
      </c>
      <c r="G1688" t="s">
        <v>2380</v>
      </c>
      <c r="H1688" t="s">
        <v>2380</v>
      </c>
      <c r="I1688">
        <v>0</v>
      </c>
      <c r="J1688" t="s">
        <v>2380</v>
      </c>
    </row>
    <row r="1689" spans="1:10" x14ac:dyDescent="0.3">
      <c r="A1689" t="s">
        <v>683</v>
      </c>
      <c r="B1689">
        <v>34.15</v>
      </c>
      <c r="C1689" t="str">
        <f t="shared" si="52"/>
        <v>Obesity</v>
      </c>
      <c r="D1689">
        <v>5.42</v>
      </c>
      <c r="E1689" t="str">
        <f t="shared" si="53"/>
        <v>Normal</v>
      </c>
      <c r="F1689" t="s">
        <v>2380</v>
      </c>
      <c r="G1689" t="s">
        <v>2380</v>
      </c>
      <c r="H1689" t="s">
        <v>2380</v>
      </c>
      <c r="I1689">
        <v>0</v>
      </c>
      <c r="J1689" t="s">
        <v>2380</v>
      </c>
    </row>
    <row r="1690" spans="1:10" x14ac:dyDescent="0.3">
      <c r="A1690" t="s">
        <v>682</v>
      </c>
      <c r="B1690">
        <v>18.350000000000001</v>
      </c>
      <c r="C1690" t="str">
        <f t="shared" si="52"/>
        <v>Underweight</v>
      </c>
      <c r="D1690">
        <v>5.12</v>
      </c>
      <c r="E1690" t="str">
        <f t="shared" si="53"/>
        <v>Normal</v>
      </c>
      <c r="F1690" t="s">
        <v>2380</v>
      </c>
      <c r="G1690" t="s">
        <v>2380</v>
      </c>
      <c r="H1690" t="s">
        <v>2380</v>
      </c>
      <c r="I1690">
        <v>0</v>
      </c>
      <c r="J1690" t="s">
        <v>2380</v>
      </c>
    </row>
    <row r="1691" spans="1:10" x14ac:dyDescent="0.3">
      <c r="A1691" t="s">
        <v>681</v>
      </c>
      <c r="B1691">
        <v>22.13</v>
      </c>
      <c r="C1691" t="str">
        <f t="shared" si="52"/>
        <v>Normal weight</v>
      </c>
      <c r="D1691">
        <v>9.1999999999999993</v>
      </c>
      <c r="E1691" t="str">
        <f t="shared" si="53"/>
        <v>Diabetes</v>
      </c>
      <c r="F1691" t="s">
        <v>2381</v>
      </c>
      <c r="G1691" t="s">
        <v>2380</v>
      </c>
      <c r="H1691" t="s">
        <v>2380</v>
      </c>
      <c r="I1691">
        <v>0</v>
      </c>
      <c r="J1691" t="s">
        <v>2380</v>
      </c>
    </row>
    <row r="1692" spans="1:10" x14ac:dyDescent="0.3">
      <c r="A1692" t="s">
        <v>680</v>
      </c>
      <c r="B1692">
        <v>22.51</v>
      </c>
      <c r="C1692" t="str">
        <f t="shared" si="52"/>
        <v>Normal weight</v>
      </c>
      <c r="D1692">
        <v>6.08</v>
      </c>
      <c r="E1692" t="str">
        <f t="shared" si="53"/>
        <v>Prediabetes</v>
      </c>
      <c r="F1692" t="s">
        <v>2381</v>
      </c>
      <c r="G1692" t="s">
        <v>2380</v>
      </c>
      <c r="H1692" t="s">
        <v>2380</v>
      </c>
      <c r="I1692">
        <v>1</v>
      </c>
      <c r="J1692" t="s">
        <v>2380</v>
      </c>
    </row>
    <row r="1693" spans="1:10" x14ac:dyDescent="0.3">
      <c r="A1693" t="s">
        <v>679</v>
      </c>
      <c r="B1693">
        <v>31</v>
      </c>
      <c r="C1693" t="str">
        <f t="shared" si="52"/>
        <v>Obesity</v>
      </c>
      <c r="D1693">
        <v>4.7699999999999996</v>
      </c>
      <c r="E1693" t="str">
        <f t="shared" si="53"/>
        <v>Normal</v>
      </c>
      <c r="F1693" t="s">
        <v>2380</v>
      </c>
      <c r="G1693" t="s">
        <v>2380</v>
      </c>
      <c r="H1693" t="s">
        <v>2380</v>
      </c>
      <c r="I1693">
        <v>1</v>
      </c>
      <c r="J1693" t="s">
        <v>2380</v>
      </c>
    </row>
    <row r="1694" spans="1:10" x14ac:dyDescent="0.3">
      <c r="A1694" t="s">
        <v>678</v>
      </c>
      <c r="B1694">
        <v>28.27</v>
      </c>
      <c r="C1694" t="str">
        <f t="shared" si="52"/>
        <v>Over weight</v>
      </c>
      <c r="D1694">
        <v>4.62</v>
      </c>
      <c r="E1694" t="str">
        <f t="shared" si="53"/>
        <v>Normal</v>
      </c>
      <c r="F1694" t="s">
        <v>2380</v>
      </c>
      <c r="G1694" t="s">
        <v>2380</v>
      </c>
      <c r="H1694" t="s">
        <v>2380</v>
      </c>
      <c r="I1694">
        <v>1</v>
      </c>
      <c r="J1694" t="s">
        <v>2380</v>
      </c>
    </row>
    <row r="1695" spans="1:10" x14ac:dyDescent="0.3">
      <c r="A1695" t="s">
        <v>677</v>
      </c>
      <c r="B1695">
        <v>29.92</v>
      </c>
      <c r="C1695" t="str">
        <f t="shared" si="52"/>
        <v>Obesity</v>
      </c>
      <c r="D1695">
        <v>9.07</v>
      </c>
      <c r="E1695" t="str">
        <f t="shared" si="53"/>
        <v>Diabetes</v>
      </c>
      <c r="F1695" t="s">
        <v>2381</v>
      </c>
      <c r="G1695" t="s">
        <v>2380</v>
      </c>
      <c r="H1695" t="s">
        <v>2380</v>
      </c>
      <c r="I1695">
        <v>1</v>
      </c>
      <c r="J1695" t="s">
        <v>2380</v>
      </c>
    </row>
    <row r="1696" spans="1:10" x14ac:dyDescent="0.3">
      <c r="A1696" t="s">
        <v>676</v>
      </c>
      <c r="B1696">
        <v>25.9</v>
      </c>
      <c r="C1696" t="str">
        <f t="shared" si="52"/>
        <v>Over weight</v>
      </c>
      <c r="D1696">
        <v>9.1199999999999992</v>
      </c>
      <c r="E1696" t="str">
        <f t="shared" si="53"/>
        <v>Diabetes</v>
      </c>
      <c r="F1696" t="s">
        <v>2381</v>
      </c>
      <c r="G1696" t="s">
        <v>2380</v>
      </c>
      <c r="H1696" t="s">
        <v>2380</v>
      </c>
      <c r="I1696">
        <v>1</v>
      </c>
      <c r="J1696" t="s">
        <v>2380</v>
      </c>
    </row>
    <row r="1697" spans="1:10" x14ac:dyDescent="0.3">
      <c r="A1697" t="s">
        <v>675</v>
      </c>
      <c r="B1697">
        <v>27.74</v>
      </c>
      <c r="C1697" t="str">
        <f t="shared" si="52"/>
        <v>Over weight</v>
      </c>
      <c r="D1697">
        <v>7.32</v>
      </c>
      <c r="E1697" t="str">
        <f t="shared" si="53"/>
        <v>Diabetes</v>
      </c>
      <c r="F1697" t="s">
        <v>2381</v>
      </c>
      <c r="G1697" t="s">
        <v>2380</v>
      </c>
      <c r="H1697" t="s">
        <v>2380</v>
      </c>
      <c r="I1697">
        <v>1</v>
      </c>
      <c r="J1697" t="s">
        <v>2380</v>
      </c>
    </row>
    <row r="1698" spans="1:10" x14ac:dyDescent="0.3">
      <c r="A1698" t="s">
        <v>674</v>
      </c>
      <c r="B1698">
        <v>17.260000000000002</v>
      </c>
      <c r="C1698" t="str">
        <f t="shared" si="52"/>
        <v>Underweight</v>
      </c>
      <c r="D1698">
        <v>11.73</v>
      </c>
      <c r="E1698" t="str">
        <f t="shared" si="53"/>
        <v>Diabetes</v>
      </c>
      <c r="F1698" t="s">
        <v>2380</v>
      </c>
      <c r="G1698" t="s">
        <v>2380</v>
      </c>
      <c r="H1698" t="s">
        <v>2380</v>
      </c>
      <c r="I1698">
        <v>2</v>
      </c>
      <c r="J1698" t="s">
        <v>2380</v>
      </c>
    </row>
    <row r="1699" spans="1:10" x14ac:dyDescent="0.3">
      <c r="A1699" t="s">
        <v>673</v>
      </c>
      <c r="B1699">
        <v>19.855</v>
      </c>
      <c r="C1699" t="str">
        <f t="shared" si="52"/>
        <v>Normal weight</v>
      </c>
      <c r="D1699">
        <v>6.64</v>
      </c>
      <c r="E1699" t="str">
        <f t="shared" si="53"/>
        <v>Diabetes</v>
      </c>
      <c r="F1699" t="s">
        <v>2381</v>
      </c>
      <c r="G1699" t="s">
        <v>2380</v>
      </c>
      <c r="H1699" t="s">
        <v>2380</v>
      </c>
      <c r="I1699">
        <v>1</v>
      </c>
      <c r="J1699" t="s">
        <v>2380</v>
      </c>
    </row>
    <row r="1700" spans="1:10" x14ac:dyDescent="0.3">
      <c r="A1700" t="s">
        <v>672</v>
      </c>
      <c r="B1700">
        <v>41.69</v>
      </c>
      <c r="C1700" t="str">
        <f t="shared" si="52"/>
        <v>Obesity</v>
      </c>
      <c r="D1700">
        <v>5.78</v>
      </c>
      <c r="E1700" t="str">
        <f t="shared" si="53"/>
        <v>Prediabetes</v>
      </c>
      <c r="F1700" t="s">
        <v>2380</v>
      </c>
      <c r="G1700" t="s">
        <v>2380</v>
      </c>
      <c r="H1700" t="s">
        <v>2380</v>
      </c>
      <c r="I1700">
        <v>0</v>
      </c>
      <c r="J1700" t="s">
        <v>2380</v>
      </c>
    </row>
    <row r="1701" spans="1:10" x14ac:dyDescent="0.3">
      <c r="A1701" t="s">
        <v>671</v>
      </c>
      <c r="B1701">
        <v>16.12</v>
      </c>
      <c r="C1701" t="str">
        <f t="shared" si="52"/>
        <v>Underweight</v>
      </c>
      <c r="D1701">
        <v>10.45</v>
      </c>
      <c r="E1701" t="str">
        <f t="shared" si="53"/>
        <v>Diabetes</v>
      </c>
      <c r="F1701" t="s">
        <v>2380</v>
      </c>
      <c r="G1701" t="s">
        <v>2380</v>
      </c>
      <c r="H1701" t="s">
        <v>2380</v>
      </c>
      <c r="I1701">
        <v>0</v>
      </c>
      <c r="J1701" t="s">
        <v>2380</v>
      </c>
    </row>
    <row r="1702" spans="1:10" x14ac:dyDescent="0.3">
      <c r="A1702" t="s">
        <v>670</v>
      </c>
      <c r="B1702">
        <v>37.43</v>
      </c>
      <c r="C1702" t="str">
        <f t="shared" si="52"/>
        <v>Obesity</v>
      </c>
      <c r="D1702">
        <v>4.5199999999999996</v>
      </c>
      <c r="E1702" t="str">
        <f t="shared" si="53"/>
        <v>Normal</v>
      </c>
      <c r="F1702" t="s">
        <v>2380</v>
      </c>
      <c r="G1702" t="s">
        <v>2380</v>
      </c>
      <c r="H1702" t="s">
        <v>2380</v>
      </c>
      <c r="I1702">
        <v>1</v>
      </c>
      <c r="J1702" t="s">
        <v>2380</v>
      </c>
    </row>
    <row r="1703" spans="1:10" x14ac:dyDescent="0.3">
      <c r="A1703" t="s">
        <v>669</v>
      </c>
      <c r="B1703">
        <v>31.065000000000001</v>
      </c>
      <c r="C1703" t="str">
        <f t="shared" si="52"/>
        <v>Obesity</v>
      </c>
      <c r="D1703">
        <v>5.71</v>
      </c>
      <c r="E1703" t="str">
        <f t="shared" si="53"/>
        <v>Prediabetes</v>
      </c>
      <c r="F1703" t="s">
        <v>2380</v>
      </c>
      <c r="G1703" t="s">
        <v>2380</v>
      </c>
      <c r="H1703" t="s">
        <v>2380</v>
      </c>
      <c r="I1703">
        <v>0</v>
      </c>
      <c r="J1703" t="s">
        <v>2380</v>
      </c>
    </row>
    <row r="1704" spans="1:10" x14ac:dyDescent="0.3">
      <c r="A1704" t="s">
        <v>668</v>
      </c>
      <c r="B1704">
        <v>25.08</v>
      </c>
      <c r="C1704" t="str">
        <f t="shared" si="52"/>
        <v>Over weight</v>
      </c>
      <c r="D1704">
        <v>4.7699999999999996</v>
      </c>
      <c r="E1704" t="str">
        <f t="shared" si="53"/>
        <v>Normal</v>
      </c>
      <c r="F1704" t="s">
        <v>2380</v>
      </c>
      <c r="G1704" t="s">
        <v>2380</v>
      </c>
      <c r="H1704" t="s">
        <v>2380</v>
      </c>
      <c r="I1704">
        <v>0</v>
      </c>
      <c r="J1704" t="s">
        <v>2380</v>
      </c>
    </row>
    <row r="1705" spans="1:10" x14ac:dyDescent="0.3">
      <c r="A1705" t="s">
        <v>667</v>
      </c>
      <c r="B1705">
        <v>15.2</v>
      </c>
      <c r="C1705" t="str">
        <f t="shared" si="52"/>
        <v>Underweight</v>
      </c>
      <c r="D1705">
        <v>7.81</v>
      </c>
      <c r="E1705" t="str">
        <f t="shared" si="53"/>
        <v>Diabetes</v>
      </c>
      <c r="F1705" t="s">
        <v>2381</v>
      </c>
      <c r="G1705" t="s">
        <v>2380</v>
      </c>
      <c r="H1705" t="s">
        <v>2380</v>
      </c>
      <c r="I1705">
        <v>1</v>
      </c>
      <c r="J1705" t="s">
        <v>2380</v>
      </c>
    </row>
    <row r="1706" spans="1:10" x14ac:dyDescent="0.3">
      <c r="A1706" t="s">
        <v>666</v>
      </c>
      <c r="B1706">
        <v>22.34</v>
      </c>
      <c r="C1706" t="str">
        <f t="shared" si="52"/>
        <v>Normal weight</v>
      </c>
      <c r="D1706">
        <v>5.19</v>
      </c>
      <c r="E1706" t="str">
        <f t="shared" si="53"/>
        <v>Normal</v>
      </c>
      <c r="F1706" t="s">
        <v>2381</v>
      </c>
      <c r="G1706" t="s">
        <v>2380</v>
      </c>
      <c r="H1706" t="s">
        <v>2380</v>
      </c>
      <c r="I1706">
        <v>0</v>
      </c>
      <c r="J1706" t="s">
        <v>2380</v>
      </c>
    </row>
    <row r="1707" spans="1:10" x14ac:dyDescent="0.3">
      <c r="A1707" t="s">
        <v>665</v>
      </c>
      <c r="B1707">
        <v>40.15</v>
      </c>
      <c r="C1707" t="str">
        <f t="shared" si="52"/>
        <v>Obesity</v>
      </c>
      <c r="D1707">
        <v>5.93</v>
      </c>
      <c r="E1707" t="str">
        <f t="shared" si="53"/>
        <v>Prediabetes</v>
      </c>
      <c r="F1707" t="s">
        <v>2380</v>
      </c>
      <c r="G1707" t="s">
        <v>2380</v>
      </c>
      <c r="H1707" t="s">
        <v>2380</v>
      </c>
      <c r="I1707">
        <v>1</v>
      </c>
      <c r="J1707" t="s">
        <v>2380</v>
      </c>
    </row>
    <row r="1708" spans="1:10" x14ac:dyDescent="0.3">
      <c r="A1708" t="s">
        <v>664</v>
      </c>
      <c r="B1708">
        <v>37.729999999999997</v>
      </c>
      <c r="C1708" t="str">
        <f t="shared" si="52"/>
        <v>Obesity</v>
      </c>
      <c r="D1708">
        <v>6.29</v>
      </c>
      <c r="E1708" t="str">
        <f t="shared" si="53"/>
        <v>Prediabetes</v>
      </c>
      <c r="F1708" t="s">
        <v>2380</v>
      </c>
      <c r="G1708" t="s">
        <v>2380</v>
      </c>
      <c r="H1708" t="s">
        <v>2380</v>
      </c>
      <c r="I1708">
        <v>1</v>
      </c>
      <c r="J1708" t="s">
        <v>2380</v>
      </c>
    </row>
    <row r="1709" spans="1:10" x14ac:dyDescent="0.3">
      <c r="A1709" t="s">
        <v>663</v>
      </c>
      <c r="B1709">
        <v>25.35</v>
      </c>
      <c r="C1709" t="str">
        <f t="shared" si="52"/>
        <v>Over weight</v>
      </c>
      <c r="D1709">
        <v>4.9000000000000004</v>
      </c>
      <c r="E1709" t="str">
        <f t="shared" si="53"/>
        <v>Normal</v>
      </c>
      <c r="F1709" t="s">
        <v>2380</v>
      </c>
      <c r="G1709" t="s">
        <v>2380</v>
      </c>
      <c r="H1709" t="s">
        <v>2380</v>
      </c>
      <c r="I1709">
        <v>0</v>
      </c>
      <c r="J1709" t="s">
        <v>2380</v>
      </c>
    </row>
    <row r="1710" spans="1:10" x14ac:dyDescent="0.3">
      <c r="A1710" t="s">
        <v>662</v>
      </c>
      <c r="B1710">
        <v>26.41</v>
      </c>
      <c r="C1710" t="str">
        <f t="shared" si="52"/>
        <v>Over weight</v>
      </c>
      <c r="D1710">
        <v>5.07</v>
      </c>
      <c r="E1710" t="str">
        <f t="shared" si="53"/>
        <v>Normal</v>
      </c>
      <c r="F1710" t="s">
        <v>2381</v>
      </c>
      <c r="G1710" t="s">
        <v>2380</v>
      </c>
      <c r="H1710" t="s">
        <v>2380</v>
      </c>
      <c r="I1710">
        <v>1</v>
      </c>
      <c r="J1710" t="s">
        <v>2380</v>
      </c>
    </row>
    <row r="1711" spans="1:10" x14ac:dyDescent="0.3">
      <c r="A1711" t="s">
        <v>661</v>
      </c>
      <c r="B1711">
        <v>27.6</v>
      </c>
      <c r="C1711" t="str">
        <f t="shared" si="52"/>
        <v>Over weight</v>
      </c>
      <c r="D1711">
        <v>5.33</v>
      </c>
      <c r="E1711" t="str">
        <f t="shared" si="53"/>
        <v>Normal</v>
      </c>
      <c r="F1711" t="s">
        <v>2380</v>
      </c>
      <c r="G1711" t="s">
        <v>2380</v>
      </c>
      <c r="H1711" t="s">
        <v>2380</v>
      </c>
      <c r="I1711">
        <v>1</v>
      </c>
      <c r="J1711" t="s">
        <v>2380</v>
      </c>
    </row>
    <row r="1712" spans="1:10" x14ac:dyDescent="0.3">
      <c r="A1712" t="s">
        <v>660</v>
      </c>
      <c r="B1712">
        <v>33.82</v>
      </c>
      <c r="C1712" t="str">
        <f t="shared" si="52"/>
        <v>Obesity</v>
      </c>
      <c r="D1712">
        <v>8.93</v>
      </c>
      <c r="E1712" t="str">
        <f t="shared" si="53"/>
        <v>Diabetes</v>
      </c>
      <c r="F1712" t="s">
        <v>2381</v>
      </c>
      <c r="G1712" t="s">
        <v>2380</v>
      </c>
      <c r="H1712" t="s">
        <v>2380</v>
      </c>
      <c r="I1712">
        <v>1</v>
      </c>
      <c r="J1712" t="s">
        <v>2380</v>
      </c>
    </row>
    <row r="1713" spans="1:10" x14ac:dyDescent="0.3">
      <c r="A1713" t="s">
        <v>659</v>
      </c>
      <c r="B1713">
        <v>32.9</v>
      </c>
      <c r="C1713" t="str">
        <f t="shared" si="52"/>
        <v>Obesity</v>
      </c>
      <c r="D1713">
        <v>4.3499999999999996</v>
      </c>
      <c r="E1713" t="str">
        <f t="shared" si="53"/>
        <v>Normal</v>
      </c>
      <c r="F1713" t="s">
        <v>2380</v>
      </c>
      <c r="G1713" t="s">
        <v>2380</v>
      </c>
      <c r="H1713" t="s">
        <v>2380</v>
      </c>
      <c r="I1713">
        <v>0</v>
      </c>
      <c r="J1713" t="s">
        <v>2380</v>
      </c>
    </row>
    <row r="1714" spans="1:10" x14ac:dyDescent="0.3">
      <c r="A1714" t="s">
        <v>658</v>
      </c>
      <c r="B1714">
        <v>30.875</v>
      </c>
      <c r="C1714" t="str">
        <f t="shared" si="52"/>
        <v>Obesity</v>
      </c>
      <c r="D1714">
        <v>9.5399999999999991</v>
      </c>
      <c r="E1714" t="str">
        <f t="shared" si="53"/>
        <v>Diabetes</v>
      </c>
      <c r="F1714" t="s">
        <v>2381</v>
      </c>
      <c r="G1714" t="s">
        <v>2380</v>
      </c>
      <c r="H1714" t="s">
        <v>2380</v>
      </c>
      <c r="I1714">
        <v>1</v>
      </c>
      <c r="J1714" t="s">
        <v>2380</v>
      </c>
    </row>
    <row r="1715" spans="1:10" x14ac:dyDescent="0.3">
      <c r="A1715" t="s">
        <v>657</v>
      </c>
      <c r="B1715">
        <v>32.64</v>
      </c>
      <c r="C1715" t="str">
        <f t="shared" si="52"/>
        <v>Obesity</v>
      </c>
      <c r="D1715">
        <v>5.91</v>
      </c>
      <c r="E1715" t="str">
        <f t="shared" si="53"/>
        <v>Prediabetes</v>
      </c>
      <c r="F1715" t="s">
        <v>2380</v>
      </c>
      <c r="G1715" t="s">
        <v>2380</v>
      </c>
      <c r="H1715" t="s">
        <v>2380</v>
      </c>
      <c r="I1715">
        <v>0</v>
      </c>
      <c r="J1715" t="s">
        <v>2380</v>
      </c>
    </row>
    <row r="1716" spans="1:10" x14ac:dyDescent="0.3">
      <c r="A1716" t="s">
        <v>656</v>
      </c>
      <c r="B1716">
        <v>22.135000000000002</v>
      </c>
      <c r="C1716" t="str">
        <f t="shared" si="52"/>
        <v>Normal weight</v>
      </c>
      <c r="D1716">
        <v>5.0999999999999996</v>
      </c>
      <c r="E1716" t="str">
        <f t="shared" si="53"/>
        <v>Normal</v>
      </c>
      <c r="F1716" t="s">
        <v>2380</v>
      </c>
      <c r="G1716" t="s">
        <v>2380</v>
      </c>
      <c r="H1716" t="s">
        <v>2380</v>
      </c>
      <c r="I1716">
        <v>0</v>
      </c>
      <c r="J1716" t="s">
        <v>2380</v>
      </c>
    </row>
    <row r="1717" spans="1:10" x14ac:dyDescent="0.3">
      <c r="A1717" t="s">
        <v>655</v>
      </c>
      <c r="B1717">
        <v>16.53</v>
      </c>
      <c r="C1717" t="str">
        <f t="shared" si="52"/>
        <v>Underweight</v>
      </c>
      <c r="D1717">
        <v>5.08</v>
      </c>
      <c r="E1717" t="str">
        <f t="shared" si="53"/>
        <v>Normal</v>
      </c>
      <c r="F1717" t="s">
        <v>2380</v>
      </c>
      <c r="G1717" t="s">
        <v>2380</v>
      </c>
      <c r="H1717" t="s">
        <v>2380</v>
      </c>
      <c r="I1717">
        <v>2</v>
      </c>
      <c r="J1717" t="s">
        <v>2380</v>
      </c>
    </row>
    <row r="1718" spans="1:10" x14ac:dyDescent="0.3">
      <c r="A1718" t="s">
        <v>654</v>
      </c>
      <c r="B1718">
        <v>32.774999999999999</v>
      </c>
      <c r="C1718" t="str">
        <f t="shared" si="52"/>
        <v>Obesity</v>
      </c>
      <c r="D1718">
        <v>4.75</v>
      </c>
      <c r="E1718" t="str">
        <f t="shared" si="53"/>
        <v>Normal</v>
      </c>
      <c r="F1718" t="s">
        <v>2380</v>
      </c>
      <c r="G1718" t="s">
        <v>2380</v>
      </c>
      <c r="H1718" t="s">
        <v>2380</v>
      </c>
      <c r="I1718">
        <v>0</v>
      </c>
      <c r="J1718" t="s">
        <v>2380</v>
      </c>
    </row>
    <row r="1719" spans="1:10" x14ac:dyDescent="0.3">
      <c r="A1719" t="s">
        <v>653</v>
      </c>
      <c r="B1719">
        <v>30.9</v>
      </c>
      <c r="C1719" t="str">
        <f t="shared" si="52"/>
        <v>Obesity</v>
      </c>
      <c r="D1719">
        <v>6.05</v>
      </c>
      <c r="E1719" t="str">
        <f t="shared" si="53"/>
        <v>Prediabetes</v>
      </c>
      <c r="F1719" t="s">
        <v>2380</v>
      </c>
      <c r="G1719" t="s">
        <v>2380</v>
      </c>
      <c r="H1719" t="s">
        <v>2380</v>
      </c>
      <c r="I1719">
        <v>1</v>
      </c>
      <c r="J1719" t="s">
        <v>2380</v>
      </c>
    </row>
    <row r="1720" spans="1:10" x14ac:dyDescent="0.3">
      <c r="A1720" t="s">
        <v>652</v>
      </c>
      <c r="B1720">
        <v>15.58</v>
      </c>
      <c r="C1720" t="str">
        <f t="shared" si="52"/>
        <v>Underweight</v>
      </c>
      <c r="D1720">
        <v>11.56</v>
      </c>
      <c r="E1720" t="str">
        <f t="shared" si="53"/>
        <v>Diabetes</v>
      </c>
      <c r="F1720" t="s">
        <v>2380</v>
      </c>
      <c r="G1720" t="s">
        <v>2380</v>
      </c>
      <c r="H1720" t="s">
        <v>2380</v>
      </c>
      <c r="I1720">
        <v>0</v>
      </c>
      <c r="J1720" t="s">
        <v>2380</v>
      </c>
    </row>
    <row r="1721" spans="1:10" x14ac:dyDescent="0.3">
      <c r="A1721" t="s">
        <v>651</v>
      </c>
      <c r="B1721">
        <v>26.315000000000001</v>
      </c>
      <c r="C1721" t="str">
        <f t="shared" si="52"/>
        <v>Over weight</v>
      </c>
      <c r="D1721">
        <v>5.76</v>
      </c>
      <c r="E1721" t="str">
        <f t="shared" si="53"/>
        <v>Prediabetes</v>
      </c>
      <c r="F1721" t="s">
        <v>2380</v>
      </c>
      <c r="G1721" t="s">
        <v>2380</v>
      </c>
      <c r="H1721" t="s">
        <v>2380</v>
      </c>
      <c r="I1721">
        <v>0</v>
      </c>
      <c r="J1721" t="s">
        <v>2380</v>
      </c>
    </row>
    <row r="1722" spans="1:10" x14ac:dyDescent="0.3">
      <c r="A1722" t="s">
        <v>650</v>
      </c>
      <c r="B1722">
        <v>35.61</v>
      </c>
      <c r="C1722" t="str">
        <f t="shared" si="52"/>
        <v>Obesity</v>
      </c>
      <c r="D1722">
        <v>5.65</v>
      </c>
      <c r="E1722" t="str">
        <f t="shared" si="53"/>
        <v>Normal</v>
      </c>
      <c r="F1722" t="s">
        <v>2380</v>
      </c>
      <c r="G1722" t="s">
        <v>2381</v>
      </c>
      <c r="H1722" t="s">
        <v>2380</v>
      </c>
      <c r="I1722">
        <v>1</v>
      </c>
      <c r="J1722" t="s">
        <v>2380</v>
      </c>
    </row>
    <row r="1723" spans="1:10" x14ac:dyDescent="0.3">
      <c r="A1723" t="s">
        <v>649</v>
      </c>
      <c r="B1723">
        <v>37.56</v>
      </c>
      <c r="C1723" t="str">
        <f t="shared" si="52"/>
        <v>Obesity</v>
      </c>
      <c r="D1723">
        <v>5.88</v>
      </c>
      <c r="E1723" t="str">
        <f t="shared" si="53"/>
        <v>Prediabetes</v>
      </c>
      <c r="F1723" t="s">
        <v>2380</v>
      </c>
      <c r="G1723" t="s">
        <v>2381</v>
      </c>
      <c r="H1723" t="s">
        <v>2380</v>
      </c>
      <c r="I1723">
        <v>1</v>
      </c>
      <c r="J1723" t="s">
        <v>2380</v>
      </c>
    </row>
    <row r="1724" spans="1:10" x14ac:dyDescent="0.3">
      <c r="A1724" t="s">
        <v>648</v>
      </c>
      <c r="B1724">
        <v>15.49</v>
      </c>
      <c r="C1724" t="str">
        <f t="shared" si="52"/>
        <v>Underweight</v>
      </c>
      <c r="D1724">
        <v>9.6</v>
      </c>
      <c r="E1724" t="str">
        <f t="shared" si="53"/>
        <v>Diabetes</v>
      </c>
      <c r="F1724" t="s">
        <v>2380</v>
      </c>
      <c r="G1724" t="s">
        <v>2380</v>
      </c>
      <c r="H1724" t="s">
        <v>2380</v>
      </c>
      <c r="I1724">
        <v>0</v>
      </c>
      <c r="J1724" t="s">
        <v>2380</v>
      </c>
    </row>
    <row r="1725" spans="1:10" x14ac:dyDescent="0.3">
      <c r="A1725" t="s">
        <v>647</v>
      </c>
      <c r="B1725">
        <v>23.48</v>
      </c>
      <c r="C1725" t="str">
        <f t="shared" si="52"/>
        <v>Normal weight</v>
      </c>
      <c r="D1725">
        <v>6.24</v>
      </c>
      <c r="E1725" t="str">
        <f t="shared" si="53"/>
        <v>Prediabetes</v>
      </c>
      <c r="F1725" t="s">
        <v>2380</v>
      </c>
      <c r="G1725" t="s">
        <v>2380</v>
      </c>
      <c r="H1725" t="s">
        <v>2380</v>
      </c>
      <c r="I1725">
        <v>1</v>
      </c>
      <c r="J1725" t="s">
        <v>2380</v>
      </c>
    </row>
    <row r="1726" spans="1:10" x14ac:dyDescent="0.3">
      <c r="A1726" t="s">
        <v>646</v>
      </c>
      <c r="B1726">
        <v>30.02</v>
      </c>
      <c r="C1726" t="str">
        <f t="shared" si="52"/>
        <v>Obesity</v>
      </c>
      <c r="D1726">
        <v>7.63</v>
      </c>
      <c r="E1726" t="str">
        <f t="shared" si="53"/>
        <v>Diabetes</v>
      </c>
      <c r="F1726" t="s">
        <v>2381</v>
      </c>
      <c r="G1726" t="s">
        <v>2380</v>
      </c>
      <c r="H1726" t="s">
        <v>2380</v>
      </c>
      <c r="I1726">
        <v>1</v>
      </c>
      <c r="J1726" t="s">
        <v>2380</v>
      </c>
    </row>
    <row r="1727" spans="1:10" x14ac:dyDescent="0.3">
      <c r="A1727" t="s">
        <v>645</v>
      </c>
      <c r="B1727">
        <v>26.885000000000002</v>
      </c>
      <c r="C1727" t="str">
        <f t="shared" si="52"/>
        <v>Over weight</v>
      </c>
      <c r="D1727">
        <v>8.66</v>
      </c>
      <c r="E1727" t="str">
        <f t="shared" si="53"/>
        <v>Diabetes</v>
      </c>
      <c r="F1727" t="s">
        <v>2381</v>
      </c>
      <c r="G1727" t="s">
        <v>2380</v>
      </c>
      <c r="H1727" t="s">
        <v>2380</v>
      </c>
      <c r="I1727">
        <v>1</v>
      </c>
      <c r="J1727" t="s">
        <v>2380</v>
      </c>
    </row>
    <row r="1728" spans="1:10" x14ac:dyDescent="0.3">
      <c r="A1728" t="s">
        <v>644</v>
      </c>
      <c r="B1728">
        <v>25.84</v>
      </c>
      <c r="C1728" t="str">
        <f t="shared" si="52"/>
        <v>Over weight</v>
      </c>
      <c r="D1728">
        <v>8.5500000000000007</v>
      </c>
      <c r="E1728" t="str">
        <f t="shared" si="53"/>
        <v>Diabetes</v>
      </c>
      <c r="F1728" t="s">
        <v>2381</v>
      </c>
      <c r="G1728" t="s">
        <v>2380</v>
      </c>
      <c r="H1728" t="s">
        <v>2380</v>
      </c>
      <c r="I1728">
        <v>1</v>
      </c>
      <c r="J1728" t="s">
        <v>2380</v>
      </c>
    </row>
    <row r="1729" spans="1:10" x14ac:dyDescent="0.3">
      <c r="A1729" t="s">
        <v>643</v>
      </c>
      <c r="B1729">
        <v>27.454999999999998</v>
      </c>
      <c r="C1729" t="str">
        <f t="shared" si="52"/>
        <v>Over weight</v>
      </c>
      <c r="D1729">
        <v>4.54</v>
      </c>
      <c r="E1729" t="str">
        <f t="shared" si="53"/>
        <v>Normal</v>
      </c>
      <c r="F1729" t="s">
        <v>2380</v>
      </c>
      <c r="G1729" t="s">
        <v>2380</v>
      </c>
      <c r="H1729" t="s">
        <v>2380</v>
      </c>
      <c r="I1729">
        <v>0</v>
      </c>
      <c r="J1729" t="s">
        <v>2380</v>
      </c>
    </row>
    <row r="1730" spans="1:10" x14ac:dyDescent="0.3">
      <c r="A1730" t="s">
        <v>642</v>
      </c>
      <c r="B1730">
        <v>24.605</v>
      </c>
      <c r="C1730" t="str">
        <f t="shared" si="52"/>
        <v>Normal weight</v>
      </c>
      <c r="D1730">
        <v>5.7</v>
      </c>
      <c r="E1730" t="str">
        <f t="shared" si="53"/>
        <v>Prediabetes</v>
      </c>
      <c r="F1730" t="s">
        <v>2380</v>
      </c>
      <c r="G1730" t="s">
        <v>2380</v>
      </c>
      <c r="H1730" t="s">
        <v>2380</v>
      </c>
      <c r="I1730">
        <v>0</v>
      </c>
      <c r="J1730" t="s">
        <v>2380</v>
      </c>
    </row>
    <row r="1731" spans="1:10" x14ac:dyDescent="0.3">
      <c r="A1731" t="s">
        <v>641</v>
      </c>
      <c r="B1731">
        <v>30.8</v>
      </c>
      <c r="C1731" t="str">
        <f t="shared" ref="C1731:C1794" si="54">IF(B1731&lt;18.5,"Underweight",IF(B1731&lt;=24.9,"Normal weight",IF(B1731&lt;29.9,"Over weight","Obesity")))</f>
        <v>Obesity</v>
      </c>
      <c r="D1731">
        <v>5.07</v>
      </c>
      <c r="E1731" t="str">
        <f t="shared" ref="E1731:E1794" si="55">IF(D1731&lt;5.7,"Normal",IF(D1731&lt;=6.4,"Prediabetes","Diabetes"))</f>
        <v>Normal</v>
      </c>
      <c r="F1731" t="s">
        <v>2380</v>
      </c>
      <c r="G1731" t="s">
        <v>2380</v>
      </c>
      <c r="H1731" t="s">
        <v>2380</v>
      </c>
      <c r="I1731">
        <v>0</v>
      </c>
      <c r="J1731" t="s">
        <v>2380</v>
      </c>
    </row>
    <row r="1732" spans="1:10" x14ac:dyDescent="0.3">
      <c r="A1732" t="s">
        <v>640</v>
      </c>
      <c r="B1732">
        <v>34.799999999999997</v>
      </c>
      <c r="C1732" t="str">
        <f t="shared" si="54"/>
        <v>Obesity</v>
      </c>
      <c r="D1732">
        <v>4.38</v>
      </c>
      <c r="E1732" t="str">
        <f t="shared" si="55"/>
        <v>Normal</v>
      </c>
      <c r="F1732" t="s">
        <v>2380</v>
      </c>
      <c r="G1732" t="s">
        <v>2380</v>
      </c>
      <c r="H1732" t="s">
        <v>2380</v>
      </c>
      <c r="I1732">
        <v>1</v>
      </c>
      <c r="J1732" t="s">
        <v>2380</v>
      </c>
    </row>
    <row r="1733" spans="1:10" x14ac:dyDescent="0.3">
      <c r="A1733" t="s">
        <v>639</v>
      </c>
      <c r="B1733">
        <v>34.21</v>
      </c>
      <c r="C1733" t="str">
        <f t="shared" si="54"/>
        <v>Obesity</v>
      </c>
      <c r="D1733">
        <v>4.54</v>
      </c>
      <c r="E1733" t="str">
        <f t="shared" si="55"/>
        <v>Normal</v>
      </c>
      <c r="F1733" t="s">
        <v>2380</v>
      </c>
      <c r="G1733" t="s">
        <v>2380</v>
      </c>
      <c r="H1733" t="s">
        <v>2380</v>
      </c>
      <c r="I1733">
        <v>1</v>
      </c>
      <c r="J1733" t="s">
        <v>2380</v>
      </c>
    </row>
    <row r="1734" spans="1:10" x14ac:dyDescent="0.3">
      <c r="A1734" t="s">
        <v>638</v>
      </c>
      <c r="B1734">
        <v>31</v>
      </c>
      <c r="C1734" t="str">
        <f t="shared" si="54"/>
        <v>Obesity</v>
      </c>
      <c r="D1734">
        <v>5.38</v>
      </c>
      <c r="E1734" t="str">
        <f t="shared" si="55"/>
        <v>Normal</v>
      </c>
      <c r="F1734" t="s">
        <v>2380</v>
      </c>
      <c r="G1734" t="s">
        <v>2380</v>
      </c>
      <c r="H1734" t="s">
        <v>2380</v>
      </c>
      <c r="I1734">
        <v>1</v>
      </c>
      <c r="J1734" t="s">
        <v>2380</v>
      </c>
    </row>
    <row r="1735" spans="1:10" x14ac:dyDescent="0.3">
      <c r="A1735" t="s">
        <v>637</v>
      </c>
      <c r="B1735">
        <v>26.125</v>
      </c>
      <c r="C1735" t="str">
        <f t="shared" si="54"/>
        <v>Over weight</v>
      </c>
      <c r="D1735">
        <v>5.55</v>
      </c>
      <c r="E1735" t="str">
        <f t="shared" si="55"/>
        <v>Normal</v>
      </c>
      <c r="F1735" t="s">
        <v>2380</v>
      </c>
      <c r="G1735" t="s">
        <v>2380</v>
      </c>
      <c r="H1735" t="s">
        <v>2380</v>
      </c>
      <c r="I1735">
        <v>1</v>
      </c>
      <c r="J1735" t="s">
        <v>2380</v>
      </c>
    </row>
    <row r="1736" spans="1:10" x14ac:dyDescent="0.3">
      <c r="A1736" t="s">
        <v>636</v>
      </c>
      <c r="B1736">
        <v>30.13</v>
      </c>
      <c r="C1736" t="str">
        <f t="shared" si="54"/>
        <v>Obesity</v>
      </c>
      <c r="D1736">
        <v>4.03</v>
      </c>
      <c r="E1736" t="str">
        <f t="shared" si="55"/>
        <v>Normal</v>
      </c>
      <c r="F1736" t="s">
        <v>2381</v>
      </c>
      <c r="G1736" t="s">
        <v>2380</v>
      </c>
      <c r="H1736" t="s">
        <v>2380</v>
      </c>
      <c r="I1736">
        <v>1</v>
      </c>
      <c r="J1736" t="s">
        <v>2380</v>
      </c>
    </row>
    <row r="1737" spans="1:10" x14ac:dyDescent="0.3">
      <c r="A1737" t="s">
        <v>635</v>
      </c>
      <c r="B1737">
        <v>34.19</v>
      </c>
      <c r="C1737" t="str">
        <f t="shared" si="54"/>
        <v>Obesity</v>
      </c>
      <c r="D1737">
        <v>4.1900000000000004</v>
      </c>
      <c r="E1737" t="str">
        <f t="shared" si="55"/>
        <v>Normal</v>
      </c>
      <c r="F1737" t="s">
        <v>2380</v>
      </c>
      <c r="G1737" t="s">
        <v>2380</v>
      </c>
      <c r="H1737" t="s">
        <v>2380</v>
      </c>
      <c r="I1737">
        <v>0</v>
      </c>
      <c r="J1737" t="s">
        <v>2380</v>
      </c>
    </row>
    <row r="1738" spans="1:10" x14ac:dyDescent="0.3">
      <c r="A1738" t="s">
        <v>634</v>
      </c>
      <c r="B1738">
        <v>22.515000000000001</v>
      </c>
      <c r="C1738" t="str">
        <f t="shared" si="54"/>
        <v>Normal weight</v>
      </c>
      <c r="D1738">
        <v>4.37</v>
      </c>
      <c r="E1738" t="str">
        <f t="shared" si="55"/>
        <v>Normal</v>
      </c>
      <c r="F1738" t="s">
        <v>2380</v>
      </c>
      <c r="G1738" t="s">
        <v>2380</v>
      </c>
      <c r="H1738" t="s">
        <v>2381</v>
      </c>
      <c r="I1738">
        <v>1</v>
      </c>
      <c r="J1738" t="s">
        <v>2380</v>
      </c>
    </row>
    <row r="1739" spans="1:10" x14ac:dyDescent="0.3">
      <c r="A1739" t="s">
        <v>633</v>
      </c>
      <c r="B1739">
        <v>18.239999999999998</v>
      </c>
      <c r="C1739" t="str">
        <f t="shared" si="54"/>
        <v>Underweight</v>
      </c>
      <c r="D1739">
        <v>5.31</v>
      </c>
      <c r="E1739" t="str">
        <f t="shared" si="55"/>
        <v>Normal</v>
      </c>
      <c r="F1739" t="s">
        <v>2381</v>
      </c>
      <c r="G1739" t="s">
        <v>2380</v>
      </c>
      <c r="H1739" t="s">
        <v>2381</v>
      </c>
      <c r="I1739">
        <v>1</v>
      </c>
      <c r="J1739" t="s">
        <v>2380</v>
      </c>
    </row>
    <row r="1740" spans="1:10" x14ac:dyDescent="0.3">
      <c r="A1740" t="s">
        <v>631</v>
      </c>
      <c r="B1740">
        <v>37.28</v>
      </c>
      <c r="C1740" t="str">
        <f t="shared" si="54"/>
        <v>Obesity</v>
      </c>
      <c r="D1740">
        <v>4.66</v>
      </c>
      <c r="E1740" t="str">
        <f t="shared" si="55"/>
        <v>Normal</v>
      </c>
      <c r="F1740" t="s">
        <v>2380</v>
      </c>
      <c r="G1740" t="s">
        <v>2381</v>
      </c>
      <c r="H1740" t="s">
        <v>2380</v>
      </c>
      <c r="I1740">
        <v>1</v>
      </c>
      <c r="J1740" t="s">
        <v>2380</v>
      </c>
    </row>
    <row r="1741" spans="1:10" x14ac:dyDescent="0.3">
      <c r="A1741" t="s">
        <v>630</v>
      </c>
      <c r="B1741">
        <v>18.2</v>
      </c>
      <c r="C1741" t="str">
        <f t="shared" si="54"/>
        <v>Underweight</v>
      </c>
      <c r="D1741">
        <v>6.19</v>
      </c>
      <c r="E1741" t="str">
        <f t="shared" si="55"/>
        <v>Prediabetes</v>
      </c>
      <c r="F1741" t="s">
        <v>2380</v>
      </c>
      <c r="G1741" t="s">
        <v>2380</v>
      </c>
      <c r="H1741" t="s">
        <v>2381</v>
      </c>
      <c r="I1741">
        <v>1</v>
      </c>
      <c r="J1741" t="s">
        <v>2380</v>
      </c>
    </row>
    <row r="1742" spans="1:10" x14ac:dyDescent="0.3">
      <c r="A1742" t="s">
        <v>629</v>
      </c>
      <c r="B1742">
        <v>20.53</v>
      </c>
      <c r="C1742" t="str">
        <f t="shared" si="54"/>
        <v>Normal weight</v>
      </c>
      <c r="D1742">
        <v>4.8600000000000003</v>
      </c>
      <c r="E1742" t="str">
        <f t="shared" si="55"/>
        <v>Normal</v>
      </c>
      <c r="F1742" t="s">
        <v>2380</v>
      </c>
      <c r="G1742" t="s">
        <v>2380</v>
      </c>
      <c r="H1742" t="s">
        <v>2380</v>
      </c>
      <c r="I1742">
        <v>1</v>
      </c>
      <c r="J1742" t="s">
        <v>2380</v>
      </c>
    </row>
    <row r="1743" spans="1:10" x14ac:dyDescent="0.3">
      <c r="A1743" t="s">
        <v>628</v>
      </c>
      <c r="B1743">
        <v>23.79</v>
      </c>
      <c r="C1743" t="str">
        <f t="shared" si="54"/>
        <v>Normal weight</v>
      </c>
      <c r="D1743">
        <v>4.74</v>
      </c>
      <c r="E1743" t="str">
        <f t="shared" si="55"/>
        <v>Normal</v>
      </c>
      <c r="F1743" t="s">
        <v>2380</v>
      </c>
      <c r="G1743" t="s">
        <v>2380</v>
      </c>
      <c r="H1743" t="s">
        <v>2380</v>
      </c>
      <c r="I1743">
        <v>0</v>
      </c>
      <c r="J1743" t="s">
        <v>2380</v>
      </c>
    </row>
    <row r="1744" spans="1:10" x14ac:dyDescent="0.3">
      <c r="A1744" t="s">
        <v>627</v>
      </c>
      <c r="B1744">
        <v>29.8</v>
      </c>
      <c r="C1744" t="str">
        <f t="shared" si="54"/>
        <v>Over weight</v>
      </c>
      <c r="D1744">
        <v>6.03</v>
      </c>
      <c r="E1744" t="str">
        <f t="shared" si="55"/>
        <v>Prediabetes</v>
      </c>
      <c r="F1744" t="s">
        <v>2380</v>
      </c>
      <c r="G1744" t="s">
        <v>2380</v>
      </c>
      <c r="H1744" t="s">
        <v>2380</v>
      </c>
      <c r="I1744">
        <v>0</v>
      </c>
      <c r="J1744" t="s">
        <v>2380</v>
      </c>
    </row>
    <row r="1745" spans="1:10" x14ac:dyDescent="0.3">
      <c r="A1745" t="s">
        <v>626</v>
      </c>
      <c r="B1745">
        <v>31.54</v>
      </c>
      <c r="C1745" t="str">
        <f t="shared" si="54"/>
        <v>Obesity</v>
      </c>
      <c r="D1745">
        <v>4.71</v>
      </c>
      <c r="E1745" t="str">
        <f t="shared" si="55"/>
        <v>Normal</v>
      </c>
      <c r="F1745" t="s">
        <v>2380</v>
      </c>
      <c r="G1745" t="s">
        <v>2380</v>
      </c>
      <c r="H1745" t="s">
        <v>2380</v>
      </c>
      <c r="I1745">
        <v>0</v>
      </c>
      <c r="J1745" t="s">
        <v>2380</v>
      </c>
    </row>
    <row r="1746" spans="1:10" x14ac:dyDescent="0.3">
      <c r="A1746" t="s">
        <v>625</v>
      </c>
      <c r="B1746">
        <v>20.82</v>
      </c>
      <c r="C1746" t="str">
        <f t="shared" si="54"/>
        <v>Normal weight</v>
      </c>
      <c r="D1746">
        <v>5.55</v>
      </c>
      <c r="E1746" t="str">
        <f t="shared" si="55"/>
        <v>Normal</v>
      </c>
      <c r="F1746" t="s">
        <v>2380</v>
      </c>
      <c r="G1746" t="s">
        <v>2380</v>
      </c>
      <c r="H1746" t="s">
        <v>2380</v>
      </c>
      <c r="I1746">
        <v>1</v>
      </c>
      <c r="J1746" t="s">
        <v>2380</v>
      </c>
    </row>
    <row r="1747" spans="1:10" x14ac:dyDescent="0.3">
      <c r="A1747" t="s">
        <v>624</v>
      </c>
      <c r="B1747">
        <v>38.83</v>
      </c>
      <c r="C1747" t="str">
        <f t="shared" si="54"/>
        <v>Obesity</v>
      </c>
      <c r="D1747">
        <v>4.78</v>
      </c>
      <c r="E1747" t="str">
        <f t="shared" si="55"/>
        <v>Normal</v>
      </c>
      <c r="F1747" t="s">
        <v>2380</v>
      </c>
      <c r="G1747" t="s">
        <v>2380</v>
      </c>
      <c r="H1747" t="s">
        <v>2381</v>
      </c>
      <c r="I1747">
        <v>1</v>
      </c>
      <c r="J1747" t="s">
        <v>2380</v>
      </c>
    </row>
    <row r="1748" spans="1:10" x14ac:dyDescent="0.3">
      <c r="A1748" t="s">
        <v>623</v>
      </c>
      <c r="B1748">
        <v>23.44</v>
      </c>
      <c r="C1748" t="str">
        <f t="shared" si="54"/>
        <v>Normal weight</v>
      </c>
      <c r="D1748">
        <v>4.6500000000000004</v>
      </c>
      <c r="E1748" t="str">
        <f t="shared" si="55"/>
        <v>Normal</v>
      </c>
      <c r="F1748" t="s">
        <v>2381</v>
      </c>
      <c r="G1748" t="s">
        <v>2380</v>
      </c>
      <c r="H1748" t="s">
        <v>2380</v>
      </c>
      <c r="I1748">
        <v>1</v>
      </c>
      <c r="J1748" t="s">
        <v>2380</v>
      </c>
    </row>
    <row r="1749" spans="1:10" x14ac:dyDescent="0.3">
      <c r="A1749" t="s">
        <v>622</v>
      </c>
      <c r="B1749">
        <v>24.13</v>
      </c>
      <c r="C1749" t="str">
        <f t="shared" si="54"/>
        <v>Normal weight</v>
      </c>
      <c r="D1749">
        <v>5.2</v>
      </c>
      <c r="E1749" t="str">
        <f t="shared" si="55"/>
        <v>Normal</v>
      </c>
      <c r="F1749" t="s">
        <v>2380</v>
      </c>
      <c r="G1749" t="s">
        <v>2380</v>
      </c>
      <c r="H1749" t="s">
        <v>2380</v>
      </c>
      <c r="I1749">
        <v>1</v>
      </c>
      <c r="J1749" t="s">
        <v>2380</v>
      </c>
    </row>
    <row r="1750" spans="1:10" x14ac:dyDescent="0.3">
      <c r="A1750" t="s">
        <v>621</v>
      </c>
      <c r="B1750">
        <v>42.13</v>
      </c>
      <c r="C1750" t="str">
        <f t="shared" si="54"/>
        <v>Obesity</v>
      </c>
      <c r="D1750">
        <v>4.54</v>
      </c>
      <c r="E1750" t="str">
        <f t="shared" si="55"/>
        <v>Normal</v>
      </c>
      <c r="F1750" t="s">
        <v>2381</v>
      </c>
      <c r="G1750" t="s">
        <v>2380</v>
      </c>
      <c r="H1750" t="s">
        <v>2380</v>
      </c>
      <c r="I1750">
        <v>1</v>
      </c>
      <c r="J1750" t="s">
        <v>2380</v>
      </c>
    </row>
    <row r="1751" spans="1:10" x14ac:dyDescent="0.3">
      <c r="A1751" t="s">
        <v>620</v>
      </c>
      <c r="B1751">
        <v>17.86</v>
      </c>
      <c r="C1751" t="str">
        <f t="shared" si="54"/>
        <v>Underweight</v>
      </c>
      <c r="D1751">
        <v>4.1100000000000003</v>
      </c>
      <c r="E1751" t="str">
        <f t="shared" si="55"/>
        <v>Normal</v>
      </c>
      <c r="F1751" t="s">
        <v>2380</v>
      </c>
      <c r="G1751" t="s">
        <v>2380</v>
      </c>
      <c r="H1751" t="s">
        <v>2380</v>
      </c>
      <c r="I1751">
        <v>1</v>
      </c>
      <c r="J1751" t="s">
        <v>2380</v>
      </c>
    </row>
    <row r="1752" spans="1:10" x14ac:dyDescent="0.3">
      <c r="A1752" t="s">
        <v>619</v>
      </c>
      <c r="B1752">
        <v>32.78</v>
      </c>
      <c r="C1752" t="str">
        <f t="shared" si="54"/>
        <v>Obesity</v>
      </c>
      <c r="D1752">
        <v>4.63</v>
      </c>
      <c r="E1752" t="str">
        <f t="shared" si="55"/>
        <v>Normal</v>
      </c>
      <c r="F1752" t="s">
        <v>2380</v>
      </c>
      <c r="G1752" t="s">
        <v>2380</v>
      </c>
      <c r="H1752" t="s">
        <v>2380</v>
      </c>
      <c r="I1752">
        <v>0</v>
      </c>
      <c r="J1752" t="s">
        <v>2380</v>
      </c>
    </row>
    <row r="1753" spans="1:10" x14ac:dyDescent="0.3">
      <c r="A1753" t="s">
        <v>618</v>
      </c>
      <c r="B1753">
        <v>23.9</v>
      </c>
      <c r="C1753" t="str">
        <f t="shared" si="54"/>
        <v>Normal weight</v>
      </c>
      <c r="D1753">
        <v>6.06</v>
      </c>
      <c r="E1753" t="str">
        <f t="shared" si="55"/>
        <v>Prediabetes</v>
      </c>
      <c r="F1753" t="s">
        <v>2381</v>
      </c>
      <c r="G1753" t="s">
        <v>2380</v>
      </c>
      <c r="H1753" t="s">
        <v>2381</v>
      </c>
      <c r="I1753">
        <v>1</v>
      </c>
      <c r="J1753" t="s">
        <v>2380</v>
      </c>
    </row>
    <row r="1754" spans="1:10" x14ac:dyDescent="0.3">
      <c r="A1754" t="s">
        <v>617</v>
      </c>
      <c r="B1754">
        <v>15.47</v>
      </c>
      <c r="C1754" t="str">
        <f t="shared" si="54"/>
        <v>Underweight</v>
      </c>
      <c r="D1754">
        <v>8.43</v>
      </c>
      <c r="E1754" t="str">
        <f t="shared" si="55"/>
        <v>Diabetes</v>
      </c>
      <c r="F1754" t="s">
        <v>2380</v>
      </c>
      <c r="G1754" t="s">
        <v>2380</v>
      </c>
      <c r="H1754" t="s">
        <v>2380</v>
      </c>
      <c r="I1754">
        <v>0</v>
      </c>
      <c r="J1754" t="s">
        <v>2380</v>
      </c>
    </row>
    <row r="1755" spans="1:10" x14ac:dyDescent="0.3">
      <c r="A1755" t="s">
        <v>616</v>
      </c>
      <c r="B1755">
        <v>28.54</v>
      </c>
      <c r="C1755" t="str">
        <f t="shared" si="54"/>
        <v>Over weight</v>
      </c>
      <c r="D1755">
        <v>5.51</v>
      </c>
      <c r="E1755" t="str">
        <f t="shared" si="55"/>
        <v>Normal</v>
      </c>
      <c r="F1755" t="s">
        <v>2380</v>
      </c>
      <c r="G1755" t="s">
        <v>2380</v>
      </c>
      <c r="H1755" t="s">
        <v>2381</v>
      </c>
      <c r="I1755">
        <v>1</v>
      </c>
      <c r="J1755" t="s">
        <v>2380</v>
      </c>
    </row>
    <row r="1756" spans="1:10" x14ac:dyDescent="0.3">
      <c r="A1756" t="s">
        <v>615</v>
      </c>
      <c r="B1756">
        <v>18.54</v>
      </c>
      <c r="C1756" t="str">
        <f t="shared" si="54"/>
        <v>Normal weight</v>
      </c>
      <c r="D1756">
        <v>4.95</v>
      </c>
      <c r="E1756" t="str">
        <f t="shared" si="55"/>
        <v>Normal</v>
      </c>
      <c r="F1756" t="s">
        <v>2380</v>
      </c>
      <c r="G1756" t="s">
        <v>2380</v>
      </c>
      <c r="H1756" t="s">
        <v>2380</v>
      </c>
      <c r="I1756">
        <v>0</v>
      </c>
      <c r="J1756" t="s">
        <v>2380</v>
      </c>
    </row>
    <row r="1757" spans="1:10" x14ac:dyDescent="0.3">
      <c r="A1757" t="s">
        <v>614</v>
      </c>
      <c r="B1757">
        <v>32.18</v>
      </c>
      <c r="C1757" t="str">
        <f t="shared" si="54"/>
        <v>Obesity</v>
      </c>
      <c r="D1757">
        <v>6.44</v>
      </c>
      <c r="E1757" t="str">
        <f t="shared" si="55"/>
        <v>Diabetes</v>
      </c>
      <c r="F1757" t="s">
        <v>2381</v>
      </c>
      <c r="G1757" t="s">
        <v>2380</v>
      </c>
      <c r="H1757" t="s">
        <v>2381</v>
      </c>
      <c r="I1757">
        <v>1</v>
      </c>
      <c r="J1757" t="s">
        <v>2380</v>
      </c>
    </row>
    <row r="1758" spans="1:10" x14ac:dyDescent="0.3">
      <c r="A1758" t="s">
        <v>613</v>
      </c>
      <c r="B1758">
        <v>37.380000000000003</v>
      </c>
      <c r="C1758" t="str">
        <f t="shared" si="54"/>
        <v>Obesity</v>
      </c>
      <c r="D1758">
        <v>6.05</v>
      </c>
      <c r="E1758" t="str">
        <f t="shared" si="55"/>
        <v>Prediabetes</v>
      </c>
      <c r="F1758" t="s">
        <v>2381</v>
      </c>
      <c r="G1758" t="s">
        <v>2380</v>
      </c>
      <c r="H1758" t="s">
        <v>2380</v>
      </c>
      <c r="I1758">
        <v>0</v>
      </c>
      <c r="J1758" t="s">
        <v>2380</v>
      </c>
    </row>
    <row r="1759" spans="1:10" x14ac:dyDescent="0.3">
      <c r="A1759" t="s">
        <v>612</v>
      </c>
      <c r="B1759">
        <v>31.12</v>
      </c>
      <c r="C1759" t="str">
        <f t="shared" si="54"/>
        <v>Obesity</v>
      </c>
      <c r="D1759">
        <v>4.76</v>
      </c>
      <c r="E1759" t="str">
        <f t="shared" si="55"/>
        <v>Normal</v>
      </c>
      <c r="F1759" t="s">
        <v>2381</v>
      </c>
      <c r="G1759" t="s">
        <v>2380</v>
      </c>
      <c r="H1759" t="s">
        <v>2381</v>
      </c>
      <c r="I1759">
        <v>1</v>
      </c>
      <c r="J1759" t="s">
        <v>2380</v>
      </c>
    </row>
    <row r="1760" spans="1:10" x14ac:dyDescent="0.3">
      <c r="A1760" t="s">
        <v>611</v>
      </c>
      <c r="B1760">
        <v>22.01</v>
      </c>
      <c r="C1760" t="str">
        <f t="shared" si="54"/>
        <v>Normal weight</v>
      </c>
      <c r="D1760">
        <v>6.72</v>
      </c>
      <c r="E1760" t="str">
        <f t="shared" si="55"/>
        <v>Diabetes</v>
      </c>
      <c r="F1760" t="s">
        <v>2381</v>
      </c>
      <c r="G1760" t="s">
        <v>2380</v>
      </c>
      <c r="H1760" t="s">
        <v>2380</v>
      </c>
      <c r="I1760">
        <v>1</v>
      </c>
      <c r="J1760" t="s">
        <v>2380</v>
      </c>
    </row>
    <row r="1761" spans="1:10" x14ac:dyDescent="0.3">
      <c r="A1761" t="s">
        <v>610</v>
      </c>
      <c r="B1761">
        <v>27.645</v>
      </c>
      <c r="C1761" t="str">
        <f t="shared" si="54"/>
        <v>Over weight</v>
      </c>
      <c r="D1761">
        <v>5.7</v>
      </c>
      <c r="E1761" t="str">
        <f t="shared" si="55"/>
        <v>Prediabetes</v>
      </c>
      <c r="F1761" t="s">
        <v>2380</v>
      </c>
      <c r="G1761" t="s">
        <v>2380</v>
      </c>
      <c r="H1761" t="s">
        <v>2380</v>
      </c>
      <c r="I1761">
        <v>0</v>
      </c>
      <c r="J1761" t="s">
        <v>2380</v>
      </c>
    </row>
    <row r="1762" spans="1:10" x14ac:dyDescent="0.3">
      <c r="A1762" t="s">
        <v>609</v>
      </c>
      <c r="B1762">
        <v>29.64</v>
      </c>
      <c r="C1762" t="str">
        <f t="shared" si="54"/>
        <v>Over weight</v>
      </c>
      <c r="D1762">
        <v>5.31</v>
      </c>
      <c r="E1762" t="str">
        <f t="shared" si="55"/>
        <v>Normal</v>
      </c>
      <c r="F1762" t="s">
        <v>2381</v>
      </c>
      <c r="G1762" t="s">
        <v>2380</v>
      </c>
      <c r="H1762" t="s">
        <v>2380</v>
      </c>
      <c r="I1762">
        <v>0</v>
      </c>
      <c r="J1762" t="s">
        <v>2380</v>
      </c>
    </row>
    <row r="1763" spans="1:10" x14ac:dyDescent="0.3">
      <c r="A1763" t="s">
        <v>608</v>
      </c>
      <c r="B1763">
        <v>33.700000000000003</v>
      </c>
      <c r="C1763" t="str">
        <f t="shared" si="54"/>
        <v>Obesity</v>
      </c>
      <c r="D1763">
        <v>4.32</v>
      </c>
      <c r="E1763" t="str">
        <f t="shared" si="55"/>
        <v>Normal</v>
      </c>
      <c r="F1763" t="s">
        <v>2381</v>
      </c>
      <c r="G1763" t="s">
        <v>2380</v>
      </c>
      <c r="H1763" t="s">
        <v>2380</v>
      </c>
      <c r="I1763">
        <v>1</v>
      </c>
      <c r="J1763" t="s">
        <v>2380</v>
      </c>
    </row>
    <row r="1764" spans="1:10" x14ac:dyDescent="0.3">
      <c r="A1764" t="s">
        <v>607</v>
      </c>
      <c r="B1764">
        <v>27.5</v>
      </c>
      <c r="C1764" t="str">
        <f t="shared" si="54"/>
        <v>Over weight</v>
      </c>
      <c r="D1764">
        <v>4.2300000000000004</v>
      </c>
      <c r="E1764" t="str">
        <f t="shared" si="55"/>
        <v>Normal</v>
      </c>
      <c r="F1764" t="s">
        <v>2381</v>
      </c>
      <c r="G1764" t="s">
        <v>2380</v>
      </c>
      <c r="H1764" t="s">
        <v>2380</v>
      </c>
      <c r="I1764">
        <v>1</v>
      </c>
      <c r="J1764" t="s">
        <v>2380</v>
      </c>
    </row>
    <row r="1765" spans="1:10" x14ac:dyDescent="0.3">
      <c r="A1765" t="s">
        <v>606</v>
      </c>
      <c r="B1765">
        <v>16.12</v>
      </c>
      <c r="C1765" t="str">
        <f t="shared" si="54"/>
        <v>Underweight</v>
      </c>
      <c r="D1765">
        <v>6.09</v>
      </c>
      <c r="E1765" t="str">
        <f t="shared" si="55"/>
        <v>Prediabetes</v>
      </c>
      <c r="F1765" t="s">
        <v>2380</v>
      </c>
      <c r="G1765" t="s">
        <v>2380</v>
      </c>
      <c r="H1765" t="s">
        <v>2380</v>
      </c>
      <c r="I1765">
        <v>0</v>
      </c>
      <c r="J1765" t="s">
        <v>2380</v>
      </c>
    </row>
    <row r="1766" spans="1:10" x14ac:dyDescent="0.3">
      <c r="A1766" t="s">
        <v>605</v>
      </c>
      <c r="B1766">
        <v>26.73</v>
      </c>
      <c r="C1766" t="str">
        <f t="shared" si="54"/>
        <v>Over weight</v>
      </c>
      <c r="D1766">
        <v>4.74</v>
      </c>
      <c r="E1766" t="str">
        <f t="shared" si="55"/>
        <v>Normal</v>
      </c>
      <c r="F1766" t="s">
        <v>2381</v>
      </c>
      <c r="G1766" t="s">
        <v>2380</v>
      </c>
      <c r="H1766" t="s">
        <v>2380</v>
      </c>
      <c r="I1766">
        <v>1</v>
      </c>
      <c r="J1766" t="s">
        <v>2380</v>
      </c>
    </row>
    <row r="1767" spans="1:10" x14ac:dyDescent="0.3">
      <c r="A1767" t="s">
        <v>604</v>
      </c>
      <c r="B1767">
        <v>37.25</v>
      </c>
      <c r="C1767" t="str">
        <f t="shared" si="54"/>
        <v>Obesity</v>
      </c>
      <c r="D1767">
        <v>6.23</v>
      </c>
      <c r="E1767" t="str">
        <f t="shared" si="55"/>
        <v>Prediabetes</v>
      </c>
      <c r="F1767" t="s">
        <v>2381</v>
      </c>
      <c r="G1767" t="s">
        <v>2380</v>
      </c>
      <c r="H1767" t="s">
        <v>2380</v>
      </c>
      <c r="I1767">
        <v>0</v>
      </c>
      <c r="J1767" t="s">
        <v>2380</v>
      </c>
    </row>
    <row r="1768" spans="1:10" x14ac:dyDescent="0.3">
      <c r="A1768" t="s">
        <v>603</v>
      </c>
      <c r="B1768">
        <v>23.56</v>
      </c>
      <c r="C1768" t="str">
        <f t="shared" si="54"/>
        <v>Normal weight</v>
      </c>
      <c r="D1768">
        <v>5.45</v>
      </c>
      <c r="E1768" t="str">
        <f t="shared" si="55"/>
        <v>Normal</v>
      </c>
      <c r="F1768" t="s">
        <v>2381</v>
      </c>
      <c r="G1768" t="s">
        <v>2380</v>
      </c>
      <c r="H1768" t="s">
        <v>2380</v>
      </c>
      <c r="I1768">
        <v>1</v>
      </c>
      <c r="J1768" t="s">
        <v>2380</v>
      </c>
    </row>
    <row r="1769" spans="1:10" x14ac:dyDescent="0.3">
      <c r="A1769" t="s">
        <v>602</v>
      </c>
      <c r="B1769">
        <v>15.84</v>
      </c>
      <c r="C1769" t="str">
        <f t="shared" si="54"/>
        <v>Underweight</v>
      </c>
      <c r="D1769">
        <v>10.34</v>
      </c>
      <c r="E1769" t="str">
        <f t="shared" si="55"/>
        <v>Diabetes</v>
      </c>
      <c r="F1769" t="s">
        <v>2380</v>
      </c>
      <c r="G1769" t="s">
        <v>2380</v>
      </c>
      <c r="H1769" t="s">
        <v>2380</v>
      </c>
      <c r="I1769">
        <v>2</v>
      </c>
      <c r="J1769" t="s">
        <v>2380</v>
      </c>
    </row>
    <row r="1770" spans="1:10" x14ac:dyDescent="0.3">
      <c r="A1770" t="s">
        <v>601</v>
      </c>
      <c r="B1770">
        <v>36.630000000000003</v>
      </c>
      <c r="C1770" t="str">
        <f t="shared" si="54"/>
        <v>Obesity</v>
      </c>
      <c r="D1770">
        <v>5.15</v>
      </c>
      <c r="E1770" t="str">
        <f t="shared" si="55"/>
        <v>Normal</v>
      </c>
      <c r="F1770" t="s">
        <v>2380</v>
      </c>
      <c r="G1770" t="s">
        <v>2380</v>
      </c>
      <c r="H1770" t="s">
        <v>2380</v>
      </c>
      <c r="I1770">
        <v>0</v>
      </c>
      <c r="J1770" t="s">
        <v>2380</v>
      </c>
    </row>
    <row r="1771" spans="1:10" x14ac:dyDescent="0.3">
      <c r="A1771" t="s">
        <v>600</v>
      </c>
      <c r="B1771">
        <v>16.47</v>
      </c>
      <c r="C1771" t="str">
        <f t="shared" si="54"/>
        <v>Underweight</v>
      </c>
      <c r="D1771">
        <v>11.72</v>
      </c>
      <c r="E1771" t="str">
        <f t="shared" si="55"/>
        <v>Diabetes</v>
      </c>
      <c r="F1771" t="s">
        <v>2380</v>
      </c>
      <c r="G1771" t="s">
        <v>2380</v>
      </c>
      <c r="H1771" t="s">
        <v>2380</v>
      </c>
      <c r="I1771">
        <v>0</v>
      </c>
      <c r="J1771" t="s">
        <v>2380</v>
      </c>
    </row>
    <row r="1772" spans="1:10" x14ac:dyDescent="0.3">
      <c r="A1772" t="s">
        <v>599</v>
      </c>
      <c r="B1772">
        <v>25.8</v>
      </c>
      <c r="C1772" t="str">
        <f t="shared" si="54"/>
        <v>Over weight</v>
      </c>
      <c r="D1772">
        <v>5.29</v>
      </c>
      <c r="E1772" t="str">
        <f t="shared" si="55"/>
        <v>Normal</v>
      </c>
      <c r="F1772" t="s">
        <v>2380</v>
      </c>
      <c r="G1772" t="s">
        <v>2380</v>
      </c>
      <c r="H1772" t="s">
        <v>2380</v>
      </c>
      <c r="I1772">
        <v>0</v>
      </c>
      <c r="J1772" t="s">
        <v>2380</v>
      </c>
    </row>
    <row r="1773" spans="1:10" x14ac:dyDescent="0.3">
      <c r="A1773" t="s">
        <v>598</v>
      </c>
      <c r="B1773">
        <v>23.6</v>
      </c>
      <c r="C1773" t="str">
        <f t="shared" si="54"/>
        <v>Normal weight</v>
      </c>
      <c r="D1773">
        <v>4.33</v>
      </c>
      <c r="E1773" t="str">
        <f t="shared" si="55"/>
        <v>Normal</v>
      </c>
      <c r="F1773" t="s">
        <v>2380</v>
      </c>
      <c r="G1773" t="s">
        <v>2380</v>
      </c>
      <c r="H1773" t="s">
        <v>2380</v>
      </c>
      <c r="I1773">
        <v>0</v>
      </c>
      <c r="J1773" t="s">
        <v>2380</v>
      </c>
    </row>
    <row r="1774" spans="1:10" x14ac:dyDescent="0.3">
      <c r="A1774" t="s">
        <v>597</v>
      </c>
      <c r="B1774">
        <v>32.11</v>
      </c>
      <c r="C1774" t="str">
        <f t="shared" si="54"/>
        <v>Obesity</v>
      </c>
      <c r="D1774">
        <v>6.24</v>
      </c>
      <c r="E1774" t="str">
        <f t="shared" si="55"/>
        <v>Prediabetes</v>
      </c>
      <c r="F1774" t="s">
        <v>2380</v>
      </c>
      <c r="G1774" t="s">
        <v>2380</v>
      </c>
      <c r="H1774" t="s">
        <v>2381</v>
      </c>
      <c r="I1774">
        <v>1</v>
      </c>
      <c r="J1774" t="s">
        <v>2380</v>
      </c>
    </row>
    <row r="1775" spans="1:10" x14ac:dyDescent="0.3">
      <c r="A1775" t="s">
        <v>596</v>
      </c>
      <c r="B1775">
        <v>30.114999999999998</v>
      </c>
      <c r="C1775" t="str">
        <f t="shared" si="54"/>
        <v>Obesity</v>
      </c>
      <c r="D1775">
        <v>11.61</v>
      </c>
      <c r="E1775" t="str">
        <f t="shared" si="55"/>
        <v>Diabetes</v>
      </c>
      <c r="F1775" t="s">
        <v>2380</v>
      </c>
      <c r="G1775" t="s">
        <v>2380</v>
      </c>
      <c r="H1775" t="s">
        <v>2380</v>
      </c>
      <c r="I1775">
        <v>0</v>
      </c>
      <c r="J1775" t="s">
        <v>2380</v>
      </c>
    </row>
    <row r="1776" spans="1:10" x14ac:dyDescent="0.3">
      <c r="A1776" t="s">
        <v>595</v>
      </c>
      <c r="B1776">
        <v>20.28</v>
      </c>
      <c r="C1776" t="str">
        <f t="shared" si="54"/>
        <v>Normal weight</v>
      </c>
      <c r="D1776">
        <v>11.07</v>
      </c>
      <c r="E1776" t="str">
        <f t="shared" si="55"/>
        <v>Diabetes</v>
      </c>
      <c r="F1776" t="s">
        <v>2381</v>
      </c>
      <c r="G1776" t="s">
        <v>2380</v>
      </c>
      <c r="H1776" t="s">
        <v>2380</v>
      </c>
      <c r="I1776">
        <v>0</v>
      </c>
      <c r="J1776" t="s">
        <v>2380</v>
      </c>
    </row>
    <row r="1777" spans="1:10" x14ac:dyDescent="0.3">
      <c r="A1777" t="s">
        <v>594</v>
      </c>
      <c r="B1777">
        <v>20.234999999999999</v>
      </c>
      <c r="C1777" t="str">
        <f t="shared" si="54"/>
        <v>Normal weight</v>
      </c>
      <c r="D1777">
        <v>5.19</v>
      </c>
      <c r="E1777" t="str">
        <f t="shared" si="55"/>
        <v>Normal</v>
      </c>
      <c r="F1777" t="s">
        <v>2380</v>
      </c>
      <c r="G1777" t="s">
        <v>2380</v>
      </c>
      <c r="H1777" t="s">
        <v>2381</v>
      </c>
      <c r="I1777">
        <v>1</v>
      </c>
      <c r="J1777" t="s">
        <v>2380</v>
      </c>
    </row>
    <row r="1778" spans="1:10" x14ac:dyDescent="0.3">
      <c r="A1778" t="s">
        <v>593</v>
      </c>
      <c r="B1778">
        <v>25.27</v>
      </c>
      <c r="C1778" t="str">
        <f t="shared" si="54"/>
        <v>Over weight</v>
      </c>
      <c r="D1778">
        <v>5.7</v>
      </c>
      <c r="E1778" t="str">
        <f t="shared" si="55"/>
        <v>Prediabetes</v>
      </c>
      <c r="F1778" t="s">
        <v>2381</v>
      </c>
      <c r="G1778" t="s">
        <v>2380</v>
      </c>
      <c r="H1778" t="s">
        <v>2380</v>
      </c>
      <c r="I1778">
        <v>1</v>
      </c>
      <c r="J1778" t="s">
        <v>2380</v>
      </c>
    </row>
    <row r="1779" spans="1:10" x14ac:dyDescent="0.3">
      <c r="A1779" t="s">
        <v>592</v>
      </c>
      <c r="B1779">
        <v>24.24</v>
      </c>
      <c r="C1779" t="str">
        <f t="shared" si="54"/>
        <v>Normal weight</v>
      </c>
      <c r="D1779">
        <v>6.15</v>
      </c>
      <c r="E1779" t="str">
        <f t="shared" si="55"/>
        <v>Prediabetes</v>
      </c>
      <c r="F1779" t="s">
        <v>2380</v>
      </c>
      <c r="G1779" t="s">
        <v>2380</v>
      </c>
      <c r="H1779" t="s">
        <v>2380</v>
      </c>
      <c r="I1779">
        <v>0</v>
      </c>
      <c r="J1779" t="s">
        <v>2380</v>
      </c>
    </row>
    <row r="1780" spans="1:10" x14ac:dyDescent="0.3">
      <c r="A1780" t="s">
        <v>591</v>
      </c>
      <c r="B1780">
        <v>35.75</v>
      </c>
      <c r="C1780" t="str">
        <f t="shared" si="54"/>
        <v>Obesity</v>
      </c>
      <c r="D1780">
        <v>5.07</v>
      </c>
      <c r="E1780" t="str">
        <f t="shared" si="55"/>
        <v>Normal</v>
      </c>
      <c r="F1780" t="s">
        <v>2380</v>
      </c>
      <c r="G1780" t="s">
        <v>2380</v>
      </c>
      <c r="H1780" t="s">
        <v>2380</v>
      </c>
      <c r="I1780">
        <v>0</v>
      </c>
      <c r="J1780" t="s">
        <v>2380</v>
      </c>
    </row>
    <row r="1781" spans="1:10" x14ac:dyDescent="0.3">
      <c r="A1781" t="s">
        <v>590</v>
      </c>
      <c r="B1781">
        <v>29.92</v>
      </c>
      <c r="C1781" t="str">
        <f t="shared" si="54"/>
        <v>Obesity</v>
      </c>
      <c r="D1781">
        <v>10.97</v>
      </c>
      <c r="E1781" t="str">
        <f t="shared" si="55"/>
        <v>Diabetes</v>
      </c>
      <c r="F1781" t="s">
        <v>2381</v>
      </c>
      <c r="G1781" t="s">
        <v>2380</v>
      </c>
      <c r="H1781" t="s">
        <v>2380</v>
      </c>
      <c r="I1781">
        <v>1</v>
      </c>
      <c r="J1781" t="s">
        <v>2380</v>
      </c>
    </row>
    <row r="1782" spans="1:10" x14ac:dyDescent="0.3">
      <c r="A1782" t="s">
        <v>589</v>
      </c>
      <c r="B1782">
        <v>26.2</v>
      </c>
      <c r="C1782" t="str">
        <f t="shared" si="54"/>
        <v>Over weight</v>
      </c>
      <c r="D1782">
        <v>10.93</v>
      </c>
      <c r="E1782" t="str">
        <f t="shared" si="55"/>
        <v>Diabetes</v>
      </c>
      <c r="F1782" t="s">
        <v>2381</v>
      </c>
      <c r="G1782" t="s">
        <v>2380</v>
      </c>
      <c r="H1782" t="s">
        <v>2380</v>
      </c>
      <c r="I1782">
        <v>1</v>
      </c>
      <c r="J1782" t="s">
        <v>2380</v>
      </c>
    </row>
    <row r="1783" spans="1:10" x14ac:dyDescent="0.3">
      <c r="A1783" t="s">
        <v>588</v>
      </c>
      <c r="B1783">
        <v>26.695</v>
      </c>
      <c r="C1783" t="str">
        <f t="shared" si="54"/>
        <v>Over weight</v>
      </c>
      <c r="D1783">
        <v>4.21</v>
      </c>
      <c r="E1783" t="str">
        <f t="shared" si="55"/>
        <v>Normal</v>
      </c>
      <c r="F1783" t="s">
        <v>2381</v>
      </c>
      <c r="G1783" t="s">
        <v>2380</v>
      </c>
      <c r="H1783" t="s">
        <v>2381</v>
      </c>
      <c r="I1783">
        <v>1</v>
      </c>
      <c r="J1783" t="s">
        <v>2380</v>
      </c>
    </row>
    <row r="1784" spans="1:10" x14ac:dyDescent="0.3">
      <c r="A1784" t="s">
        <v>587</v>
      </c>
      <c r="B1784">
        <v>23.16</v>
      </c>
      <c r="C1784" t="str">
        <f t="shared" si="54"/>
        <v>Normal weight</v>
      </c>
      <c r="D1784">
        <v>5.5</v>
      </c>
      <c r="E1784" t="str">
        <f t="shared" si="55"/>
        <v>Normal</v>
      </c>
      <c r="F1784" t="s">
        <v>2380</v>
      </c>
      <c r="G1784" t="s">
        <v>2380</v>
      </c>
      <c r="H1784" t="s">
        <v>2380</v>
      </c>
      <c r="I1784">
        <v>0</v>
      </c>
      <c r="J1784" t="s">
        <v>2380</v>
      </c>
    </row>
    <row r="1785" spans="1:10" x14ac:dyDescent="0.3">
      <c r="A1785" t="s">
        <v>586</v>
      </c>
      <c r="B1785">
        <v>32.585000000000001</v>
      </c>
      <c r="C1785" t="str">
        <f t="shared" si="54"/>
        <v>Obesity</v>
      </c>
      <c r="D1785">
        <v>4.93</v>
      </c>
      <c r="E1785" t="str">
        <f t="shared" si="55"/>
        <v>Normal</v>
      </c>
      <c r="F1785" t="s">
        <v>2381</v>
      </c>
      <c r="G1785" t="s">
        <v>2380</v>
      </c>
      <c r="H1785" t="s">
        <v>2380</v>
      </c>
      <c r="I1785">
        <v>1</v>
      </c>
      <c r="J1785" t="s">
        <v>2380</v>
      </c>
    </row>
    <row r="1786" spans="1:10" x14ac:dyDescent="0.3">
      <c r="A1786" t="s">
        <v>585</v>
      </c>
      <c r="B1786">
        <v>33.97</v>
      </c>
      <c r="C1786" t="str">
        <f t="shared" si="54"/>
        <v>Obesity</v>
      </c>
      <c r="D1786">
        <v>5.6</v>
      </c>
      <c r="E1786" t="str">
        <f t="shared" si="55"/>
        <v>Normal</v>
      </c>
      <c r="F1786" t="s">
        <v>2381</v>
      </c>
      <c r="G1786" t="s">
        <v>2380</v>
      </c>
      <c r="H1786" t="s">
        <v>2380</v>
      </c>
      <c r="I1786">
        <v>0</v>
      </c>
      <c r="J1786" t="s">
        <v>2380</v>
      </c>
    </row>
    <row r="1787" spans="1:10" x14ac:dyDescent="0.3">
      <c r="A1787" t="s">
        <v>584</v>
      </c>
      <c r="B1787">
        <v>16.57</v>
      </c>
      <c r="C1787" t="str">
        <f t="shared" si="54"/>
        <v>Underweight</v>
      </c>
      <c r="D1787">
        <v>9.99</v>
      </c>
      <c r="E1787" t="str">
        <f t="shared" si="55"/>
        <v>Diabetes</v>
      </c>
      <c r="F1787" t="s">
        <v>2380</v>
      </c>
      <c r="G1787" t="s">
        <v>2380</v>
      </c>
      <c r="H1787" t="s">
        <v>2380</v>
      </c>
      <c r="I1787">
        <v>0</v>
      </c>
      <c r="J1787" t="s">
        <v>2380</v>
      </c>
    </row>
    <row r="1788" spans="1:10" x14ac:dyDescent="0.3">
      <c r="A1788" t="s">
        <v>583</v>
      </c>
      <c r="B1788">
        <v>17.55</v>
      </c>
      <c r="C1788" t="str">
        <f t="shared" si="54"/>
        <v>Underweight</v>
      </c>
      <c r="D1788">
        <v>5.93</v>
      </c>
      <c r="E1788" t="str">
        <f t="shared" si="55"/>
        <v>Prediabetes</v>
      </c>
      <c r="F1788" t="s">
        <v>2380</v>
      </c>
      <c r="G1788" t="s">
        <v>2380</v>
      </c>
      <c r="H1788" t="s">
        <v>2381</v>
      </c>
      <c r="I1788">
        <v>1</v>
      </c>
      <c r="J1788" t="s">
        <v>2380</v>
      </c>
    </row>
    <row r="1789" spans="1:10" x14ac:dyDescent="0.3">
      <c r="A1789" t="s">
        <v>582</v>
      </c>
      <c r="B1789">
        <v>29.41</v>
      </c>
      <c r="C1789" t="str">
        <f t="shared" si="54"/>
        <v>Over weight</v>
      </c>
      <c r="D1789">
        <v>6.29</v>
      </c>
      <c r="E1789" t="str">
        <f t="shared" si="55"/>
        <v>Prediabetes</v>
      </c>
      <c r="F1789" t="s">
        <v>2381</v>
      </c>
      <c r="G1789" t="s">
        <v>2380</v>
      </c>
      <c r="H1789" t="s">
        <v>2380</v>
      </c>
      <c r="I1789">
        <v>1</v>
      </c>
      <c r="J1789" t="s">
        <v>2380</v>
      </c>
    </row>
    <row r="1790" spans="1:10" x14ac:dyDescent="0.3">
      <c r="A1790" t="s">
        <v>581</v>
      </c>
      <c r="B1790">
        <v>17.91</v>
      </c>
      <c r="C1790" t="str">
        <f t="shared" si="54"/>
        <v>Underweight</v>
      </c>
      <c r="D1790">
        <v>5.65</v>
      </c>
      <c r="E1790" t="str">
        <f t="shared" si="55"/>
        <v>Normal</v>
      </c>
      <c r="F1790" t="s">
        <v>2380</v>
      </c>
      <c r="G1790" t="s">
        <v>2380</v>
      </c>
      <c r="H1790" t="s">
        <v>2380</v>
      </c>
      <c r="I1790">
        <v>1</v>
      </c>
      <c r="J1790" t="s">
        <v>2380</v>
      </c>
    </row>
    <row r="1791" spans="1:10" x14ac:dyDescent="0.3">
      <c r="A1791" t="s">
        <v>580</v>
      </c>
      <c r="B1791">
        <v>31.57</v>
      </c>
      <c r="C1791" t="str">
        <f t="shared" si="54"/>
        <v>Obesity</v>
      </c>
      <c r="D1791">
        <v>6.15</v>
      </c>
      <c r="E1791" t="str">
        <f t="shared" si="55"/>
        <v>Prediabetes</v>
      </c>
      <c r="F1791" t="s">
        <v>2380</v>
      </c>
      <c r="G1791" t="s">
        <v>2380</v>
      </c>
      <c r="H1791" t="s">
        <v>2380</v>
      </c>
      <c r="I1791">
        <v>1</v>
      </c>
      <c r="J1791" t="s">
        <v>2380</v>
      </c>
    </row>
    <row r="1792" spans="1:10" x14ac:dyDescent="0.3">
      <c r="A1792" t="s">
        <v>579</v>
      </c>
      <c r="B1792">
        <v>33.18</v>
      </c>
      <c r="C1792" t="str">
        <f t="shared" si="54"/>
        <v>Obesity</v>
      </c>
      <c r="D1792">
        <v>5.22</v>
      </c>
      <c r="E1792" t="str">
        <f t="shared" si="55"/>
        <v>Normal</v>
      </c>
      <c r="F1792" t="s">
        <v>2380</v>
      </c>
      <c r="G1792" t="s">
        <v>2381</v>
      </c>
      <c r="H1792" t="s">
        <v>2380</v>
      </c>
      <c r="I1792">
        <v>1</v>
      </c>
      <c r="J1792" t="s">
        <v>2380</v>
      </c>
    </row>
    <row r="1793" spans="1:10" x14ac:dyDescent="0.3">
      <c r="A1793" t="s">
        <v>578</v>
      </c>
      <c r="B1793">
        <v>37</v>
      </c>
      <c r="C1793" t="str">
        <f t="shared" si="54"/>
        <v>Obesity</v>
      </c>
      <c r="D1793">
        <v>11.66</v>
      </c>
      <c r="E1793" t="str">
        <f t="shared" si="55"/>
        <v>Diabetes</v>
      </c>
      <c r="F1793" t="s">
        <v>2380</v>
      </c>
      <c r="G1793" t="s">
        <v>2380</v>
      </c>
      <c r="H1793" t="s">
        <v>2380</v>
      </c>
      <c r="I1793">
        <v>0</v>
      </c>
      <c r="J1793" t="s">
        <v>2380</v>
      </c>
    </row>
    <row r="1794" spans="1:10" x14ac:dyDescent="0.3">
      <c r="A1794" t="s">
        <v>577</v>
      </c>
      <c r="B1794">
        <v>18.905000000000001</v>
      </c>
      <c r="C1794" t="str">
        <f t="shared" si="54"/>
        <v>Normal weight</v>
      </c>
      <c r="D1794">
        <v>4.91</v>
      </c>
      <c r="E1794" t="str">
        <f t="shared" si="55"/>
        <v>Normal</v>
      </c>
      <c r="F1794" t="s">
        <v>2381</v>
      </c>
      <c r="G1794" t="s">
        <v>2380</v>
      </c>
      <c r="H1794" t="s">
        <v>2380</v>
      </c>
      <c r="I1794">
        <v>1</v>
      </c>
      <c r="J1794" t="s">
        <v>2380</v>
      </c>
    </row>
    <row r="1795" spans="1:10" x14ac:dyDescent="0.3">
      <c r="A1795" t="s">
        <v>576</v>
      </c>
      <c r="B1795">
        <v>20.03</v>
      </c>
      <c r="C1795" t="str">
        <f t="shared" ref="C1795:C1858" si="56">IF(B1795&lt;18.5,"Underweight",IF(B1795&lt;=24.9,"Normal weight",IF(B1795&lt;29.9,"Over weight","Obesity")))</f>
        <v>Normal weight</v>
      </c>
      <c r="D1795">
        <v>9.25</v>
      </c>
      <c r="E1795" t="str">
        <f t="shared" ref="E1795:E1858" si="57">IF(D1795&lt;5.7,"Normal",IF(D1795&lt;=6.4,"Prediabetes","Diabetes"))</f>
        <v>Diabetes</v>
      </c>
      <c r="F1795" t="s">
        <v>2381</v>
      </c>
      <c r="G1795" t="s">
        <v>2380</v>
      </c>
      <c r="H1795" t="s">
        <v>2380</v>
      </c>
      <c r="I1795">
        <v>0</v>
      </c>
      <c r="J1795" t="s">
        <v>2380</v>
      </c>
    </row>
    <row r="1796" spans="1:10" x14ac:dyDescent="0.3">
      <c r="A1796" t="s">
        <v>575</v>
      </c>
      <c r="B1796">
        <v>16.7</v>
      </c>
      <c r="C1796" t="str">
        <f t="shared" si="56"/>
        <v>Underweight</v>
      </c>
      <c r="D1796">
        <v>11.48</v>
      </c>
      <c r="E1796" t="str">
        <f t="shared" si="57"/>
        <v>Diabetes</v>
      </c>
      <c r="F1796" t="s">
        <v>2380</v>
      </c>
      <c r="G1796" t="s">
        <v>2380</v>
      </c>
      <c r="H1796" t="s">
        <v>2380</v>
      </c>
      <c r="I1796">
        <v>0</v>
      </c>
      <c r="J1796" t="s">
        <v>2380</v>
      </c>
    </row>
    <row r="1797" spans="1:10" x14ac:dyDescent="0.3">
      <c r="A1797" t="s">
        <v>574</v>
      </c>
      <c r="B1797">
        <v>39.82</v>
      </c>
      <c r="C1797" t="str">
        <f t="shared" si="56"/>
        <v>Obesity</v>
      </c>
      <c r="D1797">
        <v>6.06</v>
      </c>
      <c r="E1797" t="str">
        <f t="shared" si="57"/>
        <v>Prediabetes</v>
      </c>
      <c r="F1797" t="s">
        <v>2380</v>
      </c>
      <c r="G1797" t="s">
        <v>2380</v>
      </c>
      <c r="H1797" t="s">
        <v>2380</v>
      </c>
      <c r="I1797">
        <v>0</v>
      </c>
      <c r="J1797" t="s">
        <v>2380</v>
      </c>
    </row>
    <row r="1798" spans="1:10" x14ac:dyDescent="0.3">
      <c r="A1798" t="s">
        <v>573</v>
      </c>
      <c r="B1798">
        <v>22.04</v>
      </c>
      <c r="C1798" t="str">
        <f t="shared" si="56"/>
        <v>Normal weight</v>
      </c>
      <c r="D1798">
        <v>5.86</v>
      </c>
      <c r="E1798" t="str">
        <f t="shared" si="57"/>
        <v>Prediabetes</v>
      </c>
      <c r="F1798" t="s">
        <v>2380</v>
      </c>
      <c r="G1798" t="s">
        <v>2380</v>
      </c>
      <c r="H1798" t="s">
        <v>2380</v>
      </c>
      <c r="I1798">
        <v>1</v>
      </c>
      <c r="J1798" t="s">
        <v>2380</v>
      </c>
    </row>
    <row r="1799" spans="1:10" x14ac:dyDescent="0.3">
      <c r="A1799" t="s">
        <v>572</v>
      </c>
      <c r="B1799">
        <v>28.27</v>
      </c>
      <c r="C1799" t="str">
        <f t="shared" si="56"/>
        <v>Over weight</v>
      </c>
      <c r="D1799">
        <v>5.33</v>
      </c>
      <c r="E1799" t="str">
        <f t="shared" si="57"/>
        <v>Normal</v>
      </c>
      <c r="F1799" t="s">
        <v>2380</v>
      </c>
      <c r="G1799" t="s">
        <v>2380</v>
      </c>
      <c r="H1799" t="s">
        <v>2380</v>
      </c>
      <c r="I1799">
        <v>0</v>
      </c>
      <c r="J1799" t="s">
        <v>2380</v>
      </c>
    </row>
    <row r="1800" spans="1:10" x14ac:dyDescent="0.3">
      <c r="A1800" t="s">
        <v>571</v>
      </c>
      <c r="B1800">
        <v>18.5</v>
      </c>
      <c r="C1800" t="str">
        <f t="shared" si="56"/>
        <v>Normal weight</v>
      </c>
      <c r="D1800">
        <v>5.33</v>
      </c>
      <c r="E1800" t="str">
        <f t="shared" si="57"/>
        <v>Normal</v>
      </c>
      <c r="F1800" t="s">
        <v>2380</v>
      </c>
      <c r="G1800" t="s">
        <v>2380</v>
      </c>
      <c r="H1800" t="s">
        <v>2380</v>
      </c>
      <c r="I1800">
        <v>0</v>
      </c>
      <c r="J1800" t="s">
        <v>2380</v>
      </c>
    </row>
    <row r="1801" spans="1:10" x14ac:dyDescent="0.3">
      <c r="A1801" t="s">
        <v>570</v>
      </c>
      <c r="B1801">
        <v>38.6</v>
      </c>
      <c r="C1801" t="str">
        <f t="shared" si="56"/>
        <v>Obesity</v>
      </c>
      <c r="D1801">
        <v>6.02</v>
      </c>
      <c r="E1801" t="str">
        <f t="shared" si="57"/>
        <v>Prediabetes</v>
      </c>
      <c r="F1801" t="s">
        <v>2380</v>
      </c>
      <c r="G1801" t="s">
        <v>2380</v>
      </c>
      <c r="H1801" t="s">
        <v>2380</v>
      </c>
      <c r="I1801">
        <v>1</v>
      </c>
      <c r="J1801" t="s">
        <v>2380</v>
      </c>
    </row>
    <row r="1802" spans="1:10" x14ac:dyDescent="0.3">
      <c r="A1802" t="s">
        <v>569</v>
      </c>
      <c r="B1802">
        <v>43.12</v>
      </c>
      <c r="C1802" t="str">
        <f t="shared" si="56"/>
        <v>Obesity</v>
      </c>
      <c r="D1802">
        <v>6.25</v>
      </c>
      <c r="E1802" t="str">
        <f t="shared" si="57"/>
        <v>Prediabetes</v>
      </c>
      <c r="F1802" t="s">
        <v>2380</v>
      </c>
      <c r="G1802" t="s">
        <v>2380</v>
      </c>
      <c r="H1802" t="s">
        <v>2380</v>
      </c>
      <c r="I1802">
        <v>1</v>
      </c>
      <c r="J1802" t="s">
        <v>2380</v>
      </c>
    </row>
    <row r="1803" spans="1:10" x14ac:dyDescent="0.3">
      <c r="A1803" t="s">
        <v>568</v>
      </c>
      <c r="B1803">
        <v>30.5</v>
      </c>
      <c r="C1803" t="str">
        <f t="shared" si="56"/>
        <v>Obesity</v>
      </c>
      <c r="D1803">
        <v>4.8099999999999996</v>
      </c>
      <c r="E1803" t="str">
        <f t="shared" si="57"/>
        <v>Normal</v>
      </c>
      <c r="F1803" t="s">
        <v>2380</v>
      </c>
      <c r="G1803" t="s">
        <v>2380</v>
      </c>
      <c r="H1803" t="s">
        <v>2380</v>
      </c>
      <c r="I1803">
        <v>1</v>
      </c>
      <c r="J1803" t="s">
        <v>2380</v>
      </c>
    </row>
    <row r="1804" spans="1:10" x14ac:dyDescent="0.3">
      <c r="A1804" t="s">
        <v>567</v>
      </c>
      <c r="B1804">
        <v>27.61</v>
      </c>
      <c r="C1804" t="str">
        <f t="shared" si="56"/>
        <v>Over weight</v>
      </c>
      <c r="D1804">
        <v>4.5999999999999996</v>
      </c>
      <c r="E1804" t="str">
        <f t="shared" si="57"/>
        <v>Normal</v>
      </c>
      <c r="F1804" t="s">
        <v>2380</v>
      </c>
      <c r="G1804" t="s">
        <v>2380</v>
      </c>
      <c r="H1804" t="s">
        <v>2380</v>
      </c>
      <c r="I1804">
        <v>1</v>
      </c>
      <c r="J1804" t="s">
        <v>2380</v>
      </c>
    </row>
    <row r="1805" spans="1:10" x14ac:dyDescent="0.3">
      <c r="A1805" t="s">
        <v>566</v>
      </c>
      <c r="B1805">
        <v>27.1</v>
      </c>
      <c r="C1805" t="str">
        <f t="shared" si="56"/>
        <v>Over weight</v>
      </c>
      <c r="D1805">
        <v>5.08</v>
      </c>
      <c r="E1805" t="str">
        <f t="shared" si="57"/>
        <v>Normal</v>
      </c>
      <c r="F1805" t="s">
        <v>2380</v>
      </c>
      <c r="G1805" t="s">
        <v>2380</v>
      </c>
      <c r="H1805" t="s">
        <v>2380</v>
      </c>
      <c r="I1805">
        <v>1</v>
      </c>
      <c r="J1805" t="s">
        <v>2380</v>
      </c>
    </row>
    <row r="1806" spans="1:10" x14ac:dyDescent="0.3">
      <c r="A1806" t="s">
        <v>565</v>
      </c>
      <c r="B1806">
        <v>35.93</v>
      </c>
      <c r="C1806" t="str">
        <f t="shared" si="56"/>
        <v>Obesity</v>
      </c>
      <c r="D1806">
        <v>5.43</v>
      </c>
      <c r="E1806" t="str">
        <f t="shared" si="57"/>
        <v>Normal</v>
      </c>
      <c r="F1806" t="s">
        <v>2380</v>
      </c>
      <c r="G1806" t="s">
        <v>2381</v>
      </c>
      <c r="H1806" t="s">
        <v>2380</v>
      </c>
      <c r="I1806">
        <v>1</v>
      </c>
      <c r="J1806" t="s">
        <v>2380</v>
      </c>
    </row>
    <row r="1807" spans="1:10" x14ac:dyDescent="0.3">
      <c r="A1807" t="s">
        <v>564</v>
      </c>
      <c r="B1807">
        <v>32.68</v>
      </c>
      <c r="C1807" t="str">
        <f t="shared" si="56"/>
        <v>Obesity</v>
      </c>
      <c r="D1807">
        <v>5.44</v>
      </c>
      <c r="E1807" t="str">
        <f t="shared" si="57"/>
        <v>Normal</v>
      </c>
      <c r="F1807" t="s">
        <v>2380</v>
      </c>
      <c r="G1807" t="s">
        <v>2380</v>
      </c>
      <c r="H1807" t="s">
        <v>2380</v>
      </c>
      <c r="I1807">
        <v>0</v>
      </c>
      <c r="J1807" t="s">
        <v>2380</v>
      </c>
    </row>
    <row r="1808" spans="1:10" x14ac:dyDescent="0.3">
      <c r="A1808" t="s">
        <v>563</v>
      </c>
      <c r="B1808">
        <v>20.74</v>
      </c>
      <c r="C1808" t="str">
        <f t="shared" si="56"/>
        <v>Normal weight</v>
      </c>
      <c r="D1808">
        <v>11.69</v>
      </c>
      <c r="E1808" t="str">
        <f t="shared" si="57"/>
        <v>Diabetes</v>
      </c>
      <c r="F1808" t="s">
        <v>2381</v>
      </c>
      <c r="G1808" t="s">
        <v>2380</v>
      </c>
      <c r="H1808" t="s">
        <v>2380</v>
      </c>
      <c r="I1808">
        <v>1</v>
      </c>
      <c r="J1808" t="s">
        <v>2380</v>
      </c>
    </row>
    <row r="1809" spans="1:10" x14ac:dyDescent="0.3">
      <c r="A1809" t="s">
        <v>562</v>
      </c>
      <c r="B1809">
        <v>15.57</v>
      </c>
      <c r="C1809" t="str">
        <f t="shared" si="56"/>
        <v>Underweight</v>
      </c>
      <c r="D1809">
        <v>6.07</v>
      </c>
      <c r="E1809" t="str">
        <f t="shared" si="57"/>
        <v>Prediabetes</v>
      </c>
      <c r="F1809" t="s">
        <v>2380</v>
      </c>
      <c r="G1809" t="s">
        <v>2380</v>
      </c>
      <c r="H1809" t="s">
        <v>2380</v>
      </c>
      <c r="I1809">
        <v>0</v>
      </c>
      <c r="J1809" t="s">
        <v>2380</v>
      </c>
    </row>
    <row r="1810" spans="1:10" x14ac:dyDescent="0.3">
      <c r="A1810" t="s">
        <v>561</v>
      </c>
      <c r="B1810">
        <v>23.844999999999999</v>
      </c>
      <c r="C1810" t="str">
        <f t="shared" si="56"/>
        <v>Normal weight</v>
      </c>
      <c r="D1810">
        <v>4.3600000000000003</v>
      </c>
      <c r="E1810" t="str">
        <f t="shared" si="57"/>
        <v>Normal</v>
      </c>
      <c r="F1810" t="s">
        <v>2380</v>
      </c>
      <c r="G1810" t="s">
        <v>2380</v>
      </c>
      <c r="H1810" t="s">
        <v>2380</v>
      </c>
      <c r="I1810">
        <v>0</v>
      </c>
      <c r="J1810" t="s">
        <v>2380</v>
      </c>
    </row>
    <row r="1811" spans="1:10" x14ac:dyDescent="0.3">
      <c r="A1811" t="s">
        <v>560</v>
      </c>
      <c r="B1811">
        <v>22.895</v>
      </c>
      <c r="C1811" t="str">
        <f t="shared" si="56"/>
        <v>Normal weight</v>
      </c>
      <c r="D1811">
        <v>5.24</v>
      </c>
      <c r="E1811" t="str">
        <f t="shared" si="57"/>
        <v>Normal</v>
      </c>
      <c r="F1811" t="s">
        <v>2380</v>
      </c>
      <c r="G1811" t="s">
        <v>2380</v>
      </c>
      <c r="H1811" t="s">
        <v>2380</v>
      </c>
      <c r="I1811">
        <v>1</v>
      </c>
      <c r="J1811" t="s">
        <v>2380</v>
      </c>
    </row>
    <row r="1812" spans="1:10" x14ac:dyDescent="0.3">
      <c r="A1812" t="s">
        <v>559</v>
      </c>
      <c r="B1812">
        <v>21.945</v>
      </c>
      <c r="C1812" t="str">
        <f t="shared" si="56"/>
        <v>Normal weight</v>
      </c>
      <c r="D1812">
        <v>5.37</v>
      </c>
      <c r="E1812" t="str">
        <f t="shared" si="57"/>
        <v>Normal</v>
      </c>
      <c r="F1812" t="s">
        <v>2380</v>
      </c>
      <c r="G1812" t="s">
        <v>2380</v>
      </c>
      <c r="H1812" t="s">
        <v>2380</v>
      </c>
      <c r="I1812">
        <v>1</v>
      </c>
      <c r="J1812" t="s">
        <v>2380</v>
      </c>
    </row>
    <row r="1813" spans="1:10" x14ac:dyDescent="0.3">
      <c r="A1813" t="s">
        <v>558</v>
      </c>
      <c r="B1813">
        <v>19.47</v>
      </c>
      <c r="C1813" t="str">
        <f t="shared" si="56"/>
        <v>Normal weight</v>
      </c>
      <c r="D1813">
        <v>6.6</v>
      </c>
      <c r="E1813" t="str">
        <f t="shared" si="57"/>
        <v>Diabetes</v>
      </c>
      <c r="F1813" t="s">
        <v>2381</v>
      </c>
      <c r="G1813" t="s">
        <v>2380</v>
      </c>
      <c r="H1813" t="s">
        <v>2380</v>
      </c>
      <c r="I1813">
        <v>0</v>
      </c>
      <c r="J1813" t="s">
        <v>2380</v>
      </c>
    </row>
    <row r="1814" spans="1:10" x14ac:dyDescent="0.3">
      <c r="A1814" t="s">
        <v>557</v>
      </c>
      <c r="B1814">
        <v>15.61</v>
      </c>
      <c r="C1814" t="str">
        <f t="shared" si="56"/>
        <v>Underweight</v>
      </c>
      <c r="D1814">
        <v>5.77</v>
      </c>
      <c r="E1814" t="str">
        <f t="shared" si="57"/>
        <v>Prediabetes</v>
      </c>
      <c r="F1814" t="s">
        <v>2380</v>
      </c>
      <c r="G1814" t="s">
        <v>2380</v>
      </c>
      <c r="H1814" t="s">
        <v>2380</v>
      </c>
      <c r="I1814">
        <v>0</v>
      </c>
      <c r="J1814" t="s">
        <v>2380</v>
      </c>
    </row>
    <row r="1815" spans="1:10" x14ac:dyDescent="0.3">
      <c r="A1815" t="s">
        <v>556</v>
      </c>
      <c r="B1815">
        <v>28.6</v>
      </c>
      <c r="C1815" t="str">
        <f t="shared" si="56"/>
        <v>Over weight</v>
      </c>
      <c r="D1815">
        <v>6.08</v>
      </c>
      <c r="E1815" t="str">
        <f t="shared" si="57"/>
        <v>Prediabetes</v>
      </c>
      <c r="F1815" t="s">
        <v>2380</v>
      </c>
      <c r="G1815" t="s">
        <v>2380</v>
      </c>
      <c r="H1815" t="s">
        <v>2381</v>
      </c>
      <c r="I1815">
        <v>1</v>
      </c>
      <c r="J1815" t="s">
        <v>2380</v>
      </c>
    </row>
    <row r="1816" spans="1:10" x14ac:dyDescent="0.3">
      <c r="A1816" t="s">
        <v>555</v>
      </c>
      <c r="B1816">
        <v>46.53</v>
      </c>
      <c r="C1816" t="str">
        <f t="shared" si="56"/>
        <v>Obesity</v>
      </c>
      <c r="D1816">
        <v>4.16</v>
      </c>
      <c r="E1816" t="str">
        <f t="shared" si="57"/>
        <v>Normal</v>
      </c>
      <c r="F1816" t="s">
        <v>2380</v>
      </c>
      <c r="G1816" t="s">
        <v>2380</v>
      </c>
      <c r="H1816" t="s">
        <v>2380</v>
      </c>
      <c r="I1816">
        <v>0</v>
      </c>
      <c r="J1816" t="s">
        <v>2380</v>
      </c>
    </row>
    <row r="1817" spans="1:10" x14ac:dyDescent="0.3">
      <c r="A1817" t="s">
        <v>554</v>
      </c>
      <c r="B1817">
        <v>34.99</v>
      </c>
      <c r="C1817" t="str">
        <f t="shared" si="56"/>
        <v>Obesity</v>
      </c>
      <c r="D1817">
        <v>5.0999999999999996</v>
      </c>
      <c r="E1817" t="str">
        <f t="shared" si="57"/>
        <v>Normal</v>
      </c>
      <c r="F1817" t="s">
        <v>2380</v>
      </c>
      <c r="G1817" t="s">
        <v>2380</v>
      </c>
      <c r="H1817" t="s">
        <v>2381</v>
      </c>
      <c r="I1817">
        <v>1</v>
      </c>
      <c r="J1817" t="s">
        <v>2380</v>
      </c>
    </row>
    <row r="1818" spans="1:10" x14ac:dyDescent="0.3">
      <c r="A1818" t="s">
        <v>553</v>
      </c>
      <c r="B1818">
        <v>17.05</v>
      </c>
      <c r="C1818" t="str">
        <f t="shared" si="56"/>
        <v>Underweight</v>
      </c>
      <c r="D1818">
        <v>5.3</v>
      </c>
      <c r="E1818" t="str">
        <f t="shared" si="57"/>
        <v>Normal</v>
      </c>
      <c r="F1818" t="s">
        <v>2380</v>
      </c>
      <c r="G1818" t="s">
        <v>2380</v>
      </c>
      <c r="H1818" t="s">
        <v>2381</v>
      </c>
      <c r="I1818">
        <v>1</v>
      </c>
      <c r="J1818" t="s">
        <v>2380</v>
      </c>
    </row>
    <row r="1819" spans="1:10" x14ac:dyDescent="0.3">
      <c r="A1819" t="s">
        <v>552</v>
      </c>
      <c r="B1819">
        <v>37.18</v>
      </c>
      <c r="C1819" t="str">
        <f t="shared" si="56"/>
        <v>Obesity</v>
      </c>
      <c r="D1819">
        <v>4.9000000000000004</v>
      </c>
      <c r="E1819" t="str">
        <f t="shared" si="57"/>
        <v>Normal</v>
      </c>
      <c r="F1819" t="s">
        <v>2380</v>
      </c>
      <c r="G1819" t="s">
        <v>2380</v>
      </c>
      <c r="H1819" t="s">
        <v>2380</v>
      </c>
      <c r="I1819">
        <v>0</v>
      </c>
      <c r="J1819" t="s">
        <v>2380</v>
      </c>
    </row>
    <row r="1820" spans="1:10" x14ac:dyDescent="0.3">
      <c r="A1820" t="s">
        <v>551</v>
      </c>
      <c r="B1820">
        <v>35.200000000000003</v>
      </c>
      <c r="C1820" t="str">
        <f t="shared" si="56"/>
        <v>Obesity</v>
      </c>
      <c r="D1820">
        <v>5.55</v>
      </c>
      <c r="E1820" t="str">
        <f t="shared" si="57"/>
        <v>Normal</v>
      </c>
      <c r="F1820" t="s">
        <v>2380</v>
      </c>
      <c r="G1820" t="s">
        <v>2380</v>
      </c>
      <c r="H1820" t="s">
        <v>2380</v>
      </c>
      <c r="I1820">
        <v>0</v>
      </c>
      <c r="J1820" t="s">
        <v>2380</v>
      </c>
    </row>
    <row r="1821" spans="1:10" x14ac:dyDescent="0.3">
      <c r="A1821" t="s">
        <v>550</v>
      </c>
      <c r="B1821">
        <v>37.335000000000001</v>
      </c>
      <c r="C1821" t="str">
        <f t="shared" si="56"/>
        <v>Obesity</v>
      </c>
      <c r="D1821">
        <v>4.95</v>
      </c>
      <c r="E1821" t="str">
        <f t="shared" si="57"/>
        <v>Normal</v>
      </c>
      <c r="F1821" t="s">
        <v>2380</v>
      </c>
      <c r="G1821" t="s">
        <v>2380</v>
      </c>
      <c r="H1821" t="s">
        <v>2380</v>
      </c>
      <c r="I1821">
        <v>0</v>
      </c>
      <c r="J1821" t="s">
        <v>2380</v>
      </c>
    </row>
    <row r="1822" spans="1:10" x14ac:dyDescent="0.3">
      <c r="A1822" t="s">
        <v>549</v>
      </c>
      <c r="B1822">
        <v>27.265000000000001</v>
      </c>
      <c r="C1822" t="str">
        <f t="shared" si="56"/>
        <v>Over weight</v>
      </c>
      <c r="D1822">
        <v>6.46</v>
      </c>
      <c r="E1822" t="str">
        <f t="shared" si="57"/>
        <v>Diabetes</v>
      </c>
      <c r="F1822" t="s">
        <v>2381</v>
      </c>
      <c r="G1822" t="s">
        <v>2380</v>
      </c>
      <c r="H1822" t="s">
        <v>2380</v>
      </c>
      <c r="I1822">
        <v>0</v>
      </c>
      <c r="J1822" t="s">
        <v>2380</v>
      </c>
    </row>
    <row r="1823" spans="1:10" x14ac:dyDescent="0.3">
      <c r="A1823" t="s">
        <v>548</v>
      </c>
      <c r="B1823">
        <v>30.8</v>
      </c>
      <c r="C1823" t="str">
        <f t="shared" si="56"/>
        <v>Obesity</v>
      </c>
      <c r="D1823">
        <v>4.9000000000000004</v>
      </c>
      <c r="E1823" t="str">
        <f t="shared" si="57"/>
        <v>Normal</v>
      </c>
      <c r="F1823" t="s">
        <v>2381</v>
      </c>
      <c r="G1823" t="s">
        <v>2380</v>
      </c>
      <c r="H1823" t="s">
        <v>2380</v>
      </c>
      <c r="I1823">
        <v>0</v>
      </c>
      <c r="J1823" t="s">
        <v>2380</v>
      </c>
    </row>
    <row r="1824" spans="1:10" x14ac:dyDescent="0.3">
      <c r="A1824" t="s">
        <v>547</v>
      </c>
      <c r="B1824">
        <v>30.21</v>
      </c>
      <c r="C1824" t="str">
        <f t="shared" si="56"/>
        <v>Obesity</v>
      </c>
      <c r="D1824">
        <v>5.21</v>
      </c>
      <c r="E1824" t="str">
        <f t="shared" si="57"/>
        <v>Normal</v>
      </c>
      <c r="F1824" t="s">
        <v>2380</v>
      </c>
      <c r="G1824" t="s">
        <v>2380</v>
      </c>
      <c r="H1824" t="s">
        <v>2380</v>
      </c>
      <c r="I1824">
        <v>1</v>
      </c>
      <c r="J1824" t="s">
        <v>2380</v>
      </c>
    </row>
    <row r="1825" spans="1:10" x14ac:dyDescent="0.3">
      <c r="A1825" t="s">
        <v>546</v>
      </c>
      <c r="B1825">
        <v>35.340000000000003</v>
      </c>
      <c r="C1825" t="str">
        <f t="shared" si="56"/>
        <v>Obesity</v>
      </c>
      <c r="D1825">
        <v>4.13</v>
      </c>
      <c r="E1825" t="str">
        <f t="shared" si="57"/>
        <v>Normal</v>
      </c>
      <c r="F1825" t="s">
        <v>2380</v>
      </c>
      <c r="G1825" t="s">
        <v>2381</v>
      </c>
      <c r="H1825" t="s">
        <v>2380</v>
      </c>
      <c r="I1825">
        <v>1</v>
      </c>
      <c r="J1825" t="s">
        <v>2380</v>
      </c>
    </row>
    <row r="1826" spans="1:10" x14ac:dyDescent="0.3">
      <c r="A1826" t="s">
        <v>545</v>
      </c>
      <c r="B1826">
        <v>26.695</v>
      </c>
      <c r="C1826" t="str">
        <f t="shared" si="56"/>
        <v>Over weight</v>
      </c>
      <c r="D1826">
        <v>5.28</v>
      </c>
      <c r="E1826" t="str">
        <f t="shared" si="57"/>
        <v>Normal</v>
      </c>
      <c r="F1826" t="s">
        <v>2380</v>
      </c>
      <c r="G1826" t="s">
        <v>2380</v>
      </c>
      <c r="H1826" t="s">
        <v>2380</v>
      </c>
      <c r="I1826">
        <v>0</v>
      </c>
      <c r="J1826" t="s">
        <v>2380</v>
      </c>
    </row>
    <row r="1827" spans="1:10" x14ac:dyDescent="0.3">
      <c r="A1827" t="s">
        <v>544</v>
      </c>
      <c r="B1827">
        <v>29.355</v>
      </c>
      <c r="C1827" t="str">
        <f t="shared" si="56"/>
        <v>Over weight</v>
      </c>
      <c r="D1827">
        <v>4.68</v>
      </c>
      <c r="E1827" t="str">
        <f t="shared" si="57"/>
        <v>Normal</v>
      </c>
      <c r="F1827" t="s">
        <v>2381</v>
      </c>
      <c r="G1827" t="s">
        <v>2380</v>
      </c>
      <c r="H1827" t="s">
        <v>2380</v>
      </c>
      <c r="I1827">
        <v>0</v>
      </c>
      <c r="J1827" t="s">
        <v>2380</v>
      </c>
    </row>
    <row r="1828" spans="1:10" x14ac:dyDescent="0.3">
      <c r="A1828" t="s">
        <v>543</v>
      </c>
      <c r="B1828">
        <v>29.59</v>
      </c>
      <c r="C1828" t="str">
        <f t="shared" si="56"/>
        <v>Over weight</v>
      </c>
      <c r="D1828">
        <v>4.0599999999999996</v>
      </c>
      <c r="E1828" t="str">
        <f t="shared" si="57"/>
        <v>Normal</v>
      </c>
      <c r="F1828" t="s">
        <v>2380</v>
      </c>
      <c r="G1828" t="s">
        <v>2380</v>
      </c>
      <c r="H1828" t="s">
        <v>2380</v>
      </c>
      <c r="I1828">
        <v>0</v>
      </c>
      <c r="J1828" t="s">
        <v>2380</v>
      </c>
    </row>
    <row r="1829" spans="1:10" x14ac:dyDescent="0.3">
      <c r="A1829" t="s">
        <v>542</v>
      </c>
      <c r="B1829">
        <v>31.35</v>
      </c>
      <c r="C1829" t="str">
        <f t="shared" si="56"/>
        <v>Obesity</v>
      </c>
      <c r="D1829">
        <v>4.2</v>
      </c>
      <c r="E1829" t="str">
        <f t="shared" si="57"/>
        <v>Normal</v>
      </c>
      <c r="F1829" t="s">
        <v>2380</v>
      </c>
      <c r="G1829" t="s">
        <v>2381</v>
      </c>
      <c r="H1829" t="s">
        <v>2380</v>
      </c>
      <c r="I1829">
        <v>1</v>
      </c>
      <c r="J1829" t="s">
        <v>2380</v>
      </c>
    </row>
    <row r="1830" spans="1:10" x14ac:dyDescent="0.3">
      <c r="A1830" t="s">
        <v>541</v>
      </c>
      <c r="B1830">
        <v>20.52</v>
      </c>
      <c r="C1830" t="str">
        <f t="shared" si="56"/>
        <v>Normal weight</v>
      </c>
      <c r="D1830">
        <v>4.83</v>
      </c>
      <c r="E1830" t="str">
        <f t="shared" si="57"/>
        <v>Normal</v>
      </c>
      <c r="F1830" t="s">
        <v>2380</v>
      </c>
      <c r="G1830" t="s">
        <v>2380</v>
      </c>
      <c r="H1830" t="s">
        <v>2380</v>
      </c>
      <c r="I1830">
        <v>0</v>
      </c>
      <c r="J1830" t="s">
        <v>2380</v>
      </c>
    </row>
    <row r="1831" spans="1:10" x14ac:dyDescent="0.3">
      <c r="A1831" t="s">
        <v>540</v>
      </c>
      <c r="B1831">
        <v>42.9</v>
      </c>
      <c r="C1831" t="str">
        <f t="shared" si="56"/>
        <v>Obesity</v>
      </c>
      <c r="D1831">
        <v>4.87</v>
      </c>
      <c r="E1831" t="str">
        <f t="shared" si="57"/>
        <v>Normal</v>
      </c>
      <c r="F1831" t="s">
        <v>2381</v>
      </c>
      <c r="G1831" t="s">
        <v>2380</v>
      </c>
      <c r="H1831" t="s">
        <v>2380</v>
      </c>
      <c r="I1831">
        <v>1</v>
      </c>
      <c r="J1831" t="s">
        <v>2380</v>
      </c>
    </row>
    <row r="1832" spans="1:10" x14ac:dyDescent="0.3">
      <c r="A1832" t="s">
        <v>539</v>
      </c>
      <c r="B1832">
        <v>24.6</v>
      </c>
      <c r="C1832" t="str">
        <f t="shared" si="56"/>
        <v>Normal weight</v>
      </c>
      <c r="D1832">
        <v>5.86</v>
      </c>
      <c r="E1832" t="str">
        <f t="shared" si="57"/>
        <v>Prediabetes</v>
      </c>
      <c r="F1832" t="s">
        <v>2380</v>
      </c>
      <c r="G1832" t="s">
        <v>2380</v>
      </c>
      <c r="H1832" t="s">
        <v>2381</v>
      </c>
      <c r="I1832">
        <v>1</v>
      </c>
      <c r="J1832" t="s">
        <v>2380</v>
      </c>
    </row>
    <row r="1833" spans="1:10" x14ac:dyDescent="0.3">
      <c r="A1833" t="s">
        <v>538</v>
      </c>
      <c r="B1833">
        <v>28.405000000000001</v>
      </c>
      <c r="C1833" t="str">
        <f t="shared" si="56"/>
        <v>Over weight</v>
      </c>
      <c r="D1833">
        <v>4.12</v>
      </c>
      <c r="E1833" t="str">
        <f t="shared" si="57"/>
        <v>Normal</v>
      </c>
      <c r="F1833" t="s">
        <v>2380</v>
      </c>
      <c r="G1833" t="s">
        <v>2380</v>
      </c>
      <c r="H1833" t="s">
        <v>2380</v>
      </c>
      <c r="I1833">
        <v>1</v>
      </c>
      <c r="J1833" t="s">
        <v>2380</v>
      </c>
    </row>
    <row r="1834" spans="1:10" x14ac:dyDescent="0.3">
      <c r="A1834" t="s">
        <v>537</v>
      </c>
      <c r="B1834">
        <v>34.674999999999997</v>
      </c>
      <c r="C1834" t="str">
        <f t="shared" si="56"/>
        <v>Obesity</v>
      </c>
      <c r="D1834">
        <v>5.71</v>
      </c>
      <c r="E1834" t="str">
        <f t="shared" si="57"/>
        <v>Prediabetes</v>
      </c>
      <c r="F1834" t="s">
        <v>2381</v>
      </c>
      <c r="G1834" t="s">
        <v>2380</v>
      </c>
      <c r="H1834" t="s">
        <v>2380</v>
      </c>
      <c r="I1834">
        <v>1</v>
      </c>
      <c r="J1834" t="s">
        <v>2380</v>
      </c>
    </row>
    <row r="1835" spans="1:10" x14ac:dyDescent="0.3">
      <c r="A1835" t="s">
        <v>536</v>
      </c>
      <c r="B1835">
        <v>18.850000000000001</v>
      </c>
      <c r="C1835" t="str">
        <f t="shared" si="56"/>
        <v>Normal weight</v>
      </c>
      <c r="D1835">
        <v>6.03</v>
      </c>
      <c r="E1835" t="str">
        <f t="shared" si="57"/>
        <v>Prediabetes</v>
      </c>
      <c r="F1835" t="s">
        <v>2380</v>
      </c>
      <c r="G1835" t="s">
        <v>2380</v>
      </c>
      <c r="H1835" t="s">
        <v>2380</v>
      </c>
      <c r="I1835">
        <v>1</v>
      </c>
      <c r="J1835" t="s">
        <v>2380</v>
      </c>
    </row>
    <row r="1836" spans="1:10" x14ac:dyDescent="0.3">
      <c r="A1836" t="s">
        <v>534</v>
      </c>
      <c r="B1836">
        <v>34.130000000000003</v>
      </c>
      <c r="C1836" t="str">
        <f t="shared" si="56"/>
        <v>Obesity</v>
      </c>
      <c r="D1836">
        <v>5.65</v>
      </c>
      <c r="E1836" t="str">
        <f t="shared" si="57"/>
        <v>Normal</v>
      </c>
      <c r="F1836" t="s">
        <v>2380</v>
      </c>
      <c r="G1836" t="s">
        <v>2380</v>
      </c>
      <c r="H1836" t="s">
        <v>2381</v>
      </c>
      <c r="I1836">
        <v>1</v>
      </c>
      <c r="J1836" t="s">
        <v>2380</v>
      </c>
    </row>
    <row r="1837" spans="1:10" x14ac:dyDescent="0.3">
      <c r="A1837" t="s">
        <v>533</v>
      </c>
      <c r="B1837">
        <v>17.34</v>
      </c>
      <c r="C1837" t="str">
        <f t="shared" si="56"/>
        <v>Underweight</v>
      </c>
      <c r="D1837">
        <v>5.05</v>
      </c>
      <c r="E1837" t="str">
        <f t="shared" si="57"/>
        <v>Normal</v>
      </c>
      <c r="F1837" t="s">
        <v>2380</v>
      </c>
      <c r="G1837" t="s">
        <v>2380</v>
      </c>
      <c r="H1837" t="s">
        <v>2380</v>
      </c>
      <c r="I1837">
        <v>0</v>
      </c>
      <c r="J1837" t="s">
        <v>2380</v>
      </c>
    </row>
    <row r="1838" spans="1:10" x14ac:dyDescent="0.3">
      <c r="A1838" t="s">
        <v>532</v>
      </c>
      <c r="B1838">
        <v>17.440000000000001</v>
      </c>
      <c r="C1838" t="str">
        <f t="shared" si="56"/>
        <v>Underweight</v>
      </c>
      <c r="D1838">
        <v>6.26</v>
      </c>
      <c r="E1838" t="str">
        <f t="shared" si="57"/>
        <v>Prediabetes</v>
      </c>
      <c r="F1838" t="s">
        <v>2380</v>
      </c>
      <c r="G1838" t="s">
        <v>2380</v>
      </c>
      <c r="H1838" t="s">
        <v>2380</v>
      </c>
      <c r="I1838">
        <v>0</v>
      </c>
      <c r="J1838" t="s">
        <v>2380</v>
      </c>
    </row>
    <row r="1839" spans="1:10" x14ac:dyDescent="0.3">
      <c r="A1839" t="s">
        <v>531</v>
      </c>
      <c r="B1839">
        <v>33.659999999999997</v>
      </c>
      <c r="C1839" t="str">
        <f t="shared" si="56"/>
        <v>Obesity</v>
      </c>
      <c r="D1839">
        <v>4.08</v>
      </c>
      <c r="E1839" t="str">
        <f t="shared" si="57"/>
        <v>Normal</v>
      </c>
      <c r="F1839" t="s">
        <v>2381</v>
      </c>
      <c r="G1839" t="s">
        <v>2380</v>
      </c>
      <c r="H1839" t="s">
        <v>2381</v>
      </c>
      <c r="I1839">
        <v>1</v>
      </c>
      <c r="J1839" t="s">
        <v>2380</v>
      </c>
    </row>
    <row r="1840" spans="1:10" x14ac:dyDescent="0.3">
      <c r="A1840" t="s">
        <v>530</v>
      </c>
      <c r="B1840">
        <v>21.375</v>
      </c>
      <c r="C1840" t="str">
        <f t="shared" si="56"/>
        <v>Normal weight</v>
      </c>
      <c r="D1840">
        <v>6.19</v>
      </c>
      <c r="E1840" t="str">
        <f t="shared" si="57"/>
        <v>Prediabetes</v>
      </c>
      <c r="F1840" t="s">
        <v>2381</v>
      </c>
      <c r="G1840" t="s">
        <v>2380</v>
      </c>
      <c r="H1840" t="s">
        <v>2380</v>
      </c>
      <c r="I1840">
        <v>1</v>
      </c>
      <c r="J1840" t="s">
        <v>2380</v>
      </c>
    </row>
    <row r="1841" spans="1:10" x14ac:dyDescent="0.3">
      <c r="A1841" t="s">
        <v>529</v>
      </c>
      <c r="B1841">
        <v>27.14</v>
      </c>
      <c r="C1841" t="str">
        <f t="shared" si="56"/>
        <v>Over weight</v>
      </c>
      <c r="D1841">
        <v>6.01</v>
      </c>
      <c r="E1841" t="str">
        <f t="shared" si="57"/>
        <v>Prediabetes</v>
      </c>
      <c r="F1841" t="s">
        <v>2380</v>
      </c>
      <c r="G1841" t="s">
        <v>2380</v>
      </c>
      <c r="H1841" t="s">
        <v>2380</v>
      </c>
      <c r="I1841">
        <v>1</v>
      </c>
      <c r="J1841" t="s">
        <v>2380</v>
      </c>
    </row>
    <row r="1842" spans="1:10" x14ac:dyDescent="0.3">
      <c r="A1842" t="s">
        <v>528</v>
      </c>
      <c r="B1842">
        <v>35.78</v>
      </c>
      <c r="C1842" t="str">
        <f t="shared" si="56"/>
        <v>Obesity</v>
      </c>
      <c r="D1842">
        <v>6.07</v>
      </c>
      <c r="E1842" t="str">
        <f t="shared" si="57"/>
        <v>Prediabetes</v>
      </c>
      <c r="F1842" t="s">
        <v>2380</v>
      </c>
      <c r="G1842" t="s">
        <v>2381</v>
      </c>
      <c r="H1842" t="s">
        <v>2380</v>
      </c>
      <c r="I1842">
        <v>1</v>
      </c>
      <c r="J1842" t="s">
        <v>2380</v>
      </c>
    </row>
    <row r="1843" spans="1:10" x14ac:dyDescent="0.3">
      <c r="A1843" t="s">
        <v>527</v>
      </c>
      <c r="B1843">
        <v>34.96</v>
      </c>
      <c r="C1843" t="str">
        <f t="shared" si="56"/>
        <v>Obesity</v>
      </c>
      <c r="D1843">
        <v>5.63</v>
      </c>
      <c r="E1843" t="str">
        <f t="shared" si="57"/>
        <v>Normal</v>
      </c>
      <c r="F1843" t="s">
        <v>2380</v>
      </c>
      <c r="G1843" t="s">
        <v>2380</v>
      </c>
      <c r="H1843" t="s">
        <v>2380</v>
      </c>
      <c r="I1843">
        <v>0</v>
      </c>
      <c r="J1843" t="s">
        <v>2380</v>
      </c>
    </row>
    <row r="1844" spans="1:10" x14ac:dyDescent="0.3">
      <c r="A1844" t="s">
        <v>526</v>
      </c>
      <c r="B1844">
        <v>38.39</v>
      </c>
      <c r="C1844" t="str">
        <f t="shared" si="56"/>
        <v>Obesity</v>
      </c>
      <c r="D1844">
        <v>6.05</v>
      </c>
      <c r="E1844" t="str">
        <f t="shared" si="57"/>
        <v>Prediabetes</v>
      </c>
      <c r="F1844" t="s">
        <v>2380</v>
      </c>
      <c r="G1844" t="s">
        <v>2380</v>
      </c>
      <c r="H1844" t="s">
        <v>2380</v>
      </c>
      <c r="I1844">
        <v>0</v>
      </c>
      <c r="J1844" t="s">
        <v>2380</v>
      </c>
    </row>
    <row r="1845" spans="1:10" x14ac:dyDescent="0.3">
      <c r="A1845" t="s">
        <v>525</v>
      </c>
      <c r="B1845">
        <v>33.82</v>
      </c>
      <c r="C1845" t="str">
        <f t="shared" si="56"/>
        <v>Obesity</v>
      </c>
      <c r="D1845">
        <v>4.6500000000000004</v>
      </c>
      <c r="E1845" t="str">
        <f t="shared" si="57"/>
        <v>Normal</v>
      </c>
      <c r="F1845" t="s">
        <v>2380</v>
      </c>
      <c r="G1845" t="s">
        <v>2380</v>
      </c>
      <c r="H1845" t="s">
        <v>2380</v>
      </c>
      <c r="I1845">
        <v>0</v>
      </c>
      <c r="J1845" t="s">
        <v>2380</v>
      </c>
    </row>
    <row r="1846" spans="1:10" x14ac:dyDescent="0.3">
      <c r="A1846" t="s">
        <v>524</v>
      </c>
      <c r="B1846">
        <v>27.835000000000001</v>
      </c>
      <c r="C1846" t="str">
        <f t="shared" si="56"/>
        <v>Over weight</v>
      </c>
      <c r="D1846">
        <v>5.37</v>
      </c>
      <c r="E1846" t="str">
        <f t="shared" si="57"/>
        <v>Normal</v>
      </c>
      <c r="F1846" t="s">
        <v>2380</v>
      </c>
      <c r="G1846" t="s">
        <v>2380</v>
      </c>
      <c r="H1846" t="s">
        <v>2380</v>
      </c>
      <c r="I1846">
        <v>0</v>
      </c>
      <c r="J1846" t="s">
        <v>2380</v>
      </c>
    </row>
    <row r="1847" spans="1:10" x14ac:dyDescent="0.3">
      <c r="A1847" t="s">
        <v>523</v>
      </c>
      <c r="B1847">
        <v>33</v>
      </c>
      <c r="C1847" t="str">
        <f t="shared" si="56"/>
        <v>Obesity</v>
      </c>
      <c r="D1847">
        <v>5.39</v>
      </c>
      <c r="E1847" t="str">
        <f t="shared" si="57"/>
        <v>Normal</v>
      </c>
      <c r="F1847" t="s">
        <v>2380</v>
      </c>
      <c r="G1847" t="s">
        <v>2380</v>
      </c>
      <c r="H1847" t="s">
        <v>2380</v>
      </c>
      <c r="I1847">
        <v>0</v>
      </c>
      <c r="J1847" t="s">
        <v>2380</v>
      </c>
    </row>
    <row r="1848" spans="1:10" x14ac:dyDescent="0.3">
      <c r="A1848" t="s">
        <v>522</v>
      </c>
      <c r="B1848">
        <v>26.885000000000002</v>
      </c>
      <c r="C1848" t="str">
        <f t="shared" si="56"/>
        <v>Over weight</v>
      </c>
      <c r="D1848">
        <v>5.86</v>
      </c>
      <c r="E1848" t="str">
        <f t="shared" si="57"/>
        <v>Prediabetes</v>
      </c>
      <c r="F1848" t="s">
        <v>2380</v>
      </c>
      <c r="G1848" t="s">
        <v>2380</v>
      </c>
      <c r="H1848" t="s">
        <v>2380</v>
      </c>
      <c r="I1848">
        <v>0</v>
      </c>
      <c r="J1848" t="s">
        <v>2380</v>
      </c>
    </row>
    <row r="1849" spans="1:10" x14ac:dyDescent="0.3">
      <c r="A1849" t="s">
        <v>521</v>
      </c>
      <c r="B1849">
        <v>29.26</v>
      </c>
      <c r="C1849" t="str">
        <f t="shared" si="56"/>
        <v>Over weight</v>
      </c>
      <c r="D1849">
        <v>4.4400000000000004</v>
      </c>
      <c r="E1849" t="str">
        <f t="shared" si="57"/>
        <v>Normal</v>
      </c>
      <c r="F1849" t="s">
        <v>2380</v>
      </c>
      <c r="G1849" t="s">
        <v>2380</v>
      </c>
      <c r="H1849" t="s">
        <v>2380</v>
      </c>
      <c r="I1849">
        <v>0</v>
      </c>
      <c r="J1849" t="s">
        <v>2380</v>
      </c>
    </row>
    <row r="1850" spans="1:10" x14ac:dyDescent="0.3">
      <c r="A1850" t="s">
        <v>520</v>
      </c>
      <c r="B1850">
        <v>26.98</v>
      </c>
      <c r="C1850" t="str">
        <f t="shared" si="56"/>
        <v>Over weight</v>
      </c>
      <c r="D1850">
        <v>4.41</v>
      </c>
      <c r="E1850" t="str">
        <f t="shared" si="57"/>
        <v>Normal</v>
      </c>
      <c r="F1850" t="s">
        <v>2380</v>
      </c>
      <c r="G1850" t="s">
        <v>2380</v>
      </c>
      <c r="H1850" t="s">
        <v>2380</v>
      </c>
      <c r="I1850">
        <v>0</v>
      </c>
      <c r="J1850" t="s">
        <v>2380</v>
      </c>
    </row>
    <row r="1851" spans="1:10" x14ac:dyDescent="0.3">
      <c r="A1851" t="s">
        <v>519</v>
      </c>
      <c r="B1851">
        <v>32.11</v>
      </c>
      <c r="C1851" t="str">
        <f t="shared" si="56"/>
        <v>Obesity</v>
      </c>
      <c r="D1851">
        <v>5.19</v>
      </c>
      <c r="E1851" t="str">
        <f t="shared" si="57"/>
        <v>Normal</v>
      </c>
      <c r="F1851" t="s">
        <v>2380</v>
      </c>
      <c r="G1851" t="s">
        <v>2380</v>
      </c>
      <c r="H1851" t="s">
        <v>2381</v>
      </c>
      <c r="I1851">
        <v>1</v>
      </c>
      <c r="J1851" t="s">
        <v>2380</v>
      </c>
    </row>
    <row r="1852" spans="1:10" x14ac:dyDescent="0.3">
      <c r="A1852" t="s">
        <v>518</v>
      </c>
      <c r="B1852">
        <v>31.73</v>
      </c>
      <c r="C1852" t="str">
        <f t="shared" si="56"/>
        <v>Obesity</v>
      </c>
      <c r="D1852">
        <v>5.16</v>
      </c>
      <c r="E1852" t="str">
        <f t="shared" si="57"/>
        <v>Normal</v>
      </c>
      <c r="F1852" t="s">
        <v>2380</v>
      </c>
      <c r="G1852" t="s">
        <v>2380</v>
      </c>
      <c r="H1852" t="s">
        <v>2381</v>
      </c>
      <c r="I1852">
        <v>1</v>
      </c>
      <c r="J1852" t="s">
        <v>2380</v>
      </c>
    </row>
    <row r="1853" spans="1:10" x14ac:dyDescent="0.3">
      <c r="A1853" t="s">
        <v>517</v>
      </c>
      <c r="B1853">
        <v>22.515000000000001</v>
      </c>
      <c r="C1853" t="str">
        <f t="shared" si="56"/>
        <v>Normal weight</v>
      </c>
      <c r="D1853">
        <v>4.24</v>
      </c>
      <c r="E1853" t="str">
        <f t="shared" si="57"/>
        <v>Normal</v>
      </c>
      <c r="F1853" t="s">
        <v>2380</v>
      </c>
      <c r="G1853" t="s">
        <v>2380</v>
      </c>
      <c r="H1853" t="s">
        <v>2380</v>
      </c>
      <c r="I1853">
        <v>0</v>
      </c>
      <c r="J1853" t="s">
        <v>2380</v>
      </c>
    </row>
    <row r="1854" spans="1:10" x14ac:dyDescent="0.3">
      <c r="A1854" t="s">
        <v>515</v>
      </c>
      <c r="B1854">
        <v>25.9</v>
      </c>
      <c r="C1854" t="str">
        <f t="shared" si="56"/>
        <v>Over weight</v>
      </c>
      <c r="D1854">
        <v>5.45</v>
      </c>
      <c r="E1854" t="str">
        <f t="shared" si="57"/>
        <v>Normal</v>
      </c>
      <c r="F1854" t="s">
        <v>2380</v>
      </c>
      <c r="G1854" t="s">
        <v>2380</v>
      </c>
      <c r="H1854" t="s">
        <v>2380</v>
      </c>
      <c r="I1854">
        <v>1</v>
      </c>
      <c r="J1854" t="s">
        <v>2380</v>
      </c>
    </row>
    <row r="1855" spans="1:10" x14ac:dyDescent="0.3">
      <c r="A1855" t="s">
        <v>514</v>
      </c>
      <c r="B1855">
        <v>27.72</v>
      </c>
      <c r="C1855" t="str">
        <f t="shared" si="56"/>
        <v>Over weight</v>
      </c>
      <c r="D1855">
        <v>5.03</v>
      </c>
      <c r="E1855" t="str">
        <f t="shared" si="57"/>
        <v>Normal</v>
      </c>
      <c r="F1855" t="s">
        <v>2381</v>
      </c>
      <c r="G1855" t="s">
        <v>2380</v>
      </c>
      <c r="H1855" t="s">
        <v>2380</v>
      </c>
      <c r="I1855">
        <v>1</v>
      </c>
      <c r="J1855" t="s">
        <v>2380</v>
      </c>
    </row>
    <row r="1856" spans="1:10" x14ac:dyDescent="0.3">
      <c r="A1856" t="s">
        <v>513</v>
      </c>
      <c r="B1856">
        <v>31.5</v>
      </c>
      <c r="C1856" t="str">
        <f t="shared" si="56"/>
        <v>Obesity</v>
      </c>
      <c r="D1856">
        <v>9.6199999999999992</v>
      </c>
      <c r="E1856" t="str">
        <f t="shared" si="57"/>
        <v>Diabetes</v>
      </c>
      <c r="F1856" t="s">
        <v>2381</v>
      </c>
      <c r="G1856" t="s">
        <v>2380</v>
      </c>
      <c r="H1856" t="s">
        <v>2380</v>
      </c>
      <c r="I1856">
        <v>1</v>
      </c>
      <c r="J1856" t="s">
        <v>2380</v>
      </c>
    </row>
    <row r="1857" spans="1:10" x14ac:dyDescent="0.3">
      <c r="A1857" t="s">
        <v>512</v>
      </c>
      <c r="B1857">
        <v>29.7</v>
      </c>
      <c r="C1857" t="str">
        <f t="shared" si="56"/>
        <v>Over weight</v>
      </c>
      <c r="D1857">
        <v>6.77</v>
      </c>
      <c r="E1857" t="str">
        <f t="shared" si="57"/>
        <v>Diabetes</v>
      </c>
      <c r="F1857" t="s">
        <v>2381</v>
      </c>
      <c r="G1857" t="s">
        <v>2380</v>
      </c>
      <c r="H1857" t="s">
        <v>2380</v>
      </c>
      <c r="I1857">
        <v>1</v>
      </c>
      <c r="J1857" t="s">
        <v>2380</v>
      </c>
    </row>
    <row r="1858" spans="1:10" x14ac:dyDescent="0.3">
      <c r="A1858" t="s">
        <v>511</v>
      </c>
      <c r="B1858">
        <v>21.26</v>
      </c>
      <c r="C1858" t="str">
        <f t="shared" si="56"/>
        <v>Normal weight</v>
      </c>
      <c r="D1858">
        <v>5.36</v>
      </c>
      <c r="E1858" t="str">
        <f t="shared" si="57"/>
        <v>Normal</v>
      </c>
      <c r="F1858" t="s">
        <v>2381</v>
      </c>
      <c r="G1858" t="s">
        <v>2380</v>
      </c>
      <c r="H1858" t="s">
        <v>2380</v>
      </c>
      <c r="I1858">
        <v>1</v>
      </c>
      <c r="J1858" t="s">
        <v>2380</v>
      </c>
    </row>
    <row r="1859" spans="1:10" x14ac:dyDescent="0.3">
      <c r="A1859" t="s">
        <v>510</v>
      </c>
      <c r="B1859">
        <v>17.09</v>
      </c>
      <c r="C1859" t="str">
        <f t="shared" ref="C1859:C1922" si="58">IF(B1859&lt;18.5,"Underweight",IF(B1859&lt;=24.9,"Normal weight",IF(B1859&lt;29.9,"Over weight","Obesity")))</f>
        <v>Underweight</v>
      </c>
      <c r="D1859">
        <v>5.69</v>
      </c>
      <c r="E1859" t="str">
        <f t="shared" ref="E1859:E1922" si="59">IF(D1859&lt;5.7,"Normal",IF(D1859&lt;=6.4,"Prediabetes","Diabetes"))</f>
        <v>Normal</v>
      </c>
      <c r="F1859" t="s">
        <v>2380</v>
      </c>
      <c r="G1859" t="s">
        <v>2380</v>
      </c>
      <c r="H1859" t="s">
        <v>2380</v>
      </c>
      <c r="I1859">
        <v>0</v>
      </c>
      <c r="J1859" t="s">
        <v>2380</v>
      </c>
    </row>
    <row r="1860" spans="1:10" x14ac:dyDescent="0.3">
      <c r="A1860" t="s">
        <v>509</v>
      </c>
      <c r="B1860">
        <v>24.3</v>
      </c>
      <c r="C1860" t="str">
        <f t="shared" si="58"/>
        <v>Normal weight</v>
      </c>
      <c r="D1860">
        <v>4.9000000000000004</v>
      </c>
      <c r="E1860" t="str">
        <f t="shared" si="59"/>
        <v>Normal</v>
      </c>
      <c r="F1860" t="s">
        <v>2381</v>
      </c>
      <c r="G1860" t="s">
        <v>2380</v>
      </c>
      <c r="H1860" t="s">
        <v>2381</v>
      </c>
      <c r="I1860">
        <v>1</v>
      </c>
      <c r="J1860" t="s">
        <v>2380</v>
      </c>
    </row>
    <row r="1861" spans="1:10" x14ac:dyDescent="0.3">
      <c r="A1861" t="s">
        <v>508</v>
      </c>
      <c r="B1861">
        <v>29.734999999999999</v>
      </c>
      <c r="C1861" t="str">
        <f t="shared" si="58"/>
        <v>Over weight</v>
      </c>
      <c r="D1861">
        <v>5.78</v>
      </c>
      <c r="E1861" t="str">
        <f t="shared" si="59"/>
        <v>Prediabetes</v>
      </c>
      <c r="F1861" t="s">
        <v>2380</v>
      </c>
      <c r="G1861" t="s">
        <v>2380</v>
      </c>
      <c r="H1861" t="s">
        <v>2380</v>
      </c>
      <c r="I1861">
        <v>0</v>
      </c>
      <c r="J1861" t="s">
        <v>2380</v>
      </c>
    </row>
    <row r="1862" spans="1:10" x14ac:dyDescent="0.3">
      <c r="A1862" t="s">
        <v>507</v>
      </c>
      <c r="B1862">
        <v>29.26</v>
      </c>
      <c r="C1862" t="str">
        <f t="shared" si="58"/>
        <v>Over weight</v>
      </c>
      <c r="D1862">
        <v>4.7</v>
      </c>
      <c r="E1862" t="str">
        <f t="shared" si="59"/>
        <v>Normal</v>
      </c>
      <c r="F1862" t="s">
        <v>2380</v>
      </c>
      <c r="G1862" t="s">
        <v>2380</v>
      </c>
      <c r="H1862" t="s">
        <v>2380</v>
      </c>
      <c r="I1862">
        <v>0</v>
      </c>
      <c r="J1862" t="s">
        <v>2380</v>
      </c>
    </row>
    <row r="1863" spans="1:10" x14ac:dyDescent="0.3">
      <c r="A1863" t="s">
        <v>506</v>
      </c>
      <c r="B1863">
        <v>33</v>
      </c>
      <c r="C1863" t="str">
        <f t="shared" si="58"/>
        <v>Obesity</v>
      </c>
      <c r="D1863">
        <v>6.28</v>
      </c>
      <c r="E1863" t="str">
        <f t="shared" si="59"/>
        <v>Prediabetes</v>
      </c>
      <c r="F1863" t="s">
        <v>2380</v>
      </c>
      <c r="G1863" t="s">
        <v>2380</v>
      </c>
      <c r="H1863" t="s">
        <v>2380</v>
      </c>
      <c r="I1863">
        <v>0</v>
      </c>
      <c r="J1863" t="s">
        <v>2380</v>
      </c>
    </row>
    <row r="1864" spans="1:10" x14ac:dyDescent="0.3">
      <c r="A1864" t="s">
        <v>505</v>
      </c>
      <c r="B1864">
        <v>31.065000000000001</v>
      </c>
      <c r="C1864" t="str">
        <f t="shared" si="58"/>
        <v>Obesity</v>
      </c>
      <c r="D1864">
        <v>4.2300000000000004</v>
      </c>
      <c r="E1864" t="str">
        <f t="shared" si="59"/>
        <v>Normal</v>
      </c>
      <c r="F1864" t="s">
        <v>2380</v>
      </c>
      <c r="G1864" t="s">
        <v>2380</v>
      </c>
      <c r="H1864" t="s">
        <v>2380</v>
      </c>
      <c r="I1864">
        <v>0</v>
      </c>
      <c r="J1864" t="s">
        <v>2380</v>
      </c>
    </row>
    <row r="1865" spans="1:10" x14ac:dyDescent="0.3">
      <c r="A1865" t="s">
        <v>504</v>
      </c>
      <c r="B1865">
        <v>26.51</v>
      </c>
      <c r="C1865" t="str">
        <f t="shared" si="58"/>
        <v>Over weight</v>
      </c>
      <c r="D1865">
        <v>6.17</v>
      </c>
      <c r="E1865" t="str">
        <f t="shared" si="59"/>
        <v>Prediabetes</v>
      </c>
      <c r="F1865" t="s">
        <v>2380</v>
      </c>
      <c r="G1865" t="s">
        <v>2380</v>
      </c>
      <c r="H1865" t="s">
        <v>2380</v>
      </c>
      <c r="I1865">
        <v>0</v>
      </c>
      <c r="J1865" t="s">
        <v>2380</v>
      </c>
    </row>
    <row r="1866" spans="1:10" x14ac:dyDescent="0.3">
      <c r="A1866" t="s">
        <v>503</v>
      </c>
      <c r="B1866">
        <v>28.88</v>
      </c>
      <c r="C1866" t="str">
        <f t="shared" si="58"/>
        <v>Over weight</v>
      </c>
      <c r="D1866">
        <v>4.96</v>
      </c>
      <c r="E1866" t="str">
        <f t="shared" si="59"/>
        <v>Normal</v>
      </c>
      <c r="F1866" t="s">
        <v>2380</v>
      </c>
      <c r="G1866" t="s">
        <v>2380</v>
      </c>
      <c r="H1866" t="s">
        <v>2380</v>
      </c>
      <c r="I1866">
        <v>0</v>
      </c>
      <c r="J1866" t="s">
        <v>2380</v>
      </c>
    </row>
    <row r="1867" spans="1:10" x14ac:dyDescent="0.3">
      <c r="A1867" t="s">
        <v>502</v>
      </c>
      <c r="B1867">
        <v>35.814999999999998</v>
      </c>
      <c r="C1867" t="str">
        <f t="shared" si="58"/>
        <v>Obesity</v>
      </c>
      <c r="D1867">
        <v>5.1100000000000003</v>
      </c>
      <c r="E1867" t="str">
        <f t="shared" si="59"/>
        <v>Normal</v>
      </c>
      <c r="F1867" t="s">
        <v>2381</v>
      </c>
      <c r="G1867" t="s">
        <v>2380</v>
      </c>
      <c r="H1867" t="s">
        <v>2380</v>
      </c>
      <c r="I1867">
        <v>1</v>
      </c>
      <c r="J1867" t="s">
        <v>2380</v>
      </c>
    </row>
    <row r="1868" spans="1:10" x14ac:dyDescent="0.3">
      <c r="A1868" t="s">
        <v>501</v>
      </c>
      <c r="B1868">
        <v>21.28</v>
      </c>
      <c r="C1868" t="str">
        <f t="shared" si="58"/>
        <v>Normal weight</v>
      </c>
      <c r="D1868">
        <v>4.05</v>
      </c>
      <c r="E1868" t="str">
        <f t="shared" si="59"/>
        <v>Normal</v>
      </c>
      <c r="F1868" t="s">
        <v>2380</v>
      </c>
      <c r="G1868" t="s">
        <v>2381</v>
      </c>
      <c r="H1868" t="s">
        <v>2380</v>
      </c>
      <c r="I1868">
        <v>1</v>
      </c>
      <c r="J1868" t="s">
        <v>2380</v>
      </c>
    </row>
    <row r="1869" spans="1:10" x14ac:dyDescent="0.3">
      <c r="A1869" t="s">
        <v>500</v>
      </c>
      <c r="B1869">
        <v>33.81</v>
      </c>
      <c r="C1869" t="str">
        <f t="shared" si="58"/>
        <v>Obesity</v>
      </c>
      <c r="D1869">
        <v>6.49</v>
      </c>
      <c r="E1869" t="str">
        <f t="shared" si="59"/>
        <v>Diabetes</v>
      </c>
      <c r="F1869" t="s">
        <v>2380</v>
      </c>
      <c r="G1869" t="s">
        <v>2380</v>
      </c>
      <c r="H1869" t="s">
        <v>2381</v>
      </c>
      <c r="I1869">
        <v>1</v>
      </c>
      <c r="J1869" t="s">
        <v>2380</v>
      </c>
    </row>
    <row r="1870" spans="1:10" x14ac:dyDescent="0.3">
      <c r="A1870" t="s">
        <v>499</v>
      </c>
      <c r="B1870">
        <v>44.22</v>
      </c>
      <c r="C1870" t="str">
        <f t="shared" si="58"/>
        <v>Obesity</v>
      </c>
      <c r="D1870">
        <v>4.1900000000000004</v>
      </c>
      <c r="E1870" t="str">
        <f t="shared" si="59"/>
        <v>Normal</v>
      </c>
      <c r="F1870" t="s">
        <v>2380</v>
      </c>
      <c r="G1870" t="s">
        <v>2380</v>
      </c>
      <c r="H1870" t="s">
        <v>2380</v>
      </c>
      <c r="I1870">
        <v>1</v>
      </c>
      <c r="J1870" t="s">
        <v>2380</v>
      </c>
    </row>
    <row r="1871" spans="1:10" x14ac:dyDescent="0.3">
      <c r="A1871" t="s">
        <v>498</v>
      </c>
      <c r="B1871">
        <v>15.46</v>
      </c>
      <c r="C1871" t="str">
        <f t="shared" si="58"/>
        <v>Underweight</v>
      </c>
      <c r="D1871">
        <v>4.99</v>
      </c>
      <c r="E1871" t="str">
        <f t="shared" si="59"/>
        <v>Normal</v>
      </c>
      <c r="F1871" t="s">
        <v>2381</v>
      </c>
      <c r="G1871" t="s">
        <v>2380</v>
      </c>
      <c r="H1871" t="s">
        <v>2381</v>
      </c>
      <c r="I1871">
        <v>1</v>
      </c>
      <c r="J1871" t="s">
        <v>2380</v>
      </c>
    </row>
    <row r="1872" spans="1:10" x14ac:dyDescent="0.3">
      <c r="A1872" t="s">
        <v>497</v>
      </c>
      <c r="B1872">
        <v>30.3</v>
      </c>
      <c r="C1872" t="str">
        <f t="shared" si="58"/>
        <v>Obesity</v>
      </c>
      <c r="D1872">
        <v>4.7699999999999996</v>
      </c>
      <c r="E1872" t="str">
        <f t="shared" si="59"/>
        <v>Normal</v>
      </c>
      <c r="F1872" t="s">
        <v>2381</v>
      </c>
      <c r="G1872" t="s">
        <v>2380</v>
      </c>
      <c r="H1872" t="s">
        <v>2380</v>
      </c>
      <c r="I1872">
        <v>1</v>
      </c>
      <c r="J1872" t="s">
        <v>2380</v>
      </c>
    </row>
    <row r="1873" spans="1:10" x14ac:dyDescent="0.3">
      <c r="A1873" t="s">
        <v>496</v>
      </c>
      <c r="B1873">
        <v>16.670000000000002</v>
      </c>
      <c r="C1873" t="str">
        <f t="shared" si="58"/>
        <v>Underweight</v>
      </c>
      <c r="D1873">
        <v>5.46</v>
      </c>
      <c r="E1873" t="str">
        <f t="shared" si="59"/>
        <v>Normal</v>
      </c>
      <c r="F1873" t="s">
        <v>2380</v>
      </c>
      <c r="G1873" t="s">
        <v>2380</v>
      </c>
      <c r="H1873" t="s">
        <v>2380</v>
      </c>
      <c r="I1873">
        <v>0</v>
      </c>
      <c r="J1873" t="s">
        <v>2380</v>
      </c>
    </row>
    <row r="1874" spans="1:10" x14ac:dyDescent="0.3">
      <c r="A1874" t="s">
        <v>495</v>
      </c>
      <c r="B1874">
        <v>28.594999999999999</v>
      </c>
      <c r="C1874" t="str">
        <f t="shared" si="58"/>
        <v>Over weight</v>
      </c>
      <c r="D1874">
        <v>5.43</v>
      </c>
      <c r="E1874" t="str">
        <f t="shared" si="59"/>
        <v>Normal</v>
      </c>
      <c r="F1874" t="s">
        <v>2380</v>
      </c>
      <c r="G1874" t="s">
        <v>2380</v>
      </c>
      <c r="H1874" t="s">
        <v>2380</v>
      </c>
      <c r="I1874">
        <v>0</v>
      </c>
      <c r="J1874" t="s">
        <v>2380</v>
      </c>
    </row>
    <row r="1875" spans="1:10" x14ac:dyDescent="0.3">
      <c r="A1875" t="s">
        <v>494</v>
      </c>
      <c r="B1875">
        <v>25.934999999999999</v>
      </c>
      <c r="C1875" t="str">
        <f t="shared" si="58"/>
        <v>Over weight</v>
      </c>
      <c r="D1875">
        <v>4.29</v>
      </c>
      <c r="E1875" t="str">
        <f t="shared" si="59"/>
        <v>Normal</v>
      </c>
      <c r="F1875" t="s">
        <v>2380</v>
      </c>
      <c r="G1875" t="s">
        <v>2380</v>
      </c>
      <c r="H1875" t="s">
        <v>2380</v>
      </c>
      <c r="I1875">
        <v>0</v>
      </c>
      <c r="J1875" t="s">
        <v>2380</v>
      </c>
    </row>
    <row r="1876" spans="1:10" x14ac:dyDescent="0.3">
      <c r="A1876" t="s">
        <v>493</v>
      </c>
      <c r="B1876">
        <v>27.645</v>
      </c>
      <c r="C1876" t="str">
        <f t="shared" si="58"/>
        <v>Over weight</v>
      </c>
      <c r="D1876">
        <v>5.25</v>
      </c>
      <c r="E1876" t="str">
        <f t="shared" si="59"/>
        <v>Normal</v>
      </c>
      <c r="F1876" t="s">
        <v>2380</v>
      </c>
      <c r="G1876" t="s">
        <v>2380</v>
      </c>
      <c r="H1876" t="s">
        <v>2380</v>
      </c>
      <c r="I1876">
        <v>1</v>
      </c>
      <c r="J1876" t="s">
        <v>2380</v>
      </c>
    </row>
    <row r="1877" spans="1:10" x14ac:dyDescent="0.3">
      <c r="A1877" t="s">
        <v>492</v>
      </c>
      <c r="B1877">
        <v>30.1</v>
      </c>
      <c r="C1877" t="str">
        <f t="shared" si="58"/>
        <v>Obesity</v>
      </c>
      <c r="D1877">
        <v>4.04</v>
      </c>
      <c r="E1877" t="str">
        <f t="shared" si="59"/>
        <v>Normal</v>
      </c>
      <c r="F1877" t="s">
        <v>2380</v>
      </c>
      <c r="G1877" t="s">
        <v>2380</v>
      </c>
      <c r="H1877" t="s">
        <v>2380</v>
      </c>
      <c r="I1877">
        <v>1</v>
      </c>
      <c r="J1877" t="s">
        <v>2380</v>
      </c>
    </row>
    <row r="1878" spans="1:10" x14ac:dyDescent="0.3">
      <c r="A1878" t="s">
        <v>491</v>
      </c>
      <c r="B1878">
        <v>26.79</v>
      </c>
      <c r="C1878" t="str">
        <f t="shared" si="58"/>
        <v>Over weight</v>
      </c>
      <c r="D1878">
        <v>5</v>
      </c>
      <c r="E1878" t="str">
        <f t="shared" si="59"/>
        <v>Normal</v>
      </c>
      <c r="F1878" t="s">
        <v>2381</v>
      </c>
      <c r="G1878" t="s">
        <v>2380</v>
      </c>
      <c r="H1878" t="s">
        <v>2381</v>
      </c>
      <c r="I1878">
        <v>1</v>
      </c>
      <c r="J1878" t="s">
        <v>2380</v>
      </c>
    </row>
    <row r="1879" spans="1:10" x14ac:dyDescent="0.3">
      <c r="A1879" t="s">
        <v>490</v>
      </c>
      <c r="B1879">
        <v>27.1</v>
      </c>
      <c r="C1879" t="str">
        <f t="shared" si="58"/>
        <v>Over weight</v>
      </c>
      <c r="D1879">
        <v>4.01</v>
      </c>
      <c r="E1879" t="str">
        <f t="shared" si="59"/>
        <v>Normal</v>
      </c>
      <c r="F1879" t="s">
        <v>2381</v>
      </c>
      <c r="G1879" t="s">
        <v>2380</v>
      </c>
      <c r="H1879" t="s">
        <v>2380</v>
      </c>
      <c r="I1879">
        <v>1</v>
      </c>
      <c r="J1879" t="s">
        <v>2380</v>
      </c>
    </row>
    <row r="1880" spans="1:10" x14ac:dyDescent="0.3">
      <c r="A1880" t="s">
        <v>489</v>
      </c>
      <c r="B1880">
        <v>24.31</v>
      </c>
      <c r="C1880" t="str">
        <f t="shared" si="58"/>
        <v>Normal weight</v>
      </c>
      <c r="D1880">
        <v>5.4</v>
      </c>
      <c r="E1880" t="str">
        <f t="shared" si="59"/>
        <v>Normal</v>
      </c>
      <c r="F1880" t="s">
        <v>2380</v>
      </c>
      <c r="G1880" t="s">
        <v>2380</v>
      </c>
      <c r="H1880" t="s">
        <v>2380</v>
      </c>
      <c r="I1880">
        <v>0</v>
      </c>
      <c r="J1880" t="s">
        <v>2380</v>
      </c>
    </row>
    <row r="1881" spans="1:10" x14ac:dyDescent="0.3">
      <c r="A1881" t="s">
        <v>488</v>
      </c>
      <c r="B1881">
        <v>15.53</v>
      </c>
      <c r="C1881" t="str">
        <f t="shared" si="58"/>
        <v>Underweight</v>
      </c>
      <c r="D1881">
        <v>5.81</v>
      </c>
      <c r="E1881" t="str">
        <f t="shared" si="59"/>
        <v>Prediabetes</v>
      </c>
      <c r="F1881" t="s">
        <v>2380</v>
      </c>
      <c r="G1881" t="s">
        <v>2380</v>
      </c>
      <c r="H1881" t="s">
        <v>2380</v>
      </c>
      <c r="I1881">
        <v>1</v>
      </c>
      <c r="J1881" t="s">
        <v>2380</v>
      </c>
    </row>
    <row r="1882" spans="1:10" x14ac:dyDescent="0.3">
      <c r="A1882" t="s">
        <v>487</v>
      </c>
      <c r="B1882">
        <v>30.7</v>
      </c>
      <c r="C1882" t="str">
        <f t="shared" si="58"/>
        <v>Obesity</v>
      </c>
      <c r="D1882">
        <v>5.82</v>
      </c>
      <c r="E1882" t="str">
        <f t="shared" si="59"/>
        <v>Prediabetes</v>
      </c>
      <c r="F1882" t="s">
        <v>2380</v>
      </c>
      <c r="G1882" t="s">
        <v>2380</v>
      </c>
      <c r="H1882" t="s">
        <v>2380</v>
      </c>
      <c r="I1882">
        <v>1</v>
      </c>
      <c r="J1882" t="s">
        <v>2380</v>
      </c>
    </row>
    <row r="1883" spans="1:10" x14ac:dyDescent="0.3">
      <c r="A1883" t="s">
        <v>486</v>
      </c>
      <c r="B1883">
        <v>33.33</v>
      </c>
      <c r="C1883" t="str">
        <f t="shared" si="58"/>
        <v>Obesity</v>
      </c>
      <c r="D1883">
        <v>4.82</v>
      </c>
      <c r="E1883" t="str">
        <f t="shared" si="59"/>
        <v>Normal</v>
      </c>
      <c r="F1883" t="s">
        <v>2380</v>
      </c>
      <c r="G1883" t="s">
        <v>2380</v>
      </c>
      <c r="H1883" t="s">
        <v>2380</v>
      </c>
      <c r="I1883">
        <v>1</v>
      </c>
      <c r="J1883" t="s">
        <v>2380</v>
      </c>
    </row>
    <row r="1884" spans="1:10" x14ac:dyDescent="0.3">
      <c r="A1884" t="s">
        <v>485</v>
      </c>
      <c r="B1884">
        <v>32.4</v>
      </c>
      <c r="C1884" t="str">
        <f t="shared" si="58"/>
        <v>Obesity</v>
      </c>
      <c r="D1884">
        <v>5.08</v>
      </c>
      <c r="E1884" t="str">
        <f t="shared" si="59"/>
        <v>Normal</v>
      </c>
      <c r="F1884" t="s">
        <v>2380</v>
      </c>
      <c r="G1884" t="s">
        <v>2380</v>
      </c>
      <c r="H1884" t="s">
        <v>2380</v>
      </c>
      <c r="I1884">
        <v>1</v>
      </c>
      <c r="J1884" t="s">
        <v>2380</v>
      </c>
    </row>
    <row r="1885" spans="1:10" x14ac:dyDescent="0.3">
      <c r="A1885" t="s">
        <v>484</v>
      </c>
      <c r="B1885">
        <v>27.93</v>
      </c>
      <c r="C1885" t="str">
        <f t="shared" si="58"/>
        <v>Over weight</v>
      </c>
      <c r="D1885">
        <v>5.59</v>
      </c>
      <c r="E1885" t="str">
        <f t="shared" si="59"/>
        <v>Normal</v>
      </c>
      <c r="F1885" t="s">
        <v>2380</v>
      </c>
      <c r="G1885" t="s">
        <v>2380</v>
      </c>
      <c r="H1885" t="s">
        <v>2380</v>
      </c>
      <c r="I1885">
        <v>1</v>
      </c>
      <c r="J1885" t="s">
        <v>2380</v>
      </c>
    </row>
    <row r="1886" spans="1:10" x14ac:dyDescent="0.3">
      <c r="A1886" t="s">
        <v>483</v>
      </c>
      <c r="B1886">
        <v>21.754999999999999</v>
      </c>
      <c r="C1886" t="str">
        <f t="shared" si="58"/>
        <v>Normal weight</v>
      </c>
      <c r="D1886">
        <v>5.12</v>
      </c>
      <c r="E1886" t="str">
        <f t="shared" si="59"/>
        <v>Normal</v>
      </c>
      <c r="F1886" t="s">
        <v>2380</v>
      </c>
      <c r="G1886" t="s">
        <v>2380</v>
      </c>
      <c r="H1886" t="s">
        <v>2380</v>
      </c>
      <c r="I1886">
        <v>0</v>
      </c>
      <c r="J1886" t="s">
        <v>2380</v>
      </c>
    </row>
    <row r="1887" spans="1:10" x14ac:dyDescent="0.3">
      <c r="A1887" t="s">
        <v>482</v>
      </c>
      <c r="B1887">
        <v>25.934999999999999</v>
      </c>
      <c r="C1887" t="str">
        <f t="shared" si="58"/>
        <v>Over weight</v>
      </c>
      <c r="D1887">
        <v>4.95</v>
      </c>
      <c r="E1887" t="str">
        <f t="shared" si="59"/>
        <v>Normal</v>
      </c>
      <c r="F1887" t="s">
        <v>2380</v>
      </c>
      <c r="G1887" t="s">
        <v>2380</v>
      </c>
      <c r="H1887" t="s">
        <v>2380</v>
      </c>
      <c r="I1887">
        <v>0</v>
      </c>
      <c r="J1887" t="s">
        <v>2380</v>
      </c>
    </row>
    <row r="1888" spans="1:10" x14ac:dyDescent="0.3">
      <c r="A1888" t="s">
        <v>481</v>
      </c>
      <c r="B1888">
        <v>31.5</v>
      </c>
      <c r="C1888" t="str">
        <f t="shared" si="58"/>
        <v>Obesity</v>
      </c>
      <c r="D1888">
        <v>6.16</v>
      </c>
      <c r="E1888" t="str">
        <f t="shared" si="59"/>
        <v>Prediabetes</v>
      </c>
      <c r="F1888" t="s">
        <v>2380</v>
      </c>
      <c r="G1888" t="s">
        <v>2380</v>
      </c>
      <c r="H1888" t="s">
        <v>2380</v>
      </c>
      <c r="I1888">
        <v>0</v>
      </c>
      <c r="J1888" t="s">
        <v>2380</v>
      </c>
    </row>
    <row r="1889" spans="1:10" x14ac:dyDescent="0.3">
      <c r="A1889" t="s">
        <v>480</v>
      </c>
      <c r="B1889">
        <v>30.03</v>
      </c>
      <c r="C1889" t="str">
        <f t="shared" si="58"/>
        <v>Obesity</v>
      </c>
      <c r="D1889">
        <v>6.41</v>
      </c>
      <c r="E1889" t="str">
        <f t="shared" si="59"/>
        <v>Diabetes</v>
      </c>
      <c r="F1889" t="s">
        <v>2380</v>
      </c>
      <c r="G1889" t="s">
        <v>2380</v>
      </c>
      <c r="H1889" t="s">
        <v>2380</v>
      </c>
      <c r="I1889">
        <v>0</v>
      </c>
      <c r="J1889" t="s">
        <v>2380</v>
      </c>
    </row>
    <row r="1890" spans="1:10" x14ac:dyDescent="0.3">
      <c r="A1890" t="s">
        <v>479</v>
      </c>
      <c r="B1890">
        <v>33.479999999999997</v>
      </c>
      <c r="C1890" t="str">
        <f t="shared" si="58"/>
        <v>Obesity</v>
      </c>
      <c r="D1890">
        <v>8.94</v>
      </c>
      <c r="E1890" t="str">
        <f t="shared" si="59"/>
        <v>Diabetes</v>
      </c>
      <c r="F1890" t="s">
        <v>2380</v>
      </c>
      <c r="G1890" t="s">
        <v>2380</v>
      </c>
      <c r="H1890" t="s">
        <v>2380</v>
      </c>
      <c r="I1890">
        <v>0</v>
      </c>
      <c r="J1890" t="s">
        <v>2380</v>
      </c>
    </row>
    <row r="1891" spans="1:10" x14ac:dyDescent="0.3">
      <c r="A1891" t="s">
        <v>478</v>
      </c>
      <c r="B1891">
        <v>16.510000000000002</v>
      </c>
      <c r="C1891" t="str">
        <f t="shared" si="58"/>
        <v>Underweight</v>
      </c>
      <c r="D1891">
        <v>4.42</v>
      </c>
      <c r="E1891" t="str">
        <f t="shared" si="59"/>
        <v>Normal</v>
      </c>
      <c r="F1891" t="s">
        <v>2381</v>
      </c>
      <c r="G1891" t="s">
        <v>2380</v>
      </c>
      <c r="H1891" t="s">
        <v>2381</v>
      </c>
      <c r="I1891">
        <v>1</v>
      </c>
      <c r="J1891" t="s">
        <v>2380</v>
      </c>
    </row>
    <row r="1892" spans="1:10" x14ac:dyDescent="0.3">
      <c r="A1892" t="s">
        <v>477</v>
      </c>
      <c r="B1892">
        <v>33.155000000000001</v>
      </c>
      <c r="C1892" t="str">
        <f t="shared" si="58"/>
        <v>Obesity</v>
      </c>
      <c r="D1892">
        <v>5.3</v>
      </c>
      <c r="E1892" t="str">
        <f t="shared" si="59"/>
        <v>Normal</v>
      </c>
      <c r="F1892" t="s">
        <v>2381</v>
      </c>
      <c r="G1892" t="s">
        <v>2380</v>
      </c>
      <c r="H1892" t="s">
        <v>2380</v>
      </c>
      <c r="I1892">
        <v>1</v>
      </c>
      <c r="J1892" t="s">
        <v>2380</v>
      </c>
    </row>
    <row r="1893" spans="1:10" x14ac:dyDescent="0.3">
      <c r="A1893" t="s">
        <v>476</v>
      </c>
      <c r="B1893">
        <v>37.29</v>
      </c>
      <c r="C1893" t="str">
        <f t="shared" si="58"/>
        <v>Obesity</v>
      </c>
      <c r="D1893">
        <v>4.6399999999999997</v>
      </c>
      <c r="E1893" t="str">
        <f t="shared" si="59"/>
        <v>Normal</v>
      </c>
      <c r="F1893" t="s">
        <v>2380</v>
      </c>
      <c r="G1893" t="s">
        <v>2380</v>
      </c>
      <c r="H1893" t="s">
        <v>2381</v>
      </c>
      <c r="I1893">
        <v>1</v>
      </c>
      <c r="J1893" t="s">
        <v>2380</v>
      </c>
    </row>
    <row r="1894" spans="1:10" x14ac:dyDescent="0.3">
      <c r="A1894" t="s">
        <v>475</v>
      </c>
      <c r="B1894">
        <v>20.23</v>
      </c>
      <c r="C1894" t="str">
        <f t="shared" si="58"/>
        <v>Normal weight</v>
      </c>
      <c r="D1894">
        <v>6.16</v>
      </c>
      <c r="E1894" t="str">
        <f t="shared" si="59"/>
        <v>Prediabetes</v>
      </c>
      <c r="F1894" t="s">
        <v>2381</v>
      </c>
      <c r="G1894" t="s">
        <v>2380</v>
      </c>
      <c r="H1894" t="s">
        <v>2380</v>
      </c>
      <c r="I1894">
        <v>1</v>
      </c>
      <c r="J1894" t="s">
        <v>2380</v>
      </c>
    </row>
    <row r="1895" spans="1:10" x14ac:dyDescent="0.3">
      <c r="A1895" t="s">
        <v>474</v>
      </c>
      <c r="B1895">
        <v>28.975000000000001</v>
      </c>
      <c r="C1895" t="str">
        <f t="shared" si="58"/>
        <v>Over weight</v>
      </c>
      <c r="D1895">
        <v>4.12</v>
      </c>
      <c r="E1895" t="str">
        <f t="shared" si="59"/>
        <v>Normal</v>
      </c>
      <c r="F1895" t="s">
        <v>2380</v>
      </c>
      <c r="G1895" t="s">
        <v>2380</v>
      </c>
      <c r="H1895" t="s">
        <v>2381</v>
      </c>
      <c r="I1895">
        <v>1</v>
      </c>
      <c r="J1895" t="s">
        <v>2380</v>
      </c>
    </row>
    <row r="1896" spans="1:10" x14ac:dyDescent="0.3">
      <c r="A1896" t="s">
        <v>473</v>
      </c>
      <c r="B1896">
        <v>16.420000000000002</v>
      </c>
      <c r="C1896" t="str">
        <f t="shared" si="58"/>
        <v>Underweight</v>
      </c>
      <c r="D1896">
        <v>5.77</v>
      </c>
      <c r="E1896" t="str">
        <f t="shared" si="59"/>
        <v>Prediabetes</v>
      </c>
      <c r="F1896" t="s">
        <v>2381</v>
      </c>
      <c r="G1896" t="s">
        <v>2380</v>
      </c>
      <c r="H1896" t="s">
        <v>2381</v>
      </c>
      <c r="I1896">
        <v>1</v>
      </c>
      <c r="J1896" t="s">
        <v>2380</v>
      </c>
    </row>
    <row r="1897" spans="1:10" x14ac:dyDescent="0.3">
      <c r="A1897" t="s">
        <v>472</v>
      </c>
      <c r="B1897">
        <v>17.559999999999999</v>
      </c>
      <c r="C1897" t="str">
        <f t="shared" si="58"/>
        <v>Underweight</v>
      </c>
      <c r="D1897">
        <v>6.2</v>
      </c>
      <c r="E1897" t="str">
        <f t="shared" si="59"/>
        <v>Prediabetes</v>
      </c>
      <c r="F1897" t="s">
        <v>2380</v>
      </c>
      <c r="G1897" t="s">
        <v>2380</v>
      </c>
      <c r="H1897" t="s">
        <v>2380</v>
      </c>
      <c r="I1897">
        <v>1</v>
      </c>
      <c r="J1897" t="s">
        <v>2380</v>
      </c>
    </row>
    <row r="1898" spans="1:10" x14ac:dyDescent="0.3">
      <c r="A1898" t="s">
        <v>471</v>
      </c>
      <c r="B1898">
        <v>24.13</v>
      </c>
      <c r="C1898" t="str">
        <f t="shared" si="58"/>
        <v>Normal weight</v>
      </c>
      <c r="D1898">
        <v>4.3899999999999997</v>
      </c>
      <c r="E1898" t="str">
        <f t="shared" si="59"/>
        <v>Normal</v>
      </c>
      <c r="F1898" t="s">
        <v>2380</v>
      </c>
      <c r="G1898" t="s">
        <v>2380</v>
      </c>
      <c r="H1898" t="s">
        <v>2380</v>
      </c>
      <c r="I1898">
        <v>1</v>
      </c>
      <c r="J1898" t="s">
        <v>2380</v>
      </c>
    </row>
    <row r="1899" spans="1:10" x14ac:dyDescent="0.3">
      <c r="A1899" t="s">
        <v>470</v>
      </c>
      <c r="B1899">
        <v>19.95</v>
      </c>
      <c r="C1899" t="str">
        <f t="shared" si="58"/>
        <v>Normal weight</v>
      </c>
      <c r="D1899">
        <v>5.13</v>
      </c>
      <c r="E1899" t="str">
        <f t="shared" si="59"/>
        <v>Normal</v>
      </c>
      <c r="F1899" t="s">
        <v>2380</v>
      </c>
      <c r="G1899" t="s">
        <v>2381</v>
      </c>
      <c r="H1899" t="s">
        <v>2380</v>
      </c>
      <c r="I1899">
        <v>2</v>
      </c>
      <c r="J1899" t="s">
        <v>2380</v>
      </c>
    </row>
    <row r="1900" spans="1:10" x14ac:dyDescent="0.3">
      <c r="A1900" t="s">
        <v>469</v>
      </c>
      <c r="B1900">
        <v>21.24</v>
      </c>
      <c r="C1900" t="str">
        <f t="shared" si="58"/>
        <v>Normal weight</v>
      </c>
      <c r="D1900">
        <v>4.49</v>
      </c>
      <c r="E1900" t="str">
        <f t="shared" si="59"/>
        <v>Normal</v>
      </c>
      <c r="F1900" t="s">
        <v>2380</v>
      </c>
      <c r="G1900" t="s">
        <v>2380</v>
      </c>
      <c r="H1900" t="s">
        <v>2380</v>
      </c>
      <c r="I1900">
        <v>0</v>
      </c>
      <c r="J1900" t="s">
        <v>2380</v>
      </c>
    </row>
    <row r="1901" spans="1:10" x14ac:dyDescent="0.3">
      <c r="A1901" t="s">
        <v>468</v>
      </c>
      <c r="B1901">
        <v>44.22</v>
      </c>
      <c r="C1901" t="str">
        <f t="shared" si="58"/>
        <v>Obesity</v>
      </c>
      <c r="D1901">
        <v>6.35</v>
      </c>
      <c r="E1901" t="str">
        <f t="shared" si="59"/>
        <v>Prediabetes</v>
      </c>
      <c r="F1901" t="s">
        <v>2380</v>
      </c>
      <c r="G1901" t="s">
        <v>2380</v>
      </c>
      <c r="H1901" t="s">
        <v>2380</v>
      </c>
      <c r="I1901">
        <v>0</v>
      </c>
      <c r="J1901" t="s">
        <v>2380</v>
      </c>
    </row>
    <row r="1902" spans="1:10" x14ac:dyDescent="0.3">
      <c r="A1902" t="s">
        <v>467</v>
      </c>
      <c r="B1902">
        <v>41.1</v>
      </c>
      <c r="C1902" t="str">
        <f t="shared" si="58"/>
        <v>Obesity</v>
      </c>
      <c r="D1902">
        <v>5.79</v>
      </c>
      <c r="E1902" t="str">
        <f t="shared" si="59"/>
        <v>Prediabetes</v>
      </c>
      <c r="F1902" t="s">
        <v>2380</v>
      </c>
      <c r="G1902" t="s">
        <v>2380</v>
      </c>
      <c r="H1902" t="s">
        <v>2380</v>
      </c>
      <c r="I1902">
        <v>0</v>
      </c>
      <c r="J1902" t="s">
        <v>2380</v>
      </c>
    </row>
    <row r="1903" spans="1:10" x14ac:dyDescent="0.3">
      <c r="A1903" t="s">
        <v>466</v>
      </c>
      <c r="B1903">
        <v>34.200000000000003</v>
      </c>
      <c r="C1903" t="str">
        <f t="shared" si="58"/>
        <v>Obesity</v>
      </c>
      <c r="D1903">
        <v>4.78</v>
      </c>
      <c r="E1903" t="str">
        <f t="shared" si="59"/>
        <v>Normal</v>
      </c>
      <c r="F1903" t="s">
        <v>2381</v>
      </c>
      <c r="G1903" t="s">
        <v>2380</v>
      </c>
      <c r="H1903" t="s">
        <v>2380</v>
      </c>
      <c r="I1903">
        <v>0</v>
      </c>
      <c r="J1903" t="s">
        <v>2380</v>
      </c>
    </row>
    <row r="1904" spans="1:10" x14ac:dyDescent="0.3">
      <c r="A1904" t="s">
        <v>465</v>
      </c>
      <c r="B1904">
        <v>29.92</v>
      </c>
      <c r="C1904" t="str">
        <f t="shared" si="58"/>
        <v>Obesity</v>
      </c>
      <c r="D1904">
        <v>6.02</v>
      </c>
      <c r="E1904" t="str">
        <f t="shared" si="59"/>
        <v>Prediabetes</v>
      </c>
      <c r="F1904" t="s">
        <v>2381</v>
      </c>
      <c r="G1904" t="s">
        <v>2380</v>
      </c>
      <c r="H1904" t="s">
        <v>2380</v>
      </c>
      <c r="I1904">
        <v>0</v>
      </c>
      <c r="J1904" t="s">
        <v>2380</v>
      </c>
    </row>
    <row r="1905" spans="1:10" x14ac:dyDescent="0.3">
      <c r="A1905" t="s">
        <v>464</v>
      </c>
      <c r="B1905">
        <v>28.93</v>
      </c>
      <c r="C1905" t="str">
        <f t="shared" si="58"/>
        <v>Over weight</v>
      </c>
      <c r="D1905">
        <v>4.4400000000000004</v>
      </c>
      <c r="E1905" t="str">
        <f t="shared" si="59"/>
        <v>Normal</v>
      </c>
      <c r="F1905" t="s">
        <v>2380</v>
      </c>
      <c r="G1905" t="s">
        <v>2380</v>
      </c>
      <c r="H1905" t="s">
        <v>2380</v>
      </c>
      <c r="I1905">
        <v>0</v>
      </c>
      <c r="J1905" t="s">
        <v>2380</v>
      </c>
    </row>
    <row r="1906" spans="1:10" x14ac:dyDescent="0.3">
      <c r="A1906" t="s">
        <v>463</v>
      </c>
      <c r="B1906">
        <v>31.254999999999999</v>
      </c>
      <c r="C1906" t="str">
        <f t="shared" si="58"/>
        <v>Obesity</v>
      </c>
      <c r="D1906">
        <v>5.84</v>
      </c>
      <c r="E1906" t="str">
        <f t="shared" si="59"/>
        <v>Prediabetes</v>
      </c>
      <c r="F1906" t="s">
        <v>2381</v>
      </c>
      <c r="G1906" t="s">
        <v>2380</v>
      </c>
      <c r="H1906" t="s">
        <v>2380</v>
      </c>
      <c r="I1906">
        <v>1</v>
      </c>
      <c r="J1906" t="s">
        <v>2380</v>
      </c>
    </row>
    <row r="1907" spans="1:10" x14ac:dyDescent="0.3">
      <c r="A1907" t="s">
        <v>462</v>
      </c>
      <c r="B1907">
        <v>29.83</v>
      </c>
      <c r="C1907" t="str">
        <f t="shared" si="58"/>
        <v>Over weight</v>
      </c>
      <c r="D1907">
        <v>5.39</v>
      </c>
      <c r="E1907" t="str">
        <f t="shared" si="59"/>
        <v>Normal</v>
      </c>
      <c r="F1907" t="s">
        <v>2380</v>
      </c>
      <c r="G1907" t="s">
        <v>2380</v>
      </c>
      <c r="H1907" t="s">
        <v>2380</v>
      </c>
      <c r="I1907">
        <v>0</v>
      </c>
      <c r="J1907" t="s">
        <v>2380</v>
      </c>
    </row>
    <row r="1908" spans="1:10" x14ac:dyDescent="0.3">
      <c r="A1908" t="s">
        <v>461</v>
      </c>
      <c r="B1908">
        <v>29.59</v>
      </c>
      <c r="C1908" t="str">
        <f t="shared" si="58"/>
        <v>Over weight</v>
      </c>
      <c r="D1908">
        <v>6.16</v>
      </c>
      <c r="E1908" t="str">
        <f t="shared" si="59"/>
        <v>Prediabetes</v>
      </c>
      <c r="F1908" t="s">
        <v>2380</v>
      </c>
      <c r="G1908" t="s">
        <v>2380</v>
      </c>
      <c r="H1908" t="s">
        <v>2381</v>
      </c>
      <c r="I1908">
        <v>1</v>
      </c>
      <c r="J1908" t="s">
        <v>2380</v>
      </c>
    </row>
    <row r="1909" spans="1:10" x14ac:dyDescent="0.3">
      <c r="A1909" t="s">
        <v>460</v>
      </c>
      <c r="B1909">
        <v>31.16</v>
      </c>
      <c r="C1909" t="str">
        <f t="shared" si="58"/>
        <v>Obesity</v>
      </c>
      <c r="D1909">
        <v>4.49</v>
      </c>
      <c r="E1909" t="str">
        <f t="shared" si="59"/>
        <v>Normal</v>
      </c>
      <c r="F1909" t="s">
        <v>2380</v>
      </c>
      <c r="G1909" t="s">
        <v>2380</v>
      </c>
      <c r="H1909" t="s">
        <v>2381</v>
      </c>
      <c r="I1909">
        <v>1</v>
      </c>
      <c r="J1909" t="s">
        <v>2380</v>
      </c>
    </row>
    <row r="1910" spans="1:10" x14ac:dyDescent="0.3">
      <c r="A1910" t="s">
        <v>459</v>
      </c>
      <c r="B1910">
        <v>34.21</v>
      </c>
      <c r="C1910" t="str">
        <f t="shared" si="58"/>
        <v>Obesity</v>
      </c>
      <c r="D1910">
        <v>4.4800000000000004</v>
      </c>
      <c r="E1910" t="str">
        <f t="shared" si="59"/>
        <v>Normal</v>
      </c>
      <c r="F1910" t="s">
        <v>2381</v>
      </c>
      <c r="G1910" t="s">
        <v>2380</v>
      </c>
      <c r="H1910" t="s">
        <v>2380</v>
      </c>
      <c r="I1910">
        <v>1</v>
      </c>
      <c r="J1910" t="s">
        <v>2380</v>
      </c>
    </row>
    <row r="1911" spans="1:10" x14ac:dyDescent="0.3">
      <c r="A1911" t="s">
        <v>458</v>
      </c>
      <c r="B1911">
        <v>34.86</v>
      </c>
      <c r="C1911" t="str">
        <f t="shared" si="58"/>
        <v>Obesity</v>
      </c>
      <c r="D1911">
        <v>10.97</v>
      </c>
      <c r="E1911" t="str">
        <f t="shared" si="59"/>
        <v>Diabetes</v>
      </c>
      <c r="F1911" t="s">
        <v>2380</v>
      </c>
      <c r="G1911" t="s">
        <v>2380</v>
      </c>
      <c r="H1911" t="s">
        <v>2380</v>
      </c>
      <c r="I1911">
        <v>0</v>
      </c>
      <c r="J1911" t="s">
        <v>2380</v>
      </c>
    </row>
    <row r="1912" spans="1:10" x14ac:dyDescent="0.3">
      <c r="A1912" t="s">
        <v>457</v>
      </c>
      <c r="B1912">
        <v>34.58</v>
      </c>
      <c r="C1912" t="str">
        <f t="shared" si="58"/>
        <v>Obesity</v>
      </c>
      <c r="D1912">
        <v>5.14</v>
      </c>
      <c r="E1912" t="str">
        <f t="shared" si="59"/>
        <v>Normal</v>
      </c>
      <c r="F1912" t="s">
        <v>2380</v>
      </c>
      <c r="G1912" t="s">
        <v>2381</v>
      </c>
      <c r="H1912" t="s">
        <v>2380</v>
      </c>
      <c r="I1912">
        <v>2</v>
      </c>
      <c r="J1912" t="s">
        <v>2380</v>
      </c>
    </row>
    <row r="1913" spans="1:10" x14ac:dyDescent="0.3">
      <c r="A1913" t="s">
        <v>456</v>
      </c>
      <c r="B1913">
        <v>17.940000000000001</v>
      </c>
      <c r="C1913" t="str">
        <f t="shared" si="58"/>
        <v>Underweight</v>
      </c>
      <c r="D1913">
        <v>5.17</v>
      </c>
      <c r="E1913" t="str">
        <f t="shared" si="59"/>
        <v>Normal</v>
      </c>
      <c r="F1913" t="s">
        <v>2381</v>
      </c>
      <c r="G1913" t="s">
        <v>2380</v>
      </c>
      <c r="H1913" t="s">
        <v>2380</v>
      </c>
      <c r="I1913">
        <v>0</v>
      </c>
      <c r="J1913" t="s">
        <v>2380</v>
      </c>
    </row>
    <row r="1914" spans="1:10" x14ac:dyDescent="0.3">
      <c r="A1914" t="s">
        <v>455</v>
      </c>
      <c r="B1914">
        <v>26.8</v>
      </c>
      <c r="C1914" t="str">
        <f t="shared" si="58"/>
        <v>Over weight</v>
      </c>
      <c r="D1914">
        <v>6.18</v>
      </c>
      <c r="E1914" t="str">
        <f t="shared" si="59"/>
        <v>Prediabetes</v>
      </c>
      <c r="F1914" t="s">
        <v>2381</v>
      </c>
      <c r="G1914" t="s">
        <v>2380</v>
      </c>
      <c r="H1914" t="s">
        <v>2381</v>
      </c>
      <c r="I1914">
        <v>1</v>
      </c>
      <c r="J1914" t="s">
        <v>2380</v>
      </c>
    </row>
    <row r="1915" spans="1:10" x14ac:dyDescent="0.3">
      <c r="A1915" t="s">
        <v>454</v>
      </c>
      <c r="B1915">
        <v>17.690000000000001</v>
      </c>
      <c r="C1915" t="str">
        <f t="shared" si="58"/>
        <v>Underweight</v>
      </c>
      <c r="D1915">
        <v>9.07</v>
      </c>
      <c r="E1915" t="str">
        <f t="shared" si="59"/>
        <v>Diabetes</v>
      </c>
      <c r="F1915" t="s">
        <v>2381</v>
      </c>
      <c r="G1915" t="s">
        <v>2380</v>
      </c>
      <c r="H1915" t="s">
        <v>2380</v>
      </c>
      <c r="I1915">
        <v>0</v>
      </c>
      <c r="J1915" t="s">
        <v>2380</v>
      </c>
    </row>
    <row r="1916" spans="1:10" x14ac:dyDescent="0.3">
      <c r="A1916" t="s">
        <v>453</v>
      </c>
      <c r="B1916">
        <v>25.77</v>
      </c>
      <c r="C1916" t="str">
        <f t="shared" si="58"/>
        <v>Over weight</v>
      </c>
      <c r="D1916">
        <v>4.43</v>
      </c>
      <c r="E1916" t="str">
        <f t="shared" si="59"/>
        <v>Normal</v>
      </c>
      <c r="F1916" t="s">
        <v>2380</v>
      </c>
      <c r="G1916" t="s">
        <v>2380</v>
      </c>
      <c r="H1916" t="s">
        <v>2381</v>
      </c>
      <c r="I1916">
        <v>1</v>
      </c>
      <c r="J1916" t="s">
        <v>2380</v>
      </c>
    </row>
    <row r="1917" spans="1:10" x14ac:dyDescent="0.3">
      <c r="A1917" t="s">
        <v>452</v>
      </c>
      <c r="B1917">
        <v>34.46</v>
      </c>
      <c r="C1917" t="str">
        <f t="shared" si="58"/>
        <v>Obesity</v>
      </c>
      <c r="D1917">
        <v>4.17</v>
      </c>
      <c r="E1917" t="str">
        <f t="shared" si="59"/>
        <v>Normal</v>
      </c>
      <c r="F1917" t="s">
        <v>2380</v>
      </c>
      <c r="G1917" t="s">
        <v>2381</v>
      </c>
      <c r="H1917" t="s">
        <v>2380</v>
      </c>
      <c r="I1917">
        <v>1</v>
      </c>
      <c r="J1917" t="s">
        <v>2380</v>
      </c>
    </row>
    <row r="1918" spans="1:10" x14ac:dyDescent="0.3">
      <c r="A1918" t="s">
        <v>451</v>
      </c>
      <c r="B1918">
        <v>30.875</v>
      </c>
      <c r="C1918" t="str">
        <f t="shared" si="58"/>
        <v>Obesity</v>
      </c>
      <c r="D1918">
        <v>4.95</v>
      </c>
      <c r="E1918" t="str">
        <f t="shared" si="59"/>
        <v>Normal</v>
      </c>
      <c r="F1918" t="s">
        <v>2381</v>
      </c>
      <c r="G1918" t="s">
        <v>2380</v>
      </c>
      <c r="H1918" t="s">
        <v>2380</v>
      </c>
      <c r="I1918">
        <v>0</v>
      </c>
      <c r="J1918" t="s">
        <v>2380</v>
      </c>
    </row>
    <row r="1919" spans="1:10" x14ac:dyDescent="0.3">
      <c r="A1919" t="s">
        <v>450</v>
      </c>
      <c r="B1919">
        <v>39.49</v>
      </c>
      <c r="C1919" t="str">
        <f t="shared" si="58"/>
        <v>Obesity</v>
      </c>
      <c r="D1919">
        <v>5.13</v>
      </c>
      <c r="E1919" t="str">
        <f t="shared" si="59"/>
        <v>Normal</v>
      </c>
      <c r="F1919" t="s">
        <v>2380</v>
      </c>
      <c r="G1919" t="s">
        <v>2380</v>
      </c>
      <c r="H1919" t="s">
        <v>2380</v>
      </c>
      <c r="I1919">
        <v>0</v>
      </c>
      <c r="J1919" t="s">
        <v>2380</v>
      </c>
    </row>
    <row r="1920" spans="1:10" x14ac:dyDescent="0.3">
      <c r="A1920" t="s">
        <v>449</v>
      </c>
      <c r="B1920">
        <v>28.88</v>
      </c>
      <c r="C1920" t="str">
        <f t="shared" si="58"/>
        <v>Over weight</v>
      </c>
      <c r="D1920">
        <v>4.0999999999999996</v>
      </c>
      <c r="E1920" t="str">
        <f t="shared" si="59"/>
        <v>Normal</v>
      </c>
      <c r="F1920" t="s">
        <v>2380</v>
      </c>
      <c r="G1920" t="s">
        <v>2380</v>
      </c>
      <c r="H1920" t="s">
        <v>2380</v>
      </c>
      <c r="I1920">
        <v>0</v>
      </c>
      <c r="J1920" t="s">
        <v>2380</v>
      </c>
    </row>
    <row r="1921" spans="1:10" x14ac:dyDescent="0.3">
      <c r="A1921" t="s">
        <v>448</v>
      </c>
      <c r="B1921">
        <v>20.234999999999999</v>
      </c>
      <c r="C1921" t="str">
        <f t="shared" si="58"/>
        <v>Normal weight</v>
      </c>
      <c r="D1921">
        <v>5.01</v>
      </c>
      <c r="E1921" t="str">
        <f t="shared" si="59"/>
        <v>Normal</v>
      </c>
      <c r="F1921" t="s">
        <v>2381</v>
      </c>
      <c r="G1921" t="s">
        <v>2380</v>
      </c>
      <c r="H1921" t="s">
        <v>2380</v>
      </c>
      <c r="I1921">
        <v>0</v>
      </c>
      <c r="J1921" t="s">
        <v>2380</v>
      </c>
    </row>
    <row r="1922" spans="1:10" x14ac:dyDescent="0.3">
      <c r="A1922" t="s">
        <v>447</v>
      </c>
      <c r="B1922">
        <v>30.67</v>
      </c>
      <c r="C1922" t="str">
        <f t="shared" si="58"/>
        <v>Obesity</v>
      </c>
      <c r="D1922">
        <v>5.09</v>
      </c>
      <c r="E1922" t="str">
        <f t="shared" si="59"/>
        <v>Normal</v>
      </c>
      <c r="F1922" t="s">
        <v>2381</v>
      </c>
      <c r="G1922" t="s">
        <v>2380</v>
      </c>
      <c r="H1922" t="s">
        <v>2380</v>
      </c>
      <c r="I1922">
        <v>0</v>
      </c>
      <c r="J1922" t="s">
        <v>2380</v>
      </c>
    </row>
    <row r="1923" spans="1:10" x14ac:dyDescent="0.3">
      <c r="A1923" t="s">
        <v>446</v>
      </c>
      <c r="B1923">
        <v>30.875</v>
      </c>
      <c r="C1923" t="str">
        <f t="shared" ref="C1923:C1986" si="60">IF(B1923&lt;18.5,"Underweight",IF(B1923&lt;=24.9,"Normal weight",IF(B1923&lt;29.9,"Over weight","Obesity")))</f>
        <v>Obesity</v>
      </c>
      <c r="D1923">
        <v>6.49</v>
      </c>
      <c r="E1923" t="str">
        <f t="shared" ref="E1923:E1986" si="61">IF(D1923&lt;5.7,"Normal",IF(D1923&lt;=6.4,"Prediabetes","Diabetes"))</f>
        <v>Diabetes</v>
      </c>
      <c r="F1923" t="s">
        <v>2380</v>
      </c>
      <c r="G1923" t="s">
        <v>2380</v>
      </c>
      <c r="H1923" t="s">
        <v>2380</v>
      </c>
      <c r="I1923">
        <v>0</v>
      </c>
      <c r="J1923" t="s">
        <v>2380</v>
      </c>
    </row>
    <row r="1924" spans="1:10" x14ac:dyDescent="0.3">
      <c r="A1924" t="s">
        <v>445</v>
      </c>
      <c r="B1924">
        <v>23.8</v>
      </c>
      <c r="C1924" t="str">
        <f t="shared" si="60"/>
        <v>Normal weight</v>
      </c>
      <c r="D1924">
        <v>4.08</v>
      </c>
      <c r="E1924" t="str">
        <f t="shared" si="61"/>
        <v>Normal</v>
      </c>
      <c r="F1924" t="s">
        <v>2380</v>
      </c>
      <c r="G1924" t="s">
        <v>2380</v>
      </c>
      <c r="H1924" t="s">
        <v>2380</v>
      </c>
      <c r="I1924">
        <v>0</v>
      </c>
      <c r="J1924" t="s">
        <v>2380</v>
      </c>
    </row>
    <row r="1925" spans="1:10" x14ac:dyDescent="0.3">
      <c r="A1925" t="s">
        <v>444</v>
      </c>
      <c r="B1925">
        <v>15.37</v>
      </c>
      <c r="C1925" t="str">
        <f t="shared" si="60"/>
        <v>Underweight</v>
      </c>
      <c r="D1925">
        <v>8.6300000000000008</v>
      </c>
      <c r="E1925" t="str">
        <f t="shared" si="61"/>
        <v>Diabetes</v>
      </c>
      <c r="F1925" t="s">
        <v>2381</v>
      </c>
      <c r="G1925" t="s">
        <v>2380</v>
      </c>
      <c r="H1925" t="s">
        <v>2380</v>
      </c>
      <c r="I1925">
        <v>0</v>
      </c>
      <c r="J1925" t="s">
        <v>2380</v>
      </c>
    </row>
    <row r="1926" spans="1:10" x14ac:dyDescent="0.3">
      <c r="A1926" t="s">
        <v>443</v>
      </c>
      <c r="B1926">
        <v>30.4</v>
      </c>
      <c r="C1926" t="str">
        <f t="shared" si="60"/>
        <v>Obesity</v>
      </c>
      <c r="D1926">
        <v>5.28</v>
      </c>
      <c r="E1926" t="str">
        <f t="shared" si="61"/>
        <v>Normal</v>
      </c>
      <c r="F1926" t="s">
        <v>2380</v>
      </c>
      <c r="G1926" t="s">
        <v>2380</v>
      </c>
      <c r="H1926" t="s">
        <v>2380</v>
      </c>
      <c r="I1926">
        <v>0</v>
      </c>
      <c r="J1926" t="s">
        <v>2380</v>
      </c>
    </row>
    <row r="1927" spans="1:10" x14ac:dyDescent="0.3">
      <c r="A1927" t="s">
        <v>442</v>
      </c>
      <c r="B1927">
        <v>19.48</v>
      </c>
      <c r="C1927" t="str">
        <f t="shared" si="60"/>
        <v>Normal weight</v>
      </c>
      <c r="D1927">
        <v>5.63</v>
      </c>
      <c r="E1927" t="str">
        <f t="shared" si="61"/>
        <v>Normal</v>
      </c>
      <c r="F1927" t="s">
        <v>2381</v>
      </c>
      <c r="G1927" t="s">
        <v>2380</v>
      </c>
      <c r="H1927" t="s">
        <v>2380</v>
      </c>
      <c r="I1927">
        <v>1</v>
      </c>
      <c r="J1927" t="s">
        <v>2380</v>
      </c>
    </row>
    <row r="1928" spans="1:10" x14ac:dyDescent="0.3">
      <c r="A1928" t="s">
        <v>441</v>
      </c>
      <c r="B1928">
        <v>16.96</v>
      </c>
      <c r="C1928" t="str">
        <f t="shared" si="60"/>
        <v>Underweight</v>
      </c>
      <c r="D1928">
        <v>11.47</v>
      </c>
      <c r="E1928" t="str">
        <f t="shared" si="61"/>
        <v>Diabetes</v>
      </c>
      <c r="F1928" t="s">
        <v>2381</v>
      </c>
      <c r="G1928" t="s">
        <v>2380</v>
      </c>
      <c r="H1928" t="s">
        <v>2380</v>
      </c>
      <c r="I1928">
        <v>0</v>
      </c>
      <c r="J1928" t="s">
        <v>2380</v>
      </c>
    </row>
    <row r="1929" spans="1:10" x14ac:dyDescent="0.3">
      <c r="A1929" t="s">
        <v>440</v>
      </c>
      <c r="B1929">
        <v>19.05</v>
      </c>
      <c r="C1929" t="str">
        <f t="shared" si="60"/>
        <v>Normal weight</v>
      </c>
      <c r="D1929">
        <v>4.92</v>
      </c>
      <c r="E1929" t="str">
        <f t="shared" si="61"/>
        <v>Normal</v>
      </c>
      <c r="F1929" t="s">
        <v>2380</v>
      </c>
      <c r="G1929" t="s">
        <v>2380</v>
      </c>
      <c r="H1929" t="s">
        <v>2380</v>
      </c>
      <c r="I1929">
        <v>1</v>
      </c>
      <c r="J1929" t="s">
        <v>2380</v>
      </c>
    </row>
    <row r="1930" spans="1:10" x14ac:dyDescent="0.3">
      <c r="A1930" t="s">
        <v>439</v>
      </c>
      <c r="B1930">
        <v>37.619999999999997</v>
      </c>
      <c r="C1930" t="str">
        <f t="shared" si="60"/>
        <v>Obesity</v>
      </c>
      <c r="D1930">
        <v>4.18</v>
      </c>
      <c r="E1930" t="str">
        <f t="shared" si="61"/>
        <v>Normal</v>
      </c>
      <c r="F1930" t="s">
        <v>2380</v>
      </c>
      <c r="G1930" t="s">
        <v>2380</v>
      </c>
      <c r="H1930" t="s">
        <v>2380</v>
      </c>
      <c r="I1930">
        <v>0</v>
      </c>
      <c r="J1930" t="s">
        <v>2380</v>
      </c>
    </row>
    <row r="1931" spans="1:10" x14ac:dyDescent="0.3">
      <c r="A1931" t="s">
        <v>438</v>
      </c>
      <c r="B1931">
        <v>29.1</v>
      </c>
      <c r="C1931" t="str">
        <f t="shared" si="60"/>
        <v>Over weight</v>
      </c>
      <c r="D1931">
        <v>4.67</v>
      </c>
      <c r="E1931" t="str">
        <f t="shared" si="61"/>
        <v>Normal</v>
      </c>
      <c r="F1931" t="s">
        <v>2380</v>
      </c>
      <c r="G1931" t="s">
        <v>2380</v>
      </c>
      <c r="H1931" t="s">
        <v>2380</v>
      </c>
      <c r="I1931">
        <v>0</v>
      </c>
      <c r="J1931" t="s">
        <v>2380</v>
      </c>
    </row>
    <row r="1932" spans="1:10" x14ac:dyDescent="0.3">
      <c r="A1932" t="s">
        <v>437</v>
      </c>
      <c r="B1932">
        <v>26.62</v>
      </c>
      <c r="C1932" t="str">
        <f t="shared" si="60"/>
        <v>Over weight</v>
      </c>
      <c r="D1932">
        <v>6.24</v>
      </c>
      <c r="E1932" t="str">
        <f t="shared" si="61"/>
        <v>Prediabetes</v>
      </c>
      <c r="F1932" t="s">
        <v>2380</v>
      </c>
      <c r="G1932" t="s">
        <v>2380</v>
      </c>
      <c r="H1932" t="s">
        <v>2380</v>
      </c>
      <c r="I1932">
        <v>0</v>
      </c>
      <c r="J1932" t="s">
        <v>2380</v>
      </c>
    </row>
    <row r="1933" spans="1:10" x14ac:dyDescent="0.3">
      <c r="A1933" t="s">
        <v>436</v>
      </c>
      <c r="B1933">
        <v>25.74</v>
      </c>
      <c r="C1933" t="str">
        <f t="shared" si="60"/>
        <v>Over weight</v>
      </c>
      <c r="D1933">
        <v>5.99</v>
      </c>
      <c r="E1933" t="str">
        <f t="shared" si="61"/>
        <v>Prediabetes</v>
      </c>
      <c r="F1933" t="s">
        <v>2380</v>
      </c>
      <c r="G1933" t="s">
        <v>2380</v>
      </c>
      <c r="H1933" t="s">
        <v>2380</v>
      </c>
      <c r="I1933">
        <v>0</v>
      </c>
      <c r="J1933" t="s">
        <v>2380</v>
      </c>
    </row>
    <row r="1934" spans="1:10" x14ac:dyDescent="0.3">
      <c r="A1934" t="s">
        <v>435</v>
      </c>
      <c r="B1934">
        <v>18.22</v>
      </c>
      <c r="C1934" t="str">
        <f t="shared" si="60"/>
        <v>Underweight</v>
      </c>
      <c r="D1934">
        <v>10.27</v>
      </c>
      <c r="E1934" t="str">
        <f t="shared" si="61"/>
        <v>Diabetes</v>
      </c>
      <c r="F1934" t="s">
        <v>2381</v>
      </c>
      <c r="G1934" t="s">
        <v>2380</v>
      </c>
      <c r="H1934" t="s">
        <v>2380</v>
      </c>
      <c r="I1934">
        <v>1</v>
      </c>
      <c r="J1934" t="s">
        <v>2380</v>
      </c>
    </row>
    <row r="1935" spans="1:10" x14ac:dyDescent="0.3">
      <c r="A1935" t="s">
        <v>434</v>
      </c>
      <c r="B1935">
        <v>26.03</v>
      </c>
      <c r="C1935" t="str">
        <f t="shared" si="60"/>
        <v>Over weight</v>
      </c>
      <c r="D1935">
        <v>5.97</v>
      </c>
      <c r="E1935" t="str">
        <f t="shared" si="61"/>
        <v>Prediabetes</v>
      </c>
      <c r="F1935" t="s">
        <v>2380</v>
      </c>
      <c r="G1935" t="s">
        <v>2380</v>
      </c>
      <c r="H1935" t="s">
        <v>2381</v>
      </c>
      <c r="I1935">
        <v>1</v>
      </c>
      <c r="J1935" t="s">
        <v>2380</v>
      </c>
    </row>
    <row r="1936" spans="1:10" x14ac:dyDescent="0.3">
      <c r="A1936" t="s">
        <v>433</v>
      </c>
      <c r="B1936">
        <v>17.29</v>
      </c>
      <c r="C1936" t="str">
        <f t="shared" si="60"/>
        <v>Underweight</v>
      </c>
      <c r="D1936">
        <v>4.9800000000000004</v>
      </c>
      <c r="E1936" t="str">
        <f t="shared" si="61"/>
        <v>Normal</v>
      </c>
      <c r="F1936" t="s">
        <v>2380</v>
      </c>
      <c r="G1936" t="s">
        <v>2380</v>
      </c>
      <c r="H1936" t="s">
        <v>2380</v>
      </c>
      <c r="I1936">
        <v>0</v>
      </c>
      <c r="J1936" t="s">
        <v>2380</v>
      </c>
    </row>
    <row r="1937" spans="1:10" x14ac:dyDescent="0.3">
      <c r="A1937" t="s">
        <v>432</v>
      </c>
      <c r="B1937">
        <v>18.170000000000002</v>
      </c>
      <c r="C1937" t="str">
        <f t="shared" si="60"/>
        <v>Underweight</v>
      </c>
      <c r="D1937">
        <v>6.91</v>
      </c>
      <c r="E1937" t="str">
        <f t="shared" si="61"/>
        <v>Diabetes</v>
      </c>
      <c r="F1937" t="s">
        <v>2381</v>
      </c>
      <c r="G1937" t="s">
        <v>2380</v>
      </c>
      <c r="H1937" t="s">
        <v>2380</v>
      </c>
      <c r="I1937">
        <v>1</v>
      </c>
      <c r="J1937" t="s">
        <v>2380</v>
      </c>
    </row>
    <row r="1938" spans="1:10" x14ac:dyDescent="0.3">
      <c r="A1938" t="s">
        <v>431</v>
      </c>
      <c r="B1938">
        <v>32.54</v>
      </c>
      <c r="C1938" t="str">
        <f t="shared" si="60"/>
        <v>Obesity</v>
      </c>
      <c r="D1938">
        <v>6.38</v>
      </c>
      <c r="E1938" t="str">
        <f t="shared" si="61"/>
        <v>Prediabetes</v>
      </c>
      <c r="F1938" t="s">
        <v>2380</v>
      </c>
      <c r="G1938" t="s">
        <v>2381</v>
      </c>
      <c r="H1938" t="s">
        <v>2380</v>
      </c>
      <c r="I1938">
        <v>1</v>
      </c>
      <c r="J1938" t="s">
        <v>2380</v>
      </c>
    </row>
    <row r="1939" spans="1:10" x14ac:dyDescent="0.3">
      <c r="A1939" t="s">
        <v>430</v>
      </c>
      <c r="B1939">
        <v>30.25</v>
      </c>
      <c r="C1939" t="str">
        <f t="shared" si="60"/>
        <v>Obesity</v>
      </c>
      <c r="D1939">
        <v>4.7699999999999996</v>
      </c>
      <c r="E1939" t="str">
        <f t="shared" si="61"/>
        <v>Normal</v>
      </c>
      <c r="F1939" t="s">
        <v>2380</v>
      </c>
      <c r="G1939" t="s">
        <v>2380</v>
      </c>
      <c r="H1939" t="s">
        <v>2380</v>
      </c>
      <c r="I1939">
        <v>0</v>
      </c>
      <c r="J1939" t="s">
        <v>2380</v>
      </c>
    </row>
    <row r="1940" spans="1:10" x14ac:dyDescent="0.3">
      <c r="A1940" t="s">
        <v>429</v>
      </c>
      <c r="B1940">
        <v>19.59</v>
      </c>
      <c r="C1940" t="str">
        <f t="shared" si="60"/>
        <v>Normal weight</v>
      </c>
      <c r="D1940">
        <v>6.04</v>
      </c>
      <c r="E1940" t="str">
        <f t="shared" si="61"/>
        <v>Prediabetes</v>
      </c>
      <c r="F1940" t="s">
        <v>2381</v>
      </c>
      <c r="G1940" t="s">
        <v>2380</v>
      </c>
      <c r="H1940" t="s">
        <v>2380</v>
      </c>
      <c r="I1940">
        <v>1</v>
      </c>
      <c r="J1940" t="s">
        <v>2380</v>
      </c>
    </row>
    <row r="1941" spans="1:10" x14ac:dyDescent="0.3">
      <c r="A1941" t="s">
        <v>428</v>
      </c>
      <c r="B1941">
        <v>45.9</v>
      </c>
      <c r="C1941" t="str">
        <f t="shared" si="60"/>
        <v>Obesity</v>
      </c>
      <c r="D1941">
        <v>4.3</v>
      </c>
      <c r="E1941" t="str">
        <f t="shared" si="61"/>
        <v>Normal</v>
      </c>
      <c r="F1941" t="s">
        <v>2381</v>
      </c>
      <c r="G1941" t="s">
        <v>2380</v>
      </c>
      <c r="H1941" t="s">
        <v>2380</v>
      </c>
      <c r="I1941">
        <v>1</v>
      </c>
      <c r="J1941" t="s">
        <v>2380</v>
      </c>
    </row>
    <row r="1942" spans="1:10" x14ac:dyDescent="0.3">
      <c r="A1942" t="s">
        <v>427</v>
      </c>
      <c r="B1942">
        <v>17.059999999999999</v>
      </c>
      <c r="C1942" t="str">
        <f t="shared" si="60"/>
        <v>Underweight</v>
      </c>
      <c r="D1942">
        <v>8.75</v>
      </c>
      <c r="E1942" t="str">
        <f t="shared" si="61"/>
        <v>Diabetes</v>
      </c>
      <c r="F1942" t="s">
        <v>2381</v>
      </c>
      <c r="G1942" t="s">
        <v>2380</v>
      </c>
      <c r="H1942" t="s">
        <v>2380</v>
      </c>
      <c r="I1942">
        <v>0</v>
      </c>
      <c r="J1942" t="s">
        <v>2380</v>
      </c>
    </row>
    <row r="1943" spans="1:10" x14ac:dyDescent="0.3">
      <c r="A1943" t="s">
        <v>426</v>
      </c>
      <c r="B1943">
        <v>32.07</v>
      </c>
      <c r="C1943" t="str">
        <f t="shared" si="60"/>
        <v>Obesity</v>
      </c>
      <c r="D1943">
        <v>5.25</v>
      </c>
      <c r="E1943" t="str">
        <f t="shared" si="61"/>
        <v>Normal</v>
      </c>
      <c r="F1943" t="s">
        <v>2380</v>
      </c>
      <c r="G1943" t="s">
        <v>2380</v>
      </c>
      <c r="H1943" t="s">
        <v>2381</v>
      </c>
      <c r="I1943">
        <v>1</v>
      </c>
      <c r="J1943" t="s">
        <v>2380</v>
      </c>
    </row>
    <row r="1944" spans="1:10" x14ac:dyDescent="0.3">
      <c r="A1944" t="s">
        <v>425</v>
      </c>
      <c r="B1944">
        <v>16.5</v>
      </c>
      <c r="C1944" t="str">
        <f t="shared" si="60"/>
        <v>Underweight</v>
      </c>
      <c r="D1944">
        <v>5.03</v>
      </c>
      <c r="E1944" t="str">
        <f t="shared" si="61"/>
        <v>Normal</v>
      </c>
      <c r="F1944" t="s">
        <v>2380</v>
      </c>
      <c r="G1944" t="s">
        <v>2380</v>
      </c>
      <c r="H1944" t="s">
        <v>2380</v>
      </c>
      <c r="I1944">
        <v>1</v>
      </c>
      <c r="J1944" t="s">
        <v>2380</v>
      </c>
    </row>
    <row r="1945" spans="1:10" x14ac:dyDescent="0.3">
      <c r="A1945" t="s">
        <v>424</v>
      </c>
      <c r="B1945">
        <v>31.4</v>
      </c>
      <c r="C1945" t="str">
        <f t="shared" si="60"/>
        <v>Obesity</v>
      </c>
      <c r="D1945">
        <v>5.88</v>
      </c>
      <c r="E1945" t="str">
        <f t="shared" si="61"/>
        <v>Prediabetes</v>
      </c>
      <c r="F1945" t="s">
        <v>2380</v>
      </c>
      <c r="G1945" t="s">
        <v>2380</v>
      </c>
      <c r="H1945" t="s">
        <v>2380</v>
      </c>
      <c r="I1945">
        <v>1</v>
      </c>
      <c r="J1945" t="s">
        <v>2380</v>
      </c>
    </row>
    <row r="1946" spans="1:10" x14ac:dyDescent="0.3">
      <c r="A1946" t="s">
        <v>423</v>
      </c>
      <c r="B1946">
        <v>20.36</v>
      </c>
      <c r="C1946" t="str">
        <f t="shared" si="60"/>
        <v>Normal weight</v>
      </c>
      <c r="D1946">
        <v>4.49</v>
      </c>
      <c r="E1946" t="str">
        <f t="shared" si="61"/>
        <v>Normal</v>
      </c>
      <c r="F1946" t="s">
        <v>2380</v>
      </c>
      <c r="G1946" t="s">
        <v>2380</v>
      </c>
      <c r="H1946" t="s">
        <v>2380</v>
      </c>
      <c r="I1946">
        <v>0</v>
      </c>
      <c r="J1946" t="s">
        <v>2380</v>
      </c>
    </row>
    <row r="1947" spans="1:10" x14ac:dyDescent="0.3">
      <c r="A1947" t="s">
        <v>422</v>
      </c>
      <c r="B1947">
        <v>25.46</v>
      </c>
      <c r="C1947" t="str">
        <f t="shared" si="60"/>
        <v>Over weight</v>
      </c>
      <c r="D1947">
        <v>4.1399999999999997</v>
      </c>
      <c r="E1947" t="str">
        <f t="shared" si="61"/>
        <v>Normal</v>
      </c>
      <c r="F1947" t="s">
        <v>2380</v>
      </c>
      <c r="G1947" t="s">
        <v>2380</v>
      </c>
      <c r="H1947" t="s">
        <v>2380</v>
      </c>
      <c r="I1947">
        <v>1</v>
      </c>
      <c r="J1947" t="s">
        <v>2380</v>
      </c>
    </row>
    <row r="1948" spans="1:10" x14ac:dyDescent="0.3">
      <c r="A1948" t="s">
        <v>421</v>
      </c>
      <c r="B1948">
        <v>17.09</v>
      </c>
      <c r="C1948" t="str">
        <f t="shared" si="60"/>
        <v>Underweight</v>
      </c>
      <c r="D1948">
        <v>5.8</v>
      </c>
      <c r="E1948" t="str">
        <f t="shared" si="61"/>
        <v>Prediabetes</v>
      </c>
      <c r="F1948" t="s">
        <v>2381</v>
      </c>
      <c r="G1948" t="s">
        <v>2380</v>
      </c>
      <c r="H1948" t="s">
        <v>2380</v>
      </c>
      <c r="I1948">
        <v>0</v>
      </c>
      <c r="J1948" t="s">
        <v>2380</v>
      </c>
    </row>
    <row r="1949" spans="1:10" x14ac:dyDescent="0.3">
      <c r="A1949" t="s">
        <v>420</v>
      </c>
      <c r="B1949">
        <v>20.83</v>
      </c>
      <c r="C1949" t="str">
        <f t="shared" si="60"/>
        <v>Normal weight</v>
      </c>
      <c r="D1949">
        <v>5.12</v>
      </c>
      <c r="E1949" t="str">
        <f t="shared" si="61"/>
        <v>Normal</v>
      </c>
      <c r="F1949" t="s">
        <v>2380</v>
      </c>
      <c r="G1949" t="s">
        <v>2380</v>
      </c>
      <c r="H1949" t="s">
        <v>2380</v>
      </c>
      <c r="I1949">
        <v>0</v>
      </c>
      <c r="J1949" t="s">
        <v>2380</v>
      </c>
    </row>
    <row r="1950" spans="1:10" x14ac:dyDescent="0.3">
      <c r="A1950" t="s">
        <v>419</v>
      </c>
      <c r="B1950">
        <v>18.920000000000002</v>
      </c>
      <c r="C1950" t="str">
        <f t="shared" si="60"/>
        <v>Normal weight</v>
      </c>
      <c r="D1950">
        <v>5.98</v>
      </c>
      <c r="E1950" t="str">
        <f t="shared" si="61"/>
        <v>Prediabetes</v>
      </c>
      <c r="F1950" t="s">
        <v>2381</v>
      </c>
      <c r="G1950" t="s">
        <v>2380</v>
      </c>
      <c r="H1950" t="s">
        <v>2380</v>
      </c>
      <c r="I1950">
        <v>1</v>
      </c>
      <c r="J1950" t="s">
        <v>2380</v>
      </c>
    </row>
    <row r="1951" spans="1:10" x14ac:dyDescent="0.3">
      <c r="A1951" t="s">
        <v>418</v>
      </c>
      <c r="B1951">
        <v>37.1</v>
      </c>
      <c r="C1951" t="str">
        <f t="shared" si="60"/>
        <v>Obesity</v>
      </c>
      <c r="D1951">
        <v>5.46</v>
      </c>
      <c r="E1951" t="str">
        <f t="shared" si="61"/>
        <v>Normal</v>
      </c>
      <c r="F1951" t="s">
        <v>2380</v>
      </c>
      <c r="G1951" t="s">
        <v>2380</v>
      </c>
      <c r="H1951" t="s">
        <v>2380</v>
      </c>
      <c r="I1951">
        <v>0</v>
      </c>
      <c r="J1951" t="s">
        <v>2380</v>
      </c>
    </row>
    <row r="1952" spans="1:10" x14ac:dyDescent="0.3">
      <c r="A1952" t="s">
        <v>417</v>
      </c>
      <c r="B1952">
        <v>22.515000000000001</v>
      </c>
      <c r="C1952" t="str">
        <f t="shared" si="60"/>
        <v>Normal weight</v>
      </c>
      <c r="D1952">
        <v>4.91</v>
      </c>
      <c r="E1952" t="str">
        <f t="shared" si="61"/>
        <v>Normal</v>
      </c>
      <c r="F1952" t="s">
        <v>2381</v>
      </c>
      <c r="G1952" t="s">
        <v>2380</v>
      </c>
      <c r="H1952" t="s">
        <v>2381</v>
      </c>
      <c r="I1952">
        <v>1</v>
      </c>
      <c r="J1952" t="s">
        <v>2380</v>
      </c>
    </row>
    <row r="1953" spans="1:10" x14ac:dyDescent="0.3">
      <c r="A1953" t="s">
        <v>416</v>
      </c>
      <c r="B1953">
        <v>32.700000000000003</v>
      </c>
      <c r="C1953" t="str">
        <f t="shared" si="60"/>
        <v>Obesity</v>
      </c>
      <c r="D1953">
        <v>4.66</v>
      </c>
      <c r="E1953" t="str">
        <f t="shared" si="61"/>
        <v>Normal</v>
      </c>
      <c r="F1953" t="s">
        <v>2380</v>
      </c>
      <c r="G1953" t="s">
        <v>2380</v>
      </c>
      <c r="H1953" t="s">
        <v>2380</v>
      </c>
      <c r="I1953">
        <v>0</v>
      </c>
      <c r="J1953" t="s">
        <v>2380</v>
      </c>
    </row>
    <row r="1954" spans="1:10" x14ac:dyDescent="0.3">
      <c r="A1954" t="s">
        <v>415</v>
      </c>
      <c r="B1954">
        <v>17.75</v>
      </c>
      <c r="C1954" t="str">
        <f t="shared" si="60"/>
        <v>Underweight</v>
      </c>
      <c r="D1954">
        <v>6.8</v>
      </c>
      <c r="E1954" t="str">
        <f t="shared" si="61"/>
        <v>Diabetes</v>
      </c>
      <c r="F1954" t="s">
        <v>2381</v>
      </c>
      <c r="G1954" t="s">
        <v>2380</v>
      </c>
      <c r="H1954" t="s">
        <v>2380</v>
      </c>
      <c r="I1954">
        <v>1</v>
      </c>
      <c r="J1954" t="s">
        <v>2380</v>
      </c>
    </row>
    <row r="1955" spans="1:10" x14ac:dyDescent="0.3">
      <c r="A1955" t="s">
        <v>414</v>
      </c>
      <c r="B1955">
        <v>33.630000000000003</v>
      </c>
      <c r="C1955" t="str">
        <f t="shared" si="60"/>
        <v>Obesity</v>
      </c>
      <c r="D1955">
        <v>4.47</v>
      </c>
      <c r="E1955" t="str">
        <f t="shared" si="61"/>
        <v>Normal</v>
      </c>
      <c r="F1955" t="s">
        <v>2381</v>
      </c>
      <c r="G1955" t="s">
        <v>2380</v>
      </c>
      <c r="H1955" t="s">
        <v>2380</v>
      </c>
      <c r="I1955">
        <v>0</v>
      </c>
      <c r="J1955" t="s">
        <v>2380</v>
      </c>
    </row>
    <row r="1956" spans="1:10" x14ac:dyDescent="0.3">
      <c r="A1956" t="s">
        <v>413</v>
      </c>
      <c r="B1956">
        <v>34.799999999999997</v>
      </c>
      <c r="C1956" t="str">
        <f t="shared" si="60"/>
        <v>Obesity</v>
      </c>
      <c r="D1956">
        <v>4.08</v>
      </c>
      <c r="E1956" t="str">
        <f t="shared" si="61"/>
        <v>Normal</v>
      </c>
      <c r="F1956" t="s">
        <v>2381</v>
      </c>
      <c r="G1956" t="s">
        <v>2380</v>
      </c>
      <c r="H1956" t="s">
        <v>2380</v>
      </c>
      <c r="I1956">
        <v>1</v>
      </c>
      <c r="J1956" t="s">
        <v>2380</v>
      </c>
    </row>
    <row r="1957" spans="1:10" x14ac:dyDescent="0.3">
      <c r="A1957" t="s">
        <v>412</v>
      </c>
      <c r="B1957">
        <v>16.809999999999999</v>
      </c>
      <c r="C1957" t="str">
        <f t="shared" si="60"/>
        <v>Underweight</v>
      </c>
      <c r="D1957">
        <v>5.51</v>
      </c>
      <c r="E1957" t="str">
        <f t="shared" si="61"/>
        <v>Normal</v>
      </c>
      <c r="F1957" t="s">
        <v>2381</v>
      </c>
      <c r="G1957" t="s">
        <v>2380</v>
      </c>
      <c r="H1957" t="s">
        <v>2380</v>
      </c>
      <c r="I1957">
        <v>1</v>
      </c>
      <c r="J1957" t="s">
        <v>2380</v>
      </c>
    </row>
    <row r="1958" spans="1:10" x14ac:dyDescent="0.3">
      <c r="A1958" t="s">
        <v>411</v>
      </c>
      <c r="B1958">
        <v>16.690000000000001</v>
      </c>
      <c r="C1958" t="str">
        <f t="shared" si="60"/>
        <v>Underweight</v>
      </c>
      <c r="D1958">
        <v>8.4</v>
      </c>
      <c r="E1958" t="str">
        <f t="shared" si="61"/>
        <v>Diabetes</v>
      </c>
      <c r="F1958" t="s">
        <v>2381</v>
      </c>
      <c r="G1958" t="s">
        <v>2380</v>
      </c>
      <c r="H1958" t="s">
        <v>2380</v>
      </c>
      <c r="I1958">
        <v>0</v>
      </c>
      <c r="J1958" t="s">
        <v>2380</v>
      </c>
    </row>
    <row r="1959" spans="1:10" x14ac:dyDescent="0.3">
      <c r="A1959" t="s">
        <v>410</v>
      </c>
      <c r="B1959">
        <v>23.21</v>
      </c>
      <c r="C1959" t="str">
        <f t="shared" si="60"/>
        <v>Normal weight</v>
      </c>
      <c r="D1959">
        <v>5.14</v>
      </c>
      <c r="E1959" t="str">
        <f t="shared" si="61"/>
        <v>Normal</v>
      </c>
      <c r="F1959" t="s">
        <v>2381</v>
      </c>
      <c r="G1959" t="s">
        <v>2380</v>
      </c>
      <c r="H1959" t="s">
        <v>2380</v>
      </c>
      <c r="I1959">
        <v>1</v>
      </c>
      <c r="J1959" t="s">
        <v>2380</v>
      </c>
    </row>
    <row r="1960" spans="1:10" x14ac:dyDescent="0.3">
      <c r="A1960" t="s">
        <v>409</v>
      </c>
      <c r="B1960">
        <v>25.175000000000001</v>
      </c>
      <c r="C1960" t="str">
        <f t="shared" si="60"/>
        <v>Over weight</v>
      </c>
      <c r="D1960">
        <v>5.21</v>
      </c>
      <c r="E1960" t="str">
        <f t="shared" si="61"/>
        <v>Normal</v>
      </c>
      <c r="F1960" t="s">
        <v>2381</v>
      </c>
      <c r="G1960" t="s">
        <v>2380</v>
      </c>
      <c r="H1960" t="s">
        <v>2380</v>
      </c>
      <c r="I1960">
        <v>1</v>
      </c>
      <c r="J1960" t="s">
        <v>2380</v>
      </c>
    </row>
    <row r="1961" spans="1:10" x14ac:dyDescent="0.3">
      <c r="A1961" t="s">
        <v>408</v>
      </c>
      <c r="B1961">
        <v>34.770000000000003</v>
      </c>
      <c r="C1961" t="str">
        <f t="shared" si="60"/>
        <v>Obesity</v>
      </c>
      <c r="D1961">
        <v>6.23</v>
      </c>
      <c r="E1961" t="str">
        <f t="shared" si="61"/>
        <v>Prediabetes</v>
      </c>
      <c r="F1961" t="s">
        <v>2380</v>
      </c>
      <c r="G1961" t="s">
        <v>2380</v>
      </c>
      <c r="H1961" t="s">
        <v>2380</v>
      </c>
      <c r="I1961">
        <v>0</v>
      </c>
      <c r="J1961" t="s">
        <v>2380</v>
      </c>
    </row>
    <row r="1962" spans="1:10" x14ac:dyDescent="0.3">
      <c r="A1962" t="s">
        <v>407</v>
      </c>
      <c r="B1962">
        <v>27.7</v>
      </c>
      <c r="C1962" t="str">
        <f t="shared" si="60"/>
        <v>Over weight</v>
      </c>
      <c r="D1962">
        <v>5.6</v>
      </c>
      <c r="E1962" t="str">
        <f t="shared" si="61"/>
        <v>Normal</v>
      </c>
      <c r="F1962" t="s">
        <v>2380</v>
      </c>
      <c r="G1962" t="s">
        <v>2380</v>
      </c>
      <c r="H1962" t="s">
        <v>2380</v>
      </c>
      <c r="I1962">
        <v>1</v>
      </c>
      <c r="J1962" t="s">
        <v>2380</v>
      </c>
    </row>
    <row r="1963" spans="1:10" x14ac:dyDescent="0.3">
      <c r="A1963" t="s">
        <v>406</v>
      </c>
      <c r="B1963">
        <v>19.12</v>
      </c>
      <c r="C1963" t="str">
        <f t="shared" si="60"/>
        <v>Normal weight</v>
      </c>
      <c r="D1963">
        <v>4.72</v>
      </c>
      <c r="E1963" t="str">
        <f t="shared" si="61"/>
        <v>Normal</v>
      </c>
      <c r="F1963" t="s">
        <v>2381</v>
      </c>
      <c r="G1963" t="s">
        <v>2380</v>
      </c>
      <c r="H1963" t="s">
        <v>2380</v>
      </c>
      <c r="I1963">
        <v>1</v>
      </c>
      <c r="J1963" t="s">
        <v>2380</v>
      </c>
    </row>
    <row r="1964" spans="1:10" x14ac:dyDescent="0.3">
      <c r="A1964" t="s">
        <v>405</v>
      </c>
      <c r="B1964">
        <v>32.67</v>
      </c>
      <c r="C1964" t="str">
        <f t="shared" si="60"/>
        <v>Obesity</v>
      </c>
      <c r="D1964">
        <v>4.67</v>
      </c>
      <c r="E1964" t="str">
        <f t="shared" si="61"/>
        <v>Normal</v>
      </c>
      <c r="F1964" t="s">
        <v>2380</v>
      </c>
      <c r="G1964" t="s">
        <v>2380</v>
      </c>
      <c r="H1964" t="s">
        <v>2381</v>
      </c>
      <c r="I1964">
        <v>1</v>
      </c>
      <c r="J1964" t="s">
        <v>2380</v>
      </c>
    </row>
    <row r="1965" spans="1:10" x14ac:dyDescent="0.3">
      <c r="A1965" t="s">
        <v>404</v>
      </c>
      <c r="B1965">
        <v>28.5</v>
      </c>
      <c r="C1965" t="str">
        <f t="shared" si="60"/>
        <v>Over weight</v>
      </c>
      <c r="D1965">
        <v>6.11</v>
      </c>
      <c r="E1965" t="str">
        <f t="shared" si="61"/>
        <v>Prediabetes</v>
      </c>
      <c r="F1965" t="s">
        <v>2380</v>
      </c>
      <c r="G1965" t="s">
        <v>2380</v>
      </c>
      <c r="H1965" t="s">
        <v>2380</v>
      </c>
      <c r="I1965">
        <v>1</v>
      </c>
      <c r="J1965" t="s">
        <v>2380</v>
      </c>
    </row>
    <row r="1966" spans="1:10" x14ac:dyDescent="0.3">
      <c r="A1966" t="s">
        <v>403</v>
      </c>
      <c r="B1966">
        <v>39.270000000000003</v>
      </c>
      <c r="C1966" t="str">
        <f t="shared" si="60"/>
        <v>Obesity</v>
      </c>
      <c r="D1966">
        <v>6.25</v>
      </c>
      <c r="E1966" t="str">
        <f t="shared" si="61"/>
        <v>Prediabetes</v>
      </c>
      <c r="F1966" t="s">
        <v>2380</v>
      </c>
      <c r="G1966" t="s">
        <v>2380</v>
      </c>
      <c r="H1966" t="s">
        <v>2380</v>
      </c>
      <c r="I1966">
        <v>0</v>
      </c>
      <c r="J1966" t="s">
        <v>2380</v>
      </c>
    </row>
    <row r="1967" spans="1:10" x14ac:dyDescent="0.3">
      <c r="A1967" t="s">
        <v>402</v>
      </c>
      <c r="B1967">
        <v>32.49</v>
      </c>
      <c r="C1967" t="str">
        <f t="shared" si="60"/>
        <v>Obesity</v>
      </c>
      <c r="D1967">
        <v>4</v>
      </c>
      <c r="E1967" t="str">
        <f t="shared" si="61"/>
        <v>Normal</v>
      </c>
      <c r="F1967" t="s">
        <v>2381</v>
      </c>
      <c r="G1967" t="s">
        <v>2380</v>
      </c>
      <c r="H1967" t="s">
        <v>2380</v>
      </c>
      <c r="I1967">
        <v>0</v>
      </c>
      <c r="J1967" t="s">
        <v>2380</v>
      </c>
    </row>
    <row r="1968" spans="1:10" x14ac:dyDescent="0.3">
      <c r="A1968" t="s">
        <v>401</v>
      </c>
      <c r="B1968">
        <v>23.7</v>
      </c>
      <c r="C1968" t="str">
        <f t="shared" si="60"/>
        <v>Normal weight</v>
      </c>
      <c r="D1968">
        <v>5.55</v>
      </c>
      <c r="E1968" t="str">
        <f t="shared" si="61"/>
        <v>Normal</v>
      </c>
      <c r="F1968" t="s">
        <v>2381</v>
      </c>
      <c r="G1968" t="s">
        <v>2380</v>
      </c>
      <c r="H1968" t="s">
        <v>2380</v>
      </c>
      <c r="I1968">
        <v>0</v>
      </c>
      <c r="J1968" t="s">
        <v>2380</v>
      </c>
    </row>
    <row r="1969" spans="1:10" x14ac:dyDescent="0.3">
      <c r="A1969" t="s">
        <v>400</v>
      </c>
      <c r="B1969">
        <v>30.4</v>
      </c>
      <c r="C1969" t="str">
        <f t="shared" si="60"/>
        <v>Obesity</v>
      </c>
      <c r="D1969">
        <v>5.95</v>
      </c>
      <c r="E1969" t="str">
        <f t="shared" si="61"/>
        <v>Prediabetes</v>
      </c>
      <c r="F1969" t="s">
        <v>2380</v>
      </c>
      <c r="G1969" t="s">
        <v>2381</v>
      </c>
      <c r="H1969" t="s">
        <v>2380</v>
      </c>
      <c r="I1969">
        <v>1</v>
      </c>
      <c r="J1969" t="s">
        <v>2380</v>
      </c>
    </row>
    <row r="1970" spans="1:10" x14ac:dyDescent="0.3">
      <c r="A1970" t="s">
        <v>399</v>
      </c>
      <c r="B1970">
        <v>38.94</v>
      </c>
      <c r="C1970" t="str">
        <f t="shared" si="60"/>
        <v>Obesity</v>
      </c>
      <c r="D1970">
        <v>4.3600000000000003</v>
      </c>
      <c r="E1970" t="str">
        <f t="shared" si="61"/>
        <v>Normal</v>
      </c>
      <c r="F1970" t="s">
        <v>2380</v>
      </c>
      <c r="G1970" t="s">
        <v>2380</v>
      </c>
      <c r="H1970" t="s">
        <v>2381</v>
      </c>
      <c r="I1970">
        <v>1</v>
      </c>
      <c r="J1970" t="s">
        <v>2380</v>
      </c>
    </row>
    <row r="1971" spans="1:10" x14ac:dyDescent="0.3">
      <c r="A1971" t="s">
        <v>398</v>
      </c>
      <c r="B1971">
        <v>31.02</v>
      </c>
      <c r="C1971" t="str">
        <f t="shared" si="60"/>
        <v>Obesity</v>
      </c>
      <c r="D1971">
        <v>4.84</v>
      </c>
      <c r="E1971" t="str">
        <f t="shared" si="61"/>
        <v>Normal</v>
      </c>
      <c r="F1971" t="s">
        <v>2380</v>
      </c>
      <c r="G1971" t="s">
        <v>2380</v>
      </c>
      <c r="H1971" t="s">
        <v>2381</v>
      </c>
      <c r="I1971">
        <v>1</v>
      </c>
      <c r="J1971" t="s">
        <v>2380</v>
      </c>
    </row>
    <row r="1972" spans="1:10" x14ac:dyDescent="0.3">
      <c r="A1972" t="s">
        <v>397</v>
      </c>
      <c r="B1972">
        <v>17.5</v>
      </c>
      <c r="C1972" t="str">
        <f t="shared" si="60"/>
        <v>Underweight</v>
      </c>
      <c r="D1972">
        <v>4.5599999999999996</v>
      </c>
      <c r="E1972" t="str">
        <f t="shared" si="61"/>
        <v>Normal</v>
      </c>
      <c r="F1972" t="s">
        <v>2380</v>
      </c>
      <c r="G1972" t="s">
        <v>2380</v>
      </c>
      <c r="H1972" t="s">
        <v>2380</v>
      </c>
      <c r="I1972">
        <v>1</v>
      </c>
      <c r="J1972" t="s">
        <v>2380</v>
      </c>
    </row>
    <row r="1973" spans="1:10" x14ac:dyDescent="0.3">
      <c r="A1973" t="s">
        <v>396</v>
      </c>
      <c r="B1973">
        <v>34.799999999999997</v>
      </c>
      <c r="C1973" t="str">
        <f t="shared" si="60"/>
        <v>Obesity</v>
      </c>
      <c r="D1973">
        <v>4.42</v>
      </c>
      <c r="E1973" t="str">
        <f t="shared" si="61"/>
        <v>Normal</v>
      </c>
      <c r="F1973" t="s">
        <v>2381</v>
      </c>
      <c r="G1973" t="s">
        <v>2381</v>
      </c>
      <c r="H1973" t="s">
        <v>2380</v>
      </c>
      <c r="I1973">
        <v>2</v>
      </c>
      <c r="J1973" t="s">
        <v>2380</v>
      </c>
    </row>
    <row r="1974" spans="1:10" x14ac:dyDescent="0.3">
      <c r="A1974" t="s">
        <v>395</v>
      </c>
      <c r="B1974">
        <v>17.3</v>
      </c>
      <c r="C1974" t="str">
        <f t="shared" si="60"/>
        <v>Underweight</v>
      </c>
      <c r="D1974">
        <v>7.66</v>
      </c>
      <c r="E1974" t="str">
        <f t="shared" si="61"/>
        <v>Diabetes</v>
      </c>
      <c r="F1974" t="s">
        <v>2381</v>
      </c>
      <c r="G1974" t="s">
        <v>2380</v>
      </c>
      <c r="H1974" t="s">
        <v>2380</v>
      </c>
      <c r="I1974">
        <v>1</v>
      </c>
      <c r="J1974" t="s">
        <v>2380</v>
      </c>
    </row>
    <row r="1975" spans="1:10" x14ac:dyDescent="0.3">
      <c r="A1975" t="s">
        <v>394</v>
      </c>
      <c r="B1975">
        <v>32.25</v>
      </c>
      <c r="C1975" t="str">
        <f t="shared" si="60"/>
        <v>Obesity</v>
      </c>
      <c r="D1975">
        <v>5.2</v>
      </c>
      <c r="E1975" t="str">
        <f t="shared" si="61"/>
        <v>Normal</v>
      </c>
      <c r="F1975" t="s">
        <v>2381</v>
      </c>
      <c r="G1975" t="s">
        <v>2380</v>
      </c>
      <c r="H1975" t="s">
        <v>2380</v>
      </c>
      <c r="I1975">
        <v>0</v>
      </c>
      <c r="J1975" t="s">
        <v>2380</v>
      </c>
    </row>
    <row r="1976" spans="1:10" x14ac:dyDescent="0.3">
      <c r="A1976" t="s">
        <v>393</v>
      </c>
      <c r="B1976">
        <v>42.4</v>
      </c>
      <c r="C1976" t="str">
        <f t="shared" si="60"/>
        <v>Obesity</v>
      </c>
      <c r="D1976">
        <v>5.53</v>
      </c>
      <c r="E1976" t="str">
        <f t="shared" si="61"/>
        <v>Normal</v>
      </c>
      <c r="F1976" t="s">
        <v>2381</v>
      </c>
      <c r="G1976" t="s">
        <v>2380</v>
      </c>
      <c r="H1976" t="s">
        <v>2380</v>
      </c>
      <c r="I1976">
        <v>0</v>
      </c>
      <c r="J1976" t="s">
        <v>2380</v>
      </c>
    </row>
    <row r="1977" spans="1:10" x14ac:dyDescent="0.3">
      <c r="A1977" t="s">
        <v>392</v>
      </c>
      <c r="B1977">
        <v>38.664999999999999</v>
      </c>
      <c r="C1977" t="str">
        <f t="shared" si="60"/>
        <v>Obesity</v>
      </c>
      <c r="D1977">
        <v>4.8600000000000003</v>
      </c>
      <c r="E1977" t="str">
        <f t="shared" si="61"/>
        <v>Normal</v>
      </c>
      <c r="F1977" t="s">
        <v>2380</v>
      </c>
      <c r="G1977" t="s">
        <v>2381</v>
      </c>
      <c r="H1977" t="s">
        <v>2380</v>
      </c>
      <c r="I1977">
        <v>1</v>
      </c>
      <c r="J1977" t="s">
        <v>2380</v>
      </c>
    </row>
    <row r="1978" spans="1:10" x14ac:dyDescent="0.3">
      <c r="A1978" t="s">
        <v>391</v>
      </c>
      <c r="B1978">
        <v>29.92</v>
      </c>
      <c r="C1978" t="str">
        <f t="shared" si="60"/>
        <v>Obesity</v>
      </c>
      <c r="D1978">
        <v>5.49</v>
      </c>
      <c r="E1978" t="str">
        <f t="shared" si="61"/>
        <v>Normal</v>
      </c>
      <c r="F1978" t="s">
        <v>2381</v>
      </c>
      <c r="G1978" t="s">
        <v>2380</v>
      </c>
      <c r="H1978" t="s">
        <v>2380</v>
      </c>
      <c r="I1978">
        <v>0</v>
      </c>
      <c r="J1978" t="s">
        <v>2380</v>
      </c>
    </row>
    <row r="1979" spans="1:10" x14ac:dyDescent="0.3">
      <c r="A1979" t="s">
        <v>390</v>
      </c>
      <c r="B1979">
        <v>29.48</v>
      </c>
      <c r="C1979" t="str">
        <f t="shared" si="60"/>
        <v>Over weight</v>
      </c>
      <c r="D1979">
        <v>4.09</v>
      </c>
      <c r="E1979" t="str">
        <f t="shared" si="61"/>
        <v>Normal</v>
      </c>
      <c r="F1979" t="s">
        <v>2381</v>
      </c>
      <c r="G1979" t="s">
        <v>2380</v>
      </c>
      <c r="H1979" t="s">
        <v>2380</v>
      </c>
      <c r="I1979">
        <v>0</v>
      </c>
      <c r="J1979" t="s">
        <v>2380</v>
      </c>
    </row>
    <row r="1980" spans="1:10" x14ac:dyDescent="0.3">
      <c r="A1980" t="s">
        <v>389</v>
      </c>
      <c r="B1980">
        <v>28.785</v>
      </c>
      <c r="C1980" t="str">
        <f t="shared" si="60"/>
        <v>Over weight</v>
      </c>
      <c r="D1980">
        <v>4.3099999999999996</v>
      </c>
      <c r="E1980" t="str">
        <f t="shared" si="61"/>
        <v>Normal</v>
      </c>
      <c r="F1980" t="s">
        <v>2381</v>
      </c>
      <c r="G1980" t="s">
        <v>2380</v>
      </c>
      <c r="H1980" t="s">
        <v>2380</v>
      </c>
      <c r="I1980">
        <v>0</v>
      </c>
      <c r="J1980" t="s">
        <v>2380</v>
      </c>
    </row>
    <row r="1981" spans="1:10" x14ac:dyDescent="0.3">
      <c r="A1981" t="s">
        <v>388</v>
      </c>
      <c r="B1981">
        <v>19.8</v>
      </c>
      <c r="C1981" t="str">
        <f t="shared" si="60"/>
        <v>Normal weight</v>
      </c>
      <c r="D1981">
        <v>4</v>
      </c>
      <c r="E1981" t="str">
        <f t="shared" si="61"/>
        <v>Normal</v>
      </c>
      <c r="F1981" t="s">
        <v>2381</v>
      </c>
      <c r="G1981" t="s">
        <v>2380</v>
      </c>
      <c r="H1981" t="s">
        <v>2380</v>
      </c>
      <c r="I1981">
        <v>0</v>
      </c>
      <c r="J1981" t="s">
        <v>2380</v>
      </c>
    </row>
    <row r="1982" spans="1:10" x14ac:dyDescent="0.3">
      <c r="A1982" t="s">
        <v>387</v>
      </c>
      <c r="B1982">
        <v>35.53</v>
      </c>
      <c r="C1982" t="str">
        <f t="shared" si="60"/>
        <v>Obesity</v>
      </c>
      <c r="D1982">
        <v>4.68</v>
      </c>
      <c r="E1982" t="str">
        <f t="shared" si="61"/>
        <v>Normal</v>
      </c>
      <c r="F1982" t="s">
        <v>2380</v>
      </c>
      <c r="G1982" t="s">
        <v>2380</v>
      </c>
      <c r="H1982" t="s">
        <v>2381</v>
      </c>
      <c r="I1982">
        <v>1</v>
      </c>
      <c r="J1982" t="s">
        <v>2380</v>
      </c>
    </row>
    <row r="1983" spans="1:10" x14ac:dyDescent="0.3">
      <c r="A1983" t="s">
        <v>386</v>
      </c>
      <c r="B1983">
        <v>21.47</v>
      </c>
      <c r="C1983" t="str">
        <f t="shared" si="60"/>
        <v>Normal weight</v>
      </c>
      <c r="D1983">
        <v>4.0199999999999996</v>
      </c>
      <c r="E1983" t="str">
        <f t="shared" si="61"/>
        <v>Normal</v>
      </c>
      <c r="F1983" t="s">
        <v>2381</v>
      </c>
      <c r="G1983" t="s">
        <v>2380</v>
      </c>
      <c r="H1983" t="s">
        <v>2380</v>
      </c>
      <c r="I1983">
        <v>1</v>
      </c>
      <c r="J1983" t="s">
        <v>2380</v>
      </c>
    </row>
    <row r="1984" spans="1:10" x14ac:dyDescent="0.3">
      <c r="A1984" t="s">
        <v>385</v>
      </c>
      <c r="B1984">
        <v>25.9</v>
      </c>
      <c r="C1984" t="str">
        <f t="shared" si="60"/>
        <v>Over weight</v>
      </c>
      <c r="D1984">
        <v>5.12</v>
      </c>
      <c r="E1984" t="str">
        <f t="shared" si="61"/>
        <v>Normal</v>
      </c>
      <c r="F1984" t="s">
        <v>2380</v>
      </c>
      <c r="G1984" t="s">
        <v>2380</v>
      </c>
      <c r="H1984" t="s">
        <v>2381</v>
      </c>
      <c r="I1984">
        <v>1</v>
      </c>
      <c r="J1984" t="s">
        <v>2380</v>
      </c>
    </row>
    <row r="1985" spans="1:10" x14ac:dyDescent="0.3">
      <c r="A1985" t="s">
        <v>384</v>
      </c>
      <c r="B1985">
        <v>20.81</v>
      </c>
      <c r="C1985" t="str">
        <f t="shared" si="60"/>
        <v>Normal weight</v>
      </c>
      <c r="D1985">
        <v>5.52</v>
      </c>
      <c r="E1985" t="str">
        <f t="shared" si="61"/>
        <v>Normal</v>
      </c>
      <c r="F1985" t="s">
        <v>2380</v>
      </c>
      <c r="G1985" t="s">
        <v>2380</v>
      </c>
      <c r="H1985" t="s">
        <v>2380</v>
      </c>
      <c r="I1985">
        <v>0</v>
      </c>
      <c r="J1985" t="s">
        <v>2380</v>
      </c>
    </row>
    <row r="1986" spans="1:10" x14ac:dyDescent="0.3">
      <c r="A1986" t="s">
        <v>383</v>
      </c>
      <c r="B1986">
        <v>25.84</v>
      </c>
      <c r="C1986" t="str">
        <f t="shared" si="60"/>
        <v>Over weight</v>
      </c>
      <c r="D1986">
        <v>5.81</v>
      </c>
      <c r="E1986" t="str">
        <f t="shared" si="61"/>
        <v>Prediabetes</v>
      </c>
      <c r="F1986" t="s">
        <v>2381</v>
      </c>
      <c r="G1986" t="s">
        <v>2380</v>
      </c>
      <c r="H1986" t="s">
        <v>2381</v>
      </c>
      <c r="I1986">
        <v>1</v>
      </c>
      <c r="J1986" t="s">
        <v>2380</v>
      </c>
    </row>
    <row r="1987" spans="1:10" x14ac:dyDescent="0.3">
      <c r="A1987" t="s">
        <v>382</v>
      </c>
      <c r="B1987">
        <v>30.95</v>
      </c>
      <c r="C1987" t="str">
        <f t="shared" ref="C1987:C2050" si="62">IF(B1987&lt;18.5,"Underweight",IF(B1987&lt;=24.9,"Normal weight",IF(B1987&lt;29.9,"Over weight","Obesity")))</f>
        <v>Obesity</v>
      </c>
      <c r="D1987">
        <v>5.16</v>
      </c>
      <c r="E1987" t="str">
        <f t="shared" ref="E1987:E2050" si="63">IF(D1987&lt;5.7,"Normal",IF(D1987&lt;=6.4,"Prediabetes","Diabetes"))</f>
        <v>Normal</v>
      </c>
      <c r="F1987" t="s">
        <v>2380</v>
      </c>
      <c r="G1987" t="s">
        <v>2380</v>
      </c>
      <c r="H1987" t="s">
        <v>2381</v>
      </c>
      <c r="I1987">
        <v>1</v>
      </c>
      <c r="J1987" t="s">
        <v>2380</v>
      </c>
    </row>
    <row r="1988" spans="1:10" x14ac:dyDescent="0.3">
      <c r="A1988" t="s">
        <v>381</v>
      </c>
      <c r="B1988">
        <v>30.54</v>
      </c>
      <c r="C1988" t="str">
        <f t="shared" si="62"/>
        <v>Obesity</v>
      </c>
      <c r="D1988">
        <v>5</v>
      </c>
      <c r="E1988" t="str">
        <f t="shared" si="63"/>
        <v>Normal</v>
      </c>
      <c r="F1988" t="s">
        <v>2380</v>
      </c>
      <c r="G1988" t="s">
        <v>2380</v>
      </c>
      <c r="H1988" t="s">
        <v>2381</v>
      </c>
      <c r="I1988">
        <v>1</v>
      </c>
      <c r="J1988" t="s">
        <v>2380</v>
      </c>
    </row>
    <row r="1989" spans="1:10" x14ac:dyDescent="0.3">
      <c r="A1989" t="s">
        <v>380</v>
      </c>
      <c r="B1989">
        <v>33.914999999999999</v>
      </c>
      <c r="C1989" t="str">
        <f t="shared" si="62"/>
        <v>Obesity</v>
      </c>
      <c r="D1989">
        <v>5.84</v>
      </c>
      <c r="E1989" t="str">
        <f t="shared" si="63"/>
        <v>Prediabetes</v>
      </c>
      <c r="F1989" t="s">
        <v>2381</v>
      </c>
      <c r="G1989" t="s">
        <v>2380</v>
      </c>
      <c r="H1989" t="s">
        <v>2380</v>
      </c>
      <c r="I1989">
        <v>0</v>
      </c>
      <c r="J1989" t="s">
        <v>2380</v>
      </c>
    </row>
    <row r="1990" spans="1:10" x14ac:dyDescent="0.3">
      <c r="A1990" t="s">
        <v>379</v>
      </c>
      <c r="B1990">
        <v>33.31</v>
      </c>
      <c r="C1990" t="str">
        <f t="shared" si="62"/>
        <v>Obesity</v>
      </c>
      <c r="D1990">
        <v>4.1900000000000004</v>
      </c>
      <c r="E1990" t="str">
        <f t="shared" si="63"/>
        <v>Normal</v>
      </c>
      <c r="F1990" t="s">
        <v>2380</v>
      </c>
      <c r="G1990" t="s">
        <v>2380</v>
      </c>
      <c r="H1990" t="s">
        <v>2381</v>
      </c>
      <c r="I1990">
        <v>1</v>
      </c>
      <c r="J1990" t="s">
        <v>2380</v>
      </c>
    </row>
    <row r="1991" spans="1:10" x14ac:dyDescent="0.3">
      <c r="A1991" t="s">
        <v>378</v>
      </c>
      <c r="B1991">
        <v>25.745000000000001</v>
      </c>
      <c r="C1991" t="str">
        <f t="shared" si="62"/>
        <v>Over weight</v>
      </c>
      <c r="D1991">
        <v>4.62</v>
      </c>
      <c r="E1991" t="str">
        <f t="shared" si="63"/>
        <v>Normal</v>
      </c>
      <c r="F1991" t="s">
        <v>2381</v>
      </c>
      <c r="G1991" t="s">
        <v>2380</v>
      </c>
      <c r="H1991" t="s">
        <v>2380</v>
      </c>
      <c r="I1991">
        <v>0</v>
      </c>
      <c r="J1991" t="s">
        <v>2380</v>
      </c>
    </row>
    <row r="1992" spans="1:10" x14ac:dyDescent="0.3">
      <c r="A1992" t="s">
        <v>377</v>
      </c>
      <c r="B1992">
        <v>37.1</v>
      </c>
      <c r="C1992" t="str">
        <f t="shared" si="62"/>
        <v>Obesity</v>
      </c>
      <c r="D1992">
        <v>6.24</v>
      </c>
      <c r="E1992" t="str">
        <f t="shared" si="63"/>
        <v>Prediabetes</v>
      </c>
      <c r="F1992" t="s">
        <v>2380</v>
      </c>
      <c r="G1992" t="s">
        <v>2380</v>
      </c>
      <c r="H1992" t="s">
        <v>2380</v>
      </c>
      <c r="I1992">
        <v>0</v>
      </c>
      <c r="J1992" t="s">
        <v>2380</v>
      </c>
    </row>
    <row r="1993" spans="1:10" x14ac:dyDescent="0.3">
      <c r="A1993" t="s">
        <v>376</v>
      </c>
      <c r="B1993">
        <v>35.435000000000002</v>
      </c>
      <c r="C1993" t="str">
        <f t="shared" si="62"/>
        <v>Obesity</v>
      </c>
      <c r="D1993">
        <v>5.81</v>
      </c>
      <c r="E1993" t="str">
        <f t="shared" si="63"/>
        <v>Prediabetes</v>
      </c>
      <c r="F1993" t="s">
        <v>2380</v>
      </c>
      <c r="G1993" t="s">
        <v>2380</v>
      </c>
      <c r="H1993" t="s">
        <v>2380</v>
      </c>
      <c r="I1993">
        <v>0</v>
      </c>
      <c r="J1993" t="s">
        <v>2380</v>
      </c>
    </row>
    <row r="1994" spans="1:10" x14ac:dyDescent="0.3">
      <c r="A1994" t="s">
        <v>375</v>
      </c>
      <c r="B1994">
        <v>20.399999999999999</v>
      </c>
      <c r="C1994" t="str">
        <f t="shared" si="62"/>
        <v>Normal weight</v>
      </c>
      <c r="D1994">
        <v>4.83</v>
      </c>
      <c r="E1994" t="str">
        <f t="shared" si="63"/>
        <v>Normal</v>
      </c>
      <c r="F1994" t="s">
        <v>2380</v>
      </c>
      <c r="G1994" t="s">
        <v>2380</v>
      </c>
      <c r="H1994" t="s">
        <v>2380</v>
      </c>
      <c r="I1994">
        <v>0</v>
      </c>
      <c r="J1994" t="s">
        <v>2380</v>
      </c>
    </row>
    <row r="1995" spans="1:10" x14ac:dyDescent="0.3">
      <c r="A1995" t="s">
        <v>374</v>
      </c>
      <c r="B1995">
        <v>42.13</v>
      </c>
      <c r="C1995" t="str">
        <f t="shared" si="62"/>
        <v>Obesity</v>
      </c>
      <c r="D1995">
        <v>5.72</v>
      </c>
      <c r="E1995" t="str">
        <f t="shared" si="63"/>
        <v>Prediabetes</v>
      </c>
      <c r="F1995" t="s">
        <v>2381</v>
      </c>
      <c r="G1995" t="s">
        <v>2380</v>
      </c>
      <c r="H1995" t="s">
        <v>2381</v>
      </c>
      <c r="I1995">
        <v>1</v>
      </c>
      <c r="J1995" t="s">
        <v>2380</v>
      </c>
    </row>
    <row r="1996" spans="1:10" x14ac:dyDescent="0.3">
      <c r="A1996" t="s">
        <v>373</v>
      </c>
      <c r="B1996">
        <v>33.99</v>
      </c>
      <c r="C1996" t="str">
        <f t="shared" si="62"/>
        <v>Obesity</v>
      </c>
      <c r="D1996">
        <v>4.83</v>
      </c>
      <c r="E1996" t="str">
        <f t="shared" si="63"/>
        <v>Normal</v>
      </c>
      <c r="F1996" t="s">
        <v>2381</v>
      </c>
      <c r="G1996" t="s">
        <v>2380</v>
      </c>
      <c r="H1996" t="s">
        <v>2381</v>
      </c>
      <c r="I1996">
        <v>1</v>
      </c>
      <c r="J1996" t="s">
        <v>2380</v>
      </c>
    </row>
    <row r="1997" spans="1:10" x14ac:dyDescent="0.3">
      <c r="A1997" t="s">
        <v>372</v>
      </c>
      <c r="B1997">
        <v>28.594999999999999</v>
      </c>
      <c r="C1997" t="str">
        <f t="shared" si="62"/>
        <v>Over weight</v>
      </c>
      <c r="D1997">
        <v>4.1399999999999997</v>
      </c>
      <c r="E1997" t="str">
        <f t="shared" si="63"/>
        <v>Normal</v>
      </c>
      <c r="F1997" t="s">
        <v>2381</v>
      </c>
      <c r="G1997" t="s">
        <v>2380</v>
      </c>
      <c r="H1997" t="s">
        <v>2381</v>
      </c>
      <c r="I1997">
        <v>1</v>
      </c>
      <c r="J1997" t="s">
        <v>2380</v>
      </c>
    </row>
    <row r="1998" spans="1:10" x14ac:dyDescent="0.3">
      <c r="A1998" t="s">
        <v>371</v>
      </c>
      <c r="B1998">
        <v>20.8</v>
      </c>
      <c r="C1998" t="str">
        <f t="shared" si="62"/>
        <v>Normal weight</v>
      </c>
      <c r="D1998">
        <v>4.07</v>
      </c>
      <c r="E1998" t="str">
        <f t="shared" si="63"/>
        <v>Normal</v>
      </c>
      <c r="F1998" t="s">
        <v>2381</v>
      </c>
      <c r="G1998" t="s">
        <v>2380</v>
      </c>
      <c r="H1998" t="s">
        <v>2381</v>
      </c>
      <c r="I1998">
        <v>1</v>
      </c>
      <c r="J1998" t="s">
        <v>2380</v>
      </c>
    </row>
    <row r="1999" spans="1:10" x14ac:dyDescent="0.3">
      <c r="A1999" t="s">
        <v>370</v>
      </c>
      <c r="B1999">
        <v>23.465</v>
      </c>
      <c r="C1999" t="str">
        <f t="shared" si="62"/>
        <v>Normal weight</v>
      </c>
      <c r="D1999">
        <v>6.26</v>
      </c>
      <c r="E1999" t="str">
        <f t="shared" si="63"/>
        <v>Prediabetes</v>
      </c>
      <c r="F1999" t="s">
        <v>2381</v>
      </c>
      <c r="G1999" t="s">
        <v>2380</v>
      </c>
      <c r="H1999" t="s">
        <v>2381</v>
      </c>
      <c r="I1999">
        <v>1</v>
      </c>
      <c r="J1999" t="s">
        <v>2380</v>
      </c>
    </row>
    <row r="2000" spans="1:10" x14ac:dyDescent="0.3">
      <c r="A2000" t="s">
        <v>369</v>
      </c>
      <c r="B2000">
        <v>40.185000000000002</v>
      </c>
      <c r="C2000" t="str">
        <f t="shared" si="62"/>
        <v>Obesity</v>
      </c>
      <c r="D2000">
        <v>5.88</v>
      </c>
      <c r="E2000" t="str">
        <f t="shared" si="63"/>
        <v>Prediabetes</v>
      </c>
      <c r="F2000" t="s">
        <v>2381</v>
      </c>
      <c r="G2000" t="s">
        <v>2380</v>
      </c>
      <c r="H2000" t="s">
        <v>2380</v>
      </c>
      <c r="I2000">
        <v>0</v>
      </c>
      <c r="J2000" t="s">
        <v>2380</v>
      </c>
    </row>
    <row r="2001" spans="1:10" x14ac:dyDescent="0.3">
      <c r="A2001" t="s">
        <v>368</v>
      </c>
      <c r="B2001">
        <v>21.89</v>
      </c>
      <c r="C2001" t="str">
        <f t="shared" si="62"/>
        <v>Normal weight</v>
      </c>
      <c r="D2001">
        <v>5.72</v>
      </c>
      <c r="E2001" t="str">
        <f t="shared" si="63"/>
        <v>Prediabetes</v>
      </c>
      <c r="F2001" t="s">
        <v>2381</v>
      </c>
      <c r="G2001" t="s">
        <v>2380</v>
      </c>
      <c r="H2001" t="s">
        <v>2380</v>
      </c>
      <c r="I2001">
        <v>0</v>
      </c>
      <c r="J2001" t="s">
        <v>2380</v>
      </c>
    </row>
    <row r="2002" spans="1:10" x14ac:dyDescent="0.3">
      <c r="A2002" t="s">
        <v>367</v>
      </c>
      <c r="B2002">
        <v>29.34</v>
      </c>
      <c r="C2002" t="str">
        <f t="shared" si="62"/>
        <v>Over weight</v>
      </c>
      <c r="D2002">
        <v>6.09</v>
      </c>
      <c r="E2002" t="str">
        <f t="shared" si="63"/>
        <v>Prediabetes</v>
      </c>
      <c r="F2002" t="s">
        <v>2381</v>
      </c>
      <c r="G2002" t="s">
        <v>2381</v>
      </c>
      <c r="H2002" t="s">
        <v>2380</v>
      </c>
      <c r="I2002">
        <v>2</v>
      </c>
      <c r="J2002" t="s">
        <v>2380</v>
      </c>
    </row>
    <row r="2003" spans="1:10" x14ac:dyDescent="0.3">
      <c r="A2003" t="s">
        <v>366</v>
      </c>
      <c r="B2003">
        <v>22.61</v>
      </c>
      <c r="C2003" t="str">
        <f t="shared" si="62"/>
        <v>Normal weight</v>
      </c>
      <c r="D2003">
        <v>4.25</v>
      </c>
      <c r="E2003" t="str">
        <f t="shared" si="63"/>
        <v>Normal</v>
      </c>
      <c r="F2003" t="s">
        <v>2381</v>
      </c>
      <c r="G2003" t="s">
        <v>2380</v>
      </c>
      <c r="H2003" t="s">
        <v>2380</v>
      </c>
      <c r="I2003">
        <v>0</v>
      </c>
      <c r="J2003" t="s">
        <v>2380</v>
      </c>
    </row>
    <row r="2004" spans="1:10" x14ac:dyDescent="0.3">
      <c r="A2004" t="s">
        <v>365</v>
      </c>
      <c r="B2004">
        <v>22.23</v>
      </c>
      <c r="C2004" t="str">
        <f t="shared" si="62"/>
        <v>Normal weight</v>
      </c>
      <c r="D2004">
        <v>6.09</v>
      </c>
      <c r="E2004" t="str">
        <f t="shared" si="63"/>
        <v>Prediabetes</v>
      </c>
      <c r="F2004" t="s">
        <v>2381</v>
      </c>
      <c r="G2004" t="s">
        <v>2380</v>
      </c>
      <c r="H2004" t="s">
        <v>2380</v>
      </c>
      <c r="I2004">
        <v>0</v>
      </c>
      <c r="J2004" t="s">
        <v>2380</v>
      </c>
    </row>
    <row r="2005" spans="1:10" x14ac:dyDescent="0.3">
      <c r="A2005" t="s">
        <v>364</v>
      </c>
      <c r="B2005">
        <v>33.4</v>
      </c>
      <c r="C2005" t="str">
        <f t="shared" si="62"/>
        <v>Obesity</v>
      </c>
      <c r="D2005">
        <v>5.51</v>
      </c>
      <c r="E2005" t="str">
        <f t="shared" si="63"/>
        <v>Normal</v>
      </c>
      <c r="F2005" t="s">
        <v>2380</v>
      </c>
      <c r="G2005" t="s">
        <v>2380</v>
      </c>
      <c r="H2005" t="s">
        <v>2380</v>
      </c>
      <c r="I2005">
        <v>0</v>
      </c>
      <c r="J2005" t="s">
        <v>2380</v>
      </c>
    </row>
    <row r="2006" spans="1:10" x14ac:dyDescent="0.3">
      <c r="A2006" t="s">
        <v>363</v>
      </c>
      <c r="B2006">
        <v>33.11</v>
      </c>
      <c r="C2006" t="str">
        <f t="shared" si="62"/>
        <v>Obesity</v>
      </c>
      <c r="D2006">
        <v>5.63</v>
      </c>
      <c r="E2006" t="str">
        <f t="shared" si="63"/>
        <v>Normal</v>
      </c>
      <c r="F2006" t="s">
        <v>2380</v>
      </c>
      <c r="G2006" t="s">
        <v>2380</v>
      </c>
      <c r="H2006" t="s">
        <v>2380</v>
      </c>
      <c r="I2006">
        <v>0</v>
      </c>
      <c r="J2006" t="s">
        <v>2380</v>
      </c>
    </row>
    <row r="2007" spans="1:10" x14ac:dyDescent="0.3">
      <c r="A2007" t="s">
        <v>362</v>
      </c>
      <c r="B2007">
        <v>16.815000000000001</v>
      </c>
      <c r="C2007" t="str">
        <f t="shared" si="62"/>
        <v>Underweight</v>
      </c>
      <c r="D2007">
        <v>5.29</v>
      </c>
      <c r="E2007" t="str">
        <f t="shared" si="63"/>
        <v>Normal</v>
      </c>
      <c r="F2007" t="s">
        <v>2381</v>
      </c>
      <c r="G2007" t="s">
        <v>2380</v>
      </c>
      <c r="H2007" t="s">
        <v>2380</v>
      </c>
      <c r="I2007">
        <v>0</v>
      </c>
      <c r="J2007" t="s">
        <v>2380</v>
      </c>
    </row>
    <row r="2008" spans="1:10" x14ac:dyDescent="0.3">
      <c r="A2008" t="s">
        <v>361</v>
      </c>
      <c r="B2008">
        <v>25.61</v>
      </c>
      <c r="C2008" t="str">
        <f t="shared" si="62"/>
        <v>Over weight</v>
      </c>
      <c r="D2008">
        <v>4</v>
      </c>
      <c r="E2008" t="str">
        <f t="shared" si="63"/>
        <v>Normal</v>
      </c>
      <c r="F2008" t="s">
        <v>2380</v>
      </c>
      <c r="G2008" t="s">
        <v>2380</v>
      </c>
      <c r="H2008" t="s">
        <v>2381</v>
      </c>
      <c r="I2008">
        <v>1</v>
      </c>
      <c r="J2008" t="s">
        <v>2380</v>
      </c>
    </row>
    <row r="2009" spans="1:10" x14ac:dyDescent="0.3">
      <c r="A2009" t="s">
        <v>360</v>
      </c>
      <c r="B2009">
        <v>25.8</v>
      </c>
      <c r="C2009" t="str">
        <f t="shared" si="62"/>
        <v>Over weight</v>
      </c>
      <c r="D2009">
        <v>5.49</v>
      </c>
      <c r="E2009" t="str">
        <f t="shared" si="63"/>
        <v>Normal</v>
      </c>
      <c r="F2009" t="s">
        <v>2380</v>
      </c>
      <c r="G2009" t="s">
        <v>2380</v>
      </c>
      <c r="H2009" t="s">
        <v>2380</v>
      </c>
      <c r="I2009">
        <v>0</v>
      </c>
      <c r="J2009" t="s">
        <v>2380</v>
      </c>
    </row>
    <row r="2010" spans="1:10" x14ac:dyDescent="0.3">
      <c r="A2010" t="s">
        <v>359</v>
      </c>
      <c r="B2010">
        <v>27.39</v>
      </c>
      <c r="C2010" t="str">
        <f t="shared" si="62"/>
        <v>Over weight</v>
      </c>
      <c r="D2010">
        <v>5.34</v>
      </c>
      <c r="E2010" t="str">
        <f t="shared" si="63"/>
        <v>Normal</v>
      </c>
      <c r="F2010" t="s">
        <v>2380</v>
      </c>
      <c r="G2010" t="s">
        <v>2380</v>
      </c>
      <c r="H2010" t="s">
        <v>2380</v>
      </c>
      <c r="I2010">
        <v>0</v>
      </c>
      <c r="J2010" t="s">
        <v>2380</v>
      </c>
    </row>
    <row r="2011" spans="1:10" x14ac:dyDescent="0.3">
      <c r="A2011" t="s">
        <v>358</v>
      </c>
      <c r="B2011">
        <v>17.03</v>
      </c>
      <c r="C2011" t="str">
        <f t="shared" si="62"/>
        <v>Underweight</v>
      </c>
      <c r="D2011">
        <v>4.12</v>
      </c>
      <c r="E2011" t="str">
        <f t="shared" si="63"/>
        <v>Normal</v>
      </c>
      <c r="F2011" t="s">
        <v>2380</v>
      </c>
      <c r="G2011" t="s">
        <v>2380</v>
      </c>
      <c r="H2011" t="s">
        <v>2380</v>
      </c>
      <c r="I2011">
        <v>1</v>
      </c>
      <c r="J2011" t="s">
        <v>2380</v>
      </c>
    </row>
    <row r="2012" spans="1:10" x14ac:dyDescent="0.3">
      <c r="A2012" t="s">
        <v>357</v>
      </c>
      <c r="B2012">
        <v>23.75</v>
      </c>
      <c r="C2012" t="str">
        <f t="shared" si="62"/>
        <v>Normal weight</v>
      </c>
      <c r="D2012">
        <v>5.49</v>
      </c>
      <c r="E2012" t="str">
        <f t="shared" si="63"/>
        <v>Normal</v>
      </c>
      <c r="F2012" t="s">
        <v>2381</v>
      </c>
      <c r="G2012" t="s">
        <v>2380</v>
      </c>
      <c r="H2012" t="s">
        <v>2380</v>
      </c>
      <c r="I2012">
        <v>0</v>
      </c>
      <c r="J2012" t="s">
        <v>2380</v>
      </c>
    </row>
    <row r="2013" spans="1:10" x14ac:dyDescent="0.3">
      <c r="A2013" t="s">
        <v>355</v>
      </c>
      <c r="B2013">
        <v>26.03</v>
      </c>
      <c r="C2013" t="str">
        <f t="shared" si="62"/>
        <v>Over weight</v>
      </c>
      <c r="D2013">
        <v>5.1100000000000003</v>
      </c>
      <c r="E2013" t="str">
        <f t="shared" si="63"/>
        <v>Normal</v>
      </c>
      <c r="F2013" t="s">
        <v>2381</v>
      </c>
      <c r="G2013" t="s">
        <v>2380</v>
      </c>
      <c r="H2013" t="s">
        <v>2380</v>
      </c>
      <c r="I2013">
        <v>1</v>
      </c>
      <c r="J2013" t="s">
        <v>2380</v>
      </c>
    </row>
    <row r="2014" spans="1:10" x14ac:dyDescent="0.3">
      <c r="A2014" t="s">
        <v>354</v>
      </c>
      <c r="B2014">
        <v>16.079999999999998</v>
      </c>
      <c r="C2014" t="str">
        <f t="shared" si="62"/>
        <v>Underweight</v>
      </c>
      <c r="D2014">
        <v>5.94</v>
      </c>
      <c r="E2014" t="str">
        <f t="shared" si="63"/>
        <v>Prediabetes</v>
      </c>
      <c r="F2014" t="s">
        <v>2380</v>
      </c>
      <c r="G2014" t="s">
        <v>2380</v>
      </c>
      <c r="H2014" t="s">
        <v>2380</v>
      </c>
      <c r="I2014">
        <v>0</v>
      </c>
      <c r="J2014" t="s">
        <v>2380</v>
      </c>
    </row>
    <row r="2015" spans="1:10" x14ac:dyDescent="0.3">
      <c r="A2015" t="s">
        <v>353</v>
      </c>
      <c r="B2015">
        <v>30.875</v>
      </c>
      <c r="C2015" t="str">
        <f t="shared" si="62"/>
        <v>Obesity</v>
      </c>
      <c r="D2015">
        <v>5.54</v>
      </c>
      <c r="E2015" t="str">
        <f t="shared" si="63"/>
        <v>Normal</v>
      </c>
      <c r="F2015" t="s">
        <v>2380</v>
      </c>
      <c r="G2015" t="s">
        <v>2380</v>
      </c>
      <c r="H2015" t="s">
        <v>2380</v>
      </c>
      <c r="I2015">
        <v>0</v>
      </c>
      <c r="J2015" t="s">
        <v>2380</v>
      </c>
    </row>
    <row r="2016" spans="1:10" x14ac:dyDescent="0.3">
      <c r="A2016" t="s">
        <v>352</v>
      </c>
      <c r="B2016">
        <v>31.79</v>
      </c>
      <c r="C2016" t="str">
        <f t="shared" si="62"/>
        <v>Obesity</v>
      </c>
      <c r="D2016">
        <v>7.09</v>
      </c>
      <c r="E2016" t="str">
        <f t="shared" si="63"/>
        <v>Diabetes</v>
      </c>
      <c r="F2016" t="s">
        <v>2380</v>
      </c>
      <c r="G2016" t="s">
        <v>2380</v>
      </c>
      <c r="H2016" t="s">
        <v>2380</v>
      </c>
      <c r="I2016">
        <v>0</v>
      </c>
      <c r="J2016" t="s">
        <v>2380</v>
      </c>
    </row>
    <row r="2017" spans="1:10" x14ac:dyDescent="0.3">
      <c r="A2017" t="s">
        <v>351</v>
      </c>
      <c r="B2017">
        <v>28.48</v>
      </c>
      <c r="C2017" t="str">
        <f t="shared" si="62"/>
        <v>Over weight</v>
      </c>
      <c r="D2017">
        <v>6.22</v>
      </c>
      <c r="E2017" t="str">
        <f t="shared" si="63"/>
        <v>Prediabetes</v>
      </c>
      <c r="F2017" t="s">
        <v>2381</v>
      </c>
      <c r="G2017" t="s">
        <v>2380</v>
      </c>
      <c r="H2017" t="s">
        <v>2381</v>
      </c>
      <c r="I2017">
        <v>1</v>
      </c>
      <c r="J2017" t="s">
        <v>2380</v>
      </c>
    </row>
    <row r="2018" spans="1:10" x14ac:dyDescent="0.3">
      <c r="A2018" t="s">
        <v>350</v>
      </c>
      <c r="B2018">
        <v>26.6</v>
      </c>
      <c r="C2018" t="str">
        <f t="shared" si="62"/>
        <v>Over weight</v>
      </c>
      <c r="D2018">
        <v>4.33</v>
      </c>
      <c r="E2018" t="str">
        <f t="shared" si="63"/>
        <v>Normal</v>
      </c>
      <c r="F2018" t="s">
        <v>2380</v>
      </c>
      <c r="G2018" t="s">
        <v>2380</v>
      </c>
      <c r="H2018" t="s">
        <v>2380</v>
      </c>
      <c r="I2018">
        <v>1</v>
      </c>
      <c r="J2018" t="s">
        <v>2380</v>
      </c>
    </row>
    <row r="2019" spans="1:10" x14ac:dyDescent="0.3">
      <c r="A2019" t="s">
        <v>349</v>
      </c>
      <c r="B2019">
        <v>25.27</v>
      </c>
      <c r="C2019" t="str">
        <f t="shared" si="62"/>
        <v>Over weight</v>
      </c>
      <c r="D2019">
        <v>5.83</v>
      </c>
      <c r="E2019" t="str">
        <f t="shared" si="63"/>
        <v>Prediabetes</v>
      </c>
      <c r="F2019" t="s">
        <v>2380</v>
      </c>
      <c r="G2019" t="s">
        <v>2380</v>
      </c>
      <c r="H2019" t="s">
        <v>2380</v>
      </c>
      <c r="I2019">
        <v>1</v>
      </c>
      <c r="J2019" t="s">
        <v>2380</v>
      </c>
    </row>
    <row r="2020" spans="1:10" x14ac:dyDescent="0.3">
      <c r="A2020" t="s">
        <v>348</v>
      </c>
      <c r="B2020">
        <v>34.484999999999999</v>
      </c>
      <c r="C2020" t="str">
        <f t="shared" si="62"/>
        <v>Obesity</v>
      </c>
      <c r="D2020">
        <v>4.7</v>
      </c>
      <c r="E2020" t="str">
        <f t="shared" si="63"/>
        <v>Normal</v>
      </c>
      <c r="F2020" t="s">
        <v>2381</v>
      </c>
      <c r="G2020" t="s">
        <v>2380</v>
      </c>
      <c r="H2020" t="s">
        <v>2381</v>
      </c>
      <c r="I2020">
        <v>1</v>
      </c>
      <c r="J2020" t="s">
        <v>2380</v>
      </c>
    </row>
    <row r="2021" spans="1:10" x14ac:dyDescent="0.3">
      <c r="A2021" t="s">
        <v>347</v>
      </c>
      <c r="B2021">
        <v>15.57</v>
      </c>
      <c r="C2021" t="str">
        <f t="shared" si="62"/>
        <v>Underweight</v>
      </c>
      <c r="D2021">
        <v>4.07</v>
      </c>
      <c r="E2021" t="str">
        <f t="shared" si="63"/>
        <v>Normal</v>
      </c>
      <c r="F2021" t="s">
        <v>2381</v>
      </c>
      <c r="G2021" t="s">
        <v>2380</v>
      </c>
      <c r="H2021" t="s">
        <v>2380</v>
      </c>
      <c r="I2021">
        <v>1</v>
      </c>
      <c r="J2021" t="s">
        <v>2380</v>
      </c>
    </row>
    <row r="2022" spans="1:10" x14ac:dyDescent="0.3">
      <c r="A2022" t="s">
        <v>346</v>
      </c>
      <c r="B2022">
        <v>30.36</v>
      </c>
      <c r="C2022" t="str">
        <f t="shared" si="62"/>
        <v>Obesity</v>
      </c>
      <c r="D2022">
        <v>9.39</v>
      </c>
      <c r="E2022" t="str">
        <f t="shared" si="63"/>
        <v>Diabetes</v>
      </c>
      <c r="F2022" t="s">
        <v>2380</v>
      </c>
      <c r="G2022" t="s">
        <v>2380</v>
      </c>
      <c r="H2022" t="s">
        <v>2380</v>
      </c>
      <c r="I2022">
        <v>0</v>
      </c>
      <c r="J2022" t="s">
        <v>2380</v>
      </c>
    </row>
    <row r="2023" spans="1:10" x14ac:dyDescent="0.3">
      <c r="A2023" t="s">
        <v>345</v>
      </c>
      <c r="B2023">
        <v>19.37</v>
      </c>
      <c r="C2023" t="str">
        <f t="shared" si="62"/>
        <v>Normal weight</v>
      </c>
      <c r="D2023">
        <v>4.18</v>
      </c>
      <c r="E2023" t="str">
        <f t="shared" si="63"/>
        <v>Normal</v>
      </c>
      <c r="F2023" t="s">
        <v>2380</v>
      </c>
      <c r="G2023" t="s">
        <v>2380</v>
      </c>
      <c r="H2023" t="s">
        <v>2380</v>
      </c>
      <c r="I2023">
        <v>0</v>
      </c>
      <c r="J2023" t="s">
        <v>2380</v>
      </c>
    </row>
    <row r="2024" spans="1:10" x14ac:dyDescent="0.3">
      <c r="A2024" t="s">
        <v>344</v>
      </c>
      <c r="B2024">
        <v>16.71</v>
      </c>
      <c r="C2024" t="str">
        <f t="shared" si="62"/>
        <v>Underweight</v>
      </c>
      <c r="D2024">
        <v>4.18</v>
      </c>
      <c r="E2024" t="str">
        <f t="shared" si="63"/>
        <v>Normal</v>
      </c>
      <c r="F2024" t="s">
        <v>2380</v>
      </c>
      <c r="G2024" t="s">
        <v>2380</v>
      </c>
      <c r="H2024" t="s">
        <v>2380</v>
      </c>
      <c r="I2024">
        <v>1</v>
      </c>
      <c r="J2024" t="s">
        <v>2380</v>
      </c>
    </row>
    <row r="2025" spans="1:10" x14ac:dyDescent="0.3">
      <c r="A2025" t="s">
        <v>343</v>
      </c>
      <c r="B2025">
        <v>24.1</v>
      </c>
      <c r="C2025" t="str">
        <f t="shared" si="62"/>
        <v>Normal weight</v>
      </c>
      <c r="D2025">
        <v>4.4000000000000004</v>
      </c>
      <c r="E2025" t="str">
        <f t="shared" si="63"/>
        <v>Normal</v>
      </c>
      <c r="F2025" t="s">
        <v>2381</v>
      </c>
      <c r="G2025" t="s">
        <v>2380</v>
      </c>
      <c r="H2025" t="s">
        <v>2380</v>
      </c>
      <c r="I2025">
        <v>1</v>
      </c>
      <c r="J2025" t="s">
        <v>2380</v>
      </c>
    </row>
    <row r="2026" spans="1:10" x14ac:dyDescent="0.3">
      <c r="A2026" t="s">
        <v>342</v>
      </c>
      <c r="B2026">
        <v>29.77</v>
      </c>
      <c r="C2026" t="str">
        <f t="shared" si="62"/>
        <v>Over weight</v>
      </c>
      <c r="D2026">
        <v>9.9</v>
      </c>
      <c r="E2026" t="str">
        <f t="shared" si="63"/>
        <v>Diabetes</v>
      </c>
      <c r="F2026" t="s">
        <v>2380</v>
      </c>
      <c r="G2026" t="s">
        <v>2380</v>
      </c>
      <c r="H2026" t="s">
        <v>2380</v>
      </c>
      <c r="I2026">
        <v>0</v>
      </c>
      <c r="J2026" t="s">
        <v>2380</v>
      </c>
    </row>
    <row r="2027" spans="1:10" x14ac:dyDescent="0.3">
      <c r="A2027" t="s">
        <v>341</v>
      </c>
      <c r="B2027">
        <v>46.53</v>
      </c>
      <c r="C2027" t="str">
        <f t="shared" si="62"/>
        <v>Obesity</v>
      </c>
      <c r="D2027">
        <v>4.84</v>
      </c>
      <c r="E2027" t="str">
        <f t="shared" si="63"/>
        <v>Normal</v>
      </c>
      <c r="F2027" t="s">
        <v>2381</v>
      </c>
      <c r="G2027" t="s">
        <v>2380</v>
      </c>
      <c r="H2027" t="s">
        <v>2380</v>
      </c>
      <c r="I2027">
        <v>0</v>
      </c>
      <c r="J2027" t="s">
        <v>2380</v>
      </c>
    </row>
    <row r="2028" spans="1:10" x14ac:dyDescent="0.3">
      <c r="A2028" t="s">
        <v>340</v>
      </c>
      <c r="B2028">
        <v>23.4</v>
      </c>
      <c r="C2028" t="str">
        <f t="shared" si="62"/>
        <v>Normal weight</v>
      </c>
      <c r="D2028">
        <v>5.53</v>
      </c>
      <c r="E2028" t="str">
        <f t="shared" si="63"/>
        <v>Normal</v>
      </c>
      <c r="F2028" t="s">
        <v>2380</v>
      </c>
      <c r="G2028" t="s">
        <v>2380</v>
      </c>
      <c r="H2028" t="s">
        <v>2381</v>
      </c>
      <c r="I2028">
        <v>1</v>
      </c>
      <c r="J2028" t="s">
        <v>2380</v>
      </c>
    </row>
    <row r="2029" spans="1:10" x14ac:dyDescent="0.3">
      <c r="A2029" t="s">
        <v>339</v>
      </c>
      <c r="B2029">
        <v>30</v>
      </c>
      <c r="C2029" t="str">
        <f t="shared" si="62"/>
        <v>Obesity</v>
      </c>
      <c r="D2029">
        <v>4.33</v>
      </c>
      <c r="E2029" t="str">
        <f t="shared" si="63"/>
        <v>Normal</v>
      </c>
      <c r="F2029" t="s">
        <v>2381</v>
      </c>
      <c r="G2029" t="s">
        <v>2380</v>
      </c>
      <c r="H2029" t="s">
        <v>2380</v>
      </c>
      <c r="I2029">
        <v>0</v>
      </c>
      <c r="J2029" t="s">
        <v>2380</v>
      </c>
    </row>
    <row r="2030" spans="1:10" x14ac:dyDescent="0.3">
      <c r="A2030" t="s">
        <v>338</v>
      </c>
      <c r="B2030">
        <v>29.15</v>
      </c>
      <c r="C2030" t="str">
        <f t="shared" si="62"/>
        <v>Over weight</v>
      </c>
      <c r="D2030">
        <v>4.91</v>
      </c>
      <c r="E2030" t="str">
        <f t="shared" si="63"/>
        <v>Normal</v>
      </c>
      <c r="F2030" t="s">
        <v>2381</v>
      </c>
      <c r="G2030" t="s">
        <v>2380</v>
      </c>
      <c r="H2030" t="s">
        <v>2380</v>
      </c>
      <c r="I2030">
        <v>0</v>
      </c>
      <c r="J2030" t="s">
        <v>2380</v>
      </c>
    </row>
    <row r="2031" spans="1:10" x14ac:dyDescent="0.3">
      <c r="A2031" t="s">
        <v>337</v>
      </c>
      <c r="B2031">
        <v>34.865000000000002</v>
      </c>
      <c r="C2031" t="str">
        <f t="shared" si="62"/>
        <v>Obesity</v>
      </c>
      <c r="D2031">
        <v>4.8</v>
      </c>
      <c r="E2031" t="str">
        <f t="shared" si="63"/>
        <v>Normal</v>
      </c>
      <c r="F2031" t="s">
        <v>2380</v>
      </c>
      <c r="G2031" t="s">
        <v>2380</v>
      </c>
      <c r="H2031" t="s">
        <v>2380</v>
      </c>
      <c r="I2031">
        <v>0</v>
      </c>
      <c r="J2031" t="s">
        <v>2380</v>
      </c>
    </row>
    <row r="2032" spans="1:10" x14ac:dyDescent="0.3">
      <c r="A2032" t="s">
        <v>336</v>
      </c>
      <c r="B2032">
        <v>28.12</v>
      </c>
      <c r="C2032" t="str">
        <f t="shared" si="62"/>
        <v>Over weight</v>
      </c>
      <c r="D2032">
        <v>5.55</v>
      </c>
      <c r="E2032" t="str">
        <f t="shared" si="63"/>
        <v>Normal</v>
      </c>
      <c r="F2032" t="s">
        <v>2381</v>
      </c>
      <c r="G2032" t="s">
        <v>2381</v>
      </c>
      <c r="H2032" t="s">
        <v>2380</v>
      </c>
      <c r="I2032">
        <v>2</v>
      </c>
      <c r="J2032" t="s">
        <v>2380</v>
      </c>
    </row>
    <row r="2033" spans="1:10" x14ac:dyDescent="0.3">
      <c r="A2033" t="s">
        <v>335</v>
      </c>
      <c r="B2033">
        <v>29.45</v>
      </c>
      <c r="C2033" t="str">
        <f t="shared" si="62"/>
        <v>Over weight</v>
      </c>
      <c r="D2033">
        <v>5.24</v>
      </c>
      <c r="E2033" t="str">
        <f t="shared" si="63"/>
        <v>Normal</v>
      </c>
      <c r="F2033" t="s">
        <v>2381</v>
      </c>
      <c r="G2033" t="s">
        <v>2380</v>
      </c>
      <c r="H2033" t="s">
        <v>2380</v>
      </c>
      <c r="I2033">
        <v>0</v>
      </c>
      <c r="J2033" t="s">
        <v>2380</v>
      </c>
    </row>
    <row r="2034" spans="1:10" x14ac:dyDescent="0.3">
      <c r="A2034" t="s">
        <v>334</v>
      </c>
      <c r="B2034">
        <v>27.94</v>
      </c>
      <c r="C2034" t="str">
        <f t="shared" si="62"/>
        <v>Over weight</v>
      </c>
      <c r="D2034">
        <v>6.08</v>
      </c>
      <c r="E2034" t="str">
        <f t="shared" si="63"/>
        <v>Prediabetes</v>
      </c>
      <c r="F2034" t="s">
        <v>2380</v>
      </c>
      <c r="G2034" t="s">
        <v>2380</v>
      </c>
      <c r="H2034" t="s">
        <v>2381</v>
      </c>
      <c r="I2034">
        <v>1</v>
      </c>
      <c r="J2034" t="s">
        <v>2380</v>
      </c>
    </row>
    <row r="2035" spans="1:10" x14ac:dyDescent="0.3">
      <c r="A2035" t="s">
        <v>333</v>
      </c>
      <c r="B2035">
        <v>27.2</v>
      </c>
      <c r="C2035" t="str">
        <f t="shared" si="62"/>
        <v>Over weight</v>
      </c>
      <c r="D2035">
        <v>5.83</v>
      </c>
      <c r="E2035" t="str">
        <f t="shared" si="63"/>
        <v>Prediabetes</v>
      </c>
      <c r="F2035" t="s">
        <v>2380</v>
      </c>
      <c r="G2035" t="s">
        <v>2380</v>
      </c>
      <c r="H2035" t="s">
        <v>2381</v>
      </c>
      <c r="I2035">
        <v>1</v>
      </c>
      <c r="J2035" t="s">
        <v>2380</v>
      </c>
    </row>
    <row r="2036" spans="1:10" x14ac:dyDescent="0.3">
      <c r="A2036" t="s">
        <v>332</v>
      </c>
      <c r="B2036">
        <v>33.344999999999999</v>
      </c>
      <c r="C2036" t="str">
        <f t="shared" si="62"/>
        <v>Obesity</v>
      </c>
      <c r="D2036">
        <v>4.29</v>
      </c>
      <c r="E2036" t="str">
        <f t="shared" si="63"/>
        <v>Normal</v>
      </c>
      <c r="F2036" t="s">
        <v>2380</v>
      </c>
      <c r="G2036" t="s">
        <v>2380</v>
      </c>
      <c r="H2036" t="s">
        <v>2380</v>
      </c>
      <c r="I2036">
        <v>1</v>
      </c>
      <c r="J2036" t="s">
        <v>2380</v>
      </c>
    </row>
    <row r="2037" spans="1:10" x14ac:dyDescent="0.3">
      <c r="A2037" t="s">
        <v>331</v>
      </c>
      <c r="B2037">
        <v>29.925000000000001</v>
      </c>
      <c r="C2037" t="str">
        <f t="shared" si="62"/>
        <v>Obesity</v>
      </c>
      <c r="D2037">
        <v>5.3</v>
      </c>
      <c r="E2037" t="str">
        <f t="shared" si="63"/>
        <v>Normal</v>
      </c>
      <c r="F2037" t="s">
        <v>2380</v>
      </c>
      <c r="G2037" t="s">
        <v>2380</v>
      </c>
      <c r="H2037" t="s">
        <v>2380</v>
      </c>
      <c r="I2037">
        <v>1</v>
      </c>
      <c r="J2037" t="s">
        <v>2380</v>
      </c>
    </row>
    <row r="2038" spans="1:10" x14ac:dyDescent="0.3">
      <c r="A2038" t="s">
        <v>330</v>
      </c>
      <c r="B2038">
        <v>24.225000000000001</v>
      </c>
      <c r="C2038" t="str">
        <f t="shared" si="62"/>
        <v>Normal weight</v>
      </c>
      <c r="D2038">
        <v>4.42</v>
      </c>
      <c r="E2038" t="str">
        <f t="shared" si="63"/>
        <v>Normal</v>
      </c>
      <c r="F2038" t="s">
        <v>2380</v>
      </c>
      <c r="G2038" t="s">
        <v>2380</v>
      </c>
      <c r="H2038" t="s">
        <v>2380</v>
      </c>
      <c r="I2038">
        <v>1</v>
      </c>
      <c r="J2038" t="s">
        <v>2380</v>
      </c>
    </row>
    <row r="2039" spans="1:10" x14ac:dyDescent="0.3">
      <c r="A2039" t="s">
        <v>329</v>
      </c>
      <c r="B2039">
        <v>29.68</v>
      </c>
      <c r="C2039" t="str">
        <f t="shared" si="62"/>
        <v>Over weight</v>
      </c>
      <c r="D2039">
        <v>5.68</v>
      </c>
      <c r="E2039" t="str">
        <f t="shared" si="63"/>
        <v>Normal</v>
      </c>
      <c r="F2039" t="s">
        <v>2380</v>
      </c>
      <c r="G2039" t="s">
        <v>2381</v>
      </c>
      <c r="H2039" t="s">
        <v>2380</v>
      </c>
      <c r="I2039">
        <v>1</v>
      </c>
      <c r="J2039" t="s">
        <v>2380</v>
      </c>
    </row>
    <row r="2040" spans="1:10" x14ac:dyDescent="0.3">
      <c r="A2040" t="s">
        <v>328</v>
      </c>
      <c r="B2040">
        <v>20.614999999999998</v>
      </c>
      <c r="C2040" t="str">
        <f t="shared" si="62"/>
        <v>Normal weight</v>
      </c>
      <c r="D2040">
        <v>6.05</v>
      </c>
      <c r="E2040" t="str">
        <f t="shared" si="63"/>
        <v>Prediabetes</v>
      </c>
      <c r="F2040" t="s">
        <v>2380</v>
      </c>
      <c r="G2040" t="s">
        <v>2380</v>
      </c>
      <c r="H2040" t="s">
        <v>2381</v>
      </c>
      <c r="I2040">
        <v>1</v>
      </c>
      <c r="J2040" t="s">
        <v>2380</v>
      </c>
    </row>
    <row r="2041" spans="1:10" x14ac:dyDescent="0.3">
      <c r="A2041" t="s">
        <v>327</v>
      </c>
      <c r="B2041">
        <v>32.119999999999997</v>
      </c>
      <c r="C2041" t="str">
        <f t="shared" si="62"/>
        <v>Obesity</v>
      </c>
      <c r="D2041">
        <v>5.33</v>
      </c>
      <c r="E2041" t="str">
        <f t="shared" si="63"/>
        <v>Normal</v>
      </c>
      <c r="F2041" t="s">
        <v>2380</v>
      </c>
      <c r="G2041" t="s">
        <v>2381</v>
      </c>
      <c r="H2041" t="s">
        <v>2380</v>
      </c>
      <c r="I2041">
        <v>1</v>
      </c>
      <c r="J2041" t="s">
        <v>2380</v>
      </c>
    </row>
    <row r="2042" spans="1:10" x14ac:dyDescent="0.3">
      <c r="A2042" t="s">
        <v>326</v>
      </c>
      <c r="B2042">
        <v>27.36</v>
      </c>
      <c r="C2042" t="str">
        <f t="shared" si="62"/>
        <v>Over weight</v>
      </c>
      <c r="D2042">
        <v>6.22</v>
      </c>
      <c r="E2042" t="str">
        <f t="shared" si="63"/>
        <v>Prediabetes</v>
      </c>
      <c r="F2042" t="s">
        <v>2380</v>
      </c>
      <c r="G2042" t="s">
        <v>2380</v>
      </c>
      <c r="H2042" t="s">
        <v>2380</v>
      </c>
      <c r="I2042">
        <v>0</v>
      </c>
      <c r="J2042" t="s">
        <v>2380</v>
      </c>
    </row>
    <row r="2043" spans="1:10" x14ac:dyDescent="0.3">
      <c r="A2043" t="s">
        <v>325</v>
      </c>
      <c r="B2043">
        <v>17.385000000000002</v>
      </c>
      <c r="C2043" t="str">
        <f t="shared" si="62"/>
        <v>Underweight</v>
      </c>
      <c r="D2043">
        <v>5.84</v>
      </c>
      <c r="E2043" t="str">
        <f t="shared" si="63"/>
        <v>Prediabetes</v>
      </c>
      <c r="F2043" t="s">
        <v>2380</v>
      </c>
      <c r="G2043" t="s">
        <v>2380</v>
      </c>
      <c r="H2043" t="s">
        <v>2380</v>
      </c>
      <c r="I2043">
        <v>0</v>
      </c>
      <c r="J2043" t="s">
        <v>2380</v>
      </c>
    </row>
    <row r="2044" spans="1:10" x14ac:dyDescent="0.3">
      <c r="A2044" t="s">
        <v>324</v>
      </c>
      <c r="B2044">
        <v>30.13</v>
      </c>
      <c r="C2044" t="str">
        <f t="shared" si="62"/>
        <v>Obesity</v>
      </c>
      <c r="D2044">
        <v>5.71</v>
      </c>
      <c r="E2044" t="str">
        <f t="shared" si="63"/>
        <v>Prediabetes</v>
      </c>
      <c r="F2044" t="s">
        <v>2380</v>
      </c>
      <c r="G2044" t="s">
        <v>2381</v>
      </c>
      <c r="H2044" t="s">
        <v>2380</v>
      </c>
      <c r="I2044">
        <v>1</v>
      </c>
      <c r="J2044" t="s">
        <v>2380</v>
      </c>
    </row>
    <row r="2045" spans="1:10" x14ac:dyDescent="0.3">
      <c r="A2045" t="s">
        <v>323</v>
      </c>
      <c r="B2045">
        <v>25.44</v>
      </c>
      <c r="C2045" t="str">
        <f t="shared" si="62"/>
        <v>Over weight</v>
      </c>
      <c r="D2045">
        <v>6.04</v>
      </c>
      <c r="E2045" t="str">
        <f t="shared" si="63"/>
        <v>Prediabetes</v>
      </c>
      <c r="F2045" t="s">
        <v>2381</v>
      </c>
      <c r="G2045" t="s">
        <v>2380</v>
      </c>
      <c r="H2045" t="s">
        <v>2381</v>
      </c>
      <c r="I2045">
        <v>1</v>
      </c>
      <c r="J2045" t="s">
        <v>2380</v>
      </c>
    </row>
    <row r="2046" spans="1:10" x14ac:dyDescent="0.3">
      <c r="A2046" t="s">
        <v>322</v>
      </c>
      <c r="B2046">
        <v>39.805</v>
      </c>
      <c r="C2046" t="str">
        <f t="shared" si="62"/>
        <v>Obesity</v>
      </c>
      <c r="D2046">
        <v>4.38</v>
      </c>
      <c r="E2046" t="str">
        <f t="shared" si="63"/>
        <v>Normal</v>
      </c>
      <c r="F2046" t="s">
        <v>2380</v>
      </c>
      <c r="G2046" t="s">
        <v>2381</v>
      </c>
      <c r="H2046" t="s">
        <v>2380</v>
      </c>
      <c r="I2046">
        <v>1</v>
      </c>
      <c r="J2046" t="s">
        <v>2380</v>
      </c>
    </row>
    <row r="2047" spans="1:10" x14ac:dyDescent="0.3">
      <c r="A2047" t="s">
        <v>321</v>
      </c>
      <c r="B2047">
        <v>30.4</v>
      </c>
      <c r="C2047" t="str">
        <f t="shared" si="62"/>
        <v>Obesity</v>
      </c>
      <c r="D2047">
        <v>5.56</v>
      </c>
      <c r="E2047" t="str">
        <f t="shared" si="63"/>
        <v>Normal</v>
      </c>
      <c r="F2047" t="s">
        <v>2381</v>
      </c>
      <c r="G2047" t="s">
        <v>2381</v>
      </c>
      <c r="H2047" t="s">
        <v>2380</v>
      </c>
      <c r="I2047">
        <v>1</v>
      </c>
      <c r="J2047" t="s">
        <v>2380</v>
      </c>
    </row>
    <row r="2048" spans="1:10" x14ac:dyDescent="0.3">
      <c r="A2048" t="s">
        <v>320</v>
      </c>
      <c r="B2048">
        <v>23.18</v>
      </c>
      <c r="C2048" t="str">
        <f t="shared" si="62"/>
        <v>Normal weight</v>
      </c>
      <c r="D2048">
        <v>4.24</v>
      </c>
      <c r="E2048" t="str">
        <f t="shared" si="63"/>
        <v>Normal</v>
      </c>
      <c r="F2048" t="s">
        <v>2380</v>
      </c>
      <c r="G2048" t="s">
        <v>2381</v>
      </c>
      <c r="H2048" t="s">
        <v>2380</v>
      </c>
      <c r="I2048">
        <v>1</v>
      </c>
      <c r="J2048" t="s">
        <v>2380</v>
      </c>
    </row>
    <row r="2049" spans="1:10" x14ac:dyDescent="0.3">
      <c r="A2049" t="s">
        <v>319</v>
      </c>
      <c r="B2049">
        <v>39.615000000000002</v>
      </c>
      <c r="C2049" t="str">
        <f t="shared" si="62"/>
        <v>Obesity</v>
      </c>
      <c r="D2049">
        <v>6.32</v>
      </c>
      <c r="E2049" t="str">
        <f t="shared" si="63"/>
        <v>Prediabetes</v>
      </c>
      <c r="F2049" t="s">
        <v>2380</v>
      </c>
      <c r="G2049" t="s">
        <v>2380</v>
      </c>
      <c r="H2049" t="s">
        <v>2381</v>
      </c>
      <c r="I2049">
        <v>1</v>
      </c>
      <c r="J2049" t="s">
        <v>2380</v>
      </c>
    </row>
    <row r="2050" spans="1:10" x14ac:dyDescent="0.3">
      <c r="A2050" t="s">
        <v>318</v>
      </c>
      <c r="B2050">
        <v>30.59</v>
      </c>
      <c r="C2050" t="str">
        <f t="shared" si="62"/>
        <v>Obesity</v>
      </c>
      <c r="D2050">
        <v>6.3</v>
      </c>
      <c r="E2050" t="str">
        <f t="shared" si="63"/>
        <v>Prediabetes</v>
      </c>
      <c r="F2050" t="s">
        <v>2381</v>
      </c>
      <c r="G2050" t="s">
        <v>2380</v>
      </c>
      <c r="H2050" t="s">
        <v>2381</v>
      </c>
      <c r="I2050">
        <v>1</v>
      </c>
      <c r="J2050" t="s">
        <v>2380</v>
      </c>
    </row>
    <row r="2051" spans="1:10" x14ac:dyDescent="0.3">
      <c r="A2051" t="s">
        <v>317</v>
      </c>
      <c r="B2051">
        <v>16.72</v>
      </c>
      <c r="C2051" t="str">
        <f t="shared" ref="C2051:C2114" si="64">IF(B2051&lt;18.5,"Underweight",IF(B2051&lt;=24.9,"Normal weight",IF(B2051&lt;29.9,"Over weight","Obesity")))</f>
        <v>Underweight</v>
      </c>
      <c r="D2051">
        <v>4.38</v>
      </c>
      <c r="E2051" t="str">
        <f t="shared" ref="E2051:E2114" si="65">IF(D2051&lt;5.7,"Normal",IF(D2051&lt;=6.4,"Prediabetes","Diabetes"))</f>
        <v>Normal</v>
      </c>
      <c r="F2051" t="s">
        <v>2381</v>
      </c>
      <c r="G2051" t="s">
        <v>2380</v>
      </c>
      <c r="H2051" t="s">
        <v>2380</v>
      </c>
      <c r="I2051">
        <v>1</v>
      </c>
      <c r="J2051" t="s">
        <v>2380</v>
      </c>
    </row>
    <row r="2052" spans="1:10" x14ac:dyDescent="0.3">
      <c r="A2052" t="s">
        <v>316</v>
      </c>
      <c r="B2052">
        <v>26.22</v>
      </c>
      <c r="C2052" t="str">
        <f t="shared" si="64"/>
        <v>Over weight</v>
      </c>
      <c r="D2052">
        <v>4.6500000000000004</v>
      </c>
      <c r="E2052" t="str">
        <f t="shared" si="65"/>
        <v>Normal</v>
      </c>
      <c r="F2052" t="s">
        <v>2381</v>
      </c>
      <c r="G2052" t="s">
        <v>2380</v>
      </c>
      <c r="H2052" t="s">
        <v>2381</v>
      </c>
      <c r="I2052">
        <v>1</v>
      </c>
      <c r="J2052" t="s">
        <v>2380</v>
      </c>
    </row>
    <row r="2053" spans="1:10" x14ac:dyDescent="0.3">
      <c r="A2053" t="s">
        <v>315</v>
      </c>
      <c r="B2053">
        <v>31.824999999999999</v>
      </c>
      <c r="C2053" t="str">
        <f t="shared" si="64"/>
        <v>Obesity</v>
      </c>
      <c r="D2053">
        <v>4.7</v>
      </c>
      <c r="E2053" t="str">
        <f t="shared" si="65"/>
        <v>Normal</v>
      </c>
      <c r="F2053" t="s">
        <v>2380</v>
      </c>
      <c r="G2053" t="s">
        <v>2380</v>
      </c>
      <c r="H2053" t="s">
        <v>2381</v>
      </c>
      <c r="I2053">
        <v>1</v>
      </c>
      <c r="J2053" t="s">
        <v>2380</v>
      </c>
    </row>
    <row r="2054" spans="1:10" x14ac:dyDescent="0.3">
      <c r="A2054" t="s">
        <v>314</v>
      </c>
      <c r="B2054">
        <v>25.745000000000001</v>
      </c>
      <c r="C2054" t="str">
        <f t="shared" si="64"/>
        <v>Over weight</v>
      </c>
      <c r="D2054">
        <v>4.34</v>
      </c>
      <c r="E2054" t="str">
        <f t="shared" si="65"/>
        <v>Normal</v>
      </c>
      <c r="F2054" t="s">
        <v>2380</v>
      </c>
      <c r="G2054" t="s">
        <v>2380</v>
      </c>
      <c r="H2054" t="s">
        <v>2381</v>
      </c>
      <c r="I2054">
        <v>1</v>
      </c>
      <c r="J2054" t="s">
        <v>2380</v>
      </c>
    </row>
    <row r="2055" spans="1:10" x14ac:dyDescent="0.3">
      <c r="A2055" t="s">
        <v>313</v>
      </c>
      <c r="B2055">
        <v>24.605</v>
      </c>
      <c r="C2055" t="str">
        <f t="shared" si="64"/>
        <v>Normal weight</v>
      </c>
      <c r="D2055">
        <v>5.62</v>
      </c>
      <c r="E2055" t="str">
        <f t="shared" si="65"/>
        <v>Normal</v>
      </c>
      <c r="F2055" t="s">
        <v>2380</v>
      </c>
      <c r="G2055" t="s">
        <v>2380</v>
      </c>
      <c r="H2055" t="s">
        <v>2381</v>
      </c>
      <c r="I2055">
        <v>1</v>
      </c>
      <c r="J2055" t="s">
        <v>2380</v>
      </c>
    </row>
    <row r="2056" spans="1:10" x14ac:dyDescent="0.3">
      <c r="A2056" t="s">
        <v>312</v>
      </c>
      <c r="B2056">
        <v>24.51</v>
      </c>
      <c r="C2056" t="str">
        <f t="shared" si="64"/>
        <v>Normal weight</v>
      </c>
      <c r="D2056">
        <v>4.24</v>
      </c>
      <c r="E2056" t="str">
        <f t="shared" si="65"/>
        <v>Normal</v>
      </c>
      <c r="F2056" t="s">
        <v>2380</v>
      </c>
      <c r="G2056" t="s">
        <v>2380</v>
      </c>
      <c r="H2056" t="s">
        <v>2381</v>
      </c>
      <c r="I2056">
        <v>1</v>
      </c>
      <c r="J2056" t="s">
        <v>2380</v>
      </c>
    </row>
    <row r="2057" spans="1:10" x14ac:dyDescent="0.3">
      <c r="A2057" t="s">
        <v>311</v>
      </c>
      <c r="B2057">
        <v>31.065000000000001</v>
      </c>
      <c r="C2057" t="str">
        <f t="shared" si="64"/>
        <v>Obesity</v>
      </c>
      <c r="D2057">
        <v>4.57</v>
      </c>
      <c r="E2057" t="str">
        <f t="shared" si="65"/>
        <v>Normal</v>
      </c>
      <c r="F2057" t="s">
        <v>2381</v>
      </c>
      <c r="G2057" t="s">
        <v>2380</v>
      </c>
      <c r="H2057" t="s">
        <v>2380</v>
      </c>
      <c r="I2057">
        <v>0</v>
      </c>
      <c r="J2057" t="s">
        <v>2380</v>
      </c>
    </row>
    <row r="2058" spans="1:10" x14ac:dyDescent="0.3">
      <c r="A2058" t="s">
        <v>310</v>
      </c>
      <c r="B2058">
        <v>28.12</v>
      </c>
      <c r="C2058" t="str">
        <f t="shared" si="64"/>
        <v>Over weight</v>
      </c>
      <c r="D2058">
        <v>5.05</v>
      </c>
      <c r="E2058" t="str">
        <f t="shared" si="65"/>
        <v>Normal</v>
      </c>
      <c r="F2058" t="s">
        <v>2380</v>
      </c>
      <c r="G2058" t="s">
        <v>2380</v>
      </c>
      <c r="H2058" t="s">
        <v>2380</v>
      </c>
      <c r="I2058">
        <v>0</v>
      </c>
      <c r="J2058" t="s">
        <v>2380</v>
      </c>
    </row>
    <row r="2059" spans="1:10" x14ac:dyDescent="0.3">
      <c r="A2059" t="s">
        <v>309</v>
      </c>
      <c r="B2059">
        <v>38.06</v>
      </c>
      <c r="C2059" t="str">
        <f t="shared" si="64"/>
        <v>Obesity</v>
      </c>
      <c r="D2059">
        <v>6.16</v>
      </c>
      <c r="E2059" t="str">
        <f t="shared" si="65"/>
        <v>Prediabetes</v>
      </c>
      <c r="F2059" t="s">
        <v>2380</v>
      </c>
      <c r="G2059" t="s">
        <v>2380</v>
      </c>
      <c r="H2059" t="s">
        <v>2380</v>
      </c>
      <c r="I2059">
        <v>0</v>
      </c>
      <c r="J2059" t="s">
        <v>2380</v>
      </c>
    </row>
    <row r="2060" spans="1:10" x14ac:dyDescent="0.3">
      <c r="A2060" t="s">
        <v>308</v>
      </c>
      <c r="B2060">
        <v>24.96</v>
      </c>
      <c r="C2060" t="str">
        <f t="shared" si="64"/>
        <v>Over weight</v>
      </c>
      <c r="D2060">
        <v>4.57</v>
      </c>
      <c r="E2060" t="str">
        <f t="shared" si="65"/>
        <v>Normal</v>
      </c>
      <c r="F2060" t="s">
        <v>2380</v>
      </c>
      <c r="G2060" t="s">
        <v>2380</v>
      </c>
      <c r="H2060" t="s">
        <v>2380</v>
      </c>
      <c r="I2060">
        <v>0</v>
      </c>
      <c r="J2060" t="s">
        <v>2380</v>
      </c>
    </row>
    <row r="2061" spans="1:10" x14ac:dyDescent="0.3">
      <c r="A2061" t="s">
        <v>307</v>
      </c>
      <c r="B2061">
        <v>17.670000000000002</v>
      </c>
      <c r="C2061" t="str">
        <f t="shared" si="64"/>
        <v>Underweight</v>
      </c>
      <c r="D2061">
        <v>5.53</v>
      </c>
      <c r="E2061" t="str">
        <f t="shared" si="65"/>
        <v>Normal</v>
      </c>
      <c r="F2061" t="s">
        <v>2381</v>
      </c>
      <c r="G2061" t="s">
        <v>2380</v>
      </c>
      <c r="H2061" t="s">
        <v>2380</v>
      </c>
      <c r="I2061">
        <v>0</v>
      </c>
      <c r="J2061" t="s">
        <v>2380</v>
      </c>
    </row>
    <row r="2062" spans="1:10" x14ac:dyDescent="0.3">
      <c r="A2062" t="s">
        <v>306</v>
      </c>
      <c r="B2062">
        <v>31.35</v>
      </c>
      <c r="C2062" t="str">
        <f t="shared" si="64"/>
        <v>Obesity</v>
      </c>
      <c r="D2062">
        <v>5.84</v>
      </c>
      <c r="E2062" t="str">
        <f t="shared" si="65"/>
        <v>Prediabetes</v>
      </c>
      <c r="F2062" t="s">
        <v>2380</v>
      </c>
      <c r="G2062" t="s">
        <v>2381</v>
      </c>
      <c r="H2062" t="s">
        <v>2380</v>
      </c>
      <c r="I2062">
        <v>1</v>
      </c>
      <c r="J2062" t="s">
        <v>2380</v>
      </c>
    </row>
    <row r="2063" spans="1:10" x14ac:dyDescent="0.3">
      <c r="A2063" t="s">
        <v>305</v>
      </c>
      <c r="B2063">
        <v>28.31</v>
      </c>
      <c r="C2063" t="str">
        <f t="shared" si="64"/>
        <v>Over weight</v>
      </c>
      <c r="D2063">
        <v>6.41</v>
      </c>
      <c r="E2063" t="str">
        <f t="shared" si="65"/>
        <v>Diabetes</v>
      </c>
      <c r="F2063" t="s">
        <v>2380</v>
      </c>
      <c r="G2063" t="s">
        <v>2381</v>
      </c>
      <c r="H2063" t="s">
        <v>2380</v>
      </c>
      <c r="I2063">
        <v>1</v>
      </c>
      <c r="J2063" t="s">
        <v>2380</v>
      </c>
    </row>
    <row r="2064" spans="1:10" x14ac:dyDescent="0.3">
      <c r="A2064" t="s">
        <v>304</v>
      </c>
      <c r="B2064">
        <v>30.3</v>
      </c>
      <c r="C2064" t="str">
        <f t="shared" si="64"/>
        <v>Obesity</v>
      </c>
      <c r="D2064">
        <v>4.7300000000000004</v>
      </c>
      <c r="E2064" t="str">
        <f t="shared" si="65"/>
        <v>Normal</v>
      </c>
      <c r="F2064" t="s">
        <v>2381</v>
      </c>
      <c r="G2064" t="s">
        <v>2380</v>
      </c>
      <c r="H2064" t="s">
        <v>2381</v>
      </c>
      <c r="I2064">
        <v>1</v>
      </c>
      <c r="J2064" t="s">
        <v>2380</v>
      </c>
    </row>
    <row r="2065" spans="1:10" x14ac:dyDescent="0.3">
      <c r="A2065" t="s">
        <v>303</v>
      </c>
      <c r="B2065">
        <v>26.4</v>
      </c>
      <c r="C2065" t="str">
        <f t="shared" si="64"/>
        <v>Over weight</v>
      </c>
      <c r="D2065">
        <v>6.22</v>
      </c>
      <c r="E2065" t="str">
        <f t="shared" si="65"/>
        <v>Prediabetes</v>
      </c>
      <c r="F2065" t="s">
        <v>2381</v>
      </c>
      <c r="G2065" t="s">
        <v>2380</v>
      </c>
      <c r="H2065" t="s">
        <v>2380</v>
      </c>
      <c r="I2065">
        <v>0</v>
      </c>
      <c r="J2065" t="s">
        <v>2380</v>
      </c>
    </row>
    <row r="2066" spans="1:10" x14ac:dyDescent="0.3">
      <c r="A2066" t="s">
        <v>302</v>
      </c>
      <c r="B2066">
        <v>22.135000000000002</v>
      </c>
      <c r="C2066" t="str">
        <f t="shared" si="64"/>
        <v>Normal weight</v>
      </c>
      <c r="D2066">
        <v>4.46</v>
      </c>
      <c r="E2066" t="str">
        <f t="shared" si="65"/>
        <v>Normal</v>
      </c>
      <c r="F2066" t="s">
        <v>2381</v>
      </c>
      <c r="G2066" t="s">
        <v>2380</v>
      </c>
      <c r="H2066" t="s">
        <v>2380</v>
      </c>
      <c r="I2066">
        <v>0</v>
      </c>
      <c r="J2066" t="s">
        <v>2380</v>
      </c>
    </row>
    <row r="2067" spans="1:10" x14ac:dyDescent="0.3">
      <c r="A2067" t="s">
        <v>301</v>
      </c>
      <c r="B2067">
        <v>17.399999999999999</v>
      </c>
      <c r="C2067" t="str">
        <f t="shared" si="64"/>
        <v>Underweight</v>
      </c>
      <c r="D2067">
        <v>4.5</v>
      </c>
      <c r="E2067" t="str">
        <f t="shared" si="65"/>
        <v>Normal</v>
      </c>
      <c r="F2067" t="s">
        <v>2381</v>
      </c>
      <c r="G2067" t="s">
        <v>2380</v>
      </c>
      <c r="H2067" t="s">
        <v>2380</v>
      </c>
      <c r="I2067">
        <v>0</v>
      </c>
      <c r="J2067" t="s">
        <v>2380</v>
      </c>
    </row>
    <row r="2068" spans="1:10" x14ac:dyDescent="0.3">
      <c r="A2068" t="s">
        <v>299</v>
      </c>
      <c r="B2068">
        <v>28.06</v>
      </c>
      <c r="C2068" t="str">
        <f t="shared" si="64"/>
        <v>Over weight</v>
      </c>
      <c r="D2068">
        <v>8.93</v>
      </c>
      <c r="E2068" t="str">
        <f t="shared" si="65"/>
        <v>Diabetes</v>
      </c>
      <c r="F2068" t="s">
        <v>2380</v>
      </c>
      <c r="G2068" t="s">
        <v>2380</v>
      </c>
      <c r="H2068" t="s">
        <v>2380</v>
      </c>
      <c r="I2068">
        <v>0</v>
      </c>
      <c r="J2068" t="s">
        <v>2380</v>
      </c>
    </row>
    <row r="2069" spans="1:10" x14ac:dyDescent="0.3">
      <c r="A2069" t="s">
        <v>298</v>
      </c>
      <c r="B2069">
        <v>31.13</v>
      </c>
      <c r="C2069" t="str">
        <f t="shared" si="64"/>
        <v>Obesity</v>
      </c>
      <c r="D2069">
        <v>11.02</v>
      </c>
      <c r="E2069" t="str">
        <f t="shared" si="65"/>
        <v>Diabetes</v>
      </c>
      <c r="F2069" t="s">
        <v>2380</v>
      </c>
      <c r="G2069" t="s">
        <v>2380</v>
      </c>
      <c r="H2069" t="s">
        <v>2380</v>
      </c>
      <c r="I2069">
        <v>0</v>
      </c>
      <c r="J2069" t="s">
        <v>2380</v>
      </c>
    </row>
    <row r="2070" spans="1:10" x14ac:dyDescent="0.3">
      <c r="A2070" t="s">
        <v>297</v>
      </c>
      <c r="B2070">
        <v>18.46</v>
      </c>
      <c r="C2070" t="str">
        <f t="shared" si="64"/>
        <v>Underweight</v>
      </c>
      <c r="D2070">
        <v>5.25</v>
      </c>
      <c r="E2070" t="str">
        <f t="shared" si="65"/>
        <v>Normal</v>
      </c>
      <c r="F2070" t="s">
        <v>2380</v>
      </c>
      <c r="G2070" t="s">
        <v>2380</v>
      </c>
      <c r="H2070" t="s">
        <v>2380</v>
      </c>
      <c r="I2070">
        <v>0</v>
      </c>
      <c r="J2070" t="s">
        <v>2380</v>
      </c>
    </row>
    <row r="2071" spans="1:10" x14ac:dyDescent="0.3">
      <c r="A2071" t="s">
        <v>296</v>
      </c>
      <c r="B2071">
        <v>17.3</v>
      </c>
      <c r="C2071" t="str">
        <f t="shared" si="64"/>
        <v>Underweight</v>
      </c>
      <c r="D2071">
        <v>4.75</v>
      </c>
      <c r="E2071" t="str">
        <f t="shared" si="65"/>
        <v>Normal</v>
      </c>
      <c r="F2071" t="s">
        <v>2380</v>
      </c>
      <c r="G2071" t="s">
        <v>2380</v>
      </c>
      <c r="H2071" t="s">
        <v>2380</v>
      </c>
      <c r="I2071">
        <v>0</v>
      </c>
      <c r="J2071" t="s">
        <v>2380</v>
      </c>
    </row>
    <row r="2072" spans="1:10" x14ac:dyDescent="0.3">
      <c r="A2072" t="s">
        <v>295</v>
      </c>
      <c r="B2072">
        <v>35.625</v>
      </c>
      <c r="C2072" t="str">
        <f t="shared" si="64"/>
        <v>Obesity</v>
      </c>
      <c r="D2072">
        <v>4.68</v>
      </c>
      <c r="E2072" t="str">
        <f t="shared" si="65"/>
        <v>Normal</v>
      </c>
      <c r="F2072" t="s">
        <v>2381</v>
      </c>
      <c r="G2072" t="s">
        <v>2380</v>
      </c>
      <c r="H2072" t="s">
        <v>2381</v>
      </c>
      <c r="I2072">
        <v>1</v>
      </c>
      <c r="J2072" t="s">
        <v>2380</v>
      </c>
    </row>
    <row r="2073" spans="1:10" x14ac:dyDescent="0.3">
      <c r="A2073" t="s">
        <v>294</v>
      </c>
      <c r="B2073">
        <v>20.234999999999999</v>
      </c>
      <c r="C2073" t="str">
        <f t="shared" si="64"/>
        <v>Normal weight</v>
      </c>
      <c r="D2073">
        <v>6.17</v>
      </c>
      <c r="E2073" t="str">
        <f t="shared" si="65"/>
        <v>Prediabetes</v>
      </c>
      <c r="F2073" t="s">
        <v>2381</v>
      </c>
      <c r="G2073" t="s">
        <v>2381</v>
      </c>
      <c r="H2073" t="s">
        <v>2380</v>
      </c>
      <c r="I2073">
        <v>2</v>
      </c>
      <c r="J2073" t="s">
        <v>2380</v>
      </c>
    </row>
    <row r="2074" spans="1:10" x14ac:dyDescent="0.3">
      <c r="A2074" t="s">
        <v>293</v>
      </c>
      <c r="B2074">
        <v>27.55</v>
      </c>
      <c r="C2074" t="str">
        <f t="shared" si="64"/>
        <v>Over weight</v>
      </c>
      <c r="D2074">
        <v>4.5599999999999996</v>
      </c>
      <c r="E2074" t="str">
        <f t="shared" si="65"/>
        <v>Normal</v>
      </c>
      <c r="F2074" t="s">
        <v>2381</v>
      </c>
      <c r="G2074" t="s">
        <v>2380</v>
      </c>
      <c r="H2074" t="s">
        <v>2381</v>
      </c>
      <c r="I2074">
        <v>1</v>
      </c>
      <c r="J2074" t="s">
        <v>2380</v>
      </c>
    </row>
    <row r="2075" spans="1:10" x14ac:dyDescent="0.3">
      <c r="A2075" t="s">
        <v>292</v>
      </c>
      <c r="B2075">
        <v>17.97</v>
      </c>
      <c r="C2075" t="str">
        <f t="shared" si="64"/>
        <v>Underweight</v>
      </c>
      <c r="D2075">
        <v>6.3</v>
      </c>
      <c r="E2075" t="str">
        <f t="shared" si="65"/>
        <v>Prediabetes</v>
      </c>
      <c r="F2075" t="s">
        <v>2380</v>
      </c>
      <c r="G2075" t="s">
        <v>2380</v>
      </c>
      <c r="H2075" t="s">
        <v>2380</v>
      </c>
      <c r="I2075">
        <v>0</v>
      </c>
      <c r="J2075" t="s">
        <v>2380</v>
      </c>
    </row>
    <row r="2076" spans="1:10" x14ac:dyDescent="0.3">
      <c r="A2076" t="s">
        <v>291</v>
      </c>
      <c r="B2076">
        <v>29.98</v>
      </c>
      <c r="C2076" t="str">
        <f t="shared" si="64"/>
        <v>Obesity</v>
      </c>
      <c r="D2076">
        <v>6.03</v>
      </c>
      <c r="E2076" t="str">
        <f t="shared" si="65"/>
        <v>Prediabetes</v>
      </c>
      <c r="F2076" t="s">
        <v>2380</v>
      </c>
      <c r="G2076" t="s">
        <v>2381</v>
      </c>
      <c r="H2076" t="s">
        <v>2380</v>
      </c>
      <c r="I2076">
        <v>1</v>
      </c>
      <c r="J2076" t="s">
        <v>2380</v>
      </c>
    </row>
    <row r="2077" spans="1:10" x14ac:dyDescent="0.3">
      <c r="A2077" t="s">
        <v>290</v>
      </c>
      <c r="B2077">
        <v>33.659999999999997</v>
      </c>
      <c r="C2077" t="str">
        <f t="shared" si="64"/>
        <v>Obesity</v>
      </c>
      <c r="D2077">
        <v>4.2</v>
      </c>
      <c r="E2077" t="str">
        <f t="shared" si="65"/>
        <v>Normal</v>
      </c>
      <c r="F2077" t="s">
        <v>2381</v>
      </c>
      <c r="G2077" t="s">
        <v>2380</v>
      </c>
      <c r="H2077" t="s">
        <v>2380</v>
      </c>
      <c r="I2077">
        <v>1</v>
      </c>
      <c r="J2077" t="s">
        <v>2380</v>
      </c>
    </row>
    <row r="2078" spans="1:10" x14ac:dyDescent="0.3">
      <c r="A2078" t="s">
        <v>289</v>
      </c>
      <c r="B2078">
        <v>32.67</v>
      </c>
      <c r="C2078" t="str">
        <f t="shared" si="64"/>
        <v>Obesity</v>
      </c>
      <c r="D2078">
        <v>5.61</v>
      </c>
      <c r="E2078" t="str">
        <f t="shared" si="65"/>
        <v>Normal</v>
      </c>
      <c r="F2078" t="s">
        <v>2381</v>
      </c>
      <c r="G2078" t="s">
        <v>2380</v>
      </c>
      <c r="H2078" t="s">
        <v>2380</v>
      </c>
      <c r="I2078">
        <v>1</v>
      </c>
      <c r="J2078" t="s">
        <v>2380</v>
      </c>
    </row>
    <row r="2079" spans="1:10" x14ac:dyDescent="0.3">
      <c r="A2079" t="s">
        <v>288</v>
      </c>
      <c r="B2079">
        <v>30.5</v>
      </c>
      <c r="C2079" t="str">
        <f t="shared" si="64"/>
        <v>Obesity</v>
      </c>
      <c r="D2079">
        <v>5.88</v>
      </c>
      <c r="E2079" t="str">
        <f t="shared" si="65"/>
        <v>Prediabetes</v>
      </c>
      <c r="F2079" t="s">
        <v>2381</v>
      </c>
      <c r="G2079" t="s">
        <v>2380</v>
      </c>
      <c r="H2079" t="s">
        <v>2380</v>
      </c>
      <c r="I2079">
        <v>1</v>
      </c>
      <c r="J2079" t="s">
        <v>2380</v>
      </c>
    </row>
    <row r="2080" spans="1:10" x14ac:dyDescent="0.3">
      <c r="A2080" t="s">
        <v>287</v>
      </c>
      <c r="B2080">
        <v>23.1</v>
      </c>
      <c r="C2080" t="str">
        <f t="shared" si="64"/>
        <v>Normal weight</v>
      </c>
      <c r="D2080">
        <v>5.92</v>
      </c>
      <c r="E2080" t="str">
        <f t="shared" si="65"/>
        <v>Prediabetes</v>
      </c>
      <c r="F2080" t="s">
        <v>2381</v>
      </c>
      <c r="G2080" t="s">
        <v>2380</v>
      </c>
      <c r="H2080" t="s">
        <v>2380</v>
      </c>
      <c r="I2080">
        <v>1</v>
      </c>
      <c r="J2080" t="s">
        <v>2380</v>
      </c>
    </row>
    <row r="2081" spans="1:10" x14ac:dyDescent="0.3">
      <c r="A2081" t="s">
        <v>286</v>
      </c>
      <c r="B2081">
        <v>39.49</v>
      </c>
      <c r="C2081" t="str">
        <f t="shared" si="64"/>
        <v>Obesity</v>
      </c>
      <c r="D2081">
        <v>4.8099999999999996</v>
      </c>
      <c r="E2081" t="str">
        <f t="shared" si="65"/>
        <v>Normal</v>
      </c>
      <c r="F2081" t="s">
        <v>2380</v>
      </c>
      <c r="G2081" t="s">
        <v>2380</v>
      </c>
      <c r="H2081" t="s">
        <v>2380</v>
      </c>
      <c r="I2081">
        <v>1</v>
      </c>
      <c r="J2081" t="s">
        <v>2380</v>
      </c>
    </row>
    <row r="2082" spans="1:10" x14ac:dyDescent="0.3">
      <c r="A2082" t="s">
        <v>285</v>
      </c>
      <c r="B2082">
        <v>33.99</v>
      </c>
      <c r="C2082" t="str">
        <f t="shared" si="64"/>
        <v>Obesity</v>
      </c>
      <c r="D2082">
        <v>4.55</v>
      </c>
      <c r="E2082" t="str">
        <f t="shared" si="65"/>
        <v>Normal</v>
      </c>
      <c r="F2082" t="s">
        <v>2380</v>
      </c>
      <c r="G2082" t="s">
        <v>2380</v>
      </c>
      <c r="H2082" t="s">
        <v>2380</v>
      </c>
      <c r="I2082">
        <v>1</v>
      </c>
      <c r="J2082" t="s">
        <v>2380</v>
      </c>
    </row>
    <row r="2083" spans="1:10" x14ac:dyDescent="0.3">
      <c r="A2083" t="s">
        <v>284</v>
      </c>
      <c r="B2083">
        <v>27.72</v>
      </c>
      <c r="C2083" t="str">
        <f t="shared" si="64"/>
        <v>Over weight</v>
      </c>
      <c r="D2083">
        <v>6.43</v>
      </c>
      <c r="E2083" t="str">
        <f t="shared" si="65"/>
        <v>Diabetes</v>
      </c>
      <c r="F2083" t="s">
        <v>2380</v>
      </c>
      <c r="G2083" t="s">
        <v>2380</v>
      </c>
      <c r="H2083" t="s">
        <v>2380</v>
      </c>
      <c r="I2083">
        <v>1</v>
      </c>
      <c r="J2083" t="s">
        <v>2380</v>
      </c>
    </row>
    <row r="2084" spans="1:10" x14ac:dyDescent="0.3">
      <c r="A2084" t="s">
        <v>283</v>
      </c>
      <c r="B2084">
        <v>30.59</v>
      </c>
      <c r="C2084" t="str">
        <f t="shared" si="64"/>
        <v>Obesity</v>
      </c>
      <c r="D2084">
        <v>11.62</v>
      </c>
      <c r="E2084" t="str">
        <f t="shared" si="65"/>
        <v>Diabetes</v>
      </c>
      <c r="F2084" t="s">
        <v>2380</v>
      </c>
      <c r="G2084" t="s">
        <v>2380</v>
      </c>
      <c r="H2084" t="s">
        <v>2380</v>
      </c>
      <c r="I2084">
        <v>0</v>
      </c>
      <c r="J2084" t="s">
        <v>2380</v>
      </c>
    </row>
    <row r="2085" spans="1:10" x14ac:dyDescent="0.3">
      <c r="A2085" t="s">
        <v>282</v>
      </c>
      <c r="B2085">
        <v>22.6</v>
      </c>
      <c r="C2085" t="str">
        <f t="shared" si="64"/>
        <v>Normal weight</v>
      </c>
      <c r="D2085">
        <v>6.04</v>
      </c>
      <c r="E2085" t="str">
        <f t="shared" si="65"/>
        <v>Prediabetes</v>
      </c>
      <c r="F2085" t="s">
        <v>2380</v>
      </c>
      <c r="G2085" t="s">
        <v>2380</v>
      </c>
      <c r="H2085" t="s">
        <v>2380</v>
      </c>
      <c r="I2085">
        <v>1</v>
      </c>
      <c r="J2085" t="s">
        <v>2380</v>
      </c>
    </row>
    <row r="2086" spans="1:10" x14ac:dyDescent="0.3">
      <c r="A2086" t="s">
        <v>281</v>
      </c>
      <c r="B2086">
        <v>28.785</v>
      </c>
      <c r="C2086" t="str">
        <f t="shared" si="64"/>
        <v>Over weight</v>
      </c>
      <c r="D2086">
        <v>8.82</v>
      </c>
      <c r="E2086" t="str">
        <f t="shared" si="65"/>
        <v>Diabetes</v>
      </c>
      <c r="F2086" t="s">
        <v>2380</v>
      </c>
      <c r="G2086" t="s">
        <v>2380</v>
      </c>
      <c r="H2086" t="s">
        <v>2380</v>
      </c>
      <c r="I2086">
        <v>0</v>
      </c>
      <c r="J2086" t="s">
        <v>2380</v>
      </c>
    </row>
    <row r="2087" spans="1:10" x14ac:dyDescent="0.3">
      <c r="A2087" t="s">
        <v>280</v>
      </c>
      <c r="B2087">
        <v>50.38</v>
      </c>
      <c r="C2087" t="str">
        <f t="shared" si="64"/>
        <v>Obesity</v>
      </c>
      <c r="D2087">
        <v>5.8</v>
      </c>
      <c r="E2087" t="str">
        <f t="shared" si="65"/>
        <v>Prediabetes</v>
      </c>
      <c r="F2087" t="s">
        <v>2380</v>
      </c>
      <c r="G2087" t="s">
        <v>2380</v>
      </c>
      <c r="H2087" t="s">
        <v>2380</v>
      </c>
      <c r="I2087">
        <v>0</v>
      </c>
      <c r="J2087" t="s">
        <v>2380</v>
      </c>
    </row>
    <row r="2088" spans="1:10" x14ac:dyDescent="0.3">
      <c r="A2088" t="s">
        <v>279</v>
      </c>
      <c r="B2088">
        <v>35.200000000000003</v>
      </c>
      <c r="C2088" t="str">
        <f t="shared" si="64"/>
        <v>Obesity</v>
      </c>
      <c r="D2088">
        <v>4.28</v>
      </c>
      <c r="E2088" t="str">
        <f t="shared" si="65"/>
        <v>Normal</v>
      </c>
      <c r="F2088" t="s">
        <v>2380</v>
      </c>
      <c r="G2088" t="s">
        <v>2380</v>
      </c>
      <c r="H2088" t="s">
        <v>2380</v>
      </c>
      <c r="I2088">
        <v>0</v>
      </c>
      <c r="J2088" t="s">
        <v>2380</v>
      </c>
    </row>
    <row r="2089" spans="1:10" x14ac:dyDescent="0.3">
      <c r="A2089" t="s">
        <v>278</v>
      </c>
      <c r="B2089">
        <v>35.72</v>
      </c>
      <c r="C2089" t="str">
        <f t="shared" si="64"/>
        <v>Obesity</v>
      </c>
      <c r="D2089">
        <v>5.5</v>
      </c>
      <c r="E2089" t="str">
        <f t="shared" si="65"/>
        <v>Normal</v>
      </c>
      <c r="F2089" t="s">
        <v>2381</v>
      </c>
      <c r="G2089" t="s">
        <v>2380</v>
      </c>
      <c r="H2089" t="s">
        <v>2380</v>
      </c>
      <c r="I2089">
        <v>0</v>
      </c>
      <c r="J2089" t="s">
        <v>2380</v>
      </c>
    </row>
    <row r="2090" spans="1:10" x14ac:dyDescent="0.3">
      <c r="A2090" t="s">
        <v>277</v>
      </c>
      <c r="B2090">
        <v>24.51</v>
      </c>
      <c r="C2090" t="str">
        <f t="shared" si="64"/>
        <v>Normal weight</v>
      </c>
      <c r="D2090">
        <v>4.6900000000000004</v>
      </c>
      <c r="E2090" t="str">
        <f t="shared" si="65"/>
        <v>Normal</v>
      </c>
      <c r="F2090" t="s">
        <v>2380</v>
      </c>
      <c r="G2090" t="s">
        <v>2380</v>
      </c>
      <c r="H2090" t="s">
        <v>2380</v>
      </c>
      <c r="I2090">
        <v>0</v>
      </c>
      <c r="J2090" t="s">
        <v>2380</v>
      </c>
    </row>
    <row r="2091" spans="1:10" x14ac:dyDescent="0.3">
      <c r="A2091" t="s">
        <v>275</v>
      </c>
      <c r="B2091">
        <v>23.844999999999999</v>
      </c>
      <c r="C2091" t="str">
        <f t="shared" si="64"/>
        <v>Normal weight</v>
      </c>
      <c r="D2091">
        <v>4.43</v>
      </c>
      <c r="E2091" t="str">
        <f t="shared" si="65"/>
        <v>Normal</v>
      </c>
      <c r="F2091" t="s">
        <v>2380</v>
      </c>
      <c r="G2091" t="s">
        <v>2380</v>
      </c>
      <c r="H2091" t="s">
        <v>2380</v>
      </c>
      <c r="I2091">
        <v>0</v>
      </c>
      <c r="J2091" t="s">
        <v>2380</v>
      </c>
    </row>
    <row r="2092" spans="1:10" x14ac:dyDescent="0.3">
      <c r="A2092" t="s">
        <v>274</v>
      </c>
      <c r="B2092">
        <v>15.68</v>
      </c>
      <c r="C2092" t="str">
        <f t="shared" si="64"/>
        <v>Underweight</v>
      </c>
      <c r="D2092">
        <v>6.16</v>
      </c>
      <c r="E2092" t="str">
        <f t="shared" si="65"/>
        <v>Prediabetes</v>
      </c>
      <c r="F2092" t="s">
        <v>2381</v>
      </c>
      <c r="G2092" t="s">
        <v>2380</v>
      </c>
      <c r="H2092" t="s">
        <v>2380</v>
      </c>
      <c r="I2092">
        <v>1</v>
      </c>
      <c r="J2092" t="s">
        <v>2380</v>
      </c>
    </row>
    <row r="2093" spans="1:10" x14ac:dyDescent="0.3">
      <c r="A2093" t="s">
        <v>273</v>
      </c>
      <c r="B2093">
        <v>32.395000000000003</v>
      </c>
      <c r="C2093" t="str">
        <f t="shared" si="64"/>
        <v>Obesity</v>
      </c>
      <c r="D2093">
        <v>6.66</v>
      </c>
      <c r="E2093" t="str">
        <f t="shared" si="65"/>
        <v>Diabetes</v>
      </c>
      <c r="F2093" t="s">
        <v>2380</v>
      </c>
      <c r="G2093" t="s">
        <v>2380</v>
      </c>
      <c r="H2093" t="s">
        <v>2380</v>
      </c>
      <c r="I2093">
        <v>0</v>
      </c>
      <c r="J2093" t="s">
        <v>2380</v>
      </c>
    </row>
    <row r="2094" spans="1:10" x14ac:dyDescent="0.3">
      <c r="A2094" t="s">
        <v>272</v>
      </c>
      <c r="B2094">
        <v>23.655000000000001</v>
      </c>
      <c r="C2094" t="str">
        <f t="shared" si="64"/>
        <v>Normal weight</v>
      </c>
      <c r="D2094">
        <v>5.92</v>
      </c>
      <c r="E2094" t="str">
        <f t="shared" si="65"/>
        <v>Prediabetes</v>
      </c>
      <c r="F2094" t="s">
        <v>2380</v>
      </c>
      <c r="G2094" t="s">
        <v>2380</v>
      </c>
      <c r="H2094" t="s">
        <v>2380</v>
      </c>
      <c r="I2094">
        <v>1</v>
      </c>
      <c r="J2094" t="s">
        <v>2380</v>
      </c>
    </row>
    <row r="2095" spans="1:10" x14ac:dyDescent="0.3">
      <c r="A2095" t="s">
        <v>271</v>
      </c>
      <c r="B2095">
        <v>28.4</v>
      </c>
      <c r="C2095" t="str">
        <f t="shared" si="64"/>
        <v>Over weight</v>
      </c>
      <c r="D2095">
        <v>5.97</v>
      </c>
      <c r="E2095" t="str">
        <f t="shared" si="65"/>
        <v>Prediabetes</v>
      </c>
      <c r="F2095" t="s">
        <v>2380</v>
      </c>
      <c r="G2095" t="s">
        <v>2380</v>
      </c>
      <c r="H2095" t="s">
        <v>2381</v>
      </c>
      <c r="I2095">
        <v>1</v>
      </c>
      <c r="J2095" t="s">
        <v>2380</v>
      </c>
    </row>
    <row r="2096" spans="1:10" x14ac:dyDescent="0.3">
      <c r="A2096" t="s">
        <v>270</v>
      </c>
      <c r="B2096">
        <v>35.42</v>
      </c>
      <c r="C2096" t="str">
        <f t="shared" si="64"/>
        <v>Obesity</v>
      </c>
      <c r="D2096">
        <v>4.6399999999999997</v>
      </c>
      <c r="E2096" t="str">
        <f t="shared" si="65"/>
        <v>Normal</v>
      </c>
      <c r="F2096" t="s">
        <v>2381</v>
      </c>
      <c r="G2096" t="s">
        <v>2380</v>
      </c>
      <c r="H2096" t="s">
        <v>2380</v>
      </c>
      <c r="I2096">
        <v>0</v>
      </c>
      <c r="J2096" t="s">
        <v>2380</v>
      </c>
    </row>
    <row r="2097" spans="1:10" x14ac:dyDescent="0.3">
      <c r="A2097" t="s">
        <v>269</v>
      </c>
      <c r="B2097">
        <v>26.18</v>
      </c>
      <c r="C2097" t="str">
        <f t="shared" si="64"/>
        <v>Over weight</v>
      </c>
      <c r="D2097">
        <v>6.12</v>
      </c>
      <c r="E2097" t="str">
        <f t="shared" si="65"/>
        <v>Prediabetes</v>
      </c>
      <c r="F2097" t="s">
        <v>2380</v>
      </c>
      <c r="G2097" t="s">
        <v>2381</v>
      </c>
      <c r="H2097" t="s">
        <v>2380</v>
      </c>
      <c r="I2097">
        <v>1</v>
      </c>
      <c r="J2097" t="s">
        <v>2380</v>
      </c>
    </row>
    <row r="2098" spans="1:10" x14ac:dyDescent="0.3">
      <c r="A2098" t="s">
        <v>268</v>
      </c>
      <c r="B2098">
        <v>20.8</v>
      </c>
      <c r="C2098" t="str">
        <f t="shared" si="64"/>
        <v>Normal weight</v>
      </c>
      <c r="D2098">
        <v>4.87</v>
      </c>
      <c r="E2098" t="str">
        <f t="shared" si="65"/>
        <v>Normal</v>
      </c>
      <c r="F2098" t="s">
        <v>2381</v>
      </c>
      <c r="G2098" t="s">
        <v>2380</v>
      </c>
      <c r="H2098" t="s">
        <v>2380</v>
      </c>
      <c r="I2098">
        <v>0</v>
      </c>
      <c r="J2098" t="s">
        <v>2380</v>
      </c>
    </row>
    <row r="2099" spans="1:10" x14ac:dyDescent="0.3">
      <c r="A2099" t="s">
        <v>267</v>
      </c>
      <c r="B2099">
        <v>15.82</v>
      </c>
      <c r="C2099" t="str">
        <f t="shared" si="64"/>
        <v>Underweight</v>
      </c>
      <c r="D2099">
        <v>4.5999999999999996</v>
      </c>
      <c r="E2099" t="str">
        <f t="shared" si="65"/>
        <v>Normal</v>
      </c>
      <c r="F2099" t="s">
        <v>2380</v>
      </c>
      <c r="G2099" t="s">
        <v>2380</v>
      </c>
      <c r="H2099" t="s">
        <v>2380</v>
      </c>
      <c r="I2099">
        <v>0</v>
      </c>
      <c r="J2099" t="s">
        <v>2380</v>
      </c>
    </row>
    <row r="2100" spans="1:10" x14ac:dyDescent="0.3">
      <c r="A2100" t="s">
        <v>266</v>
      </c>
      <c r="B2100">
        <v>17.670000000000002</v>
      </c>
      <c r="C2100" t="str">
        <f t="shared" si="64"/>
        <v>Underweight</v>
      </c>
      <c r="D2100">
        <v>4.78</v>
      </c>
      <c r="E2100" t="str">
        <f t="shared" si="65"/>
        <v>Normal</v>
      </c>
      <c r="F2100" t="s">
        <v>2380</v>
      </c>
      <c r="G2100" t="s">
        <v>2380</v>
      </c>
      <c r="H2100" t="s">
        <v>2380</v>
      </c>
      <c r="I2100">
        <v>0</v>
      </c>
      <c r="J2100" t="s">
        <v>2380</v>
      </c>
    </row>
    <row r="2101" spans="1:10" x14ac:dyDescent="0.3">
      <c r="A2101" t="s">
        <v>265</v>
      </c>
      <c r="B2101">
        <v>31.92</v>
      </c>
      <c r="C2101" t="str">
        <f t="shared" si="64"/>
        <v>Obesity</v>
      </c>
      <c r="D2101">
        <v>11.05</v>
      </c>
      <c r="E2101" t="str">
        <f t="shared" si="65"/>
        <v>Diabetes</v>
      </c>
      <c r="F2101" t="s">
        <v>2380</v>
      </c>
      <c r="G2101" t="s">
        <v>2380</v>
      </c>
      <c r="H2101" t="s">
        <v>2380</v>
      </c>
      <c r="I2101">
        <v>0</v>
      </c>
      <c r="J2101" t="s">
        <v>2380</v>
      </c>
    </row>
    <row r="2102" spans="1:10" x14ac:dyDescent="0.3">
      <c r="A2102" t="s">
        <v>264</v>
      </c>
      <c r="B2102">
        <v>28.975000000000001</v>
      </c>
      <c r="C2102" t="str">
        <f t="shared" si="64"/>
        <v>Over weight</v>
      </c>
      <c r="D2102">
        <v>7.62</v>
      </c>
      <c r="E2102" t="str">
        <f t="shared" si="65"/>
        <v>Diabetes</v>
      </c>
      <c r="F2102" t="s">
        <v>2380</v>
      </c>
      <c r="G2102" t="s">
        <v>2380</v>
      </c>
      <c r="H2102" t="s">
        <v>2380</v>
      </c>
      <c r="I2102">
        <v>0</v>
      </c>
      <c r="J2102" t="s">
        <v>2380</v>
      </c>
    </row>
    <row r="2103" spans="1:10" x14ac:dyDescent="0.3">
      <c r="A2103" t="s">
        <v>263</v>
      </c>
      <c r="B2103">
        <v>31.73</v>
      </c>
      <c r="C2103" t="str">
        <f t="shared" si="64"/>
        <v>Obesity</v>
      </c>
      <c r="D2103">
        <v>4.78</v>
      </c>
      <c r="E2103" t="str">
        <f t="shared" si="65"/>
        <v>Normal</v>
      </c>
      <c r="F2103" t="s">
        <v>2381</v>
      </c>
      <c r="G2103" t="s">
        <v>2381</v>
      </c>
      <c r="H2103" t="s">
        <v>2380</v>
      </c>
      <c r="I2103">
        <v>2</v>
      </c>
      <c r="J2103" t="s">
        <v>2380</v>
      </c>
    </row>
    <row r="2104" spans="1:10" x14ac:dyDescent="0.3">
      <c r="A2104" t="s">
        <v>262</v>
      </c>
      <c r="B2104">
        <v>28.88</v>
      </c>
      <c r="C2104" t="str">
        <f t="shared" si="64"/>
        <v>Over weight</v>
      </c>
      <c r="D2104">
        <v>6.09</v>
      </c>
      <c r="E2104" t="str">
        <f t="shared" si="65"/>
        <v>Prediabetes</v>
      </c>
      <c r="F2104" t="s">
        <v>2381</v>
      </c>
      <c r="G2104" t="s">
        <v>2381</v>
      </c>
      <c r="H2104" t="s">
        <v>2380</v>
      </c>
      <c r="I2104">
        <v>2</v>
      </c>
      <c r="J2104" t="s">
        <v>2380</v>
      </c>
    </row>
    <row r="2105" spans="1:10" x14ac:dyDescent="0.3">
      <c r="A2105" t="s">
        <v>261</v>
      </c>
      <c r="B2105">
        <v>25.555</v>
      </c>
      <c r="C2105" t="str">
        <f t="shared" si="64"/>
        <v>Over weight</v>
      </c>
      <c r="D2105">
        <v>5.1100000000000003</v>
      </c>
      <c r="E2105" t="str">
        <f t="shared" si="65"/>
        <v>Normal</v>
      </c>
      <c r="F2105" t="s">
        <v>2380</v>
      </c>
      <c r="G2105" t="s">
        <v>2380</v>
      </c>
      <c r="H2105" t="s">
        <v>2381</v>
      </c>
      <c r="I2105">
        <v>1</v>
      </c>
      <c r="J2105" t="s">
        <v>2380</v>
      </c>
    </row>
    <row r="2106" spans="1:10" x14ac:dyDescent="0.3">
      <c r="A2106" t="s">
        <v>260</v>
      </c>
      <c r="B2106">
        <v>37.29</v>
      </c>
      <c r="C2106" t="str">
        <f t="shared" si="64"/>
        <v>Obesity</v>
      </c>
      <c r="D2106">
        <v>4.46</v>
      </c>
      <c r="E2106" t="str">
        <f t="shared" si="65"/>
        <v>Normal</v>
      </c>
      <c r="F2106" t="s">
        <v>2380</v>
      </c>
      <c r="G2106" t="s">
        <v>2381</v>
      </c>
      <c r="H2106" t="s">
        <v>2380</v>
      </c>
      <c r="I2106">
        <v>1</v>
      </c>
      <c r="J2106" t="s">
        <v>2380</v>
      </c>
    </row>
    <row r="2107" spans="1:10" x14ac:dyDescent="0.3">
      <c r="A2107" t="s">
        <v>259</v>
      </c>
      <c r="B2107">
        <v>40.28</v>
      </c>
      <c r="C2107" t="str">
        <f t="shared" si="64"/>
        <v>Obesity</v>
      </c>
      <c r="D2107">
        <v>6.11</v>
      </c>
      <c r="E2107" t="str">
        <f t="shared" si="65"/>
        <v>Prediabetes</v>
      </c>
      <c r="F2107" t="s">
        <v>2380</v>
      </c>
      <c r="G2107" t="s">
        <v>2381</v>
      </c>
      <c r="H2107" t="s">
        <v>2380</v>
      </c>
      <c r="I2107">
        <v>1</v>
      </c>
      <c r="J2107" t="s">
        <v>2380</v>
      </c>
    </row>
    <row r="2108" spans="1:10" x14ac:dyDescent="0.3">
      <c r="A2108" t="s">
        <v>258</v>
      </c>
      <c r="B2108">
        <v>40.185000000000002</v>
      </c>
      <c r="C2108" t="str">
        <f t="shared" si="64"/>
        <v>Obesity</v>
      </c>
      <c r="D2108">
        <v>4.66</v>
      </c>
      <c r="E2108" t="str">
        <f t="shared" si="65"/>
        <v>Normal</v>
      </c>
      <c r="F2108" t="s">
        <v>2380</v>
      </c>
      <c r="G2108" t="s">
        <v>2381</v>
      </c>
      <c r="H2108" t="s">
        <v>2380</v>
      </c>
      <c r="I2108">
        <v>1</v>
      </c>
      <c r="J2108" t="s">
        <v>2380</v>
      </c>
    </row>
    <row r="2109" spans="1:10" x14ac:dyDescent="0.3">
      <c r="A2109" t="s">
        <v>257</v>
      </c>
      <c r="B2109">
        <v>23.57</v>
      </c>
      <c r="C2109" t="str">
        <f t="shared" si="64"/>
        <v>Normal weight</v>
      </c>
      <c r="D2109">
        <v>6.14</v>
      </c>
      <c r="E2109" t="str">
        <f t="shared" si="65"/>
        <v>Prediabetes</v>
      </c>
      <c r="F2109" t="s">
        <v>2380</v>
      </c>
      <c r="G2109" t="s">
        <v>2380</v>
      </c>
      <c r="H2109" t="s">
        <v>2380</v>
      </c>
      <c r="I2109">
        <v>0</v>
      </c>
      <c r="J2109" t="s">
        <v>2380</v>
      </c>
    </row>
    <row r="2110" spans="1:10" x14ac:dyDescent="0.3">
      <c r="A2110" t="s">
        <v>256</v>
      </c>
      <c r="B2110">
        <v>35.625</v>
      </c>
      <c r="C2110" t="str">
        <f t="shared" si="64"/>
        <v>Obesity</v>
      </c>
      <c r="D2110">
        <v>6.21</v>
      </c>
      <c r="E2110" t="str">
        <f t="shared" si="65"/>
        <v>Prediabetes</v>
      </c>
      <c r="F2110" t="s">
        <v>2380</v>
      </c>
      <c r="G2110" t="s">
        <v>2381</v>
      </c>
      <c r="H2110" t="s">
        <v>2380</v>
      </c>
      <c r="I2110">
        <v>1</v>
      </c>
      <c r="J2110" t="s">
        <v>2380</v>
      </c>
    </row>
    <row r="2111" spans="1:10" x14ac:dyDescent="0.3">
      <c r="A2111" t="s">
        <v>255</v>
      </c>
      <c r="B2111">
        <v>33.155000000000001</v>
      </c>
      <c r="C2111" t="str">
        <f t="shared" si="64"/>
        <v>Obesity</v>
      </c>
      <c r="D2111">
        <v>4.5999999999999996</v>
      </c>
      <c r="E2111" t="str">
        <f t="shared" si="65"/>
        <v>Normal</v>
      </c>
      <c r="F2111" t="s">
        <v>2380</v>
      </c>
      <c r="G2111" t="s">
        <v>2381</v>
      </c>
      <c r="H2111" t="s">
        <v>2380</v>
      </c>
      <c r="I2111">
        <v>1</v>
      </c>
      <c r="J2111" t="s">
        <v>2380</v>
      </c>
    </row>
    <row r="2112" spans="1:10" x14ac:dyDescent="0.3">
      <c r="A2112" t="s">
        <v>254</v>
      </c>
      <c r="B2112">
        <v>31.92</v>
      </c>
      <c r="C2112" t="str">
        <f t="shared" si="64"/>
        <v>Obesity</v>
      </c>
      <c r="D2112">
        <v>5.04</v>
      </c>
      <c r="E2112" t="str">
        <f t="shared" si="65"/>
        <v>Normal</v>
      </c>
      <c r="F2112" t="s">
        <v>2380</v>
      </c>
      <c r="G2112" t="s">
        <v>2381</v>
      </c>
      <c r="H2112" t="s">
        <v>2380</v>
      </c>
      <c r="I2112">
        <v>1</v>
      </c>
      <c r="J2112" t="s">
        <v>2380</v>
      </c>
    </row>
    <row r="2113" spans="1:10" x14ac:dyDescent="0.3">
      <c r="A2113" t="s">
        <v>253</v>
      </c>
      <c r="B2113">
        <v>30.305</v>
      </c>
      <c r="C2113" t="str">
        <f t="shared" si="64"/>
        <v>Obesity</v>
      </c>
      <c r="D2113">
        <v>5.08</v>
      </c>
      <c r="E2113" t="str">
        <f t="shared" si="65"/>
        <v>Normal</v>
      </c>
      <c r="F2113" t="s">
        <v>2380</v>
      </c>
      <c r="G2113" t="s">
        <v>2381</v>
      </c>
      <c r="H2113" t="s">
        <v>2380</v>
      </c>
      <c r="I2113">
        <v>1</v>
      </c>
      <c r="J2113" t="s">
        <v>2380</v>
      </c>
    </row>
    <row r="2114" spans="1:10" x14ac:dyDescent="0.3">
      <c r="A2114" t="s">
        <v>252</v>
      </c>
      <c r="B2114">
        <v>30.114999999999998</v>
      </c>
      <c r="C2114" t="str">
        <f t="shared" si="64"/>
        <v>Obesity</v>
      </c>
      <c r="D2114">
        <v>4.38</v>
      </c>
      <c r="E2114" t="str">
        <f t="shared" si="65"/>
        <v>Normal</v>
      </c>
      <c r="F2114" t="s">
        <v>2380</v>
      </c>
      <c r="G2114" t="s">
        <v>2381</v>
      </c>
      <c r="H2114" t="s">
        <v>2380</v>
      </c>
      <c r="I2114">
        <v>1</v>
      </c>
      <c r="J2114" t="s">
        <v>2380</v>
      </c>
    </row>
    <row r="2115" spans="1:10" x14ac:dyDescent="0.3">
      <c r="A2115" t="s">
        <v>251</v>
      </c>
      <c r="B2115">
        <v>24.09</v>
      </c>
      <c r="C2115" t="str">
        <f t="shared" ref="C2115:C2178" si="66">IF(B2115&lt;18.5,"Underweight",IF(B2115&lt;=24.9,"Normal weight",IF(B2115&lt;29.9,"Over weight","Obesity")))</f>
        <v>Normal weight</v>
      </c>
      <c r="D2115">
        <v>4.79</v>
      </c>
      <c r="E2115" t="str">
        <f t="shared" ref="E2115:E2178" si="67">IF(D2115&lt;5.7,"Normal",IF(D2115&lt;=6.4,"Prediabetes","Diabetes"))</f>
        <v>Normal</v>
      </c>
      <c r="F2115" t="s">
        <v>2380</v>
      </c>
      <c r="G2115" t="s">
        <v>2381</v>
      </c>
      <c r="H2115" t="s">
        <v>2380</v>
      </c>
      <c r="I2115">
        <v>1</v>
      </c>
      <c r="J2115" t="s">
        <v>2380</v>
      </c>
    </row>
    <row r="2116" spans="1:10" x14ac:dyDescent="0.3">
      <c r="A2116" t="s">
        <v>250</v>
      </c>
      <c r="B2116">
        <v>28.215</v>
      </c>
      <c r="C2116" t="str">
        <f t="shared" si="66"/>
        <v>Over weight</v>
      </c>
      <c r="D2116">
        <v>4.21</v>
      </c>
      <c r="E2116" t="str">
        <f t="shared" si="67"/>
        <v>Normal</v>
      </c>
      <c r="F2116" t="s">
        <v>2380</v>
      </c>
      <c r="G2116" t="s">
        <v>2381</v>
      </c>
      <c r="H2116" t="s">
        <v>2380</v>
      </c>
      <c r="I2116">
        <v>1</v>
      </c>
      <c r="J2116" t="s">
        <v>2380</v>
      </c>
    </row>
    <row r="2117" spans="1:10" x14ac:dyDescent="0.3">
      <c r="A2117" t="s">
        <v>248</v>
      </c>
      <c r="B2117">
        <v>26.315000000000001</v>
      </c>
      <c r="C2117" t="str">
        <f t="shared" si="66"/>
        <v>Over weight</v>
      </c>
      <c r="D2117">
        <v>5.47</v>
      </c>
      <c r="E2117" t="str">
        <f t="shared" si="67"/>
        <v>Normal</v>
      </c>
      <c r="F2117" t="s">
        <v>2380</v>
      </c>
      <c r="G2117" t="s">
        <v>2381</v>
      </c>
      <c r="H2117" t="s">
        <v>2380</v>
      </c>
      <c r="I2117">
        <v>1</v>
      </c>
      <c r="J2117" t="s">
        <v>2380</v>
      </c>
    </row>
    <row r="2118" spans="1:10" x14ac:dyDescent="0.3">
      <c r="A2118" t="s">
        <v>246</v>
      </c>
      <c r="B2118">
        <v>25.08</v>
      </c>
      <c r="C2118" t="str">
        <f t="shared" si="66"/>
        <v>Over weight</v>
      </c>
      <c r="D2118">
        <v>5.09</v>
      </c>
      <c r="E2118" t="str">
        <f t="shared" si="67"/>
        <v>Normal</v>
      </c>
      <c r="F2118" t="s">
        <v>2380</v>
      </c>
      <c r="G2118" t="s">
        <v>2381</v>
      </c>
      <c r="H2118" t="s">
        <v>2380</v>
      </c>
      <c r="I2118">
        <v>1</v>
      </c>
      <c r="J2118" t="s">
        <v>2380</v>
      </c>
    </row>
    <row r="2119" spans="1:10" x14ac:dyDescent="0.3">
      <c r="A2119" t="s">
        <v>245</v>
      </c>
      <c r="B2119">
        <v>15.41</v>
      </c>
      <c r="C2119" t="str">
        <f t="shared" si="66"/>
        <v>Underweight</v>
      </c>
      <c r="D2119">
        <v>5.08</v>
      </c>
      <c r="E2119" t="str">
        <f t="shared" si="67"/>
        <v>Normal</v>
      </c>
      <c r="F2119" t="s">
        <v>2380</v>
      </c>
      <c r="G2119" t="s">
        <v>2380</v>
      </c>
      <c r="H2119" t="s">
        <v>2380</v>
      </c>
      <c r="I2119">
        <v>0</v>
      </c>
      <c r="J2119" t="s">
        <v>2380</v>
      </c>
    </row>
    <row r="2120" spans="1:10" x14ac:dyDescent="0.3">
      <c r="A2120" t="s">
        <v>244</v>
      </c>
      <c r="B2120">
        <v>23.83</v>
      </c>
      <c r="C2120" t="str">
        <f t="shared" si="66"/>
        <v>Normal weight</v>
      </c>
      <c r="D2120">
        <v>5.68</v>
      </c>
      <c r="E2120" t="str">
        <f t="shared" si="67"/>
        <v>Normal</v>
      </c>
      <c r="F2120" t="s">
        <v>2380</v>
      </c>
      <c r="G2120" t="s">
        <v>2380</v>
      </c>
      <c r="H2120" t="s">
        <v>2380</v>
      </c>
      <c r="I2120">
        <v>0</v>
      </c>
      <c r="J2120" t="s">
        <v>2380</v>
      </c>
    </row>
    <row r="2121" spans="1:10" x14ac:dyDescent="0.3">
      <c r="A2121" t="s">
        <v>243</v>
      </c>
      <c r="B2121">
        <v>36</v>
      </c>
      <c r="C2121" t="str">
        <f t="shared" si="66"/>
        <v>Obesity</v>
      </c>
      <c r="D2121">
        <v>4.66</v>
      </c>
      <c r="E2121" t="str">
        <f t="shared" si="67"/>
        <v>Normal</v>
      </c>
      <c r="F2121" t="s">
        <v>2380</v>
      </c>
      <c r="G2121" t="s">
        <v>2381</v>
      </c>
      <c r="H2121" t="s">
        <v>2380</v>
      </c>
      <c r="I2121">
        <v>1</v>
      </c>
      <c r="J2121" t="s">
        <v>2380</v>
      </c>
    </row>
    <row r="2122" spans="1:10" x14ac:dyDescent="0.3">
      <c r="A2122" t="s">
        <v>242</v>
      </c>
      <c r="B2122">
        <v>28.82</v>
      </c>
      <c r="C2122" t="str">
        <f t="shared" si="66"/>
        <v>Over weight</v>
      </c>
      <c r="D2122">
        <v>5.59</v>
      </c>
      <c r="E2122" t="str">
        <f t="shared" si="67"/>
        <v>Normal</v>
      </c>
      <c r="F2122" t="s">
        <v>2380</v>
      </c>
      <c r="G2122" t="s">
        <v>2381</v>
      </c>
      <c r="H2122" t="s">
        <v>2380</v>
      </c>
      <c r="I2122">
        <v>1</v>
      </c>
      <c r="J2122" t="s">
        <v>2380</v>
      </c>
    </row>
    <row r="2123" spans="1:10" x14ac:dyDescent="0.3">
      <c r="A2123" t="s">
        <v>241</v>
      </c>
      <c r="B2123">
        <v>28.05</v>
      </c>
      <c r="C2123" t="str">
        <f t="shared" si="66"/>
        <v>Over weight</v>
      </c>
      <c r="D2123">
        <v>6.2</v>
      </c>
      <c r="E2123" t="str">
        <f t="shared" si="67"/>
        <v>Prediabetes</v>
      </c>
      <c r="F2123" t="s">
        <v>2380</v>
      </c>
      <c r="G2123" t="s">
        <v>2381</v>
      </c>
      <c r="H2123" t="s">
        <v>2380</v>
      </c>
      <c r="I2123">
        <v>1</v>
      </c>
      <c r="J2123" t="s">
        <v>2380</v>
      </c>
    </row>
    <row r="2124" spans="1:10" x14ac:dyDescent="0.3">
      <c r="A2124" t="s">
        <v>240</v>
      </c>
      <c r="B2124">
        <v>27.1</v>
      </c>
      <c r="C2124" t="str">
        <f t="shared" si="66"/>
        <v>Over weight</v>
      </c>
      <c r="D2124">
        <v>4.45</v>
      </c>
      <c r="E2124" t="str">
        <f t="shared" si="67"/>
        <v>Normal</v>
      </c>
      <c r="F2124" t="s">
        <v>2380</v>
      </c>
      <c r="G2124" t="s">
        <v>2381</v>
      </c>
      <c r="H2124" t="s">
        <v>2380</v>
      </c>
      <c r="I2124">
        <v>1</v>
      </c>
      <c r="J2124" t="s">
        <v>2380</v>
      </c>
    </row>
    <row r="2125" spans="1:10" x14ac:dyDescent="0.3">
      <c r="A2125" t="s">
        <v>239</v>
      </c>
      <c r="B2125">
        <v>24.3</v>
      </c>
      <c r="C2125" t="str">
        <f t="shared" si="66"/>
        <v>Normal weight</v>
      </c>
      <c r="D2125">
        <v>6.1</v>
      </c>
      <c r="E2125" t="str">
        <f t="shared" si="67"/>
        <v>Prediabetes</v>
      </c>
      <c r="F2125" t="s">
        <v>2381</v>
      </c>
      <c r="G2125" t="s">
        <v>2381</v>
      </c>
      <c r="H2125" t="s">
        <v>2380</v>
      </c>
      <c r="I2125">
        <v>1</v>
      </c>
      <c r="J2125" t="s">
        <v>2380</v>
      </c>
    </row>
    <row r="2126" spans="1:10" x14ac:dyDescent="0.3">
      <c r="A2126" t="s">
        <v>238</v>
      </c>
      <c r="B2126">
        <v>30.72</v>
      </c>
      <c r="C2126" t="str">
        <f t="shared" si="66"/>
        <v>Obesity</v>
      </c>
      <c r="D2126">
        <v>6.06</v>
      </c>
      <c r="E2126" t="str">
        <f t="shared" si="67"/>
        <v>Prediabetes</v>
      </c>
      <c r="F2126" t="s">
        <v>2380</v>
      </c>
      <c r="G2126" t="s">
        <v>2381</v>
      </c>
      <c r="H2126" t="s">
        <v>2380</v>
      </c>
      <c r="I2126">
        <v>1</v>
      </c>
      <c r="J2126" t="s">
        <v>2380</v>
      </c>
    </row>
    <row r="2127" spans="1:10" x14ac:dyDescent="0.3">
      <c r="A2127" t="s">
        <v>237</v>
      </c>
      <c r="B2127">
        <v>37.43</v>
      </c>
      <c r="C2127" t="str">
        <f t="shared" si="66"/>
        <v>Obesity</v>
      </c>
      <c r="D2127">
        <v>4.5599999999999996</v>
      </c>
      <c r="E2127" t="str">
        <f t="shared" si="67"/>
        <v>Normal</v>
      </c>
      <c r="F2127" t="s">
        <v>2380</v>
      </c>
      <c r="G2127" t="s">
        <v>2380</v>
      </c>
      <c r="H2127" t="s">
        <v>2381</v>
      </c>
      <c r="I2127">
        <v>1</v>
      </c>
      <c r="J2127" t="s">
        <v>2380</v>
      </c>
    </row>
    <row r="2128" spans="1:10" x14ac:dyDescent="0.3">
      <c r="A2128" t="s">
        <v>236</v>
      </c>
      <c r="B2128">
        <v>25.74</v>
      </c>
      <c r="C2128" t="str">
        <f t="shared" si="66"/>
        <v>Over weight</v>
      </c>
      <c r="D2128">
        <v>6.41</v>
      </c>
      <c r="E2128" t="str">
        <f t="shared" si="67"/>
        <v>Diabetes</v>
      </c>
      <c r="F2128" t="s">
        <v>2381</v>
      </c>
      <c r="G2128" t="s">
        <v>2380</v>
      </c>
      <c r="H2128" t="s">
        <v>2381</v>
      </c>
      <c r="I2128">
        <v>1</v>
      </c>
      <c r="J2128" t="s">
        <v>2380</v>
      </c>
    </row>
    <row r="2129" spans="1:10" x14ac:dyDescent="0.3">
      <c r="A2129" t="s">
        <v>235</v>
      </c>
      <c r="B2129">
        <v>36.575000000000003</v>
      </c>
      <c r="C2129" t="str">
        <f t="shared" si="66"/>
        <v>Obesity</v>
      </c>
      <c r="D2129">
        <v>5.57</v>
      </c>
      <c r="E2129" t="str">
        <f t="shared" si="67"/>
        <v>Normal</v>
      </c>
      <c r="F2129" t="s">
        <v>2380</v>
      </c>
      <c r="G2129" t="s">
        <v>2380</v>
      </c>
      <c r="H2129" t="s">
        <v>2381</v>
      </c>
      <c r="I2129">
        <v>1</v>
      </c>
      <c r="J2129" t="s">
        <v>2380</v>
      </c>
    </row>
    <row r="2130" spans="1:10" x14ac:dyDescent="0.3">
      <c r="A2130" t="s">
        <v>234</v>
      </c>
      <c r="B2130">
        <v>35.15</v>
      </c>
      <c r="C2130" t="str">
        <f t="shared" si="66"/>
        <v>Obesity</v>
      </c>
      <c r="D2130">
        <v>5.47</v>
      </c>
      <c r="E2130" t="str">
        <f t="shared" si="67"/>
        <v>Normal</v>
      </c>
      <c r="F2130" t="s">
        <v>2380</v>
      </c>
      <c r="G2130" t="s">
        <v>2380</v>
      </c>
      <c r="H2130" t="s">
        <v>2381</v>
      </c>
      <c r="I2130">
        <v>1</v>
      </c>
      <c r="J2130" t="s">
        <v>2380</v>
      </c>
    </row>
    <row r="2131" spans="1:10" x14ac:dyDescent="0.3">
      <c r="A2131" t="s">
        <v>233</v>
      </c>
      <c r="B2131">
        <v>32.11</v>
      </c>
      <c r="C2131" t="str">
        <f t="shared" si="66"/>
        <v>Obesity</v>
      </c>
      <c r="D2131">
        <v>4.43</v>
      </c>
      <c r="E2131" t="str">
        <f t="shared" si="67"/>
        <v>Normal</v>
      </c>
      <c r="F2131" t="s">
        <v>2380</v>
      </c>
      <c r="G2131" t="s">
        <v>2380</v>
      </c>
      <c r="H2131" t="s">
        <v>2381</v>
      </c>
      <c r="I2131">
        <v>1</v>
      </c>
      <c r="J2131" t="s">
        <v>2380</v>
      </c>
    </row>
    <row r="2132" spans="1:10" x14ac:dyDescent="0.3">
      <c r="A2132" t="s">
        <v>232</v>
      </c>
      <c r="B2132">
        <v>30.495000000000001</v>
      </c>
      <c r="C2132" t="str">
        <f t="shared" si="66"/>
        <v>Obesity</v>
      </c>
      <c r="D2132">
        <v>4.95</v>
      </c>
      <c r="E2132" t="str">
        <f t="shared" si="67"/>
        <v>Normal</v>
      </c>
      <c r="F2132" t="s">
        <v>2380</v>
      </c>
      <c r="G2132" t="s">
        <v>2380</v>
      </c>
      <c r="H2132" t="s">
        <v>2381</v>
      </c>
      <c r="I2132">
        <v>1</v>
      </c>
      <c r="J2132" t="s">
        <v>2380</v>
      </c>
    </row>
    <row r="2133" spans="1:10" x14ac:dyDescent="0.3">
      <c r="A2133" t="s">
        <v>231</v>
      </c>
      <c r="B2133">
        <v>29.24</v>
      </c>
      <c r="C2133" t="str">
        <f t="shared" si="66"/>
        <v>Over weight</v>
      </c>
      <c r="D2133">
        <v>4.04</v>
      </c>
      <c r="E2133" t="str">
        <f t="shared" si="67"/>
        <v>Normal</v>
      </c>
      <c r="F2133" t="s">
        <v>2380</v>
      </c>
      <c r="G2133" t="s">
        <v>2381</v>
      </c>
      <c r="H2133" t="s">
        <v>2380</v>
      </c>
      <c r="I2133">
        <v>1</v>
      </c>
      <c r="J2133" t="s">
        <v>2380</v>
      </c>
    </row>
    <row r="2134" spans="1:10" x14ac:dyDescent="0.3">
      <c r="A2134" t="s">
        <v>230</v>
      </c>
      <c r="B2134">
        <v>22.515000000000001</v>
      </c>
      <c r="C2134" t="str">
        <f t="shared" si="66"/>
        <v>Normal weight</v>
      </c>
      <c r="D2134">
        <v>5.93</v>
      </c>
      <c r="E2134" t="str">
        <f t="shared" si="67"/>
        <v>Prediabetes</v>
      </c>
      <c r="F2134" t="s">
        <v>2380</v>
      </c>
      <c r="G2134" t="s">
        <v>2380</v>
      </c>
      <c r="H2134" t="s">
        <v>2381</v>
      </c>
      <c r="I2134">
        <v>1</v>
      </c>
      <c r="J2134" t="s">
        <v>2380</v>
      </c>
    </row>
    <row r="2135" spans="1:10" x14ac:dyDescent="0.3">
      <c r="A2135" t="s">
        <v>229</v>
      </c>
      <c r="B2135">
        <v>15.65</v>
      </c>
      <c r="C2135" t="str">
        <f t="shared" si="66"/>
        <v>Underweight</v>
      </c>
      <c r="D2135">
        <v>4.2300000000000004</v>
      </c>
      <c r="E2135" t="str">
        <f t="shared" si="67"/>
        <v>Normal</v>
      </c>
      <c r="F2135" t="s">
        <v>2380</v>
      </c>
      <c r="G2135" t="s">
        <v>2380</v>
      </c>
      <c r="H2135" t="s">
        <v>2380</v>
      </c>
      <c r="I2135">
        <v>0</v>
      </c>
      <c r="J2135" t="s">
        <v>2380</v>
      </c>
    </row>
    <row r="2136" spans="1:10" x14ac:dyDescent="0.3">
      <c r="A2136" t="s">
        <v>228</v>
      </c>
      <c r="B2136">
        <v>27.36</v>
      </c>
      <c r="C2136" t="str">
        <f t="shared" si="66"/>
        <v>Over weight</v>
      </c>
      <c r="D2136">
        <v>5.59</v>
      </c>
      <c r="E2136" t="str">
        <f t="shared" si="67"/>
        <v>Normal</v>
      </c>
      <c r="F2136" t="s">
        <v>2381</v>
      </c>
      <c r="G2136" t="s">
        <v>2380</v>
      </c>
      <c r="H2136" t="s">
        <v>2380</v>
      </c>
      <c r="I2136">
        <v>0</v>
      </c>
      <c r="J2136" t="s">
        <v>2380</v>
      </c>
    </row>
    <row r="2137" spans="1:10" x14ac:dyDescent="0.3">
      <c r="A2137" t="s">
        <v>227</v>
      </c>
      <c r="B2137">
        <v>22.3</v>
      </c>
      <c r="C2137" t="str">
        <f t="shared" si="66"/>
        <v>Normal weight</v>
      </c>
      <c r="D2137">
        <v>4.8899999999999997</v>
      </c>
      <c r="E2137" t="str">
        <f t="shared" si="67"/>
        <v>Normal</v>
      </c>
      <c r="F2137" t="s">
        <v>2381</v>
      </c>
      <c r="G2137" t="s">
        <v>2380</v>
      </c>
      <c r="H2137" t="s">
        <v>2380</v>
      </c>
      <c r="I2137">
        <v>0</v>
      </c>
      <c r="J2137" t="s">
        <v>2380</v>
      </c>
    </row>
    <row r="2138" spans="1:10" x14ac:dyDescent="0.3">
      <c r="A2138" t="s">
        <v>226</v>
      </c>
      <c r="B2138">
        <v>26.03</v>
      </c>
      <c r="C2138" t="str">
        <f t="shared" si="66"/>
        <v>Over weight</v>
      </c>
      <c r="D2138">
        <v>5.81</v>
      </c>
      <c r="E2138" t="str">
        <f t="shared" si="67"/>
        <v>Prediabetes</v>
      </c>
      <c r="F2138" t="s">
        <v>2381</v>
      </c>
      <c r="G2138" t="s">
        <v>2380</v>
      </c>
      <c r="H2138" t="s">
        <v>2380</v>
      </c>
      <c r="I2138">
        <v>0</v>
      </c>
      <c r="J2138" t="s">
        <v>2380</v>
      </c>
    </row>
    <row r="2139" spans="1:10" x14ac:dyDescent="0.3">
      <c r="A2139" t="s">
        <v>225</v>
      </c>
      <c r="B2139">
        <v>27.74</v>
      </c>
      <c r="C2139" t="str">
        <f t="shared" si="66"/>
        <v>Over weight</v>
      </c>
      <c r="D2139">
        <v>4.29</v>
      </c>
      <c r="E2139" t="str">
        <f t="shared" si="67"/>
        <v>Normal</v>
      </c>
      <c r="F2139" t="s">
        <v>2380</v>
      </c>
      <c r="G2139" t="s">
        <v>2381</v>
      </c>
      <c r="H2139" t="s">
        <v>2380</v>
      </c>
      <c r="I2139">
        <v>1</v>
      </c>
      <c r="J2139" t="s">
        <v>2380</v>
      </c>
    </row>
    <row r="2140" spans="1:10" x14ac:dyDescent="0.3">
      <c r="A2140" t="s">
        <v>224</v>
      </c>
      <c r="B2140">
        <v>32.11</v>
      </c>
      <c r="C2140" t="str">
        <f t="shared" si="66"/>
        <v>Obesity</v>
      </c>
      <c r="D2140">
        <v>4.03</v>
      </c>
      <c r="E2140" t="str">
        <f t="shared" si="67"/>
        <v>Normal</v>
      </c>
      <c r="F2140" t="s">
        <v>2381</v>
      </c>
      <c r="G2140" t="s">
        <v>2381</v>
      </c>
      <c r="H2140" t="s">
        <v>2380</v>
      </c>
      <c r="I2140">
        <v>2</v>
      </c>
      <c r="J2140" t="s">
        <v>2380</v>
      </c>
    </row>
    <row r="2141" spans="1:10" x14ac:dyDescent="0.3">
      <c r="A2141" t="s">
        <v>223</v>
      </c>
      <c r="B2141">
        <v>25.175000000000001</v>
      </c>
      <c r="C2141" t="str">
        <f t="shared" si="66"/>
        <v>Over weight</v>
      </c>
      <c r="D2141">
        <v>6.29</v>
      </c>
      <c r="E2141" t="str">
        <f t="shared" si="67"/>
        <v>Prediabetes</v>
      </c>
      <c r="F2141" t="s">
        <v>2381</v>
      </c>
      <c r="G2141" t="s">
        <v>2381</v>
      </c>
      <c r="H2141" t="s">
        <v>2380</v>
      </c>
      <c r="I2141">
        <v>2</v>
      </c>
      <c r="J2141" t="s">
        <v>2380</v>
      </c>
    </row>
    <row r="2142" spans="1:10" x14ac:dyDescent="0.3">
      <c r="A2142" t="s">
        <v>222</v>
      </c>
      <c r="B2142">
        <v>39.49</v>
      </c>
      <c r="C2142" t="str">
        <f t="shared" si="66"/>
        <v>Obesity</v>
      </c>
      <c r="D2142">
        <v>4.4800000000000004</v>
      </c>
      <c r="E2142" t="str">
        <f t="shared" si="67"/>
        <v>Normal</v>
      </c>
      <c r="F2142" t="s">
        <v>2381</v>
      </c>
      <c r="G2142" t="s">
        <v>2380</v>
      </c>
      <c r="H2142" t="s">
        <v>2380</v>
      </c>
      <c r="I2142">
        <v>0</v>
      </c>
      <c r="J2142" t="s">
        <v>2380</v>
      </c>
    </row>
    <row r="2143" spans="1:10" x14ac:dyDescent="0.3">
      <c r="A2143" t="s">
        <v>221</v>
      </c>
      <c r="B2143">
        <v>34.869999999999997</v>
      </c>
      <c r="C2143" t="str">
        <f t="shared" si="66"/>
        <v>Obesity</v>
      </c>
      <c r="D2143">
        <v>5.51</v>
      </c>
      <c r="E2143" t="str">
        <f t="shared" si="67"/>
        <v>Normal</v>
      </c>
      <c r="F2143" t="s">
        <v>2381</v>
      </c>
      <c r="G2143" t="s">
        <v>2380</v>
      </c>
      <c r="H2143" t="s">
        <v>2380</v>
      </c>
      <c r="I2143">
        <v>0</v>
      </c>
      <c r="J2143" t="s">
        <v>2380</v>
      </c>
    </row>
    <row r="2144" spans="1:10" x14ac:dyDescent="0.3">
      <c r="A2144" t="s">
        <v>220</v>
      </c>
      <c r="B2144">
        <v>34.6</v>
      </c>
      <c r="C2144" t="str">
        <f t="shared" si="66"/>
        <v>Obesity</v>
      </c>
      <c r="D2144">
        <v>4.5</v>
      </c>
      <c r="E2144" t="str">
        <f t="shared" si="67"/>
        <v>Normal</v>
      </c>
      <c r="F2144" t="s">
        <v>2381</v>
      </c>
      <c r="G2144" t="s">
        <v>2380</v>
      </c>
      <c r="H2144" t="s">
        <v>2380</v>
      </c>
      <c r="I2144">
        <v>0</v>
      </c>
      <c r="J2144" t="s">
        <v>2380</v>
      </c>
    </row>
    <row r="2145" spans="1:10" x14ac:dyDescent="0.3">
      <c r="A2145" t="s">
        <v>219</v>
      </c>
      <c r="B2145">
        <v>25.8</v>
      </c>
      <c r="C2145" t="str">
        <f t="shared" si="66"/>
        <v>Over weight</v>
      </c>
      <c r="D2145">
        <v>6.29</v>
      </c>
      <c r="E2145" t="str">
        <f t="shared" si="67"/>
        <v>Prediabetes</v>
      </c>
      <c r="F2145" t="s">
        <v>2381</v>
      </c>
      <c r="G2145" t="s">
        <v>2380</v>
      </c>
      <c r="H2145" t="s">
        <v>2380</v>
      </c>
      <c r="I2145">
        <v>0</v>
      </c>
      <c r="J2145" t="s">
        <v>2380</v>
      </c>
    </row>
    <row r="2146" spans="1:10" x14ac:dyDescent="0.3">
      <c r="A2146" t="s">
        <v>218</v>
      </c>
      <c r="B2146">
        <v>35.86</v>
      </c>
      <c r="C2146" t="str">
        <f t="shared" si="66"/>
        <v>Obesity</v>
      </c>
      <c r="D2146">
        <v>4.33</v>
      </c>
      <c r="E2146" t="str">
        <f t="shared" si="67"/>
        <v>Normal</v>
      </c>
      <c r="F2146" t="s">
        <v>2380</v>
      </c>
      <c r="G2146" t="s">
        <v>2380</v>
      </c>
      <c r="H2146" t="s">
        <v>2380</v>
      </c>
      <c r="I2146">
        <v>1</v>
      </c>
      <c r="J2146" t="s">
        <v>2380</v>
      </c>
    </row>
    <row r="2147" spans="1:10" x14ac:dyDescent="0.3">
      <c r="A2147" t="s">
        <v>217</v>
      </c>
      <c r="B2147">
        <v>40.47</v>
      </c>
      <c r="C2147" t="str">
        <f t="shared" si="66"/>
        <v>Obesity</v>
      </c>
      <c r="D2147">
        <v>11.15</v>
      </c>
      <c r="E2147" t="str">
        <f t="shared" si="67"/>
        <v>Diabetes</v>
      </c>
      <c r="F2147" t="s">
        <v>2380</v>
      </c>
      <c r="G2147" t="s">
        <v>2380</v>
      </c>
      <c r="H2147" t="s">
        <v>2380</v>
      </c>
      <c r="I2147">
        <v>0</v>
      </c>
      <c r="J2147" t="s">
        <v>2380</v>
      </c>
    </row>
    <row r="2148" spans="1:10" x14ac:dyDescent="0.3">
      <c r="A2148" t="s">
        <v>216</v>
      </c>
      <c r="B2148">
        <v>32.01</v>
      </c>
      <c r="C2148" t="str">
        <f t="shared" si="66"/>
        <v>Obesity</v>
      </c>
      <c r="D2148">
        <v>6.45</v>
      </c>
      <c r="E2148" t="str">
        <f t="shared" si="67"/>
        <v>Diabetes</v>
      </c>
      <c r="F2148" t="s">
        <v>2380</v>
      </c>
      <c r="G2148" t="s">
        <v>2380</v>
      </c>
      <c r="H2148" t="s">
        <v>2380</v>
      </c>
      <c r="I2148">
        <v>1</v>
      </c>
      <c r="J2148" t="s">
        <v>2380</v>
      </c>
    </row>
    <row r="2149" spans="1:10" x14ac:dyDescent="0.3">
      <c r="A2149" t="s">
        <v>215</v>
      </c>
      <c r="B2149">
        <v>33</v>
      </c>
      <c r="C2149" t="str">
        <f t="shared" si="66"/>
        <v>Obesity</v>
      </c>
      <c r="D2149">
        <v>9.27</v>
      </c>
      <c r="E2149" t="str">
        <f t="shared" si="67"/>
        <v>Diabetes</v>
      </c>
      <c r="F2149" t="s">
        <v>2380</v>
      </c>
      <c r="G2149" t="s">
        <v>2380</v>
      </c>
      <c r="H2149" t="s">
        <v>2380</v>
      </c>
      <c r="I2149">
        <v>0</v>
      </c>
      <c r="J2149" t="s">
        <v>2380</v>
      </c>
    </row>
    <row r="2150" spans="1:10" x14ac:dyDescent="0.3">
      <c r="A2150" t="s">
        <v>214</v>
      </c>
      <c r="B2150">
        <v>29.3</v>
      </c>
      <c r="C2150" t="str">
        <f t="shared" si="66"/>
        <v>Over weight</v>
      </c>
      <c r="D2150">
        <v>6.15</v>
      </c>
      <c r="E2150" t="str">
        <f t="shared" si="67"/>
        <v>Prediabetes</v>
      </c>
      <c r="F2150" t="s">
        <v>2380</v>
      </c>
      <c r="G2150" t="s">
        <v>2380</v>
      </c>
      <c r="H2150" t="s">
        <v>2380</v>
      </c>
      <c r="I2150">
        <v>1</v>
      </c>
      <c r="J2150" t="s">
        <v>2380</v>
      </c>
    </row>
    <row r="2151" spans="1:10" x14ac:dyDescent="0.3">
      <c r="A2151" t="s">
        <v>213</v>
      </c>
      <c r="B2151">
        <v>25.8</v>
      </c>
      <c r="C2151" t="str">
        <f t="shared" si="66"/>
        <v>Over weight</v>
      </c>
      <c r="D2151">
        <v>4.13</v>
      </c>
      <c r="E2151" t="str">
        <f t="shared" si="67"/>
        <v>Normal</v>
      </c>
      <c r="F2151" t="s">
        <v>2380</v>
      </c>
      <c r="G2151" t="s">
        <v>2380</v>
      </c>
      <c r="H2151" t="s">
        <v>2380</v>
      </c>
      <c r="I2151">
        <v>1</v>
      </c>
      <c r="J2151" t="s">
        <v>2380</v>
      </c>
    </row>
    <row r="2152" spans="1:10" x14ac:dyDescent="0.3">
      <c r="A2152" t="s">
        <v>212</v>
      </c>
      <c r="B2152">
        <v>23.4</v>
      </c>
      <c r="C2152" t="str">
        <f t="shared" si="66"/>
        <v>Normal weight</v>
      </c>
      <c r="D2152">
        <v>4.24</v>
      </c>
      <c r="E2152" t="str">
        <f t="shared" si="67"/>
        <v>Normal</v>
      </c>
      <c r="F2152" t="s">
        <v>2380</v>
      </c>
      <c r="G2152" t="s">
        <v>2380</v>
      </c>
      <c r="H2152" t="s">
        <v>2380</v>
      </c>
      <c r="I2152">
        <v>1</v>
      </c>
      <c r="J2152" t="s">
        <v>2380</v>
      </c>
    </row>
    <row r="2153" spans="1:10" x14ac:dyDescent="0.3">
      <c r="A2153" t="s">
        <v>211</v>
      </c>
      <c r="B2153">
        <v>27.93</v>
      </c>
      <c r="C2153" t="str">
        <f t="shared" si="66"/>
        <v>Over weight</v>
      </c>
      <c r="D2153">
        <v>9.8800000000000008</v>
      </c>
      <c r="E2153" t="str">
        <f t="shared" si="67"/>
        <v>Diabetes</v>
      </c>
      <c r="F2153" t="s">
        <v>2380</v>
      </c>
      <c r="G2153" t="s">
        <v>2380</v>
      </c>
      <c r="H2153" t="s">
        <v>2380</v>
      </c>
      <c r="I2153">
        <v>0</v>
      </c>
      <c r="J2153" t="s">
        <v>2380</v>
      </c>
    </row>
    <row r="2154" spans="1:10" x14ac:dyDescent="0.3">
      <c r="A2154" t="s">
        <v>210</v>
      </c>
      <c r="B2154">
        <v>22</v>
      </c>
      <c r="C2154" t="str">
        <f t="shared" si="66"/>
        <v>Normal weight</v>
      </c>
      <c r="D2154">
        <v>9.5</v>
      </c>
      <c r="E2154" t="str">
        <f t="shared" si="67"/>
        <v>Diabetes</v>
      </c>
      <c r="F2154" t="s">
        <v>2380</v>
      </c>
      <c r="G2154" t="s">
        <v>2380</v>
      </c>
      <c r="H2154" t="s">
        <v>2380</v>
      </c>
      <c r="I2154">
        <v>0</v>
      </c>
      <c r="J2154" t="s">
        <v>2380</v>
      </c>
    </row>
    <row r="2155" spans="1:10" x14ac:dyDescent="0.3">
      <c r="A2155" t="s">
        <v>209</v>
      </c>
      <c r="B2155">
        <v>36.86</v>
      </c>
      <c r="C2155" t="str">
        <f t="shared" si="66"/>
        <v>Obesity</v>
      </c>
      <c r="D2155">
        <v>4.97</v>
      </c>
      <c r="E2155" t="str">
        <f t="shared" si="67"/>
        <v>Normal</v>
      </c>
      <c r="F2155" t="s">
        <v>2381</v>
      </c>
      <c r="G2155" t="s">
        <v>2380</v>
      </c>
      <c r="H2155" t="s">
        <v>2380</v>
      </c>
      <c r="I2155">
        <v>0</v>
      </c>
      <c r="J2155" t="s">
        <v>2380</v>
      </c>
    </row>
    <row r="2156" spans="1:10" x14ac:dyDescent="0.3">
      <c r="A2156" t="s">
        <v>208</v>
      </c>
      <c r="B2156">
        <v>31.254999999999999</v>
      </c>
      <c r="C2156" t="str">
        <f t="shared" si="66"/>
        <v>Obesity</v>
      </c>
      <c r="D2156">
        <v>5.49</v>
      </c>
      <c r="E2156" t="str">
        <f t="shared" si="67"/>
        <v>Normal</v>
      </c>
      <c r="F2156" t="s">
        <v>2381</v>
      </c>
      <c r="G2156" t="s">
        <v>2380</v>
      </c>
      <c r="H2156" t="s">
        <v>2380</v>
      </c>
      <c r="I2156">
        <v>0</v>
      </c>
      <c r="J2156" t="s">
        <v>2380</v>
      </c>
    </row>
    <row r="2157" spans="1:10" x14ac:dyDescent="0.3">
      <c r="A2157" t="s">
        <v>207</v>
      </c>
      <c r="B2157">
        <v>23.06</v>
      </c>
      <c r="C2157" t="str">
        <f t="shared" si="66"/>
        <v>Normal weight</v>
      </c>
      <c r="D2157">
        <v>4.47</v>
      </c>
      <c r="E2157" t="str">
        <f t="shared" si="67"/>
        <v>Normal</v>
      </c>
      <c r="F2157" t="s">
        <v>2380</v>
      </c>
      <c r="G2157" t="s">
        <v>2380</v>
      </c>
      <c r="H2157" t="s">
        <v>2380</v>
      </c>
      <c r="I2157">
        <v>0</v>
      </c>
      <c r="J2157" t="s">
        <v>2380</v>
      </c>
    </row>
    <row r="2158" spans="1:10" x14ac:dyDescent="0.3">
      <c r="A2158" t="s">
        <v>206</v>
      </c>
      <c r="B2158">
        <v>28.975000000000001</v>
      </c>
      <c r="C2158" t="str">
        <f t="shared" si="66"/>
        <v>Over weight</v>
      </c>
      <c r="D2158">
        <v>4.34</v>
      </c>
      <c r="E2158" t="str">
        <f t="shared" si="67"/>
        <v>Normal</v>
      </c>
      <c r="F2158" t="s">
        <v>2381</v>
      </c>
      <c r="G2158" t="s">
        <v>2380</v>
      </c>
      <c r="H2158" t="s">
        <v>2380</v>
      </c>
      <c r="I2158">
        <v>0</v>
      </c>
      <c r="J2158" t="s">
        <v>2380</v>
      </c>
    </row>
    <row r="2159" spans="1:10" x14ac:dyDescent="0.3">
      <c r="A2159" t="s">
        <v>205</v>
      </c>
      <c r="B2159">
        <v>33.299999999999997</v>
      </c>
      <c r="C2159" t="str">
        <f t="shared" si="66"/>
        <v>Obesity</v>
      </c>
      <c r="D2159">
        <v>9.49</v>
      </c>
      <c r="E2159" t="str">
        <f t="shared" si="67"/>
        <v>Diabetes</v>
      </c>
      <c r="F2159" t="s">
        <v>2380</v>
      </c>
      <c r="G2159" t="s">
        <v>2380</v>
      </c>
      <c r="H2159" t="s">
        <v>2380</v>
      </c>
      <c r="I2159">
        <v>0</v>
      </c>
      <c r="J2159" t="s">
        <v>2380</v>
      </c>
    </row>
    <row r="2160" spans="1:10" x14ac:dyDescent="0.3">
      <c r="A2160" t="s">
        <v>204</v>
      </c>
      <c r="B2160">
        <v>33</v>
      </c>
      <c r="C2160" t="str">
        <f t="shared" si="66"/>
        <v>Obesity</v>
      </c>
      <c r="D2160">
        <v>10.16</v>
      </c>
      <c r="E2160" t="str">
        <f t="shared" si="67"/>
        <v>Diabetes</v>
      </c>
      <c r="F2160" t="s">
        <v>2380</v>
      </c>
      <c r="G2160" t="s">
        <v>2380</v>
      </c>
      <c r="H2160" t="s">
        <v>2380</v>
      </c>
      <c r="I2160">
        <v>0</v>
      </c>
      <c r="J2160" t="s">
        <v>2380</v>
      </c>
    </row>
    <row r="2161" spans="1:10" x14ac:dyDescent="0.3">
      <c r="A2161" t="s">
        <v>203</v>
      </c>
      <c r="B2161">
        <v>31.46</v>
      </c>
      <c r="C2161" t="str">
        <f t="shared" si="66"/>
        <v>Obesity</v>
      </c>
      <c r="D2161">
        <v>11.19</v>
      </c>
      <c r="E2161" t="str">
        <f t="shared" si="67"/>
        <v>Diabetes</v>
      </c>
      <c r="F2161" t="s">
        <v>2380</v>
      </c>
      <c r="G2161" t="s">
        <v>2380</v>
      </c>
      <c r="H2161" t="s">
        <v>2380</v>
      </c>
      <c r="I2161">
        <v>0</v>
      </c>
      <c r="J2161" t="s">
        <v>2380</v>
      </c>
    </row>
    <row r="2162" spans="1:10" x14ac:dyDescent="0.3">
      <c r="A2162" t="s">
        <v>202</v>
      </c>
      <c r="B2162">
        <v>29.6</v>
      </c>
      <c r="C2162" t="str">
        <f t="shared" si="66"/>
        <v>Over weight</v>
      </c>
      <c r="D2162">
        <v>11.03</v>
      </c>
      <c r="E2162" t="str">
        <f t="shared" si="67"/>
        <v>Diabetes</v>
      </c>
      <c r="F2162" t="s">
        <v>2380</v>
      </c>
      <c r="G2162" t="s">
        <v>2380</v>
      </c>
      <c r="H2162" t="s">
        <v>2380</v>
      </c>
      <c r="I2162">
        <v>0</v>
      </c>
      <c r="J2162" t="s">
        <v>2380</v>
      </c>
    </row>
    <row r="2163" spans="1:10" x14ac:dyDescent="0.3">
      <c r="A2163" t="s">
        <v>201</v>
      </c>
      <c r="B2163">
        <v>22.05</v>
      </c>
      <c r="C2163" t="str">
        <f t="shared" si="66"/>
        <v>Normal weight</v>
      </c>
      <c r="D2163">
        <v>4.43</v>
      </c>
      <c r="E2163" t="str">
        <f t="shared" si="67"/>
        <v>Normal</v>
      </c>
      <c r="F2163" t="s">
        <v>2381</v>
      </c>
      <c r="G2163" t="s">
        <v>2380</v>
      </c>
      <c r="H2163" t="s">
        <v>2380</v>
      </c>
      <c r="I2163">
        <v>0</v>
      </c>
      <c r="J2163" t="s">
        <v>2380</v>
      </c>
    </row>
    <row r="2164" spans="1:10" x14ac:dyDescent="0.3">
      <c r="A2164" t="s">
        <v>199</v>
      </c>
      <c r="B2164">
        <v>27.06</v>
      </c>
      <c r="C2164" t="str">
        <f t="shared" si="66"/>
        <v>Over weight</v>
      </c>
      <c r="D2164">
        <v>6.14</v>
      </c>
      <c r="E2164" t="str">
        <f t="shared" si="67"/>
        <v>Prediabetes</v>
      </c>
      <c r="F2164" t="s">
        <v>2380</v>
      </c>
      <c r="G2164" t="s">
        <v>2381</v>
      </c>
      <c r="H2164" t="s">
        <v>2380</v>
      </c>
      <c r="I2164">
        <v>1</v>
      </c>
      <c r="J2164" t="s">
        <v>2380</v>
      </c>
    </row>
    <row r="2165" spans="1:10" x14ac:dyDescent="0.3">
      <c r="A2165" t="s">
        <v>198</v>
      </c>
      <c r="B2165">
        <v>20.49</v>
      </c>
      <c r="C2165" t="str">
        <f t="shared" si="66"/>
        <v>Normal weight</v>
      </c>
      <c r="D2165">
        <v>4.87</v>
      </c>
      <c r="E2165" t="str">
        <f t="shared" si="67"/>
        <v>Normal</v>
      </c>
      <c r="F2165" t="s">
        <v>2380</v>
      </c>
      <c r="G2165" t="s">
        <v>2380</v>
      </c>
      <c r="H2165" t="s">
        <v>2380</v>
      </c>
      <c r="I2165">
        <v>0</v>
      </c>
      <c r="J2165" t="s">
        <v>2380</v>
      </c>
    </row>
    <row r="2166" spans="1:10" x14ac:dyDescent="0.3">
      <c r="A2166" t="s">
        <v>197</v>
      </c>
      <c r="B2166">
        <v>28.4</v>
      </c>
      <c r="C2166" t="str">
        <f t="shared" si="66"/>
        <v>Over weight</v>
      </c>
      <c r="D2166">
        <v>4.3</v>
      </c>
      <c r="E2166" t="str">
        <f t="shared" si="67"/>
        <v>Normal</v>
      </c>
      <c r="F2166" t="s">
        <v>2380</v>
      </c>
      <c r="G2166" t="s">
        <v>2380</v>
      </c>
      <c r="H2166" t="s">
        <v>2381</v>
      </c>
      <c r="I2166">
        <v>1</v>
      </c>
      <c r="J2166" t="s">
        <v>2380</v>
      </c>
    </row>
    <row r="2167" spans="1:10" x14ac:dyDescent="0.3">
      <c r="A2167" t="s">
        <v>196</v>
      </c>
      <c r="B2167">
        <v>41.91</v>
      </c>
      <c r="C2167" t="str">
        <f t="shared" si="66"/>
        <v>Obesity</v>
      </c>
      <c r="D2167">
        <v>6.19</v>
      </c>
      <c r="E2167" t="str">
        <f t="shared" si="67"/>
        <v>Prediabetes</v>
      </c>
      <c r="F2167" t="s">
        <v>2380</v>
      </c>
      <c r="G2167" t="s">
        <v>2380</v>
      </c>
      <c r="H2167" t="s">
        <v>2380</v>
      </c>
      <c r="I2167">
        <v>0</v>
      </c>
      <c r="J2167" t="s">
        <v>2380</v>
      </c>
    </row>
    <row r="2168" spans="1:10" x14ac:dyDescent="0.3">
      <c r="A2168" t="s">
        <v>195</v>
      </c>
      <c r="B2168">
        <v>24.6</v>
      </c>
      <c r="C2168" t="str">
        <f t="shared" si="66"/>
        <v>Normal weight</v>
      </c>
      <c r="D2168">
        <v>6.19</v>
      </c>
      <c r="E2168" t="str">
        <f t="shared" si="67"/>
        <v>Prediabetes</v>
      </c>
      <c r="F2168" t="s">
        <v>2380</v>
      </c>
      <c r="G2168" t="s">
        <v>2380</v>
      </c>
      <c r="H2168" t="s">
        <v>2381</v>
      </c>
      <c r="I2168">
        <v>1</v>
      </c>
      <c r="J2168" t="s">
        <v>2380</v>
      </c>
    </row>
    <row r="2169" spans="1:10" x14ac:dyDescent="0.3">
      <c r="A2169" t="s">
        <v>194</v>
      </c>
      <c r="B2169">
        <v>20.9</v>
      </c>
      <c r="C2169" t="str">
        <f t="shared" si="66"/>
        <v>Normal weight</v>
      </c>
      <c r="D2169">
        <v>5.12</v>
      </c>
      <c r="E2169" t="str">
        <f t="shared" si="67"/>
        <v>Normal</v>
      </c>
      <c r="F2169" t="s">
        <v>2380</v>
      </c>
      <c r="G2169" t="s">
        <v>2380</v>
      </c>
      <c r="H2169" t="s">
        <v>2381</v>
      </c>
      <c r="I2169">
        <v>1</v>
      </c>
      <c r="J2169" t="s">
        <v>2380</v>
      </c>
    </row>
    <row r="2170" spans="1:10" x14ac:dyDescent="0.3">
      <c r="A2170" t="s">
        <v>193</v>
      </c>
      <c r="B2170">
        <v>34.4</v>
      </c>
      <c r="C2170" t="str">
        <f t="shared" si="66"/>
        <v>Obesity</v>
      </c>
      <c r="D2170">
        <v>4.04</v>
      </c>
      <c r="E2170" t="str">
        <f t="shared" si="67"/>
        <v>Normal</v>
      </c>
      <c r="F2170" t="s">
        <v>2380</v>
      </c>
      <c r="G2170" t="s">
        <v>2380</v>
      </c>
      <c r="H2170" t="s">
        <v>2380</v>
      </c>
      <c r="I2170">
        <v>0</v>
      </c>
      <c r="J2170" t="s">
        <v>2380</v>
      </c>
    </row>
    <row r="2171" spans="1:10" x14ac:dyDescent="0.3">
      <c r="A2171" t="s">
        <v>192</v>
      </c>
      <c r="B2171">
        <v>32.56</v>
      </c>
      <c r="C2171" t="str">
        <f t="shared" si="66"/>
        <v>Obesity</v>
      </c>
      <c r="D2171">
        <v>5.36</v>
      </c>
      <c r="E2171" t="str">
        <f t="shared" si="67"/>
        <v>Normal</v>
      </c>
      <c r="F2171" t="s">
        <v>2380</v>
      </c>
      <c r="G2171" t="s">
        <v>2380</v>
      </c>
      <c r="H2171" t="s">
        <v>2380</v>
      </c>
      <c r="I2171">
        <v>0</v>
      </c>
      <c r="J2171" t="s">
        <v>2380</v>
      </c>
    </row>
    <row r="2172" spans="1:10" x14ac:dyDescent="0.3">
      <c r="A2172" t="s">
        <v>191</v>
      </c>
      <c r="B2172">
        <v>27.98</v>
      </c>
      <c r="C2172" t="str">
        <f t="shared" si="66"/>
        <v>Over weight</v>
      </c>
      <c r="D2172">
        <v>4.38</v>
      </c>
      <c r="E2172" t="str">
        <f t="shared" si="67"/>
        <v>Normal</v>
      </c>
      <c r="F2172" t="s">
        <v>2380</v>
      </c>
      <c r="G2172" t="s">
        <v>2381</v>
      </c>
      <c r="H2172" t="s">
        <v>2380</v>
      </c>
      <c r="I2172">
        <v>1</v>
      </c>
      <c r="J2172" t="s">
        <v>2380</v>
      </c>
    </row>
    <row r="2173" spans="1:10" x14ac:dyDescent="0.3">
      <c r="A2173" t="s">
        <v>190</v>
      </c>
      <c r="B2173">
        <v>26.51</v>
      </c>
      <c r="C2173" t="str">
        <f t="shared" si="66"/>
        <v>Over weight</v>
      </c>
      <c r="D2173">
        <v>4.58</v>
      </c>
      <c r="E2173" t="str">
        <f t="shared" si="67"/>
        <v>Normal</v>
      </c>
      <c r="F2173" t="s">
        <v>2380</v>
      </c>
      <c r="G2173" t="s">
        <v>2380</v>
      </c>
      <c r="H2173" t="s">
        <v>2380</v>
      </c>
      <c r="I2173">
        <v>0</v>
      </c>
      <c r="J2173" t="s">
        <v>2380</v>
      </c>
    </row>
    <row r="2174" spans="1:10" x14ac:dyDescent="0.3">
      <c r="A2174" t="s">
        <v>189</v>
      </c>
      <c r="B2174">
        <v>29.734999999999999</v>
      </c>
      <c r="C2174" t="str">
        <f t="shared" si="66"/>
        <v>Over weight</v>
      </c>
      <c r="D2174">
        <v>11.92</v>
      </c>
      <c r="E2174" t="str">
        <f t="shared" si="67"/>
        <v>Diabetes</v>
      </c>
      <c r="F2174" t="s">
        <v>2380</v>
      </c>
      <c r="G2174" t="s">
        <v>2380</v>
      </c>
      <c r="H2174" t="s">
        <v>2380</v>
      </c>
      <c r="I2174">
        <v>0</v>
      </c>
      <c r="J2174" t="s">
        <v>2380</v>
      </c>
    </row>
    <row r="2175" spans="1:10" x14ac:dyDescent="0.3">
      <c r="A2175" t="s">
        <v>188</v>
      </c>
      <c r="B2175">
        <v>40.5</v>
      </c>
      <c r="C2175" t="str">
        <f t="shared" si="66"/>
        <v>Obesity</v>
      </c>
      <c r="D2175">
        <v>5.4</v>
      </c>
      <c r="E2175" t="str">
        <f t="shared" si="67"/>
        <v>Normal</v>
      </c>
      <c r="F2175" t="s">
        <v>2380</v>
      </c>
      <c r="G2175" t="s">
        <v>2380</v>
      </c>
      <c r="H2175" t="s">
        <v>2381</v>
      </c>
      <c r="I2175">
        <v>1</v>
      </c>
      <c r="J2175" t="s">
        <v>2380</v>
      </c>
    </row>
    <row r="2176" spans="1:10" x14ac:dyDescent="0.3">
      <c r="A2176" t="s">
        <v>187</v>
      </c>
      <c r="B2176">
        <v>25.64</v>
      </c>
      <c r="C2176" t="str">
        <f t="shared" si="66"/>
        <v>Over weight</v>
      </c>
      <c r="D2176">
        <v>4.76</v>
      </c>
      <c r="E2176" t="str">
        <f t="shared" si="67"/>
        <v>Normal</v>
      </c>
      <c r="F2176" t="s">
        <v>2380</v>
      </c>
      <c r="G2176" t="s">
        <v>2380</v>
      </c>
      <c r="H2176" t="s">
        <v>2380</v>
      </c>
      <c r="I2176">
        <v>1</v>
      </c>
      <c r="J2176" t="s">
        <v>2380</v>
      </c>
    </row>
    <row r="2177" spans="1:10" x14ac:dyDescent="0.3">
      <c r="A2177" t="s">
        <v>186</v>
      </c>
      <c r="B2177">
        <v>32.9</v>
      </c>
      <c r="C2177" t="str">
        <f t="shared" si="66"/>
        <v>Obesity</v>
      </c>
      <c r="D2177">
        <v>4.78</v>
      </c>
      <c r="E2177" t="str">
        <f t="shared" si="67"/>
        <v>Normal</v>
      </c>
      <c r="F2177" t="s">
        <v>2380</v>
      </c>
      <c r="G2177" t="s">
        <v>2380</v>
      </c>
      <c r="H2177" t="s">
        <v>2381</v>
      </c>
      <c r="I2177">
        <v>1</v>
      </c>
      <c r="J2177" t="s">
        <v>2380</v>
      </c>
    </row>
    <row r="2178" spans="1:10" x14ac:dyDescent="0.3">
      <c r="A2178" t="s">
        <v>185</v>
      </c>
      <c r="B2178">
        <v>29.8</v>
      </c>
      <c r="C2178" t="str">
        <f t="shared" si="66"/>
        <v>Over weight</v>
      </c>
      <c r="D2178">
        <v>4.26</v>
      </c>
      <c r="E2178" t="str">
        <f t="shared" si="67"/>
        <v>Normal</v>
      </c>
      <c r="F2178" t="s">
        <v>2380</v>
      </c>
      <c r="G2178" t="s">
        <v>2380</v>
      </c>
      <c r="H2178" t="s">
        <v>2381</v>
      </c>
      <c r="I2178">
        <v>1</v>
      </c>
      <c r="J2178" t="s">
        <v>2380</v>
      </c>
    </row>
    <row r="2179" spans="1:10" x14ac:dyDescent="0.3">
      <c r="A2179" t="s">
        <v>184</v>
      </c>
      <c r="B2179">
        <v>28.9</v>
      </c>
      <c r="C2179" t="str">
        <f t="shared" ref="C2179:C2242" si="68">IF(B2179&lt;18.5,"Underweight",IF(B2179&lt;=24.9,"Normal weight",IF(B2179&lt;29.9,"Over weight","Obesity")))</f>
        <v>Over weight</v>
      </c>
      <c r="D2179">
        <v>5.85</v>
      </c>
      <c r="E2179" t="str">
        <f t="shared" ref="E2179:E2242" si="69">IF(D2179&lt;5.7,"Normal",IF(D2179&lt;=6.4,"Prediabetes","Diabetes"))</f>
        <v>Prediabetes</v>
      </c>
      <c r="F2179" t="s">
        <v>2380</v>
      </c>
      <c r="G2179" t="s">
        <v>2380</v>
      </c>
      <c r="H2179" t="s">
        <v>2381</v>
      </c>
      <c r="I2179">
        <v>1</v>
      </c>
      <c r="J2179" t="s">
        <v>2380</v>
      </c>
    </row>
    <row r="2180" spans="1:10" x14ac:dyDescent="0.3">
      <c r="A2180" t="s">
        <v>183</v>
      </c>
      <c r="B2180">
        <v>24.7</v>
      </c>
      <c r="C2180" t="str">
        <f t="shared" si="68"/>
        <v>Normal weight</v>
      </c>
      <c r="D2180">
        <v>5.32</v>
      </c>
      <c r="E2180" t="str">
        <f t="shared" si="69"/>
        <v>Normal</v>
      </c>
      <c r="F2180" t="s">
        <v>2380</v>
      </c>
      <c r="G2180" t="s">
        <v>2380</v>
      </c>
      <c r="H2180" t="s">
        <v>2381</v>
      </c>
      <c r="I2180">
        <v>1</v>
      </c>
      <c r="J2180" t="s">
        <v>2380</v>
      </c>
    </row>
    <row r="2181" spans="1:10" x14ac:dyDescent="0.3">
      <c r="A2181" t="s">
        <v>182</v>
      </c>
      <c r="B2181">
        <v>20.6</v>
      </c>
      <c r="C2181" t="str">
        <f t="shared" si="68"/>
        <v>Normal weight</v>
      </c>
      <c r="D2181">
        <v>5.14</v>
      </c>
      <c r="E2181" t="str">
        <f t="shared" si="69"/>
        <v>Normal</v>
      </c>
      <c r="F2181" t="s">
        <v>2380</v>
      </c>
      <c r="G2181" t="s">
        <v>2380</v>
      </c>
      <c r="H2181" t="s">
        <v>2381</v>
      </c>
      <c r="I2181">
        <v>1</v>
      </c>
      <c r="J2181" t="s">
        <v>2380</v>
      </c>
    </row>
    <row r="2182" spans="1:10" x14ac:dyDescent="0.3">
      <c r="A2182" t="s">
        <v>181</v>
      </c>
      <c r="B2182">
        <v>18.600000000000001</v>
      </c>
      <c r="C2182" t="str">
        <f t="shared" si="68"/>
        <v>Normal weight</v>
      </c>
      <c r="D2182">
        <v>5</v>
      </c>
      <c r="E2182" t="str">
        <f t="shared" si="69"/>
        <v>Normal</v>
      </c>
      <c r="F2182" t="s">
        <v>2380</v>
      </c>
      <c r="G2182" t="s">
        <v>2380</v>
      </c>
      <c r="H2182" t="s">
        <v>2381</v>
      </c>
      <c r="I2182">
        <v>1</v>
      </c>
      <c r="J2182" t="s">
        <v>2380</v>
      </c>
    </row>
    <row r="2183" spans="1:10" x14ac:dyDescent="0.3">
      <c r="A2183" t="s">
        <v>180</v>
      </c>
      <c r="B2183">
        <v>17.8</v>
      </c>
      <c r="C2183" t="str">
        <f t="shared" si="68"/>
        <v>Underweight</v>
      </c>
      <c r="D2183">
        <v>4.55</v>
      </c>
      <c r="E2183" t="str">
        <f t="shared" si="69"/>
        <v>Normal</v>
      </c>
      <c r="F2183" t="s">
        <v>2380</v>
      </c>
      <c r="G2183" t="s">
        <v>2380</v>
      </c>
      <c r="H2183" t="s">
        <v>2381</v>
      </c>
      <c r="I2183">
        <v>1</v>
      </c>
      <c r="J2183" t="s">
        <v>2380</v>
      </c>
    </row>
    <row r="2184" spans="1:10" x14ac:dyDescent="0.3">
      <c r="A2184" t="s">
        <v>179</v>
      </c>
      <c r="B2184">
        <v>35.200000000000003</v>
      </c>
      <c r="C2184" t="str">
        <f t="shared" si="68"/>
        <v>Obesity</v>
      </c>
      <c r="D2184">
        <v>5.97</v>
      </c>
      <c r="E2184" t="str">
        <f t="shared" si="69"/>
        <v>Prediabetes</v>
      </c>
      <c r="F2184" t="s">
        <v>2380</v>
      </c>
      <c r="G2184" t="s">
        <v>2381</v>
      </c>
      <c r="H2184" t="s">
        <v>2380</v>
      </c>
      <c r="I2184">
        <v>1</v>
      </c>
      <c r="J2184" t="s">
        <v>2380</v>
      </c>
    </row>
    <row r="2185" spans="1:10" x14ac:dyDescent="0.3">
      <c r="A2185" t="s">
        <v>178</v>
      </c>
      <c r="B2185">
        <v>33.770000000000003</v>
      </c>
      <c r="C2185" t="str">
        <f t="shared" si="68"/>
        <v>Obesity</v>
      </c>
      <c r="D2185">
        <v>4.0199999999999996</v>
      </c>
      <c r="E2185" t="str">
        <f t="shared" si="69"/>
        <v>Normal</v>
      </c>
      <c r="F2185" t="s">
        <v>2380</v>
      </c>
      <c r="G2185" t="s">
        <v>2381</v>
      </c>
      <c r="H2185" t="s">
        <v>2380</v>
      </c>
      <c r="I2185">
        <v>1</v>
      </c>
      <c r="J2185" t="s">
        <v>2380</v>
      </c>
    </row>
    <row r="2186" spans="1:10" x14ac:dyDescent="0.3">
      <c r="A2186" t="s">
        <v>177</v>
      </c>
      <c r="B2186">
        <v>30.03</v>
      </c>
      <c r="C2186" t="str">
        <f t="shared" si="68"/>
        <v>Obesity</v>
      </c>
      <c r="D2186">
        <v>4.04</v>
      </c>
      <c r="E2186" t="str">
        <f t="shared" si="69"/>
        <v>Normal</v>
      </c>
      <c r="F2186" t="s">
        <v>2380</v>
      </c>
      <c r="G2186" t="s">
        <v>2381</v>
      </c>
      <c r="H2186" t="s">
        <v>2380</v>
      </c>
      <c r="I2186">
        <v>1</v>
      </c>
      <c r="J2186" t="s">
        <v>2380</v>
      </c>
    </row>
    <row r="2187" spans="1:10" x14ac:dyDescent="0.3">
      <c r="A2187" t="s">
        <v>176</v>
      </c>
      <c r="B2187">
        <v>29.37</v>
      </c>
      <c r="C2187" t="str">
        <f t="shared" si="68"/>
        <v>Over weight</v>
      </c>
      <c r="D2187">
        <v>5.54</v>
      </c>
      <c r="E2187" t="str">
        <f t="shared" si="69"/>
        <v>Normal</v>
      </c>
      <c r="F2187" t="s">
        <v>2380</v>
      </c>
      <c r="G2187" t="s">
        <v>2381</v>
      </c>
      <c r="H2187" t="s">
        <v>2380</v>
      </c>
      <c r="I2187">
        <v>1</v>
      </c>
      <c r="J2187" t="s">
        <v>2380</v>
      </c>
    </row>
    <row r="2188" spans="1:10" x14ac:dyDescent="0.3">
      <c r="A2188" t="s">
        <v>175</v>
      </c>
      <c r="B2188">
        <v>28.5</v>
      </c>
      <c r="C2188" t="str">
        <f t="shared" si="68"/>
        <v>Over weight</v>
      </c>
      <c r="D2188">
        <v>4.03</v>
      </c>
      <c r="E2188" t="str">
        <f t="shared" si="69"/>
        <v>Normal</v>
      </c>
      <c r="F2188" t="s">
        <v>2380</v>
      </c>
      <c r="G2188" t="s">
        <v>2381</v>
      </c>
      <c r="H2188" t="s">
        <v>2380</v>
      </c>
      <c r="I2188">
        <v>1</v>
      </c>
      <c r="J2188" t="s">
        <v>2380</v>
      </c>
    </row>
    <row r="2189" spans="1:10" x14ac:dyDescent="0.3">
      <c r="A2189" t="s">
        <v>174</v>
      </c>
      <c r="B2189">
        <v>23.32</v>
      </c>
      <c r="C2189" t="str">
        <f t="shared" si="68"/>
        <v>Normal weight</v>
      </c>
      <c r="D2189">
        <v>5.62</v>
      </c>
      <c r="E2189" t="str">
        <f t="shared" si="69"/>
        <v>Normal</v>
      </c>
      <c r="F2189" t="s">
        <v>2380</v>
      </c>
      <c r="G2189" t="s">
        <v>2381</v>
      </c>
      <c r="H2189" t="s">
        <v>2380</v>
      </c>
      <c r="I2189">
        <v>1</v>
      </c>
      <c r="J2189" t="s">
        <v>2380</v>
      </c>
    </row>
    <row r="2190" spans="1:10" x14ac:dyDescent="0.3">
      <c r="A2190" t="s">
        <v>173</v>
      </c>
      <c r="B2190">
        <v>26.125</v>
      </c>
      <c r="C2190" t="str">
        <f t="shared" si="68"/>
        <v>Over weight</v>
      </c>
      <c r="D2190">
        <v>5.27</v>
      </c>
      <c r="E2190" t="str">
        <f t="shared" si="69"/>
        <v>Normal</v>
      </c>
      <c r="F2190" t="s">
        <v>2380</v>
      </c>
      <c r="G2190" t="s">
        <v>2381</v>
      </c>
      <c r="H2190" t="s">
        <v>2380</v>
      </c>
      <c r="I2190">
        <v>1</v>
      </c>
      <c r="J2190" t="s">
        <v>2380</v>
      </c>
    </row>
    <row r="2191" spans="1:10" x14ac:dyDescent="0.3">
      <c r="A2191" t="s">
        <v>172</v>
      </c>
      <c r="B2191">
        <v>25.46</v>
      </c>
      <c r="C2191" t="str">
        <f t="shared" si="68"/>
        <v>Over weight</v>
      </c>
      <c r="D2191">
        <v>5.18</v>
      </c>
      <c r="E2191" t="str">
        <f t="shared" si="69"/>
        <v>Normal</v>
      </c>
      <c r="F2191" t="s">
        <v>2380</v>
      </c>
      <c r="G2191" t="s">
        <v>2381</v>
      </c>
      <c r="H2191" t="s">
        <v>2380</v>
      </c>
      <c r="I2191">
        <v>1</v>
      </c>
      <c r="J2191" t="s">
        <v>2380</v>
      </c>
    </row>
    <row r="2192" spans="1:10" x14ac:dyDescent="0.3">
      <c r="A2192" t="s">
        <v>171</v>
      </c>
      <c r="B2192">
        <v>23.75</v>
      </c>
      <c r="C2192" t="str">
        <f t="shared" si="68"/>
        <v>Normal weight</v>
      </c>
      <c r="D2192">
        <v>5.27</v>
      </c>
      <c r="E2192" t="str">
        <f t="shared" si="69"/>
        <v>Normal</v>
      </c>
      <c r="F2192" t="s">
        <v>2380</v>
      </c>
      <c r="G2192" t="s">
        <v>2381</v>
      </c>
      <c r="H2192" t="s">
        <v>2380</v>
      </c>
      <c r="I2192">
        <v>1</v>
      </c>
      <c r="J2192" t="s">
        <v>2380</v>
      </c>
    </row>
    <row r="2193" spans="1:10" x14ac:dyDescent="0.3">
      <c r="A2193" t="s">
        <v>169</v>
      </c>
      <c r="B2193">
        <v>23.085000000000001</v>
      </c>
      <c r="C2193" t="str">
        <f t="shared" si="68"/>
        <v>Normal weight</v>
      </c>
      <c r="D2193">
        <v>5.62</v>
      </c>
      <c r="E2193" t="str">
        <f t="shared" si="69"/>
        <v>Normal</v>
      </c>
      <c r="F2193" t="s">
        <v>2380</v>
      </c>
      <c r="G2193" t="s">
        <v>2381</v>
      </c>
      <c r="H2193" t="s">
        <v>2380</v>
      </c>
      <c r="I2193">
        <v>1</v>
      </c>
      <c r="J2193" t="s">
        <v>2380</v>
      </c>
    </row>
    <row r="2194" spans="1:10" x14ac:dyDescent="0.3">
      <c r="A2194" t="s">
        <v>167</v>
      </c>
      <c r="B2194">
        <v>22.99</v>
      </c>
      <c r="C2194" t="str">
        <f t="shared" si="68"/>
        <v>Normal weight</v>
      </c>
      <c r="D2194">
        <v>5.0599999999999996</v>
      </c>
      <c r="E2194" t="str">
        <f t="shared" si="69"/>
        <v>Normal</v>
      </c>
      <c r="F2194" t="s">
        <v>2380</v>
      </c>
      <c r="G2194" t="s">
        <v>2381</v>
      </c>
      <c r="H2194" t="s">
        <v>2380</v>
      </c>
      <c r="I2194">
        <v>1</v>
      </c>
      <c r="J2194" t="s">
        <v>2380</v>
      </c>
    </row>
    <row r="2195" spans="1:10" x14ac:dyDescent="0.3">
      <c r="A2195" t="s">
        <v>165</v>
      </c>
      <c r="B2195">
        <v>21.47</v>
      </c>
      <c r="C2195" t="str">
        <f t="shared" si="68"/>
        <v>Normal weight</v>
      </c>
      <c r="D2195">
        <v>4.6900000000000004</v>
      </c>
      <c r="E2195" t="str">
        <f t="shared" si="69"/>
        <v>Normal</v>
      </c>
      <c r="F2195" t="s">
        <v>2380</v>
      </c>
      <c r="G2195" t="s">
        <v>2381</v>
      </c>
      <c r="H2195" t="s">
        <v>2380</v>
      </c>
      <c r="I2195">
        <v>1</v>
      </c>
      <c r="J2195" t="s">
        <v>2380</v>
      </c>
    </row>
    <row r="2196" spans="1:10" x14ac:dyDescent="0.3">
      <c r="A2196" t="s">
        <v>163</v>
      </c>
      <c r="B2196">
        <v>15.96</v>
      </c>
      <c r="C2196" t="str">
        <f t="shared" si="68"/>
        <v>Underweight</v>
      </c>
      <c r="D2196">
        <v>5.44</v>
      </c>
      <c r="E2196" t="str">
        <f t="shared" si="69"/>
        <v>Normal</v>
      </c>
      <c r="F2196" t="s">
        <v>2380</v>
      </c>
      <c r="G2196" t="s">
        <v>2381</v>
      </c>
      <c r="H2196" t="s">
        <v>2380</v>
      </c>
      <c r="I2196">
        <v>1</v>
      </c>
      <c r="J2196" t="s">
        <v>2380</v>
      </c>
    </row>
    <row r="2197" spans="1:10" x14ac:dyDescent="0.3">
      <c r="A2197" t="s">
        <v>162</v>
      </c>
      <c r="B2197">
        <v>39.5</v>
      </c>
      <c r="C2197" t="str">
        <f t="shared" si="68"/>
        <v>Obesity</v>
      </c>
      <c r="D2197">
        <v>5.05</v>
      </c>
      <c r="E2197" t="str">
        <f t="shared" si="69"/>
        <v>Normal</v>
      </c>
      <c r="F2197" t="s">
        <v>2380</v>
      </c>
      <c r="G2197" t="s">
        <v>2381</v>
      </c>
      <c r="H2197" t="s">
        <v>2380</v>
      </c>
      <c r="I2197">
        <v>1</v>
      </c>
      <c r="J2197" t="s">
        <v>2380</v>
      </c>
    </row>
    <row r="2198" spans="1:10" x14ac:dyDescent="0.3">
      <c r="A2198" t="s">
        <v>161</v>
      </c>
      <c r="B2198">
        <v>33.770000000000003</v>
      </c>
      <c r="C2198" t="str">
        <f t="shared" si="68"/>
        <v>Obesity</v>
      </c>
      <c r="D2198">
        <v>6</v>
      </c>
      <c r="E2198" t="str">
        <f t="shared" si="69"/>
        <v>Prediabetes</v>
      </c>
      <c r="F2198" t="s">
        <v>2380</v>
      </c>
      <c r="G2198" t="s">
        <v>2381</v>
      </c>
      <c r="H2198" t="s">
        <v>2380</v>
      </c>
      <c r="I2198">
        <v>1</v>
      </c>
      <c r="J2198" t="s">
        <v>2380</v>
      </c>
    </row>
    <row r="2199" spans="1:10" x14ac:dyDescent="0.3">
      <c r="A2199" t="s">
        <v>160</v>
      </c>
      <c r="B2199">
        <v>26.84</v>
      </c>
      <c r="C2199" t="str">
        <f t="shared" si="68"/>
        <v>Over weight</v>
      </c>
      <c r="D2199">
        <v>5.99</v>
      </c>
      <c r="E2199" t="str">
        <f t="shared" si="69"/>
        <v>Prediabetes</v>
      </c>
      <c r="F2199" t="s">
        <v>2381</v>
      </c>
      <c r="G2199" t="s">
        <v>2381</v>
      </c>
      <c r="H2199" t="s">
        <v>2380</v>
      </c>
      <c r="I2199">
        <v>1</v>
      </c>
      <c r="J2199" t="s">
        <v>2380</v>
      </c>
    </row>
    <row r="2200" spans="1:10" x14ac:dyDescent="0.3">
      <c r="A2200" t="s">
        <v>159</v>
      </c>
      <c r="B2200">
        <v>35.53</v>
      </c>
      <c r="C2200" t="str">
        <f t="shared" si="68"/>
        <v>Obesity</v>
      </c>
      <c r="D2200">
        <v>4.3600000000000003</v>
      </c>
      <c r="E2200" t="str">
        <f t="shared" si="69"/>
        <v>Normal</v>
      </c>
      <c r="F2200" t="s">
        <v>2380</v>
      </c>
      <c r="G2200" t="s">
        <v>2380</v>
      </c>
      <c r="H2200" t="s">
        <v>2381</v>
      </c>
      <c r="I2200">
        <v>1</v>
      </c>
      <c r="J2200" t="s">
        <v>2380</v>
      </c>
    </row>
    <row r="2201" spans="1:10" x14ac:dyDescent="0.3">
      <c r="A2201" t="s">
        <v>158</v>
      </c>
      <c r="B2201">
        <v>30.59</v>
      </c>
      <c r="C2201" t="str">
        <f t="shared" si="68"/>
        <v>Obesity</v>
      </c>
      <c r="D2201">
        <v>4.41</v>
      </c>
      <c r="E2201" t="str">
        <f t="shared" si="69"/>
        <v>Normal</v>
      </c>
      <c r="F2201" t="s">
        <v>2380</v>
      </c>
      <c r="G2201" t="s">
        <v>2380</v>
      </c>
      <c r="H2201" t="s">
        <v>2381</v>
      </c>
      <c r="I2201">
        <v>1</v>
      </c>
      <c r="J2201" t="s">
        <v>2380</v>
      </c>
    </row>
    <row r="2202" spans="1:10" x14ac:dyDescent="0.3">
      <c r="A2202" t="s">
        <v>157</v>
      </c>
      <c r="B2202">
        <v>30.59</v>
      </c>
      <c r="C2202" t="str">
        <f t="shared" si="68"/>
        <v>Obesity</v>
      </c>
      <c r="D2202">
        <v>4.17</v>
      </c>
      <c r="E2202" t="str">
        <f t="shared" si="69"/>
        <v>Normal</v>
      </c>
      <c r="F2202" t="s">
        <v>2380</v>
      </c>
      <c r="G2202" t="s">
        <v>2380</v>
      </c>
      <c r="H2202" t="s">
        <v>2381</v>
      </c>
      <c r="I2202">
        <v>1</v>
      </c>
      <c r="J2202" t="s">
        <v>2380</v>
      </c>
    </row>
    <row r="2203" spans="1:10" x14ac:dyDescent="0.3">
      <c r="A2203" t="s">
        <v>156</v>
      </c>
      <c r="B2203">
        <v>27.835000000000001</v>
      </c>
      <c r="C2203" t="str">
        <f t="shared" si="68"/>
        <v>Over weight</v>
      </c>
      <c r="D2203">
        <v>4.4400000000000004</v>
      </c>
      <c r="E2203" t="str">
        <f t="shared" si="69"/>
        <v>Normal</v>
      </c>
      <c r="F2203" t="s">
        <v>2380</v>
      </c>
      <c r="G2203" t="s">
        <v>2380</v>
      </c>
      <c r="H2203" t="s">
        <v>2381</v>
      </c>
      <c r="I2203">
        <v>1</v>
      </c>
      <c r="J2203" t="s">
        <v>2380</v>
      </c>
    </row>
    <row r="2204" spans="1:10" x14ac:dyDescent="0.3">
      <c r="A2204" t="s">
        <v>155</v>
      </c>
      <c r="B2204">
        <v>40.26</v>
      </c>
      <c r="C2204" t="str">
        <f t="shared" si="68"/>
        <v>Obesity</v>
      </c>
      <c r="D2204">
        <v>5.52</v>
      </c>
      <c r="E2204" t="str">
        <f t="shared" si="69"/>
        <v>Normal</v>
      </c>
      <c r="F2204" t="s">
        <v>2380</v>
      </c>
      <c r="G2204" t="s">
        <v>2381</v>
      </c>
      <c r="H2204" t="s">
        <v>2380</v>
      </c>
      <c r="I2204">
        <v>1</v>
      </c>
      <c r="J2204" t="s">
        <v>2380</v>
      </c>
    </row>
    <row r="2205" spans="1:10" x14ac:dyDescent="0.3">
      <c r="A2205" t="s">
        <v>154</v>
      </c>
      <c r="B2205">
        <v>39.82</v>
      </c>
      <c r="C2205" t="str">
        <f t="shared" si="68"/>
        <v>Obesity</v>
      </c>
      <c r="D2205">
        <v>6.01</v>
      </c>
      <c r="E2205" t="str">
        <f t="shared" si="69"/>
        <v>Prediabetes</v>
      </c>
      <c r="F2205" t="s">
        <v>2380</v>
      </c>
      <c r="G2205" t="s">
        <v>2381</v>
      </c>
      <c r="H2205" t="s">
        <v>2380</v>
      </c>
      <c r="I2205">
        <v>1</v>
      </c>
      <c r="J2205" t="s">
        <v>2380</v>
      </c>
    </row>
    <row r="2206" spans="1:10" x14ac:dyDescent="0.3">
      <c r="A2206" t="s">
        <v>153</v>
      </c>
      <c r="B2206">
        <v>39.159999999999997</v>
      </c>
      <c r="C2206" t="str">
        <f t="shared" si="68"/>
        <v>Obesity</v>
      </c>
      <c r="D2206">
        <v>5.81</v>
      </c>
      <c r="E2206" t="str">
        <f t="shared" si="69"/>
        <v>Prediabetes</v>
      </c>
      <c r="F2206" t="s">
        <v>2380</v>
      </c>
      <c r="G2206" t="s">
        <v>2381</v>
      </c>
      <c r="H2206" t="s">
        <v>2380</v>
      </c>
      <c r="I2206">
        <v>1</v>
      </c>
      <c r="J2206" t="s">
        <v>2380</v>
      </c>
    </row>
    <row r="2207" spans="1:10" x14ac:dyDescent="0.3">
      <c r="A2207" t="s">
        <v>152</v>
      </c>
      <c r="B2207">
        <v>25.555</v>
      </c>
      <c r="C2207" t="str">
        <f t="shared" si="68"/>
        <v>Over weight</v>
      </c>
      <c r="D2207">
        <v>4.37</v>
      </c>
      <c r="E2207" t="str">
        <f t="shared" si="69"/>
        <v>Normal</v>
      </c>
      <c r="F2207" t="s">
        <v>2380</v>
      </c>
      <c r="G2207" t="s">
        <v>2380</v>
      </c>
      <c r="H2207" t="s">
        <v>2381</v>
      </c>
      <c r="I2207">
        <v>1</v>
      </c>
      <c r="J2207" t="s">
        <v>2380</v>
      </c>
    </row>
    <row r="2208" spans="1:10" x14ac:dyDescent="0.3">
      <c r="A2208" t="s">
        <v>151</v>
      </c>
      <c r="B2208">
        <v>25.175000000000001</v>
      </c>
      <c r="C2208" t="str">
        <f t="shared" si="68"/>
        <v>Over weight</v>
      </c>
      <c r="D2208">
        <v>5.74</v>
      </c>
      <c r="E2208" t="str">
        <f t="shared" si="69"/>
        <v>Prediabetes</v>
      </c>
      <c r="F2208" t="s">
        <v>2380</v>
      </c>
      <c r="G2208" t="s">
        <v>2380</v>
      </c>
      <c r="H2208" t="s">
        <v>2381</v>
      </c>
      <c r="I2208">
        <v>1</v>
      </c>
      <c r="J2208" t="s">
        <v>2380</v>
      </c>
    </row>
    <row r="2209" spans="1:10" x14ac:dyDescent="0.3">
      <c r="A2209" t="s">
        <v>150</v>
      </c>
      <c r="B2209">
        <v>38.28</v>
      </c>
      <c r="C2209" t="str">
        <f t="shared" si="68"/>
        <v>Obesity</v>
      </c>
      <c r="D2209">
        <v>5.39</v>
      </c>
      <c r="E2209" t="str">
        <f t="shared" si="69"/>
        <v>Normal</v>
      </c>
      <c r="F2209" t="s">
        <v>2380</v>
      </c>
      <c r="G2209" t="s">
        <v>2381</v>
      </c>
      <c r="H2209" t="s">
        <v>2380</v>
      </c>
      <c r="I2209">
        <v>1</v>
      </c>
      <c r="J2209" t="s">
        <v>2380</v>
      </c>
    </row>
    <row r="2210" spans="1:10" x14ac:dyDescent="0.3">
      <c r="A2210" t="s">
        <v>149</v>
      </c>
      <c r="B2210">
        <v>38.17</v>
      </c>
      <c r="C2210" t="str">
        <f t="shared" si="68"/>
        <v>Obesity</v>
      </c>
      <c r="D2210">
        <v>4.07</v>
      </c>
      <c r="E2210" t="str">
        <f t="shared" si="69"/>
        <v>Normal</v>
      </c>
      <c r="F2210" t="s">
        <v>2380</v>
      </c>
      <c r="G2210" t="s">
        <v>2381</v>
      </c>
      <c r="H2210" t="s">
        <v>2380</v>
      </c>
      <c r="I2210">
        <v>1</v>
      </c>
      <c r="J2210" t="s">
        <v>2380</v>
      </c>
    </row>
    <row r="2211" spans="1:10" x14ac:dyDescent="0.3">
      <c r="A2211" t="s">
        <v>148</v>
      </c>
      <c r="B2211">
        <v>36.85</v>
      </c>
      <c r="C2211" t="str">
        <f t="shared" si="68"/>
        <v>Obesity</v>
      </c>
      <c r="D2211">
        <v>5.49</v>
      </c>
      <c r="E2211" t="str">
        <f t="shared" si="69"/>
        <v>Normal</v>
      </c>
      <c r="F2211" t="s">
        <v>2380</v>
      </c>
      <c r="G2211" t="s">
        <v>2381</v>
      </c>
      <c r="H2211" t="s">
        <v>2380</v>
      </c>
      <c r="I2211">
        <v>1</v>
      </c>
      <c r="J2211" t="s">
        <v>2380</v>
      </c>
    </row>
    <row r="2212" spans="1:10" x14ac:dyDescent="0.3">
      <c r="A2212" t="s">
        <v>147</v>
      </c>
      <c r="B2212">
        <v>22.61</v>
      </c>
      <c r="C2212" t="str">
        <f t="shared" si="68"/>
        <v>Normal weight</v>
      </c>
      <c r="D2212">
        <v>5.68</v>
      </c>
      <c r="E2212" t="str">
        <f t="shared" si="69"/>
        <v>Normal</v>
      </c>
      <c r="F2212" t="s">
        <v>2380</v>
      </c>
      <c r="G2212" t="s">
        <v>2380</v>
      </c>
      <c r="H2212" t="s">
        <v>2381</v>
      </c>
      <c r="I2212">
        <v>1</v>
      </c>
      <c r="J2212" t="s">
        <v>2380</v>
      </c>
    </row>
    <row r="2213" spans="1:10" x14ac:dyDescent="0.3">
      <c r="A2213" t="s">
        <v>146</v>
      </c>
      <c r="B2213">
        <v>21.754999999999999</v>
      </c>
      <c r="C2213" t="str">
        <f t="shared" si="68"/>
        <v>Normal weight</v>
      </c>
      <c r="D2213">
        <v>6.09</v>
      </c>
      <c r="E2213" t="str">
        <f t="shared" si="69"/>
        <v>Prediabetes</v>
      </c>
      <c r="F2213" t="s">
        <v>2380</v>
      </c>
      <c r="G2213" t="s">
        <v>2380</v>
      </c>
      <c r="H2213" t="s">
        <v>2381</v>
      </c>
      <c r="I2213">
        <v>1</v>
      </c>
      <c r="J2213" t="s">
        <v>2380</v>
      </c>
    </row>
    <row r="2214" spans="1:10" x14ac:dyDescent="0.3">
      <c r="A2214" t="s">
        <v>145</v>
      </c>
      <c r="B2214">
        <v>20.425000000000001</v>
      </c>
      <c r="C2214" t="str">
        <f t="shared" si="68"/>
        <v>Normal weight</v>
      </c>
      <c r="D2214">
        <v>5.53</v>
      </c>
      <c r="E2214" t="str">
        <f t="shared" si="69"/>
        <v>Normal</v>
      </c>
      <c r="F2214" t="s">
        <v>2380</v>
      </c>
      <c r="G2214" t="s">
        <v>2380</v>
      </c>
      <c r="H2214" t="s">
        <v>2381</v>
      </c>
      <c r="I2214">
        <v>1</v>
      </c>
      <c r="J2214" t="s">
        <v>2380</v>
      </c>
    </row>
    <row r="2215" spans="1:10" x14ac:dyDescent="0.3">
      <c r="A2215" t="s">
        <v>144</v>
      </c>
      <c r="B2215">
        <v>31.35</v>
      </c>
      <c r="C2215" t="str">
        <f t="shared" si="68"/>
        <v>Obesity</v>
      </c>
      <c r="D2215">
        <v>4.28</v>
      </c>
      <c r="E2215" t="str">
        <f t="shared" si="69"/>
        <v>Normal</v>
      </c>
      <c r="F2215" t="s">
        <v>2380</v>
      </c>
      <c r="G2215" t="s">
        <v>2381</v>
      </c>
      <c r="H2215" t="s">
        <v>2380</v>
      </c>
      <c r="I2215">
        <v>1</v>
      </c>
      <c r="J2215" t="s">
        <v>2380</v>
      </c>
    </row>
    <row r="2216" spans="1:10" x14ac:dyDescent="0.3">
      <c r="A2216" t="s">
        <v>143</v>
      </c>
      <c r="B2216">
        <v>31.13</v>
      </c>
      <c r="C2216" t="str">
        <f t="shared" si="68"/>
        <v>Obesity</v>
      </c>
      <c r="D2216">
        <v>6.01</v>
      </c>
      <c r="E2216" t="str">
        <f t="shared" si="69"/>
        <v>Prediabetes</v>
      </c>
      <c r="F2216" t="s">
        <v>2380</v>
      </c>
      <c r="G2216" t="s">
        <v>2381</v>
      </c>
      <c r="H2216" t="s">
        <v>2380</v>
      </c>
      <c r="I2216">
        <v>1</v>
      </c>
      <c r="J2216" t="s">
        <v>2380</v>
      </c>
    </row>
    <row r="2217" spans="1:10" x14ac:dyDescent="0.3">
      <c r="A2217" t="s">
        <v>142</v>
      </c>
      <c r="B2217">
        <v>17.48</v>
      </c>
      <c r="C2217" t="str">
        <f t="shared" si="68"/>
        <v>Underweight</v>
      </c>
      <c r="D2217">
        <v>4.59</v>
      </c>
      <c r="E2217" t="str">
        <f t="shared" si="69"/>
        <v>Normal</v>
      </c>
      <c r="F2217" t="s">
        <v>2380</v>
      </c>
      <c r="G2217" t="s">
        <v>2380</v>
      </c>
      <c r="H2217" t="s">
        <v>2381</v>
      </c>
      <c r="I2217">
        <v>1</v>
      </c>
      <c r="J2217" t="s">
        <v>2380</v>
      </c>
    </row>
    <row r="2218" spans="1:10" x14ac:dyDescent="0.3">
      <c r="A2218" t="s">
        <v>141</v>
      </c>
      <c r="B2218">
        <v>22.57</v>
      </c>
      <c r="C2218" t="str">
        <f t="shared" si="68"/>
        <v>Normal weight</v>
      </c>
      <c r="D2218">
        <v>5.8</v>
      </c>
      <c r="E2218" t="str">
        <f t="shared" si="69"/>
        <v>Prediabetes</v>
      </c>
      <c r="F2218" t="s">
        <v>2381</v>
      </c>
      <c r="G2218" t="s">
        <v>2380</v>
      </c>
      <c r="H2218" t="s">
        <v>2380</v>
      </c>
      <c r="I2218">
        <v>1</v>
      </c>
      <c r="J2218" t="s">
        <v>2380</v>
      </c>
    </row>
    <row r="2219" spans="1:10" x14ac:dyDescent="0.3">
      <c r="A2219" t="s">
        <v>140</v>
      </c>
      <c r="B2219">
        <v>26.73</v>
      </c>
      <c r="C2219" t="str">
        <f t="shared" si="68"/>
        <v>Over weight</v>
      </c>
      <c r="D2219">
        <v>5.08</v>
      </c>
      <c r="E2219" t="str">
        <f t="shared" si="69"/>
        <v>Normal</v>
      </c>
      <c r="F2219" t="s">
        <v>2380</v>
      </c>
      <c r="G2219" t="s">
        <v>2381</v>
      </c>
      <c r="H2219" t="s">
        <v>2380</v>
      </c>
      <c r="I2219">
        <v>1</v>
      </c>
      <c r="J2219" t="s">
        <v>2380</v>
      </c>
    </row>
    <row r="2220" spans="1:10" x14ac:dyDescent="0.3">
      <c r="A2220" t="s">
        <v>139</v>
      </c>
      <c r="B2220">
        <v>20.79</v>
      </c>
      <c r="C2220" t="str">
        <f t="shared" si="68"/>
        <v>Normal weight</v>
      </c>
      <c r="D2220">
        <v>5.84</v>
      </c>
      <c r="E2220" t="str">
        <f t="shared" si="69"/>
        <v>Prediabetes</v>
      </c>
      <c r="F2220" t="s">
        <v>2380</v>
      </c>
      <c r="G2220" t="s">
        <v>2381</v>
      </c>
      <c r="H2220" t="s">
        <v>2380</v>
      </c>
      <c r="I2220">
        <v>1</v>
      </c>
      <c r="J2220" t="s">
        <v>2380</v>
      </c>
    </row>
    <row r="2221" spans="1:10" x14ac:dyDescent="0.3">
      <c r="A2221" t="s">
        <v>138</v>
      </c>
      <c r="B2221">
        <v>20.149999999999999</v>
      </c>
      <c r="C2221" t="str">
        <f t="shared" si="68"/>
        <v>Normal weight</v>
      </c>
      <c r="D2221">
        <v>4.1500000000000004</v>
      </c>
      <c r="E2221" t="str">
        <f t="shared" si="69"/>
        <v>Normal</v>
      </c>
      <c r="F2221" t="s">
        <v>2380</v>
      </c>
      <c r="G2221" t="s">
        <v>2380</v>
      </c>
      <c r="H2221" t="s">
        <v>2380</v>
      </c>
      <c r="I2221">
        <v>1</v>
      </c>
      <c r="J2221" t="s">
        <v>2380</v>
      </c>
    </row>
    <row r="2222" spans="1:10" x14ac:dyDescent="0.3">
      <c r="A2222" t="s">
        <v>137</v>
      </c>
      <c r="B2222">
        <v>36.85</v>
      </c>
      <c r="C2222" t="str">
        <f t="shared" si="68"/>
        <v>Obesity</v>
      </c>
      <c r="D2222">
        <v>4.3600000000000003</v>
      </c>
      <c r="E2222" t="str">
        <f t="shared" si="69"/>
        <v>Normal</v>
      </c>
      <c r="F2222" t="s">
        <v>2381</v>
      </c>
      <c r="G2222" t="s">
        <v>2380</v>
      </c>
      <c r="H2222" t="s">
        <v>2380</v>
      </c>
      <c r="I2222">
        <v>0</v>
      </c>
      <c r="J2222" t="s">
        <v>2380</v>
      </c>
    </row>
    <row r="2223" spans="1:10" x14ac:dyDescent="0.3">
      <c r="A2223" t="s">
        <v>136</v>
      </c>
      <c r="B2223">
        <v>35.53</v>
      </c>
      <c r="C2223" t="str">
        <f t="shared" si="68"/>
        <v>Obesity</v>
      </c>
      <c r="D2223">
        <v>4.55</v>
      </c>
      <c r="E2223" t="str">
        <f t="shared" si="69"/>
        <v>Normal</v>
      </c>
      <c r="F2223" t="s">
        <v>2381</v>
      </c>
      <c r="G2223" t="s">
        <v>2380</v>
      </c>
      <c r="H2223" t="s">
        <v>2380</v>
      </c>
      <c r="I2223">
        <v>0</v>
      </c>
      <c r="J2223" t="s">
        <v>2380</v>
      </c>
    </row>
    <row r="2224" spans="1:10" x14ac:dyDescent="0.3">
      <c r="A2224" t="s">
        <v>135</v>
      </c>
      <c r="B2224">
        <v>31.1</v>
      </c>
      <c r="C2224" t="str">
        <f t="shared" si="68"/>
        <v>Obesity</v>
      </c>
      <c r="D2224">
        <v>4.37</v>
      </c>
      <c r="E2224" t="str">
        <f t="shared" si="69"/>
        <v>Normal</v>
      </c>
      <c r="F2224" t="s">
        <v>2381</v>
      </c>
      <c r="G2224" t="s">
        <v>2380</v>
      </c>
      <c r="H2224" t="s">
        <v>2380</v>
      </c>
      <c r="I2224">
        <v>0</v>
      </c>
      <c r="J2224" t="s">
        <v>2380</v>
      </c>
    </row>
    <row r="2225" spans="1:10" x14ac:dyDescent="0.3">
      <c r="A2225" t="s">
        <v>134</v>
      </c>
      <c r="B2225">
        <v>23.21</v>
      </c>
      <c r="C2225" t="str">
        <f t="shared" si="68"/>
        <v>Normal weight</v>
      </c>
      <c r="D2225">
        <v>5.24</v>
      </c>
      <c r="E2225" t="str">
        <f t="shared" si="69"/>
        <v>Normal</v>
      </c>
      <c r="F2225" t="s">
        <v>2381</v>
      </c>
      <c r="G2225" t="s">
        <v>2380</v>
      </c>
      <c r="H2225" t="s">
        <v>2380</v>
      </c>
      <c r="I2225">
        <v>0</v>
      </c>
      <c r="J2225" t="s">
        <v>2380</v>
      </c>
    </row>
    <row r="2226" spans="1:10" x14ac:dyDescent="0.3">
      <c r="A2226" t="s">
        <v>133</v>
      </c>
      <c r="B2226">
        <v>18.36</v>
      </c>
      <c r="C2226" t="str">
        <f t="shared" si="68"/>
        <v>Underweight</v>
      </c>
      <c r="D2226">
        <v>5.96</v>
      </c>
      <c r="E2226" t="str">
        <f t="shared" si="69"/>
        <v>Prediabetes</v>
      </c>
      <c r="F2226" t="s">
        <v>2380</v>
      </c>
      <c r="G2226" t="s">
        <v>2380</v>
      </c>
      <c r="H2226" t="s">
        <v>2380</v>
      </c>
      <c r="I2226">
        <v>1</v>
      </c>
      <c r="J2226" t="s">
        <v>2380</v>
      </c>
    </row>
    <row r="2227" spans="1:10" x14ac:dyDescent="0.3">
      <c r="A2227" t="s">
        <v>132</v>
      </c>
      <c r="B2227">
        <v>15.92</v>
      </c>
      <c r="C2227" t="str">
        <f t="shared" si="68"/>
        <v>Underweight</v>
      </c>
      <c r="D2227">
        <v>4.76</v>
      </c>
      <c r="E2227" t="str">
        <f t="shared" si="69"/>
        <v>Normal</v>
      </c>
      <c r="F2227" t="s">
        <v>2381</v>
      </c>
      <c r="G2227" t="s">
        <v>2380</v>
      </c>
      <c r="H2227" t="s">
        <v>2380</v>
      </c>
      <c r="I2227">
        <v>1</v>
      </c>
      <c r="J2227" t="s">
        <v>2380</v>
      </c>
    </row>
    <row r="2228" spans="1:10" x14ac:dyDescent="0.3">
      <c r="A2228" t="s">
        <v>131</v>
      </c>
      <c r="B2228">
        <v>15.17</v>
      </c>
      <c r="C2228" t="str">
        <f t="shared" si="68"/>
        <v>Underweight</v>
      </c>
      <c r="D2228">
        <v>4.3</v>
      </c>
      <c r="E2228" t="str">
        <f t="shared" si="69"/>
        <v>Normal</v>
      </c>
      <c r="F2228" t="s">
        <v>2381</v>
      </c>
      <c r="G2228" t="s">
        <v>2380</v>
      </c>
      <c r="H2228" t="s">
        <v>2381</v>
      </c>
      <c r="I2228">
        <v>1</v>
      </c>
      <c r="J2228" t="s">
        <v>2380</v>
      </c>
    </row>
    <row r="2229" spans="1:10" x14ac:dyDescent="0.3">
      <c r="A2229" t="s">
        <v>130</v>
      </c>
      <c r="B2229">
        <v>16.63</v>
      </c>
      <c r="C2229" t="str">
        <f t="shared" si="68"/>
        <v>Underweight</v>
      </c>
      <c r="D2229">
        <v>4.5</v>
      </c>
      <c r="E2229" t="str">
        <f t="shared" si="69"/>
        <v>Normal</v>
      </c>
      <c r="F2229" t="s">
        <v>2380</v>
      </c>
      <c r="G2229" t="s">
        <v>2380</v>
      </c>
      <c r="H2229" t="s">
        <v>2380</v>
      </c>
      <c r="I2229">
        <v>1</v>
      </c>
      <c r="J2229" t="s">
        <v>2380</v>
      </c>
    </row>
    <row r="2230" spans="1:10" x14ac:dyDescent="0.3">
      <c r="A2230" t="s">
        <v>129</v>
      </c>
      <c r="B2230">
        <v>19.39</v>
      </c>
      <c r="C2230" t="str">
        <f t="shared" si="68"/>
        <v>Normal weight</v>
      </c>
      <c r="D2230">
        <v>5.59</v>
      </c>
      <c r="E2230" t="str">
        <f t="shared" si="69"/>
        <v>Normal</v>
      </c>
      <c r="F2230" t="s">
        <v>2380</v>
      </c>
      <c r="G2230" t="s">
        <v>2380</v>
      </c>
      <c r="H2230" t="s">
        <v>2381</v>
      </c>
      <c r="I2230">
        <v>1</v>
      </c>
      <c r="J2230" t="s">
        <v>2380</v>
      </c>
    </row>
    <row r="2231" spans="1:10" x14ac:dyDescent="0.3">
      <c r="A2231" t="s">
        <v>128</v>
      </c>
      <c r="B2231">
        <v>17.34</v>
      </c>
      <c r="C2231" t="str">
        <f t="shared" si="68"/>
        <v>Underweight</v>
      </c>
      <c r="D2231">
        <v>6.29</v>
      </c>
      <c r="E2231" t="str">
        <f t="shared" si="69"/>
        <v>Prediabetes</v>
      </c>
      <c r="F2231" t="s">
        <v>2381</v>
      </c>
      <c r="G2231" t="s">
        <v>2380</v>
      </c>
      <c r="H2231" t="s">
        <v>2381</v>
      </c>
      <c r="I2231">
        <v>1</v>
      </c>
      <c r="J2231" t="s">
        <v>2380</v>
      </c>
    </row>
    <row r="2232" spans="1:10" x14ac:dyDescent="0.3">
      <c r="A2232" t="s">
        <v>127</v>
      </c>
      <c r="B2232">
        <v>17.940000000000001</v>
      </c>
      <c r="C2232" t="str">
        <f t="shared" si="68"/>
        <v>Underweight</v>
      </c>
      <c r="D2232">
        <v>4.1900000000000004</v>
      </c>
      <c r="E2232" t="str">
        <f t="shared" si="69"/>
        <v>Normal</v>
      </c>
      <c r="F2232" t="s">
        <v>2380</v>
      </c>
      <c r="G2232" t="s">
        <v>2381</v>
      </c>
      <c r="H2232" t="s">
        <v>2380</v>
      </c>
      <c r="I2232">
        <v>1</v>
      </c>
      <c r="J2232" t="s">
        <v>2380</v>
      </c>
    </row>
    <row r="2233" spans="1:10" x14ac:dyDescent="0.3">
      <c r="A2233" t="s">
        <v>126</v>
      </c>
      <c r="B2233">
        <v>16.670000000000002</v>
      </c>
      <c r="C2233" t="str">
        <f t="shared" si="68"/>
        <v>Underweight</v>
      </c>
      <c r="D2233">
        <v>4.7</v>
      </c>
      <c r="E2233" t="str">
        <f t="shared" si="69"/>
        <v>Normal</v>
      </c>
      <c r="F2233" t="s">
        <v>2381</v>
      </c>
      <c r="G2233" t="s">
        <v>2380</v>
      </c>
      <c r="H2233" t="s">
        <v>2381</v>
      </c>
      <c r="I2233">
        <v>1</v>
      </c>
      <c r="J2233" t="s">
        <v>2380</v>
      </c>
    </row>
    <row r="2234" spans="1:10" x14ac:dyDescent="0.3">
      <c r="A2234" t="s">
        <v>125</v>
      </c>
      <c r="B2234">
        <v>20.58</v>
      </c>
      <c r="C2234" t="str">
        <f t="shared" si="68"/>
        <v>Normal weight</v>
      </c>
      <c r="D2234">
        <v>5.64</v>
      </c>
      <c r="E2234" t="str">
        <f t="shared" si="69"/>
        <v>Normal</v>
      </c>
      <c r="F2234" t="s">
        <v>2381</v>
      </c>
      <c r="G2234" t="s">
        <v>2380</v>
      </c>
      <c r="H2234" t="s">
        <v>2380</v>
      </c>
      <c r="I2234">
        <v>0</v>
      </c>
      <c r="J2234" t="s">
        <v>2380</v>
      </c>
    </row>
    <row r="2235" spans="1:10" x14ac:dyDescent="0.3">
      <c r="A2235" t="s">
        <v>124</v>
      </c>
      <c r="B2235">
        <v>16.5</v>
      </c>
      <c r="C2235" t="str">
        <f t="shared" si="68"/>
        <v>Underweight</v>
      </c>
      <c r="D2235">
        <v>4.1100000000000003</v>
      </c>
      <c r="E2235" t="str">
        <f t="shared" si="69"/>
        <v>Normal</v>
      </c>
      <c r="F2235" t="s">
        <v>2381</v>
      </c>
      <c r="G2235" t="s">
        <v>2380</v>
      </c>
      <c r="H2235" t="s">
        <v>2380</v>
      </c>
      <c r="I2235">
        <v>0</v>
      </c>
      <c r="J2235" t="s">
        <v>2380</v>
      </c>
    </row>
    <row r="2236" spans="1:10" x14ac:dyDescent="0.3">
      <c r="A2236" t="s">
        <v>123</v>
      </c>
      <c r="B2236">
        <v>15.41</v>
      </c>
      <c r="C2236" t="str">
        <f t="shared" si="68"/>
        <v>Underweight</v>
      </c>
      <c r="D2236">
        <v>5.43</v>
      </c>
      <c r="E2236" t="str">
        <f t="shared" si="69"/>
        <v>Normal</v>
      </c>
      <c r="F2236" t="s">
        <v>2381</v>
      </c>
      <c r="G2236" t="s">
        <v>2380</v>
      </c>
      <c r="H2236" t="s">
        <v>2381</v>
      </c>
      <c r="I2236">
        <v>1</v>
      </c>
      <c r="J2236" t="s">
        <v>2380</v>
      </c>
    </row>
    <row r="2237" spans="1:10" x14ac:dyDescent="0.3">
      <c r="A2237" t="s">
        <v>122</v>
      </c>
      <c r="B2237">
        <v>24.59</v>
      </c>
      <c r="C2237" t="str">
        <f t="shared" si="68"/>
        <v>Normal weight</v>
      </c>
      <c r="D2237">
        <v>4.38</v>
      </c>
      <c r="E2237" t="str">
        <f t="shared" si="69"/>
        <v>Normal</v>
      </c>
      <c r="F2237" t="s">
        <v>2380</v>
      </c>
      <c r="G2237" t="s">
        <v>2380</v>
      </c>
      <c r="H2237" t="s">
        <v>2380</v>
      </c>
      <c r="I2237">
        <v>1</v>
      </c>
      <c r="J2237" t="s">
        <v>2380</v>
      </c>
    </row>
    <row r="2238" spans="1:10" x14ac:dyDescent="0.3">
      <c r="A2238" t="s">
        <v>121</v>
      </c>
      <c r="B2238">
        <v>33.33</v>
      </c>
      <c r="C2238" t="str">
        <f t="shared" si="68"/>
        <v>Obesity</v>
      </c>
      <c r="D2238">
        <v>9.7899999999999991</v>
      </c>
      <c r="E2238" t="str">
        <f t="shared" si="69"/>
        <v>Diabetes</v>
      </c>
      <c r="F2238" t="s">
        <v>2380</v>
      </c>
      <c r="G2238" t="s">
        <v>2380</v>
      </c>
      <c r="H2238" t="s">
        <v>2380</v>
      </c>
      <c r="I2238">
        <v>0</v>
      </c>
      <c r="J2238" t="s">
        <v>2380</v>
      </c>
    </row>
    <row r="2239" spans="1:10" x14ac:dyDescent="0.3">
      <c r="A2239" t="s">
        <v>120</v>
      </c>
      <c r="B2239">
        <v>18.5</v>
      </c>
      <c r="C2239" t="str">
        <f t="shared" si="68"/>
        <v>Normal weight</v>
      </c>
      <c r="D2239">
        <v>11.84</v>
      </c>
      <c r="E2239" t="str">
        <f t="shared" si="69"/>
        <v>Diabetes</v>
      </c>
      <c r="F2239" t="s">
        <v>2380</v>
      </c>
      <c r="G2239" t="s">
        <v>2380</v>
      </c>
      <c r="H2239" t="s">
        <v>2380</v>
      </c>
      <c r="I2239">
        <v>0</v>
      </c>
      <c r="J2239" t="s">
        <v>2380</v>
      </c>
    </row>
    <row r="2240" spans="1:10" x14ac:dyDescent="0.3">
      <c r="A2240" t="s">
        <v>119</v>
      </c>
      <c r="B2240">
        <v>18.579999999999998</v>
      </c>
      <c r="C2240" t="str">
        <f t="shared" si="68"/>
        <v>Normal weight</v>
      </c>
      <c r="D2240">
        <v>6.22</v>
      </c>
      <c r="E2240" t="str">
        <f t="shared" si="69"/>
        <v>Prediabetes</v>
      </c>
      <c r="F2240" t="s">
        <v>2380</v>
      </c>
      <c r="G2240" t="s">
        <v>2380</v>
      </c>
      <c r="H2240" t="s">
        <v>2380</v>
      </c>
      <c r="I2240">
        <v>0</v>
      </c>
      <c r="J2240" t="s">
        <v>2380</v>
      </c>
    </row>
    <row r="2241" spans="1:10" x14ac:dyDescent="0.3">
      <c r="A2241" t="s">
        <v>118</v>
      </c>
      <c r="B2241">
        <v>16.64</v>
      </c>
      <c r="C2241" t="str">
        <f t="shared" si="68"/>
        <v>Underweight</v>
      </c>
      <c r="D2241">
        <v>10.01</v>
      </c>
      <c r="E2241" t="str">
        <f t="shared" si="69"/>
        <v>Diabetes</v>
      </c>
      <c r="F2241" t="s">
        <v>2380</v>
      </c>
      <c r="G2241" t="s">
        <v>2380</v>
      </c>
      <c r="H2241" t="s">
        <v>2380</v>
      </c>
      <c r="I2241">
        <v>0</v>
      </c>
      <c r="J2241" t="s">
        <v>2380</v>
      </c>
    </row>
    <row r="2242" spans="1:10" x14ac:dyDescent="0.3">
      <c r="A2242" t="s">
        <v>117</v>
      </c>
      <c r="B2242">
        <v>19.329999999999998</v>
      </c>
      <c r="C2242" t="str">
        <f t="shared" si="68"/>
        <v>Normal weight</v>
      </c>
      <c r="D2242">
        <v>4.32</v>
      </c>
      <c r="E2242" t="str">
        <f t="shared" si="69"/>
        <v>Normal</v>
      </c>
      <c r="F2242" t="s">
        <v>2380</v>
      </c>
      <c r="G2242" t="s">
        <v>2380</v>
      </c>
      <c r="H2242" t="s">
        <v>2380</v>
      </c>
      <c r="I2242">
        <v>1</v>
      </c>
      <c r="J2242" t="s">
        <v>2380</v>
      </c>
    </row>
    <row r="2243" spans="1:10" x14ac:dyDescent="0.3">
      <c r="A2243" t="s">
        <v>116</v>
      </c>
      <c r="B2243">
        <v>21.26</v>
      </c>
      <c r="C2243" t="str">
        <f t="shared" ref="C2243:C2306" si="70">IF(B2243&lt;18.5,"Underweight",IF(B2243&lt;=24.9,"Normal weight",IF(B2243&lt;29.9,"Over weight","Obesity")))</f>
        <v>Normal weight</v>
      </c>
      <c r="D2243">
        <v>5.65</v>
      </c>
      <c r="E2243" t="str">
        <f t="shared" ref="E2243:E2306" si="71">IF(D2243&lt;5.7,"Normal",IF(D2243&lt;=6.4,"Prediabetes","Diabetes"))</f>
        <v>Normal</v>
      </c>
      <c r="F2243" t="s">
        <v>2381</v>
      </c>
      <c r="G2243" t="s">
        <v>2380</v>
      </c>
      <c r="H2243" t="s">
        <v>2381</v>
      </c>
      <c r="I2243">
        <v>1</v>
      </c>
      <c r="J2243" t="s">
        <v>2380</v>
      </c>
    </row>
    <row r="2244" spans="1:10" x14ac:dyDescent="0.3">
      <c r="A2244" t="s">
        <v>115</v>
      </c>
      <c r="B2244">
        <v>15.6</v>
      </c>
      <c r="C2244" t="str">
        <f t="shared" si="70"/>
        <v>Underweight</v>
      </c>
      <c r="D2244">
        <v>4.12</v>
      </c>
      <c r="E2244" t="str">
        <f t="shared" si="71"/>
        <v>Normal</v>
      </c>
      <c r="F2244" t="s">
        <v>2381</v>
      </c>
      <c r="G2244" t="s">
        <v>2380</v>
      </c>
      <c r="H2244" t="s">
        <v>2380</v>
      </c>
      <c r="I2244">
        <v>1</v>
      </c>
      <c r="J2244" t="s">
        <v>2380</v>
      </c>
    </row>
    <row r="2245" spans="1:10" x14ac:dyDescent="0.3">
      <c r="A2245" t="s">
        <v>114</v>
      </c>
      <c r="B2245">
        <v>24.39</v>
      </c>
      <c r="C2245" t="str">
        <f t="shared" si="70"/>
        <v>Normal weight</v>
      </c>
      <c r="D2245">
        <v>6.24</v>
      </c>
      <c r="E2245" t="str">
        <f t="shared" si="71"/>
        <v>Prediabetes</v>
      </c>
      <c r="F2245" t="s">
        <v>2380</v>
      </c>
      <c r="G2245" t="s">
        <v>2380</v>
      </c>
      <c r="H2245" t="s">
        <v>2380</v>
      </c>
      <c r="I2245">
        <v>1</v>
      </c>
      <c r="J2245" t="s">
        <v>2380</v>
      </c>
    </row>
    <row r="2246" spans="1:10" x14ac:dyDescent="0.3">
      <c r="A2246" t="s">
        <v>113</v>
      </c>
      <c r="B2246">
        <v>24.75</v>
      </c>
      <c r="C2246" t="str">
        <f t="shared" si="70"/>
        <v>Normal weight</v>
      </c>
      <c r="D2246">
        <v>4.83</v>
      </c>
      <c r="E2246" t="str">
        <f t="shared" si="71"/>
        <v>Normal</v>
      </c>
      <c r="F2246" t="s">
        <v>2380</v>
      </c>
      <c r="G2246" t="s">
        <v>2380</v>
      </c>
      <c r="H2246" t="s">
        <v>2380</v>
      </c>
      <c r="I2246">
        <v>0</v>
      </c>
      <c r="J2246" t="s">
        <v>2380</v>
      </c>
    </row>
    <row r="2247" spans="1:10" x14ac:dyDescent="0.3">
      <c r="A2247" t="s">
        <v>112</v>
      </c>
      <c r="B2247">
        <v>20.88</v>
      </c>
      <c r="C2247" t="str">
        <f t="shared" si="70"/>
        <v>Normal weight</v>
      </c>
      <c r="D2247">
        <v>7.4</v>
      </c>
      <c r="E2247" t="str">
        <f t="shared" si="71"/>
        <v>Diabetes</v>
      </c>
      <c r="F2247" t="s">
        <v>2380</v>
      </c>
      <c r="G2247" t="s">
        <v>2380</v>
      </c>
      <c r="H2247" t="s">
        <v>2380</v>
      </c>
      <c r="I2247">
        <v>0</v>
      </c>
      <c r="J2247" t="s">
        <v>2380</v>
      </c>
    </row>
    <row r="2248" spans="1:10" x14ac:dyDescent="0.3">
      <c r="A2248" t="s">
        <v>111</v>
      </c>
      <c r="B2248">
        <v>20.43</v>
      </c>
      <c r="C2248" t="str">
        <f t="shared" si="70"/>
        <v>Normal weight</v>
      </c>
      <c r="D2248">
        <v>4.54</v>
      </c>
      <c r="E2248" t="str">
        <f t="shared" si="71"/>
        <v>Normal</v>
      </c>
      <c r="F2248" t="s">
        <v>2380</v>
      </c>
      <c r="G2248" t="s">
        <v>2380</v>
      </c>
      <c r="H2248" t="s">
        <v>2380</v>
      </c>
      <c r="I2248">
        <v>0</v>
      </c>
      <c r="J2248" t="s">
        <v>2380</v>
      </c>
    </row>
    <row r="2249" spans="1:10" x14ac:dyDescent="0.3">
      <c r="A2249" t="s">
        <v>110</v>
      </c>
      <c r="B2249">
        <v>15.18</v>
      </c>
      <c r="C2249" t="str">
        <f t="shared" si="70"/>
        <v>Underweight</v>
      </c>
      <c r="D2249">
        <v>11.11</v>
      </c>
      <c r="E2249" t="str">
        <f t="shared" si="71"/>
        <v>Diabetes</v>
      </c>
      <c r="F2249" t="s">
        <v>2380</v>
      </c>
      <c r="G2249" t="s">
        <v>2380</v>
      </c>
      <c r="H2249" t="s">
        <v>2380</v>
      </c>
      <c r="I2249">
        <v>0</v>
      </c>
      <c r="J2249" t="s">
        <v>2380</v>
      </c>
    </row>
    <row r="2250" spans="1:10" x14ac:dyDescent="0.3">
      <c r="A2250" t="s">
        <v>109</v>
      </c>
      <c r="B2250">
        <v>15.12</v>
      </c>
      <c r="C2250" t="str">
        <f t="shared" si="70"/>
        <v>Underweight</v>
      </c>
      <c r="D2250">
        <v>4.03</v>
      </c>
      <c r="E2250" t="str">
        <f t="shared" si="71"/>
        <v>Normal</v>
      </c>
      <c r="F2250" t="s">
        <v>2381</v>
      </c>
      <c r="G2250" t="s">
        <v>2380</v>
      </c>
      <c r="H2250" t="s">
        <v>2380</v>
      </c>
      <c r="I2250">
        <v>0</v>
      </c>
      <c r="J2250" t="s">
        <v>2380</v>
      </c>
    </row>
    <row r="2251" spans="1:10" x14ac:dyDescent="0.3">
      <c r="A2251" t="s">
        <v>108</v>
      </c>
      <c r="B2251">
        <v>23.88</v>
      </c>
      <c r="C2251" t="str">
        <f t="shared" si="70"/>
        <v>Normal weight</v>
      </c>
      <c r="D2251">
        <v>4.51</v>
      </c>
      <c r="E2251" t="str">
        <f t="shared" si="71"/>
        <v>Normal</v>
      </c>
      <c r="F2251" t="s">
        <v>2380</v>
      </c>
      <c r="G2251" t="s">
        <v>2380</v>
      </c>
      <c r="H2251" t="s">
        <v>2380</v>
      </c>
      <c r="I2251">
        <v>1</v>
      </c>
      <c r="J2251" t="s">
        <v>2380</v>
      </c>
    </row>
    <row r="2252" spans="1:10" x14ac:dyDescent="0.3">
      <c r="A2252" t="s">
        <v>107</v>
      </c>
      <c r="B2252">
        <v>16.13</v>
      </c>
      <c r="C2252" t="str">
        <f t="shared" si="70"/>
        <v>Underweight</v>
      </c>
      <c r="D2252">
        <v>5.56</v>
      </c>
      <c r="E2252" t="str">
        <f t="shared" si="71"/>
        <v>Normal</v>
      </c>
      <c r="F2252" t="s">
        <v>2380</v>
      </c>
      <c r="G2252" t="s">
        <v>2381</v>
      </c>
      <c r="H2252" t="s">
        <v>2380</v>
      </c>
      <c r="I2252">
        <v>1</v>
      </c>
      <c r="J2252" t="s">
        <v>2380</v>
      </c>
    </row>
    <row r="2253" spans="1:10" x14ac:dyDescent="0.3">
      <c r="A2253" t="s">
        <v>106</v>
      </c>
      <c r="B2253">
        <v>24.09</v>
      </c>
      <c r="C2253" t="str">
        <f t="shared" si="70"/>
        <v>Normal weight</v>
      </c>
      <c r="D2253">
        <v>4.0999999999999996</v>
      </c>
      <c r="E2253" t="str">
        <f t="shared" si="71"/>
        <v>Normal</v>
      </c>
      <c r="F2253" t="s">
        <v>2380</v>
      </c>
      <c r="G2253" t="s">
        <v>2381</v>
      </c>
      <c r="H2253" t="s">
        <v>2380</v>
      </c>
      <c r="I2253">
        <v>1</v>
      </c>
      <c r="J2253" t="s">
        <v>2380</v>
      </c>
    </row>
    <row r="2254" spans="1:10" x14ac:dyDescent="0.3">
      <c r="A2254" t="s">
        <v>105</v>
      </c>
      <c r="B2254">
        <v>19.43</v>
      </c>
      <c r="C2254" t="str">
        <f t="shared" si="70"/>
        <v>Normal weight</v>
      </c>
      <c r="D2254">
        <v>5.85</v>
      </c>
      <c r="E2254" t="str">
        <f t="shared" si="71"/>
        <v>Prediabetes</v>
      </c>
      <c r="F2254" t="s">
        <v>2380</v>
      </c>
      <c r="G2254" t="s">
        <v>2381</v>
      </c>
      <c r="H2254" t="s">
        <v>2380</v>
      </c>
      <c r="I2254">
        <v>1</v>
      </c>
      <c r="J2254" t="s">
        <v>2380</v>
      </c>
    </row>
    <row r="2255" spans="1:10" x14ac:dyDescent="0.3">
      <c r="A2255" t="s">
        <v>104</v>
      </c>
      <c r="B2255">
        <v>15.22</v>
      </c>
      <c r="C2255" t="str">
        <f t="shared" si="70"/>
        <v>Underweight</v>
      </c>
      <c r="D2255">
        <v>4.92</v>
      </c>
      <c r="E2255" t="str">
        <f t="shared" si="71"/>
        <v>Normal</v>
      </c>
      <c r="F2255" t="s">
        <v>2381</v>
      </c>
      <c r="G2255" t="s">
        <v>2380</v>
      </c>
      <c r="H2255" t="s">
        <v>2381</v>
      </c>
      <c r="I2255">
        <v>1</v>
      </c>
      <c r="J2255" t="s">
        <v>2380</v>
      </c>
    </row>
    <row r="2256" spans="1:10" x14ac:dyDescent="0.3">
      <c r="A2256" t="s">
        <v>103</v>
      </c>
      <c r="B2256">
        <v>20.72</v>
      </c>
      <c r="C2256" t="str">
        <f t="shared" si="70"/>
        <v>Normal weight</v>
      </c>
      <c r="D2256">
        <v>9.4600000000000009</v>
      </c>
      <c r="E2256" t="str">
        <f t="shared" si="71"/>
        <v>Diabetes</v>
      </c>
      <c r="F2256" t="s">
        <v>2380</v>
      </c>
      <c r="G2256" t="s">
        <v>2380</v>
      </c>
      <c r="H2256" t="s">
        <v>2380</v>
      </c>
      <c r="I2256">
        <v>0</v>
      </c>
      <c r="J2256" t="s">
        <v>2380</v>
      </c>
    </row>
    <row r="2257" spans="1:10" x14ac:dyDescent="0.3">
      <c r="A2257" t="s">
        <v>102</v>
      </c>
      <c r="B2257">
        <v>35.4</v>
      </c>
      <c r="C2257" t="str">
        <f t="shared" si="70"/>
        <v>Obesity</v>
      </c>
      <c r="D2257">
        <v>5.94</v>
      </c>
      <c r="E2257" t="str">
        <f t="shared" si="71"/>
        <v>Prediabetes</v>
      </c>
      <c r="F2257" t="s">
        <v>2380</v>
      </c>
      <c r="G2257" t="s">
        <v>2380</v>
      </c>
      <c r="H2257" t="s">
        <v>2381</v>
      </c>
      <c r="I2257">
        <v>1</v>
      </c>
      <c r="J2257" t="s">
        <v>2380</v>
      </c>
    </row>
    <row r="2258" spans="1:10" x14ac:dyDescent="0.3">
      <c r="A2258" t="s">
        <v>101</v>
      </c>
      <c r="B2258">
        <v>34.4</v>
      </c>
      <c r="C2258" t="str">
        <f t="shared" si="70"/>
        <v>Obesity</v>
      </c>
      <c r="D2258">
        <v>5.7</v>
      </c>
      <c r="E2258" t="str">
        <f t="shared" si="71"/>
        <v>Prediabetes</v>
      </c>
      <c r="F2258" t="s">
        <v>2380</v>
      </c>
      <c r="G2258" t="s">
        <v>2380</v>
      </c>
      <c r="H2258" t="s">
        <v>2381</v>
      </c>
      <c r="I2258">
        <v>1</v>
      </c>
      <c r="J2258" t="s">
        <v>2380</v>
      </c>
    </row>
    <row r="2259" spans="1:10" x14ac:dyDescent="0.3">
      <c r="A2259" t="s">
        <v>100</v>
      </c>
      <c r="B2259">
        <v>34.1</v>
      </c>
      <c r="C2259" t="str">
        <f t="shared" si="70"/>
        <v>Obesity</v>
      </c>
      <c r="D2259">
        <v>4.13</v>
      </c>
      <c r="E2259" t="str">
        <f t="shared" si="71"/>
        <v>Normal</v>
      </c>
      <c r="F2259" t="s">
        <v>2380</v>
      </c>
      <c r="G2259" t="s">
        <v>2380</v>
      </c>
      <c r="H2259" t="s">
        <v>2381</v>
      </c>
      <c r="I2259">
        <v>1</v>
      </c>
      <c r="J2259" t="s">
        <v>2380</v>
      </c>
    </row>
    <row r="2260" spans="1:10" x14ac:dyDescent="0.3">
      <c r="A2260" t="s">
        <v>99</v>
      </c>
      <c r="B2260">
        <v>30.4</v>
      </c>
      <c r="C2260" t="str">
        <f t="shared" si="70"/>
        <v>Obesity</v>
      </c>
      <c r="D2260">
        <v>4.7699999999999996</v>
      </c>
      <c r="E2260" t="str">
        <f t="shared" si="71"/>
        <v>Normal</v>
      </c>
      <c r="F2260" t="s">
        <v>2380</v>
      </c>
      <c r="G2260" t="s">
        <v>2380</v>
      </c>
      <c r="H2260" t="s">
        <v>2381</v>
      </c>
      <c r="I2260">
        <v>1</v>
      </c>
      <c r="J2260" t="s">
        <v>2380</v>
      </c>
    </row>
    <row r="2261" spans="1:10" x14ac:dyDescent="0.3">
      <c r="A2261" t="s">
        <v>98</v>
      </c>
      <c r="B2261">
        <v>28.7</v>
      </c>
      <c r="C2261" t="str">
        <f t="shared" si="70"/>
        <v>Over weight</v>
      </c>
      <c r="D2261">
        <v>4.99</v>
      </c>
      <c r="E2261" t="str">
        <f t="shared" si="71"/>
        <v>Normal</v>
      </c>
      <c r="F2261" t="s">
        <v>2380</v>
      </c>
      <c r="G2261" t="s">
        <v>2380</v>
      </c>
      <c r="H2261" t="s">
        <v>2381</v>
      </c>
      <c r="I2261">
        <v>1</v>
      </c>
      <c r="J2261" t="s">
        <v>2380</v>
      </c>
    </row>
    <row r="2262" spans="1:10" x14ac:dyDescent="0.3">
      <c r="A2262" t="s">
        <v>97</v>
      </c>
      <c r="B2262">
        <v>17.440000000000001</v>
      </c>
      <c r="C2262" t="str">
        <f t="shared" si="70"/>
        <v>Underweight</v>
      </c>
      <c r="D2262">
        <v>4.42</v>
      </c>
      <c r="E2262" t="str">
        <f t="shared" si="71"/>
        <v>Normal</v>
      </c>
      <c r="F2262" t="s">
        <v>2381</v>
      </c>
      <c r="G2262" t="s">
        <v>2380</v>
      </c>
      <c r="H2262" t="s">
        <v>2381</v>
      </c>
      <c r="I2262">
        <v>1</v>
      </c>
      <c r="J2262" t="s">
        <v>2380</v>
      </c>
    </row>
    <row r="2263" spans="1:10" x14ac:dyDescent="0.3">
      <c r="A2263" t="s">
        <v>96</v>
      </c>
      <c r="B2263">
        <v>27.6</v>
      </c>
      <c r="C2263" t="str">
        <f t="shared" si="70"/>
        <v>Over weight</v>
      </c>
      <c r="D2263">
        <v>4.01</v>
      </c>
      <c r="E2263" t="str">
        <f t="shared" si="71"/>
        <v>Normal</v>
      </c>
      <c r="F2263" t="s">
        <v>2380</v>
      </c>
      <c r="G2263" t="s">
        <v>2380</v>
      </c>
      <c r="H2263" t="s">
        <v>2381</v>
      </c>
      <c r="I2263">
        <v>1</v>
      </c>
      <c r="J2263" t="s">
        <v>2380</v>
      </c>
    </row>
    <row r="2264" spans="1:10" x14ac:dyDescent="0.3">
      <c r="A2264" t="s">
        <v>95</v>
      </c>
      <c r="B2264">
        <v>20.7</v>
      </c>
      <c r="C2264" t="str">
        <f t="shared" si="70"/>
        <v>Normal weight</v>
      </c>
      <c r="D2264">
        <v>4.49</v>
      </c>
      <c r="E2264" t="str">
        <f t="shared" si="71"/>
        <v>Normal</v>
      </c>
      <c r="F2264" t="s">
        <v>2380</v>
      </c>
      <c r="G2264" t="s">
        <v>2380</v>
      </c>
      <c r="H2264" t="s">
        <v>2381</v>
      </c>
      <c r="I2264">
        <v>1</v>
      </c>
      <c r="J2264" t="s">
        <v>2380</v>
      </c>
    </row>
    <row r="2265" spans="1:10" x14ac:dyDescent="0.3">
      <c r="A2265" t="s">
        <v>94</v>
      </c>
      <c r="B2265">
        <v>20.3</v>
      </c>
      <c r="C2265" t="str">
        <f t="shared" si="70"/>
        <v>Normal weight</v>
      </c>
      <c r="D2265">
        <v>6.37</v>
      </c>
      <c r="E2265" t="str">
        <f t="shared" si="71"/>
        <v>Prediabetes</v>
      </c>
      <c r="F2265" t="s">
        <v>2380</v>
      </c>
      <c r="G2265" t="s">
        <v>2380</v>
      </c>
      <c r="H2265" t="s">
        <v>2381</v>
      </c>
      <c r="I2265">
        <v>1</v>
      </c>
      <c r="J2265" t="s">
        <v>2380</v>
      </c>
    </row>
    <row r="2266" spans="1:10" x14ac:dyDescent="0.3">
      <c r="A2266" t="s">
        <v>93</v>
      </c>
      <c r="B2266">
        <v>19.8</v>
      </c>
      <c r="C2266" t="str">
        <f t="shared" si="70"/>
        <v>Normal weight</v>
      </c>
      <c r="D2266">
        <v>5.12</v>
      </c>
      <c r="E2266" t="str">
        <f t="shared" si="71"/>
        <v>Normal</v>
      </c>
      <c r="F2266" t="s">
        <v>2380</v>
      </c>
      <c r="G2266" t="s">
        <v>2380</v>
      </c>
      <c r="H2266" t="s">
        <v>2381</v>
      </c>
      <c r="I2266">
        <v>1</v>
      </c>
      <c r="J2266" t="s">
        <v>2380</v>
      </c>
    </row>
    <row r="2267" spans="1:10" x14ac:dyDescent="0.3">
      <c r="A2267" t="s">
        <v>92</v>
      </c>
      <c r="B2267">
        <v>21.87</v>
      </c>
      <c r="C2267" t="str">
        <f t="shared" si="70"/>
        <v>Normal weight</v>
      </c>
      <c r="D2267">
        <v>8.59</v>
      </c>
      <c r="E2267" t="str">
        <f t="shared" si="71"/>
        <v>Diabetes</v>
      </c>
      <c r="F2267" t="s">
        <v>2380</v>
      </c>
      <c r="G2267" t="s">
        <v>2380</v>
      </c>
      <c r="H2267" t="s">
        <v>2380</v>
      </c>
      <c r="I2267">
        <v>0</v>
      </c>
      <c r="J2267" t="s">
        <v>2380</v>
      </c>
    </row>
    <row r="2268" spans="1:10" x14ac:dyDescent="0.3">
      <c r="A2268" t="s">
        <v>91</v>
      </c>
      <c r="B2268">
        <v>16.600000000000001</v>
      </c>
      <c r="C2268" t="str">
        <f t="shared" si="70"/>
        <v>Underweight</v>
      </c>
      <c r="D2268">
        <v>5.87</v>
      </c>
      <c r="E2268" t="str">
        <f t="shared" si="71"/>
        <v>Prediabetes</v>
      </c>
      <c r="F2268" t="s">
        <v>2380</v>
      </c>
      <c r="G2268" t="s">
        <v>2380</v>
      </c>
      <c r="H2268" t="s">
        <v>2380</v>
      </c>
      <c r="I2268">
        <v>1</v>
      </c>
      <c r="J2268" t="s">
        <v>2380</v>
      </c>
    </row>
    <row r="2269" spans="1:10" x14ac:dyDescent="0.3">
      <c r="A2269" t="s">
        <v>90</v>
      </c>
      <c r="B2269">
        <v>21.98</v>
      </c>
      <c r="C2269" t="str">
        <f t="shared" si="70"/>
        <v>Normal weight</v>
      </c>
      <c r="D2269">
        <v>7.03</v>
      </c>
      <c r="E2269" t="str">
        <f t="shared" si="71"/>
        <v>Diabetes</v>
      </c>
      <c r="F2269" t="s">
        <v>2380</v>
      </c>
      <c r="G2269" t="s">
        <v>2380</v>
      </c>
      <c r="H2269" t="s">
        <v>2380</v>
      </c>
      <c r="I2269">
        <v>0</v>
      </c>
      <c r="J2269" t="s">
        <v>2380</v>
      </c>
    </row>
    <row r="2270" spans="1:10" x14ac:dyDescent="0.3">
      <c r="A2270" t="s">
        <v>89</v>
      </c>
      <c r="B2270">
        <v>19.7</v>
      </c>
      <c r="C2270" t="str">
        <f t="shared" si="70"/>
        <v>Normal weight</v>
      </c>
      <c r="D2270">
        <v>5.51</v>
      </c>
      <c r="E2270" t="str">
        <f t="shared" si="71"/>
        <v>Normal</v>
      </c>
      <c r="F2270" t="s">
        <v>2380</v>
      </c>
      <c r="G2270" t="s">
        <v>2380</v>
      </c>
      <c r="H2270" t="s">
        <v>2380</v>
      </c>
      <c r="I2270">
        <v>1</v>
      </c>
      <c r="J2270" t="s">
        <v>2380</v>
      </c>
    </row>
    <row r="2271" spans="1:10" x14ac:dyDescent="0.3">
      <c r="A2271" t="s">
        <v>88</v>
      </c>
      <c r="B2271">
        <v>19.21</v>
      </c>
      <c r="C2271" t="str">
        <f t="shared" si="70"/>
        <v>Normal weight</v>
      </c>
      <c r="D2271">
        <v>4.76</v>
      </c>
      <c r="E2271" t="str">
        <f t="shared" si="71"/>
        <v>Normal</v>
      </c>
      <c r="F2271" t="s">
        <v>2380</v>
      </c>
      <c r="G2271" t="s">
        <v>2381</v>
      </c>
      <c r="H2271" t="s">
        <v>2380</v>
      </c>
      <c r="I2271">
        <v>1</v>
      </c>
      <c r="J2271" t="s">
        <v>2380</v>
      </c>
    </row>
    <row r="2272" spans="1:10" x14ac:dyDescent="0.3">
      <c r="A2272" t="s">
        <v>87</v>
      </c>
      <c r="B2272">
        <v>19.3</v>
      </c>
      <c r="C2272" t="str">
        <f t="shared" si="70"/>
        <v>Normal weight</v>
      </c>
      <c r="D2272">
        <v>4.7</v>
      </c>
      <c r="E2272" t="str">
        <f t="shared" si="71"/>
        <v>Normal</v>
      </c>
      <c r="F2272" t="s">
        <v>2380</v>
      </c>
      <c r="G2272" t="s">
        <v>2381</v>
      </c>
      <c r="H2272" t="s">
        <v>2380</v>
      </c>
      <c r="I2272">
        <v>1</v>
      </c>
      <c r="J2272" t="s">
        <v>2380</v>
      </c>
    </row>
    <row r="2273" spans="1:10" x14ac:dyDescent="0.3">
      <c r="A2273" t="s">
        <v>86</v>
      </c>
      <c r="B2273">
        <v>16.22</v>
      </c>
      <c r="C2273" t="str">
        <f t="shared" si="70"/>
        <v>Underweight</v>
      </c>
      <c r="D2273">
        <v>6.21</v>
      </c>
      <c r="E2273" t="str">
        <f t="shared" si="71"/>
        <v>Prediabetes</v>
      </c>
      <c r="F2273" t="s">
        <v>2381</v>
      </c>
      <c r="G2273" t="s">
        <v>2380</v>
      </c>
      <c r="H2273" t="s">
        <v>2380</v>
      </c>
      <c r="I2273">
        <v>0</v>
      </c>
      <c r="J2273" t="s">
        <v>2380</v>
      </c>
    </row>
    <row r="2274" spans="1:10" x14ac:dyDescent="0.3">
      <c r="A2274" t="s">
        <v>85</v>
      </c>
      <c r="B2274">
        <v>17.12</v>
      </c>
      <c r="C2274" t="str">
        <f t="shared" si="70"/>
        <v>Underweight</v>
      </c>
      <c r="D2274">
        <v>4.5199999999999996</v>
      </c>
      <c r="E2274" t="str">
        <f t="shared" si="71"/>
        <v>Normal</v>
      </c>
      <c r="F2274" t="s">
        <v>2380</v>
      </c>
      <c r="G2274" t="s">
        <v>2381</v>
      </c>
      <c r="H2274" t="s">
        <v>2380</v>
      </c>
      <c r="I2274">
        <v>1</v>
      </c>
      <c r="J2274" t="s">
        <v>2380</v>
      </c>
    </row>
    <row r="2275" spans="1:10" x14ac:dyDescent="0.3">
      <c r="A2275" t="s">
        <v>84</v>
      </c>
      <c r="B2275">
        <v>19.07</v>
      </c>
      <c r="C2275" t="str">
        <f t="shared" si="70"/>
        <v>Normal weight</v>
      </c>
      <c r="D2275">
        <v>5.45</v>
      </c>
      <c r="E2275" t="str">
        <f t="shared" si="71"/>
        <v>Normal</v>
      </c>
      <c r="F2275" t="s">
        <v>2380</v>
      </c>
      <c r="G2275" t="s">
        <v>2380</v>
      </c>
      <c r="H2275" t="s">
        <v>2380</v>
      </c>
      <c r="I2275">
        <v>1</v>
      </c>
      <c r="J2275" t="s">
        <v>2380</v>
      </c>
    </row>
    <row r="2276" spans="1:10" x14ac:dyDescent="0.3">
      <c r="A2276" t="s">
        <v>83</v>
      </c>
      <c r="B2276">
        <v>15.56</v>
      </c>
      <c r="C2276" t="str">
        <f t="shared" si="70"/>
        <v>Underweight</v>
      </c>
      <c r="D2276">
        <v>4.42</v>
      </c>
      <c r="E2276" t="str">
        <f t="shared" si="71"/>
        <v>Normal</v>
      </c>
      <c r="F2276" t="s">
        <v>2380</v>
      </c>
      <c r="G2276" t="s">
        <v>2380</v>
      </c>
      <c r="H2276" t="s">
        <v>2380</v>
      </c>
      <c r="I2276">
        <v>0</v>
      </c>
      <c r="J2276" t="s">
        <v>2380</v>
      </c>
    </row>
    <row r="2277" spans="1:10" x14ac:dyDescent="0.3">
      <c r="A2277" t="s">
        <v>82</v>
      </c>
      <c r="B2277">
        <v>22.76</v>
      </c>
      <c r="C2277" t="str">
        <f t="shared" si="70"/>
        <v>Normal weight</v>
      </c>
      <c r="D2277">
        <v>9.44</v>
      </c>
      <c r="E2277" t="str">
        <f t="shared" si="71"/>
        <v>Diabetes</v>
      </c>
      <c r="F2277" t="s">
        <v>2380</v>
      </c>
      <c r="G2277" t="s">
        <v>2380</v>
      </c>
      <c r="H2277" t="s">
        <v>2380</v>
      </c>
      <c r="I2277">
        <v>0</v>
      </c>
      <c r="J2277" t="s">
        <v>2380</v>
      </c>
    </row>
    <row r="2278" spans="1:10" x14ac:dyDescent="0.3">
      <c r="A2278" t="s">
        <v>81</v>
      </c>
      <c r="B2278">
        <v>22.79</v>
      </c>
      <c r="C2278" t="str">
        <f t="shared" si="70"/>
        <v>Normal weight</v>
      </c>
      <c r="D2278">
        <v>6.15</v>
      </c>
      <c r="E2278" t="str">
        <f t="shared" si="71"/>
        <v>Prediabetes</v>
      </c>
      <c r="F2278" t="s">
        <v>2381</v>
      </c>
      <c r="G2278" t="s">
        <v>2380</v>
      </c>
      <c r="H2278" t="s">
        <v>2381</v>
      </c>
      <c r="I2278">
        <v>1</v>
      </c>
      <c r="J2278" t="s">
        <v>2380</v>
      </c>
    </row>
    <row r="2279" spans="1:10" x14ac:dyDescent="0.3">
      <c r="A2279" t="s">
        <v>80</v>
      </c>
      <c r="B2279">
        <v>17.41</v>
      </c>
      <c r="C2279" t="str">
        <f t="shared" si="70"/>
        <v>Underweight</v>
      </c>
      <c r="D2279">
        <v>5.13</v>
      </c>
      <c r="E2279" t="str">
        <f t="shared" si="71"/>
        <v>Normal</v>
      </c>
      <c r="F2279" t="s">
        <v>2381</v>
      </c>
      <c r="G2279" t="s">
        <v>2380</v>
      </c>
      <c r="H2279" t="s">
        <v>2380</v>
      </c>
      <c r="I2279">
        <v>0</v>
      </c>
      <c r="J2279" t="s">
        <v>2380</v>
      </c>
    </row>
    <row r="2280" spans="1:10" x14ac:dyDescent="0.3">
      <c r="A2280" t="s">
        <v>79</v>
      </c>
      <c r="B2280">
        <v>19.32</v>
      </c>
      <c r="C2280" t="str">
        <f t="shared" si="70"/>
        <v>Normal weight</v>
      </c>
      <c r="D2280">
        <v>4.96</v>
      </c>
      <c r="E2280" t="str">
        <f t="shared" si="71"/>
        <v>Normal</v>
      </c>
      <c r="F2280" t="s">
        <v>2381</v>
      </c>
      <c r="G2280" t="s">
        <v>2380</v>
      </c>
      <c r="H2280" t="s">
        <v>2380</v>
      </c>
      <c r="I2280">
        <v>0</v>
      </c>
      <c r="J2280" t="s">
        <v>2380</v>
      </c>
    </row>
    <row r="2281" spans="1:10" x14ac:dyDescent="0.3">
      <c r="A2281" t="s">
        <v>78</v>
      </c>
      <c r="B2281">
        <v>18.25</v>
      </c>
      <c r="C2281" t="str">
        <f t="shared" si="70"/>
        <v>Underweight</v>
      </c>
      <c r="D2281">
        <v>10.95</v>
      </c>
      <c r="E2281" t="str">
        <f t="shared" si="71"/>
        <v>Diabetes</v>
      </c>
      <c r="F2281" t="s">
        <v>2380</v>
      </c>
      <c r="G2281" t="s">
        <v>2380</v>
      </c>
      <c r="H2281" t="s">
        <v>2380</v>
      </c>
      <c r="I2281">
        <v>0</v>
      </c>
      <c r="J2281" t="s">
        <v>2380</v>
      </c>
    </row>
    <row r="2282" spans="1:10" x14ac:dyDescent="0.3">
      <c r="A2282" t="s">
        <v>77</v>
      </c>
      <c r="B2282">
        <v>53.13</v>
      </c>
      <c r="C2282" t="str">
        <f t="shared" si="70"/>
        <v>Obesity</v>
      </c>
      <c r="D2282">
        <v>4.4400000000000004</v>
      </c>
      <c r="E2282" t="str">
        <f t="shared" si="71"/>
        <v>Normal</v>
      </c>
      <c r="F2282" t="s">
        <v>2380</v>
      </c>
      <c r="G2282" t="s">
        <v>2381</v>
      </c>
      <c r="H2282" t="s">
        <v>2380</v>
      </c>
      <c r="I2282">
        <v>1</v>
      </c>
      <c r="J2282" t="s">
        <v>2380</v>
      </c>
    </row>
    <row r="2283" spans="1:10" x14ac:dyDescent="0.3">
      <c r="A2283" t="s">
        <v>76</v>
      </c>
      <c r="B2283">
        <v>20.46</v>
      </c>
      <c r="C2283" t="str">
        <f t="shared" si="70"/>
        <v>Normal weight</v>
      </c>
      <c r="D2283">
        <v>4.0199999999999996</v>
      </c>
      <c r="E2283" t="str">
        <f t="shared" si="71"/>
        <v>Normal</v>
      </c>
      <c r="F2283" t="s">
        <v>2380</v>
      </c>
      <c r="G2283" t="s">
        <v>2380</v>
      </c>
      <c r="H2283" t="s">
        <v>2380</v>
      </c>
      <c r="I2283">
        <v>0</v>
      </c>
      <c r="J2283" t="s">
        <v>2380</v>
      </c>
    </row>
    <row r="2284" spans="1:10" x14ac:dyDescent="0.3">
      <c r="A2284" t="s">
        <v>75</v>
      </c>
      <c r="B2284">
        <v>43.01</v>
      </c>
      <c r="C2284" t="str">
        <f t="shared" si="70"/>
        <v>Obesity</v>
      </c>
      <c r="D2284">
        <v>5.44</v>
      </c>
      <c r="E2284" t="str">
        <f t="shared" si="71"/>
        <v>Normal</v>
      </c>
      <c r="F2284" t="s">
        <v>2380</v>
      </c>
      <c r="G2284" t="s">
        <v>2381</v>
      </c>
      <c r="H2284" t="s">
        <v>2380</v>
      </c>
      <c r="I2284">
        <v>1</v>
      </c>
      <c r="J2284" t="s">
        <v>2380</v>
      </c>
    </row>
    <row r="2285" spans="1:10" x14ac:dyDescent="0.3">
      <c r="A2285" t="s">
        <v>74</v>
      </c>
      <c r="B2285">
        <v>15.01</v>
      </c>
      <c r="C2285" t="str">
        <f t="shared" si="70"/>
        <v>Underweight</v>
      </c>
      <c r="D2285">
        <v>4.1500000000000004</v>
      </c>
      <c r="E2285" t="str">
        <f t="shared" si="71"/>
        <v>Normal</v>
      </c>
      <c r="F2285" t="s">
        <v>2380</v>
      </c>
      <c r="G2285" t="s">
        <v>2380</v>
      </c>
      <c r="H2285" t="s">
        <v>2381</v>
      </c>
      <c r="I2285">
        <v>1</v>
      </c>
      <c r="J2285" t="s">
        <v>2380</v>
      </c>
    </row>
    <row r="2286" spans="1:10" x14ac:dyDescent="0.3">
      <c r="A2286" t="s">
        <v>73</v>
      </c>
      <c r="B2286">
        <v>41.14</v>
      </c>
      <c r="C2286" t="str">
        <f t="shared" si="70"/>
        <v>Obesity</v>
      </c>
      <c r="D2286">
        <v>6.02</v>
      </c>
      <c r="E2286" t="str">
        <f t="shared" si="71"/>
        <v>Prediabetes</v>
      </c>
      <c r="F2286" t="s">
        <v>2380</v>
      </c>
      <c r="G2286" t="s">
        <v>2381</v>
      </c>
      <c r="H2286" t="s">
        <v>2380</v>
      </c>
      <c r="I2286">
        <v>1</v>
      </c>
      <c r="J2286" t="s">
        <v>2380</v>
      </c>
    </row>
    <row r="2287" spans="1:10" x14ac:dyDescent="0.3">
      <c r="A2287" t="s">
        <v>72</v>
      </c>
      <c r="B2287">
        <v>16.55</v>
      </c>
      <c r="C2287" t="str">
        <f t="shared" si="70"/>
        <v>Underweight</v>
      </c>
      <c r="D2287">
        <v>7.73</v>
      </c>
      <c r="E2287" t="str">
        <f t="shared" si="71"/>
        <v>Diabetes</v>
      </c>
      <c r="F2287" t="s">
        <v>2380</v>
      </c>
      <c r="G2287" t="s">
        <v>2380</v>
      </c>
      <c r="H2287" t="s">
        <v>2380</v>
      </c>
      <c r="I2287">
        <v>0</v>
      </c>
      <c r="J2287" t="s">
        <v>2380</v>
      </c>
    </row>
    <row r="2288" spans="1:10" x14ac:dyDescent="0.3">
      <c r="A2288" t="s">
        <v>71</v>
      </c>
      <c r="B2288">
        <v>37.29</v>
      </c>
      <c r="C2288" t="str">
        <f t="shared" si="70"/>
        <v>Obesity</v>
      </c>
      <c r="D2288">
        <v>5.03</v>
      </c>
      <c r="E2288" t="str">
        <f t="shared" si="71"/>
        <v>Normal</v>
      </c>
      <c r="F2288" t="s">
        <v>2380</v>
      </c>
      <c r="G2288" t="s">
        <v>2381</v>
      </c>
      <c r="H2288" t="s">
        <v>2380</v>
      </c>
      <c r="I2288">
        <v>1</v>
      </c>
      <c r="J2288" t="s">
        <v>2380</v>
      </c>
    </row>
    <row r="2289" spans="1:10" x14ac:dyDescent="0.3">
      <c r="A2289" t="s">
        <v>70</v>
      </c>
      <c r="B2289">
        <v>16.739999999999998</v>
      </c>
      <c r="C2289" t="str">
        <f t="shared" si="70"/>
        <v>Underweight</v>
      </c>
      <c r="D2289">
        <v>4.08</v>
      </c>
      <c r="E2289" t="str">
        <f t="shared" si="71"/>
        <v>Normal</v>
      </c>
      <c r="F2289" t="s">
        <v>2381</v>
      </c>
      <c r="G2289" t="s">
        <v>2380</v>
      </c>
      <c r="H2289" t="s">
        <v>2380</v>
      </c>
      <c r="I2289">
        <v>0</v>
      </c>
      <c r="J2289" t="s">
        <v>2380</v>
      </c>
    </row>
    <row r="2290" spans="1:10" x14ac:dyDescent="0.3">
      <c r="A2290" t="s">
        <v>69</v>
      </c>
      <c r="B2290">
        <v>34.43</v>
      </c>
      <c r="C2290" t="str">
        <f t="shared" si="70"/>
        <v>Obesity</v>
      </c>
      <c r="D2290">
        <v>4.2699999999999996</v>
      </c>
      <c r="E2290" t="str">
        <f t="shared" si="71"/>
        <v>Normal</v>
      </c>
      <c r="F2290" t="s">
        <v>2380</v>
      </c>
      <c r="G2290" t="s">
        <v>2381</v>
      </c>
      <c r="H2290" t="s">
        <v>2380</v>
      </c>
      <c r="I2290">
        <v>1</v>
      </c>
      <c r="J2290" t="s">
        <v>2380</v>
      </c>
    </row>
    <row r="2291" spans="1:10" x14ac:dyDescent="0.3">
      <c r="A2291" t="s">
        <v>68</v>
      </c>
      <c r="B2291">
        <v>34.1</v>
      </c>
      <c r="C2291" t="str">
        <f t="shared" si="70"/>
        <v>Obesity</v>
      </c>
      <c r="D2291">
        <v>4.07</v>
      </c>
      <c r="E2291" t="str">
        <f t="shared" si="71"/>
        <v>Normal</v>
      </c>
      <c r="F2291" t="s">
        <v>2380</v>
      </c>
      <c r="G2291" t="s">
        <v>2381</v>
      </c>
      <c r="H2291" t="s">
        <v>2380</v>
      </c>
      <c r="I2291">
        <v>1</v>
      </c>
      <c r="J2291" t="s">
        <v>2380</v>
      </c>
    </row>
    <row r="2292" spans="1:10" x14ac:dyDescent="0.3">
      <c r="A2292" t="s">
        <v>67</v>
      </c>
      <c r="B2292">
        <v>19.3</v>
      </c>
      <c r="C2292" t="str">
        <f t="shared" si="70"/>
        <v>Normal weight</v>
      </c>
      <c r="D2292">
        <v>10.36</v>
      </c>
      <c r="E2292" t="str">
        <f t="shared" si="71"/>
        <v>Diabetes</v>
      </c>
      <c r="F2292" t="s">
        <v>2380</v>
      </c>
      <c r="G2292" t="s">
        <v>2380</v>
      </c>
      <c r="H2292" t="s">
        <v>2380</v>
      </c>
      <c r="I2292">
        <v>0</v>
      </c>
      <c r="J2292" t="s">
        <v>2380</v>
      </c>
    </row>
    <row r="2293" spans="1:10" x14ac:dyDescent="0.3">
      <c r="A2293" t="s">
        <v>66</v>
      </c>
      <c r="B2293">
        <v>33.659999999999997</v>
      </c>
      <c r="C2293" t="str">
        <f t="shared" si="70"/>
        <v>Obesity</v>
      </c>
      <c r="D2293">
        <v>5.71</v>
      </c>
      <c r="E2293" t="str">
        <f t="shared" si="71"/>
        <v>Prediabetes</v>
      </c>
      <c r="F2293" t="s">
        <v>2380</v>
      </c>
      <c r="G2293" t="s">
        <v>2381</v>
      </c>
      <c r="H2293" t="s">
        <v>2380</v>
      </c>
      <c r="I2293">
        <v>1</v>
      </c>
      <c r="J2293" t="s">
        <v>2380</v>
      </c>
    </row>
    <row r="2294" spans="1:10" x14ac:dyDescent="0.3">
      <c r="A2294" t="s">
        <v>65</v>
      </c>
      <c r="B2294">
        <v>33.33</v>
      </c>
      <c r="C2294" t="str">
        <f t="shared" si="70"/>
        <v>Obesity</v>
      </c>
      <c r="D2294">
        <v>6.08</v>
      </c>
      <c r="E2294" t="str">
        <f t="shared" si="71"/>
        <v>Prediabetes</v>
      </c>
      <c r="F2294" t="s">
        <v>2380</v>
      </c>
      <c r="G2294" t="s">
        <v>2381</v>
      </c>
      <c r="H2294" t="s">
        <v>2380</v>
      </c>
      <c r="I2294">
        <v>1</v>
      </c>
      <c r="J2294" t="s">
        <v>2380</v>
      </c>
    </row>
    <row r="2295" spans="1:10" x14ac:dyDescent="0.3">
      <c r="A2295" t="s">
        <v>64</v>
      </c>
      <c r="B2295">
        <v>21.84</v>
      </c>
      <c r="C2295" t="str">
        <f t="shared" si="70"/>
        <v>Normal weight</v>
      </c>
      <c r="D2295">
        <v>5.71</v>
      </c>
      <c r="E2295" t="str">
        <f t="shared" si="71"/>
        <v>Prediabetes</v>
      </c>
      <c r="F2295" t="s">
        <v>2380</v>
      </c>
      <c r="G2295" t="s">
        <v>2381</v>
      </c>
      <c r="H2295" t="s">
        <v>2380</v>
      </c>
      <c r="I2295">
        <v>1</v>
      </c>
      <c r="J2295" t="s">
        <v>2380</v>
      </c>
    </row>
    <row r="2296" spans="1:10" x14ac:dyDescent="0.3">
      <c r="A2296" t="s">
        <v>63</v>
      </c>
      <c r="B2296">
        <v>16.87</v>
      </c>
      <c r="C2296" t="str">
        <f t="shared" si="70"/>
        <v>Underweight</v>
      </c>
      <c r="D2296">
        <v>9.1300000000000008</v>
      </c>
      <c r="E2296" t="str">
        <f t="shared" si="71"/>
        <v>Diabetes</v>
      </c>
      <c r="F2296" t="s">
        <v>2380</v>
      </c>
      <c r="G2296" t="s">
        <v>2380</v>
      </c>
      <c r="H2296" t="s">
        <v>2380</v>
      </c>
      <c r="I2296">
        <v>0</v>
      </c>
      <c r="J2296" t="s">
        <v>2380</v>
      </c>
    </row>
    <row r="2297" spans="1:10" x14ac:dyDescent="0.3">
      <c r="A2297" t="s">
        <v>62</v>
      </c>
      <c r="B2297">
        <v>30.14</v>
      </c>
      <c r="C2297" t="str">
        <f t="shared" si="70"/>
        <v>Obesity</v>
      </c>
      <c r="D2297">
        <v>5.49</v>
      </c>
      <c r="E2297" t="str">
        <f t="shared" si="71"/>
        <v>Normal</v>
      </c>
      <c r="F2297" t="s">
        <v>2380</v>
      </c>
      <c r="G2297" t="s">
        <v>2381</v>
      </c>
      <c r="H2297" t="s">
        <v>2380</v>
      </c>
      <c r="I2297">
        <v>1</v>
      </c>
      <c r="J2297" t="s">
        <v>2380</v>
      </c>
    </row>
    <row r="2298" spans="1:10" x14ac:dyDescent="0.3">
      <c r="A2298" t="s">
        <v>61</v>
      </c>
      <c r="B2298">
        <v>23.21</v>
      </c>
      <c r="C2298" t="str">
        <f t="shared" si="70"/>
        <v>Normal weight</v>
      </c>
      <c r="D2298">
        <v>4.37</v>
      </c>
      <c r="E2298" t="str">
        <f t="shared" si="71"/>
        <v>Normal</v>
      </c>
      <c r="F2298" t="s">
        <v>2380</v>
      </c>
      <c r="G2298" t="s">
        <v>2381</v>
      </c>
      <c r="H2298" t="s">
        <v>2380</v>
      </c>
      <c r="I2298">
        <v>1</v>
      </c>
      <c r="J2298" t="s">
        <v>2380</v>
      </c>
    </row>
    <row r="2299" spans="1:10" x14ac:dyDescent="0.3">
      <c r="A2299" t="s">
        <v>60</v>
      </c>
      <c r="B2299">
        <v>17.170000000000002</v>
      </c>
      <c r="C2299" t="str">
        <f t="shared" si="70"/>
        <v>Underweight</v>
      </c>
      <c r="D2299">
        <v>8.4600000000000009</v>
      </c>
      <c r="E2299" t="str">
        <f t="shared" si="71"/>
        <v>Diabetes</v>
      </c>
      <c r="F2299" t="s">
        <v>2380</v>
      </c>
      <c r="G2299" t="s">
        <v>2380</v>
      </c>
      <c r="H2299" t="s">
        <v>2380</v>
      </c>
      <c r="I2299">
        <v>0</v>
      </c>
      <c r="J2299" t="s">
        <v>2380</v>
      </c>
    </row>
    <row r="2300" spans="1:10" x14ac:dyDescent="0.3">
      <c r="A2300" t="s">
        <v>59</v>
      </c>
      <c r="B2300">
        <v>15.61</v>
      </c>
      <c r="C2300" t="str">
        <f t="shared" si="70"/>
        <v>Underweight</v>
      </c>
      <c r="D2300">
        <v>5.28</v>
      </c>
      <c r="E2300" t="str">
        <f t="shared" si="71"/>
        <v>Normal</v>
      </c>
      <c r="F2300" t="s">
        <v>2380</v>
      </c>
      <c r="G2300" t="s">
        <v>2380</v>
      </c>
      <c r="H2300" t="s">
        <v>2380</v>
      </c>
      <c r="I2300">
        <v>1</v>
      </c>
      <c r="J2300" t="s">
        <v>2380</v>
      </c>
    </row>
    <row r="2301" spans="1:10" x14ac:dyDescent="0.3">
      <c r="A2301" t="s">
        <v>58</v>
      </c>
      <c r="B2301">
        <v>17.98</v>
      </c>
      <c r="C2301" t="str">
        <f t="shared" si="70"/>
        <v>Underweight</v>
      </c>
      <c r="D2301">
        <v>5.33</v>
      </c>
      <c r="E2301" t="str">
        <f t="shared" si="71"/>
        <v>Normal</v>
      </c>
      <c r="F2301" t="s">
        <v>2381</v>
      </c>
      <c r="G2301" t="s">
        <v>2380</v>
      </c>
      <c r="H2301" t="s">
        <v>2381</v>
      </c>
      <c r="I2301">
        <v>1</v>
      </c>
      <c r="J2301" t="s">
        <v>2380</v>
      </c>
    </row>
    <row r="2302" spans="1:10" x14ac:dyDescent="0.3">
      <c r="A2302" t="s">
        <v>57</v>
      </c>
      <c r="B2302">
        <v>21.64</v>
      </c>
      <c r="C2302" t="str">
        <f t="shared" si="70"/>
        <v>Normal weight</v>
      </c>
      <c r="D2302">
        <v>5.5</v>
      </c>
      <c r="E2302" t="str">
        <f t="shared" si="71"/>
        <v>Normal</v>
      </c>
      <c r="F2302" t="s">
        <v>2380</v>
      </c>
      <c r="G2302" t="s">
        <v>2381</v>
      </c>
      <c r="H2302" t="s">
        <v>2380</v>
      </c>
      <c r="I2302">
        <v>1</v>
      </c>
      <c r="J2302" t="s">
        <v>2380</v>
      </c>
    </row>
    <row r="2303" spans="1:10" x14ac:dyDescent="0.3">
      <c r="A2303" t="s">
        <v>56</v>
      </c>
      <c r="B2303">
        <v>16.399999999999999</v>
      </c>
      <c r="C2303" t="str">
        <f t="shared" si="70"/>
        <v>Underweight</v>
      </c>
      <c r="D2303">
        <v>5.4</v>
      </c>
      <c r="E2303" t="str">
        <f t="shared" si="71"/>
        <v>Normal</v>
      </c>
      <c r="F2303" t="s">
        <v>2380</v>
      </c>
      <c r="G2303" t="s">
        <v>2380</v>
      </c>
      <c r="H2303" t="s">
        <v>2381</v>
      </c>
      <c r="I2303">
        <v>1</v>
      </c>
      <c r="J2303" t="s">
        <v>2380</v>
      </c>
    </row>
    <row r="2304" spans="1:10" x14ac:dyDescent="0.3">
      <c r="A2304" t="s">
        <v>55</v>
      </c>
      <c r="B2304">
        <v>15.77</v>
      </c>
      <c r="C2304" t="str">
        <f t="shared" si="70"/>
        <v>Underweight</v>
      </c>
      <c r="D2304">
        <v>6.05</v>
      </c>
      <c r="E2304" t="str">
        <f t="shared" si="71"/>
        <v>Prediabetes</v>
      </c>
      <c r="F2304" t="s">
        <v>2381</v>
      </c>
      <c r="G2304" t="s">
        <v>2380</v>
      </c>
      <c r="H2304" t="s">
        <v>2380</v>
      </c>
      <c r="I2304">
        <v>1</v>
      </c>
      <c r="J2304" t="s">
        <v>2380</v>
      </c>
    </row>
    <row r="2305" spans="1:10" x14ac:dyDescent="0.3">
      <c r="A2305" t="s">
        <v>54</v>
      </c>
      <c r="B2305">
        <v>18.27</v>
      </c>
      <c r="C2305" t="str">
        <f t="shared" si="70"/>
        <v>Underweight</v>
      </c>
      <c r="D2305">
        <v>11.46</v>
      </c>
      <c r="E2305" t="str">
        <f t="shared" si="71"/>
        <v>Diabetes</v>
      </c>
      <c r="F2305" t="s">
        <v>2380</v>
      </c>
      <c r="G2305" t="s">
        <v>2380</v>
      </c>
      <c r="H2305" t="s">
        <v>2380</v>
      </c>
      <c r="I2305">
        <v>0</v>
      </c>
      <c r="J2305" t="s">
        <v>2380</v>
      </c>
    </row>
    <row r="2306" spans="1:10" x14ac:dyDescent="0.3">
      <c r="A2306" t="s">
        <v>53</v>
      </c>
      <c r="B2306">
        <v>16.489999999999998</v>
      </c>
      <c r="C2306" t="str">
        <f t="shared" si="70"/>
        <v>Underweight</v>
      </c>
      <c r="D2306">
        <v>8.48</v>
      </c>
      <c r="E2306" t="str">
        <f t="shared" si="71"/>
        <v>Diabetes</v>
      </c>
      <c r="F2306" t="s">
        <v>2380</v>
      </c>
      <c r="G2306" t="s">
        <v>2380</v>
      </c>
      <c r="H2306" t="s">
        <v>2380</v>
      </c>
      <c r="I2306">
        <v>0</v>
      </c>
      <c r="J2306" t="s">
        <v>2380</v>
      </c>
    </row>
    <row r="2307" spans="1:10" x14ac:dyDescent="0.3">
      <c r="A2307" t="s">
        <v>52</v>
      </c>
      <c r="B2307">
        <v>16.14</v>
      </c>
      <c r="C2307" t="str">
        <f t="shared" ref="C2307:C2336" si="72">IF(B2307&lt;18.5,"Underweight",IF(B2307&lt;=24.9,"Normal weight",IF(B2307&lt;29.9,"Over weight","Obesity")))</f>
        <v>Underweight</v>
      </c>
      <c r="D2307">
        <v>4.8600000000000003</v>
      </c>
      <c r="E2307" t="str">
        <f t="shared" ref="E2307:E2336" si="73">IF(D2307&lt;5.7,"Normal",IF(D2307&lt;=6.4,"Prediabetes","Diabetes"))</f>
        <v>Normal</v>
      </c>
      <c r="F2307" t="s">
        <v>2380</v>
      </c>
      <c r="G2307" t="s">
        <v>2380</v>
      </c>
      <c r="H2307" t="s">
        <v>2380</v>
      </c>
      <c r="I2307">
        <v>0</v>
      </c>
      <c r="J2307" t="s">
        <v>2380</v>
      </c>
    </row>
    <row r="2308" spans="1:10" x14ac:dyDescent="0.3">
      <c r="A2308" t="s">
        <v>51</v>
      </c>
      <c r="B2308">
        <v>20.85</v>
      </c>
      <c r="C2308" t="str">
        <f t="shared" si="72"/>
        <v>Normal weight</v>
      </c>
      <c r="D2308">
        <v>4.45</v>
      </c>
      <c r="E2308" t="str">
        <f t="shared" si="73"/>
        <v>Normal</v>
      </c>
      <c r="F2308" t="s">
        <v>2381</v>
      </c>
      <c r="G2308" t="s">
        <v>2380</v>
      </c>
      <c r="H2308" t="s">
        <v>2380</v>
      </c>
      <c r="I2308">
        <v>1</v>
      </c>
      <c r="J2308" t="s">
        <v>2380</v>
      </c>
    </row>
    <row r="2309" spans="1:10" x14ac:dyDescent="0.3">
      <c r="A2309" t="s">
        <v>50</v>
      </c>
      <c r="B2309">
        <v>15.88</v>
      </c>
      <c r="C2309" t="str">
        <f t="shared" si="72"/>
        <v>Underweight</v>
      </c>
      <c r="D2309">
        <v>4.3600000000000003</v>
      </c>
      <c r="E2309" t="str">
        <f t="shared" si="73"/>
        <v>Normal</v>
      </c>
      <c r="F2309" t="s">
        <v>2380</v>
      </c>
      <c r="G2309" t="s">
        <v>2380</v>
      </c>
      <c r="H2309" t="s">
        <v>2380</v>
      </c>
      <c r="I2309">
        <v>0</v>
      </c>
      <c r="J2309" t="s">
        <v>2380</v>
      </c>
    </row>
    <row r="2310" spans="1:10" x14ac:dyDescent="0.3">
      <c r="A2310" t="s">
        <v>49</v>
      </c>
      <c r="B2310">
        <v>20.66</v>
      </c>
      <c r="C2310" t="str">
        <f t="shared" si="72"/>
        <v>Normal weight</v>
      </c>
      <c r="D2310">
        <v>5.8</v>
      </c>
      <c r="E2310" t="str">
        <f t="shared" si="73"/>
        <v>Prediabetes</v>
      </c>
      <c r="F2310" t="s">
        <v>2380</v>
      </c>
      <c r="G2310" t="s">
        <v>2381</v>
      </c>
      <c r="H2310" t="s">
        <v>2380</v>
      </c>
      <c r="I2310">
        <v>1</v>
      </c>
      <c r="J2310" t="s">
        <v>2380</v>
      </c>
    </row>
    <row r="2311" spans="1:10" x14ac:dyDescent="0.3">
      <c r="A2311" t="s">
        <v>48</v>
      </c>
      <c r="B2311">
        <v>20.399999999999999</v>
      </c>
      <c r="C2311" t="str">
        <f t="shared" si="72"/>
        <v>Normal weight</v>
      </c>
      <c r="D2311">
        <v>5.27</v>
      </c>
      <c r="E2311" t="str">
        <f t="shared" si="73"/>
        <v>Normal</v>
      </c>
      <c r="F2311" t="s">
        <v>2380</v>
      </c>
      <c r="G2311" t="s">
        <v>2380</v>
      </c>
      <c r="H2311" t="s">
        <v>2380</v>
      </c>
      <c r="I2311">
        <v>0</v>
      </c>
      <c r="J2311" t="s">
        <v>2380</v>
      </c>
    </row>
    <row r="2312" spans="1:10" x14ac:dyDescent="0.3">
      <c r="A2312" t="s">
        <v>47</v>
      </c>
      <c r="B2312">
        <v>25.19</v>
      </c>
      <c r="C2312" t="str">
        <f t="shared" si="72"/>
        <v>Over weight</v>
      </c>
      <c r="D2312">
        <v>5.64</v>
      </c>
      <c r="E2312" t="str">
        <f t="shared" si="73"/>
        <v>Normal</v>
      </c>
      <c r="F2312" t="s">
        <v>2381</v>
      </c>
      <c r="G2312" t="s">
        <v>2380</v>
      </c>
      <c r="H2312" t="s">
        <v>2380</v>
      </c>
      <c r="I2312">
        <v>0</v>
      </c>
      <c r="J2312" t="s">
        <v>2380</v>
      </c>
    </row>
    <row r="2313" spans="1:10" x14ac:dyDescent="0.3">
      <c r="A2313" t="s">
        <v>46</v>
      </c>
      <c r="B2313">
        <v>20.54</v>
      </c>
      <c r="C2313" t="str">
        <f t="shared" si="72"/>
        <v>Normal weight</v>
      </c>
      <c r="D2313">
        <v>4.2</v>
      </c>
      <c r="E2313" t="str">
        <f t="shared" si="73"/>
        <v>Normal</v>
      </c>
      <c r="F2313" t="s">
        <v>2381</v>
      </c>
      <c r="G2313" t="s">
        <v>2380</v>
      </c>
      <c r="H2313" t="s">
        <v>2380</v>
      </c>
      <c r="I2313">
        <v>1</v>
      </c>
      <c r="J2313" t="s">
        <v>2380</v>
      </c>
    </row>
    <row r="2314" spans="1:10" x14ac:dyDescent="0.3">
      <c r="A2314" t="s">
        <v>45</v>
      </c>
      <c r="B2314">
        <v>20.13</v>
      </c>
      <c r="C2314" t="str">
        <f t="shared" si="72"/>
        <v>Normal weight</v>
      </c>
      <c r="D2314">
        <v>5.42</v>
      </c>
      <c r="E2314" t="str">
        <f t="shared" si="73"/>
        <v>Normal</v>
      </c>
      <c r="F2314" t="s">
        <v>2380</v>
      </c>
      <c r="G2314" t="s">
        <v>2380</v>
      </c>
      <c r="H2314" t="s">
        <v>2380</v>
      </c>
      <c r="I2314">
        <v>0</v>
      </c>
      <c r="J2314" t="s">
        <v>2380</v>
      </c>
    </row>
    <row r="2315" spans="1:10" x14ac:dyDescent="0.3">
      <c r="A2315" t="s">
        <v>44</v>
      </c>
      <c r="B2315">
        <v>18.93</v>
      </c>
      <c r="C2315" t="str">
        <f t="shared" si="72"/>
        <v>Normal weight</v>
      </c>
      <c r="D2315">
        <v>6.11</v>
      </c>
      <c r="E2315" t="str">
        <f t="shared" si="73"/>
        <v>Prediabetes</v>
      </c>
      <c r="F2315" t="s">
        <v>2380</v>
      </c>
      <c r="G2315" t="s">
        <v>2380</v>
      </c>
      <c r="H2315" t="s">
        <v>2381</v>
      </c>
      <c r="I2315">
        <v>1</v>
      </c>
      <c r="J2315" t="s">
        <v>2380</v>
      </c>
    </row>
    <row r="2316" spans="1:10" x14ac:dyDescent="0.3">
      <c r="A2316" t="s">
        <v>43</v>
      </c>
      <c r="B2316">
        <v>24.14</v>
      </c>
      <c r="C2316" t="str">
        <f t="shared" si="72"/>
        <v>Normal weight</v>
      </c>
      <c r="D2316">
        <v>5.29</v>
      </c>
      <c r="E2316" t="str">
        <f t="shared" si="73"/>
        <v>Normal</v>
      </c>
      <c r="F2316" t="s">
        <v>2380</v>
      </c>
      <c r="G2316" t="s">
        <v>2381</v>
      </c>
      <c r="H2316" t="s">
        <v>2380</v>
      </c>
      <c r="I2316">
        <v>1</v>
      </c>
      <c r="J2316" t="s">
        <v>2380</v>
      </c>
    </row>
    <row r="2317" spans="1:10" x14ac:dyDescent="0.3">
      <c r="A2317" t="s">
        <v>41</v>
      </c>
      <c r="B2317">
        <v>25.03</v>
      </c>
      <c r="C2317" t="str">
        <f t="shared" si="72"/>
        <v>Over weight</v>
      </c>
      <c r="D2317">
        <v>5.91</v>
      </c>
      <c r="E2317" t="str">
        <f t="shared" si="73"/>
        <v>Prediabetes</v>
      </c>
      <c r="F2317" t="s">
        <v>2380</v>
      </c>
      <c r="G2317" t="s">
        <v>2381</v>
      </c>
      <c r="H2317" t="s">
        <v>2380</v>
      </c>
      <c r="I2317">
        <v>1</v>
      </c>
      <c r="J2317" t="s">
        <v>2380</v>
      </c>
    </row>
    <row r="2318" spans="1:10" x14ac:dyDescent="0.3">
      <c r="A2318" t="s">
        <v>40</v>
      </c>
      <c r="B2318">
        <v>20.47</v>
      </c>
      <c r="C2318" t="str">
        <f t="shared" si="72"/>
        <v>Normal weight</v>
      </c>
      <c r="D2318">
        <v>5.81</v>
      </c>
      <c r="E2318" t="str">
        <f t="shared" si="73"/>
        <v>Prediabetes</v>
      </c>
      <c r="F2318" t="s">
        <v>2381</v>
      </c>
      <c r="G2318" t="s">
        <v>2380</v>
      </c>
      <c r="H2318" t="s">
        <v>2380</v>
      </c>
      <c r="I2318">
        <v>1</v>
      </c>
      <c r="J2318" t="s">
        <v>2380</v>
      </c>
    </row>
    <row r="2319" spans="1:10" x14ac:dyDescent="0.3">
      <c r="A2319" t="s">
        <v>39</v>
      </c>
      <c r="B2319">
        <v>18.82</v>
      </c>
      <c r="C2319" t="str">
        <f t="shared" si="72"/>
        <v>Normal weight</v>
      </c>
      <c r="D2319">
        <v>5.51</v>
      </c>
      <c r="E2319" t="str">
        <f t="shared" si="73"/>
        <v>Normal</v>
      </c>
      <c r="F2319" t="s">
        <v>2381</v>
      </c>
      <c r="G2319" t="s">
        <v>2380</v>
      </c>
      <c r="H2319" t="s">
        <v>2380</v>
      </c>
      <c r="I2319">
        <v>0</v>
      </c>
      <c r="J2319" t="s">
        <v>2380</v>
      </c>
    </row>
    <row r="2320" spans="1:10" x14ac:dyDescent="0.3">
      <c r="A2320" t="s">
        <v>38</v>
      </c>
      <c r="B2320">
        <v>17.079999999999998</v>
      </c>
      <c r="C2320" t="str">
        <f t="shared" si="72"/>
        <v>Underweight</v>
      </c>
      <c r="D2320">
        <v>5.73</v>
      </c>
      <c r="E2320" t="str">
        <f t="shared" si="73"/>
        <v>Prediabetes</v>
      </c>
      <c r="F2320" t="s">
        <v>2380</v>
      </c>
      <c r="G2320" t="s">
        <v>2380</v>
      </c>
      <c r="H2320" t="s">
        <v>2381</v>
      </c>
      <c r="I2320">
        <v>1</v>
      </c>
      <c r="J2320" t="s">
        <v>2380</v>
      </c>
    </row>
    <row r="2321" spans="1:10" x14ac:dyDescent="0.3">
      <c r="A2321" t="s">
        <v>36</v>
      </c>
      <c r="B2321">
        <v>19.21</v>
      </c>
      <c r="C2321" t="str">
        <f t="shared" si="72"/>
        <v>Normal weight</v>
      </c>
      <c r="D2321">
        <v>5.53</v>
      </c>
      <c r="E2321" t="str">
        <f t="shared" si="73"/>
        <v>Normal</v>
      </c>
      <c r="F2321" t="s">
        <v>2381</v>
      </c>
      <c r="G2321" t="s">
        <v>2380</v>
      </c>
      <c r="H2321" t="s">
        <v>2380</v>
      </c>
      <c r="I2321">
        <v>0</v>
      </c>
      <c r="J2321" t="s">
        <v>2380</v>
      </c>
    </row>
    <row r="2322" spans="1:10" x14ac:dyDescent="0.3">
      <c r="A2322" t="s">
        <v>34</v>
      </c>
      <c r="B2322">
        <v>17.86</v>
      </c>
      <c r="C2322" t="str">
        <f t="shared" si="72"/>
        <v>Underweight</v>
      </c>
      <c r="D2322">
        <v>5.43</v>
      </c>
      <c r="E2322" t="str">
        <f t="shared" si="73"/>
        <v>Normal</v>
      </c>
      <c r="F2322" t="s">
        <v>2380</v>
      </c>
      <c r="G2322" t="s">
        <v>2380</v>
      </c>
      <c r="H2322" t="s">
        <v>2381</v>
      </c>
      <c r="I2322">
        <v>1</v>
      </c>
      <c r="J2322" t="s">
        <v>2380</v>
      </c>
    </row>
    <row r="2323" spans="1:10" x14ac:dyDescent="0.3">
      <c r="A2323" t="s">
        <v>33</v>
      </c>
      <c r="B2323">
        <v>21.38</v>
      </c>
      <c r="C2323" t="str">
        <f t="shared" si="72"/>
        <v>Normal weight</v>
      </c>
      <c r="D2323">
        <v>8.01</v>
      </c>
      <c r="E2323" t="str">
        <f t="shared" si="73"/>
        <v>Diabetes</v>
      </c>
      <c r="F2323" t="s">
        <v>2380</v>
      </c>
      <c r="G2323" t="s">
        <v>2380</v>
      </c>
      <c r="H2323" t="s">
        <v>2380</v>
      </c>
      <c r="I2323">
        <v>0</v>
      </c>
      <c r="J2323" t="s">
        <v>2380</v>
      </c>
    </row>
    <row r="2324" spans="1:10" x14ac:dyDescent="0.3">
      <c r="A2324" t="s">
        <v>32</v>
      </c>
      <c r="B2324">
        <v>23.35</v>
      </c>
      <c r="C2324" t="str">
        <f t="shared" si="72"/>
        <v>Normal weight</v>
      </c>
      <c r="D2324">
        <v>5.94</v>
      </c>
      <c r="E2324" t="str">
        <f t="shared" si="73"/>
        <v>Prediabetes</v>
      </c>
      <c r="F2324" t="s">
        <v>2380</v>
      </c>
      <c r="G2324" t="s">
        <v>2380</v>
      </c>
      <c r="H2324" t="s">
        <v>2380</v>
      </c>
      <c r="I2324">
        <v>0</v>
      </c>
      <c r="J2324" t="s">
        <v>2380</v>
      </c>
    </row>
    <row r="2325" spans="1:10" x14ac:dyDescent="0.3">
      <c r="A2325" t="s">
        <v>29</v>
      </c>
      <c r="B2325">
        <v>22.24</v>
      </c>
      <c r="C2325" t="str">
        <f t="shared" si="72"/>
        <v>Normal weight</v>
      </c>
      <c r="D2325">
        <v>5.04</v>
      </c>
      <c r="E2325" t="str">
        <f t="shared" si="73"/>
        <v>Normal</v>
      </c>
      <c r="F2325" t="s">
        <v>2380</v>
      </c>
      <c r="G2325" t="s">
        <v>2380</v>
      </c>
      <c r="H2325" t="s">
        <v>2380</v>
      </c>
      <c r="I2325">
        <v>0</v>
      </c>
      <c r="J2325" t="s">
        <v>2380</v>
      </c>
    </row>
    <row r="2326" spans="1:10" x14ac:dyDescent="0.3">
      <c r="A2326" t="s">
        <v>28</v>
      </c>
      <c r="B2326">
        <v>24.76</v>
      </c>
      <c r="C2326" t="str">
        <f t="shared" si="72"/>
        <v>Normal weight</v>
      </c>
      <c r="D2326">
        <v>4.54</v>
      </c>
      <c r="E2326" t="str">
        <f t="shared" si="73"/>
        <v>Normal</v>
      </c>
      <c r="F2326" t="s">
        <v>2381</v>
      </c>
      <c r="G2326" t="s">
        <v>2380</v>
      </c>
      <c r="H2326" t="s">
        <v>2380</v>
      </c>
      <c r="I2326">
        <v>0</v>
      </c>
      <c r="J2326" t="s">
        <v>2380</v>
      </c>
    </row>
    <row r="2327" spans="1:10" x14ac:dyDescent="0.3">
      <c r="A2327" t="s">
        <v>27</v>
      </c>
      <c r="B2327">
        <v>20.100000000000001</v>
      </c>
      <c r="C2327" t="str">
        <f t="shared" si="72"/>
        <v>Normal weight</v>
      </c>
      <c r="D2327">
        <v>5.6</v>
      </c>
      <c r="E2327" t="str">
        <f t="shared" si="73"/>
        <v>Normal</v>
      </c>
      <c r="F2327" t="s">
        <v>2381</v>
      </c>
      <c r="G2327" t="s">
        <v>2380</v>
      </c>
      <c r="H2327" t="s">
        <v>2381</v>
      </c>
      <c r="I2327">
        <v>1</v>
      </c>
      <c r="J2327" t="s">
        <v>2380</v>
      </c>
    </row>
    <row r="2328" spans="1:10" x14ac:dyDescent="0.3">
      <c r="A2328" t="s">
        <v>26</v>
      </c>
      <c r="B2328">
        <v>21.77</v>
      </c>
      <c r="C2328" t="str">
        <f t="shared" si="72"/>
        <v>Normal weight</v>
      </c>
      <c r="D2328">
        <v>10.67</v>
      </c>
      <c r="E2328" t="str">
        <f t="shared" si="73"/>
        <v>Diabetes</v>
      </c>
      <c r="F2328" t="s">
        <v>2380</v>
      </c>
      <c r="G2328" t="s">
        <v>2380</v>
      </c>
      <c r="H2328" t="s">
        <v>2380</v>
      </c>
      <c r="I2328">
        <v>0</v>
      </c>
      <c r="J2328" t="s">
        <v>2380</v>
      </c>
    </row>
    <row r="2329" spans="1:10" x14ac:dyDescent="0.3">
      <c r="A2329" t="s">
        <v>25</v>
      </c>
      <c r="B2329">
        <v>17.82</v>
      </c>
      <c r="C2329" t="str">
        <f t="shared" si="72"/>
        <v>Underweight</v>
      </c>
      <c r="D2329">
        <v>5.26</v>
      </c>
      <c r="E2329" t="str">
        <f t="shared" si="73"/>
        <v>Normal</v>
      </c>
      <c r="F2329" t="s">
        <v>2381</v>
      </c>
      <c r="G2329" t="s">
        <v>2380</v>
      </c>
      <c r="H2329" t="s">
        <v>2380</v>
      </c>
      <c r="I2329">
        <v>1</v>
      </c>
      <c r="J2329" t="s">
        <v>2380</v>
      </c>
    </row>
    <row r="2330" spans="1:10" x14ac:dyDescent="0.3">
      <c r="A2330" t="s">
        <v>24</v>
      </c>
      <c r="B2330">
        <v>17.07</v>
      </c>
      <c r="C2330" t="str">
        <f t="shared" si="72"/>
        <v>Underweight</v>
      </c>
      <c r="D2330">
        <v>5.22</v>
      </c>
      <c r="E2330" t="str">
        <f t="shared" si="73"/>
        <v>Normal</v>
      </c>
      <c r="F2330" t="s">
        <v>2380</v>
      </c>
      <c r="G2330" t="s">
        <v>2380</v>
      </c>
      <c r="H2330" t="s">
        <v>2381</v>
      </c>
      <c r="I2330">
        <v>1</v>
      </c>
      <c r="J2330" t="s">
        <v>2380</v>
      </c>
    </row>
    <row r="2331" spans="1:10" x14ac:dyDescent="0.3">
      <c r="A2331" t="s">
        <v>22</v>
      </c>
      <c r="B2331">
        <v>22.24</v>
      </c>
      <c r="C2331" t="str">
        <f t="shared" si="72"/>
        <v>Normal weight</v>
      </c>
      <c r="D2331">
        <v>4.29</v>
      </c>
      <c r="E2331" t="str">
        <f t="shared" si="73"/>
        <v>Normal</v>
      </c>
      <c r="F2331" t="s">
        <v>2381</v>
      </c>
      <c r="G2331" t="s">
        <v>2380</v>
      </c>
      <c r="H2331" t="s">
        <v>2380</v>
      </c>
      <c r="I2331">
        <v>0</v>
      </c>
      <c r="J2331" t="s">
        <v>2380</v>
      </c>
    </row>
    <row r="2332" spans="1:10" x14ac:dyDescent="0.3">
      <c r="A2332" t="s">
        <v>21</v>
      </c>
      <c r="B2332">
        <v>22.34</v>
      </c>
      <c r="C2332" t="str">
        <f t="shared" si="72"/>
        <v>Normal weight</v>
      </c>
      <c r="D2332">
        <v>5.57</v>
      </c>
      <c r="E2332" t="str">
        <f t="shared" si="73"/>
        <v>Normal</v>
      </c>
      <c r="F2332" t="s">
        <v>2380</v>
      </c>
      <c r="G2332" t="s">
        <v>2380</v>
      </c>
      <c r="H2332" t="s">
        <v>2380</v>
      </c>
      <c r="I2332">
        <v>1</v>
      </c>
      <c r="J2332" t="s">
        <v>2380</v>
      </c>
    </row>
    <row r="2333" spans="1:10" x14ac:dyDescent="0.3">
      <c r="A2333" t="s">
        <v>19</v>
      </c>
      <c r="B2333">
        <v>17.7</v>
      </c>
      <c r="C2333" t="str">
        <f t="shared" si="72"/>
        <v>Underweight</v>
      </c>
      <c r="D2333">
        <v>6.28</v>
      </c>
      <c r="E2333" t="str">
        <f t="shared" si="73"/>
        <v>Prediabetes</v>
      </c>
      <c r="F2333" t="s">
        <v>2380</v>
      </c>
      <c r="G2333" t="s">
        <v>2380</v>
      </c>
      <c r="H2333" t="s">
        <v>2380</v>
      </c>
      <c r="I2333">
        <v>1</v>
      </c>
      <c r="J2333" t="s">
        <v>2380</v>
      </c>
    </row>
    <row r="2334" spans="1:10" x14ac:dyDescent="0.3">
      <c r="A2334" t="s">
        <v>17</v>
      </c>
      <c r="B2334">
        <v>16.47</v>
      </c>
      <c r="C2334" t="str">
        <f t="shared" si="72"/>
        <v>Underweight</v>
      </c>
      <c r="D2334">
        <v>6.35</v>
      </c>
      <c r="E2334" t="str">
        <f t="shared" si="73"/>
        <v>Prediabetes</v>
      </c>
      <c r="F2334" t="s">
        <v>2380</v>
      </c>
      <c r="G2334" t="s">
        <v>2380</v>
      </c>
      <c r="H2334" t="s">
        <v>2381</v>
      </c>
      <c r="I2334">
        <v>1</v>
      </c>
      <c r="J2334" t="s">
        <v>2380</v>
      </c>
    </row>
    <row r="2335" spans="1:10" x14ac:dyDescent="0.3">
      <c r="A2335" t="s">
        <v>14</v>
      </c>
      <c r="B2335">
        <v>17.600000000000001</v>
      </c>
      <c r="C2335" t="str">
        <f t="shared" si="72"/>
        <v>Underweight</v>
      </c>
      <c r="D2335">
        <v>4.3899999999999997</v>
      </c>
      <c r="E2335" t="str">
        <f t="shared" si="73"/>
        <v>Normal</v>
      </c>
      <c r="F2335" t="s">
        <v>2380</v>
      </c>
      <c r="G2335" t="s">
        <v>2380</v>
      </c>
      <c r="H2335" t="s">
        <v>2380</v>
      </c>
      <c r="I2335">
        <v>1</v>
      </c>
      <c r="J2335" t="s">
        <v>2380</v>
      </c>
    </row>
    <row r="2336" spans="1:10" x14ac:dyDescent="0.3">
      <c r="A2336" t="s">
        <v>9</v>
      </c>
      <c r="B2336">
        <v>17.579999999999998</v>
      </c>
      <c r="C2336" t="str">
        <f t="shared" si="72"/>
        <v>Underweight</v>
      </c>
      <c r="D2336">
        <v>4.51</v>
      </c>
      <c r="E2336" t="str">
        <f t="shared" si="73"/>
        <v>Normal</v>
      </c>
      <c r="F2336" t="s">
        <v>2380</v>
      </c>
      <c r="G2336" t="s">
        <v>2380</v>
      </c>
      <c r="H2336" t="s">
        <v>2380</v>
      </c>
      <c r="I2336">
        <v>1</v>
      </c>
      <c r="J2336" t="s">
        <v>2380</v>
      </c>
    </row>
  </sheetData>
  <autoFilter ref="A1:L2336" xr:uid="{00000000-0001-0000-0100-000000000000}"/>
  <mergeCells count="3">
    <mergeCell ref="M2:N2"/>
    <mergeCell ref="M21:O21"/>
    <mergeCell ref="M46:N46"/>
  </mergeCell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44"/>
  <sheetViews>
    <sheetView topLeftCell="B1" workbookViewId="0">
      <selection activeCell="N18" sqref="N18"/>
    </sheetView>
  </sheetViews>
  <sheetFormatPr defaultRowHeight="14.4" x14ac:dyDescent="0.3"/>
  <cols>
    <col min="1" max="1" width="12.88671875" bestFit="1" customWidth="1"/>
    <col min="3" max="3" width="14.77734375" customWidth="1"/>
    <col min="8" max="8" width="12.5546875" bestFit="1" customWidth="1"/>
    <col min="9" max="9" width="8.33203125" bestFit="1" customWidth="1"/>
    <col min="11" max="11" width="11.6640625" bestFit="1" customWidth="1"/>
    <col min="12" max="12" width="11.6640625" customWidth="1"/>
    <col min="13" max="13" width="18.77734375" bestFit="1" customWidth="1"/>
  </cols>
  <sheetData>
    <row r="1" spans="1:18" s="2" customFormat="1" ht="18.899999999999999" customHeight="1" x14ac:dyDescent="0.3">
      <c r="A1" s="3" t="s">
        <v>0</v>
      </c>
      <c r="B1" s="3" t="s">
        <v>1</v>
      </c>
      <c r="C1" s="8" t="s">
        <v>4718</v>
      </c>
      <c r="D1" s="3" t="s">
        <v>2</v>
      </c>
      <c r="E1" s="3" t="s">
        <v>3</v>
      </c>
      <c r="F1" s="3" t="s">
        <v>4</v>
      </c>
      <c r="G1" s="14" t="s">
        <v>5</v>
      </c>
      <c r="H1" s="3" t="s">
        <v>6</v>
      </c>
      <c r="I1" s="3" t="s">
        <v>7</v>
      </c>
      <c r="J1" s="3" t="s">
        <v>8</v>
      </c>
      <c r="K1" s="16" t="s">
        <v>4720</v>
      </c>
      <c r="L1" s="16" t="s">
        <v>8343</v>
      </c>
      <c r="M1" s="16" t="s">
        <v>8334</v>
      </c>
    </row>
    <row r="2" spans="1:18" x14ac:dyDescent="0.3">
      <c r="A2" t="s">
        <v>9</v>
      </c>
      <c r="B2">
        <v>1992</v>
      </c>
      <c r="C2">
        <f>IF(B2="?",AVERAGE($B$2344),B2)</f>
        <v>1992</v>
      </c>
      <c r="D2" t="s">
        <v>10</v>
      </c>
      <c r="E2">
        <v>9</v>
      </c>
      <c r="F2">
        <v>0</v>
      </c>
      <c r="G2" s="15">
        <v>563.84</v>
      </c>
      <c r="H2" t="s">
        <v>11</v>
      </c>
      <c r="I2" t="s">
        <v>12</v>
      </c>
      <c r="J2" t="s">
        <v>13</v>
      </c>
      <c r="K2" t="str">
        <f>CONCATENATE(E2,"-",D2,"-",C2)</f>
        <v>9-Jul-1992</v>
      </c>
      <c r="L2">
        <f>DATEDIF(K2,DATE(2023,6,8),"Y")</f>
        <v>30</v>
      </c>
      <c r="M2">
        <f>COUNTIF(H2:H2344,"tier - 1")</f>
        <v>309</v>
      </c>
    </row>
    <row r="3" spans="1:18" x14ac:dyDescent="0.3">
      <c r="A3" t="s">
        <v>14</v>
      </c>
      <c r="B3">
        <v>1992</v>
      </c>
      <c r="C3">
        <f t="shared" ref="C3:C66" si="0">IF(B3="?",AVERAGE($B$2344),B3)</f>
        <v>1992</v>
      </c>
      <c r="D3" t="s">
        <v>15</v>
      </c>
      <c r="E3">
        <v>30</v>
      </c>
      <c r="F3">
        <v>0</v>
      </c>
      <c r="G3" s="15">
        <v>570.62</v>
      </c>
      <c r="H3" t="s">
        <v>11</v>
      </c>
      <c r="I3" t="s">
        <v>16</v>
      </c>
      <c r="J3" t="s">
        <v>13</v>
      </c>
      <c r="K3" t="str">
        <f t="shared" ref="K3:K66" si="1">CONCATENATE(E3,"-",D3,"-",C3)</f>
        <v>30-Nov-1992</v>
      </c>
      <c r="L3">
        <f t="shared" ref="L3:L66" si="2">DATEDIF(K3,DATE(2023,6,8),"Y")</f>
        <v>30</v>
      </c>
      <c r="M3" s="10" t="s">
        <v>8335</v>
      </c>
    </row>
    <row r="4" spans="1:18" x14ac:dyDescent="0.3">
      <c r="A4" t="s">
        <v>17</v>
      </c>
      <c r="B4">
        <v>1993</v>
      </c>
      <c r="C4">
        <f t="shared" si="0"/>
        <v>1993</v>
      </c>
      <c r="D4" t="s">
        <v>18</v>
      </c>
      <c r="E4">
        <v>30</v>
      </c>
      <c r="F4">
        <v>0</v>
      </c>
      <c r="G4" s="15">
        <v>600</v>
      </c>
      <c r="H4" t="s">
        <v>11</v>
      </c>
      <c r="I4" t="s">
        <v>16</v>
      </c>
      <c r="J4" t="s">
        <v>13</v>
      </c>
      <c r="K4" t="str">
        <f t="shared" si="1"/>
        <v>30-Jun-1993</v>
      </c>
      <c r="L4">
        <f t="shared" si="2"/>
        <v>29</v>
      </c>
      <c r="M4">
        <f>COUNTIF(H2:H2344,"tier - 2")</f>
        <v>1340</v>
      </c>
      <c r="P4" s="21"/>
      <c r="Q4" s="22"/>
      <c r="R4" s="23"/>
    </row>
    <row r="5" spans="1:18" x14ac:dyDescent="0.3">
      <c r="A5" t="s">
        <v>19</v>
      </c>
      <c r="B5">
        <v>1992</v>
      </c>
      <c r="C5">
        <f t="shared" si="0"/>
        <v>1992</v>
      </c>
      <c r="D5" t="s">
        <v>20</v>
      </c>
      <c r="E5">
        <v>13</v>
      </c>
      <c r="F5">
        <v>0</v>
      </c>
      <c r="G5" s="15">
        <v>604.54</v>
      </c>
      <c r="H5" t="s">
        <v>12</v>
      </c>
      <c r="I5" t="s">
        <v>12</v>
      </c>
      <c r="J5" t="s">
        <v>13</v>
      </c>
      <c r="K5" t="str">
        <f t="shared" si="1"/>
        <v>13-Sep-1992</v>
      </c>
      <c r="L5">
        <f t="shared" si="2"/>
        <v>30</v>
      </c>
      <c r="M5" s="10" t="s">
        <v>8336</v>
      </c>
      <c r="P5" s="24"/>
      <c r="Q5" s="25"/>
      <c r="R5" s="26"/>
    </row>
    <row r="6" spans="1:18" x14ac:dyDescent="0.3">
      <c r="A6" t="s">
        <v>21</v>
      </c>
      <c r="B6">
        <v>1998</v>
      </c>
      <c r="C6">
        <f t="shared" si="0"/>
        <v>1998</v>
      </c>
      <c r="D6" t="s">
        <v>10</v>
      </c>
      <c r="E6">
        <v>27</v>
      </c>
      <c r="F6">
        <v>0</v>
      </c>
      <c r="G6" s="15">
        <v>637.26</v>
      </c>
      <c r="H6" t="s">
        <v>12</v>
      </c>
      <c r="I6" t="s">
        <v>12</v>
      </c>
      <c r="J6" t="s">
        <v>13</v>
      </c>
      <c r="K6" t="str">
        <f t="shared" si="1"/>
        <v>27-Jul-1998</v>
      </c>
      <c r="L6">
        <f t="shared" si="2"/>
        <v>24</v>
      </c>
      <c r="M6">
        <f>COUNTIF(H2:H2344,"tier - 3")</f>
        <v>694</v>
      </c>
      <c r="P6" s="24"/>
      <c r="Q6" s="25"/>
      <c r="R6" s="26"/>
    </row>
    <row r="7" spans="1:18" x14ac:dyDescent="0.3">
      <c r="A7" t="s">
        <v>22</v>
      </c>
      <c r="B7">
        <v>2001</v>
      </c>
      <c r="C7">
        <f t="shared" si="0"/>
        <v>2001</v>
      </c>
      <c r="D7" t="s">
        <v>15</v>
      </c>
      <c r="E7">
        <v>20</v>
      </c>
      <c r="F7">
        <v>0</v>
      </c>
      <c r="G7" s="15">
        <v>646.14</v>
      </c>
      <c r="H7" t="s">
        <v>12</v>
      </c>
      <c r="I7" t="s">
        <v>12</v>
      </c>
      <c r="J7" t="s">
        <v>23</v>
      </c>
      <c r="K7" t="str">
        <f t="shared" si="1"/>
        <v>20-Nov-2001</v>
      </c>
      <c r="L7">
        <f t="shared" si="2"/>
        <v>21</v>
      </c>
      <c r="M7" s="13" t="s">
        <v>8338</v>
      </c>
      <c r="P7" s="24"/>
      <c r="Q7" s="25"/>
      <c r="R7" s="26"/>
    </row>
    <row r="8" spans="1:18" x14ac:dyDescent="0.3">
      <c r="A8" t="s">
        <v>24</v>
      </c>
      <c r="B8">
        <v>1993</v>
      </c>
      <c r="C8">
        <f t="shared" si="0"/>
        <v>1993</v>
      </c>
      <c r="D8" t="s">
        <v>18</v>
      </c>
      <c r="E8">
        <v>1</v>
      </c>
      <c r="F8">
        <v>0</v>
      </c>
      <c r="G8" s="15">
        <v>650</v>
      </c>
      <c r="H8" t="s">
        <v>12</v>
      </c>
      <c r="I8" t="s">
        <v>12</v>
      </c>
      <c r="J8" t="s">
        <v>13</v>
      </c>
      <c r="K8" t="str">
        <f t="shared" si="1"/>
        <v>1-Jun-1993</v>
      </c>
      <c r="L8">
        <f t="shared" si="2"/>
        <v>30</v>
      </c>
      <c r="M8">
        <f>COUNTIF(I2:I2344,"tier - 1")</f>
        <v>734</v>
      </c>
      <c r="P8" s="24"/>
      <c r="Q8" s="25"/>
      <c r="R8" s="26"/>
    </row>
    <row r="9" spans="1:18" x14ac:dyDescent="0.3">
      <c r="A9" t="s">
        <v>25</v>
      </c>
      <c r="B9">
        <v>1995</v>
      </c>
      <c r="C9">
        <f t="shared" si="0"/>
        <v>1995</v>
      </c>
      <c r="D9" t="s">
        <v>10</v>
      </c>
      <c r="E9">
        <v>4</v>
      </c>
      <c r="F9">
        <v>0</v>
      </c>
      <c r="G9" s="15">
        <v>650</v>
      </c>
      <c r="H9" t="s">
        <v>12</v>
      </c>
      <c r="I9" t="s">
        <v>12</v>
      </c>
      <c r="J9" t="s">
        <v>13</v>
      </c>
      <c r="K9" t="str">
        <f t="shared" si="1"/>
        <v>4-Jul-1995</v>
      </c>
      <c r="L9">
        <f t="shared" si="2"/>
        <v>27</v>
      </c>
      <c r="M9" s="13" t="s">
        <v>8340</v>
      </c>
      <c r="P9" s="24"/>
      <c r="Q9" s="25"/>
      <c r="R9" s="26"/>
    </row>
    <row r="10" spans="1:18" x14ac:dyDescent="0.3">
      <c r="A10" t="s">
        <v>26</v>
      </c>
      <c r="B10">
        <v>2002</v>
      </c>
      <c r="C10">
        <f t="shared" si="0"/>
        <v>2002</v>
      </c>
      <c r="D10" t="s">
        <v>15</v>
      </c>
      <c r="E10">
        <v>29</v>
      </c>
      <c r="F10">
        <v>0</v>
      </c>
      <c r="G10" s="15">
        <v>668</v>
      </c>
      <c r="H10" t="s">
        <v>12</v>
      </c>
      <c r="I10" t="s">
        <v>11</v>
      </c>
      <c r="J10" t="s">
        <v>23</v>
      </c>
      <c r="K10" t="str">
        <f t="shared" si="1"/>
        <v>29-Nov-2002</v>
      </c>
      <c r="L10">
        <f t="shared" si="2"/>
        <v>20</v>
      </c>
      <c r="M10">
        <f>COUNTIF(I2:I2344,"tier - 2")</f>
        <v>813</v>
      </c>
      <c r="P10" s="24"/>
      <c r="Q10" s="25"/>
      <c r="R10" s="26"/>
    </row>
    <row r="11" spans="1:18" x14ac:dyDescent="0.3">
      <c r="A11" t="s">
        <v>27</v>
      </c>
      <c r="B11">
        <v>1997</v>
      </c>
      <c r="C11">
        <f t="shared" si="0"/>
        <v>1997</v>
      </c>
      <c r="D11" t="s">
        <v>15</v>
      </c>
      <c r="E11">
        <v>9</v>
      </c>
      <c r="F11">
        <v>0</v>
      </c>
      <c r="G11" s="15">
        <v>670</v>
      </c>
      <c r="H11" t="s">
        <v>12</v>
      </c>
      <c r="I11" t="s">
        <v>12</v>
      </c>
      <c r="J11" t="s">
        <v>13</v>
      </c>
      <c r="K11" t="str">
        <f t="shared" si="1"/>
        <v>9-Nov-1997</v>
      </c>
      <c r="L11">
        <f t="shared" si="2"/>
        <v>25</v>
      </c>
      <c r="M11" s="13" t="s">
        <v>8339</v>
      </c>
      <c r="P11" s="24"/>
      <c r="Q11" s="25"/>
      <c r="R11" s="26"/>
    </row>
    <row r="12" spans="1:18" x14ac:dyDescent="0.3">
      <c r="A12" t="s">
        <v>28</v>
      </c>
      <c r="B12">
        <v>2001</v>
      </c>
      <c r="C12">
        <f t="shared" si="0"/>
        <v>2001</v>
      </c>
      <c r="D12" t="s">
        <v>20</v>
      </c>
      <c r="E12">
        <v>12</v>
      </c>
      <c r="F12">
        <v>0</v>
      </c>
      <c r="G12" s="15">
        <v>687.54</v>
      </c>
      <c r="H12" t="s">
        <v>12</v>
      </c>
      <c r="I12" t="s">
        <v>11</v>
      </c>
      <c r="J12" t="s">
        <v>13</v>
      </c>
      <c r="K12" t="str">
        <f t="shared" si="1"/>
        <v>12-Sep-2001</v>
      </c>
      <c r="L12">
        <f t="shared" si="2"/>
        <v>21</v>
      </c>
      <c r="M12">
        <f>COUNTIF(I2:I2344,"tier - 3")</f>
        <v>796</v>
      </c>
      <c r="P12" s="24"/>
      <c r="Q12" s="25"/>
      <c r="R12" s="26"/>
    </row>
    <row r="13" spans="1:18" x14ac:dyDescent="0.3">
      <c r="A13" t="s">
        <v>29</v>
      </c>
      <c r="B13">
        <v>1999</v>
      </c>
      <c r="C13">
        <f t="shared" si="0"/>
        <v>1999</v>
      </c>
      <c r="D13" t="s">
        <v>30</v>
      </c>
      <c r="E13">
        <v>26</v>
      </c>
      <c r="F13">
        <v>0</v>
      </c>
      <c r="G13" s="15">
        <v>700</v>
      </c>
      <c r="H13" t="s">
        <v>11</v>
      </c>
      <c r="I13" t="s">
        <v>12</v>
      </c>
      <c r="J13" t="s">
        <v>13</v>
      </c>
      <c r="K13" t="str">
        <f t="shared" si="1"/>
        <v>26-Dec-1999</v>
      </c>
      <c r="L13">
        <f t="shared" si="2"/>
        <v>23</v>
      </c>
      <c r="P13" s="24"/>
      <c r="Q13" s="25"/>
      <c r="R13" s="26"/>
    </row>
    <row r="14" spans="1:18" x14ac:dyDescent="0.3">
      <c r="A14" t="s">
        <v>32</v>
      </c>
      <c r="B14">
        <v>1999</v>
      </c>
      <c r="C14">
        <f t="shared" si="0"/>
        <v>1999</v>
      </c>
      <c r="D14" t="s">
        <v>30</v>
      </c>
      <c r="E14">
        <v>14</v>
      </c>
      <c r="F14">
        <v>0</v>
      </c>
      <c r="G14" s="15">
        <v>722.99</v>
      </c>
      <c r="H14" t="s">
        <v>12</v>
      </c>
      <c r="I14" t="s">
        <v>16</v>
      </c>
      <c r="J14" t="s">
        <v>13</v>
      </c>
      <c r="K14" t="str">
        <f t="shared" si="1"/>
        <v>14-Dec-1999</v>
      </c>
      <c r="L14">
        <f t="shared" si="2"/>
        <v>23</v>
      </c>
      <c r="P14" s="24"/>
      <c r="Q14" s="25"/>
      <c r="R14" s="26"/>
    </row>
    <row r="15" spans="1:18" x14ac:dyDescent="0.3">
      <c r="A15" t="s">
        <v>33</v>
      </c>
      <c r="B15">
        <v>2002</v>
      </c>
      <c r="C15">
        <f t="shared" si="0"/>
        <v>2002</v>
      </c>
      <c r="D15" t="s">
        <v>20</v>
      </c>
      <c r="E15">
        <v>19</v>
      </c>
      <c r="F15">
        <v>0</v>
      </c>
      <c r="G15" s="15">
        <v>750</v>
      </c>
      <c r="H15" t="s">
        <v>12</v>
      </c>
      <c r="I15" t="s">
        <v>16</v>
      </c>
      <c r="J15" t="s">
        <v>23</v>
      </c>
      <c r="K15" t="str">
        <f t="shared" si="1"/>
        <v>19-Sep-2002</v>
      </c>
      <c r="L15">
        <f t="shared" si="2"/>
        <v>20</v>
      </c>
      <c r="P15" s="24"/>
      <c r="Q15" s="25"/>
      <c r="R15" s="26"/>
    </row>
    <row r="16" spans="1:18" x14ac:dyDescent="0.3">
      <c r="A16" t="s">
        <v>34</v>
      </c>
      <c r="B16">
        <v>1993</v>
      </c>
      <c r="C16">
        <f t="shared" si="0"/>
        <v>1993</v>
      </c>
      <c r="D16" t="s">
        <v>35</v>
      </c>
      <c r="E16">
        <v>9</v>
      </c>
      <c r="F16">
        <v>0</v>
      </c>
      <c r="G16" s="15">
        <v>760</v>
      </c>
      <c r="H16" t="s">
        <v>12</v>
      </c>
      <c r="I16" t="s">
        <v>16</v>
      </c>
      <c r="J16" t="s">
        <v>13</v>
      </c>
      <c r="K16" t="str">
        <f t="shared" si="1"/>
        <v>9-Aug-1993</v>
      </c>
      <c r="L16">
        <f t="shared" si="2"/>
        <v>29</v>
      </c>
      <c r="P16" s="24"/>
      <c r="Q16" s="25"/>
      <c r="R16" s="26"/>
    </row>
    <row r="17" spans="1:18" x14ac:dyDescent="0.3">
      <c r="A17" t="s">
        <v>36</v>
      </c>
      <c r="B17">
        <v>1996</v>
      </c>
      <c r="C17">
        <f t="shared" si="0"/>
        <v>1996</v>
      </c>
      <c r="D17" t="s">
        <v>37</v>
      </c>
      <c r="E17">
        <v>22</v>
      </c>
      <c r="F17">
        <v>0</v>
      </c>
      <c r="G17" s="15">
        <v>760</v>
      </c>
      <c r="H17" t="s">
        <v>12</v>
      </c>
      <c r="I17" t="s">
        <v>12</v>
      </c>
      <c r="J17" t="s">
        <v>13</v>
      </c>
      <c r="K17" t="str">
        <f t="shared" si="1"/>
        <v>22-Oct-1996</v>
      </c>
      <c r="L17">
        <f t="shared" si="2"/>
        <v>26</v>
      </c>
      <c r="P17" s="24"/>
      <c r="Q17" s="25"/>
      <c r="R17" s="26"/>
    </row>
    <row r="18" spans="1:18" x14ac:dyDescent="0.3">
      <c r="A18" t="s">
        <v>38</v>
      </c>
      <c r="B18">
        <v>1993</v>
      </c>
      <c r="C18">
        <f t="shared" si="0"/>
        <v>1993</v>
      </c>
      <c r="D18" t="s">
        <v>18</v>
      </c>
      <c r="E18">
        <v>28</v>
      </c>
      <c r="F18">
        <v>0</v>
      </c>
      <c r="G18" s="15">
        <v>770</v>
      </c>
      <c r="H18" t="s">
        <v>12</v>
      </c>
      <c r="I18" t="s">
        <v>12</v>
      </c>
      <c r="J18" t="s">
        <v>13</v>
      </c>
      <c r="K18" t="str">
        <f t="shared" si="1"/>
        <v>28-Jun-1993</v>
      </c>
      <c r="L18">
        <f t="shared" si="2"/>
        <v>29</v>
      </c>
      <c r="P18" s="24"/>
      <c r="Q18" s="25"/>
      <c r="R18" s="26"/>
    </row>
    <row r="19" spans="1:18" x14ac:dyDescent="0.3">
      <c r="A19" t="s">
        <v>39</v>
      </c>
      <c r="B19">
        <v>1996</v>
      </c>
      <c r="C19">
        <f t="shared" si="0"/>
        <v>1996</v>
      </c>
      <c r="D19" t="s">
        <v>20</v>
      </c>
      <c r="E19">
        <v>18</v>
      </c>
      <c r="F19">
        <v>0</v>
      </c>
      <c r="G19" s="15">
        <v>770.38</v>
      </c>
      <c r="H19" t="s">
        <v>12</v>
      </c>
      <c r="I19" t="s">
        <v>11</v>
      </c>
      <c r="J19" t="s">
        <v>23</v>
      </c>
      <c r="K19" t="str">
        <f t="shared" si="1"/>
        <v>18-Sep-1996</v>
      </c>
      <c r="L19">
        <f t="shared" si="2"/>
        <v>26</v>
      </c>
      <c r="P19" s="24"/>
      <c r="Q19" s="25"/>
      <c r="R19" s="26"/>
    </row>
    <row r="20" spans="1:18" x14ac:dyDescent="0.3">
      <c r="A20" t="s">
        <v>40</v>
      </c>
      <c r="B20">
        <v>1995</v>
      </c>
      <c r="C20">
        <f t="shared" si="0"/>
        <v>1995</v>
      </c>
      <c r="D20" t="s">
        <v>30</v>
      </c>
      <c r="E20">
        <v>7</v>
      </c>
      <c r="F20">
        <v>0</v>
      </c>
      <c r="G20" s="15">
        <v>773.54</v>
      </c>
      <c r="H20" t="s">
        <v>12</v>
      </c>
      <c r="I20" t="s">
        <v>11</v>
      </c>
      <c r="J20" t="s">
        <v>13</v>
      </c>
      <c r="K20" t="str">
        <f t="shared" si="1"/>
        <v>7-Dec-1995</v>
      </c>
      <c r="L20">
        <f t="shared" si="2"/>
        <v>27</v>
      </c>
      <c r="P20" s="24"/>
      <c r="Q20" s="25"/>
      <c r="R20" s="26"/>
    </row>
    <row r="21" spans="1:18" x14ac:dyDescent="0.3">
      <c r="A21" t="s">
        <v>41</v>
      </c>
      <c r="B21">
        <v>2004</v>
      </c>
      <c r="C21">
        <f t="shared" si="0"/>
        <v>2004</v>
      </c>
      <c r="D21" t="s">
        <v>37</v>
      </c>
      <c r="E21">
        <v>7</v>
      </c>
      <c r="F21">
        <v>0</v>
      </c>
      <c r="G21" s="15">
        <v>830.52</v>
      </c>
      <c r="H21" t="s">
        <v>12</v>
      </c>
      <c r="I21" t="s">
        <v>11</v>
      </c>
      <c r="J21" t="s">
        <v>42</v>
      </c>
      <c r="K21" t="str">
        <f t="shared" si="1"/>
        <v>7-Oct-2004</v>
      </c>
      <c r="L21">
        <f t="shared" si="2"/>
        <v>18</v>
      </c>
      <c r="P21" s="27"/>
      <c r="Q21" s="28"/>
      <c r="R21" s="29"/>
    </row>
    <row r="22" spans="1:18" x14ac:dyDescent="0.3">
      <c r="A22" t="s">
        <v>43</v>
      </c>
      <c r="B22">
        <v>2000</v>
      </c>
      <c r="C22">
        <f t="shared" si="0"/>
        <v>2000</v>
      </c>
      <c r="D22" t="s">
        <v>15</v>
      </c>
      <c r="E22">
        <v>18</v>
      </c>
      <c r="F22">
        <v>0</v>
      </c>
      <c r="G22" s="15">
        <v>865.41</v>
      </c>
      <c r="H22" t="s">
        <v>12</v>
      </c>
      <c r="I22" t="s">
        <v>16</v>
      </c>
      <c r="J22" t="s">
        <v>13</v>
      </c>
      <c r="K22" t="str">
        <f t="shared" si="1"/>
        <v>18-Nov-2000</v>
      </c>
      <c r="L22">
        <f t="shared" si="2"/>
        <v>22</v>
      </c>
    </row>
    <row r="23" spans="1:18" x14ac:dyDescent="0.3">
      <c r="A23" t="s">
        <v>44</v>
      </c>
      <c r="B23">
        <v>1993</v>
      </c>
      <c r="C23">
        <f t="shared" si="0"/>
        <v>1993</v>
      </c>
      <c r="D23" t="s">
        <v>15</v>
      </c>
      <c r="E23">
        <v>27</v>
      </c>
      <c r="F23">
        <v>0</v>
      </c>
      <c r="G23" s="15">
        <v>896.21</v>
      </c>
      <c r="H23" t="s">
        <v>12</v>
      </c>
      <c r="I23" t="s">
        <v>16</v>
      </c>
      <c r="J23" t="s">
        <v>13</v>
      </c>
      <c r="K23" t="str">
        <f t="shared" si="1"/>
        <v>27-Nov-1993</v>
      </c>
      <c r="L23">
        <f t="shared" si="2"/>
        <v>29</v>
      </c>
    </row>
    <row r="24" spans="1:18" x14ac:dyDescent="0.3">
      <c r="A24" t="s">
        <v>45</v>
      </c>
      <c r="B24">
        <v>1994</v>
      </c>
      <c r="C24">
        <f t="shared" si="0"/>
        <v>1994</v>
      </c>
      <c r="D24" t="s">
        <v>37</v>
      </c>
      <c r="E24">
        <v>30</v>
      </c>
      <c r="F24">
        <v>0</v>
      </c>
      <c r="G24" s="15">
        <v>915.07</v>
      </c>
      <c r="H24" t="s">
        <v>12</v>
      </c>
      <c r="I24" t="s">
        <v>16</v>
      </c>
      <c r="J24" t="s">
        <v>13</v>
      </c>
      <c r="K24" t="str">
        <f t="shared" si="1"/>
        <v>30-Oct-1994</v>
      </c>
      <c r="L24">
        <f t="shared" si="2"/>
        <v>28</v>
      </c>
    </row>
    <row r="25" spans="1:18" x14ac:dyDescent="0.3">
      <c r="A25" t="s">
        <v>46</v>
      </c>
      <c r="B25">
        <v>1995</v>
      </c>
      <c r="C25">
        <f t="shared" si="0"/>
        <v>1995</v>
      </c>
      <c r="D25" t="s">
        <v>37</v>
      </c>
      <c r="E25">
        <v>28</v>
      </c>
      <c r="F25">
        <v>0</v>
      </c>
      <c r="G25" s="15">
        <v>928.59</v>
      </c>
      <c r="H25" t="s">
        <v>12</v>
      </c>
      <c r="I25" t="s">
        <v>16</v>
      </c>
      <c r="J25" t="s">
        <v>13</v>
      </c>
      <c r="K25" t="str">
        <f t="shared" si="1"/>
        <v>28-Oct-1995</v>
      </c>
      <c r="L25">
        <f t="shared" si="2"/>
        <v>27</v>
      </c>
    </row>
    <row r="26" spans="1:18" x14ac:dyDescent="0.3">
      <c r="A26" t="s">
        <v>47</v>
      </c>
      <c r="B26">
        <v>2001</v>
      </c>
      <c r="C26">
        <f t="shared" si="0"/>
        <v>2001</v>
      </c>
      <c r="D26" t="s">
        <v>35</v>
      </c>
      <c r="E26">
        <v>19</v>
      </c>
      <c r="F26">
        <v>0</v>
      </c>
      <c r="G26" s="15">
        <v>964.71</v>
      </c>
      <c r="H26" t="s">
        <v>12</v>
      </c>
      <c r="I26" t="s">
        <v>11</v>
      </c>
      <c r="J26" t="s">
        <v>13</v>
      </c>
      <c r="K26" t="str">
        <f t="shared" si="1"/>
        <v>19-Aug-2001</v>
      </c>
      <c r="L26">
        <f t="shared" si="2"/>
        <v>21</v>
      </c>
    </row>
    <row r="27" spans="1:18" x14ac:dyDescent="0.3">
      <c r="A27" t="s">
        <v>48</v>
      </c>
      <c r="B27">
        <v>1994</v>
      </c>
      <c r="C27">
        <f t="shared" si="0"/>
        <v>1994</v>
      </c>
      <c r="D27" t="s">
        <v>15</v>
      </c>
      <c r="E27">
        <v>22</v>
      </c>
      <c r="F27">
        <v>0</v>
      </c>
      <c r="G27" s="15">
        <v>1006.65</v>
      </c>
      <c r="H27" t="s">
        <v>12</v>
      </c>
      <c r="I27" t="s">
        <v>11</v>
      </c>
      <c r="J27" t="s">
        <v>13</v>
      </c>
      <c r="K27" t="str">
        <f t="shared" si="1"/>
        <v>22-Nov-1994</v>
      </c>
      <c r="L27">
        <f t="shared" si="2"/>
        <v>28</v>
      </c>
    </row>
    <row r="28" spans="1:18" x14ac:dyDescent="0.3">
      <c r="A28" t="s">
        <v>49</v>
      </c>
      <c r="B28">
        <v>2000</v>
      </c>
      <c r="C28">
        <f t="shared" si="0"/>
        <v>2000</v>
      </c>
      <c r="D28" t="s">
        <v>37</v>
      </c>
      <c r="E28">
        <v>9</v>
      </c>
      <c r="F28">
        <v>0</v>
      </c>
      <c r="G28" s="15">
        <v>1012</v>
      </c>
      <c r="H28" t="s">
        <v>12</v>
      </c>
      <c r="I28" t="s">
        <v>11</v>
      </c>
      <c r="J28" t="s">
        <v>13</v>
      </c>
      <c r="K28" t="str">
        <f t="shared" si="1"/>
        <v>9-Oct-2000</v>
      </c>
      <c r="L28">
        <f t="shared" si="2"/>
        <v>22</v>
      </c>
    </row>
    <row r="29" spans="1:18" x14ac:dyDescent="0.3">
      <c r="A29" t="s">
        <v>50</v>
      </c>
      <c r="B29">
        <v>1999</v>
      </c>
      <c r="C29">
        <f t="shared" si="0"/>
        <v>1999</v>
      </c>
      <c r="D29" t="s">
        <v>35</v>
      </c>
      <c r="E29">
        <v>5</v>
      </c>
      <c r="F29">
        <v>0</v>
      </c>
      <c r="G29" s="15">
        <v>1019</v>
      </c>
      <c r="H29" t="s">
        <v>12</v>
      </c>
      <c r="I29" t="s">
        <v>11</v>
      </c>
      <c r="J29" t="s">
        <v>13</v>
      </c>
      <c r="K29" t="str">
        <f t="shared" si="1"/>
        <v>5-Aug-1999</v>
      </c>
      <c r="L29">
        <f t="shared" si="2"/>
        <v>23</v>
      </c>
    </row>
    <row r="30" spans="1:18" x14ac:dyDescent="0.3">
      <c r="A30" t="s">
        <v>51</v>
      </c>
      <c r="B30">
        <v>1995</v>
      </c>
      <c r="C30">
        <f t="shared" si="0"/>
        <v>1995</v>
      </c>
      <c r="D30" t="s">
        <v>37</v>
      </c>
      <c r="E30">
        <v>5</v>
      </c>
      <c r="F30">
        <v>0</v>
      </c>
      <c r="G30" s="15">
        <v>1033.74</v>
      </c>
      <c r="H30" t="s">
        <v>12</v>
      </c>
      <c r="I30" t="s">
        <v>16</v>
      </c>
      <c r="J30" t="s">
        <v>13</v>
      </c>
      <c r="K30" t="str">
        <f t="shared" si="1"/>
        <v>5-Oct-1995</v>
      </c>
      <c r="L30">
        <f t="shared" si="2"/>
        <v>27</v>
      </c>
    </row>
    <row r="31" spans="1:18" x14ac:dyDescent="0.3">
      <c r="A31" t="s">
        <v>52</v>
      </c>
      <c r="B31">
        <v>1994</v>
      </c>
      <c r="C31">
        <f t="shared" si="0"/>
        <v>1994</v>
      </c>
      <c r="D31" t="s">
        <v>15</v>
      </c>
      <c r="E31">
        <v>17</v>
      </c>
      <c r="F31">
        <v>0</v>
      </c>
      <c r="G31" s="15">
        <v>1044</v>
      </c>
      <c r="H31" t="s">
        <v>12</v>
      </c>
      <c r="I31" t="s">
        <v>11</v>
      </c>
      <c r="J31" t="s">
        <v>13</v>
      </c>
      <c r="K31" t="str">
        <f t="shared" si="1"/>
        <v>17-Nov-1994</v>
      </c>
      <c r="L31">
        <f t="shared" si="2"/>
        <v>28</v>
      </c>
    </row>
    <row r="32" spans="1:18" x14ac:dyDescent="0.3">
      <c r="A32" t="s">
        <v>53</v>
      </c>
      <c r="B32">
        <v>2002</v>
      </c>
      <c r="C32">
        <f t="shared" si="0"/>
        <v>2002</v>
      </c>
      <c r="D32" t="s">
        <v>10</v>
      </c>
      <c r="E32">
        <v>20</v>
      </c>
      <c r="F32">
        <v>0</v>
      </c>
      <c r="G32" s="15">
        <v>1047</v>
      </c>
      <c r="H32" t="s">
        <v>12</v>
      </c>
      <c r="I32" t="s">
        <v>16</v>
      </c>
      <c r="J32" t="s">
        <v>13</v>
      </c>
      <c r="K32" t="str">
        <f t="shared" si="1"/>
        <v>20-Jul-2002</v>
      </c>
      <c r="L32">
        <f t="shared" si="2"/>
        <v>20</v>
      </c>
    </row>
    <row r="33" spans="1:12" x14ac:dyDescent="0.3">
      <c r="A33" t="s">
        <v>54</v>
      </c>
      <c r="B33">
        <v>2002</v>
      </c>
      <c r="C33">
        <f t="shared" si="0"/>
        <v>2002</v>
      </c>
      <c r="D33" t="s">
        <v>10</v>
      </c>
      <c r="E33">
        <v>1</v>
      </c>
      <c r="F33">
        <v>0</v>
      </c>
      <c r="G33" s="15">
        <v>1049</v>
      </c>
      <c r="H33" t="s">
        <v>12</v>
      </c>
      <c r="I33" t="s">
        <v>11</v>
      </c>
      <c r="J33" t="s">
        <v>23</v>
      </c>
      <c r="K33" t="str">
        <f t="shared" si="1"/>
        <v>1-Jul-2002</v>
      </c>
      <c r="L33">
        <f t="shared" si="2"/>
        <v>20</v>
      </c>
    </row>
    <row r="34" spans="1:12" x14ac:dyDescent="0.3">
      <c r="A34" t="s">
        <v>55</v>
      </c>
      <c r="B34">
        <v>1995</v>
      </c>
      <c r="C34">
        <f t="shared" si="0"/>
        <v>1995</v>
      </c>
      <c r="D34" t="s">
        <v>18</v>
      </c>
      <c r="E34">
        <v>1</v>
      </c>
      <c r="F34">
        <v>0</v>
      </c>
      <c r="G34" s="15">
        <v>1056</v>
      </c>
      <c r="H34" t="s">
        <v>12</v>
      </c>
      <c r="I34" t="s">
        <v>11</v>
      </c>
      <c r="J34" t="s">
        <v>13</v>
      </c>
      <c r="K34" t="str">
        <f t="shared" si="1"/>
        <v>1-Jun-1995</v>
      </c>
      <c r="L34">
        <f t="shared" si="2"/>
        <v>28</v>
      </c>
    </row>
    <row r="35" spans="1:12" x14ac:dyDescent="0.3">
      <c r="A35" t="s">
        <v>56</v>
      </c>
      <c r="B35">
        <v>1993</v>
      </c>
      <c r="C35">
        <f t="shared" si="0"/>
        <v>1993</v>
      </c>
      <c r="D35" t="s">
        <v>20</v>
      </c>
      <c r="E35">
        <v>28</v>
      </c>
      <c r="F35">
        <v>0</v>
      </c>
      <c r="G35" s="15">
        <v>1068</v>
      </c>
      <c r="H35" t="s">
        <v>12</v>
      </c>
      <c r="I35" t="s">
        <v>16</v>
      </c>
      <c r="J35" t="s">
        <v>13</v>
      </c>
      <c r="K35" t="str">
        <f t="shared" si="1"/>
        <v>28-Sep-1993</v>
      </c>
      <c r="L35">
        <f t="shared" si="2"/>
        <v>29</v>
      </c>
    </row>
    <row r="36" spans="1:12" x14ac:dyDescent="0.3">
      <c r="A36" t="s">
        <v>57</v>
      </c>
      <c r="B36">
        <v>2004</v>
      </c>
      <c r="C36">
        <f t="shared" si="0"/>
        <v>2004</v>
      </c>
      <c r="D36" t="s">
        <v>35</v>
      </c>
      <c r="E36">
        <v>24</v>
      </c>
      <c r="F36">
        <v>0</v>
      </c>
      <c r="G36" s="15">
        <v>1070</v>
      </c>
      <c r="H36" t="s">
        <v>12</v>
      </c>
      <c r="I36" t="s">
        <v>12</v>
      </c>
      <c r="J36" t="s">
        <v>13</v>
      </c>
      <c r="K36" t="str">
        <f t="shared" si="1"/>
        <v>24-Aug-2004</v>
      </c>
      <c r="L36">
        <f t="shared" si="2"/>
        <v>18</v>
      </c>
    </row>
    <row r="37" spans="1:12" x14ac:dyDescent="0.3">
      <c r="A37" t="s">
        <v>58</v>
      </c>
      <c r="B37">
        <v>1997</v>
      </c>
      <c r="C37">
        <f t="shared" si="0"/>
        <v>1997</v>
      </c>
      <c r="D37" t="s">
        <v>35</v>
      </c>
      <c r="E37">
        <v>13</v>
      </c>
      <c r="F37">
        <v>0</v>
      </c>
      <c r="G37" s="15">
        <v>1071</v>
      </c>
      <c r="H37" t="s">
        <v>12</v>
      </c>
      <c r="I37" t="s">
        <v>12</v>
      </c>
      <c r="J37" t="s">
        <v>13</v>
      </c>
      <c r="K37" t="str">
        <f t="shared" si="1"/>
        <v>13-Aug-1997</v>
      </c>
      <c r="L37">
        <f t="shared" si="2"/>
        <v>25</v>
      </c>
    </row>
    <row r="38" spans="1:12" x14ac:dyDescent="0.3">
      <c r="A38" t="s">
        <v>59</v>
      </c>
      <c r="B38">
        <v>1998</v>
      </c>
      <c r="C38">
        <f t="shared" si="0"/>
        <v>1998</v>
      </c>
      <c r="D38" t="s">
        <v>30</v>
      </c>
      <c r="E38">
        <v>26</v>
      </c>
      <c r="F38">
        <v>0</v>
      </c>
      <c r="G38" s="15">
        <v>1082</v>
      </c>
      <c r="H38" t="s">
        <v>12</v>
      </c>
      <c r="I38" t="s">
        <v>11</v>
      </c>
      <c r="J38" t="s">
        <v>13</v>
      </c>
      <c r="K38" t="str">
        <f t="shared" si="1"/>
        <v>26-Dec-1998</v>
      </c>
      <c r="L38">
        <f t="shared" si="2"/>
        <v>24</v>
      </c>
    </row>
    <row r="39" spans="1:12" x14ac:dyDescent="0.3">
      <c r="A39" t="s">
        <v>60</v>
      </c>
      <c r="B39">
        <v>2002</v>
      </c>
      <c r="C39">
        <f t="shared" si="0"/>
        <v>2002</v>
      </c>
      <c r="D39" t="s">
        <v>35</v>
      </c>
      <c r="E39">
        <v>13</v>
      </c>
      <c r="F39">
        <v>0</v>
      </c>
      <c r="G39" s="15">
        <v>1086</v>
      </c>
      <c r="H39" t="s">
        <v>12</v>
      </c>
      <c r="I39" t="s">
        <v>12</v>
      </c>
      <c r="J39" t="s">
        <v>13</v>
      </c>
      <c r="K39" t="str">
        <f t="shared" si="1"/>
        <v>13-Aug-2002</v>
      </c>
      <c r="L39">
        <f t="shared" si="2"/>
        <v>20</v>
      </c>
    </row>
    <row r="40" spans="1:12" x14ac:dyDescent="0.3">
      <c r="A40" t="s">
        <v>61</v>
      </c>
      <c r="B40">
        <v>2004</v>
      </c>
      <c r="C40">
        <f t="shared" si="0"/>
        <v>2004</v>
      </c>
      <c r="D40" t="s">
        <v>15</v>
      </c>
      <c r="E40">
        <v>12</v>
      </c>
      <c r="F40">
        <v>0</v>
      </c>
      <c r="G40" s="15">
        <v>1121.8699999999999</v>
      </c>
      <c r="H40" t="s">
        <v>12</v>
      </c>
      <c r="I40" t="s">
        <v>16</v>
      </c>
      <c r="J40" t="s">
        <v>13</v>
      </c>
      <c r="K40" t="str">
        <f t="shared" si="1"/>
        <v>12-Nov-2004</v>
      </c>
      <c r="L40">
        <f t="shared" si="2"/>
        <v>18</v>
      </c>
    </row>
    <row r="41" spans="1:12" x14ac:dyDescent="0.3">
      <c r="A41" t="s">
        <v>62</v>
      </c>
      <c r="B41">
        <v>2004</v>
      </c>
      <c r="C41">
        <f t="shared" si="0"/>
        <v>2004</v>
      </c>
      <c r="D41" t="s">
        <v>18</v>
      </c>
      <c r="E41">
        <v>14</v>
      </c>
      <c r="F41">
        <v>0</v>
      </c>
      <c r="G41" s="15">
        <v>1131.51</v>
      </c>
      <c r="H41" t="s">
        <v>12</v>
      </c>
      <c r="I41" t="s">
        <v>16</v>
      </c>
      <c r="J41" t="s">
        <v>13</v>
      </c>
      <c r="K41" t="str">
        <f t="shared" si="1"/>
        <v>14-Jun-2004</v>
      </c>
      <c r="L41">
        <f t="shared" si="2"/>
        <v>18</v>
      </c>
    </row>
    <row r="42" spans="1:12" x14ac:dyDescent="0.3">
      <c r="A42" t="s">
        <v>63</v>
      </c>
      <c r="B42">
        <v>2002</v>
      </c>
      <c r="C42">
        <f t="shared" si="0"/>
        <v>2002</v>
      </c>
      <c r="D42" t="s">
        <v>10</v>
      </c>
      <c r="E42">
        <v>19</v>
      </c>
      <c r="F42">
        <v>0</v>
      </c>
      <c r="G42" s="15">
        <v>1132</v>
      </c>
      <c r="H42" t="s">
        <v>12</v>
      </c>
      <c r="I42" t="s">
        <v>16</v>
      </c>
      <c r="J42" t="s">
        <v>13</v>
      </c>
      <c r="K42" t="str">
        <f t="shared" si="1"/>
        <v>19-Jul-2002</v>
      </c>
      <c r="L42">
        <f t="shared" si="2"/>
        <v>20</v>
      </c>
    </row>
    <row r="43" spans="1:12" x14ac:dyDescent="0.3">
      <c r="A43" t="s">
        <v>64</v>
      </c>
      <c r="B43">
        <v>2004</v>
      </c>
      <c r="C43">
        <f t="shared" si="0"/>
        <v>2004</v>
      </c>
      <c r="D43" t="s">
        <v>37</v>
      </c>
      <c r="E43">
        <v>6</v>
      </c>
      <c r="F43">
        <v>0</v>
      </c>
      <c r="G43" s="15">
        <v>1135</v>
      </c>
      <c r="H43" t="s">
        <v>12</v>
      </c>
      <c r="I43" t="s">
        <v>12</v>
      </c>
      <c r="J43" t="s">
        <v>13</v>
      </c>
      <c r="K43" t="str">
        <f t="shared" si="1"/>
        <v>6-Oct-2004</v>
      </c>
      <c r="L43">
        <f t="shared" si="2"/>
        <v>18</v>
      </c>
    </row>
    <row r="44" spans="1:12" x14ac:dyDescent="0.3">
      <c r="A44" t="s">
        <v>65</v>
      </c>
      <c r="B44">
        <v>2004</v>
      </c>
      <c r="C44">
        <f t="shared" si="0"/>
        <v>2004</v>
      </c>
      <c r="D44" t="s">
        <v>18</v>
      </c>
      <c r="E44">
        <v>11</v>
      </c>
      <c r="F44">
        <v>0</v>
      </c>
      <c r="G44" s="15">
        <v>1135.94</v>
      </c>
      <c r="H44" t="s">
        <v>12</v>
      </c>
      <c r="I44" t="s">
        <v>12</v>
      </c>
      <c r="J44" t="s">
        <v>13</v>
      </c>
      <c r="K44" t="str">
        <f t="shared" si="1"/>
        <v>11-Jun-2004</v>
      </c>
      <c r="L44">
        <f t="shared" si="2"/>
        <v>18</v>
      </c>
    </row>
    <row r="45" spans="1:12" x14ac:dyDescent="0.3">
      <c r="A45" t="s">
        <v>66</v>
      </c>
      <c r="B45">
        <v>2004</v>
      </c>
      <c r="C45">
        <f t="shared" si="0"/>
        <v>2004</v>
      </c>
      <c r="D45" t="s">
        <v>15</v>
      </c>
      <c r="E45">
        <v>28</v>
      </c>
      <c r="F45">
        <v>0</v>
      </c>
      <c r="G45" s="15">
        <v>1136.4000000000001</v>
      </c>
      <c r="H45" t="s">
        <v>12</v>
      </c>
      <c r="I45" t="s">
        <v>12</v>
      </c>
      <c r="J45" t="s">
        <v>13</v>
      </c>
      <c r="K45" t="str">
        <f t="shared" si="1"/>
        <v>28-Nov-2004</v>
      </c>
      <c r="L45">
        <f t="shared" si="2"/>
        <v>18</v>
      </c>
    </row>
    <row r="46" spans="1:12" x14ac:dyDescent="0.3">
      <c r="A46" t="s">
        <v>67</v>
      </c>
      <c r="B46">
        <v>2002</v>
      </c>
      <c r="C46">
        <f t="shared" si="0"/>
        <v>2002</v>
      </c>
      <c r="D46" t="s">
        <v>35</v>
      </c>
      <c r="E46">
        <v>11</v>
      </c>
      <c r="F46">
        <v>0</v>
      </c>
      <c r="G46" s="15">
        <v>1137</v>
      </c>
      <c r="H46" t="s">
        <v>12</v>
      </c>
      <c r="I46" t="s">
        <v>16</v>
      </c>
      <c r="J46" t="s">
        <v>13</v>
      </c>
      <c r="K46" t="str">
        <f t="shared" si="1"/>
        <v>11-Aug-2002</v>
      </c>
      <c r="L46">
        <f t="shared" si="2"/>
        <v>20</v>
      </c>
    </row>
    <row r="47" spans="1:12" x14ac:dyDescent="0.3">
      <c r="A47" t="s">
        <v>31</v>
      </c>
      <c r="B47">
        <v>2004</v>
      </c>
      <c r="C47">
        <f t="shared" si="0"/>
        <v>2004</v>
      </c>
      <c r="D47" t="s">
        <v>15</v>
      </c>
      <c r="E47">
        <v>6</v>
      </c>
      <c r="F47">
        <v>0</v>
      </c>
      <c r="G47" s="15">
        <v>1137.01</v>
      </c>
      <c r="H47" t="s">
        <v>12</v>
      </c>
      <c r="I47" t="s">
        <v>16</v>
      </c>
      <c r="J47" t="s">
        <v>13</v>
      </c>
      <c r="K47" t="str">
        <f t="shared" si="1"/>
        <v>6-Nov-2004</v>
      </c>
      <c r="L47">
        <f t="shared" si="2"/>
        <v>18</v>
      </c>
    </row>
    <row r="48" spans="1:12" x14ac:dyDescent="0.3">
      <c r="A48" t="s">
        <v>68</v>
      </c>
      <c r="B48">
        <v>2004</v>
      </c>
      <c r="C48">
        <f t="shared" si="0"/>
        <v>2004</v>
      </c>
      <c r="D48" t="s">
        <v>37</v>
      </c>
      <c r="E48">
        <v>15</v>
      </c>
      <c r="F48">
        <v>0</v>
      </c>
      <c r="G48" s="15">
        <v>1137.01</v>
      </c>
      <c r="H48" t="s">
        <v>12</v>
      </c>
      <c r="I48" t="s">
        <v>16</v>
      </c>
      <c r="J48" t="s">
        <v>13</v>
      </c>
      <c r="K48" t="str">
        <f t="shared" si="1"/>
        <v>15-Oct-2004</v>
      </c>
      <c r="L48">
        <f t="shared" si="2"/>
        <v>18</v>
      </c>
    </row>
    <row r="49" spans="1:12" x14ac:dyDescent="0.3">
      <c r="A49" t="s">
        <v>69</v>
      </c>
      <c r="B49">
        <v>2004</v>
      </c>
      <c r="C49">
        <f t="shared" si="0"/>
        <v>2004</v>
      </c>
      <c r="D49" t="s">
        <v>15</v>
      </c>
      <c r="E49">
        <v>27</v>
      </c>
      <c r="F49">
        <v>0</v>
      </c>
      <c r="G49" s="15">
        <v>1137.47</v>
      </c>
      <c r="H49" t="s">
        <v>12</v>
      </c>
      <c r="I49" t="s">
        <v>11</v>
      </c>
      <c r="J49" t="s">
        <v>13</v>
      </c>
      <c r="K49" t="str">
        <f t="shared" si="1"/>
        <v>27-Nov-2004</v>
      </c>
      <c r="L49">
        <f t="shared" si="2"/>
        <v>18</v>
      </c>
    </row>
    <row r="50" spans="1:12" x14ac:dyDescent="0.3">
      <c r="A50" t="s">
        <v>70</v>
      </c>
      <c r="B50">
        <v>2001</v>
      </c>
      <c r="C50">
        <f t="shared" si="0"/>
        <v>2001</v>
      </c>
      <c r="D50" t="s">
        <v>37</v>
      </c>
      <c r="E50">
        <v>25</v>
      </c>
      <c r="F50">
        <v>0</v>
      </c>
      <c r="G50" s="15">
        <v>1141</v>
      </c>
      <c r="H50" t="s">
        <v>12</v>
      </c>
      <c r="I50" t="s">
        <v>16</v>
      </c>
      <c r="J50" t="s">
        <v>13</v>
      </c>
      <c r="K50" t="str">
        <f t="shared" si="1"/>
        <v>25-Oct-2001</v>
      </c>
      <c r="L50">
        <f t="shared" si="2"/>
        <v>21</v>
      </c>
    </row>
    <row r="51" spans="1:12" x14ac:dyDescent="0.3">
      <c r="A51" t="s">
        <v>71</v>
      </c>
      <c r="B51">
        <v>2004</v>
      </c>
      <c r="C51">
        <f t="shared" si="0"/>
        <v>2004</v>
      </c>
      <c r="D51" t="s">
        <v>20</v>
      </c>
      <c r="E51">
        <v>12</v>
      </c>
      <c r="F51">
        <v>0</v>
      </c>
      <c r="G51" s="15">
        <v>1141.45</v>
      </c>
      <c r="H51" t="s">
        <v>12</v>
      </c>
      <c r="I51" t="s">
        <v>12</v>
      </c>
      <c r="J51" t="s">
        <v>13</v>
      </c>
      <c r="K51" t="str">
        <f t="shared" si="1"/>
        <v>12-Sep-2004</v>
      </c>
      <c r="L51">
        <f t="shared" si="2"/>
        <v>18</v>
      </c>
    </row>
    <row r="52" spans="1:12" x14ac:dyDescent="0.3">
      <c r="A52" t="s">
        <v>72</v>
      </c>
      <c r="B52">
        <v>2002</v>
      </c>
      <c r="C52">
        <f t="shared" si="0"/>
        <v>2002</v>
      </c>
      <c r="D52" t="s">
        <v>37</v>
      </c>
      <c r="E52">
        <v>1</v>
      </c>
      <c r="F52">
        <v>0</v>
      </c>
      <c r="G52" s="15">
        <v>1142</v>
      </c>
      <c r="H52" t="s">
        <v>12</v>
      </c>
      <c r="I52" t="s">
        <v>11</v>
      </c>
      <c r="J52" t="s">
        <v>42</v>
      </c>
      <c r="K52" t="str">
        <f t="shared" si="1"/>
        <v>1-Oct-2002</v>
      </c>
      <c r="L52">
        <f t="shared" si="2"/>
        <v>20</v>
      </c>
    </row>
    <row r="53" spans="1:12" x14ac:dyDescent="0.3">
      <c r="A53" t="s">
        <v>73</v>
      </c>
      <c r="B53">
        <v>2004</v>
      </c>
      <c r="C53">
        <f t="shared" si="0"/>
        <v>2004</v>
      </c>
      <c r="D53" t="s">
        <v>18</v>
      </c>
      <c r="E53">
        <v>10</v>
      </c>
      <c r="F53">
        <v>0</v>
      </c>
      <c r="G53" s="15">
        <v>1146.8</v>
      </c>
      <c r="H53" t="s">
        <v>11</v>
      </c>
      <c r="I53" t="s">
        <v>11</v>
      </c>
      <c r="J53" t="s">
        <v>13</v>
      </c>
      <c r="K53" t="str">
        <f t="shared" si="1"/>
        <v>10-Jun-2004</v>
      </c>
      <c r="L53">
        <f t="shared" si="2"/>
        <v>18</v>
      </c>
    </row>
    <row r="54" spans="1:12" x14ac:dyDescent="0.3">
      <c r="A54" t="s">
        <v>74</v>
      </c>
      <c r="B54">
        <v>2003</v>
      </c>
      <c r="C54">
        <f t="shared" si="0"/>
        <v>2003</v>
      </c>
      <c r="D54" t="s">
        <v>18</v>
      </c>
      <c r="E54">
        <v>12</v>
      </c>
      <c r="F54">
        <v>0</v>
      </c>
      <c r="G54" s="15">
        <v>1149</v>
      </c>
      <c r="H54" t="s">
        <v>11</v>
      </c>
      <c r="I54" t="s">
        <v>16</v>
      </c>
      <c r="J54" t="s">
        <v>23</v>
      </c>
      <c r="K54" t="str">
        <f t="shared" si="1"/>
        <v>12-Jun-2003</v>
      </c>
      <c r="L54">
        <f t="shared" si="2"/>
        <v>19</v>
      </c>
    </row>
    <row r="55" spans="1:12" x14ac:dyDescent="0.3">
      <c r="A55" t="s">
        <v>75</v>
      </c>
      <c r="B55">
        <v>2004</v>
      </c>
      <c r="C55">
        <f t="shared" si="0"/>
        <v>2004</v>
      </c>
      <c r="D55" t="s">
        <v>10</v>
      </c>
      <c r="E55">
        <v>18</v>
      </c>
      <c r="F55">
        <v>0</v>
      </c>
      <c r="G55" s="15">
        <v>1149.4000000000001</v>
      </c>
      <c r="H55" t="s">
        <v>11</v>
      </c>
      <c r="I55" t="s">
        <v>11</v>
      </c>
      <c r="J55" t="s">
        <v>13</v>
      </c>
      <c r="K55" t="str">
        <f t="shared" si="1"/>
        <v>18-Jul-2004</v>
      </c>
      <c r="L55">
        <f t="shared" si="2"/>
        <v>18</v>
      </c>
    </row>
    <row r="56" spans="1:12" x14ac:dyDescent="0.3">
      <c r="A56" t="s">
        <v>76</v>
      </c>
      <c r="B56">
        <v>1994</v>
      </c>
      <c r="C56">
        <f t="shared" si="0"/>
        <v>1994</v>
      </c>
      <c r="D56" t="s">
        <v>10</v>
      </c>
      <c r="E56">
        <v>26</v>
      </c>
      <c r="F56">
        <v>0</v>
      </c>
      <c r="G56" s="15">
        <v>1158.32</v>
      </c>
      <c r="H56" t="s">
        <v>11</v>
      </c>
      <c r="I56" t="s">
        <v>16</v>
      </c>
      <c r="J56" t="s">
        <v>13</v>
      </c>
      <c r="K56" t="str">
        <f t="shared" si="1"/>
        <v>26-Jul-1994</v>
      </c>
      <c r="L56">
        <f t="shared" si="2"/>
        <v>28</v>
      </c>
    </row>
    <row r="57" spans="1:12" x14ac:dyDescent="0.3">
      <c r="A57" t="s">
        <v>77</v>
      </c>
      <c r="B57">
        <v>2004</v>
      </c>
      <c r="C57">
        <f t="shared" si="0"/>
        <v>2004</v>
      </c>
      <c r="D57" t="s">
        <v>15</v>
      </c>
      <c r="E57">
        <v>11</v>
      </c>
      <c r="F57">
        <v>0</v>
      </c>
      <c r="G57" s="15">
        <v>1163.46</v>
      </c>
      <c r="H57" t="s">
        <v>11</v>
      </c>
      <c r="I57" t="s">
        <v>12</v>
      </c>
      <c r="J57" t="s">
        <v>13</v>
      </c>
      <c r="K57" t="str">
        <f t="shared" si="1"/>
        <v>11-Nov-2004</v>
      </c>
      <c r="L57">
        <f t="shared" si="2"/>
        <v>18</v>
      </c>
    </row>
    <row r="58" spans="1:12" x14ac:dyDescent="0.3">
      <c r="A58" t="s">
        <v>78</v>
      </c>
      <c r="B58">
        <v>2002</v>
      </c>
      <c r="C58">
        <f t="shared" si="0"/>
        <v>2002</v>
      </c>
      <c r="D58" t="s">
        <v>18</v>
      </c>
      <c r="E58">
        <v>11</v>
      </c>
      <c r="F58">
        <v>0</v>
      </c>
      <c r="G58" s="15">
        <v>1165</v>
      </c>
      <c r="H58" t="s">
        <v>11</v>
      </c>
      <c r="I58" t="s">
        <v>12</v>
      </c>
      <c r="J58" t="s">
        <v>23</v>
      </c>
      <c r="K58" t="str">
        <f t="shared" si="1"/>
        <v>11-Jun-2002</v>
      </c>
      <c r="L58">
        <f t="shared" si="2"/>
        <v>20</v>
      </c>
    </row>
    <row r="59" spans="1:12" x14ac:dyDescent="0.3">
      <c r="A59" t="s">
        <v>79</v>
      </c>
      <c r="B59">
        <v>2001</v>
      </c>
      <c r="C59">
        <f t="shared" si="0"/>
        <v>2001</v>
      </c>
      <c r="D59" t="s">
        <v>15</v>
      </c>
      <c r="E59">
        <v>12</v>
      </c>
      <c r="F59">
        <v>0</v>
      </c>
      <c r="G59" s="15">
        <v>1167</v>
      </c>
      <c r="H59" t="s">
        <v>11</v>
      </c>
      <c r="I59" t="s">
        <v>16</v>
      </c>
      <c r="J59" t="s">
        <v>13</v>
      </c>
      <c r="K59" t="str">
        <f t="shared" si="1"/>
        <v>12-Nov-2001</v>
      </c>
      <c r="L59">
        <f t="shared" si="2"/>
        <v>21</v>
      </c>
    </row>
    <row r="60" spans="1:12" x14ac:dyDescent="0.3">
      <c r="A60" t="s">
        <v>80</v>
      </c>
      <c r="B60">
        <v>1996</v>
      </c>
      <c r="C60">
        <f t="shared" si="0"/>
        <v>1996</v>
      </c>
      <c r="D60" t="s">
        <v>35</v>
      </c>
      <c r="E60">
        <v>11</v>
      </c>
      <c r="F60">
        <v>0</v>
      </c>
      <c r="G60" s="15">
        <v>1178</v>
      </c>
      <c r="H60" t="s">
        <v>11</v>
      </c>
      <c r="I60" t="s">
        <v>12</v>
      </c>
      <c r="J60" t="s">
        <v>13</v>
      </c>
      <c r="K60" t="str">
        <f t="shared" si="1"/>
        <v>11-Aug-1996</v>
      </c>
      <c r="L60">
        <f t="shared" si="2"/>
        <v>26</v>
      </c>
    </row>
    <row r="61" spans="1:12" x14ac:dyDescent="0.3">
      <c r="A61" t="s">
        <v>81</v>
      </c>
      <c r="B61">
        <v>1997</v>
      </c>
      <c r="C61">
        <f t="shared" si="0"/>
        <v>1997</v>
      </c>
      <c r="D61" t="s">
        <v>18</v>
      </c>
      <c r="E61">
        <v>28</v>
      </c>
      <c r="F61">
        <v>0</v>
      </c>
      <c r="G61" s="15">
        <v>1178.07</v>
      </c>
      <c r="H61" t="s">
        <v>11</v>
      </c>
      <c r="I61" t="s">
        <v>11</v>
      </c>
      <c r="J61" t="s">
        <v>13</v>
      </c>
      <c r="K61" t="str">
        <f t="shared" si="1"/>
        <v>28-Jun-1997</v>
      </c>
      <c r="L61">
        <f t="shared" si="2"/>
        <v>25</v>
      </c>
    </row>
    <row r="62" spans="1:12" x14ac:dyDescent="0.3">
      <c r="A62" t="s">
        <v>82</v>
      </c>
      <c r="B62">
        <v>2002</v>
      </c>
      <c r="C62">
        <f t="shared" si="0"/>
        <v>2002</v>
      </c>
      <c r="D62" t="s">
        <v>35</v>
      </c>
      <c r="E62">
        <v>26</v>
      </c>
      <c r="F62">
        <v>0</v>
      </c>
      <c r="G62" s="15">
        <v>1191</v>
      </c>
      <c r="H62" t="s">
        <v>11</v>
      </c>
      <c r="I62" t="s">
        <v>16</v>
      </c>
      <c r="J62" t="s">
        <v>13</v>
      </c>
      <c r="K62" t="str">
        <f t="shared" si="1"/>
        <v>26-Aug-2002</v>
      </c>
      <c r="L62">
        <f t="shared" si="2"/>
        <v>20</v>
      </c>
    </row>
    <row r="63" spans="1:12" x14ac:dyDescent="0.3">
      <c r="A63" t="s">
        <v>83</v>
      </c>
      <c r="B63">
        <v>1999</v>
      </c>
      <c r="C63">
        <f t="shared" si="0"/>
        <v>1999</v>
      </c>
      <c r="D63" t="s">
        <v>18</v>
      </c>
      <c r="E63">
        <v>28</v>
      </c>
      <c r="F63">
        <v>0</v>
      </c>
      <c r="G63" s="15">
        <v>1200</v>
      </c>
      <c r="H63" t="s">
        <v>11</v>
      </c>
      <c r="I63" t="s">
        <v>12</v>
      </c>
      <c r="J63" t="s">
        <v>23</v>
      </c>
      <c r="K63" t="str">
        <f t="shared" si="1"/>
        <v>28-Jun-1999</v>
      </c>
      <c r="L63">
        <f t="shared" si="2"/>
        <v>23</v>
      </c>
    </row>
    <row r="64" spans="1:12" x14ac:dyDescent="0.3">
      <c r="A64" t="s">
        <v>84</v>
      </c>
      <c r="B64">
        <v>1992</v>
      </c>
      <c r="C64">
        <f t="shared" si="0"/>
        <v>1992</v>
      </c>
      <c r="D64" t="s">
        <v>37</v>
      </c>
      <c r="E64">
        <v>6</v>
      </c>
      <c r="F64">
        <v>0</v>
      </c>
      <c r="G64" s="15">
        <v>1200.55</v>
      </c>
      <c r="H64" t="s">
        <v>11</v>
      </c>
      <c r="I64" t="s">
        <v>12</v>
      </c>
      <c r="J64" t="s">
        <v>13</v>
      </c>
      <c r="K64" t="str">
        <f t="shared" si="1"/>
        <v>6-Oct-1992</v>
      </c>
      <c r="L64">
        <f t="shared" si="2"/>
        <v>30</v>
      </c>
    </row>
    <row r="65" spans="1:12" x14ac:dyDescent="0.3">
      <c r="A65" t="s">
        <v>85</v>
      </c>
      <c r="B65">
        <v>2004</v>
      </c>
      <c r="C65">
        <f t="shared" si="0"/>
        <v>2004</v>
      </c>
      <c r="D65" t="s">
        <v>18</v>
      </c>
      <c r="E65">
        <v>2</v>
      </c>
      <c r="F65">
        <v>0</v>
      </c>
      <c r="G65" s="15">
        <v>1210</v>
      </c>
      <c r="H65" t="s">
        <v>11</v>
      </c>
      <c r="I65" t="s">
        <v>16</v>
      </c>
      <c r="J65" t="s">
        <v>13</v>
      </c>
      <c r="K65" t="str">
        <f t="shared" si="1"/>
        <v>2-Jun-2004</v>
      </c>
      <c r="L65">
        <f t="shared" si="2"/>
        <v>19</v>
      </c>
    </row>
    <row r="66" spans="1:12" x14ac:dyDescent="0.3">
      <c r="A66" t="s">
        <v>86</v>
      </c>
      <c r="B66">
        <v>1996</v>
      </c>
      <c r="C66">
        <f t="shared" si="0"/>
        <v>1996</v>
      </c>
      <c r="D66" t="s">
        <v>15</v>
      </c>
      <c r="E66">
        <v>4</v>
      </c>
      <c r="F66">
        <v>0</v>
      </c>
      <c r="G66" s="15">
        <v>1220</v>
      </c>
      <c r="H66" t="s">
        <v>11</v>
      </c>
      <c r="I66" t="s">
        <v>12</v>
      </c>
      <c r="J66" t="s">
        <v>23</v>
      </c>
      <c r="K66" t="str">
        <f t="shared" si="1"/>
        <v>4-Nov-1996</v>
      </c>
      <c r="L66">
        <f t="shared" si="2"/>
        <v>26</v>
      </c>
    </row>
    <row r="67" spans="1:12" x14ac:dyDescent="0.3">
      <c r="A67" t="s">
        <v>87</v>
      </c>
      <c r="B67">
        <v>2004</v>
      </c>
      <c r="C67">
        <f t="shared" ref="C67:C130" si="3">IF(B67="?",AVERAGE($B$2344),B67)</f>
        <v>2004</v>
      </c>
      <c r="D67" t="s">
        <v>10</v>
      </c>
      <c r="E67">
        <v>9</v>
      </c>
      <c r="F67">
        <v>0</v>
      </c>
      <c r="G67" s="15">
        <v>1224</v>
      </c>
      <c r="H67" t="s">
        <v>11</v>
      </c>
      <c r="I67" t="s">
        <v>16</v>
      </c>
      <c r="J67" t="s">
        <v>13</v>
      </c>
      <c r="K67" t="str">
        <f t="shared" ref="K67:K130" si="4">CONCATENATE(E67,"-",D67,"-",C67)</f>
        <v>9-Jul-2004</v>
      </c>
      <c r="L67">
        <f t="shared" ref="L67:L130" si="5">DATEDIF(K67,DATE(2023,6,8),"Y")</f>
        <v>18</v>
      </c>
    </row>
    <row r="68" spans="1:12" x14ac:dyDescent="0.3">
      <c r="A68" t="s">
        <v>88</v>
      </c>
      <c r="B68">
        <v>2004</v>
      </c>
      <c r="C68">
        <f t="shared" si="3"/>
        <v>2004</v>
      </c>
      <c r="D68" t="s">
        <v>37</v>
      </c>
      <c r="E68">
        <v>16</v>
      </c>
      <c r="F68">
        <v>0</v>
      </c>
      <c r="G68" s="15">
        <v>1228</v>
      </c>
      <c r="H68" t="s">
        <v>11</v>
      </c>
      <c r="I68" t="s">
        <v>16</v>
      </c>
      <c r="J68" t="s">
        <v>23</v>
      </c>
      <c r="K68" t="str">
        <f t="shared" si="4"/>
        <v>16-Oct-2004</v>
      </c>
      <c r="L68">
        <f t="shared" si="5"/>
        <v>18</v>
      </c>
    </row>
    <row r="69" spans="1:12" x14ac:dyDescent="0.3">
      <c r="A69" t="s">
        <v>89</v>
      </c>
      <c r="B69">
        <v>1998</v>
      </c>
      <c r="C69">
        <f t="shared" si="3"/>
        <v>1998</v>
      </c>
      <c r="D69" t="s">
        <v>10</v>
      </c>
      <c r="E69">
        <v>13</v>
      </c>
      <c r="F69">
        <v>0</v>
      </c>
      <c r="G69" s="15">
        <v>1234</v>
      </c>
      <c r="H69" t="s">
        <v>11</v>
      </c>
      <c r="I69" t="s">
        <v>16</v>
      </c>
      <c r="J69" t="s">
        <v>13</v>
      </c>
      <c r="K69" t="str">
        <f t="shared" si="4"/>
        <v>13-Jul-1998</v>
      </c>
      <c r="L69">
        <f t="shared" si="5"/>
        <v>24</v>
      </c>
    </row>
    <row r="70" spans="1:12" x14ac:dyDescent="0.3">
      <c r="A70" t="s">
        <v>90</v>
      </c>
      <c r="B70">
        <v>2002</v>
      </c>
      <c r="C70">
        <f t="shared" si="3"/>
        <v>2002</v>
      </c>
      <c r="D70" t="s">
        <v>30</v>
      </c>
      <c r="E70">
        <v>12</v>
      </c>
      <c r="F70">
        <v>0</v>
      </c>
      <c r="G70" s="15">
        <v>1237</v>
      </c>
      <c r="H70" t="s">
        <v>11</v>
      </c>
      <c r="I70" t="s">
        <v>11</v>
      </c>
      <c r="J70" t="s">
        <v>13</v>
      </c>
      <c r="K70" t="str">
        <f t="shared" si="4"/>
        <v>12-Dec-2002</v>
      </c>
      <c r="L70">
        <f t="shared" si="5"/>
        <v>20</v>
      </c>
    </row>
    <row r="71" spans="1:12" x14ac:dyDescent="0.3">
      <c r="A71" t="s">
        <v>91</v>
      </c>
      <c r="B71">
        <v>1998</v>
      </c>
      <c r="C71">
        <f t="shared" si="3"/>
        <v>1998</v>
      </c>
      <c r="D71" t="s">
        <v>37</v>
      </c>
      <c r="E71">
        <v>11</v>
      </c>
      <c r="F71">
        <v>0</v>
      </c>
      <c r="G71" s="15">
        <v>1240</v>
      </c>
      <c r="H71" t="s">
        <v>11</v>
      </c>
      <c r="I71" t="s">
        <v>16</v>
      </c>
      <c r="J71" t="s">
        <v>23</v>
      </c>
      <c r="K71" t="str">
        <f t="shared" si="4"/>
        <v>11-Oct-1998</v>
      </c>
      <c r="L71">
        <f t="shared" si="5"/>
        <v>24</v>
      </c>
    </row>
    <row r="72" spans="1:12" x14ac:dyDescent="0.3">
      <c r="A72" t="s">
        <v>92</v>
      </c>
      <c r="B72">
        <v>2002</v>
      </c>
      <c r="C72">
        <f t="shared" si="3"/>
        <v>2002</v>
      </c>
      <c r="D72" t="s">
        <v>10</v>
      </c>
      <c r="E72">
        <v>1</v>
      </c>
      <c r="F72">
        <v>0</v>
      </c>
      <c r="G72" s="15">
        <v>1241</v>
      </c>
      <c r="H72" t="s">
        <v>11</v>
      </c>
      <c r="I72" t="s">
        <v>11</v>
      </c>
      <c r="J72" t="s">
        <v>13</v>
      </c>
      <c r="K72" t="str">
        <f t="shared" si="4"/>
        <v>1-Jul-2002</v>
      </c>
      <c r="L72">
        <f t="shared" si="5"/>
        <v>20</v>
      </c>
    </row>
    <row r="73" spans="1:12" x14ac:dyDescent="0.3">
      <c r="A73" t="s">
        <v>93</v>
      </c>
      <c r="B73">
        <v>2003</v>
      </c>
      <c r="C73">
        <f t="shared" si="3"/>
        <v>2003</v>
      </c>
      <c r="D73" t="s">
        <v>35</v>
      </c>
      <c r="E73">
        <v>2</v>
      </c>
      <c r="F73">
        <v>0</v>
      </c>
      <c r="G73" s="15">
        <v>1241.57</v>
      </c>
      <c r="H73" t="s">
        <v>11</v>
      </c>
      <c r="I73" t="s">
        <v>11</v>
      </c>
      <c r="J73" t="s">
        <v>42</v>
      </c>
      <c r="K73" t="str">
        <f t="shared" si="4"/>
        <v>2-Aug-2003</v>
      </c>
      <c r="L73">
        <f t="shared" si="5"/>
        <v>19</v>
      </c>
    </row>
    <row r="74" spans="1:12" x14ac:dyDescent="0.3">
      <c r="A74" t="s">
        <v>94</v>
      </c>
      <c r="B74">
        <v>2003</v>
      </c>
      <c r="C74">
        <f t="shared" si="3"/>
        <v>2003</v>
      </c>
      <c r="D74" t="s">
        <v>20</v>
      </c>
      <c r="E74">
        <v>15</v>
      </c>
      <c r="F74">
        <v>0</v>
      </c>
      <c r="G74" s="15">
        <v>1242.26</v>
      </c>
      <c r="H74" t="s">
        <v>11</v>
      </c>
      <c r="I74" t="s">
        <v>16</v>
      </c>
      <c r="J74" t="s">
        <v>42</v>
      </c>
      <c r="K74" t="str">
        <f t="shared" si="4"/>
        <v>15-Sep-2003</v>
      </c>
      <c r="L74">
        <f t="shared" si="5"/>
        <v>19</v>
      </c>
    </row>
    <row r="75" spans="1:12" x14ac:dyDescent="0.3">
      <c r="A75" t="s">
        <v>95</v>
      </c>
      <c r="B75">
        <v>2003</v>
      </c>
      <c r="C75">
        <f t="shared" si="3"/>
        <v>2003</v>
      </c>
      <c r="D75" t="s">
        <v>20</v>
      </c>
      <c r="E75">
        <v>8</v>
      </c>
      <c r="F75">
        <v>0</v>
      </c>
      <c r="G75" s="15">
        <v>1242.82</v>
      </c>
      <c r="H75" t="s">
        <v>11</v>
      </c>
      <c r="I75" t="s">
        <v>16</v>
      </c>
      <c r="J75" t="s">
        <v>42</v>
      </c>
      <c r="K75" t="str">
        <f t="shared" si="4"/>
        <v>8-Sep-2003</v>
      </c>
      <c r="L75">
        <f t="shared" si="5"/>
        <v>19</v>
      </c>
    </row>
    <row r="76" spans="1:12" x14ac:dyDescent="0.3">
      <c r="A76" t="s">
        <v>96</v>
      </c>
      <c r="B76">
        <v>2003</v>
      </c>
      <c r="C76">
        <f t="shared" si="3"/>
        <v>2003</v>
      </c>
      <c r="D76" t="s">
        <v>20</v>
      </c>
      <c r="E76">
        <v>15</v>
      </c>
      <c r="F76">
        <v>0</v>
      </c>
      <c r="G76" s="15">
        <v>1252.4100000000001</v>
      </c>
      <c r="H76" t="s">
        <v>11</v>
      </c>
      <c r="I76" t="s">
        <v>12</v>
      </c>
      <c r="J76" t="s">
        <v>42</v>
      </c>
      <c r="K76" t="str">
        <f t="shared" si="4"/>
        <v>15-Sep-2003</v>
      </c>
      <c r="L76">
        <f t="shared" si="5"/>
        <v>19</v>
      </c>
    </row>
    <row r="77" spans="1:12" x14ac:dyDescent="0.3">
      <c r="A77" t="s">
        <v>97</v>
      </c>
      <c r="B77">
        <v>1997</v>
      </c>
      <c r="C77">
        <f t="shared" si="3"/>
        <v>1997</v>
      </c>
      <c r="D77" t="s">
        <v>15</v>
      </c>
      <c r="E77">
        <v>4</v>
      </c>
      <c r="F77">
        <v>0</v>
      </c>
      <c r="G77" s="15">
        <v>1253</v>
      </c>
      <c r="H77" t="s">
        <v>11</v>
      </c>
      <c r="I77" t="s">
        <v>11</v>
      </c>
      <c r="J77" t="s">
        <v>13</v>
      </c>
      <c r="K77" t="str">
        <f t="shared" si="4"/>
        <v>4-Nov-1997</v>
      </c>
      <c r="L77">
        <f t="shared" si="5"/>
        <v>25</v>
      </c>
    </row>
    <row r="78" spans="1:12" x14ac:dyDescent="0.3">
      <c r="A78" t="s">
        <v>98</v>
      </c>
      <c r="B78">
        <v>2003</v>
      </c>
      <c r="C78">
        <f t="shared" si="3"/>
        <v>2003</v>
      </c>
      <c r="D78" t="s">
        <v>30</v>
      </c>
      <c r="E78">
        <v>10</v>
      </c>
      <c r="F78">
        <v>0</v>
      </c>
      <c r="G78" s="15">
        <v>1253.94</v>
      </c>
      <c r="H78" t="s">
        <v>11</v>
      </c>
      <c r="I78" t="s">
        <v>11</v>
      </c>
      <c r="J78" t="s">
        <v>42</v>
      </c>
      <c r="K78" t="str">
        <f t="shared" si="4"/>
        <v>10-Dec-2003</v>
      </c>
      <c r="L78">
        <f t="shared" si="5"/>
        <v>19</v>
      </c>
    </row>
    <row r="79" spans="1:12" x14ac:dyDescent="0.3">
      <c r="A79" t="s">
        <v>99</v>
      </c>
      <c r="B79">
        <v>2003</v>
      </c>
      <c r="C79">
        <f t="shared" si="3"/>
        <v>2003</v>
      </c>
      <c r="D79" t="s">
        <v>37</v>
      </c>
      <c r="E79">
        <v>13</v>
      </c>
      <c r="F79">
        <v>0</v>
      </c>
      <c r="G79" s="15">
        <v>1256.3</v>
      </c>
      <c r="H79" t="s">
        <v>11</v>
      </c>
      <c r="I79" t="s">
        <v>12</v>
      </c>
      <c r="J79" t="s">
        <v>42</v>
      </c>
      <c r="K79" t="str">
        <f t="shared" si="4"/>
        <v>13-Oct-2003</v>
      </c>
      <c r="L79">
        <f t="shared" si="5"/>
        <v>19</v>
      </c>
    </row>
    <row r="80" spans="1:12" x14ac:dyDescent="0.3">
      <c r="A80" t="s">
        <v>100</v>
      </c>
      <c r="B80">
        <v>2003</v>
      </c>
      <c r="C80">
        <f t="shared" si="3"/>
        <v>2003</v>
      </c>
      <c r="D80" t="s">
        <v>37</v>
      </c>
      <c r="E80">
        <v>30</v>
      </c>
      <c r="F80">
        <v>0</v>
      </c>
      <c r="G80" s="15">
        <v>1261.44</v>
      </c>
      <c r="H80" t="s">
        <v>11</v>
      </c>
      <c r="I80" t="s">
        <v>12</v>
      </c>
      <c r="J80" t="s">
        <v>42</v>
      </c>
      <c r="K80" t="str">
        <f t="shared" si="4"/>
        <v>30-Oct-2003</v>
      </c>
      <c r="L80">
        <f t="shared" si="5"/>
        <v>19</v>
      </c>
    </row>
    <row r="81" spans="1:12" x14ac:dyDescent="0.3">
      <c r="A81" t="s">
        <v>101</v>
      </c>
      <c r="B81">
        <v>2003</v>
      </c>
      <c r="C81">
        <f t="shared" si="3"/>
        <v>2003</v>
      </c>
      <c r="D81" t="s">
        <v>35</v>
      </c>
      <c r="E81">
        <v>15</v>
      </c>
      <c r="F81">
        <v>0</v>
      </c>
      <c r="G81" s="15">
        <v>1261.8599999999999</v>
      </c>
      <c r="H81" t="s">
        <v>11</v>
      </c>
      <c r="I81" t="s">
        <v>12</v>
      </c>
      <c r="J81" t="s">
        <v>42</v>
      </c>
      <c r="K81" t="str">
        <f t="shared" si="4"/>
        <v>15-Aug-2003</v>
      </c>
      <c r="L81">
        <f t="shared" si="5"/>
        <v>19</v>
      </c>
    </row>
    <row r="82" spans="1:12" x14ac:dyDescent="0.3">
      <c r="A82" t="s">
        <v>102</v>
      </c>
      <c r="B82">
        <v>2003</v>
      </c>
      <c r="C82">
        <f t="shared" si="3"/>
        <v>2003</v>
      </c>
      <c r="D82" t="s">
        <v>15</v>
      </c>
      <c r="E82">
        <v>21</v>
      </c>
      <c r="F82">
        <v>0</v>
      </c>
      <c r="G82" s="15">
        <v>1263.25</v>
      </c>
      <c r="H82" t="s">
        <v>11</v>
      </c>
      <c r="I82" t="s">
        <v>12</v>
      </c>
      <c r="J82" t="s">
        <v>42</v>
      </c>
      <c r="K82" t="str">
        <f t="shared" si="4"/>
        <v>21-Nov-2003</v>
      </c>
      <c r="L82">
        <f t="shared" si="5"/>
        <v>19</v>
      </c>
    </row>
    <row r="83" spans="1:12" x14ac:dyDescent="0.3">
      <c r="A83" t="s">
        <v>103</v>
      </c>
      <c r="B83">
        <v>2002</v>
      </c>
      <c r="C83">
        <f t="shared" si="3"/>
        <v>2002</v>
      </c>
      <c r="D83" t="s">
        <v>30</v>
      </c>
      <c r="E83">
        <v>4</v>
      </c>
      <c r="F83">
        <v>0</v>
      </c>
      <c r="G83" s="15">
        <v>1267</v>
      </c>
      <c r="H83" t="s">
        <v>11</v>
      </c>
      <c r="I83" t="s">
        <v>16</v>
      </c>
      <c r="J83" t="s">
        <v>13</v>
      </c>
      <c r="K83" t="str">
        <f t="shared" si="4"/>
        <v>4-Dec-2002</v>
      </c>
      <c r="L83">
        <f t="shared" si="5"/>
        <v>20</v>
      </c>
    </row>
    <row r="84" spans="1:12" x14ac:dyDescent="0.3">
      <c r="A84" t="s">
        <v>104</v>
      </c>
      <c r="B84">
        <v>1997</v>
      </c>
      <c r="C84">
        <f t="shared" si="3"/>
        <v>1997</v>
      </c>
      <c r="D84" t="s">
        <v>37</v>
      </c>
      <c r="E84">
        <v>26</v>
      </c>
      <c r="F84">
        <v>0</v>
      </c>
      <c r="G84" s="15">
        <v>1276</v>
      </c>
      <c r="H84" t="s">
        <v>11</v>
      </c>
      <c r="I84" t="s">
        <v>11</v>
      </c>
      <c r="J84" t="s">
        <v>23</v>
      </c>
      <c r="K84" t="str">
        <f t="shared" si="4"/>
        <v>26-Oct-1997</v>
      </c>
      <c r="L84">
        <f t="shared" si="5"/>
        <v>25</v>
      </c>
    </row>
    <row r="85" spans="1:12" x14ac:dyDescent="0.3">
      <c r="A85" t="s">
        <v>105</v>
      </c>
      <c r="B85">
        <v>2004</v>
      </c>
      <c r="C85">
        <f t="shared" si="3"/>
        <v>2004</v>
      </c>
      <c r="D85" t="s">
        <v>20</v>
      </c>
      <c r="E85">
        <v>30</v>
      </c>
      <c r="F85">
        <v>0</v>
      </c>
      <c r="G85" s="15">
        <v>1283</v>
      </c>
      <c r="H85" t="s">
        <v>11</v>
      </c>
      <c r="I85" t="s">
        <v>16</v>
      </c>
      <c r="J85" t="s">
        <v>13</v>
      </c>
      <c r="K85" t="str">
        <f t="shared" si="4"/>
        <v>30-Sep-2004</v>
      </c>
      <c r="L85">
        <f t="shared" si="5"/>
        <v>18</v>
      </c>
    </row>
    <row r="86" spans="1:12" x14ac:dyDescent="0.3">
      <c r="A86" t="s">
        <v>106</v>
      </c>
      <c r="B86">
        <v>2004</v>
      </c>
      <c r="C86">
        <f t="shared" si="3"/>
        <v>2004</v>
      </c>
      <c r="D86" t="s">
        <v>10</v>
      </c>
      <c r="E86">
        <v>28</v>
      </c>
      <c r="F86">
        <v>0</v>
      </c>
      <c r="G86" s="15">
        <v>1285</v>
      </c>
      <c r="H86" t="s">
        <v>11</v>
      </c>
      <c r="I86" t="s">
        <v>12</v>
      </c>
      <c r="J86" t="s">
        <v>13</v>
      </c>
      <c r="K86" t="str">
        <f t="shared" si="4"/>
        <v>28-Jul-2004</v>
      </c>
      <c r="L86">
        <f t="shared" si="5"/>
        <v>18</v>
      </c>
    </row>
    <row r="87" spans="1:12" x14ac:dyDescent="0.3">
      <c r="A87" t="s">
        <v>107</v>
      </c>
      <c r="B87">
        <v>2000</v>
      </c>
      <c r="C87">
        <f t="shared" si="3"/>
        <v>2000</v>
      </c>
      <c r="D87" t="s">
        <v>18</v>
      </c>
      <c r="E87">
        <v>26</v>
      </c>
      <c r="F87">
        <v>0</v>
      </c>
      <c r="G87" s="15">
        <v>1286</v>
      </c>
      <c r="H87" t="s">
        <v>11</v>
      </c>
      <c r="I87" t="s">
        <v>11</v>
      </c>
      <c r="J87" t="s">
        <v>13</v>
      </c>
      <c r="K87" t="str">
        <f t="shared" si="4"/>
        <v>26-Jun-2000</v>
      </c>
      <c r="L87">
        <f t="shared" si="5"/>
        <v>22</v>
      </c>
    </row>
    <row r="88" spans="1:12" x14ac:dyDescent="0.3">
      <c r="A88" t="s">
        <v>108</v>
      </c>
      <c r="B88">
        <v>1998</v>
      </c>
      <c r="C88">
        <f t="shared" si="3"/>
        <v>1998</v>
      </c>
      <c r="D88" t="s">
        <v>18</v>
      </c>
      <c r="E88">
        <v>4</v>
      </c>
      <c r="F88">
        <v>0</v>
      </c>
      <c r="G88" s="15">
        <v>1290.93</v>
      </c>
      <c r="H88" t="s">
        <v>11</v>
      </c>
      <c r="I88" t="s">
        <v>11</v>
      </c>
      <c r="J88" t="s">
        <v>13</v>
      </c>
      <c r="K88" t="str">
        <f t="shared" si="4"/>
        <v>4-Jun-1998</v>
      </c>
      <c r="L88">
        <f t="shared" si="5"/>
        <v>25</v>
      </c>
    </row>
    <row r="89" spans="1:12" x14ac:dyDescent="0.3">
      <c r="A89" t="s">
        <v>109</v>
      </c>
      <c r="B89">
        <v>2001</v>
      </c>
      <c r="C89">
        <f t="shared" si="3"/>
        <v>2001</v>
      </c>
      <c r="D89" t="s">
        <v>15</v>
      </c>
      <c r="E89">
        <v>29</v>
      </c>
      <c r="F89">
        <v>0</v>
      </c>
      <c r="G89" s="15">
        <v>1293</v>
      </c>
      <c r="H89" t="s">
        <v>11</v>
      </c>
      <c r="I89" t="s">
        <v>12</v>
      </c>
      <c r="J89" t="s">
        <v>23</v>
      </c>
      <c r="K89" t="str">
        <f t="shared" si="4"/>
        <v>29-Nov-2001</v>
      </c>
      <c r="L89">
        <f t="shared" si="5"/>
        <v>21</v>
      </c>
    </row>
    <row r="90" spans="1:12" x14ac:dyDescent="0.3">
      <c r="A90" t="s">
        <v>110</v>
      </c>
      <c r="B90">
        <v>2002</v>
      </c>
      <c r="C90">
        <f t="shared" si="3"/>
        <v>2002</v>
      </c>
      <c r="D90" t="s">
        <v>30</v>
      </c>
      <c r="E90">
        <v>10</v>
      </c>
      <c r="F90">
        <v>0</v>
      </c>
      <c r="G90" s="15">
        <v>1304</v>
      </c>
      <c r="H90" t="s">
        <v>11</v>
      </c>
      <c r="I90" t="s">
        <v>11</v>
      </c>
      <c r="J90" t="s">
        <v>23</v>
      </c>
      <c r="K90" t="str">
        <f t="shared" si="4"/>
        <v>10-Dec-2002</v>
      </c>
      <c r="L90">
        <f t="shared" si="5"/>
        <v>20</v>
      </c>
    </row>
    <row r="91" spans="1:12" x14ac:dyDescent="0.3">
      <c r="A91" t="s">
        <v>111</v>
      </c>
      <c r="B91">
        <v>1999</v>
      </c>
      <c r="C91">
        <f t="shared" si="3"/>
        <v>1999</v>
      </c>
      <c r="D91" t="s">
        <v>30</v>
      </c>
      <c r="E91">
        <v>2</v>
      </c>
      <c r="F91">
        <v>0</v>
      </c>
      <c r="G91" s="15">
        <v>1304</v>
      </c>
      <c r="H91" t="s">
        <v>11</v>
      </c>
      <c r="I91" t="s">
        <v>11</v>
      </c>
      <c r="J91" t="s">
        <v>13</v>
      </c>
      <c r="K91" t="str">
        <f t="shared" si="4"/>
        <v>2-Dec-1999</v>
      </c>
      <c r="L91">
        <f t="shared" si="5"/>
        <v>23</v>
      </c>
    </row>
    <row r="92" spans="1:12" x14ac:dyDescent="0.3">
      <c r="A92" t="s">
        <v>112</v>
      </c>
      <c r="B92">
        <v>2002</v>
      </c>
      <c r="C92">
        <f t="shared" si="3"/>
        <v>2002</v>
      </c>
      <c r="D92" t="s">
        <v>37</v>
      </c>
      <c r="E92">
        <v>13</v>
      </c>
      <c r="F92">
        <v>0</v>
      </c>
      <c r="G92" s="15">
        <v>1315</v>
      </c>
      <c r="H92" t="s">
        <v>11</v>
      </c>
      <c r="I92" t="s">
        <v>11</v>
      </c>
      <c r="J92" t="s">
        <v>13</v>
      </c>
      <c r="K92" t="str">
        <f t="shared" si="4"/>
        <v>13-Oct-2002</v>
      </c>
      <c r="L92">
        <f t="shared" si="5"/>
        <v>20</v>
      </c>
    </row>
    <row r="93" spans="1:12" x14ac:dyDescent="0.3">
      <c r="A93" t="s">
        <v>113</v>
      </c>
      <c r="B93">
        <v>1999</v>
      </c>
      <c r="C93">
        <f t="shared" si="3"/>
        <v>1999</v>
      </c>
      <c r="D93" t="s">
        <v>37</v>
      </c>
      <c r="E93">
        <v>14</v>
      </c>
      <c r="F93">
        <v>0</v>
      </c>
      <c r="G93" s="15">
        <v>1329.17</v>
      </c>
      <c r="H93" t="s">
        <v>11</v>
      </c>
      <c r="I93" t="s">
        <v>12</v>
      </c>
      <c r="J93" t="s">
        <v>13</v>
      </c>
      <c r="K93" t="str">
        <f t="shared" si="4"/>
        <v>14-Oct-1999</v>
      </c>
      <c r="L93">
        <f t="shared" si="5"/>
        <v>23</v>
      </c>
    </row>
    <row r="94" spans="1:12" x14ac:dyDescent="0.3">
      <c r="A94" t="s">
        <v>114</v>
      </c>
      <c r="B94">
        <v>1998</v>
      </c>
      <c r="C94">
        <f t="shared" si="3"/>
        <v>1998</v>
      </c>
      <c r="D94" t="s">
        <v>10</v>
      </c>
      <c r="E94">
        <v>12</v>
      </c>
      <c r="F94">
        <v>0</v>
      </c>
      <c r="G94" s="15">
        <v>1332.61</v>
      </c>
      <c r="H94" t="s">
        <v>11</v>
      </c>
      <c r="I94" t="s">
        <v>12</v>
      </c>
      <c r="J94" t="s">
        <v>13</v>
      </c>
      <c r="K94" t="str">
        <f t="shared" si="4"/>
        <v>12-Jul-1998</v>
      </c>
      <c r="L94">
        <f t="shared" si="5"/>
        <v>24</v>
      </c>
    </row>
    <row r="95" spans="1:12" x14ac:dyDescent="0.3">
      <c r="A95" t="s">
        <v>115</v>
      </c>
      <c r="B95">
        <v>1995</v>
      </c>
      <c r="C95">
        <f t="shared" si="3"/>
        <v>1995</v>
      </c>
      <c r="D95" t="s">
        <v>10</v>
      </c>
      <c r="E95">
        <v>30</v>
      </c>
      <c r="F95">
        <v>0</v>
      </c>
      <c r="G95" s="15">
        <v>1338</v>
      </c>
      <c r="H95" t="s">
        <v>11</v>
      </c>
      <c r="I95" t="s">
        <v>12</v>
      </c>
      <c r="J95" t="s">
        <v>23</v>
      </c>
      <c r="K95" t="str">
        <f t="shared" si="4"/>
        <v>30-Jul-1995</v>
      </c>
      <c r="L95">
        <f t="shared" si="5"/>
        <v>27</v>
      </c>
    </row>
    <row r="96" spans="1:12" x14ac:dyDescent="0.3">
      <c r="A96" t="s">
        <v>116</v>
      </c>
      <c r="B96">
        <v>1997</v>
      </c>
      <c r="C96">
        <f t="shared" si="3"/>
        <v>1997</v>
      </c>
      <c r="D96" t="s">
        <v>15</v>
      </c>
      <c r="E96">
        <v>7</v>
      </c>
      <c r="F96">
        <v>0</v>
      </c>
      <c r="G96" s="15">
        <v>1341.16</v>
      </c>
      <c r="H96" t="s">
        <v>11</v>
      </c>
      <c r="I96" t="s">
        <v>11</v>
      </c>
      <c r="J96" t="s">
        <v>23</v>
      </c>
      <c r="K96" t="str">
        <f t="shared" si="4"/>
        <v>7-Nov-1997</v>
      </c>
      <c r="L96">
        <f t="shared" si="5"/>
        <v>25</v>
      </c>
    </row>
    <row r="97" spans="1:12" x14ac:dyDescent="0.3">
      <c r="A97" t="s">
        <v>117</v>
      </c>
      <c r="B97">
        <v>1998</v>
      </c>
      <c r="C97">
        <f t="shared" si="3"/>
        <v>1998</v>
      </c>
      <c r="D97" t="s">
        <v>30</v>
      </c>
      <c r="E97">
        <v>3</v>
      </c>
      <c r="F97">
        <v>0</v>
      </c>
      <c r="G97" s="15">
        <v>1359</v>
      </c>
      <c r="H97" t="s">
        <v>11</v>
      </c>
      <c r="I97" t="s">
        <v>16</v>
      </c>
      <c r="J97" t="s">
        <v>13</v>
      </c>
      <c r="K97" t="str">
        <f t="shared" si="4"/>
        <v>3-Dec-1998</v>
      </c>
      <c r="L97">
        <f t="shared" si="5"/>
        <v>24</v>
      </c>
    </row>
    <row r="98" spans="1:12" x14ac:dyDescent="0.3">
      <c r="A98" t="s">
        <v>118</v>
      </c>
      <c r="B98">
        <v>2002</v>
      </c>
      <c r="C98">
        <f t="shared" si="3"/>
        <v>2002</v>
      </c>
      <c r="D98" t="s">
        <v>35</v>
      </c>
      <c r="E98">
        <v>15</v>
      </c>
      <c r="F98">
        <v>0</v>
      </c>
      <c r="G98" s="15">
        <v>1382</v>
      </c>
      <c r="H98" t="s">
        <v>11</v>
      </c>
      <c r="I98" t="s">
        <v>16</v>
      </c>
      <c r="J98" t="s">
        <v>13</v>
      </c>
      <c r="K98" t="str">
        <f t="shared" si="4"/>
        <v>15-Aug-2002</v>
      </c>
      <c r="L98">
        <f t="shared" si="5"/>
        <v>20</v>
      </c>
    </row>
    <row r="99" spans="1:12" x14ac:dyDescent="0.3">
      <c r="A99" t="s">
        <v>119</v>
      </c>
      <c r="B99">
        <v>1999</v>
      </c>
      <c r="C99">
        <f t="shared" si="3"/>
        <v>1999</v>
      </c>
      <c r="D99" t="s">
        <v>10</v>
      </c>
      <c r="E99">
        <v>6</v>
      </c>
      <c r="F99">
        <v>0</v>
      </c>
      <c r="G99" s="15">
        <v>1389</v>
      </c>
      <c r="H99" t="s">
        <v>11</v>
      </c>
      <c r="I99" t="s">
        <v>11</v>
      </c>
      <c r="J99" t="s">
        <v>13</v>
      </c>
      <c r="K99" t="str">
        <f t="shared" si="4"/>
        <v>6-Jul-1999</v>
      </c>
      <c r="L99">
        <f t="shared" si="5"/>
        <v>23</v>
      </c>
    </row>
    <row r="100" spans="1:12" x14ac:dyDescent="0.3">
      <c r="A100" t="s">
        <v>120</v>
      </c>
      <c r="B100">
        <v>2002</v>
      </c>
      <c r="C100">
        <f t="shared" si="3"/>
        <v>2002</v>
      </c>
      <c r="D100" t="s">
        <v>15</v>
      </c>
      <c r="E100">
        <v>14</v>
      </c>
      <c r="F100">
        <v>0</v>
      </c>
      <c r="G100" s="15">
        <v>1390</v>
      </c>
      <c r="H100" t="s">
        <v>11</v>
      </c>
      <c r="I100" t="s">
        <v>11</v>
      </c>
      <c r="J100" t="s">
        <v>13</v>
      </c>
      <c r="K100" t="str">
        <f t="shared" si="4"/>
        <v>14-Nov-2002</v>
      </c>
      <c r="L100">
        <f t="shared" si="5"/>
        <v>20</v>
      </c>
    </row>
    <row r="101" spans="1:12" x14ac:dyDescent="0.3">
      <c r="A101" t="s">
        <v>121</v>
      </c>
      <c r="B101">
        <v>2002</v>
      </c>
      <c r="C101">
        <f t="shared" si="3"/>
        <v>2002</v>
      </c>
      <c r="D101" t="s">
        <v>30</v>
      </c>
      <c r="E101">
        <v>22</v>
      </c>
      <c r="F101">
        <v>0</v>
      </c>
      <c r="G101" s="15">
        <v>1391.53</v>
      </c>
      <c r="H101" t="s">
        <v>11</v>
      </c>
      <c r="I101" t="s">
        <v>16</v>
      </c>
      <c r="J101" t="s">
        <v>13</v>
      </c>
      <c r="K101" t="str">
        <f t="shared" si="4"/>
        <v>22-Dec-2002</v>
      </c>
      <c r="L101">
        <f t="shared" si="5"/>
        <v>20</v>
      </c>
    </row>
    <row r="102" spans="1:12" x14ac:dyDescent="0.3">
      <c r="A102" t="s">
        <v>122</v>
      </c>
      <c r="B102">
        <v>1998</v>
      </c>
      <c r="C102">
        <f t="shared" si="3"/>
        <v>1998</v>
      </c>
      <c r="D102" t="s">
        <v>20</v>
      </c>
      <c r="E102">
        <v>5</v>
      </c>
      <c r="F102">
        <v>0</v>
      </c>
      <c r="G102" s="15">
        <v>1400.44</v>
      </c>
      <c r="H102" t="s">
        <v>11</v>
      </c>
      <c r="I102" t="s">
        <v>11</v>
      </c>
      <c r="J102" t="s">
        <v>13</v>
      </c>
      <c r="K102" t="str">
        <f t="shared" si="4"/>
        <v>5-Sep-1998</v>
      </c>
      <c r="L102">
        <f t="shared" si="5"/>
        <v>24</v>
      </c>
    </row>
    <row r="103" spans="1:12" x14ac:dyDescent="0.3">
      <c r="A103" t="s">
        <v>123</v>
      </c>
      <c r="B103">
        <v>1997</v>
      </c>
      <c r="C103">
        <f t="shared" si="3"/>
        <v>1997</v>
      </c>
      <c r="D103" t="s">
        <v>37</v>
      </c>
      <c r="E103">
        <v>27</v>
      </c>
      <c r="F103">
        <v>0</v>
      </c>
      <c r="G103" s="15">
        <v>1402</v>
      </c>
      <c r="H103" t="s">
        <v>11</v>
      </c>
      <c r="I103" t="s">
        <v>12</v>
      </c>
      <c r="J103" t="s">
        <v>42</v>
      </c>
      <c r="K103" t="str">
        <f t="shared" si="4"/>
        <v>27-Oct-1997</v>
      </c>
      <c r="L103">
        <f t="shared" si="5"/>
        <v>25</v>
      </c>
    </row>
    <row r="104" spans="1:12" x14ac:dyDescent="0.3">
      <c r="A104" t="s">
        <v>124</v>
      </c>
      <c r="B104">
        <v>1996</v>
      </c>
      <c r="C104">
        <f t="shared" si="3"/>
        <v>1996</v>
      </c>
      <c r="D104" t="s">
        <v>18</v>
      </c>
      <c r="E104">
        <v>23</v>
      </c>
      <c r="F104">
        <v>0</v>
      </c>
      <c r="G104" s="15">
        <v>1417</v>
      </c>
      <c r="H104" t="s">
        <v>11</v>
      </c>
      <c r="I104" t="s">
        <v>12</v>
      </c>
      <c r="J104" t="s">
        <v>13</v>
      </c>
      <c r="K104" t="str">
        <f t="shared" si="4"/>
        <v>23-Jun-1996</v>
      </c>
      <c r="L104">
        <f t="shared" si="5"/>
        <v>26</v>
      </c>
    </row>
    <row r="105" spans="1:12" x14ac:dyDescent="0.3">
      <c r="A105" t="s">
        <v>125</v>
      </c>
      <c r="B105">
        <v>2001</v>
      </c>
      <c r="C105">
        <f t="shared" si="3"/>
        <v>2001</v>
      </c>
      <c r="D105" t="s">
        <v>35</v>
      </c>
      <c r="E105">
        <v>23</v>
      </c>
      <c r="F105">
        <v>0</v>
      </c>
      <c r="G105" s="15">
        <v>1421</v>
      </c>
      <c r="H105" t="s">
        <v>11</v>
      </c>
      <c r="I105" t="s">
        <v>11</v>
      </c>
      <c r="J105" t="s">
        <v>13</v>
      </c>
      <c r="K105" t="str">
        <f t="shared" si="4"/>
        <v>23-Aug-2001</v>
      </c>
      <c r="L105">
        <f t="shared" si="5"/>
        <v>21</v>
      </c>
    </row>
    <row r="106" spans="1:12" x14ac:dyDescent="0.3">
      <c r="A106" t="s">
        <v>126</v>
      </c>
      <c r="B106">
        <v>1997</v>
      </c>
      <c r="C106">
        <f t="shared" si="3"/>
        <v>1997</v>
      </c>
      <c r="D106" t="s">
        <v>30</v>
      </c>
      <c r="E106">
        <v>5</v>
      </c>
      <c r="F106">
        <v>0</v>
      </c>
      <c r="G106" s="15">
        <v>1422</v>
      </c>
      <c r="H106" t="s">
        <v>11</v>
      </c>
      <c r="I106" t="s">
        <v>11</v>
      </c>
      <c r="J106" t="s">
        <v>13</v>
      </c>
      <c r="K106" t="str">
        <f t="shared" si="4"/>
        <v>5-Dec-1997</v>
      </c>
      <c r="L106">
        <f t="shared" si="5"/>
        <v>25</v>
      </c>
    </row>
    <row r="107" spans="1:12" x14ac:dyDescent="0.3">
      <c r="A107" t="s">
        <v>127</v>
      </c>
      <c r="B107">
        <v>2000</v>
      </c>
      <c r="C107">
        <f t="shared" si="3"/>
        <v>2000</v>
      </c>
      <c r="D107" t="s">
        <v>20</v>
      </c>
      <c r="E107">
        <v>1</v>
      </c>
      <c r="F107">
        <v>0</v>
      </c>
      <c r="G107" s="15">
        <v>1438</v>
      </c>
      <c r="H107" t="s">
        <v>11</v>
      </c>
      <c r="I107" t="s">
        <v>11</v>
      </c>
      <c r="J107" t="s">
        <v>13</v>
      </c>
      <c r="K107" t="str">
        <f t="shared" si="4"/>
        <v>1-Sep-2000</v>
      </c>
      <c r="L107">
        <f t="shared" si="5"/>
        <v>22</v>
      </c>
    </row>
    <row r="108" spans="1:12" x14ac:dyDescent="0.3">
      <c r="A108" t="s">
        <v>128</v>
      </c>
      <c r="B108">
        <v>1997</v>
      </c>
      <c r="C108">
        <f t="shared" si="3"/>
        <v>1997</v>
      </c>
      <c r="D108" t="s">
        <v>18</v>
      </c>
      <c r="E108">
        <v>19</v>
      </c>
      <c r="F108">
        <v>0</v>
      </c>
      <c r="G108" s="15">
        <v>1445</v>
      </c>
      <c r="H108" t="s">
        <v>11</v>
      </c>
      <c r="I108" t="s">
        <v>16</v>
      </c>
      <c r="J108" t="s">
        <v>13</v>
      </c>
      <c r="K108" t="str">
        <f t="shared" si="4"/>
        <v>19-Jun-1997</v>
      </c>
      <c r="L108">
        <f t="shared" si="5"/>
        <v>25</v>
      </c>
    </row>
    <row r="109" spans="1:12" x14ac:dyDescent="0.3">
      <c r="A109" t="s">
        <v>129</v>
      </c>
      <c r="B109">
        <v>2003</v>
      </c>
      <c r="C109">
        <f t="shared" si="3"/>
        <v>2003</v>
      </c>
      <c r="D109" t="s">
        <v>18</v>
      </c>
      <c r="E109">
        <v>20</v>
      </c>
      <c r="F109">
        <v>0</v>
      </c>
      <c r="G109" s="15">
        <v>1467</v>
      </c>
      <c r="H109" t="s">
        <v>11</v>
      </c>
      <c r="I109" t="s">
        <v>11</v>
      </c>
      <c r="J109" t="s">
        <v>13</v>
      </c>
      <c r="K109" t="str">
        <f t="shared" si="4"/>
        <v>20-Jun-2003</v>
      </c>
      <c r="L109">
        <f t="shared" si="5"/>
        <v>19</v>
      </c>
    </row>
    <row r="110" spans="1:12" x14ac:dyDescent="0.3">
      <c r="A110" t="s">
        <v>130</v>
      </c>
      <c r="B110">
        <v>1998</v>
      </c>
      <c r="C110">
        <f t="shared" si="3"/>
        <v>1998</v>
      </c>
      <c r="D110" t="s">
        <v>30</v>
      </c>
      <c r="E110">
        <v>7</v>
      </c>
      <c r="F110">
        <v>0</v>
      </c>
      <c r="G110" s="15">
        <v>1477</v>
      </c>
      <c r="H110" t="s">
        <v>11</v>
      </c>
      <c r="I110" t="s">
        <v>16</v>
      </c>
      <c r="J110" t="s">
        <v>13</v>
      </c>
      <c r="K110" t="str">
        <f t="shared" si="4"/>
        <v>7-Dec-1998</v>
      </c>
      <c r="L110">
        <f t="shared" si="5"/>
        <v>24</v>
      </c>
    </row>
    <row r="111" spans="1:12" x14ac:dyDescent="0.3">
      <c r="A111" t="s">
        <v>131</v>
      </c>
      <c r="B111">
        <v>1997</v>
      </c>
      <c r="C111">
        <f t="shared" si="3"/>
        <v>1997</v>
      </c>
      <c r="D111" t="s">
        <v>18</v>
      </c>
      <c r="E111">
        <v>9</v>
      </c>
      <c r="F111">
        <v>0</v>
      </c>
      <c r="G111" s="15">
        <v>1481</v>
      </c>
      <c r="H111" t="s">
        <v>11</v>
      </c>
      <c r="I111" t="s">
        <v>16</v>
      </c>
      <c r="J111" t="s">
        <v>23</v>
      </c>
      <c r="K111" t="str">
        <f t="shared" si="4"/>
        <v>9-Jun-1997</v>
      </c>
      <c r="L111">
        <f t="shared" si="5"/>
        <v>25</v>
      </c>
    </row>
    <row r="112" spans="1:12" x14ac:dyDescent="0.3">
      <c r="A112" t="s">
        <v>132</v>
      </c>
      <c r="B112">
        <v>1995</v>
      </c>
      <c r="C112">
        <f t="shared" si="3"/>
        <v>1995</v>
      </c>
      <c r="D112" t="s">
        <v>37</v>
      </c>
      <c r="E112">
        <v>7</v>
      </c>
      <c r="F112">
        <v>0</v>
      </c>
      <c r="G112" s="15">
        <v>1493</v>
      </c>
      <c r="H112" t="s">
        <v>11</v>
      </c>
      <c r="I112" t="s">
        <v>12</v>
      </c>
      <c r="J112" t="s">
        <v>13</v>
      </c>
      <c r="K112" t="str">
        <f t="shared" si="4"/>
        <v>7-Oct-1995</v>
      </c>
      <c r="L112">
        <f t="shared" si="5"/>
        <v>27</v>
      </c>
    </row>
    <row r="113" spans="1:12" x14ac:dyDescent="0.3">
      <c r="A113" t="s">
        <v>133</v>
      </c>
      <c r="B113">
        <v>1998</v>
      </c>
      <c r="C113">
        <f t="shared" si="3"/>
        <v>1998</v>
      </c>
      <c r="D113" t="s">
        <v>18</v>
      </c>
      <c r="E113">
        <v>19</v>
      </c>
      <c r="F113">
        <v>0</v>
      </c>
      <c r="G113" s="15">
        <v>1497</v>
      </c>
      <c r="H113" t="s">
        <v>11</v>
      </c>
      <c r="I113" t="s">
        <v>11</v>
      </c>
      <c r="J113" t="s">
        <v>13</v>
      </c>
      <c r="K113" t="str">
        <f t="shared" si="4"/>
        <v>19-Jun-1998</v>
      </c>
      <c r="L113">
        <f t="shared" si="5"/>
        <v>24</v>
      </c>
    </row>
    <row r="114" spans="1:12" x14ac:dyDescent="0.3">
      <c r="A114" t="s">
        <v>134</v>
      </c>
      <c r="B114">
        <v>2001</v>
      </c>
      <c r="C114">
        <f t="shared" si="3"/>
        <v>2001</v>
      </c>
      <c r="D114" t="s">
        <v>35</v>
      </c>
      <c r="E114">
        <v>25</v>
      </c>
      <c r="F114">
        <v>0</v>
      </c>
      <c r="G114" s="15">
        <v>1515.34</v>
      </c>
      <c r="H114" t="s">
        <v>11</v>
      </c>
      <c r="I114" t="s">
        <v>12</v>
      </c>
      <c r="J114" t="s">
        <v>13</v>
      </c>
      <c r="K114" t="str">
        <f t="shared" si="4"/>
        <v>25-Aug-2001</v>
      </c>
      <c r="L114">
        <f t="shared" si="5"/>
        <v>21</v>
      </c>
    </row>
    <row r="115" spans="1:12" x14ac:dyDescent="0.3">
      <c r="A115" t="s">
        <v>135</v>
      </c>
      <c r="B115">
        <v>2001</v>
      </c>
      <c r="C115">
        <f t="shared" si="3"/>
        <v>2001</v>
      </c>
      <c r="D115" t="s">
        <v>10</v>
      </c>
      <c r="E115">
        <v>7</v>
      </c>
      <c r="F115">
        <v>0</v>
      </c>
      <c r="G115" s="15">
        <v>1526.31</v>
      </c>
      <c r="H115" t="s">
        <v>11</v>
      </c>
      <c r="I115" t="s">
        <v>12</v>
      </c>
      <c r="J115" t="s">
        <v>42</v>
      </c>
      <c r="K115" t="str">
        <f t="shared" si="4"/>
        <v>7-Jul-2001</v>
      </c>
      <c r="L115">
        <f t="shared" si="5"/>
        <v>21</v>
      </c>
    </row>
    <row r="116" spans="1:12" x14ac:dyDescent="0.3">
      <c r="A116" t="s">
        <v>136</v>
      </c>
      <c r="B116">
        <v>2001</v>
      </c>
      <c r="C116">
        <f t="shared" si="3"/>
        <v>2001</v>
      </c>
      <c r="D116" t="s">
        <v>18</v>
      </c>
      <c r="E116">
        <v>2</v>
      </c>
      <c r="F116">
        <v>0</v>
      </c>
      <c r="G116" s="15">
        <v>1532.47</v>
      </c>
      <c r="H116" t="s">
        <v>11</v>
      </c>
      <c r="I116" t="s">
        <v>11</v>
      </c>
      <c r="J116" t="s">
        <v>13</v>
      </c>
      <c r="K116" t="str">
        <f t="shared" si="4"/>
        <v>2-Jun-2001</v>
      </c>
      <c r="L116">
        <f t="shared" si="5"/>
        <v>22</v>
      </c>
    </row>
    <row r="117" spans="1:12" x14ac:dyDescent="0.3">
      <c r="A117" t="s">
        <v>137</v>
      </c>
      <c r="B117">
        <v>2001</v>
      </c>
      <c r="C117">
        <f t="shared" si="3"/>
        <v>2001</v>
      </c>
      <c r="D117" t="s">
        <v>30</v>
      </c>
      <c r="E117">
        <v>5</v>
      </c>
      <c r="F117">
        <v>0</v>
      </c>
      <c r="G117" s="15">
        <v>1534.3</v>
      </c>
      <c r="H117" t="s">
        <v>11</v>
      </c>
      <c r="I117" t="s">
        <v>11</v>
      </c>
      <c r="J117" t="s">
        <v>13</v>
      </c>
      <c r="K117" t="str">
        <f t="shared" si="4"/>
        <v>5-Dec-2001</v>
      </c>
      <c r="L117">
        <f t="shared" si="5"/>
        <v>21</v>
      </c>
    </row>
    <row r="118" spans="1:12" x14ac:dyDescent="0.3">
      <c r="A118" t="s">
        <v>138</v>
      </c>
      <c r="B118">
        <v>1992</v>
      </c>
      <c r="C118">
        <f t="shared" si="3"/>
        <v>1992</v>
      </c>
      <c r="D118" t="s">
        <v>20</v>
      </c>
      <c r="E118">
        <v>22</v>
      </c>
      <c r="F118">
        <v>0</v>
      </c>
      <c r="G118" s="15">
        <v>1566.88</v>
      </c>
      <c r="H118" t="s">
        <v>11</v>
      </c>
      <c r="I118" t="s">
        <v>16</v>
      </c>
      <c r="J118" t="s">
        <v>13</v>
      </c>
      <c r="K118" t="str">
        <f t="shared" si="4"/>
        <v>22-Sep-1992</v>
      </c>
      <c r="L118">
        <f t="shared" si="5"/>
        <v>30</v>
      </c>
    </row>
    <row r="119" spans="1:12" x14ac:dyDescent="0.3">
      <c r="A119" t="s">
        <v>139</v>
      </c>
      <c r="B119">
        <v>2004</v>
      </c>
      <c r="C119">
        <f t="shared" si="3"/>
        <v>2004</v>
      </c>
      <c r="D119" t="s">
        <v>15</v>
      </c>
      <c r="E119">
        <v>19</v>
      </c>
      <c r="F119">
        <v>0</v>
      </c>
      <c r="G119" s="15">
        <v>1607.51</v>
      </c>
      <c r="H119" t="s">
        <v>11</v>
      </c>
      <c r="I119" t="s">
        <v>12</v>
      </c>
      <c r="J119" t="s">
        <v>13</v>
      </c>
      <c r="K119" t="str">
        <f t="shared" si="4"/>
        <v>19-Nov-2004</v>
      </c>
      <c r="L119">
        <f t="shared" si="5"/>
        <v>18</v>
      </c>
    </row>
    <row r="120" spans="1:12" x14ac:dyDescent="0.3">
      <c r="A120" t="s">
        <v>140</v>
      </c>
      <c r="B120">
        <v>2004</v>
      </c>
      <c r="C120">
        <f t="shared" si="3"/>
        <v>2004</v>
      </c>
      <c r="D120" t="s">
        <v>10</v>
      </c>
      <c r="E120">
        <v>22</v>
      </c>
      <c r="F120">
        <v>0</v>
      </c>
      <c r="G120" s="15">
        <v>1615.77</v>
      </c>
      <c r="H120" t="s">
        <v>11</v>
      </c>
      <c r="I120" t="s">
        <v>16</v>
      </c>
      <c r="J120" t="s">
        <v>13</v>
      </c>
      <c r="K120" t="str">
        <f t="shared" si="4"/>
        <v>22-Jul-2004</v>
      </c>
      <c r="L120">
        <f t="shared" si="5"/>
        <v>18</v>
      </c>
    </row>
    <row r="121" spans="1:12" x14ac:dyDescent="0.3">
      <c r="A121" t="s">
        <v>141</v>
      </c>
      <c r="B121">
        <v>1995</v>
      </c>
      <c r="C121">
        <f t="shared" si="3"/>
        <v>1995</v>
      </c>
      <c r="D121" t="s">
        <v>35</v>
      </c>
      <c r="E121">
        <v>5</v>
      </c>
      <c r="F121">
        <v>0</v>
      </c>
      <c r="G121" s="15">
        <v>1617.16</v>
      </c>
      <c r="H121" t="s">
        <v>11</v>
      </c>
      <c r="I121" t="s">
        <v>16</v>
      </c>
      <c r="J121" t="s">
        <v>13</v>
      </c>
      <c r="K121" t="str">
        <f t="shared" si="4"/>
        <v>5-Aug-1995</v>
      </c>
      <c r="L121">
        <f t="shared" si="5"/>
        <v>27</v>
      </c>
    </row>
    <row r="122" spans="1:12" x14ac:dyDescent="0.3">
      <c r="A122" t="s">
        <v>142</v>
      </c>
      <c r="B122">
        <v>2003</v>
      </c>
      <c r="C122">
        <f t="shared" si="3"/>
        <v>2003</v>
      </c>
      <c r="D122" t="s">
        <v>20</v>
      </c>
      <c r="E122">
        <v>14</v>
      </c>
      <c r="F122">
        <v>0</v>
      </c>
      <c r="G122" s="15">
        <v>1621.34</v>
      </c>
      <c r="H122" t="s">
        <v>11</v>
      </c>
      <c r="I122" t="s">
        <v>11</v>
      </c>
      <c r="J122" t="s">
        <v>23</v>
      </c>
      <c r="K122" t="str">
        <f t="shared" si="4"/>
        <v>14-Sep-2003</v>
      </c>
      <c r="L122">
        <f t="shared" si="5"/>
        <v>19</v>
      </c>
    </row>
    <row r="123" spans="1:12" x14ac:dyDescent="0.3">
      <c r="A123" t="s">
        <v>143</v>
      </c>
      <c r="B123">
        <v>2004</v>
      </c>
      <c r="C123">
        <f t="shared" si="3"/>
        <v>2004</v>
      </c>
      <c r="D123" t="s">
        <v>35</v>
      </c>
      <c r="E123">
        <v>21</v>
      </c>
      <c r="F123">
        <v>0</v>
      </c>
      <c r="G123" s="15">
        <v>1621.88</v>
      </c>
      <c r="H123" t="s">
        <v>11</v>
      </c>
      <c r="I123" t="s">
        <v>11</v>
      </c>
      <c r="J123" t="s">
        <v>13</v>
      </c>
      <c r="K123" t="str">
        <f t="shared" si="4"/>
        <v>21-Aug-2004</v>
      </c>
      <c r="L123">
        <f t="shared" si="5"/>
        <v>18</v>
      </c>
    </row>
    <row r="124" spans="1:12" x14ac:dyDescent="0.3">
      <c r="A124" t="s">
        <v>144</v>
      </c>
      <c r="B124">
        <v>2004</v>
      </c>
      <c r="C124">
        <f t="shared" si="3"/>
        <v>2004</v>
      </c>
      <c r="D124" t="s">
        <v>10</v>
      </c>
      <c r="E124">
        <v>25</v>
      </c>
      <c r="F124">
        <v>0</v>
      </c>
      <c r="G124" s="15">
        <v>1622.19</v>
      </c>
      <c r="H124" t="s">
        <v>11</v>
      </c>
      <c r="I124" t="s">
        <v>16</v>
      </c>
      <c r="J124" t="s">
        <v>13</v>
      </c>
      <c r="K124" t="str">
        <f t="shared" si="4"/>
        <v>25-Jul-2004</v>
      </c>
      <c r="L124">
        <f t="shared" si="5"/>
        <v>18</v>
      </c>
    </row>
    <row r="125" spans="1:12" x14ac:dyDescent="0.3">
      <c r="A125" t="s">
        <v>145</v>
      </c>
      <c r="B125">
        <v>2003</v>
      </c>
      <c r="C125">
        <f t="shared" si="3"/>
        <v>2003</v>
      </c>
      <c r="D125" t="s">
        <v>20</v>
      </c>
      <c r="E125">
        <v>9</v>
      </c>
      <c r="F125">
        <v>0</v>
      </c>
      <c r="G125" s="15">
        <v>1625.43</v>
      </c>
      <c r="H125" t="s">
        <v>11</v>
      </c>
      <c r="I125" t="s">
        <v>12</v>
      </c>
      <c r="J125" t="s">
        <v>23</v>
      </c>
      <c r="K125" t="str">
        <f t="shared" si="4"/>
        <v>9-Sep-2003</v>
      </c>
      <c r="L125">
        <f t="shared" si="5"/>
        <v>19</v>
      </c>
    </row>
    <row r="126" spans="1:12" x14ac:dyDescent="0.3">
      <c r="A126" t="s">
        <v>146</v>
      </c>
      <c r="B126">
        <v>2003</v>
      </c>
      <c r="C126">
        <f t="shared" si="3"/>
        <v>2003</v>
      </c>
      <c r="D126" t="s">
        <v>30</v>
      </c>
      <c r="E126">
        <v>4</v>
      </c>
      <c r="F126">
        <v>0</v>
      </c>
      <c r="G126" s="15">
        <v>1627.28</v>
      </c>
      <c r="H126" t="s">
        <v>11</v>
      </c>
      <c r="I126" t="s">
        <v>11</v>
      </c>
      <c r="J126" t="s">
        <v>23</v>
      </c>
      <c r="K126" t="str">
        <f t="shared" si="4"/>
        <v>4-Dec-2003</v>
      </c>
      <c r="L126">
        <f t="shared" si="5"/>
        <v>19</v>
      </c>
    </row>
    <row r="127" spans="1:12" x14ac:dyDescent="0.3">
      <c r="A127" t="s">
        <v>147</v>
      </c>
      <c r="B127">
        <v>2003</v>
      </c>
      <c r="C127">
        <f t="shared" si="3"/>
        <v>2003</v>
      </c>
      <c r="D127" t="s">
        <v>10</v>
      </c>
      <c r="E127">
        <v>17</v>
      </c>
      <c r="F127">
        <v>0</v>
      </c>
      <c r="G127" s="15">
        <v>1628.47</v>
      </c>
      <c r="H127" t="s">
        <v>11</v>
      </c>
      <c r="I127" t="s">
        <v>16</v>
      </c>
      <c r="J127" t="s">
        <v>23</v>
      </c>
      <c r="K127" t="str">
        <f t="shared" si="4"/>
        <v>17-Jul-2003</v>
      </c>
      <c r="L127">
        <f t="shared" si="5"/>
        <v>19</v>
      </c>
    </row>
    <row r="128" spans="1:12" x14ac:dyDescent="0.3">
      <c r="A128" t="s">
        <v>148</v>
      </c>
      <c r="B128">
        <v>2004</v>
      </c>
      <c r="C128">
        <f t="shared" si="3"/>
        <v>2004</v>
      </c>
      <c r="D128" t="s">
        <v>37</v>
      </c>
      <c r="E128">
        <v>4</v>
      </c>
      <c r="F128">
        <v>0</v>
      </c>
      <c r="G128" s="15">
        <v>1629.83</v>
      </c>
      <c r="H128" t="s">
        <v>11</v>
      </c>
      <c r="I128" t="s">
        <v>11</v>
      </c>
      <c r="J128" t="s">
        <v>13</v>
      </c>
      <c r="K128" t="str">
        <f t="shared" si="4"/>
        <v>4-Oct-2004</v>
      </c>
      <c r="L128">
        <f t="shared" si="5"/>
        <v>18</v>
      </c>
    </row>
    <row r="129" spans="1:12" x14ac:dyDescent="0.3">
      <c r="A129" t="s">
        <v>149</v>
      </c>
      <c r="B129">
        <v>2004</v>
      </c>
      <c r="C129">
        <f t="shared" si="3"/>
        <v>2004</v>
      </c>
      <c r="D129" t="s">
        <v>30</v>
      </c>
      <c r="E129">
        <v>5</v>
      </c>
      <c r="F129">
        <v>0</v>
      </c>
      <c r="G129" s="15">
        <v>1631.67</v>
      </c>
      <c r="H129" t="s">
        <v>11</v>
      </c>
      <c r="I129" t="s">
        <v>12</v>
      </c>
      <c r="J129" t="s">
        <v>13</v>
      </c>
      <c r="K129" t="str">
        <f t="shared" si="4"/>
        <v>5-Dec-2004</v>
      </c>
      <c r="L129">
        <f t="shared" si="5"/>
        <v>18</v>
      </c>
    </row>
    <row r="130" spans="1:12" x14ac:dyDescent="0.3">
      <c r="A130" t="s">
        <v>150</v>
      </c>
      <c r="B130">
        <v>2004</v>
      </c>
      <c r="C130">
        <f t="shared" si="3"/>
        <v>2004</v>
      </c>
      <c r="D130" t="s">
        <v>10</v>
      </c>
      <c r="E130">
        <v>9</v>
      </c>
      <c r="F130">
        <v>0</v>
      </c>
      <c r="G130" s="15">
        <v>1631.82</v>
      </c>
      <c r="H130" t="s">
        <v>11</v>
      </c>
      <c r="I130" t="s">
        <v>16</v>
      </c>
      <c r="J130" t="s">
        <v>13</v>
      </c>
      <c r="K130" t="str">
        <f t="shared" si="4"/>
        <v>9-Jul-2004</v>
      </c>
      <c r="L130">
        <f t="shared" si="5"/>
        <v>18</v>
      </c>
    </row>
    <row r="131" spans="1:12" x14ac:dyDescent="0.3">
      <c r="A131" t="s">
        <v>151</v>
      </c>
      <c r="B131">
        <v>2003</v>
      </c>
      <c r="C131">
        <f t="shared" ref="C131:C194" si="6">IF(B131="?",AVERAGE($B$2344),B131)</f>
        <v>2003</v>
      </c>
      <c r="D131" t="s">
        <v>37</v>
      </c>
      <c r="E131">
        <v>3</v>
      </c>
      <c r="F131">
        <v>0</v>
      </c>
      <c r="G131" s="15">
        <v>1632.04</v>
      </c>
      <c r="H131" t="s">
        <v>11</v>
      </c>
      <c r="I131" t="s">
        <v>11</v>
      </c>
      <c r="J131" t="s">
        <v>23</v>
      </c>
      <c r="K131" t="str">
        <f t="shared" ref="K131:K194" si="7">CONCATENATE(E131,"-",D131,"-",C131)</f>
        <v>3-Oct-2003</v>
      </c>
      <c r="L131">
        <f t="shared" ref="L131:L194" si="8">DATEDIF(K131,DATE(2023,6,8),"Y")</f>
        <v>19</v>
      </c>
    </row>
    <row r="132" spans="1:12" x14ac:dyDescent="0.3">
      <c r="A132" t="s">
        <v>152</v>
      </c>
      <c r="B132">
        <v>2003</v>
      </c>
      <c r="C132">
        <f t="shared" si="6"/>
        <v>2003</v>
      </c>
      <c r="D132" t="s">
        <v>20</v>
      </c>
      <c r="E132">
        <v>16</v>
      </c>
      <c r="F132">
        <v>0</v>
      </c>
      <c r="G132" s="15">
        <v>1632.56</v>
      </c>
      <c r="H132" t="s">
        <v>11</v>
      </c>
      <c r="I132" t="s">
        <v>11</v>
      </c>
      <c r="J132" t="s">
        <v>23</v>
      </c>
      <c r="K132" t="str">
        <f t="shared" si="7"/>
        <v>16-Sep-2003</v>
      </c>
      <c r="L132">
        <f t="shared" si="8"/>
        <v>19</v>
      </c>
    </row>
    <row r="133" spans="1:12" x14ac:dyDescent="0.3">
      <c r="A133" t="s">
        <v>153</v>
      </c>
      <c r="B133">
        <v>2004</v>
      </c>
      <c r="C133">
        <f t="shared" si="6"/>
        <v>2004</v>
      </c>
      <c r="D133" t="s">
        <v>30</v>
      </c>
      <c r="E133">
        <v>13</v>
      </c>
      <c r="F133">
        <v>0</v>
      </c>
      <c r="G133" s="15">
        <v>1633.04</v>
      </c>
      <c r="H133" t="s">
        <v>11</v>
      </c>
      <c r="I133" t="s">
        <v>11</v>
      </c>
      <c r="J133" t="s">
        <v>13</v>
      </c>
      <c r="K133" t="str">
        <f t="shared" si="7"/>
        <v>13-Dec-2004</v>
      </c>
      <c r="L133">
        <f t="shared" si="8"/>
        <v>18</v>
      </c>
    </row>
    <row r="134" spans="1:12" x14ac:dyDescent="0.3">
      <c r="A134" t="s">
        <v>154</v>
      </c>
      <c r="B134">
        <v>2004</v>
      </c>
      <c r="C134">
        <f t="shared" si="6"/>
        <v>2004</v>
      </c>
      <c r="D134" t="s">
        <v>35</v>
      </c>
      <c r="E134">
        <v>8</v>
      </c>
      <c r="F134">
        <v>0</v>
      </c>
      <c r="G134" s="15">
        <v>1633.96</v>
      </c>
      <c r="H134" t="s">
        <v>11</v>
      </c>
      <c r="I134" t="s">
        <v>16</v>
      </c>
      <c r="J134" t="s">
        <v>13</v>
      </c>
      <c r="K134" t="str">
        <f t="shared" si="7"/>
        <v>8-Aug-2004</v>
      </c>
      <c r="L134">
        <f t="shared" si="8"/>
        <v>18</v>
      </c>
    </row>
    <row r="135" spans="1:12" x14ac:dyDescent="0.3">
      <c r="A135" t="s">
        <v>155</v>
      </c>
      <c r="B135">
        <v>2004</v>
      </c>
      <c r="C135">
        <f t="shared" si="6"/>
        <v>2004</v>
      </c>
      <c r="D135" t="s">
        <v>18</v>
      </c>
      <c r="E135">
        <v>13</v>
      </c>
      <c r="F135">
        <v>0</v>
      </c>
      <c r="G135" s="15">
        <v>1634.57</v>
      </c>
      <c r="H135" t="s">
        <v>11</v>
      </c>
      <c r="I135" t="s">
        <v>11</v>
      </c>
      <c r="J135" t="s">
        <v>13</v>
      </c>
      <c r="K135" t="str">
        <f t="shared" si="7"/>
        <v>13-Jun-2004</v>
      </c>
      <c r="L135">
        <f t="shared" si="8"/>
        <v>18</v>
      </c>
    </row>
    <row r="136" spans="1:12" x14ac:dyDescent="0.3">
      <c r="A136" t="s">
        <v>156</v>
      </c>
      <c r="B136">
        <v>2003</v>
      </c>
      <c r="C136">
        <f t="shared" si="6"/>
        <v>2003</v>
      </c>
      <c r="D136" t="s">
        <v>30</v>
      </c>
      <c r="E136">
        <v>30</v>
      </c>
      <c r="F136">
        <v>0</v>
      </c>
      <c r="G136" s="15">
        <v>1635.73</v>
      </c>
      <c r="H136" t="s">
        <v>11</v>
      </c>
      <c r="I136" t="s">
        <v>12</v>
      </c>
      <c r="J136" t="s">
        <v>23</v>
      </c>
      <c r="K136" t="str">
        <f t="shared" si="7"/>
        <v>30-Dec-2003</v>
      </c>
      <c r="L136">
        <f t="shared" si="8"/>
        <v>19</v>
      </c>
    </row>
    <row r="137" spans="1:12" x14ac:dyDescent="0.3">
      <c r="A137" t="s">
        <v>157</v>
      </c>
      <c r="B137">
        <v>2003</v>
      </c>
      <c r="C137">
        <f t="shared" si="6"/>
        <v>2003</v>
      </c>
      <c r="D137" t="s">
        <v>20</v>
      </c>
      <c r="E137">
        <v>16</v>
      </c>
      <c r="F137">
        <v>0</v>
      </c>
      <c r="G137" s="15">
        <v>1639.56</v>
      </c>
      <c r="H137" t="s">
        <v>11</v>
      </c>
      <c r="I137" t="s">
        <v>11</v>
      </c>
      <c r="J137" t="s">
        <v>23</v>
      </c>
      <c r="K137" t="str">
        <f t="shared" si="7"/>
        <v>16-Sep-2003</v>
      </c>
      <c r="L137">
        <f t="shared" si="8"/>
        <v>19</v>
      </c>
    </row>
    <row r="138" spans="1:12" x14ac:dyDescent="0.3">
      <c r="A138" t="s">
        <v>158</v>
      </c>
      <c r="B138">
        <v>2003</v>
      </c>
      <c r="C138">
        <f t="shared" si="6"/>
        <v>2003</v>
      </c>
      <c r="D138" t="s">
        <v>35</v>
      </c>
      <c r="E138">
        <v>21</v>
      </c>
      <c r="F138">
        <v>0</v>
      </c>
      <c r="G138" s="15">
        <v>1639.56</v>
      </c>
      <c r="H138" t="s">
        <v>11</v>
      </c>
      <c r="I138" t="s">
        <v>11</v>
      </c>
      <c r="J138" t="s">
        <v>23</v>
      </c>
      <c r="K138" t="str">
        <f t="shared" si="7"/>
        <v>21-Aug-2003</v>
      </c>
      <c r="L138">
        <f t="shared" si="8"/>
        <v>19</v>
      </c>
    </row>
    <row r="139" spans="1:12" x14ac:dyDescent="0.3">
      <c r="A139" t="s">
        <v>159</v>
      </c>
      <c r="B139">
        <v>2003</v>
      </c>
      <c r="C139">
        <f t="shared" si="6"/>
        <v>2003</v>
      </c>
      <c r="D139" t="s">
        <v>30</v>
      </c>
      <c r="E139">
        <v>30</v>
      </c>
      <c r="F139">
        <v>0</v>
      </c>
      <c r="G139" s="15">
        <v>1646.43</v>
      </c>
      <c r="H139" t="s">
        <v>11</v>
      </c>
      <c r="I139" t="s">
        <v>16</v>
      </c>
      <c r="J139" t="s">
        <v>23</v>
      </c>
      <c r="K139" t="str">
        <f t="shared" si="7"/>
        <v>30-Dec-2003</v>
      </c>
      <c r="L139">
        <f t="shared" si="8"/>
        <v>19</v>
      </c>
    </row>
    <row r="140" spans="1:12" x14ac:dyDescent="0.3">
      <c r="A140" t="s">
        <v>160</v>
      </c>
      <c r="B140">
        <v>2000</v>
      </c>
      <c r="C140">
        <f t="shared" si="6"/>
        <v>2000</v>
      </c>
      <c r="D140" t="s">
        <v>37</v>
      </c>
      <c r="E140">
        <v>23</v>
      </c>
      <c r="F140">
        <v>0</v>
      </c>
      <c r="G140" s="15">
        <v>1665</v>
      </c>
      <c r="H140" t="s">
        <v>11</v>
      </c>
      <c r="I140" t="s">
        <v>11</v>
      </c>
      <c r="J140" t="s">
        <v>13</v>
      </c>
      <c r="K140" t="str">
        <f t="shared" si="7"/>
        <v>23-Oct-2000</v>
      </c>
      <c r="L140">
        <f t="shared" si="8"/>
        <v>22</v>
      </c>
    </row>
    <row r="141" spans="1:12" x14ac:dyDescent="0.3">
      <c r="A141" t="s">
        <v>161</v>
      </c>
      <c r="B141">
        <v>2000</v>
      </c>
      <c r="C141">
        <f t="shared" si="6"/>
        <v>2000</v>
      </c>
      <c r="D141" t="s">
        <v>18</v>
      </c>
      <c r="E141">
        <v>10</v>
      </c>
      <c r="F141">
        <v>0</v>
      </c>
      <c r="G141" s="15">
        <v>1674.63</v>
      </c>
      <c r="H141" t="s">
        <v>11</v>
      </c>
      <c r="I141" t="s">
        <v>11</v>
      </c>
      <c r="J141" t="s">
        <v>13</v>
      </c>
      <c r="K141" t="str">
        <f t="shared" si="7"/>
        <v>10-Jun-2000</v>
      </c>
      <c r="L141">
        <f t="shared" si="8"/>
        <v>22</v>
      </c>
    </row>
    <row r="142" spans="1:12" x14ac:dyDescent="0.3">
      <c r="A142" t="s">
        <v>162</v>
      </c>
      <c r="B142">
        <v>2000</v>
      </c>
      <c r="C142">
        <f t="shared" si="6"/>
        <v>2000</v>
      </c>
      <c r="D142" t="s">
        <v>37</v>
      </c>
      <c r="E142">
        <v>21</v>
      </c>
      <c r="F142">
        <v>0</v>
      </c>
      <c r="G142" s="15">
        <v>1682.6</v>
      </c>
      <c r="H142" t="s">
        <v>11</v>
      </c>
      <c r="I142" t="s">
        <v>11</v>
      </c>
      <c r="J142" t="s">
        <v>42</v>
      </c>
      <c r="K142" t="str">
        <f t="shared" si="7"/>
        <v>21-Oct-2000</v>
      </c>
      <c r="L142">
        <f t="shared" si="8"/>
        <v>22</v>
      </c>
    </row>
    <row r="143" spans="1:12" x14ac:dyDescent="0.3">
      <c r="A143" t="s">
        <v>163</v>
      </c>
      <c r="B143">
        <v>2004</v>
      </c>
      <c r="C143">
        <f t="shared" si="6"/>
        <v>2004</v>
      </c>
      <c r="D143" t="s">
        <v>15</v>
      </c>
      <c r="E143">
        <v>17</v>
      </c>
      <c r="F143">
        <v>0</v>
      </c>
      <c r="G143" s="15">
        <v>1694.8</v>
      </c>
      <c r="H143" t="s">
        <v>11</v>
      </c>
      <c r="I143" t="s">
        <v>11</v>
      </c>
      <c r="J143" t="s">
        <v>164</v>
      </c>
      <c r="K143" t="str">
        <f t="shared" si="7"/>
        <v>17-Nov-2004</v>
      </c>
      <c r="L143">
        <f t="shared" si="8"/>
        <v>18</v>
      </c>
    </row>
    <row r="144" spans="1:12" x14ac:dyDescent="0.3">
      <c r="A144" t="s">
        <v>165</v>
      </c>
      <c r="B144">
        <v>2004</v>
      </c>
      <c r="C144">
        <f t="shared" si="6"/>
        <v>2004</v>
      </c>
      <c r="D144" t="s">
        <v>30</v>
      </c>
      <c r="E144">
        <v>10</v>
      </c>
      <c r="F144">
        <v>0</v>
      </c>
      <c r="G144" s="15">
        <v>1702.46</v>
      </c>
      <c r="H144" t="s">
        <v>11</v>
      </c>
      <c r="I144" t="s">
        <v>12</v>
      </c>
      <c r="J144" t="s">
        <v>166</v>
      </c>
      <c r="K144" t="str">
        <f t="shared" si="7"/>
        <v>10-Dec-2004</v>
      </c>
      <c r="L144">
        <f t="shared" si="8"/>
        <v>18</v>
      </c>
    </row>
    <row r="145" spans="1:12" x14ac:dyDescent="0.3">
      <c r="A145" t="s">
        <v>167</v>
      </c>
      <c r="B145">
        <v>2004</v>
      </c>
      <c r="C145">
        <f t="shared" si="6"/>
        <v>2004</v>
      </c>
      <c r="D145" t="s">
        <v>15</v>
      </c>
      <c r="E145">
        <v>7</v>
      </c>
      <c r="F145">
        <v>0</v>
      </c>
      <c r="G145" s="15">
        <v>1704.57</v>
      </c>
      <c r="H145" t="s">
        <v>11</v>
      </c>
      <c r="I145" t="s">
        <v>16</v>
      </c>
      <c r="J145" t="s">
        <v>168</v>
      </c>
      <c r="K145" t="str">
        <f t="shared" si="7"/>
        <v>7-Nov-2004</v>
      </c>
      <c r="L145">
        <f t="shared" si="8"/>
        <v>18</v>
      </c>
    </row>
    <row r="146" spans="1:12" x14ac:dyDescent="0.3">
      <c r="A146" t="s">
        <v>169</v>
      </c>
      <c r="B146">
        <v>2004</v>
      </c>
      <c r="C146">
        <f t="shared" si="6"/>
        <v>2004</v>
      </c>
      <c r="D146" t="s">
        <v>30</v>
      </c>
      <c r="E146">
        <v>14</v>
      </c>
      <c r="F146">
        <v>0</v>
      </c>
      <c r="G146" s="15">
        <v>1704.7</v>
      </c>
      <c r="H146" t="s">
        <v>11</v>
      </c>
      <c r="I146" t="s">
        <v>12</v>
      </c>
      <c r="J146" t="s">
        <v>170</v>
      </c>
      <c r="K146" t="str">
        <f t="shared" si="7"/>
        <v>14-Dec-2004</v>
      </c>
      <c r="L146">
        <f t="shared" si="8"/>
        <v>18</v>
      </c>
    </row>
    <row r="147" spans="1:12" x14ac:dyDescent="0.3">
      <c r="A147" t="s">
        <v>171</v>
      </c>
      <c r="B147">
        <v>2004</v>
      </c>
      <c r="C147">
        <f t="shared" si="6"/>
        <v>2004</v>
      </c>
      <c r="D147" t="s">
        <v>30</v>
      </c>
      <c r="E147">
        <v>6</v>
      </c>
      <c r="F147">
        <v>0</v>
      </c>
      <c r="G147" s="15">
        <v>1705.62</v>
      </c>
      <c r="H147" t="s">
        <v>11</v>
      </c>
      <c r="I147" t="s">
        <v>11</v>
      </c>
      <c r="J147" t="s">
        <v>164</v>
      </c>
      <c r="K147" t="str">
        <f t="shared" si="7"/>
        <v>6-Dec-2004</v>
      </c>
      <c r="L147">
        <f t="shared" si="8"/>
        <v>18</v>
      </c>
    </row>
    <row r="148" spans="1:12" x14ac:dyDescent="0.3">
      <c r="A148" t="s">
        <v>172</v>
      </c>
      <c r="B148">
        <v>2004</v>
      </c>
      <c r="C148">
        <f t="shared" si="6"/>
        <v>2004</v>
      </c>
      <c r="D148" t="s">
        <v>37</v>
      </c>
      <c r="E148">
        <v>17</v>
      </c>
      <c r="F148">
        <v>0</v>
      </c>
      <c r="G148" s="15">
        <v>1708</v>
      </c>
      <c r="H148" t="s">
        <v>12</v>
      </c>
      <c r="I148" t="s">
        <v>11</v>
      </c>
      <c r="J148" t="s">
        <v>168</v>
      </c>
      <c r="K148" t="str">
        <f t="shared" si="7"/>
        <v>17-Oct-2004</v>
      </c>
      <c r="L148">
        <f t="shared" si="8"/>
        <v>18</v>
      </c>
    </row>
    <row r="149" spans="1:12" x14ac:dyDescent="0.3">
      <c r="A149" t="s">
        <v>173</v>
      </c>
      <c r="B149">
        <v>2004</v>
      </c>
      <c r="C149">
        <f t="shared" si="6"/>
        <v>2004</v>
      </c>
      <c r="D149" t="s">
        <v>30</v>
      </c>
      <c r="E149">
        <v>12</v>
      </c>
      <c r="F149">
        <v>0</v>
      </c>
      <c r="G149" s="15">
        <v>1708.93</v>
      </c>
      <c r="H149" t="s">
        <v>12</v>
      </c>
      <c r="I149" t="s">
        <v>16</v>
      </c>
      <c r="J149" t="s">
        <v>166</v>
      </c>
      <c r="K149" t="str">
        <f t="shared" si="7"/>
        <v>12-Dec-2004</v>
      </c>
      <c r="L149">
        <f t="shared" si="8"/>
        <v>18</v>
      </c>
    </row>
    <row r="150" spans="1:12" x14ac:dyDescent="0.3">
      <c r="A150" t="s">
        <v>174</v>
      </c>
      <c r="B150">
        <v>2004</v>
      </c>
      <c r="C150">
        <f t="shared" si="6"/>
        <v>2004</v>
      </c>
      <c r="D150" t="s">
        <v>20</v>
      </c>
      <c r="E150">
        <v>19</v>
      </c>
      <c r="F150">
        <v>1</v>
      </c>
      <c r="G150" s="15">
        <v>1711.03</v>
      </c>
      <c r="H150" t="s">
        <v>12</v>
      </c>
      <c r="I150" t="s">
        <v>12</v>
      </c>
      <c r="J150" t="s">
        <v>13</v>
      </c>
      <c r="K150" t="str">
        <f t="shared" si="7"/>
        <v>19-Sep-2004</v>
      </c>
      <c r="L150">
        <f t="shared" si="8"/>
        <v>18</v>
      </c>
    </row>
    <row r="151" spans="1:12" x14ac:dyDescent="0.3">
      <c r="A151" t="s">
        <v>175</v>
      </c>
      <c r="B151">
        <v>2004</v>
      </c>
      <c r="C151">
        <f t="shared" si="6"/>
        <v>2004</v>
      </c>
      <c r="D151" t="s">
        <v>20</v>
      </c>
      <c r="E151">
        <v>21</v>
      </c>
      <c r="F151">
        <v>0</v>
      </c>
      <c r="G151" s="15">
        <v>1712.23</v>
      </c>
      <c r="H151" t="s">
        <v>12</v>
      </c>
      <c r="I151" t="s">
        <v>16</v>
      </c>
      <c r="J151" t="s">
        <v>168</v>
      </c>
      <c r="K151" t="str">
        <f t="shared" si="7"/>
        <v>21-Sep-2004</v>
      </c>
      <c r="L151">
        <f t="shared" si="8"/>
        <v>18</v>
      </c>
    </row>
    <row r="152" spans="1:12" x14ac:dyDescent="0.3">
      <c r="A152" t="s">
        <v>176</v>
      </c>
      <c r="B152">
        <v>2004</v>
      </c>
      <c r="C152">
        <f t="shared" si="6"/>
        <v>2004</v>
      </c>
      <c r="D152" t="s">
        <v>18</v>
      </c>
      <c r="E152">
        <v>10</v>
      </c>
      <c r="F152">
        <v>1</v>
      </c>
      <c r="G152" s="15">
        <v>1719.44</v>
      </c>
      <c r="H152" t="s">
        <v>12</v>
      </c>
      <c r="I152" t="s">
        <v>12</v>
      </c>
      <c r="J152" t="s">
        <v>13</v>
      </c>
      <c r="K152" t="str">
        <f t="shared" si="7"/>
        <v>10-Jun-2004</v>
      </c>
      <c r="L152">
        <f t="shared" si="8"/>
        <v>18</v>
      </c>
    </row>
    <row r="153" spans="1:12" x14ac:dyDescent="0.3">
      <c r="A153" t="s">
        <v>177</v>
      </c>
      <c r="B153">
        <v>2004</v>
      </c>
      <c r="C153">
        <f t="shared" si="6"/>
        <v>2004</v>
      </c>
      <c r="D153" t="s">
        <v>20</v>
      </c>
      <c r="E153">
        <v>11</v>
      </c>
      <c r="F153">
        <v>1</v>
      </c>
      <c r="G153" s="15">
        <v>1720.35</v>
      </c>
      <c r="H153" t="s">
        <v>12</v>
      </c>
      <c r="I153" t="s">
        <v>12</v>
      </c>
      <c r="J153" t="s">
        <v>13</v>
      </c>
      <c r="K153" t="str">
        <f t="shared" si="7"/>
        <v>11-Sep-2004</v>
      </c>
      <c r="L153">
        <f t="shared" si="8"/>
        <v>18</v>
      </c>
    </row>
    <row r="154" spans="1:12" x14ac:dyDescent="0.3">
      <c r="A154" t="s">
        <v>178</v>
      </c>
      <c r="B154">
        <v>2004</v>
      </c>
      <c r="C154">
        <f t="shared" si="6"/>
        <v>2004</v>
      </c>
      <c r="D154" t="s">
        <v>37</v>
      </c>
      <c r="E154">
        <v>21</v>
      </c>
      <c r="F154">
        <v>1</v>
      </c>
      <c r="G154" s="15">
        <v>1725.55</v>
      </c>
      <c r="H154" t="s">
        <v>12</v>
      </c>
      <c r="I154" t="s">
        <v>11</v>
      </c>
      <c r="J154" t="s">
        <v>13</v>
      </c>
      <c r="K154" t="str">
        <f t="shared" si="7"/>
        <v>21-Oct-2004</v>
      </c>
      <c r="L154">
        <f t="shared" si="8"/>
        <v>18</v>
      </c>
    </row>
    <row r="155" spans="1:12" x14ac:dyDescent="0.3">
      <c r="A155" t="s">
        <v>179</v>
      </c>
      <c r="B155">
        <v>2004</v>
      </c>
      <c r="C155">
        <f t="shared" si="6"/>
        <v>2004</v>
      </c>
      <c r="D155" t="s">
        <v>20</v>
      </c>
      <c r="E155">
        <v>9</v>
      </c>
      <c r="F155">
        <v>1</v>
      </c>
      <c r="G155" s="15">
        <v>1727.54</v>
      </c>
      <c r="H155" t="s">
        <v>12</v>
      </c>
      <c r="I155" t="s">
        <v>16</v>
      </c>
      <c r="J155" t="s">
        <v>13</v>
      </c>
      <c r="K155" t="str">
        <f t="shared" si="7"/>
        <v>9-Sep-2004</v>
      </c>
      <c r="L155">
        <f t="shared" si="8"/>
        <v>18</v>
      </c>
    </row>
    <row r="156" spans="1:12" x14ac:dyDescent="0.3">
      <c r="A156" t="s">
        <v>180</v>
      </c>
      <c r="B156">
        <v>2003</v>
      </c>
      <c r="C156">
        <f t="shared" si="6"/>
        <v>2003</v>
      </c>
      <c r="D156" t="s">
        <v>15</v>
      </c>
      <c r="E156">
        <v>21</v>
      </c>
      <c r="F156">
        <v>0</v>
      </c>
      <c r="G156" s="15">
        <v>1727.79</v>
      </c>
      <c r="H156" t="s">
        <v>12</v>
      </c>
      <c r="I156" t="s">
        <v>12</v>
      </c>
      <c r="J156" t="s">
        <v>42</v>
      </c>
      <c r="K156" t="str">
        <f t="shared" si="7"/>
        <v>21-Nov-2003</v>
      </c>
      <c r="L156">
        <f t="shared" si="8"/>
        <v>19</v>
      </c>
    </row>
    <row r="157" spans="1:12" x14ac:dyDescent="0.3">
      <c r="A157" t="s">
        <v>181</v>
      </c>
      <c r="B157">
        <v>2003</v>
      </c>
      <c r="C157">
        <f t="shared" si="6"/>
        <v>2003</v>
      </c>
      <c r="D157" t="s">
        <v>20</v>
      </c>
      <c r="E157">
        <v>1</v>
      </c>
      <c r="F157">
        <v>0</v>
      </c>
      <c r="G157" s="15">
        <v>1728.9</v>
      </c>
      <c r="H157" t="s">
        <v>12</v>
      </c>
      <c r="I157" t="s">
        <v>11</v>
      </c>
      <c r="J157" t="s">
        <v>42</v>
      </c>
      <c r="K157" t="str">
        <f t="shared" si="7"/>
        <v>1-Sep-2003</v>
      </c>
      <c r="L157">
        <f t="shared" si="8"/>
        <v>19</v>
      </c>
    </row>
    <row r="158" spans="1:12" x14ac:dyDescent="0.3">
      <c r="A158" t="s">
        <v>182</v>
      </c>
      <c r="B158">
        <v>2003</v>
      </c>
      <c r="C158">
        <f t="shared" si="6"/>
        <v>2003</v>
      </c>
      <c r="D158" t="s">
        <v>15</v>
      </c>
      <c r="E158">
        <v>9</v>
      </c>
      <c r="F158">
        <v>0</v>
      </c>
      <c r="G158" s="15">
        <v>1731.68</v>
      </c>
      <c r="H158" t="s">
        <v>12</v>
      </c>
      <c r="I158" t="s">
        <v>11</v>
      </c>
      <c r="J158" t="s">
        <v>42</v>
      </c>
      <c r="K158" t="str">
        <f t="shared" si="7"/>
        <v>9-Nov-2003</v>
      </c>
      <c r="L158">
        <f t="shared" si="8"/>
        <v>19</v>
      </c>
    </row>
    <row r="159" spans="1:12" x14ac:dyDescent="0.3">
      <c r="A159" t="s">
        <v>183</v>
      </c>
      <c r="B159">
        <v>2003</v>
      </c>
      <c r="C159">
        <f t="shared" si="6"/>
        <v>2003</v>
      </c>
      <c r="D159" t="s">
        <v>15</v>
      </c>
      <c r="E159">
        <v>14</v>
      </c>
      <c r="F159">
        <v>0</v>
      </c>
      <c r="G159" s="15">
        <v>1737.38</v>
      </c>
      <c r="H159" t="s">
        <v>12</v>
      </c>
      <c r="I159" t="s">
        <v>11</v>
      </c>
      <c r="J159" t="s">
        <v>42</v>
      </c>
      <c r="K159" t="str">
        <f t="shared" si="7"/>
        <v>14-Nov-2003</v>
      </c>
      <c r="L159">
        <f t="shared" si="8"/>
        <v>19</v>
      </c>
    </row>
    <row r="160" spans="1:12" x14ac:dyDescent="0.3">
      <c r="A160" t="s">
        <v>184</v>
      </c>
      <c r="B160">
        <v>2003</v>
      </c>
      <c r="C160">
        <f t="shared" si="6"/>
        <v>2003</v>
      </c>
      <c r="D160" t="s">
        <v>10</v>
      </c>
      <c r="E160">
        <v>25</v>
      </c>
      <c r="F160">
        <v>0</v>
      </c>
      <c r="G160" s="15">
        <v>1743.21</v>
      </c>
      <c r="H160" t="s">
        <v>12</v>
      </c>
      <c r="I160" t="s">
        <v>16</v>
      </c>
      <c r="J160" t="s">
        <v>42</v>
      </c>
      <c r="K160" t="str">
        <f t="shared" si="7"/>
        <v>25-Jul-2003</v>
      </c>
      <c r="L160">
        <f t="shared" si="8"/>
        <v>19</v>
      </c>
    </row>
    <row r="161" spans="1:12" x14ac:dyDescent="0.3">
      <c r="A161" t="s">
        <v>185</v>
      </c>
      <c r="B161">
        <v>2003</v>
      </c>
      <c r="C161">
        <f t="shared" si="6"/>
        <v>2003</v>
      </c>
      <c r="D161" t="s">
        <v>10</v>
      </c>
      <c r="E161">
        <v>28</v>
      </c>
      <c r="F161">
        <v>0</v>
      </c>
      <c r="G161" s="15">
        <v>1744.47</v>
      </c>
      <c r="H161" t="s">
        <v>12</v>
      </c>
      <c r="I161" t="s">
        <v>16</v>
      </c>
      <c r="J161" t="s">
        <v>42</v>
      </c>
      <c r="K161" t="str">
        <f t="shared" si="7"/>
        <v>28-Jul-2003</v>
      </c>
      <c r="L161">
        <f t="shared" si="8"/>
        <v>19</v>
      </c>
    </row>
    <row r="162" spans="1:12" x14ac:dyDescent="0.3">
      <c r="A162" t="s">
        <v>186</v>
      </c>
      <c r="B162">
        <v>2003</v>
      </c>
      <c r="C162">
        <f t="shared" si="6"/>
        <v>2003</v>
      </c>
      <c r="D162" t="s">
        <v>20</v>
      </c>
      <c r="E162">
        <v>26</v>
      </c>
      <c r="F162">
        <v>0</v>
      </c>
      <c r="G162" s="15">
        <v>1748.77</v>
      </c>
      <c r="H162" t="s">
        <v>12</v>
      </c>
      <c r="I162" t="s">
        <v>16</v>
      </c>
      <c r="J162" t="s">
        <v>42</v>
      </c>
      <c r="K162" t="str">
        <f t="shared" si="7"/>
        <v>26-Sep-2003</v>
      </c>
      <c r="L162">
        <f t="shared" si="8"/>
        <v>19</v>
      </c>
    </row>
    <row r="163" spans="1:12" x14ac:dyDescent="0.3">
      <c r="A163" t="s">
        <v>187</v>
      </c>
      <c r="B163">
        <v>1998</v>
      </c>
      <c r="C163">
        <f t="shared" si="6"/>
        <v>1998</v>
      </c>
      <c r="D163" t="s">
        <v>37</v>
      </c>
      <c r="E163">
        <v>7</v>
      </c>
      <c r="F163">
        <v>0</v>
      </c>
      <c r="G163" s="15">
        <v>1756.6</v>
      </c>
      <c r="H163" t="s">
        <v>12</v>
      </c>
      <c r="I163" t="s">
        <v>12</v>
      </c>
      <c r="J163" t="s">
        <v>13</v>
      </c>
      <c r="K163" t="str">
        <f t="shared" si="7"/>
        <v>7-Oct-1998</v>
      </c>
      <c r="L163">
        <f t="shared" si="8"/>
        <v>24</v>
      </c>
    </row>
    <row r="164" spans="1:12" x14ac:dyDescent="0.3">
      <c r="A164" t="s">
        <v>188</v>
      </c>
      <c r="B164">
        <v>2003</v>
      </c>
      <c r="C164">
        <f t="shared" si="6"/>
        <v>2003</v>
      </c>
      <c r="D164" t="s">
        <v>15</v>
      </c>
      <c r="E164">
        <v>19</v>
      </c>
      <c r="F164">
        <v>0</v>
      </c>
      <c r="G164" s="15">
        <v>1759.34</v>
      </c>
      <c r="H164" t="s">
        <v>12</v>
      </c>
      <c r="I164" t="s">
        <v>16</v>
      </c>
      <c r="J164" t="s">
        <v>42</v>
      </c>
      <c r="K164" t="str">
        <f t="shared" si="7"/>
        <v>19-Nov-2003</v>
      </c>
      <c r="L164">
        <f t="shared" si="8"/>
        <v>19</v>
      </c>
    </row>
    <row r="165" spans="1:12" x14ac:dyDescent="0.3">
      <c r="A165" t="s">
        <v>189</v>
      </c>
      <c r="B165">
        <v>2002</v>
      </c>
      <c r="C165">
        <f t="shared" si="6"/>
        <v>2002</v>
      </c>
      <c r="D165" t="s">
        <v>30</v>
      </c>
      <c r="E165">
        <v>13</v>
      </c>
      <c r="F165">
        <v>0</v>
      </c>
      <c r="G165" s="15">
        <v>1769.53</v>
      </c>
      <c r="H165" t="s">
        <v>12</v>
      </c>
      <c r="I165" t="s">
        <v>12</v>
      </c>
      <c r="J165" t="s">
        <v>23</v>
      </c>
      <c r="K165" t="str">
        <f t="shared" si="7"/>
        <v>13-Dec-2002</v>
      </c>
      <c r="L165">
        <f t="shared" si="8"/>
        <v>20</v>
      </c>
    </row>
    <row r="166" spans="1:12" x14ac:dyDescent="0.3">
      <c r="A166" t="s">
        <v>190</v>
      </c>
      <c r="B166">
        <v>1999</v>
      </c>
      <c r="C166">
        <f t="shared" si="6"/>
        <v>1999</v>
      </c>
      <c r="D166" t="s">
        <v>20</v>
      </c>
      <c r="E166">
        <v>25</v>
      </c>
      <c r="F166">
        <v>0</v>
      </c>
      <c r="G166" s="15">
        <v>1815.88</v>
      </c>
      <c r="H166" t="s">
        <v>12</v>
      </c>
      <c r="I166" t="s">
        <v>12</v>
      </c>
      <c r="J166" t="s">
        <v>13</v>
      </c>
      <c r="K166" t="str">
        <f t="shared" si="7"/>
        <v>25-Sep-1999</v>
      </c>
      <c r="L166">
        <f t="shared" si="8"/>
        <v>23</v>
      </c>
    </row>
    <row r="167" spans="1:12" x14ac:dyDescent="0.3">
      <c r="A167" t="s">
        <v>191</v>
      </c>
      <c r="B167">
        <v>2004</v>
      </c>
      <c r="C167">
        <f t="shared" si="6"/>
        <v>2004</v>
      </c>
      <c r="D167" t="s">
        <v>35</v>
      </c>
      <c r="E167">
        <v>19</v>
      </c>
      <c r="F167">
        <v>0</v>
      </c>
      <c r="G167" s="15">
        <v>1822.54</v>
      </c>
      <c r="H167" t="s">
        <v>12</v>
      </c>
      <c r="I167" t="s">
        <v>16</v>
      </c>
      <c r="J167" t="s">
        <v>23</v>
      </c>
      <c r="K167" t="str">
        <f t="shared" si="7"/>
        <v>19-Aug-2004</v>
      </c>
      <c r="L167">
        <f t="shared" si="8"/>
        <v>18</v>
      </c>
    </row>
    <row r="168" spans="1:12" x14ac:dyDescent="0.3">
      <c r="A168" t="s">
        <v>192</v>
      </c>
      <c r="B168">
        <v>1999</v>
      </c>
      <c r="C168">
        <f t="shared" si="6"/>
        <v>1999</v>
      </c>
      <c r="D168" t="s">
        <v>15</v>
      </c>
      <c r="E168">
        <v>17</v>
      </c>
      <c r="F168">
        <v>0</v>
      </c>
      <c r="G168" s="15">
        <v>1824.29</v>
      </c>
      <c r="H168" t="s">
        <v>12</v>
      </c>
      <c r="I168" t="s">
        <v>12</v>
      </c>
      <c r="J168" t="s">
        <v>13</v>
      </c>
      <c r="K168" t="str">
        <f t="shared" si="7"/>
        <v>17-Nov-1999</v>
      </c>
      <c r="L168">
        <f t="shared" si="8"/>
        <v>23</v>
      </c>
    </row>
    <row r="169" spans="1:12" x14ac:dyDescent="0.3">
      <c r="A169" t="s">
        <v>193</v>
      </c>
      <c r="B169">
        <v>1999</v>
      </c>
      <c r="C169">
        <f t="shared" si="6"/>
        <v>1999</v>
      </c>
      <c r="D169" t="s">
        <v>37</v>
      </c>
      <c r="E169">
        <v>1</v>
      </c>
      <c r="F169">
        <v>0</v>
      </c>
      <c r="G169" s="15">
        <v>1826.84</v>
      </c>
      <c r="H169" t="s">
        <v>12</v>
      </c>
      <c r="I169" t="s">
        <v>11</v>
      </c>
      <c r="J169" t="s">
        <v>42</v>
      </c>
      <c r="K169" t="str">
        <f t="shared" si="7"/>
        <v>1-Oct-1999</v>
      </c>
      <c r="L169">
        <f t="shared" si="8"/>
        <v>23</v>
      </c>
    </row>
    <row r="170" spans="1:12" x14ac:dyDescent="0.3">
      <c r="A170" t="s">
        <v>194</v>
      </c>
      <c r="B170">
        <v>2003</v>
      </c>
      <c r="C170">
        <f t="shared" si="6"/>
        <v>2003</v>
      </c>
      <c r="D170" t="s">
        <v>35</v>
      </c>
      <c r="E170">
        <v>11</v>
      </c>
      <c r="F170">
        <v>1</v>
      </c>
      <c r="G170" s="15">
        <v>1832.09</v>
      </c>
      <c r="H170" t="s">
        <v>12</v>
      </c>
      <c r="I170" t="s">
        <v>12</v>
      </c>
      <c r="J170" t="s">
        <v>42</v>
      </c>
      <c r="K170" t="str">
        <f t="shared" si="7"/>
        <v>11-Aug-2003</v>
      </c>
      <c r="L170">
        <f t="shared" si="8"/>
        <v>19</v>
      </c>
    </row>
    <row r="171" spans="1:12" x14ac:dyDescent="0.3">
      <c r="A171" t="s">
        <v>195</v>
      </c>
      <c r="B171">
        <v>2003</v>
      </c>
      <c r="C171">
        <f t="shared" si="6"/>
        <v>2003</v>
      </c>
      <c r="D171" t="s">
        <v>35</v>
      </c>
      <c r="E171">
        <v>4</v>
      </c>
      <c r="F171">
        <v>1</v>
      </c>
      <c r="G171" s="15">
        <v>1837.24</v>
      </c>
      <c r="H171" t="s">
        <v>12</v>
      </c>
      <c r="I171" t="s">
        <v>11</v>
      </c>
      <c r="J171" t="s">
        <v>42</v>
      </c>
      <c r="K171" t="str">
        <f t="shared" si="7"/>
        <v>4-Aug-2003</v>
      </c>
      <c r="L171">
        <f t="shared" si="8"/>
        <v>19</v>
      </c>
    </row>
    <row r="172" spans="1:12" x14ac:dyDescent="0.3">
      <c r="A172" t="s">
        <v>196</v>
      </c>
      <c r="B172">
        <v>1999</v>
      </c>
      <c r="C172">
        <f t="shared" si="6"/>
        <v>1999</v>
      </c>
      <c r="D172" t="s">
        <v>30</v>
      </c>
      <c r="E172">
        <v>12</v>
      </c>
      <c r="F172">
        <v>0</v>
      </c>
      <c r="G172" s="15">
        <v>1837.28</v>
      </c>
      <c r="H172" t="s">
        <v>12</v>
      </c>
      <c r="I172" t="s">
        <v>11</v>
      </c>
      <c r="J172" t="s">
        <v>13</v>
      </c>
      <c r="K172" t="str">
        <f t="shared" si="7"/>
        <v>12-Dec-1999</v>
      </c>
      <c r="L172">
        <f t="shared" si="8"/>
        <v>23</v>
      </c>
    </row>
    <row r="173" spans="1:12" x14ac:dyDescent="0.3">
      <c r="A173" t="s">
        <v>197</v>
      </c>
      <c r="B173">
        <v>2003</v>
      </c>
      <c r="C173">
        <f t="shared" si="6"/>
        <v>2003</v>
      </c>
      <c r="D173" t="s">
        <v>10</v>
      </c>
      <c r="E173">
        <v>20</v>
      </c>
      <c r="F173">
        <v>1</v>
      </c>
      <c r="G173" s="15">
        <v>1842.52</v>
      </c>
      <c r="H173" t="s">
        <v>12</v>
      </c>
      <c r="I173" t="s">
        <v>11</v>
      </c>
      <c r="J173" t="s">
        <v>42</v>
      </c>
      <c r="K173" t="str">
        <f t="shared" si="7"/>
        <v>20-Jul-2003</v>
      </c>
      <c r="L173">
        <f t="shared" si="8"/>
        <v>19</v>
      </c>
    </row>
    <row r="174" spans="1:12" x14ac:dyDescent="0.3">
      <c r="A174" t="s">
        <v>198</v>
      </c>
      <c r="B174">
        <v>1994</v>
      </c>
      <c r="C174">
        <f t="shared" si="6"/>
        <v>1994</v>
      </c>
      <c r="D174" t="s">
        <v>30</v>
      </c>
      <c r="E174">
        <v>6</v>
      </c>
      <c r="F174">
        <v>0</v>
      </c>
      <c r="G174" s="15">
        <v>1850.55</v>
      </c>
      <c r="H174" t="s">
        <v>12</v>
      </c>
      <c r="I174" t="s">
        <v>11</v>
      </c>
      <c r="J174" t="s">
        <v>23</v>
      </c>
      <c r="K174" t="str">
        <f t="shared" si="7"/>
        <v>6-Dec-1994</v>
      </c>
      <c r="L174">
        <f t="shared" si="8"/>
        <v>28</v>
      </c>
    </row>
    <row r="175" spans="1:12" x14ac:dyDescent="0.3">
      <c r="A175" t="s">
        <v>199</v>
      </c>
      <c r="B175">
        <v>2004</v>
      </c>
      <c r="C175">
        <f t="shared" si="6"/>
        <v>2004</v>
      </c>
      <c r="D175" t="s">
        <v>30</v>
      </c>
      <c r="E175">
        <v>27</v>
      </c>
      <c r="F175">
        <v>0</v>
      </c>
      <c r="G175" s="15">
        <v>1863.45</v>
      </c>
      <c r="H175" t="s">
        <v>12</v>
      </c>
      <c r="I175" t="s">
        <v>16</v>
      </c>
      <c r="J175" t="s">
        <v>200</v>
      </c>
      <c r="K175" t="str">
        <f t="shared" si="7"/>
        <v>27-Dec-2004</v>
      </c>
      <c r="L175">
        <f t="shared" si="8"/>
        <v>18</v>
      </c>
    </row>
    <row r="176" spans="1:12" x14ac:dyDescent="0.3">
      <c r="A176" t="s">
        <v>201</v>
      </c>
      <c r="B176">
        <v>1996</v>
      </c>
      <c r="C176">
        <f t="shared" si="6"/>
        <v>1996</v>
      </c>
      <c r="D176" t="s">
        <v>10</v>
      </c>
      <c r="E176">
        <v>2</v>
      </c>
      <c r="F176">
        <v>0</v>
      </c>
      <c r="G176" s="15">
        <v>1865.98</v>
      </c>
      <c r="H176" t="s">
        <v>12</v>
      </c>
      <c r="I176" t="s">
        <v>12</v>
      </c>
      <c r="J176" t="s">
        <v>23</v>
      </c>
      <c r="K176" t="str">
        <f t="shared" si="7"/>
        <v>2-Jul-1996</v>
      </c>
      <c r="L176">
        <f t="shared" si="8"/>
        <v>26</v>
      </c>
    </row>
    <row r="177" spans="1:12" x14ac:dyDescent="0.3">
      <c r="A177" t="s">
        <v>202</v>
      </c>
      <c r="B177">
        <v>2002</v>
      </c>
      <c r="C177">
        <f t="shared" si="6"/>
        <v>2002</v>
      </c>
      <c r="D177" t="s">
        <v>20</v>
      </c>
      <c r="E177">
        <v>22</v>
      </c>
      <c r="F177">
        <v>0</v>
      </c>
      <c r="G177" s="15">
        <v>1875.34</v>
      </c>
      <c r="H177" t="s">
        <v>12</v>
      </c>
      <c r="I177" t="s">
        <v>11</v>
      </c>
      <c r="J177" t="s">
        <v>42</v>
      </c>
      <c r="K177" t="str">
        <f t="shared" si="7"/>
        <v>22-Sep-2002</v>
      </c>
      <c r="L177">
        <f t="shared" si="8"/>
        <v>20</v>
      </c>
    </row>
    <row r="178" spans="1:12" x14ac:dyDescent="0.3">
      <c r="A178" t="s">
        <v>203</v>
      </c>
      <c r="B178">
        <v>2002</v>
      </c>
      <c r="C178">
        <f t="shared" si="6"/>
        <v>2002</v>
      </c>
      <c r="D178" t="s">
        <v>37</v>
      </c>
      <c r="E178">
        <v>29</v>
      </c>
      <c r="F178">
        <v>0</v>
      </c>
      <c r="G178" s="15">
        <v>1877.93</v>
      </c>
      <c r="H178" t="s">
        <v>12</v>
      </c>
      <c r="I178" t="s">
        <v>16</v>
      </c>
      <c r="J178" t="s">
        <v>13</v>
      </c>
      <c r="K178" t="str">
        <f t="shared" si="7"/>
        <v>29-Oct-2002</v>
      </c>
      <c r="L178">
        <f t="shared" si="8"/>
        <v>20</v>
      </c>
    </row>
    <row r="179" spans="1:12" x14ac:dyDescent="0.3">
      <c r="A179" t="s">
        <v>204</v>
      </c>
      <c r="B179">
        <v>2002</v>
      </c>
      <c r="C179">
        <f t="shared" si="6"/>
        <v>2002</v>
      </c>
      <c r="D179" t="s">
        <v>35</v>
      </c>
      <c r="E179">
        <v>29</v>
      </c>
      <c r="F179">
        <v>0</v>
      </c>
      <c r="G179" s="15">
        <v>1880.07</v>
      </c>
      <c r="H179" t="s">
        <v>12</v>
      </c>
      <c r="I179" t="s">
        <v>11</v>
      </c>
      <c r="J179" t="s">
        <v>13</v>
      </c>
      <c r="K179" t="str">
        <f t="shared" si="7"/>
        <v>29-Aug-2002</v>
      </c>
      <c r="L179">
        <f t="shared" si="8"/>
        <v>20</v>
      </c>
    </row>
    <row r="180" spans="1:12" x14ac:dyDescent="0.3">
      <c r="A180" t="s">
        <v>205</v>
      </c>
      <c r="B180">
        <v>2002</v>
      </c>
      <c r="C180">
        <f t="shared" si="6"/>
        <v>2002</v>
      </c>
      <c r="D180" t="s">
        <v>35</v>
      </c>
      <c r="E180">
        <v>21</v>
      </c>
      <c r="F180">
        <v>0</v>
      </c>
      <c r="G180" s="15">
        <v>1880.49</v>
      </c>
      <c r="H180" t="s">
        <v>12</v>
      </c>
      <c r="I180" t="s">
        <v>16</v>
      </c>
      <c r="J180" t="s">
        <v>42</v>
      </c>
      <c r="K180" t="str">
        <f t="shared" si="7"/>
        <v>21-Aug-2002</v>
      </c>
      <c r="L180">
        <f t="shared" si="8"/>
        <v>20</v>
      </c>
    </row>
    <row r="181" spans="1:12" x14ac:dyDescent="0.3">
      <c r="A181" t="s">
        <v>206</v>
      </c>
      <c r="B181">
        <v>2001</v>
      </c>
      <c r="C181">
        <f t="shared" si="6"/>
        <v>2001</v>
      </c>
      <c r="D181" t="s">
        <v>35</v>
      </c>
      <c r="E181">
        <v>10</v>
      </c>
      <c r="F181">
        <v>0</v>
      </c>
      <c r="G181" s="15">
        <v>1906.36</v>
      </c>
      <c r="H181" t="s">
        <v>12</v>
      </c>
      <c r="I181" t="s">
        <v>16</v>
      </c>
      <c r="J181" t="s">
        <v>23</v>
      </c>
      <c r="K181" t="str">
        <f t="shared" si="7"/>
        <v>10-Aug-2001</v>
      </c>
      <c r="L181">
        <f t="shared" si="8"/>
        <v>21</v>
      </c>
    </row>
    <row r="182" spans="1:12" x14ac:dyDescent="0.3">
      <c r="A182" t="s">
        <v>207</v>
      </c>
      <c r="B182">
        <v>1994</v>
      </c>
      <c r="C182">
        <f t="shared" si="6"/>
        <v>1994</v>
      </c>
      <c r="D182" t="s">
        <v>37</v>
      </c>
      <c r="E182">
        <v>6</v>
      </c>
      <c r="F182">
        <v>0</v>
      </c>
      <c r="G182" s="15">
        <v>1908.9</v>
      </c>
      <c r="H182" t="s">
        <v>12</v>
      </c>
      <c r="I182" t="s">
        <v>12</v>
      </c>
      <c r="J182" t="s">
        <v>13</v>
      </c>
      <c r="K182" t="str">
        <f t="shared" si="7"/>
        <v>6-Oct-1994</v>
      </c>
      <c r="L182">
        <f t="shared" si="8"/>
        <v>28</v>
      </c>
    </row>
    <row r="183" spans="1:12" x14ac:dyDescent="0.3">
      <c r="A183" t="s">
        <v>208</v>
      </c>
      <c r="B183">
        <v>2001</v>
      </c>
      <c r="C183">
        <f t="shared" si="6"/>
        <v>2001</v>
      </c>
      <c r="D183" t="s">
        <v>35</v>
      </c>
      <c r="E183">
        <v>3</v>
      </c>
      <c r="F183">
        <v>0</v>
      </c>
      <c r="G183" s="15">
        <v>1909.53</v>
      </c>
      <c r="H183" t="s">
        <v>12</v>
      </c>
      <c r="I183" t="s">
        <v>12</v>
      </c>
      <c r="J183" t="s">
        <v>23</v>
      </c>
      <c r="K183" t="str">
        <f t="shared" si="7"/>
        <v>3-Aug-2001</v>
      </c>
      <c r="L183">
        <f t="shared" si="8"/>
        <v>21</v>
      </c>
    </row>
    <row r="184" spans="1:12" x14ac:dyDescent="0.3">
      <c r="A184" t="s">
        <v>209</v>
      </c>
      <c r="B184">
        <v>2001</v>
      </c>
      <c r="C184">
        <f t="shared" si="6"/>
        <v>2001</v>
      </c>
      <c r="D184" t="s">
        <v>30</v>
      </c>
      <c r="E184">
        <v>9</v>
      </c>
      <c r="F184">
        <v>0</v>
      </c>
      <c r="G184" s="15">
        <v>1917.32</v>
      </c>
      <c r="H184" t="s">
        <v>12</v>
      </c>
      <c r="I184" t="s">
        <v>11</v>
      </c>
      <c r="J184" t="s">
        <v>23</v>
      </c>
      <c r="K184" t="str">
        <f t="shared" si="7"/>
        <v>9-Dec-2001</v>
      </c>
      <c r="L184">
        <f t="shared" si="8"/>
        <v>21</v>
      </c>
    </row>
    <row r="185" spans="1:12" x14ac:dyDescent="0.3">
      <c r="A185" t="s">
        <v>210</v>
      </c>
      <c r="B185">
        <v>2002</v>
      </c>
      <c r="C185">
        <f t="shared" si="6"/>
        <v>2002</v>
      </c>
      <c r="D185" t="s">
        <v>20</v>
      </c>
      <c r="E185">
        <v>7</v>
      </c>
      <c r="F185">
        <v>1</v>
      </c>
      <c r="G185" s="15">
        <v>1964.78</v>
      </c>
      <c r="H185" t="s">
        <v>12</v>
      </c>
      <c r="I185" t="s">
        <v>16</v>
      </c>
      <c r="J185" t="s">
        <v>42</v>
      </c>
      <c r="K185" t="str">
        <f t="shared" si="7"/>
        <v>7-Sep-2002</v>
      </c>
      <c r="L185">
        <f t="shared" si="8"/>
        <v>20</v>
      </c>
    </row>
    <row r="186" spans="1:12" x14ac:dyDescent="0.3">
      <c r="A186" t="s">
        <v>211</v>
      </c>
      <c r="B186">
        <v>2002</v>
      </c>
      <c r="C186">
        <f t="shared" si="6"/>
        <v>2002</v>
      </c>
      <c r="D186" t="s">
        <v>10</v>
      </c>
      <c r="E186">
        <v>29</v>
      </c>
      <c r="F186">
        <v>0</v>
      </c>
      <c r="G186" s="15">
        <v>1967.02</v>
      </c>
      <c r="H186" t="s">
        <v>12</v>
      </c>
      <c r="I186" t="s">
        <v>11</v>
      </c>
      <c r="J186" t="s">
        <v>168</v>
      </c>
      <c r="K186" t="str">
        <f t="shared" si="7"/>
        <v>29-Jul-2002</v>
      </c>
      <c r="L186">
        <f t="shared" si="8"/>
        <v>20</v>
      </c>
    </row>
    <row r="187" spans="1:12" x14ac:dyDescent="0.3">
      <c r="A187" t="s">
        <v>212</v>
      </c>
      <c r="B187">
        <v>1998</v>
      </c>
      <c r="C187">
        <f t="shared" si="6"/>
        <v>1998</v>
      </c>
      <c r="D187" t="s">
        <v>20</v>
      </c>
      <c r="E187">
        <v>28</v>
      </c>
      <c r="F187">
        <v>0</v>
      </c>
      <c r="G187" s="15">
        <v>1969.61</v>
      </c>
      <c r="H187" t="s">
        <v>12</v>
      </c>
      <c r="I187" t="s">
        <v>12</v>
      </c>
      <c r="J187" t="s">
        <v>42</v>
      </c>
      <c r="K187" t="str">
        <f t="shared" si="7"/>
        <v>28-Sep-1998</v>
      </c>
      <c r="L187">
        <f t="shared" si="8"/>
        <v>24</v>
      </c>
    </row>
    <row r="188" spans="1:12" x14ac:dyDescent="0.3">
      <c r="A188" t="s">
        <v>213</v>
      </c>
      <c r="B188">
        <v>1998</v>
      </c>
      <c r="C188">
        <f t="shared" si="6"/>
        <v>1998</v>
      </c>
      <c r="D188" t="s">
        <v>37</v>
      </c>
      <c r="E188">
        <v>5</v>
      </c>
      <c r="F188">
        <v>0</v>
      </c>
      <c r="G188" s="15">
        <v>1972.95</v>
      </c>
      <c r="H188" t="s">
        <v>12</v>
      </c>
      <c r="I188" t="s">
        <v>16</v>
      </c>
      <c r="J188" t="s">
        <v>42</v>
      </c>
      <c r="K188" t="str">
        <f t="shared" si="7"/>
        <v>5-Oct-1998</v>
      </c>
      <c r="L188">
        <f t="shared" si="8"/>
        <v>24</v>
      </c>
    </row>
    <row r="189" spans="1:12" x14ac:dyDescent="0.3">
      <c r="A189" t="s">
        <v>214</v>
      </c>
      <c r="B189">
        <v>1998</v>
      </c>
      <c r="C189">
        <f t="shared" si="6"/>
        <v>1998</v>
      </c>
      <c r="D189" t="s">
        <v>20</v>
      </c>
      <c r="E189">
        <v>29</v>
      </c>
      <c r="F189">
        <v>0</v>
      </c>
      <c r="G189" s="15">
        <v>1977.82</v>
      </c>
      <c r="H189" t="s">
        <v>12</v>
      </c>
      <c r="I189" t="s">
        <v>16</v>
      </c>
      <c r="J189" t="s">
        <v>42</v>
      </c>
      <c r="K189" t="str">
        <f t="shared" si="7"/>
        <v>29-Sep-1998</v>
      </c>
      <c r="L189">
        <f t="shared" si="8"/>
        <v>24</v>
      </c>
    </row>
    <row r="190" spans="1:12" x14ac:dyDescent="0.3">
      <c r="A190" t="s">
        <v>215</v>
      </c>
      <c r="B190">
        <v>2002</v>
      </c>
      <c r="C190">
        <f t="shared" si="6"/>
        <v>2002</v>
      </c>
      <c r="D190" t="s">
        <v>10</v>
      </c>
      <c r="E190">
        <v>16</v>
      </c>
      <c r="F190">
        <v>1</v>
      </c>
      <c r="G190" s="15">
        <v>1980.07</v>
      </c>
      <c r="H190" t="s">
        <v>12</v>
      </c>
      <c r="I190" t="s">
        <v>12</v>
      </c>
      <c r="J190" t="s">
        <v>42</v>
      </c>
      <c r="K190" t="str">
        <f t="shared" si="7"/>
        <v>16-Jul-2002</v>
      </c>
      <c r="L190">
        <f t="shared" si="8"/>
        <v>20</v>
      </c>
    </row>
    <row r="191" spans="1:12" x14ac:dyDescent="0.3">
      <c r="A191" t="s">
        <v>216</v>
      </c>
      <c r="B191">
        <v>1998</v>
      </c>
      <c r="C191">
        <f t="shared" si="6"/>
        <v>1998</v>
      </c>
      <c r="D191" t="s">
        <v>30</v>
      </c>
      <c r="E191">
        <v>29</v>
      </c>
      <c r="F191">
        <v>0</v>
      </c>
      <c r="G191" s="15">
        <v>1981.58</v>
      </c>
      <c r="H191" t="s">
        <v>12</v>
      </c>
      <c r="I191" t="s">
        <v>16</v>
      </c>
      <c r="J191" t="s">
        <v>13</v>
      </c>
      <c r="K191" t="str">
        <f t="shared" si="7"/>
        <v>29-Dec-1998</v>
      </c>
      <c r="L191">
        <f t="shared" si="8"/>
        <v>24</v>
      </c>
    </row>
    <row r="192" spans="1:12" x14ac:dyDescent="0.3">
      <c r="A192" t="s">
        <v>217</v>
      </c>
      <c r="B192">
        <v>2002</v>
      </c>
      <c r="C192">
        <f t="shared" si="6"/>
        <v>2002</v>
      </c>
      <c r="D192" t="s">
        <v>20</v>
      </c>
      <c r="E192">
        <v>29</v>
      </c>
      <c r="F192">
        <v>0</v>
      </c>
      <c r="G192" s="15">
        <v>1984.45</v>
      </c>
      <c r="H192" t="s">
        <v>12</v>
      </c>
      <c r="I192" t="s">
        <v>12</v>
      </c>
      <c r="J192" t="s">
        <v>168</v>
      </c>
      <c r="K192" t="str">
        <f t="shared" si="7"/>
        <v>29-Sep-2002</v>
      </c>
      <c r="L192">
        <f t="shared" si="8"/>
        <v>20</v>
      </c>
    </row>
    <row r="193" spans="1:12" x14ac:dyDescent="0.3">
      <c r="A193" t="s">
        <v>218</v>
      </c>
      <c r="B193">
        <v>1998</v>
      </c>
      <c r="C193">
        <f t="shared" si="6"/>
        <v>1998</v>
      </c>
      <c r="D193" t="s">
        <v>20</v>
      </c>
      <c r="E193">
        <v>14</v>
      </c>
      <c r="F193">
        <v>0</v>
      </c>
      <c r="G193" s="15">
        <v>1986.93</v>
      </c>
      <c r="H193" t="s">
        <v>12</v>
      </c>
      <c r="I193" t="s">
        <v>11</v>
      </c>
      <c r="J193" t="s">
        <v>13</v>
      </c>
      <c r="K193" t="str">
        <f t="shared" si="7"/>
        <v>14-Sep-1998</v>
      </c>
      <c r="L193">
        <f t="shared" si="8"/>
        <v>24</v>
      </c>
    </row>
    <row r="194" spans="1:12" x14ac:dyDescent="0.3">
      <c r="A194" t="s">
        <v>219</v>
      </c>
      <c r="B194">
        <v>2001</v>
      </c>
      <c r="C194">
        <f t="shared" si="6"/>
        <v>2001</v>
      </c>
      <c r="D194" t="s">
        <v>35</v>
      </c>
      <c r="E194">
        <v>14</v>
      </c>
      <c r="F194">
        <v>0</v>
      </c>
      <c r="G194" s="15">
        <v>2007.95</v>
      </c>
      <c r="H194" t="s">
        <v>12</v>
      </c>
      <c r="I194" t="s">
        <v>11</v>
      </c>
      <c r="J194" t="s">
        <v>42</v>
      </c>
      <c r="K194" t="str">
        <f t="shared" si="7"/>
        <v>14-Aug-2001</v>
      </c>
      <c r="L194">
        <f t="shared" si="8"/>
        <v>21</v>
      </c>
    </row>
    <row r="195" spans="1:12" x14ac:dyDescent="0.3">
      <c r="A195" t="s">
        <v>220</v>
      </c>
      <c r="B195">
        <v>2001</v>
      </c>
      <c r="C195">
        <f t="shared" ref="C195:C258" si="9">IF(B195="?",AVERAGE($B$2344),B195)</f>
        <v>2001</v>
      </c>
      <c r="D195" t="s">
        <v>10</v>
      </c>
      <c r="E195">
        <v>1</v>
      </c>
      <c r="F195">
        <v>0</v>
      </c>
      <c r="G195" s="15">
        <v>2020.18</v>
      </c>
      <c r="H195" t="s">
        <v>12</v>
      </c>
      <c r="I195" t="s">
        <v>16</v>
      </c>
      <c r="J195" t="s">
        <v>42</v>
      </c>
      <c r="K195" t="str">
        <f t="shared" ref="K195:K258" si="10">CONCATENATE(E195,"-",D195,"-",C195)</f>
        <v>1-Jul-2001</v>
      </c>
      <c r="L195">
        <f t="shared" ref="L195:L258" si="11">DATEDIF(K195,DATE(2023,6,8),"Y")</f>
        <v>21</v>
      </c>
    </row>
    <row r="196" spans="1:12" x14ac:dyDescent="0.3">
      <c r="A196" t="s">
        <v>221</v>
      </c>
      <c r="B196">
        <v>2001</v>
      </c>
      <c r="C196">
        <f t="shared" si="9"/>
        <v>2001</v>
      </c>
      <c r="D196" t="s">
        <v>20</v>
      </c>
      <c r="E196">
        <v>6</v>
      </c>
      <c r="F196">
        <v>0</v>
      </c>
      <c r="G196" s="15">
        <v>2020.55</v>
      </c>
      <c r="H196" t="s">
        <v>12</v>
      </c>
      <c r="I196" t="s">
        <v>11</v>
      </c>
      <c r="J196" t="s">
        <v>13</v>
      </c>
      <c r="K196" t="str">
        <f t="shared" si="10"/>
        <v>6-Sep-2001</v>
      </c>
      <c r="L196">
        <f t="shared" si="11"/>
        <v>21</v>
      </c>
    </row>
    <row r="197" spans="1:12" x14ac:dyDescent="0.3">
      <c r="A197" t="s">
        <v>222</v>
      </c>
      <c r="B197">
        <v>2001</v>
      </c>
      <c r="C197">
        <f t="shared" si="9"/>
        <v>2001</v>
      </c>
      <c r="D197" t="s">
        <v>35</v>
      </c>
      <c r="E197">
        <v>4</v>
      </c>
      <c r="F197">
        <v>0</v>
      </c>
      <c r="G197" s="15">
        <v>2026.97</v>
      </c>
      <c r="H197" t="s">
        <v>12</v>
      </c>
      <c r="I197" t="s">
        <v>11</v>
      </c>
      <c r="J197" t="s">
        <v>13</v>
      </c>
      <c r="K197" t="str">
        <f t="shared" si="10"/>
        <v>4-Aug-2001</v>
      </c>
      <c r="L197">
        <f t="shared" si="11"/>
        <v>21</v>
      </c>
    </row>
    <row r="198" spans="1:12" x14ac:dyDescent="0.3">
      <c r="A198" t="s">
        <v>223</v>
      </c>
      <c r="B198">
        <v>2000</v>
      </c>
      <c r="C198">
        <f t="shared" si="9"/>
        <v>2000</v>
      </c>
      <c r="D198" t="s">
        <v>20</v>
      </c>
      <c r="E198">
        <v>2</v>
      </c>
      <c r="F198">
        <v>0</v>
      </c>
      <c r="G198" s="15">
        <v>2045.69</v>
      </c>
      <c r="H198" t="s">
        <v>12</v>
      </c>
      <c r="I198" t="s">
        <v>12</v>
      </c>
      <c r="J198" t="s">
        <v>23</v>
      </c>
      <c r="K198" t="str">
        <f t="shared" si="10"/>
        <v>2-Sep-2000</v>
      </c>
      <c r="L198">
        <f t="shared" si="11"/>
        <v>22</v>
      </c>
    </row>
    <row r="199" spans="1:12" x14ac:dyDescent="0.3">
      <c r="A199" t="s">
        <v>224</v>
      </c>
      <c r="B199">
        <v>2000</v>
      </c>
      <c r="C199">
        <f t="shared" si="9"/>
        <v>2000</v>
      </c>
      <c r="D199" t="s">
        <v>10</v>
      </c>
      <c r="E199">
        <v>26</v>
      </c>
      <c r="F199">
        <v>0</v>
      </c>
      <c r="G199" s="15">
        <v>2055.3200000000002</v>
      </c>
      <c r="H199" t="s">
        <v>12</v>
      </c>
      <c r="I199" t="s">
        <v>12</v>
      </c>
      <c r="J199" t="s">
        <v>23</v>
      </c>
      <c r="K199" t="str">
        <f t="shared" si="10"/>
        <v>26-Jul-2000</v>
      </c>
      <c r="L199">
        <f t="shared" si="11"/>
        <v>22</v>
      </c>
    </row>
    <row r="200" spans="1:12" x14ac:dyDescent="0.3">
      <c r="A200" t="s">
        <v>225</v>
      </c>
      <c r="B200">
        <v>2004</v>
      </c>
      <c r="C200">
        <f t="shared" si="9"/>
        <v>2004</v>
      </c>
      <c r="D200" t="s">
        <v>18</v>
      </c>
      <c r="E200">
        <v>12</v>
      </c>
      <c r="F200">
        <v>0</v>
      </c>
      <c r="G200" s="15">
        <v>2094.1</v>
      </c>
      <c r="H200" t="s">
        <v>12</v>
      </c>
      <c r="I200" t="s">
        <v>11</v>
      </c>
      <c r="J200" t="s">
        <v>200</v>
      </c>
      <c r="K200" t="str">
        <f t="shared" si="10"/>
        <v>12-Jun-2004</v>
      </c>
      <c r="L200">
        <f t="shared" si="11"/>
        <v>18</v>
      </c>
    </row>
    <row r="201" spans="1:12" x14ac:dyDescent="0.3">
      <c r="A201" t="s">
        <v>226</v>
      </c>
      <c r="B201">
        <v>2001</v>
      </c>
      <c r="C201">
        <f t="shared" si="9"/>
        <v>2001</v>
      </c>
      <c r="D201" t="s">
        <v>35</v>
      </c>
      <c r="E201">
        <v>14</v>
      </c>
      <c r="F201">
        <v>0</v>
      </c>
      <c r="G201" s="15">
        <v>2102.2600000000002</v>
      </c>
      <c r="H201" t="s">
        <v>12</v>
      </c>
      <c r="I201" t="s">
        <v>11</v>
      </c>
      <c r="J201" t="s">
        <v>166</v>
      </c>
      <c r="K201" t="str">
        <f t="shared" si="10"/>
        <v>14-Aug-2001</v>
      </c>
      <c r="L201">
        <f t="shared" si="11"/>
        <v>21</v>
      </c>
    </row>
    <row r="202" spans="1:12" x14ac:dyDescent="0.3">
      <c r="A202" t="s">
        <v>227</v>
      </c>
      <c r="B202">
        <v>2001</v>
      </c>
      <c r="C202">
        <f t="shared" si="9"/>
        <v>2001</v>
      </c>
      <c r="D202" t="s">
        <v>18</v>
      </c>
      <c r="E202">
        <v>22</v>
      </c>
      <c r="F202">
        <v>1</v>
      </c>
      <c r="G202" s="15">
        <v>2103.08</v>
      </c>
      <c r="H202" t="s">
        <v>12</v>
      </c>
      <c r="I202" t="s">
        <v>11</v>
      </c>
      <c r="J202" t="s">
        <v>42</v>
      </c>
      <c r="K202" t="str">
        <f t="shared" si="10"/>
        <v>22-Jun-2001</v>
      </c>
      <c r="L202">
        <f t="shared" si="11"/>
        <v>21</v>
      </c>
    </row>
    <row r="203" spans="1:12" x14ac:dyDescent="0.3">
      <c r="A203" t="s">
        <v>228</v>
      </c>
      <c r="B203">
        <v>2001</v>
      </c>
      <c r="C203">
        <f t="shared" si="9"/>
        <v>2001</v>
      </c>
      <c r="D203" t="s">
        <v>15</v>
      </c>
      <c r="E203">
        <v>28</v>
      </c>
      <c r="F203">
        <v>0</v>
      </c>
      <c r="G203" s="15">
        <v>2104.11</v>
      </c>
      <c r="H203" t="s">
        <v>11</v>
      </c>
      <c r="I203" t="s">
        <v>16</v>
      </c>
      <c r="J203" t="s">
        <v>168</v>
      </c>
      <c r="K203" t="str">
        <f t="shared" si="10"/>
        <v>28-Nov-2001</v>
      </c>
      <c r="L203">
        <f t="shared" si="11"/>
        <v>21</v>
      </c>
    </row>
    <row r="204" spans="1:12" x14ac:dyDescent="0.3">
      <c r="A204" t="s">
        <v>229</v>
      </c>
      <c r="B204">
        <v>1989</v>
      </c>
      <c r="C204">
        <f t="shared" si="9"/>
        <v>1989</v>
      </c>
      <c r="D204" t="s">
        <v>10</v>
      </c>
      <c r="E204">
        <v>21</v>
      </c>
      <c r="F204">
        <v>3</v>
      </c>
      <c r="G204" s="15">
        <v>2106.2600000000002</v>
      </c>
      <c r="H204" t="s">
        <v>11</v>
      </c>
      <c r="I204" t="s">
        <v>11</v>
      </c>
      <c r="J204" t="s">
        <v>13</v>
      </c>
      <c r="K204" t="str">
        <f t="shared" si="10"/>
        <v>21-Jul-1989</v>
      </c>
      <c r="L204">
        <f t="shared" si="11"/>
        <v>33</v>
      </c>
    </row>
    <row r="205" spans="1:12" x14ac:dyDescent="0.3">
      <c r="A205" t="s">
        <v>230</v>
      </c>
      <c r="B205">
        <v>2003</v>
      </c>
      <c r="C205">
        <f t="shared" si="9"/>
        <v>2003</v>
      </c>
      <c r="D205" t="s">
        <v>20</v>
      </c>
      <c r="E205">
        <v>30</v>
      </c>
      <c r="F205">
        <v>0</v>
      </c>
      <c r="G205" s="15">
        <v>2117.34</v>
      </c>
      <c r="H205" t="s">
        <v>11</v>
      </c>
      <c r="I205" t="s">
        <v>12</v>
      </c>
      <c r="J205" t="s">
        <v>23</v>
      </c>
      <c r="K205" t="str">
        <f t="shared" si="10"/>
        <v>30-Sep-2003</v>
      </c>
      <c r="L205">
        <f t="shared" si="11"/>
        <v>19</v>
      </c>
    </row>
    <row r="206" spans="1:12" x14ac:dyDescent="0.3">
      <c r="A206" t="s">
        <v>231</v>
      </c>
      <c r="B206">
        <v>2004</v>
      </c>
      <c r="C206">
        <f t="shared" si="9"/>
        <v>2004</v>
      </c>
      <c r="D206" t="s">
        <v>15</v>
      </c>
      <c r="E206">
        <v>4</v>
      </c>
      <c r="F206">
        <v>0</v>
      </c>
      <c r="G206" s="15">
        <v>2118.61</v>
      </c>
      <c r="H206" t="s">
        <v>11</v>
      </c>
      <c r="I206" t="s">
        <v>16</v>
      </c>
      <c r="J206" t="s">
        <v>23</v>
      </c>
      <c r="K206" t="str">
        <f t="shared" si="10"/>
        <v>4-Nov-2004</v>
      </c>
      <c r="L206">
        <f t="shared" si="11"/>
        <v>18</v>
      </c>
    </row>
    <row r="207" spans="1:12" x14ac:dyDescent="0.3">
      <c r="A207" t="s">
        <v>232</v>
      </c>
      <c r="B207">
        <v>2003</v>
      </c>
      <c r="C207">
        <f t="shared" si="9"/>
        <v>2003</v>
      </c>
      <c r="D207" t="s">
        <v>35</v>
      </c>
      <c r="E207">
        <v>30</v>
      </c>
      <c r="F207">
        <v>0</v>
      </c>
      <c r="G207" s="15">
        <v>2128.4299999999998</v>
      </c>
      <c r="H207" t="s">
        <v>11</v>
      </c>
      <c r="I207" t="s">
        <v>16</v>
      </c>
      <c r="J207" t="s">
        <v>23</v>
      </c>
      <c r="K207" t="str">
        <f t="shared" si="10"/>
        <v>30-Aug-2003</v>
      </c>
      <c r="L207">
        <f t="shared" si="11"/>
        <v>19</v>
      </c>
    </row>
    <row r="208" spans="1:12" x14ac:dyDescent="0.3">
      <c r="A208" t="s">
        <v>233</v>
      </c>
      <c r="B208">
        <v>2003</v>
      </c>
      <c r="C208">
        <f t="shared" si="9"/>
        <v>2003</v>
      </c>
      <c r="D208" t="s">
        <v>30</v>
      </c>
      <c r="E208">
        <v>22</v>
      </c>
      <c r="F208">
        <v>0</v>
      </c>
      <c r="G208" s="15">
        <v>2130.6799999999998</v>
      </c>
      <c r="H208" t="s">
        <v>11</v>
      </c>
      <c r="I208" t="s">
        <v>12</v>
      </c>
      <c r="J208" t="s">
        <v>23</v>
      </c>
      <c r="K208" t="str">
        <f t="shared" si="10"/>
        <v>22-Dec-2003</v>
      </c>
      <c r="L208">
        <f t="shared" si="11"/>
        <v>19</v>
      </c>
    </row>
    <row r="209" spans="1:12" x14ac:dyDescent="0.3">
      <c r="A209" t="s">
        <v>234</v>
      </c>
      <c r="B209">
        <v>2003</v>
      </c>
      <c r="C209">
        <f t="shared" si="9"/>
        <v>2003</v>
      </c>
      <c r="D209" t="s">
        <v>20</v>
      </c>
      <c r="E209">
        <v>1</v>
      </c>
      <c r="F209">
        <v>0</v>
      </c>
      <c r="G209" s="15">
        <v>2134.9</v>
      </c>
      <c r="H209" t="s">
        <v>11</v>
      </c>
      <c r="I209" t="s">
        <v>12</v>
      </c>
      <c r="J209" t="s">
        <v>23</v>
      </c>
      <c r="K209" t="str">
        <f t="shared" si="10"/>
        <v>1-Sep-2003</v>
      </c>
      <c r="L209">
        <f t="shared" si="11"/>
        <v>19</v>
      </c>
    </row>
    <row r="210" spans="1:12" x14ac:dyDescent="0.3">
      <c r="A210" t="s">
        <v>235</v>
      </c>
      <c r="B210">
        <v>2003</v>
      </c>
      <c r="C210">
        <f t="shared" si="9"/>
        <v>2003</v>
      </c>
      <c r="D210" t="s">
        <v>20</v>
      </c>
      <c r="E210">
        <v>26</v>
      </c>
      <c r="F210">
        <v>0</v>
      </c>
      <c r="G210" s="15">
        <v>2136.88</v>
      </c>
      <c r="H210" t="s">
        <v>11</v>
      </c>
      <c r="I210" t="s">
        <v>11</v>
      </c>
      <c r="J210" t="s">
        <v>23</v>
      </c>
      <c r="K210" t="str">
        <f t="shared" si="10"/>
        <v>26-Sep-2003</v>
      </c>
      <c r="L210">
        <f t="shared" si="11"/>
        <v>19</v>
      </c>
    </row>
    <row r="211" spans="1:12" x14ac:dyDescent="0.3">
      <c r="A211" t="s">
        <v>236</v>
      </c>
      <c r="B211">
        <v>1997</v>
      </c>
      <c r="C211">
        <f t="shared" si="9"/>
        <v>1997</v>
      </c>
      <c r="D211" t="s">
        <v>20</v>
      </c>
      <c r="E211">
        <v>3</v>
      </c>
      <c r="F211">
        <v>0</v>
      </c>
      <c r="G211" s="15">
        <v>2137.65</v>
      </c>
      <c r="H211" t="s">
        <v>12</v>
      </c>
      <c r="I211" t="s">
        <v>16</v>
      </c>
      <c r="J211" t="s">
        <v>13</v>
      </c>
      <c r="K211" t="str">
        <f t="shared" si="10"/>
        <v>3-Sep-1997</v>
      </c>
      <c r="L211">
        <f t="shared" si="11"/>
        <v>25</v>
      </c>
    </row>
    <row r="212" spans="1:12" x14ac:dyDescent="0.3">
      <c r="A212" t="s">
        <v>237</v>
      </c>
      <c r="B212">
        <v>2003</v>
      </c>
      <c r="C212">
        <f t="shared" si="9"/>
        <v>2003</v>
      </c>
      <c r="D212" t="s">
        <v>35</v>
      </c>
      <c r="E212">
        <v>19</v>
      </c>
      <c r="F212">
        <v>0</v>
      </c>
      <c r="G212" s="15">
        <v>2138.0700000000002</v>
      </c>
      <c r="H212" t="s">
        <v>11</v>
      </c>
      <c r="I212" t="s">
        <v>16</v>
      </c>
      <c r="J212" t="s">
        <v>23</v>
      </c>
      <c r="K212" t="str">
        <f t="shared" si="10"/>
        <v>19-Aug-2003</v>
      </c>
      <c r="L212">
        <f t="shared" si="11"/>
        <v>19</v>
      </c>
    </row>
    <row r="213" spans="1:12" x14ac:dyDescent="0.3">
      <c r="A213" t="s">
        <v>238</v>
      </c>
      <c r="B213">
        <v>2004</v>
      </c>
      <c r="C213">
        <f t="shared" si="9"/>
        <v>2004</v>
      </c>
      <c r="D213" t="s">
        <v>37</v>
      </c>
      <c r="E213">
        <v>4</v>
      </c>
      <c r="F213">
        <v>0</v>
      </c>
      <c r="G213" s="15">
        <v>2144.85</v>
      </c>
      <c r="H213" t="s">
        <v>11</v>
      </c>
      <c r="I213" t="s">
        <v>16</v>
      </c>
      <c r="J213" t="s">
        <v>42</v>
      </c>
      <c r="K213" t="str">
        <f t="shared" si="10"/>
        <v>4-Oct-2004</v>
      </c>
      <c r="L213">
        <f t="shared" si="11"/>
        <v>18</v>
      </c>
    </row>
    <row r="214" spans="1:12" x14ac:dyDescent="0.3">
      <c r="A214" t="s">
        <v>239</v>
      </c>
      <c r="B214">
        <v>2000</v>
      </c>
      <c r="C214">
        <f t="shared" si="9"/>
        <v>2000</v>
      </c>
      <c r="D214" t="s">
        <v>30</v>
      </c>
      <c r="E214">
        <v>27</v>
      </c>
      <c r="F214">
        <v>0</v>
      </c>
      <c r="G214" s="15">
        <v>2150.4699999999998</v>
      </c>
      <c r="H214" t="s">
        <v>11</v>
      </c>
      <c r="I214" t="s">
        <v>12</v>
      </c>
      <c r="J214" t="s">
        <v>42</v>
      </c>
      <c r="K214" t="str">
        <f t="shared" si="10"/>
        <v>27-Dec-2000</v>
      </c>
      <c r="L214">
        <f t="shared" si="11"/>
        <v>22</v>
      </c>
    </row>
    <row r="215" spans="1:12" x14ac:dyDescent="0.3">
      <c r="A215" t="s">
        <v>240</v>
      </c>
      <c r="B215">
        <v>2000</v>
      </c>
      <c r="C215">
        <f t="shared" si="9"/>
        <v>2000</v>
      </c>
      <c r="D215" t="s">
        <v>37</v>
      </c>
      <c r="E215">
        <v>22</v>
      </c>
      <c r="F215">
        <v>0</v>
      </c>
      <c r="G215" s="15">
        <v>2154.36</v>
      </c>
      <c r="H215" t="s">
        <v>11</v>
      </c>
      <c r="I215" t="s">
        <v>11</v>
      </c>
      <c r="J215" t="s">
        <v>42</v>
      </c>
      <c r="K215" t="str">
        <f t="shared" si="10"/>
        <v>22-Oct-2000</v>
      </c>
      <c r="L215">
        <f t="shared" si="11"/>
        <v>22</v>
      </c>
    </row>
    <row r="216" spans="1:12" x14ac:dyDescent="0.3">
      <c r="A216" t="s">
        <v>241</v>
      </c>
      <c r="B216">
        <v>2000</v>
      </c>
      <c r="C216">
        <f t="shared" si="9"/>
        <v>2000</v>
      </c>
      <c r="D216" t="s">
        <v>15</v>
      </c>
      <c r="E216">
        <v>29</v>
      </c>
      <c r="F216">
        <v>0</v>
      </c>
      <c r="G216" s="15">
        <v>2155.6799999999998</v>
      </c>
      <c r="H216" t="s">
        <v>11</v>
      </c>
      <c r="I216" t="s">
        <v>12</v>
      </c>
      <c r="J216" t="s">
        <v>13</v>
      </c>
      <c r="K216" t="str">
        <f t="shared" si="10"/>
        <v>29-Nov-2000</v>
      </c>
      <c r="L216">
        <f t="shared" si="11"/>
        <v>22</v>
      </c>
    </row>
    <row r="217" spans="1:12" x14ac:dyDescent="0.3">
      <c r="A217" t="s">
        <v>242</v>
      </c>
      <c r="B217">
        <v>2000</v>
      </c>
      <c r="C217">
        <f t="shared" si="9"/>
        <v>2000</v>
      </c>
      <c r="D217" t="s">
        <v>30</v>
      </c>
      <c r="E217">
        <v>10</v>
      </c>
      <c r="F217">
        <v>0</v>
      </c>
      <c r="G217" s="15">
        <v>2156.75</v>
      </c>
      <c r="H217" t="s">
        <v>11</v>
      </c>
      <c r="I217" t="s">
        <v>11</v>
      </c>
      <c r="J217" t="s">
        <v>13</v>
      </c>
      <c r="K217" t="str">
        <f t="shared" si="10"/>
        <v>10-Dec-2000</v>
      </c>
      <c r="L217">
        <f t="shared" si="11"/>
        <v>22</v>
      </c>
    </row>
    <row r="218" spans="1:12" x14ac:dyDescent="0.3">
      <c r="A218" t="s">
        <v>243</v>
      </c>
      <c r="B218">
        <v>2000</v>
      </c>
      <c r="C218">
        <f t="shared" si="9"/>
        <v>2000</v>
      </c>
      <c r="D218" t="s">
        <v>35</v>
      </c>
      <c r="E218">
        <v>23</v>
      </c>
      <c r="F218">
        <v>0</v>
      </c>
      <c r="G218" s="15">
        <v>2166.73</v>
      </c>
      <c r="H218" t="s">
        <v>11</v>
      </c>
      <c r="I218" t="s">
        <v>11</v>
      </c>
      <c r="J218" t="s">
        <v>42</v>
      </c>
      <c r="K218" t="str">
        <f t="shared" si="10"/>
        <v>23-Aug-2000</v>
      </c>
      <c r="L218">
        <f t="shared" si="11"/>
        <v>22</v>
      </c>
    </row>
    <row r="219" spans="1:12" x14ac:dyDescent="0.3">
      <c r="A219" t="s">
        <v>244</v>
      </c>
      <c r="B219">
        <v>1994</v>
      </c>
      <c r="C219">
        <f t="shared" si="9"/>
        <v>1994</v>
      </c>
      <c r="D219" t="s">
        <v>20</v>
      </c>
      <c r="E219">
        <v>27</v>
      </c>
      <c r="F219">
        <v>0</v>
      </c>
      <c r="G219" s="15">
        <v>2170.08</v>
      </c>
      <c r="H219" t="s">
        <v>11</v>
      </c>
      <c r="I219" t="s">
        <v>11</v>
      </c>
      <c r="J219" t="s">
        <v>13</v>
      </c>
      <c r="K219" t="str">
        <f t="shared" si="10"/>
        <v>27-Sep-1994</v>
      </c>
      <c r="L219">
        <f t="shared" si="11"/>
        <v>28</v>
      </c>
    </row>
    <row r="220" spans="1:12" x14ac:dyDescent="0.3">
      <c r="A220" t="s">
        <v>245</v>
      </c>
      <c r="B220">
        <v>1991</v>
      </c>
      <c r="C220">
        <f t="shared" si="9"/>
        <v>1991</v>
      </c>
      <c r="D220" t="s">
        <v>30</v>
      </c>
      <c r="E220">
        <v>16</v>
      </c>
      <c r="F220">
        <v>3</v>
      </c>
      <c r="G220" s="15">
        <v>2193.1999999999998</v>
      </c>
      <c r="H220" t="s">
        <v>11</v>
      </c>
      <c r="I220" t="s">
        <v>11</v>
      </c>
      <c r="J220" t="s">
        <v>23</v>
      </c>
      <c r="K220" t="str">
        <f t="shared" si="10"/>
        <v>16-Dec-1991</v>
      </c>
      <c r="L220">
        <f t="shared" si="11"/>
        <v>31</v>
      </c>
    </row>
    <row r="221" spans="1:12" x14ac:dyDescent="0.3">
      <c r="A221" t="s">
        <v>246</v>
      </c>
      <c r="B221">
        <v>2004</v>
      </c>
      <c r="C221">
        <f t="shared" si="9"/>
        <v>2004</v>
      </c>
      <c r="D221" t="s">
        <v>30</v>
      </c>
      <c r="E221">
        <v>7</v>
      </c>
      <c r="F221">
        <v>0</v>
      </c>
      <c r="G221" s="15">
        <v>2196.4699999999998</v>
      </c>
      <c r="H221" t="s">
        <v>11</v>
      </c>
      <c r="I221" t="s">
        <v>12</v>
      </c>
      <c r="J221" t="s">
        <v>247</v>
      </c>
      <c r="K221" t="str">
        <f t="shared" si="10"/>
        <v>7-Dec-2004</v>
      </c>
      <c r="L221">
        <f t="shared" si="11"/>
        <v>18</v>
      </c>
    </row>
    <row r="222" spans="1:12" x14ac:dyDescent="0.3">
      <c r="A222" t="s">
        <v>248</v>
      </c>
      <c r="B222">
        <v>2004</v>
      </c>
      <c r="C222">
        <f t="shared" si="9"/>
        <v>2004</v>
      </c>
      <c r="D222" t="s">
        <v>20</v>
      </c>
      <c r="E222">
        <v>3</v>
      </c>
      <c r="F222">
        <v>0</v>
      </c>
      <c r="G222" s="15">
        <v>2198.19</v>
      </c>
      <c r="H222" t="s">
        <v>11</v>
      </c>
      <c r="I222" t="s">
        <v>16</v>
      </c>
      <c r="J222" t="s">
        <v>249</v>
      </c>
      <c r="K222" t="str">
        <f t="shared" si="10"/>
        <v>3-Sep-2004</v>
      </c>
      <c r="L222">
        <f t="shared" si="11"/>
        <v>18</v>
      </c>
    </row>
    <row r="223" spans="1:12" x14ac:dyDescent="0.3">
      <c r="A223" t="s">
        <v>250</v>
      </c>
      <c r="B223">
        <v>2004</v>
      </c>
      <c r="C223">
        <f t="shared" si="9"/>
        <v>2004</v>
      </c>
      <c r="D223" t="s">
        <v>20</v>
      </c>
      <c r="E223">
        <v>12</v>
      </c>
      <c r="F223">
        <v>0</v>
      </c>
      <c r="G223" s="15">
        <v>2200.83</v>
      </c>
      <c r="H223" t="s">
        <v>11</v>
      </c>
      <c r="I223" t="s">
        <v>11</v>
      </c>
      <c r="J223" t="s">
        <v>247</v>
      </c>
      <c r="K223" t="str">
        <f t="shared" si="10"/>
        <v>12-Sep-2004</v>
      </c>
      <c r="L223">
        <f t="shared" si="11"/>
        <v>18</v>
      </c>
    </row>
    <row r="224" spans="1:12" x14ac:dyDescent="0.3">
      <c r="A224" t="s">
        <v>251</v>
      </c>
      <c r="B224">
        <v>2004</v>
      </c>
      <c r="C224">
        <f t="shared" si="9"/>
        <v>2004</v>
      </c>
      <c r="D224" t="s">
        <v>10</v>
      </c>
      <c r="E224">
        <v>27</v>
      </c>
      <c r="F224">
        <v>1</v>
      </c>
      <c r="G224" s="15">
        <v>2201.1</v>
      </c>
      <c r="H224" t="s">
        <v>11</v>
      </c>
      <c r="I224" t="s">
        <v>12</v>
      </c>
      <c r="J224" t="s">
        <v>13</v>
      </c>
      <c r="K224" t="str">
        <f t="shared" si="10"/>
        <v>27-Jul-2004</v>
      </c>
      <c r="L224">
        <f t="shared" si="11"/>
        <v>18</v>
      </c>
    </row>
    <row r="225" spans="1:12" x14ac:dyDescent="0.3">
      <c r="A225" t="s">
        <v>252</v>
      </c>
      <c r="B225">
        <v>2004</v>
      </c>
      <c r="C225">
        <f t="shared" si="9"/>
        <v>2004</v>
      </c>
      <c r="D225" t="s">
        <v>35</v>
      </c>
      <c r="E225">
        <v>6</v>
      </c>
      <c r="F225">
        <v>0</v>
      </c>
      <c r="G225" s="15">
        <v>2203.4699999999998</v>
      </c>
      <c r="H225" t="s">
        <v>11</v>
      </c>
      <c r="I225" t="s">
        <v>11</v>
      </c>
      <c r="J225" t="s">
        <v>247</v>
      </c>
      <c r="K225" t="str">
        <f t="shared" si="10"/>
        <v>6-Aug-2004</v>
      </c>
      <c r="L225">
        <f t="shared" si="11"/>
        <v>18</v>
      </c>
    </row>
    <row r="226" spans="1:12" x14ac:dyDescent="0.3">
      <c r="A226" t="s">
        <v>253</v>
      </c>
      <c r="B226">
        <v>2004</v>
      </c>
      <c r="C226">
        <f t="shared" si="9"/>
        <v>2004</v>
      </c>
      <c r="D226" t="s">
        <v>37</v>
      </c>
      <c r="E226">
        <v>28</v>
      </c>
      <c r="F226">
        <v>0</v>
      </c>
      <c r="G226" s="15">
        <v>2203.7399999999998</v>
      </c>
      <c r="H226" t="s">
        <v>11</v>
      </c>
      <c r="I226" t="s">
        <v>11</v>
      </c>
      <c r="J226" t="s">
        <v>247</v>
      </c>
      <c r="K226" t="str">
        <f t="shared" si="10"/>
        <v>28-Oct-2004</v>
      </c>
      <c r="L226">
        <f t="shared" si="11"/>
        <v>18</v>
      </c>
    </row>
    <row r="227" spans="1:12" x14ac:dyDescent="0.3">
      <c r="A227" t="s">
        <v>254</v>
      </c>
      <c r="B227">
        <v>2004</v>
      </c>
      <c r="C227">
        <f t="shared" si="9"/>
        <v>2004</v>
      </c>
      <c r="D227" t="s">
        <v>15</v>
      </c>
      <c r="E227">
        <v>13</v>
      </c>
      <c r="F227">
        <v>0</v>
      </c>
      <c r="G227" s="15">
        <v>2205.98</v>
      </c>
      <c r="H227" t="s">
        <v>11</v>
      </c>
      <c r="I227" t="s">
        <v>12</v>
      </c>
      <c r="J227" t="s">
        <v>247</v>
      </c>
      <c r="K227" t="str">
        <f t="shared" si="10"/>
        <v>13-Nov-2004</v>
      </c>
      <c r="L227">
        <f t="shared" si="11"/>
        <v>18</v>
      </c>
    </row>
    <row r="228" spans="1:12" x14ac:dyDescent="0.3">
      <c r="A228" t="s">
        <v>255</v>
      </c>
      <c r="B228">
        <v>2004</v>
      </c>
      <c r="C228">
        <f t="shared" si="9"/>
        <v>2004</v>
      </c>
      <c r="D228" t="s">
        <v>35</v>
      </c>
      <c r="E228">
        <v>6</v>
      </c>
      <c r="F228">
        <v>0</v>
      </c>
      <c r="G228" s="15">
        <v>2207.6999999999998</v>
      </c>
      <c r="H228" t="s">
        <v>11</v>
      </c>
      <c r="I228" t="s">
        <v>11</v>
      </c>
      <c r="J228" t="s">
        <v>247</v>
      </c>
      <c r="K228" t="str">
        <f t="shared" si="10"/>
        <v>6-Aug-2004</v>
      </c>
      <c r="L228">
        <f t="shared" si="11"/>
        <v>18</v>
      </c>
    </row>
    <row r="229" spans="1:12" x14ac:dyDescent="0.3">
      <c r="A229" t="s">
        <v>256</v>
      </c>
      <c r="B229">
        <v>2004</v>
      </c>
      <c r="C229">
        <f t="shared" si="9"/>
        <v>2004</v>
      </c>
      <c r="D229" t="s">
        <v>10</v>
      </c>
      <c r="E229">
        <v>27</v>
      </c>
      <c r="F229">
        <v>0</v>
      </c>
      <c r="G229" s="15">
        <v>2211.13</v>
      </c>
      <c r="H229" t="s">
        <v>11</v>
      </c>
      <c r="I229" t="s">
        <v>11</v>
      </c>
      <c r="J229" t="s">
        <v>247</v>
      </c>
      <c r="K229" t="str">
        <f t="shared" si="10"/>
        <v>27-Jul-2004</v>
      </c>
      <c r="L229">
        <f t="shared" si="11"/>
        <v>18</v>
      </c>
    </row>
    <row r="230" spans="1:12" x14ac:dyDescent="0.3">
      <c r="A230" t="s">
        <v>257</v>
      </c>
      <c r="B230">
        <v>1994</v>
      </c>
      <c r="C230">
        <f t="shared" si="9"/>
        <v>1994</v>
      </c>
      <c r="D230" t="s">
        <v>15</v>
      </c>
      <c r="E230">
        <v>17</v>
      </c>
      <c r="F230">
        <v>0</v>
      </c>
      <c r="G230" s="15">
        <v>2213.21</v>
      </c>
      <c r="H230" t="s">
        <v>11</v>
      </c>
      <c r="I230" t="s">
        <v>11</v>
      </c>
      <c r="J230" t="s">
        <v>13</v>
      </c>
      <c r="K230" t="str">
        <f t="shared" si="10"/>
        <v>17-Nov-1994</v>
      </c>
      <c r="L230">
        <f t="shared" si="11"/>
        <v>28</v>
      </c>
    </row>
    <row r="231" spans="1:12" x14ac:dyDescent="0.3">
      <c r="A231" t="s">
        <v>258</v>
      </c>
      <c r="B231">
        <v>2004</v>
      </c>
      <c r="C231">
        <f t="shared" si="9"/>
        <v>2004</v>
      </c>
      <c r="D231" t="s">
        <v>18</v>
      </c>
      <c r="E231">
        <v>13</v>
      </c>
      <c r="F231">
        <v>0</v>
      </c>
      <c r="G231" s="15">
        <v>2217.4699999999998</v>
      </c>
      <c r="H231" t="s">
        <v>11</v>
      </c>
      <c r="I231" t="s">
        <v>16</v>
      </c>
      <c r="J231" t="s">
        <v>247</v>
      </c>
      <c r="K231" t="str">
        <f t="shared" si="10"/>
        <v>13-Jun-2004</v>
      </c>
      <c r="L231">
        <f t="shared" si="11"/>
        <v>18</v>
      </c>
    </row>
    <row r="232" spans="1:12" x14ac:dyDescent="0.3">
      <c r="A232" t="s">
        <v>259</v>
      </c>
      <c r="B232">
        <v>2004</v>
      </c>
      <c r="C232">
        <f t="shared" si="9"/>
        <v>2004</v>
      </c>
      <c r="D232" t="s">
        <v>20</v>
      </c>
      <c r="E232">
        <v>25</v>
      </c>
      <c r="F232">
        <v>0</v>
      </c>
      <c r="G232" s="15">
        <v>2217.6</v>
      </c>
      <c r="H232" t="s">
        <v>11</v>
      </c>
      <c r="I232" t="s">
        <v>16</v>
      </c>
      <c r="J232" t="s">
        <v>247</v>
      </c>
      <c r="K232" t="str">
        <f t="shared" si="10"/>
        <v>25-Sep-2004</v>
      </c>
      <c r="L232">
        <f t="shared" si="11"/>
        <v>18</v>
      </c>
    </row>
    <row r="233" spans="1:12" x14ac:dyDescent="0.3">
      <c r="A233" t="s">
        <v>260</v>
      </c>
      <c r="B233">
        <v>2004</v>
      </c>
      <c r="C233">
        <f t="shared" si="9"/>
        <v>2004</v>
      </c>
      <c r="D233" t="s">
        <v>30</v>
      </c>
      <c r="E233">
        <v>12</v>
      </c>
      <c r="F233">
        <v>1</v>
      </c>
      <c r="G233" s="15">
        <v>2219.4499999999998</v>
      </c>
      <c r="H233" t="s">
        <v>11</v>
      </c>
      <c r="I233" t="s">
        <v>16</v>
      </c>
      <c r="J233" t="s">
        <v>13</v>
      </c>
      <c r="K233" t="str">
        <f t="shared" si="10"/>
        <v>12-Dec-2004</v>
      </c>
      <c r="L233">
        <f t="shared" si="11"/>
        <v>18</v>
      </c>
    </row>
    <row r="234" spans="1:12" x14ac:dyDescent="0.3">
      <c r="A234" t="s">
        <v>261</v>
      </c>
      <c r="B234">
        <v>2003</v>
      </c>
      <c r="C234">
        <f t="shared" si="9"/>
        <v>2003</v>
      </c>
      <c r="D234" t="s">
        <v>30</v>
      </c>
      <c r="E234">
        <v>10</v>
      </c>
      <c r="F234">
        <v>1</v>
      </c>
      <c r="G234" s="15">
        <v>2221.56</v>
      </c>
      <c r="H234" t="s">
        <v>11</v>
      </c>
      <c r="I234" t="s">
        <v>12</v>
      </c>
      <c r="J234" t="s">
        <v>23</v>
      </c>
      <c r="K234" t="str">
        <f t="shared" si="10"/>
        <v>10-Dec-2003</v>
      </c>
      <c r="L234">
        <f t="shared" si="11"/>
        <v>19</v>
      </c>
    </row>
    <row r="235" spans="1:12" x14ac:dyDescent="0.3">
      <c r="A235" t="s">
        <v>262</v>
      </c>
      <c r="B235">
        <v>2000</v>
      </c>
      <c r="C235">
        <f t="shared" si="9"/>
        <v>2000</v>
      </c>
      <c r="D235" t="s">
        <v>18</v>
      </c>
      <c r="E235">
        <v>30</v>
      </c>
      <c r="F235">
        <v>0</v>
      </c>
      <c r="G235" s="15">
        <v>2250.84</v>
      </c>
      <c r="H235" t="s">
        <v>11</v>
      </c>
      <c r="I235" t="s">
        <v>11</v>
      </c>
      <c r="J235" t="s">
        <v>170</v>
      </c>
      <c r="K235" t="str">
        <f t="shared" si="10"/>
        <v>30-Jun-2000</v>
      </c>
      <c r="L235">
        <f t="shared" si="11"/>
        <v>22</v>
      </c>
    </row>
    <row r="236" spans="1:12" x14ac:dyDescent="0.3">
      <c r="A236" t="s">
        <v>263</v>
      </c>
      <c r="B236">
        <v>2000</v>
      </c>
      <c r="C236">
        <f t="shared" si="9"/>
        <v>2000</v>
      </c>
      <c r="D236" t="s">
        <v>30</v>
      </c>
      <c r="E236">
        <v>11</v>
      </c>
      <c r="F236">
        <v>0</v>
      </c>
      <c r="G236" s="15">
        <v>2254.8000000000002</v>
      </c>
      <c r="H236" t="s">
        <v>11</v>
      </c>
      <c r="I236" t="s">
        <v>12</v>
      </c>
      <c r="J236" t="s">
        <v>168</v>
      </c>
      <c r="K236" t="str">
        <f t="shared" si="10"/>
        <v>11-Dec-2000</v>
      </c>
      <c r="L236">
        <f t="shared" si="11"/>
        <v>22</v>
      </c>
    </row>
    <row r="237" spans="1:12" x14ac:dyDescent="0.3">
      <c r="A237" t="s">
        <v>264</v>
      </c>
      <c r="B237">
        <v>2002</v>
      </c>
      <c r="C237">
        <f t="shared" si="9"/>
        <v>2002</v>
      </c>
      <c r="D237" t="s">
        <v>10</v>
      </c>
      <c r="E237">
        <v>15</v>
      </c>
      <c r="F237">
        <v>0</v>
      </c>
      <c r="G237" s="15">
        <v>2257.48</v>
      </c>
      <c r="H237" t="s">
        <v>11</v>
      </c>
      <c r="I237" t="s">
        <v>16</v>
      </c>
      <c r="J237" t="s">
        <v>23</v>
      </c>
      <c r="K237" t="str">
        <f t="shared" si="10"/>
        <v>15-Jul-2002</v>
      </c>
      <c r="L237">
        <f t="shared" si="11"/>
        <v>20</v>
      </c>
    </row>
    <row r="238" spans="1:12" x14ac:dyDescent="0.3">
      <c r="A238" t="s">
        <v>265</v>
      </c>
      <c r="B238">
        <v>2002</v>
      </c>
      <c r="C238">
        <f t="shared" si="9"/>
        <v>2002</v>
      </c>
      <c r="D238" t="s">
        <v>15</v>
      </c>
      <c r="E238">
        <v>12</v>
      </c>
      <c r="F238">
        <v>0</v>
      </c>
      <c r="G238" s="15">
        <v>2261.5700000000002</v>
      </c>
      <c r="H238" t="s">
        <v>11</v>
      </c>
      <c r="I238" t="s">
        <v>16</v>
      </c>
      <c r="J238" t="s">
        <v>23</v>
      </c>
      <c r="K238" t="str">
        <f t="shared" si="10"/>
        <v>12-Nov-2002</v>
      </c>
      <c r="L238">
        <f t="shared" si="11"/>
        <v>20</v>
      </c>
    </row>
    <row r="239" spans="1:12" x14ac:dyDescent="0.3">
      <c r="A239" t="s">
        <v>266</v>
      </c>
      <c r="B239">
        <v>1991</v>
      </c>
      <c r="C239">
        <f t="shared" si="9"/>
        <v>1991</v>
      </c>
      <c r="D239" t="s">
        <v>18</v>
      </c>
      <c r="E239">
        <v>16</v>
      </c>
      <c r="F239">
        <v>3</v>
      </c>
      <c r="G239" s="15">
        <v>2277.7199999999998</v>
      </c>
      <c r="H239" t="s">
        <v>11</v>
      </c>
      <c r="I239" t="s">
        <v>16</v>
      </c>
      <c r="J239" t="s">
        <v>13</v>
      </c>
      <c r="K239" t="str">
        <f t="shared" si="10"/>
        <v>16-Jun-1991</v>
      </c>
      <c r="L239">
        <f t="shared" si="11"/>
        <v>31</v>
      </c>
    </row>
    <row r="240" spans="1:12" x14ac:dyDescent="0.3">
      <c r="A240" t="s">
        <v>267</v>
      </c>
      <c r="B240">
        <v>1989</v>
      </c>
      <c r="C240">
        <f t="shared" si="9"/>
        <v>1989</v>
      </c>
      <c r="D240" t="s">
        <v>37</v>
      </c>
      <c r="E240">
        <v>5</v>
      </c>
      <c r="F240">
        <v>3</v>
      </c>
      <c r="G240" s="15">
        <v>2295.2399999999998</v>
      </c>
      <c r="H240" t="s">
        <v>11</v>
      </c>
      <c r="I240" t="s">
        <v>16</v>
      </c>
      <c r="J240" t="s">
        <v>13</v>
      </c>
      <c r="K240" t="str">
        <f t="shared" si="10"/>
        <v>5-Oct-1989</v>
      </c>
      <c r="L240">
        <f t="shared" si="11"/>
        <v>33</v>
      </c>
    </row>
    <row r="241" spans="1:12" x14ac:dyDescent="0.3">
      <c r="A241" t="s">
        <v>268</v>
      </c>
      <c r="B241">
        <v>1996</v>
      </c>
      <c r="C241">
        <f t="shared" si="9"/>
        <v>1996</v>
      </c>
      <c r="D241" t="s">
        <v>15</v>
      </c>
      <c r="E241">
        <v>28</v>
      </c>
      <c r="F241">
        <v>0</v>
      </c>
      <c r="G241" s="15">
        <v>2302.3000000000002</v>
      </c>
      <c r="H241" t="s">
        <v>16</v>
      </c>
      <c r="I241" t="s">
        <v>11</v>
      </c>
      <c r="J241" t="s">
        <v>42</v>
      </c>
      <c r="K241" t="str">
        <f t="shared" si="10"/>
        <v>28-Nov-1996</v>
      </c>
      <c r="L241">
        <f t="shared" si="11"/>
        <v>26</v>
      </c>
    </row>
    <row r="242" spans="1:12" x14ac:dyDescent="0.3">
      <c r="A242" t="s">
        <v>269</v>
      </c>
      <c r="B242">
        <v>2004</v>
      </c>
      <c r="C242">
        <f t="shared" si="9"/>
        <v>2004</v>
      </c>
      <c r="D242" t="s">
        <v>20</v>
      </c>
      <c r="E242">
        <v>6</v>
      </c>
      <c r="F242">
        <v>2</v>
      </c>
      <c r="G242" s="15">
        <v>2304</v>
      </c>
      <c r="H242" t="s">
        <v>11</v>
      </c>
      <c r="I242" t="s">
        <v>12</v>
      </c>
      <c r="J242" t="s">
        <v>13</v>
      </c>
      <c r="K242" t="str">
        <f t="shared" si="10"/>
        <v>6-Sep-2004</v>
      </c>
      <c r="L242">
        <f t="shared" si="11"/>
        <v>18</v>
      </c>
    </row>
    <row r="243" spans="1:12" x14ac:dyDescent="0.3">
      <c r="A243" t="s">
        <v>270</v>
      </c>
      <c r="B243">
        <v>1996</v>
      </c>
      <c r="C243">
        <f t="shared" si="9"/>
        <v>1996</v>
      </c>
      <c r="D243" t="s">
        <v>30</v>
      </c>
      <c r="E243">
        <v>17</v>
      </c>
      <c r="F243">
        <v>0</v>
      </c>
      <c r="G243" s="15">
        <v>2322.62</v>
      </c>
      <c r="H243" t="s">
        <v>11</v>
      </c>
      <c r="I243" t="s">
        <v>16</v>
      </c>
      <c r="J243" t="s">
        <v>13</v>
      </c>
      <c r="K243" t="str">
        <f t="shared" si="10"/>
        <v>17-Dec-1996</v>
      </c>
      <c r="L243">
        <f t="shared" si="11"/>
        <v>26</v>
      </c>
    </row>
    <row r="244" spans="1:12" x14ac:dyDescent="0.3">
      <c r="A244" t="s">
        <v>271</v>
      </c>
      <c r="B244">
        <v>2003</v>
      </c>
      <c r="C244">
        <f t="shared" si="9"/>
        <v>2003</v>
      </c>
      <c r="D244" t="s">
        <v>15</v>
      </c>
      <c r="E244">
        <v>18</v>
      </c>
      <c r="F244">
        <v>1</v>
      </c>
      <c r="G244" s="15">
        <v>2331.52</v>
      </c>
      <c r="H244" t="s">
        <v>11</v>
      </c>
      <c r="I244" t="s">
        <v>12</v>
      </c>
      <c r="J244" t="s">
        <v>42</v>
      </c>
      <c r="K244" t="str">
        <f t="shared" si="10"/>
        <v>18-Nov-2003</v>
      </c>
      <c r="L244">
        <f t="shared" si="11"/>
        <v>19</v>
      </c>
    </row>
    <row r="245" spans="1:12" x14ac:dyDescent="0.3">
      <c r="A245" t="s">
        <v>272</v>
      </c>
      <c r="B245">
        <v>1998</v>
      </c>
      <c r="C245">
        <f t="shared" si="9"/>
        <v>1998</v>
      </c>
      <c r="D245" t="s">
        <v>37</v>
      </c>
      <c r="E245">
        <v>21</v>
      </c>
      <c r="F245">
        <v>0</v>
      </c>
      <c r="G245" s="15">
        <v>2352.9699999999998</v>
      </c>
      <c r="H245" t="s">
        <v>12</v>
      </c>
      <c r="I245" t="s">
        <v>12</v>
      </c>
      <c r="J245" t="s">
        <v>23</v>
      </c>
      <c r="K245" t="str">
        <f t="shared" si="10"/>
        <v>21-Oct-1998</v>
      </c>
      <c r="L245">
        <f t="shared" si="11"/>
        <v>24</v>
      </c>
    </row>
    <row r="246" spans="1:12" x14ac:dyDescent="0.3">
      <c r="A246" t="s">
        <v>273</v>
      </c>
      <c r="B246">
        <v>2002</v>
      </c>
      <c r="C246">
        <f t="shared" si="9"/>
        <v>2002</v>
      </c>
      <c r="D246" t="s">
        <v>15</v>
      </c>
      <c r="E246">
        <v>5</v>
      </c>
      <c r="F246">
        <v>1</v>
      </c>
      <c r="G246" s="15">
        <v>2362.23</v>
      </c>
      <c r="H246" t="s">
        <v>11</v>
      </c>
      <c r="I246" t="s">
        <v>16</v>
      </c>
      <c r="J246" t="s">
        <v>23</v>
      </c>
      <c r="K246" t="str">
        <f t="shared" si="10"/>
        <v>5-Nov-2002</v>
      </c>
      <c r="L246">
        <f t="shared" si="11"/>
        <v>20</v>
      </c>
    </row>
    <row r="247" spans="1:12" x14ac:dyDescent="0.3">
      <c r="A247" t="s">
        <v>274</v>
      </c>
      <c r="B247">
        <v>1988</v>
      </c>
      <c r="C247">
        <f t="shared" si="9"/>
        <v>1988</v>
      </c>
      <c r="D247" t="s">
        <v>30</v>
      </c>
      <c r="E247">
        <v>12</v>
      </c>
      <c r="F247">
        <v>3</v>
      </c>
      <c r="G247" s="15">
        <v>2373.3000000000002</v>
      </c>
      <c r="H247" t="s">
        <v>11</v>
      </c>
      <c r="I247" t="s">
        <v>11</v>
      </c>
      <c r="J247" t="s">
        <v>13</v>
      </c>
      <c r="K247" t="str">
        <f t="shared" si="10"/>
        <v>12-Dec-1988</v>
      </c>
      <c r="L247">
        <f t="shared" si="11"/>
        <v>34</v>
      </c>
    </row>
    <row r="248" spans="1:12" x14ac:dyDescent="0.3">
      <c r="A248" t="s">
        <v>275</v>
      </c>
      <c r="B248">
        <v>1999</v>
      </c>
      <c r="C248">
        <f t="shared" si="9"/>
        <v>1999</v>
      </c>
      <c r="D248" t="s">
        <v>30</v>
      </c>
      <c r="E248">
        <v>17</v>
      </c>
      <c r="F248">
        <v>0</v>
      </c>
      <c r="G248" s="15">
        <v>2395.17</v>
      </c>
      <c r="H248" t="s">
        <v>11</v>
      </c>
      <c r="I248" t="s">
        <v>16</v>
      </c>
      <c r="J248" t="s">
        <v>276</v>
      </c>
      <c r="K248" t="str">
        <f t="shared" si="10"/>
        <v>17-Dec-1999</v>
      </c>
      <c r="L248">
        <f t="shared" si="11"/>
        <v>23</v>
      </c>
    </row>
    <row r="249" spans="1:12" x14ac:dyDescent="0.3">
      <c r="A249" t="s">
        <v>277</v>
      </c>
      <c r="B249">
        <v>1999</v>
      </c>
      <c r="C249">
        <f t="shared" si="9"/>
        <v>1999</v>
      </c>
      <c r="D249" t="s">
        <v>35</v>
      </c>
      <c r="E249">
        <v>10</v>
      </c>
      <c r="F249">
        <v>0</v>
      </c>
      <c r="G249" s="15">
        <v>2396.1</v>
      </c>
      <c r="H249" t="s">
        <v>11</v>
      </c>
      <c r="I249" t="s">
        <v>16</v>
      </c>
      <c r="J249" t="s">
        <v>166</v>
      </c>
      <c r="K249" t="str">
        <f t="shared" si="10"/>
        <v>10-Aug-1999</v>
      </c>
      <c r="L249">
        <f t="shared" si="11"/>
        <v>23</v>
      </c>
    </row>
    <row r="250" spans="1:12" x14ac:dyDescent="0.3">
      <c r="A250" t="s">
        <v>278</v>
      </c>
      <c r="B250">
        <v>2001</v>
      </c>
      <c r="C250">
        <f t="shared" si="9"/>
        <v>2001</v>
      </c>
      <c r="D250" t="s">
        <v>18</v>
      </c>
      <c r="E250">
        <v>3</v>
      </c>
      <c r="F250">
        <v>0</v>
      </c>
      <c r="G250" s="15">
        <v>2404.73</v>
      </c>
      <c r="H250" t="s">
        <v>11</v>
      </c>
      <c r="I250" t="s">
        <v>12</v>
      </c>
      <c r="J250" t="s">
        <v>23</v>
      </c>
      <c r="K250" t="str">
        <f t="shared" si="10"/>
        <v>3-Jun-2001</v>
      </c>
      <c r="L250">
        <f t="shared" si="11"/>
        <v>22</v>
      </c>
    </row>
    <row r="251" spans="1:12" x14ac:dyDescent="0.3">
      <c r="A251" t="s">
        <v>279</v>
      </c>
      <c r="B251">
        <v>1999</v>
      </c>
      <c r="C251">
        <f t="shared" si="9"/>
        <v>1999</v>
      </c>
      <c r="D251" t="s">
        <v>15</v>
      </c>
      <c r="E251">
        <v>12</v>
      </c>
      <c r="F251">
        <v>1</v>
      </c>
      <c r="G251" s="15">
        <v>2416.96</v>
      </c>
      <c r="H251" t="s">
        <v>11</v>
      </c>
      <c r="I251" t="s">
        <v>11</v>
      </c>
      <c r="J251" t="s">
        <v>42</v>
      </c>
      <c r="K251" t="str">
        <f t="shared" si="10"/>
        <v>12-Nov-1999</v>
      </c>
      <c r="L251">
        <f t="shared" si="11"/>
        <v>23</v>
      </c>
    </row>
    <row r="252" spans="1:12" x14ac:dyDescent="0.3">
      <c r="A252" t="s">
        <v>280</v>
      </c>
      <c r="B252">
        <v>1999</v>
      </c>
      <c r="C252">
        <f t="shared" si="9"/>
        <v>1999</v>
      </c>
      <c r="D252" t="s">
        <v>15</v>
      </c>
      <c r="E252">
        <v>21</v>
      </c>
      <c r="F252">
        <v>1</v>
      </c>
      <c r="G252" s="15">
        <v>2438.06</v>
      </c>
      <c r="H252" t="s">
        <v>11</v>
      </c>
      <c r="I252" t="s">
        <v>11</v>
      </c>
      <c r="J252" t="s">
        <v>13</v>
      </c>
      <c r="K252" t="str">
        <f t="shared" si="10"/>
        <v>21-Nov-1999</v>
      </c>
      <c r="L252">
        <f t="shared" si="11"/>
        <v>23</v>
      </c>
    </row>
    <row r="253" spans="1:12" x14ac:dyDescent="0.3">
      <c r="A253" t="s">
        <v>281</v>
      </c>
      <c r="B253">
        <v>2002</v>
      </c>
      <c r="C253">
        <f t="shared" si="9"/>
        <v>2002</v>
      </c>
      <c r="D253" t="s">
        <v>10</v>
      </c>
      <c r="E253">
        <v>29</v>
      </c>
      <c r="F253">
        <v>0</v>
      </c>
      <c r="G253" s="15">
        <v>2457.21</v>
      </c>
      <c r="H253" t="s">
        <v>11</v>
      </c>
      <c r="I253" t="s">
        <v>16</v>
      </c>
      <c r="J253" t="s">
        <v>247</v>
      </c>
      <c r="K253" t="str">
        <f t="shared" si="10"/>
        <v>29-Jul-2002</v>
      </c>
      <c r="L253">
        <f t="shared" si="11"/>
        <v>20</v>
      </c>
    </row>
    <row r="254" spans="1:12" x14ac:dyDescent="0.3">
      <c r="A254" t="s">
        <v>282</v>
      </c>
      <c r="B254">
        <v>1998</v>
      </c>
      <c r="C254">
        <f t="shared" si="9"/>
        <v>1998</v>
      </c>
      <c r="D254" t="s">
        <v>15</v>
      </c>
      <c r="E254">
        <v>19</v>
      </c>
      <c r="F254">
        <v>0</v>
      </c>
      <c r="G254" s="15">
        <v>2457.5</v>
      </c>
      <c r="H254" t="s">
        <v>11</v>
      </c>
      <c r="I254" t="s">
        <v>16</v>
      </c>
      <c r="J254" t="s">
        <v>42</v>
      </c>
      <c r="K254" t="str">
        <f t="shared" si="10"/>
        <v>19-Nov-1998</v>
      </c>
      <c r="L254">
        <f t="shared" si="11"/>
        <v>24</v>
      </c>
    </row>
    <row r="255" spans="1:12" x14ac:dyDescent="0.3">
      <c r="A255" t="s">
        <v>283</v>
      </c>
      <c r="B255">
        <v>2002</v>
      </c>
      <c r="C255">
        <f t="shared" si="9"/>
        <v>2002</v>
      </c>
      <c r="D255" t="s">
        <v>10</v>
      </c>
      <c r="E255">
        <v>11</v>
      </c>
      <c r="F255">
        <v>0</v>
      </c>
      <c r="G255" s="15">
        <v>2459.7199999999998</v>
      </c>
      <c r="H255" t="s">
        <v>11</v>
      </c>
      <c r="I255" t="s">
        <v>11</v>
      </c>
      <c r="J255" t="s">
        <v>247</v>
      </c>
      <c r="K255" t="str">
        <f t="shared" si="10"/>
        <v>11-Jul-2002</v>
      </c>
      <c r="L255">
        <f t="shared" si="11"/>
        <v>20</v>
      </c>
    </row>
    <row r="256" spans="1:12" x14ac:dyDescent="0.3">
      <c r="A256" t="s">
        <v>284</v>
      </c>
      <c r="B256">
        <v>1998</v>
      </c>
      <c r="C256">
        <f t="shared" si="9"/>
        <v>1998</v>
      </c>
      <c r="D256" t="s">
        <v>35</v>
      </c>
      <c r="E256">
        <v>17</v>
      </c>
      <c r="F256">
        <v>0</v>
      </c>
      <c r="G256" s="15">
        <v>2464.62</v>
      </c>
      <c r="H256" t="s">
        <v>11</v>
      </c>
      <c r="I256" t="s">
        <v>12</v>
      </c>
      <c r="J256" t="s">
        <v>13</v>
      </c>
      <c r="K256" t="str">
        <f t="shared" si="10"/>
        <v>17-Aug-1998</v>
      </c>
      <c r="L256">
        <f t="shared" si="11"/>
        <v>24</v>
      </c>
    </row>
    <row r="257" spans="1:12" x14ac:dyDescent="0.3">
      <c r="A257" t="s">
        <v>285</v>
      </c>
      <c r="B257">
        <v>1998</v>
      </c>
      <c r="C257">
        <f t="shared" si="9"/>
        <v>1998</v>
      </c>
      <c r="D257" t="s">
        <v>10</v>
      </c>
      <c r="E257">
        <v>2</v>
      </c>
      <c r="F257">
        <v>0</v>
      </c>
      <c r="G257" s="15">
        <v>2473.33</v>
      </c>
      <c r="H257" t="s">
        <v>11</v>
      </c>
      <c r="I257" t="s">
        <v>12</v>
      </c>
      <c r="J257" t="s">
        <v>13</v>
      </c>
      <c r="K257" t="str">
        <f t="shared" si="10"/>
        <v>2-Jul-1998</v>
      </c>
      <c r="L257">
        <f t="shared" si="11"/>
        <v>24</v>
      </c>
    </row>
    <row r="258" spans="1:12" x14ac:dyDescent="0.3">
      <c r="A258" t="s">
        <v>286</v>
      </c>
      <c r="B258">
        <v>1998</v>
      </c>
      <c r="C258">
        <f t="shared" si="9"/>
        <v>1998</v>
      </c>
      <c r="D258" t="s">
        <v>18</v>
      </c>
      <c r="E258">
        <v>20</v>
      </c>
      <c r="F258">
        <v>0</v>
      </c>
      <c r="G258" s="15">
        <v>2480.98</v>
      </c>
      <c r="H258" t="s">
        <v>11</v>
      </c>
      <c r="I258" t="s">
        <v>11</v>
      </c>
      <c r="J258" t="s">
        <v>13</v>
      </c>
      <c r="K258" t="str">
        <f t="shared" si="10"/>
        <v>20-Jun-1998</v>
      </c>
      <c r="L258">
        <f t="shared" si="11"/>
        <v>24</v>
      </c>
    </row>
    <row r="259" spans="1:12" x14ac:dyDescent="0.3">
      <c r="A259" t="s">
        <v>287</v>
      </c>
      <c r="B259">
        <v>1995</v>
      </c>
      <c r="C259">
        <f t="shared" ref="C259:C322" si="12">IF(B259="?",AVERAGE($B$2344),B259)</f>
        <v>1995</v>
      </c>
      <c r="D259" t="s">
        <v>15</v>
      </c>
      <c r="E259">
        <v>6</v>
      </c>
      <c r="F259">
        <v>0</v>
      </c>
      <c r="G259" s="15">
        <v>2483.7399999999998</v>
      </c>
      <c r="H259" t="s">
        <v>12</v>
      </c>
      <c r="I259" t="s">
        <v>11</v>
      </c>
      <c r="J259" t="s">
        <v>13</v>
      </c>
      <c r="K259" t="str">
        <f t="shared" ref="K259:K322" si="13">CONCATENATE(E259,"-",D259,"-",C259)</f>
        <v>6-Nov-1995</v>
      </c>
      <c r="L259">
        <f t="shared" ref="L259:L322" si="14">DATEDIF(K259,DATE(2023,6,8),"Y")</f>
        <v>27</v>
      </c>
    </row>
    <row r="260" spans="1:12" x14ac:dyDescent="0.3">
      <c r="A260" t="s">
        <v>288</v>
      </c>
      <c r="B260">
        <v>1995</v>
      </c>
      <c r="C260">
        <f t="shared" si="12"/>
        <v>1995</v>
      </c>
      <c r="D260" t="s">
        <v>37</v>
      </c>
      <c r="E260">
        <v>14</v>
      </c>
      <c r="F260">
        <v>0</v>
      </c>
      <c r="G260" s="15">
        <v>2494.02</v>
      </c>
      <c r="H260" t="s">
        <v>12</v>
      </c>
      <c r="I260" t="s">
        <v>16</v>
      </c>
      <c r="J260" t="s">
        <v>42</v>
      </c>
      <c r="K260" t="str">
        <f t="shared" si="13"/>
        <v>14-Oct-1995</v>
      </c>
      <c r="L260">
        <f t="shared" si="14"/>
        <v>27</v>
      </c>
    </row>
    <row r="261" spans="1:12" x14ac:dyDescent="0.3">
      <c r="A261" t="s">
        <v>289</v>
      </c>
      <c r="B261">
        <v>1995</v>
      </c>
      <c r="C261">
        <f t="shared" si="12"/>
        <v>1995</v>
      </c>
      <c r="D261" t="s">
        <v>10</v>
      </c>
      <c r="E261">
        <v>9</v>
      </c>
      <c r="F261">
        <v>0</v>
      </c>
      <c r="G261" s="15">
        <v>2497.04</v>
      </c>
      <c r="H261" t="s">
        <v>12</v>
      </c>
      <c r="I261" t="s">
        <v>12</v>
      </c>
      <c r="J261" t="s">
        <v>13</v>
      </c>
      <c r="K261" t="str">
        <f t="shared" si="13"/>
        <v>9-Jul-1995</v>
      </c>
      <c r="L261">
        <f t="shared" si="14"/>
        <v>27</v>
      </c>
    </row>
    <row r="262" spans="1:12" x14ac:dyDescent="0.3">
      <c r="A262" t="s">
        <v>290</v>
      </c>
      <c r="B262">
        <v>1995</v>
      </c>
      <c r="C262">
        <f t="shared" si="12"/>
        <v>1995</v>
      </c>
      <c r="D262" t="s">
        <v>37</v>
      </c>
      <c r="E262">
        <v>15</v>
      </c>
      <c r="F262">
        <v>0</v>
      </c>
      <c r="G262" s="15">
        <v>2498.41</v>
      </c>
      <c r="H262" t="s">
        <v>12</v>
      </c>
      <c r="I262" t="s">
        <v>12</v>
      </c>
      <c r="J262" t="s">
        <v>13</v>
      </c>
      <c r="K262" t="str">
        <f t="shared" si="13"/>
        <v>15-Oct-1995</v>
      </c>
      <c r="L262">
        <f t="shared" si="14"/>
        <v>27</v>
      </c>
    </row>
    <row r="263" spans="1:12" x14ac:dyDescent="0.3">
      <c r="A263" t="s">
        <v>291</v>
      </c>
      <c r="B263">
        <v>2004</v>
      </c>
      <c r="C263">
        <f t="shared" si="12"/>
        <v>2004</v>
      </c>
      <c r="D263" t="s">
        <v>20</v>
      </c>
      <c r="E263">
        <v>6</v>
      </c>
      <c r="F263">
        <v>0</v>
      </c>
      <c r="G263" s="15">
        <v>2500.9299999999998</v>
      </c>
      <c r="H263" t="s">
        <v>11</v>
      </c>
      <c r="I263" t="s">
        <v>11</v>
      </c>
      <c r="J263" t="s">
        <v>23</v>
      </c>
      <c r="K263" t="str">
        <f t="shared" si="13"/>
        <v>6-Sep-2004</v>
      </c>
      <c r="L263">
        <f t="shared" si="14"/>
        <v>18</v>
      </c>
    </row>
    <row r="264" spans="1:12" x14ac:dyDescent="0.3">
      <c r="A264" t="s">
        <v>292</v>
      </c>
      <c r="B264">
        <v>1991</v>
      </c>
      <c r="C264">
        <f t="shared" si="12"/>
        <v>1991</v>
      </c>
      <c r="D264" t="s">
        <v>35</v>
      </c>
      <c r="E264">
        <v>5</v>
      </c>
      <c r="F264">
        <v>3</v>
      </c>
      <c r="G264" s="15">
        <v>2510.79</v>
      </c>
      <c r="H264" t="s">
        <v>11</v>
      </c>
      <c r="I264" t="s">
        <v>16</v>
      </c>
      <c r="J264" t="s">
        <v>13</v>
      </c>
      <c r="K264" t="str">
        <f t="shared" si="13"/>
        <v>5-Aug-1991</v>
      </c>
      <c r="L264">
        <f t="shared" si="14"/>
        <v>31</v>
      </c>
    </row>
    <row r="265" spans="1:12" x14ac:dyDescent="0.3">
      <c r="A265" t="s">
        <v>293</v>
      </c>
      <c r="B265">
        <v>1997</v>
      </c>
      <c r="C265">
        <f t="shared" si="12"/>
        <v>1997</v>
      </c>
      <c r="D265" t="s">
        <v>15</v>
      </c>
      <c r="E265">
        <v>2</v>
      </c>
      <c r="F265">
        <v>0</v>
      </c>
      <c r="G265" s="15">
        <v>2523.17</v>
      </c>
      <c r="H265" t="s">
        <v>12</v>
      </c>
      <c r="I265" t="s">
        <v>16</v>
      </c>
      <c r="J265" t="s">
        <v>23</v>
      </c>
      <c r="K265" t="str">
        <f t="shared" si="13"/>
        <v>2-Nov-1997</v>
      </c>
      <c r="L265">
        <f t="shared" si="14"/>
        <v>25</v>
      </c>
    </row>
    <row r="266" spans="1:12" x14ac:dyDescent="0.3">
      <c r="A266" t="s">
        <v>294</v>
      </c>
      <c r="B266">
        <v>2000</v>
      </c>
      <c r="C266">
        <f t="shared" si="12"/>
        <v>2000</v>
      </c>
      <c r="D266" t="s">
        <v>35</v>
      </c>
      <c r="E266">
        <v>25</v>
      </c>
      <c r="F266">
        <v>0</v>
      </c>
      <c r="G266" s="15">
        <v>2527.8200000000002</v>
      </c>
      <c r="H266" t="s">
        <v>11</v>
      </c>
      <c r="I266" t="s">
        <v>12</v>
      </c>
      <c r="J266" t="s">
        <v>23</v>
      </c>
      <c r="K266" t="str">
        <f t="shared" si="13"/>
        <v>25-Aug-2000</v>
      </c>
      <c r="L266">
        <f t="shared" si="14"/>
        <v>22</v>
      </c>
    </row>
    <row r="267" spans="1:12" x14ac:dyDescent="0.3">
      <c r="A267" t="s">
        <v>295</v>
      </c>
      <c r="B267">
        <v>1997</v>
      </c>
      <c r="C267">
        <f t="shared" si="12"/>
        <v>1997</v>
      </c>
      <c r="D267" t="s">
        <v>10</v>
      </c>
      <c r="E267">
        <v>28</v>
      </c>
      <c r="F267">
        <v>0</v>
      </c>
      <c r="G267" s="15">
        <v>2534.39</v>
      </c>
      <c r="H267" t="s">
        <v>12</v>
      </c>
      <c r="I267" t="s">
        <v>12</v>
      </c>
      <c r="J267" t="s">
        <v>23</v>
      </c>
      <c r="K267" t="str">
        <f t="shared" si="13"/>
        <v>28-Jul-1997</v>
      </c>
      <c r="L267">
        <f t="shared" si="14"/>
        <v>25</v>
      </c>
    </row>
    <row r="268" spans="1:12" x14ac:dyDescent="0.3">
      <c r="A268" t="s">
        <v>296</v>
      </c>
      <c r="B268">
        <v>1990</v>
      </c>
      <c r="C268">
        <f t="shared" si="12"/>
        <v>1990</v>
      </c>
      <c r="D268" t="s">
        <v>37</v>
      </c>
      <c r="E268">
        <v>1</v>
      </c>
      <c r="F268">
        <v>3</v>
      </c>
      <c r="G268" s="15">
        <v>2540.39</v>
      </c>
      <c r="H268" t="s">
        <v>11</v>
      </c>
      <c r="I268" t="s">
        <v>11</v>
      </c>
      <c r="J268" t="s">
        <v>13</v>
      </c>
      <c r="K268" t="str">
        <f t="shared" si="13"/>
        <v>1-Oct-1990</v>
      </c>
      <c r="L268">
        <f t="shared" si="14"/>
        <v>32</v>
      </c>
    </row>
    <row r="269" spans="1:12" x14ac:dyDescent="0.3">
      <c r="A269" t="s">
        <v>297</v>
      </c>
      <c r="B269">
        <v>1991</v>
      </c>
      <c r="C269">
        <f t="shared" si="12"/>
        <v>1991</v>
      </c>
      <c r="D269" t="s">
        <v>15</v>
      </c>
      <c r="E269">
        <v>17</v>
      </c>
      <c r="F269">
        <v>3</v>
      </c>
      <c r="G269" s="15">
        <v>2545.6799999999998</v>
      </c>
      <c r="H269" t="s">
        <v>11</v>
      </c>
      <c r="I269" t="s">
        <v>16</v>
      </c>
      <c r="J269" t="s">
        <v>13</v>
      </c>
      <c r="K269" t="str">
        <f t="shared" si="13"/>
        <v>17-Nov-1991</v>
      </c>
      <c r="L269">
        <f t="shared" si="14"/>
        <v>31</v>
      </c>
    </row>
    <row r="270" spans="1:12" x14ac:dyDescent="0.3">
      <c r="A270" t="s">
        <v>298</v>
      </c>
      <c r="B270">
        <v>2002</v>
      </c>
      <c r="C270">
        <f t="shared" si="12"/>
        <v>2002</v>
      </c>
      <c r="D270" t="s">
        <v>37</v>
      </c>
      <c r="E270">
        <v>11</v>
      </c>
      <c r="F270">
        <v>2</v>
      </c>
      <c r="G270" s="15">
        <v>2566.4699999999998</v>
      </c>
      <c r="H270" t="s">
        <v>11</v>
      </c>
      <c r="I270" t="s">
        <v>12</v>
      </c>
      <c r="J270" t="s">
        <v>13</v>
      </c>
      <c r="K270" t="str">
        <f t="shared" si="13"/>
        <v>11-Oct-2002</v>
      </c>
      <c r="L270">
        <f t="shared" si="14"/>
        <v>20</v>
      </c>
    </row>
    <row r="271" spans="1:12" x14ac:dyDescent="0.3">
      <c r="A271" t="s">
        <v>299</v>
      </c>
      <c r="B271">
        <v>2002</v>
      </c>
      <c r="C271">
        <f t="shared" si="12"/>
        <v>2002</v>
      </c>
      <c r="D271" t="s">
        <v>10</v>
      </c>
      <c r="E271">
        <v>20</v>
      </c>
      <c r="F271">
        <v>0</v>
      </c>
      <c r="G271" s="15">
        <v>2585.04</v>
      </c>
      <c r="H271" t="s">
        <v>11</v>
      </c>
      <c r="I271" t="s">
        <v>11</v>
      </c>
      <c r="J271" t="s">
        <v>300</v>
      </c>
      <c r="K271" t="str">
        <f t="shared" si="13"/>
        <v>20-Jul-2002</v>
      </c>
      <c r="L271">
        <f t="shared" si="14"/>
        <v>20</v>
      </c>
    </row>
    <row r="272" spans="1:12" x14ac:dyDescent="0.3">
      <c r="A272" t="s">
        <v>301</v>
      </c>
      <c r="B272">
        <v>2001</v>
      </c>
      <c r="C272">
        <f t="shared" si="12"/>
        <v>2001</v>
      </c>
      <c r="D272" t="s">
        <v>37</v>
      </c>
      <c r="E272">
        <v>15</v>
      </c>
      <c r="F272">
        <v>1</v>
      </c>
      <c r="G272" s="15">
        <v>2585.27</v>
      </c>
      <c r="H272" t="s">
        <v>11</v>
      </c>
      <c r="I272" t="s">
        <v>12</v>
      </c>
      <c r="J272" t="s">
        <v>42</v>
      </c>
      <c r="K272" t="str">
        <f t="shared" si="13"/>
        <v>15-Oct-2001</v>
      </c>
      <c r="L272">
        <f t="shared" si="14"/>
        <v>21</v>
      </c>
    </row>
    <row r="273" spans="1:12" x14ac:dyDescent="0.3">
      <c r="A273" t="s">
        <v>302</v>
      </c>
      <c r="B273">
        <v>2001</v>
      </c>
      <c r="C273">
        <f t="shared" si="12"/>
        <v>2001</v>
      </c>
      <c r="D273" t="s">
        <v>10</v>
      </c>
      <c r="E273">
        <v>28</v>
      </c>
      <c r="F273">
        <v>0</v>
      </c>
      <c r="G273" s="15">
        <v>2585.85</v>
      </c>
      <c r="H273" t="s">
        <v>11</v>
      </c>
      <c r="I273" t="s">
        <v>11</v>
      </c>
      <c r="J273" t="s">
        <v>247</v>
      </c>
      <c r="K273" t="str">
        <f t="shared" si="13"/>
        <v>28-Jul-2001</v>
      </c>
      <c r="L273">
        <f t="shared" si="14"/>
        <v>21</v>
      </c>
    </row>
    <row r="274" spans="1:12" x14ac:dyDescent="0.3">
      <c r="A274" t="s">
        <v>303</v>
      </c>
      <c r="B274">
        <v>2001</v>
      </c>
      <c r="C274">
        <f t="shared" si="12"/>
        <v>2001</v>
      </c>
      <c r="D274" t="s">
        <v>35</v>
      </c>
      <c r="E274">
        <v>26</v>
      </c>
      <c r="F274">
        <v>1</v>
      </c>
      <c r="G274" s="15">
        <v>2597.7800000000002</v>
      </c>
      <c r="H274" t="s">
        <v>11</v>
      </c>
      <c r="I274" t="s">
        <v>16</v>
      </c>
      <c r="J274" t="s">
        <v>42</v>
      </c>
      <c r="K274" t="str">
        <f t="shared" si="13"/>
        <v>26-Aug-2001</v>
      </c>
      <c r="L274">
        <f t="shared" si="14"/>
        <v>21</v>
      </c>
    </row>
    <row r="275" spans="1:12" x14ac:dyDescent="0.3">
      <c r="A275" t="s">
        <v>304</v>
      </c>
      <c r="B275">
        <v>1997</v>
      </c>
      <c r="C275">
        <f t="shared" si="12"/>
        <v>1997</v>
      </c>
      <c r="D275" t="s">
        <v>35</v>
      </c>
      <c r="E275">
        <v>26</v>
      </c>
      <c r="F275">
        <v>0</v>
      </c>
      <c r="G275" s="15">
        <v>2632.99</v>
      </c>
      <c r="H275" t="s">
        <v>11</v>
      </c>
      <c r="I275" t="s">
        <v>16</v>
      </c>
      <c r="J275" t="s">
        <v>42</v>
      </c>
      <c r="K275" t="str">
        <f t="shared" si="13"/>
        <v>26-Aug-1997</v>
      </c>
      <c r="L275">
        <f t="shared" si="14"/>
        <v>25</v>
      </c>
    </row>
    <row r="276" spans="1:12" x14ac:dyDescent="0.3">
      <c r="A276" t="s">
        <v>305</v>
      </c>
      <c r="B276">
        <v>2000</v>
      </c>
      <c r="C276">
        <f t="shared" si="12"/>
        <v>2000</v>
      </c>
      <c r="D276" t="s">
        <v>18</v>
      </c>
      <c r="E276">
        <v>24</v>
      </c>
      <c r="F276">
        <v>1</v>
      </c>
      <c r="G276" s="15">
        <v>2639.04</v>
      </c>
      <c r="H276" t="s">
        <v>11</v>
      </c>
      <c r="I276" t="s">
        <v>11</v>
      </c>
      <c r="J276" t="s">
        <v>23</v>
      </c>
      <c r="K276" t="str">
        <f t="shared" si="13"/>
        <v>24-Jun-2000</v>
      </c>
      <c r="L276">
        <f t="shared" si="14"/>
        <v>22</v>
      </c>
    </row>
    <row r="277" spans="1:12" x14ac:dyDescent="0.3">
      <c r="A277" t="s">
        <v>306</v>
      </c>
      <c r="B277">
        <v>2000</v>
      </c>
      <c r="C277">
        <f t="shared" si="12"/>
        <v>2000</v>
      </c>
      <c r="D277" t="s">
        <v>30</v>
      </c>
      <c r="E277">
        <v>9</v>
      </c>
      <c r="F277">
        <v>1</v>
      </c>
      <c r="G277" s="15">
        <v>2643.27</v>
      </c>
      <c r="H277" t="s">
        <v>11</v>
      </c>
      <c r="I277" t="s">
        <v>16</v>
      </c>
      <c r="J277" t="s">
        <v>23</v>
      </c>
      <c r="K277" t="str">
        <f t="shared" si="13"/>
        <v>9-Dec-2000</v>
      </c>
      <c r="L277">
        <f t="shared" si="14"/>
        <v>22</v>
      </c>
    </row>
    <row r="278" spans="1:12" x14ac:dyDescent="0.3">
      <c r="A278" t="s">
        <v>307</v>
      </c>
      <c r="B278">
        <v>1996</v>
      </c>
      <c r="C278">
        <f t="shared" si="12"/>
        <v>1996</v>
      </c>
      <c r="D278" t="s">
        <v>35</v>
      </c>
      <c r="E278">
        <v>5</v>
      </c>
      <c r="F278">
        <v>0</v>
      </c>
      <c r="G278" s="15">
        <v>2680.95</v>
      </c>
      <c r="H278" t="s">
        <v>12</v>
      </c>
      <c r="I278" t="s">
        <v>11</v>
      </c>
      <c r="J278" t="s">
        <v>23</v>
      </c>
      <c r="K278" t="str">
        <f t="shared" si="13"/>
        <v>5-Aug-1996</v>
      </c>
      <c r="L278">
        <f t="shared" si="14"/>
        <v>26</v>
      </c>
    </row>
    <row r="279" spans="1:12" x14ac:dyDescent="0.3">
      <c r="A279" t="s">
        <v>308</v>
      </c>
      <c r="B279">
        <v>1994</v>
      </c>
      <c r="C279">
        <f t="shared" si="12"/>
        <v>1994</v>
      </c>
      <c r="D279" t="s">
        <v>20</v>
      </c>
      <c r="E279">
        <v>17</v>
      </c>
      <c r="F279">
        <v>0</v>
      </c>
      <c r="G279" s="15">
        <v>2684.69</v>
      </c>
      <c r="H279" t="s">
        <v>11</v>
      </c>
      <c r="I279" t="s">
        <v>11</v>
      </c>
      <c r="J279" t="s">
        <v>13</v>
      </c>
      <c r="K279" t="str">
        <f t="shared" si="13"/>
        <v>17-Sep-1994</v>
      </c>
      <c r="L279">
        <f t="shared" si="14"/>
        <v>28</v>
      </c>
    </row>
    <row r="280" spans="1:12" x14ac:dyDescent="0.3">
      <c r="A280" t="s">
        <v>309</v>
      </c>
      <c r="B280">
        <v>1994</v>
      </c>
      <c r="C280">
        <f t="shared" si="12"/>
        <v>1994</v>
      </c>
      <c r="D280" t="s">
        <v>37</v>
      </c>
      <c r="E280">
        <v>2</v>
      </c>
      <c r="F280">
        <v>0</v>
      </c>
      <c r="G280" s="15">
        <v>2689.5</v>
      </c>
      <c r="H280" t="s">
        <v>12</v>
      </c>
      <c r="I280" t="s">
        <v>11</v>
      </c>
      <c r="J280" t="s">
        <v>13</v>
      </c>
      <c r="K280" t="str">
        <f t="shared" si="13"/>
        <v>2-Oct-1994</v>
      </c>
      <c r="L280">
        <f t="shared" si="14"/>
        <v>28</v>
      </c>
    </row>
    <row r="281" spans="1:12" x14ac:dyDescent="0.3">
      <c r="A281" t="s">
        <v>310</v>
      </c>
      <c r="B281">
        <v>1999</v>
      </c>
      <c r="C281">
        <f t="shared" si="12"/>
        <v>1999</v>
      </c>
      <c r="D281" t="s">
        <v>18</v>
      </c>
      <c r="E281">
        <v>11</v>
      </c>
      <c r="F281">
        <v>0</v>
      </c>
      <c r="G281" s="15">
        <v>2690.11</v>
      </c>
      <c r="H281" t="s">
        <v>11</v>
      </c>
      <c r="I281" t="s">
        <v>11</v>
      </c>
      <c r="J281" t="s">
        <v>23</v>
      </c>
      <c r="K281" t="str">
        <f t="shared" si="13"/>
        <v>11-Jun-1999</v>
      </c>
      <c r="L281">
        <f t="shared" si="14"/>
        <v>23</v>
      </c>
    </row>
    <row r="282" spans="1:12" x14ac:dyDescent="0.3">
      <c r="A282" t="s">
        <v>311</v>
      </c>
      <c r="B282">
        <v>1996</v>
      </c>
      <c r="C282">
        <f t="shared" si="12"/>
        <v>1996</v>
      </c>
      <c r="D282" t="s">
        <v>18</v>
      </c>
      <c r="E282">
        <v>13</v>
      </c>
      <c r="F282">
        <v>0</v>
      </c>
      <c r="G282" s="15">
        <v>2699.57</v>
      </c>
      <c r="H282" t="s">
        <v>11</v>
      </c>
      <c r="I282" t="s">
        <v>16</v>
      </c>
      <c r="J282" t="s">
        <v>23</v>
      </c>
      <c r="K282" t="str">
        <f t="shared" si="13"/>
        <v>13-Jun-1996</v>
      </c>
      <c r="L282">
        <f t="shared" si="14"/>
        <v>26</v>
      </c>
    </row>
    <row r="283" spans="1:12" x14ac:dyDescent="0.3">
      <c r="A283" t="s">
        <v>312</v>
      </c>
      <c r="B283">
        <v>2003</v>
      </c>
      <c r="C283">
        <f t="shared" si="12"/>
        <v>2003</v>
      </c>
      <c r="D283" t="s">
        <v>10</v>
      </c>
      <c r="E283">
        <v>17</v>
      </c>
      <c r="F283">
        <v>1</v>
      </c>
      <c r="G283" s="15">
        <v>2709.11</v>
      </c>
      <c r="H283" t="s">
        <v>11</v>
      </c>
      <c r="I283" t="s">
        <v>11</v>
      </c>
      <c r="J283" t="s">
        <v>23</v>
      </c>
      <c r="K283" t="str">
        <f t="shared" si="13"/>
        <v>17-Jul-2003</v>
      </c>
      <c r="L283">
        <f t="shared" si="14"/>
        <v>19</v>
      </c>
    </row>
    <row r="284" spans="1:12" x14ac:dyDescent="0.3">
      <c r="A284" t="s">
        <v>313</v>
      </c>
      <c r="B284">
        <v>2003</v>
      </c>
      <c r="C284">
        <f t="shared" si="12"/>
        <v>2003</v>
      </c>
      <c r="D284" t="s">
        <v>15</v>
      </c>
      <c r="E284">
        <v>21</v>
      </c>
      <c r="F284">
        <v>1</v>
      </c>
      <c r="G284" s="15">
        <v>2709.24</v>
      </c>
      <c r="H284" t="s">
        <v>11</v>
      </c>
      <c r="I284" t="s">
        <v>11</v>
      </c>
      <c r="J284" t="s">
        <v>23</v>
      </c>
      <c r="K284" t="str">
        <f t="shared" si="13"/>
        <v>21-Nov-2003</v>
      </c>
      <c r="L284">
        <f t="shared" si="14"/>
        <v>19</v>
      </c>
    </row>
    <row r="285" spans="1:12" x14ac:dyDescent="0.3">
      <c r="A285" t="s">
        <v>314</v>
      </c>
      <c r="B285">
        <v>2003</v>
      </c>
      <c r="C285">
        <f t="shared" si="12"/>
        <v>2003</v>
      </c>
      <c r="D285" t="s">
        <v>30</v>
      </c>
      <c r="E285">
        <v>1</v>
      </c>
      <c r="F285">
        <v>1</v>
      </c>
      <c r="G285" s="15">
        <v>2710.83</v>
      </c>
      <c r="H285" t="s">
        <v>11</v>
      </c>
      <c r="I285" t="s">
        <v>12</v>
      </c>
      <c r="J285" t="s">
        <v>23</v>
      </c>
      <c r="K285" t="str">
        <f t="shared" si="13"/>
        <v>1-Dec-2003</v>
      </c>
      <c r="L285">
        <f t="shared" si="14"/>
        <v>19</v>
      </c>
    </row>
    <row r="286" spans="1:12" x14ac:dyDescent="0.3">
      <c r="A286" t="s">
        <v>315</v>
      </c>
      <c r="B286">
        <v>2003</v>
      </c>
      <c r="C286">
        <f t="shared" si="12"/>
        <v>2003</v>
      </c>
      <c r="D286" t="s">
        <v>35</v>
      </c>
      <c r="E286">
        <v>6</v>
      </c>
      <c r="F286">
        <v>1</v>
      </c>
      <c r="G286" s="15">
        <v>2719.28</v>
      </c>
      <c r="H286" t="s">
        <v>11</v>
      </c>
      <c r="I286" t="s">
        <v>11</v>
      </c>
      <c r="J286" t="s">
        <v>23</v>
      </c>
      <c r="K286" t="str">
        <f t="shared" si="13"/>
        <v>6-Aug-2003</v>
      </c>
      <c r="L286">
        <f t="shared" si="14"/>
        <v>19</v>
      </c>
    </row>
    <row r="287" spans="1:12" x14ac:dyDescent="0.3">
      <c r="A287" t="s">
        <v>316</v>
      </c>
      <c r="B287">
        <v>1997</v>
      </c>
      <c r="C287">
        <f t="shared" si="12"/>
        <v>1997</v>
      </c>
      <c r="D287" t="s">
        <v>37</v>
      </c>
      <c r="E287">
        <v>30</v>
      </c>
      <c r="F287">
        <v>0</v>
      </c>
      <c r="G287" s="15">
        <v>2721.32</v>
      </c>
      <c r="H287" t="s">
        <v>16</v>
      </c>
      <c r="I287" t="s">
        <v>12</v>
      </c>
      <c r="J287" t="s">
        <v>276</v>
      </c>
      <c r="K287" t="str">
        <f t="shared" si="13"/>
        <v>30-Oct-1997</v>
      </c>
      <c r="L287">
        <f t="shared" si="14"/>
        <v>25</v>
      </c>
    </row>
    <row r="288" spans="1:12" x14ac:dyDescent="0.3">
      <c r="A288" t="s">
        <v>317</v>
      </c>
      <c r="B288">
        <v>1988</v>
      </c>
      <c r="C288">
        <f t="shared" si="12"/>
        <v>1988</v>
      </c>
      <c r="D288" t="s">
        <v>35</v>
      </c>
      <c r="E288">
        <v>20</v>
      </c>
      <c r="F288">
        <v>3</v>
      </c>
      <c r="G288" s="15">
        <v>2726.06</v>
      </c>
      <c r="H288" t="s">
        <v>11</v>
      </c>
      <c r="I288" t="s">
        <v>11</v>
      </c>
      <c r="J288" t="s">
        <v>13</v>
      </c>
      <c r="K288" t="str">
        <f t="shared" si="13"/>
        <v>20-Aug-1988</v>
      </c>
      <c r="L288">
        <f t="shared" si="14"/>
        <v>34</v>
      </c>
    </row>
    <row r="289" spans="1:12" x14ac:dyDescent="0.3">
      <c r="A289" t="s">
        <v>318</v>
      </c>
      <c r="B289">
        <v>1997</v>
      </c>
      <c r="C289">
        <f t="shared" si="12"/>
        <v>1997</v>
      </c>
      <c r="D289" t="s">
        <v>37</v>
      </c>
      <c r="E289">
        <v>6</v>
      </c>
      <c r="F289">
        <v>0</v>
      </c>
      <c r="G289" s="15">
        <v>2727.4</v>
      </c>
      <c r="H289" t="s">
        <v>12</v>
      </c>
      <c r="I289" t="s">
        <v>12</v>
      </c>
      <c r="J289" t="s">
        <v>168</v>
      </c>
      <c r="K289" t="str">
        <f t="shared" si="13"/>
        <v>6-Oct-1997</v>
      </c>
      <c r="L289">
        <f t="shared" si="14"/>
        <v>25</v>
      </c>
    </row>
    <row r="290" spans="1:12" x14ac:dyDescent="0.3">
      <c r="A290" t="s">
        <v>319</v>
      </c>
      <c r="B290">
        <v>2003</v>
      </c>
      <c r="C290">
        <f t="shared" si="12"/>
        <v>2003</v>
      </c>
      <c r="D290" t="s">
        <v>30</v>
      </c>
      <c r="E290">
        <v>3</v>
      </c>
      <c r="F290">
        <v>1</v>
      </c>
      <c r="G290" s="15">
        <v>2730.11</v>
      </c>
      <c r="H290" t="s">
        <v>11</v>
      </c>
      <c r="I290" t="s">
        <v>12</v>
      </c>
      <c r="J290" t="s">
        <v>23</v>
      </c>
      <c r="K290" t="str">
        <f t="shared" si="13"/>
        <v>3-Dec-2003</v>
      </c>
      <c r="L290">
        <f t="shared" si="14"/>
        <v>19</v>
      </c>
    </row>
    <row r="291" spans="1:12" x14ac:dyDescent="0.3">
      <c r="A291" t="s">
        <v>320</v>
      </c>
      <c r="B291">
        <v>2000</v>
      </c>
      <c r="C291">
        <f t="shared" si="12"/>
        <v>2000</v>
      </c>
      <c r="D291" t="s">
        <v>30</v>
      </c>
      <c r="E291">
        <v>17</v>
      </c>
      <c r="F291">
        <v>0</v>
      </c>
      <c r="G291" s="15">
        <v>2731.91</v>
      </c>
      <c r="H291" t="s">
        <v>11</v>
      </c>
      <c r="I291" t="s">
        <v>12</v>
      </c>
      <c r="J291" t="s">
        <v>247</v>
      </c>
      <c r="K291" t="str">
        <f t="shared" si="13"/>
        <v>17-Dec-2000</v>
      </c>
      <c r="L291">
        <f t="shared" si="14"/>
        <v>22</v>
      </c>
    </row>
    <row r="292" spans="1:12" x14ac:dyDescent="0.3">
      <c r="A292" t="s">
        <v>321</v>
      </c>
      <c r="B292">
        <v>2000</v>
      </c>
      <c r="C292">
        <f t="shared" si="12"/>
        <v>2000</v>
      </c>
      <c r="D292" t="s">
        <v>37</v>
      </c>
      <c r="E292">
        <v>3</v>
      </c>
      <c r="F292">
        <v>0</v>
      </c>
      <c r="G292" s="15">
        <v>2741.95</v>
      </c>
      <c r="H292" t="s">
        <v>11</v>
      </c>
      <c r="I292" t="s">
        <v>12</v>
      </c>
      <c r="J292" t="s">
        <v>247</v>
      </c>
      <c r="K292" t="str">
        <f t="shared" si="13"/>
        <v>3-Oct-2000</v>
      </c>
      <c r="L292">
        <f t="shared" si="14"/>
        <v>22</v>
      </c>
    </row>
    <row r="293" spans="1:12" x14ac:dyDescent="0.3">
      <c r="A293" t="s">
        <v>322</v>
      </c>
      <c r="B293">
        <v>2000</v>
      </c>
      <c r="C293">
        <f t="shared" si="12"/>
        <v>2000</v>
      </c>
      <c r="D293" t="s">
        <v>37</v>
      </c>
      <c r="E293">
        <v>11</v>
      </c>
      <c r="F293">
        <v>0</v>
      </c>
      <c r="G293" s="15">
        <v>2755.02</v>
      </c>
      <c r="H293" t="s">
        <v>11</v>
      </c>
      <c r="I293" t="s">
        <v>16</v>
      </c>
      <c r="J293" t="s">
        <v>247</v>
      </c>
      <c r="K293" t="str">
        <f t="shared" si="13"/>
        <v>11-Oct-2000</v>
      </c>
      <c r="L293">
        <f t="shared" si="14"/>
        <v>22</v>
      </c>
    </row>
    <row r="294" spans="1:12" x14ac:dyDescent="0.3">
      <c r="A294" t="s">
        <v>323</v>
      </c>
      <c r="B294">
        <v>1997</v>
      </c>
      <c r="C294">
        <f t="shared" si="12"/>
        <v>1997</v>
      </c>
      <c r="D294" t="s">
        <v>35</v>
      </c>
      <c r="E294">
        <v>10</v>
      </c>
      <c r="F294">
        <v>0</v>
      </c>
      <c r="G294" s="15">
        <v>2758.99</v>
      </c>
      <c r="H294" t="s">
        <v>11</v>
      </c>
      <c r="I294" t="s">
        <v>16</v>
      </c>
      <c r="J294" t="s">
        <v>23</v>
      </c>
      <c r="K294" t="str">
        <f t="shared" si="13"/>
        <v>10-Aug-1997</v>
      </c>
      <c r="L294">
        <f t="shared" si="14"/>
        <v>25</v>
      </c>
    </row>
    <row r="295" spans="1:12" x14ac:dyDescent="0.3">
      <c r="A295" t="s">
        <v>324</v>
      </c>
      <c r="B295">
        <v>2004</v>
      </c>
      <c r="C295">
        <f t="shared" si="12"/>
        <v>2004</v>
      </c>
      <c r="D295" t="s">
        <v>15</v>
      </c>
      <c r="E295">
        <v>14</v>
      </c>
      <c r="F295">
        <v>0</v>
      </c>
      <c r="G295" s="15">
        <v>2773.46</v>
      </c>
      <c r="H295" t="s">
        <v>11</v>
      </c>
      <c r="I295" t="s">
        <v>16</v>
      </c>
      <c r="J295" t="s">
        <v>300</v>
      </c>
      <c r="K295" t="str">
        <f t="shared" si="13"/>
        <v>14-Nov-2004</v>
      </c>
      <c r="L295">
        <f t="shared" si="14"/>
        <v>18</v>
      </c>
    </row>
    <row r="296" spans="1:12" x14ac:dyDescent="0.3">
      <c r="A296" t="s">
        <v>31</v>
      </c>
      <c r="B296">
        <v>1999</v>
      </c>
      <c r="C296">
        <f t="shared" si="12"/>
        <v>1999</v>
      </c>
      <c r="D296" t="s">
        <v>18</v>
      </c>
      <c r="E296">
        <v>9</v>
      </c>
      <c r="F296">
        <v>1</v>
      </c>
      <c r="G296" s="15">
        <v>2775.19</v>
      </c>
      <c r="H296" t="s">
        <v>11</v>
      </c>
      <c r="I296" t="s">
        <v>16</v>
      </c>
      <c r="J296" t="s">
        <v>23</v>
      </c>
      <c r="K296" t="str">
        <f t="shared" si="13"/>
        <v>9-Jun-1999</v>
      </c>
      <c r="L296">
        <f t="shared" si="14"/>
        <v>23</v>
      </c>
    </row>
    <row r="297" spans="1:12" x14ac:dyDescent="0.3">
      <c r="A297" t="s">
        <v>325</v>
      </c>
      <c r="B297">
        <v>1999</v>
      </c>
      <c r="C297">
        <f t="shared" si="12"/>
        <v>1999</v>
      </c>
      <c r="D297" t="s">
        <v>35</v>
      </c>
      <c r="E297">
        <v>29</v>
      </c>
      <c r="F297">
        <v>1</v>
      </c>
      <c r="G297" s="15">
        <v>2775.19</v>
      </c>
      <c r="H297" t="s">
        <v>11</v>
      </c>
      <c r="I297" t="s">
        <v>16</v>
      </c>
      <c r="J297" t="s">
        <v>23</v>
      </c>
      <c r="K297" t="str">
        <f t="shared" si="13"/>
        <v>29-Aug-1999</v>
      </c>
      <c r="L297">
        <f t="shared" si="14"/>
        <v>23</v>
      </c>
    </row>
    <row r="298" spans="1:12" x14ac:dyDescent="0.3">
      <c r="A298" t="s">
        <v>326</v>
      </c>
      <c r="B298">
        <v>1999</v>
      </c>
      <c r="C298">
        <f t="shared" si="12"/>
        <v>1999</v>
      </c>
      <c r="D298" t="s">
        <v>30</v>
      </c>
      <c r="E298">
        <v>24</v>
      </c>
      <c r="F298">
        <v>1</v>
      </c>
      <c r="G298" s="15">
        <v>2789.06</v>
      </c>
      <c r="H298" t="s">
        <v>11</v>
      </c>
      <c r="I298" t="s">
        <v>12</v>
      </c>
      <c r="J298" t="s">
        <v>23</v>
      </c>
      <c r="K298" t="str">
        <f t="shared" si="13"/>
        <v>24-Dec-1999</v>
      </c>
      <c r="L298">
        <f t="shared" si="14"/>
        <v>23</v>
      </c>
    </row>
    <row r="299" spans="1:12" x14ac:dyDescent="0.3">
      <c r="A299" t="s">
        <v>327</v>
      </c>
      <c r="B299">
        <v>2004</v>
      </c>
      <c r="C299">
        <f t="shared" si="12"/>
        <v>2004</v>
      </c>
      <c r="D299" t="s">
        <v>35</v>
      </c>
      <c r="E299">
        <v>4</v>
      </c>
      <c r="F299">
        <v>2</v>
      </c>
      <c r="G299" s="15">
        <v>2801.26</v>
      </c>
      <c r="H299" t="s">
        <v>11</v>
      </c>
      <c r="I299" t="s">
        <v>12</v>
      </c>
      <c r="J299" t="s">
        <v>13</v>
      </c>
      <c r="K299" t="str">
        <f t="shared" si="13"/>
        <v>4-Aug-2004</v>
      </c>
      <c r="L299">
        <f t="shared" si="14"/>
        <v>18</v>
      </c>
    </row>
    <row r="300" spans="1:12" x14ac:dyDescent="0.3">
      <c r="A300" t="s">
        <v>328</v>
      </c>
      <c r="B300">
        <v>2003</v>
      </c>
      <c r="C300">
        <f t="shared" si="12"/>
        <v>2003</v>
      </c>
      <c r="D300" t="s">
        <v>20</v>
      </c>
      <c r="E300">
        <v>23</v>
      </c>
      <c r="F300">
        <v>2</v>
      </c>
      <c r="G300" s="15">
        <v>2803.7</v>
      </c>
      <c r="H300" t="s">
        <v>11</v>
      </c>
      <c r="I300" t="s">
        <v>16</v>
      </c>
      <c r="J300" t="s">
        <v>23</v>
      </c>
      <c r="K300" t="str">
        <f t="shared" si="13"/>
        <v>23-Sep-2003</v>
      </c>
      <c r="L300">
        <f t="shared" si="14"/>
        <v>19</v>
      </c>
    </row>
    <row r="301" spans="1:12" x14ac:dyDescent="0.3">
      <c r="A301" t="s">
        <v>329</v>
      </c>
      <c r="B301">
        <v>2000</v>
      </c>
      <c r="C301">
        <f t="shared" si="12"/>
        <v>2000</v>
      </c>
      <c r="D301" t="s">
        <v>37</v>
      </c>
      <c r="E301">
        <v>1</v>
      </c>
      <c r="F301">
        <v>0</v>
      </c>
      <c r="G301" s="15">
        <v>2819.51</v>
      </c>
      <c r="H301" t="s">
        <v>11</v>
      </c>
      <c r="I301" t="s">
        <v>12</v>
      </c>
      <c r="J301" t="s">
        <v>42</v>
      </c>
      <c r="K301" t="str">
        <f t="shared" si="13"/>
        <v>1-Oct-2000</v>
      </c>
      <c r="L301">
        <f t="shared" si="14"/>
        <v>22</v>
      </c>
    </row>
    <row r="302" spans="1:12" x14ac:dyDescent="0.3">
      <c r="A302" t="s">
        <v>330</v>
      </c>
      <c r="B302">
        <v>1998</v>
      </c>
      <c r="C302">
        <f t="shared" si="12"/>
        <v>1998</v>
      </c>
      <c r="D302" t="s">
        <v>15</v>
      </c>
      <c r="E302">
        <v>15</v>
      </c>
      <c r="F302">
        <v>0</v>
      </c>
      <c r="G302" s="15">
        <v>2842.76</v>
      </c>
      <c r="H302" t="s">
        <v>11</v>
      </c>
      <c r="I302" t="s">
        <v>12</v>
      </c>
      <c r="J302" t="s">
        <v>23</v>
      </c>
      <c r="K302" t="str">
        <f t="shared" si="13"/>
        <v>15-Nov-1998</v>
      </c>
      <c r="L302">
        <f t="shared" si="14"/>
        <v>24</v>
      </c>
    </row>
    <row r="303" spans="1:12" x14ac:dyDescent="0.3">
      <c r="A303" t="s">
        <v>331</v>
      </c>
      <c r="B303">
        <v>1998</v>
      </c>
      <c r="C303">
        <f t="shared" si="12"/>
        <v>1998</v>
      </c>
      <c r="D303" t="s">
        <v>18</v>
      </c>
      <c r="E303">
        <v>17</v>
      </c>
      <c r="F303">
        <v>0</v>
      </c>
      <c r="G303" s="15">
        <v>2850.68</v>
      </c>
      <c r="H303" t="s">
        <v>11</v>
      </c>
      <c r="I303" t="s">
        <v>12</v>
      </c>
      <c r="J303" t="s">
        <v>23</v>
      </c>
      <c r="K303" t="str">
        <f t="shared" si="13"/>
        <v>17-Jun-1998</v>
      </c>
      <c r="L303">
        <f t="shared" si="14"/>
        <v>24</v>
      </c>
    </row>
    <row r="304" spans="1:12" x14ac:dyDescent="0.3">
      <c r="A304" t="s">
        <v>332</v>
      </c>
      <c r="B304">
        <v>1998</v>
      </c>
      <c r="C304">
        <f t="shared" si="12"/>
        <v>1998</v>
      </c>
      <c r="D304" t="s">
        <v>20</v>
      </c>
      <c r="E304">
        <v>4</v>
      </c>
      <c r="F304">
        <v>0</v>
      </c>
      <c r="G304" s="15">
        <v>2855.44</v>
      </c>
      <c r="H304" t="s">
        <v>11</v>
      </c>
      <c r="I304" t="s">
        <v>12</v>
      </c>
      <c r="J304" t="s">
        <v>23</v>
      </c>
      <c r="K304" t="str">
        <f t="shared" si="13"/>
        <v>4-Sep-1998</v>
      </c>
      <c r="L304">
        <f t="shared" si="14"/>
        <v>24</v>
      </c>
    </row>
    <row r="305" spans="1:12" x14ac:dyDescent="0.3">
      <c r="A305" t="s">
        <v>333</v>
      </c>
      <c r="B305">
        <v>1993</v>
      </c>
      <c r="C305">
        <f t="shared" si="12"/>
        <v>1993</v>
      </c>
      <c r="D305" t="s">
        <v>15</v>
      </c>
      <c r="E305">
        <v>1</v>
      </c>
      <c r="F305">
        <v>0</v>
      </c>
      <c r="G305" s="15">
        <v>2866.09</v>
      </c>
      <c r="H305" t="s">
        <v>12</v>
      </c>
      <c r="I305" t="s">
        <v>12</v>
      </c>
      <c r="J305" t="s">
        <v>42</v>
      </c>
      <c r="K305" t="str">
        <f t="shared" si="13"/>
        <v>1-Nov-1993</v>
      </c>
      <c r="L305">
        <f t="shared" si="14"/>
        <v>29</v>
      </c>
    </row>
    <row r="306" spans="1:12" x14ac:dyDescent="0.3">
      <c r="A306" t="s">
        <v>334</v>
      </c>
      <c r="B306">
        <v>1993</v>
      </c>
      <c r="C306">
        <f t="shared" si="12"/>
        <v>1993</v>
      </c>
      <c r="D306" t="s">
        <v>35</v>
      </c>
      <c r="E306">
        <v>12</v>
      </c>
      <c r="F306">
        <v>0</v>
      </c>
      <c r="G306" s="15">
        <v>2867.12</v>
      </c>
      <c r="H306" t="s">
        <v>16</v>
      </c>
      <c r="I306" t="s">
        <v>12</v>
      </c>
      <c r="J306" t="s">
        <v>13</v>
      </c>
      <c r="K306" t="str">
        <f t="shared" si="13"/>
        <v>12-Aug-1993</v>
      </c>
      <c r="L306">
        <f t="shared" si="14"/>
        <v>29</v>
      </c>
    </row>
    <row r="307" spans="1:12" x14ac:dyDescent="0.3">
      <c r="A307" t="s">
        <v>335</v>
      </c>
      <c r="B307">
        <v>1996</v>
      </c>
      <c r="C307">
        <f t="shared" si="12"/>
        <v>1996</v>
      </c>
      <c r="D307" t="s">
        <v>18</v>
      </c>
      <c r="E307">
        <v>21</v>
      </c>
      <c r="F307">
        <v>0</v>
      </c>
      <c r="G307" s="15">
        <v>2897.32</v>
      </c>
      <c r="H307" t="s">
        <v>12</v>
      </c>
      <c r="I307" t="s">
        <v>12</v>
      </c>
      <c r="J307" t="s">
        <v>168</v>
      </c>
      <c r="K307" t="str">
        <f t="shared" si="13"/>
        <v>21-Jun-1996</v>
      </c>
      <c r="L307">
        <f t="shared" si="14"/>
        <v>26</v>
      </c>
    </row>
    <row r="308" spans="1:12" x14ac:dyDescent="0.3">
      <c r="A308" t="s">
        <v>336</v>
      </c>
      <c r="B308">
        <v>2000</v>
      </c>
      <c r="C308">
        <f t="shared" si="12"/>
        <v>2000</v>
      </c>
      <c r="D308" t="s">
        <v>10</v>
      </c>
      <c r="E308">
        <v>14</v>
      </c>
      <c r="F308">
        <v>0</v>
      </c>
      <c r="G308" s="15">
        <v>2897.46</v>
      </c>
      <c r="H308" t="s">
        <v>11</v>
      </c>
      <c r="I308" t="s">
        <v>16</v>
      </c>
      <c r="J308" t="s">
        <v>23</v>
      </c>
      <c r="K308" t="str">
        <f t="shared" si="13"/>
        <v>14-Jul-2000</v>
      </c>
      <c r="L308">
        <f t="shared" si="14"/>
        <v>22</v>
      </c>
    </row>
    <row r="309" spans="1:12" x14ac:dyDescent="0.3">
      <c r="A309" t="s">
        <v>337</v>
      </c>
      <c r="B309">
        <v>1999</v>
      </c>
      <c r="C309">
        <f t="shared" si="12"/>
        <v>1999</v>
      </c>
      <c r="D309" t="s">
        <v>15</v>
      </c>
      <c r="E309">
        <v>1</v>
      </c>
      <c r="F309">
        <v>0</v>
      </c>
      <c r="G309" s="15">
        <v>2899.49</v>
      </c>
      <c r="H309" t="s">
        <v>11</v>
      </c>
      <c r="I309" t="s">
        <v>11</v>
      </c>
      <c r="J309" t="s">
        <v>247</v>
      </c>
      <c r="K309" t="str">
        <f t="shared" si="13"/>
        <v>1-Nov-1999</v>
      </c>
      <c r="L309">
        <f t="shared" si="14"/>
        <v>23</v>
      </c>
    </row>
    <row r="310" spans="1:12" x14ac:dyDescent="0.3">
      <c r="A310" t="s">
        <v>338</v>
      </c>
      <c r="B310">
        <v>1996</v>
      </c>
      <c r="C310">
        <f t="shared" si="12"/>
        <v>1996</v>
      </c>
      <c r="D310" t="s">
        <v>37</v>
      </c>
      <c r="E310">
        <v>24</v>
      </c>
      <c r="F310">
        <v>1</v>
      </c>
      <c r="G310" s="15">
        <v>2902.91</v>
      </c>
      <c r="H310" t="s">
        <v>11</v>
      </c>
      <c r="I310" t="s">
        <v>11</v>
      </c>
      <c r="J310" t="s">
        <v>13</v>
      </c>
      <c r="K310" t="str">
        <f t="shared" si="13"/>
        <v>24-Oct-1996</v>
      </c>
      <c r="L310">
        <f t="shared" si="14"/>
        <v>26</v>
      </c>
    </row>
    <row r="311" spans="1:12" x14ac:dyDescent="0.3">
      <c r="A311" t="s">
        <v>339</v>
      </c>
      <c r="B311">
        <v>1996</v>
      </c>
      <c r="C311">
        <f t="shared" si="12"/>
        <v>1996</v>
      </c>
      <c r="D311" t="s">
        <v>18</v>
      </c>
      <c r="E311">
        <v>13</v>
      </c>
      <c r="F311">
        <v>1</v>
      </c>
      <c r="G311" s="15">
        <v>2904.09</v>
      </c>
      <c r="H311" t="s">
        <v>11</v>
      </c>
      <c r="I311" t="s">
        <v>11</v>
      </c>
      <c r="J311" t="s">
        <v>42</v>
      </c>
      <c r="K311" t="str">
        <f t="shared" si="13"/>
        <v>13-Jun-1996</v>
      </c>
      <c r="L311">
        <f t="shared" si="14"/>
        <v>26</v>
      </c>
    </row>
    <row r="312" spans="1:12" x14ac:dyDescent="0.3">
      <c r="A312" t="s">
        <v>340</v>
      </c>
      <c r="B312">
        <v>2003</v>
      </c>
      <c r="C312">
        <f t="shared" si="12"/>
        <v>2003</v>
      </c>
      <c r="D312" t="s">
        <v>18</v>
      </c>
      <c r="E312">
        <v>5</v>
      </c>
      <c r="F312">
        <v>2</v>
      </c>
      <c r="G312" s="15">
        <v>2913.57</v>
      </c>
      <c r="H312" t="s">
        <v>11</v>
      </c>
      <c r="I312" t="s">
        <v>11</v>
      </c>
      <c r="J312" t="s">
        <v>42</v>
      </c>
      <c r="K312" t="str">
        <f t="shared" si="13"/>
        <v>5-Jun-2003</v>
      </c>
      <c r="L312">
        <f t="shared" si="14"/>
        <v>20</v>
      </c>
    </row>
    <row r="313" spans="1:12" x14ac:dyDescent="0.3">
      <c r="A313" t="s">
        <v>341</v>
      </c>
      <c r="B313">
        <v>1996</v>
      </c>
      <c r="C313">
        <f t="shared" si="12"/>
        <v>1996</v>
      </c>
      <c r="D313" t="s">
        <v>18</v>
      </c>
      <c r="E313">
        <v>30</v>
      </c>
      <c r="F313">
        <v>1</v>
      </c>
      <c r="G313" s="15">
        <v>2927.06</v>
      </c>
      <c r="H313" t="s">
        <v>11</v>
      </c>
      <c r="I313" t="s">
        <v>11</v>
      </c>
      <c r="J313" t="s">
        <v>13</v>
      </c>
      <c r="K313" t="str">
        <f t="shared" si="13"/>
        <v>30-Jun-1996</v>
      </c>
      <c r="L313">
        <f t="shared" si="14"/>
        <v>26</v>
      </c>
    </row>
    <row r="314" spans="1:12" x14ac:dyDescent="0.3">
      <c r="A314" t="s">
        <v>342</v>
      </c>
      <c r="B314">
        <v>2002</v>
      </c>
      <c r="C314">
        <f t="shared" si="12"/>
        <v>2002</v>
      </c>
      <c r="D314" t="s">
        <v>20</v>
      </c>
      <c r="E314">
        <v>30</v>
      </c>
      <c r="F314">
        <v>0</v>
      </c>
      <c r="G314" s="15">
        <v>2943.41</v>
      </c>
      <c r="H314" t="s">
        <v>11</v>
      </c>
      <c r="I314" t="s">
        <v>12</v>
      </c>
      <c r="J314" t="s">
        <v>23</v>
      </c>
      <c r="K314" t="str">
        <f t="shared" si="13"/>
        <v>30-Sep-2002</v>
      </c>
      <c r="L314">
        <f t="shared" si="14"/>
        <v>20</v>
      </c>
    </row>
    <row r="315" spans="1:12" x14ac:dyDescent="0.3">
      <c r="A315" t="s">
        <v>343</v>
      </c>
      <c r="B315">
        <v>1995</v>
      </c>
      <c r="C315">
        <f t="shared" si="12"/>
        <v>1995</v>
      </c>
      <c r="D315" t="s">
        <v>20</v>
      </c>
      <c r="E315">
        <v>24</v>
      </c>
      <c r="F315">
        <v>0</v>
      </c>
      <c r="G315" s="15">
        <v>2974.13</v>
      </c>
      <c r="H315" t="s">
        <v>11</v>
      </c>
      <c r="I315" t="s">
        <v>16</v>
      </c>
      <c r="J315" t="s">
        <v>42</v>
      </c>
      <c r="K315" t="str">
        <f t="shared" si="13"/>
        <v>24-Sep-1995</v>
      </c>
      <c r="L315">
        <f t="shared" si="14"/>
        <v>27</v>
      </c>
    </row>
    <row r="316" spans="1:12" x14ac:dyDescent="0.3">
      <c r="A316" t="s">
        <v>344</v>
      </c>
      <c r="B316">
        <v>1987</v>
      </c>
      <c r="C316">
        <f t="shared" si="12"/>
        <v>1987</v>
      </c>
      <c r="D316" t="s">
        <v>18</v>
      </c>
      <c r="E316">
        <v>18</v>
      </c>
      <c r="F316">
        <v>3</v>
      </c>
      <c r="G316" s="15">
        <v>2979.52</v>
      </c>
      <c r="H316" t="s">
        <v>11</v>
      </c>
      <c r="I316" t="s">
        <v>12</v>
      </c>
      <c r="J316" t="s">
        <v>13</v>
      </c>
      <c r="K316" t="str">
        <f t="shared" si="13"/>
        <v>18-Jun-1987</v>
      </c>
      <c r="L316">
        <f t="shared" si="14"/>
        <v>35</v>
      </c>
    </row>
    <row r="317" spans="1:12" x14ac:dyDescent="0.3">
      <c r="A317" t="s">
        <v>345</v>
      </c>
      <c r="B317">
        <v>1991</v>
      </c>
      <c r="C317">
        <f t="shared" si="12"/>
        <v>1991</v>
      </c>
      <c r="D317" t="s">
        <v>15</v>
      </c>
      <c r="E317">
        <v>20</v>
      </c>
      <c r="F317">
        <v>3</v>
      </c>
      <c r="G317" s="15">
        <v>2985.67</v>
      </c>
      <c r="H317" t="s">
        <v>11</v>
      </c>
      <c r="I317" t="s">
        <v>11</v>
      </c>
      <c r="J317" t="s">
        <v>13</v>
      </c>
      <c r="K317" t="str">
        <f t="shared" si="13"/>
        <v>20-Nov-1991</v>
      </c>
      <c r="L317">
        <f t="shared" si="14"/>
        <v>31</v>
      </c>
    </row>
    <row r="318" spans="1:12" x14ac:dyDescent="0.3">
      <c r="A318" t="s">
        <v>346</v>
      </c>
      <c r="B318">
        <v>2002</v>
      </c>
      <c r="C318">
        <f t="shared" si="12"/>
        <v>2002</v>
      </c>
      <c r="D318" t="s">
        <v>30</v>
      </c>
      <c r="E318">
        <v>15</v>
      </c>
      <c r="F318">
        <v>0</v>
      </c>
      <c r="G318" s="15">
        <v>3012.22</v>
      </c>
      <c r="H318" t="s">
        <v>11</v>
      </c>
      <c r="I318" t="s">
        <v>12</v>
      </c>
      <c r="J318" t="s">
        <v>23</v>
      </c>
      <c r="K318" t="str">
        <f t="shared" si="13"/>
        <v>15-Dec-2002</v>
      </c>
      <c r="L318">
        <f t="shared" si="14"/>
        <v>20</v>
      </c>
    </row>
    <row r="319" spans="1:12" x14ac:dyDescent="0.3">
      <c r="A319" t="s">
        <v>347</v>
      </c>
      <c r="B319">
        <v>1988</v>
      </c>
      <c r="C319">
        <f t="shared" si="12"/>
        <v>1988</v>
      </c>
      <c r="D319" t="s">
        <v>20</v>
      </c>
      <c r="E319">
        <v>28</v>
      </c>
      <c r="F319">
        <v>3</v>
      </c>
      <c r="G319" s="15">
        <v>3018.04</v>
      </c>
      <c r="H319" t="s">
        <v>11</v>
      </c>
      <c r="I319" t="s">
        <v>11</v>
      </c>
      <c r="J319" t="s">
        <v>23</v>
      </c>
      <c r="K319" t="str">
        <f t="shared" si="13"/>
        <v>28-Sep-1988</v>
      </c>
      <c r="L319">
        <f t="shared" si="14"/>
        <v>34</v>
      </c>
    </row>
    <row r="320" spans="1:12" x14ac:dyDescent="0.3">
      <c r="A320" t="s">
        <v>348</v>
      </c>
      <c r="B320">
        <v>1997</v>
      </c>
      <c r="C320">
        <f t="shared" si="12"/>
        <v>1997</v>
      </c>
      <c r="D320" t="s">
        <v>30</v>
      </c>
      <c r="E320">
        <v>19</v>
      </c>
      <c r="F320">
        <v>0</v>
      </c>
      <c r="G320" s="15">
        <v>3021.81</v>
      </c>
      <c r="H320" t="s">
        <v>11</v>
      </c>
      <c r="I320" t="s">
        <v>12</v>
      </c>
      <c r="J320" t="s">
        <v>23</v>
      </c>
      <c r="K320" t="str">
        <f t="shared" si="13"/>
        <v>19-Dec-1997</v>
      </c>
      <c r="L320">
        <f t="shared" si="14"/>
        <v>25</v>
      </c>
    </row>
    <row r="321" spans="1:12" x14ac:dyDescent="0.3">
      <c r="A321" t="s">
        <v>349</v>
      </c>
      <c r="B321">
        <v>1998</v>
      </c>
      <c r="C321">
        <f t="shared" si="12"/>
        <v>1998</v>
      </c>
      <c r="D321" t="s">
        <v>20</v>
      </c>
      <c r="E321">
        <v>15</v>
      </c>
      <c r="F321">
        <v>0</v>
      </c>
      <c r="G321" s="15">
        <v>3044.21</v>
      </c>
      <c r="H321" t="s">
        <v>11</v>
      </c>
      <c r="I321" t="s">
        <v>12</v>
      </c>
      <c r="J321" t="s">
        <v>247</v>
      </c>
      <c r="K321" t="str">
        <f t="shared" si="13"/>
        <v>15-Sep-1998</v>
      </c>
      <c r="L321">
        <f t="shared" si="14"/>
        <v>24</v>
      </c>
    </row>
    <row r="322" spans="1:12" x14ac:dyDescent="0.3">
      <c r="A322" t="s">
        <v>350</v>
      </c>
      <c r="B322">
        <v>1998</v>
      </c>
      <c r="C322">
        <f t="shared" si="12"/>
        <v>1998</v>
      </c>
      <c r="D322" t="s">
        <v>35</v>
      </c>
      <c r="E322">
        <v>9</v>
      </c>
      <c r="F322">
        <v>0</v>
      </c>
      <c r="G322" s="15">
        <v>3046.06</v>
      </c>
      <c r="H322" t="s">
        <v>11</v>
      </c>
      <c r="I322" t="s">
        <v>16</v>
      </c>
      <c r="J322" t="s">
        <v>249</v>
      </c>
      <c r="K322" t="str">
        <f t="shared" si="13"/>
        <v>9-Aug-1998</v>
      </c>
      <c r="L322">
        <f t="shared" si="14"/>
        <v>24</v>
      </c>
    </row>
    <row r="323" spans="1:12" x14ac:dyDescent="0.3">
      <c r="A323" t="s">
        <v>351</v>
      </c>
      <c r="B323">
        <v>1997</v>
      </c>
      <c r="C323">
        <f t="shared" ref="C323:C386" si="15">IF(B323="?",AVERAGE($B$2344),B323)</f>
        <v>1997</v>
      </c>
      <c r="D323" t="s">
        <v>30</v>
      </c>
      <c r="E323">
        <v>22</v>
      </c>
      <c r="F323">
        <v>0</v>
      </c>
      <c r="G323" s="15">
        <v>3051.73</v>
      </c>
      <c r="H323" t="s">
        <v>11</v>
      </c>
      <c r="I323" t="s">
        <v>11</v>
      </c>
      <c r="J323" t="s">
        <v>42</v>
      </c>
      <c r="K323" t="str">
        <f t="shared" ref="K323:K386" si="16">CONCATENATE(E323,"-",D323,"-",C323)</f>
        <v>22-Dec-1997</v>
      </c>
      <c r="L323">
        <f t="shared" ref="L323:L386" si="17">DATEDIF(K323,DATE(2023,6,8),"Y")</f>
        <v>25</v>
      </c>
    </row>
    <row r="324" spans="1:12" x14ac:dyDescent="0.3">
      <c r="A324" t="s">
        <v>352</v>
      </c>
      <c r="B324">
        <v>2002</v>
      </c>
      <c r="C324">
        <f t="shared" si="15"/>
        <v>2002</v>
      </c>
      <c r="D324" t="s">
        <v>18</v>
      </c>
      <c r="E324">
        <v>21</v>
      </c>
      <c r="F324">
        <v>2</v>
      </c>
      <c r="G324" s="15">
        <v>3056.39</v>
      </c>
      <c r="H324" t="s">
        <v>11</v>
      </c>
      <c r="I324" t="s">
        <v>12</v>
      </c>
      <c r="J324" t="s">
        <v>13</v>
      </c>
      <c r="K324" t="str">
        <f t="shared" si="16"/>
        <v>21-Jun-2002</v>
      </c>
      <c r="L324">
        <f t="shared" si="17"/>
        <v>20</v>
      </c>
    </row>
    <row r="325" spans="1:12" x14ac:dyDescent="0.3">
      <c r="A325" t="s">
        <v>353</v>
      </c>
      <c r="B325">
        <v>1994</v>
      </c>
      <c r="C325">
        <f t="shared" si="15"/>
        <v>1994</v>
      </c>
      <c r="D325" t="s">
        <v>20</v>
      </c>
      <c r="E325">
        <v>26</v>
      </c>
      <c r="F325">
        <v>0</v>
      </c>
      <c r="G325" s="15">
        <v>3062.51</v>
      </c>
      <c r="H325" t="s">
        <v>12</v>
      </c>
      <c r="I325" t="s">
        <v>16</v>
      </c>
      <c r="J325" t="s">
        <v>23</v>
      </c>
      <c r="K325" t="str">
        <f t="shared" si="16"/>
        <v>26-Sep-1994</v>
      </c>
      <c r="L325">
        <f t="shared" si="17"/>
        <v>28</v>
      </c>
    </row>
    <row r="326" spans="1:12" x14ac:dyDescent="0.3">
      <c r="A326" t="s">
        <v>354</v>
      </c>
      <c r="B326">
        <v>1989</v>
      </c>
      <c r="C326">
        <f t="shared" si="15"/>
        <v>1989</v>
      </c>
      <c r="D326" t="s">
        <v>37</v>
      </c>
      <c r="E326">
        <v>1</v>
      </c>
      <c r="F326">
        <v>3</v>
      </c>
      <c r="G326" s="15">
        <v>3065.49</v>
      </c>
      <c r="H326" t="s">
        <v>11</v>
      </c>
      <c r="I326" t="s">
        <v>16</v>
      </c>
      <c r="J326" t="s">
        <v>23</v>
      </c>
      <c r="K326" t="str">
        <f t="shared" si="16"/>
        <v>1-Oct-1989</v>
      </c>
      <c r="L326">
        <f t="shared" si="17"/>
        <v>33</v>
      </c>
    </row>
    <row r="327" spans="1:12" x14ac:dyDescent="0.3">
      <c r="A327" t="s">
        <v>355</v>
      </c>
      <c r="B327">
        <v>1995</v>
      </c>
      <c r="C327">
        <f t="shared" si="15"/>
        <v>1995</v>
      </c>
      <c r="D327" t="s">
        <v>20</v>
      </c>
      <c r="E327">
        <v>10</v>
      </c>
      <c r="F327">
        <v>0</v>
      </c>
      <c r="G327" s="15">
        <v>3070.81</v>
      </c>
      <c r="H327" t="s">
        <v>12</v>
      </c>
      <c r="I327" t="s">
        <v>16</v>
      </c>
      <c r="J327" t="s">
        <v>356</v>
      </c>
      <c r="K327" t="str">
        <f t="shared" si="16"/>
        <v>10-Sep-1995</v>
      </c>
      <c r="L327">
        <f t="shared" si="17"/>
        <v>27</v>
      </c>
    </row>
    <row r="328" spans="1:12" x14ac:dyDescent="0.3">
      <c r="A328" t="s">
        <v>357</v>
      </c>
      <c r="B328">
        <v>2001</v>
      </c>
      <c r="C328">
        <f t="shared" si="15"/>
        <v>2001</v>
      </c>
      <c r="D328" t="s">
        <v>37</v>
      </c>
      <c r="E328">
        <v>13</v>
      </c>
      <c r="F328">
        <v>2</v>
      </c>
      <c r="G328" s="15">
        <v>3077.1</v>
      </c>
      <c r="H328" t="s">
        <v>11</v>
      </c>
      <c r="I328" t="s">
        <v>16</v>
      </c>
      <c r="J328" t="s">
        <v>23</v>
      </c>
      <c r="K328" t="str">
        <f t="shared" si="16"/>
        <v>13-Oct-2001</v>
      </c>
      <c r="L328">
        <f t="shared" si="17"/>
        <v>21</v>
      </c>
    </row>
    <row r="329" spans="1:12" x14ac:dyDescent="0.3">
      <c r="A329" t="s">
        <v>358</v>
      </c>
      <c r="B329">
        <v>1987</v>
      </c>
      <c r="C329">
        <f t="shared" si="15"/>
        <v>1987</v>
      </c>
      <c r="D329" t="s">
        <v>35</v>
      </c>
      <c r="E329">
        <v>1</v>
      </c>
      <c r="F329">
        <v>3</v>
      </c>
      <c r="G329" s="15">
        <v>3088.06</v>
      </c>
      <c r="H329" t="s">
        <v>11</v>
      </c>
      <c r="I329" t="s">
        <v>11</v>
      </c>
      <c r="J329" t="s">
        <v>13</v>
      </c>
      <c r="K329" t="str">
        <f t="shared" si="16"/>
        <v>1-Aug-1987</v>
      </c>
      <c r="L329">
        <f t="shared" si="17"/>
        <v>35</v>
      </c>
    </row>
    <row r="330" spans="1:12" x14ac:dyDescent="0.3">
      <c r="A330" t="s">
        <v>359</v>
      </c>
      <c r="B330">
        <v>1999</v>
      </c>
      <c r="C330">
        <f t="shared" si="15"/>
        <v>1999</v>
      </c>
      <c r="D330" t="s">
        <v>18</v>
      </c>
      <c r="E330">
        <v>25</v>
      </c>
      <c r="F330">
        <v>0</v>
      </c>
      <c r="G330" s="15">
        <v>3128.35</v>
      </c>
      <c r="H330" t="s">
        <v>11</v>
      </c>
      <c r="I330" t="s">
        <v>12</v>
      </c>
      <c r="J330" t="s">
        <v>300</v>
      </c>
      <c r="K330" t="str">
        <f t="shared" si="16"/>
        <v>25-Jun-1999</v>
      </c>
      <c r="L330">
        <f t="shared" si="17"/>
        <v>23</v>
      </c>
    </row>
    <row r="331" spans="1:12" x14ac:dyDescent="0.3">
      <c r="A331" t="s">
        <v>360</v>
      </c>
      <c r="B331">
        <v>1994</v>
      </c>
      <c r="C331">
        <f t="shared" si="15"/>
        <v>1994</v>
      </c>
      <c r="D331" t="s">
        <v>10</v>
      </c>
      <c r="E331">
        <v>10</v>
      </c>
      <c r="F331">
        <v>0</v>
      </c>
      <c r="G331" s="15">
        <v>3161.45</v>
      </c>
      <c r="H331" t="s">
        <v>11</v>
      </c>
      <c r="I331" t="s">
        <v>16</v>
      </c>
      <c r="J331" t="s">
        <v>42</v>
      </c>
      <c r="K331" t="str">
        <f t="shared" si="16"/>
        <v>10-Jul-1994</v>
      </c>
      <c r="L331">
        <f t="shared" si="17"/>
        <v>28</v>
      </c>
    </row>
    <row r="332" spans="1:12" x14ac:dyDescent="0.3">
      <c r="A332" t="s">
        <v>361</v>
      </c>
      <c r="B332">
        <v>1993</v>
      </c>
      <c r="C332">
        <f t="shared" si="15"/>
        <v>1993</v>
      </c>
      <c r="D332" t="s">
        <v>20</v>
      </c>
      <c r="E332">
        <v>25</v>
      </c>
      <c r="F332">
        <v>0</v>
      </c>
      <c r="G332" s="15">
        <v>3162.02</v>
      </c>
      <c r="H332" t="s">
        <v>11</v>
      </c>
      <c r="I332" t="s">
        <v>12</v>
      </c>
      <c r="J332" t="s">
        <v>13</v>
      </c>
      <c r="K332" t="str">
        <f t="shared" si="16"/>
        <v>25-Sep-1993</v>
      </c>
      <c r="L332">
        <f t="shared" si="17"/>
        <v>29</v>
      </c>
    </row>
    <row r="333" spans="1:12" x14ac:dyDescent="0.3">
      <c r="A333" t="s">
        <v>362</v>
      </c>
      <c r="B333">
        <v>2001</v>
      </c>
      <c r="C333">
        <f t="shared" si="15"/>
        <v>2001</v>
      </c>
      <c r="D333" t="s">
        <v>35</v>
      </c>
      <c r="E333">
        <v>29</v>
      </c>
      <c r="F333">
        <v>1</v>
      </c>
      <c r="G333" s="15">
        <v>3167.46</v>
      </c>
      <c r="H333" t="s">
        <v>11</v>
      </c>
      <c r="I333" t="s">
        <v>12</v>
      </c>
      <c r="J333" t="s">
        <v>247</v>
      </c>
      <c r="K333" t="str">
        <f t="shared" si="16"/>
        <v>29-Aug-2001</v>
      </c>
      <c r="L333">
        <f t="shared" si="17"/>
        <v>21</v>
      </c>
    </row>
    <row r="334" spans="1:12" x14ac:dyDescent="0.3">
      <c r="A334" t="s">
        <v>363</v>
      </c>
      <c r="B334">
        <v>1994</v>
      </c>
      <c r="C334">
        <f t="shared" si="15"/>
        <v>1994</v>
      </c>
      <c r="D334" t="s">
        <v>37</v>
      </c>
      <c r="E334">
        <v>25</v>
      </c>
      <c r="F334">
        <v>0</v>
      </c>
      <c r="G334" s="15">
        <v>3171.61</v>
      </c>
      <c r="H334" t="s">
        <v>11</v>
      </c>
      <c r="I334" t="s">
        <v>12</v>
      </c>
      <c r="J334" t="s">
        <v>13</v>
      </c>
      <c r="K334" t="str">
        <f t="shared" si="16"/>
        <v>25-Oct-1994</v>
      </c>
      <c r="L334">
        <f t="shared" si="17"/>
        <v>28</v>
      </c>
    </row>
    <row r="335" spans="1:12" x14ac:dyDescent="0.3">
      <c r="A335" t="s">
        <v>364</v>
      </c>
      <c r="B335">
        <v>1994</v>
      </c>
      <c r="C335">
        <f t="shared" si="15"/>
        <v>1994</v>
      </c>
      <c r="D335" t="s">
        <v>10</v>
      </c>
      <c r="E335">
        <v>6</v>
      </c>
      <c r="F335">
        <v>0</v>
      </c>
      <c r="G335" s="15">
        <v>3172.02</v>
      </c>
      <c r="H335" t="s">
        <v>11</v>
      </c>
      <c r="I335" t="s">
        <v>16</v>
      </c>
      <c r="J335" t="s">
        <v>42</v>
      </c>
      <c r="K335" t="str">
        <f t="shared" si="16"/>
        <v>6-Jul-1994</v>
      </c>
      <c r="L335">
        <f t="shared" si="17"/>
        <v>28</v>
      </c>
    </row>
    <row r="336" spans="1:12" x14ac:dyDescent="0.3">
      <c r="A336" t="s">
        <v>365</v>
      </c>
      <c r="B336">
        <v>1996</v>
      </c>
      <c r="C336">
        <f t="shared" si="15"/>
        <v>1996</v>
      </c>
      <c r="D336" t="s">
        <v>35</v>
      </c>
      <c r="E336">
        <v>14</v>
      </c>
      <c r="F336">
        <v>0</v>
      </c>
      <c r="G336" s="15">
        <v>3176.29</v>
      </c>
      <c r="H336" t="s">
        <v>11</v>
      </c>
      <c r="I336" t="s">
        <v>11</v>
      </c>
      <c r="J336" t="s">
        <v>23</v>
      </c>
      <c r="K336" t="str">
        <f t="shared" si="16"/>
        <v>14-Aug-1996</v>
      </c>
      <c r="L336">
        <f t="shared" si="17"/>
        <v>26</v>
      </c>
    </row>
    <row r="337" spans="1:12" x14ac:dyDescent="0.3">
      <c r="A337" t="s">
        <v>366</v>
      </c>
      <c r="B337">
        <v>1996</v>
      </c>
      <c r="C337">
        <f t="shared" si="15"/>
        <v>1996</v>
      </c>
      <c r="D337" t="s">
        <v>10</v>
      </c>
      <c r="E337">
        <v>3</v>
      </c>
      <c r="F337">
        <v>0</v>
      </c>
      <c r="G337" s="15">
        <v>3176.82</v>
      </c>
      <c r="H337" t="s">
        <v>11</v>
      </c>
      <c r="I337" t="s">
        <v>16</v>
      </c>
      <c r="J337" t="s">
        <v>23</v>
      </c>
      <c r="K337" t="str">
        <f t="shared" si="16"/>
        <v>3-Jul-1996</v>
      </c>
      <c r="L337">
        <f t="shared" si="17"/>
        <v>26</v>
      </c>
    </row>
    <row r="338" spans="1:12" x14ac:dyDescent="0.3">
      <c r="A338" t="s">
        <v>367</v>
      </c>
      <c r="B338">
        <v>2000</v>
      </c>
      <c r="C338">
        <f t="shared" si="15"/>
        <v>2000</v>
      </c>
      <c r="D338" t="s">
        <v>20</v>
      </c>
      <c r="E338">
        <v>23</v>
      </c>
      <c r="F338">
        <v>0</v>
      </c>
      <c r="G338" s="15">
        <v>3179.96</v>
      </c>
      <c r="H338" t="s">
        <v>11</v>
      </c>
      <c r="I338" t="s">
        <v>11</v>
      </c>
      <c r="J338" t="s">
        <v>23</v>
      </c>
      <c r="K338" t="str">
        <f t="shared" si="16"/>
        <v>23-Sep-2000</v>
      </c>
      <c r="L338">
        <f t="shared" si="17"/>
        <v>22</v>
      </c>
    </row>
    <row r="339" spans="1:12" x14ac:dyDescent="0.3">
      <c r="A339" t="s">
        <v>368</v>
      </c>
      <c r="B339">
        <v>2001</v>
      </c>
      <c r="C339">
        <f t="shared" si="15"/>
        <v>2001</v>
      </c>
      <c r="D339" t="s">
        <v>20</v>
      </c>
      <c r="E339">
        <v>2</v>
      </c>
      <c r="F339">
        <v>2</v>
      </c>
      <c r="G339" s="15">
        <v>3180.51</v>
      </c>
      <c r="H339" t="s">
        <v>11</v>
      </c>
      <c r="I339" t="s">
        <v>11</v>
      </c>
      <c r="J339" t="s">
        <v>13</v>
      </c>
      <c r="K339" t="str">
        <f t="shared" si="16"/>
        <v>2-Sep-2001</v>
      </c>
      <c r="L339">
        <f t="shared" si="17"/>
        <v>21</v>
      </c>
    </row>
    <row r="340" spans="1:12" x14ac:dyDescent="0.3">
      <c r="A340" t="s">
        <v>369</v>
      </c>
      <c r="B340">
        <v>1996</v>
      </c>
      <c r="C340">
        <f t="shared" si="15"/>
        <v>1996</v>
      </c>
      <c r="D340" t="s">
        <v>37</v>
      </c>
      <c r="E340">
        <v>11</v>
      </c>
      <c r="F340">
        <v>0</v>
      </c>
      <c r="G340" s="15">
        <v>3201.25</v>
      </c>
      <c r="H340" t="s">
        <v>11</v>
      </c>
      <c r="I340" t="s">
        <v>12</v>
      </c>
      <c r="J340" t="s">
        <v>23</v>
      </c>
      <c r="K340" t="str">
        <f t="shared" si="16"/>
        <v>11-Oct-1996</v>
      </c>
      <c r="L340">
        <f t="shared" si="17"/>
        <v>26</v>
      </c>
    </row>
    <row r="341" spans="1:12" x14ac:dyDescent="0.3">
      <c r="A341" t="s">
        <v>370</v>
      </c>
      <c r="B341">
        <v>1997</v>
      </c>
      <c r="C341">
        <f t="shared" si="15"/>
        <v>1997</v>
      </c>
      <c r="D341" t="s">
        <v>10</v>
      </c>
      <c r="E341">
        <v>5</v>
      </c>
      <c r="F341">
        <v>0</v>
      </c>
      <c r="G341" s="15">
        <v>3206.49</v>
      </c>
      <c r="H341" t="s">
        <v>11</v>
      </c>
      <c r="I341" t="s">
        <v>12</v>
      </c>
      <c r="J341" t="s">
        <v>247</v>
      </c>
      <c r="K341" t="str">
        <f t="shared" si="16"/>
        <v>5-Jul-1997</v>
      </c>
      <c r="L341">
        <f t="shared" si="17"/>
        <v>25</v>
      </c>
    </row>
    <row r="342" spans="1:12" x14ac:dyDescent="0.3">
      <c r="A342" t="s">
        <v>371</v>
      </c>
      <c r="B342">
        <v>1997</v>
      </c>
      <c r="C342">
        <f t="shared" si="15"/>
        <v>1997</v>
      </c>
      <c r="D342" t="s">
        <v>30</v>
      </c>
      <c r="E342">
        <v>22</v>
      </c>
      <c r="F342">
        <v>1</v>
      </c>
      <c r="G342" s="15">
        <v>3208.79</v>
      </c>
      <c r="H342" t="s">
        <v>11</v>
      </c>
      <c r="I342" t="s">
        <v>12</v>
      </c>
      <c r="J342" t="s">
        <v>42</v>
      </c>
      <c r="K342" t="str">
        <f t="shared" si="16"/>
        <v>22-Dec-1997</v>
      </c>
      <c r="L342">
        <f t="shared" si="17"/>
        <v>25</v>
      </c>
    </row>
    <row r="343" spans="1:12" x14ac:dyDescent="0.3">
      <c r="A343" t="s">
        <v>372</v>
      </c>
      <c r="B343">
        <v>1997</v>
      </c>
      <c r="C343">
        <f t="shared" si="15"/>
        <v>1997</v>
      </c>
      <c r="D343" t="s">
        <v>10</v>
      </c>
      <c r="E343">
        <v>6</v>
      </c>
      <c r="F343">
        <v>0</v>
      </c>
      <c r="G343" s="15">
        <v>3213.62</v>
      </c>
      <c r="H343" t="s">
        <v>11</v>
      </c>
      <c r="I343" t="s">
        <v>11</v>
      </c>
      <c r="J343" t="s">
        <v>247</v>
      </c>
      <c r="K343" t="str">
        <f t="shared" si="16"/>
        <v>6-Jul-1997</v>
      </c>
      <c r="L343">
        <f t="shared" si="17"/>
        <v>25</v>
      </c>
    </row>
    <row r="344" spans="1:12" x14ac:dyDescent="0.3">
      <c r="A344" t="s">
        <v>373</v>
      </c>
      <c r="B344">
        <v>1997</v>
      </c>
      <c r="C344">
        <f t="shared" si="15"/>
        <v>1997</v>
      </c>
      <c r="D344" t="s">
        <v>35</v>
      </c>
      <c r="E344">
        <v>2</v>
      </c>
      <c r="F344">
        <v>1</v>
      </c>
      <c r="G344" s="15">
        <v>3227.12</v>
      </c>
      <c r="H344" t="s">
        <v>11</v>
      </c>
      <c r="I344" t="s">
        <v>12</v>
      </c>
      <c r="J344" t="s">
        <v>13</v>
      </c>
      <c r="K344" t="str">
        <f t="shared" si="16"/>
        <v>2-Aug-1997</v>
      </c>
      <c r="L344">
        <f t="shared" si="17"/>
        <v>25</v>
      </c>
    </row>
    <row r="345" spans="1:12" x14ac:dyDescent="0.3">
      <c r="A345" t="s">
        <v>374</v>
      </c>
      <c r="B345">
        <v>1997</v>
      </c>
      <c r="C345">
        <f t="shared" si="15"/>
        <v>1997</v>
      </c>
      <c r="D345" t="s">
        <v>20</v>
      </c>
      <c r="E345">
        <v>2</v>
      </c>
      <c r="F345">
        <v>1</v>
      </c>
      <c r="G345" s="15">
        <v>3238.44</v>
      </c>
      <c r="H345" t="s">
        <v>11</v>
      </c>
      <c r="I345" t="s">
        <v>12</v>
      </c>
      <c r="J345" t="s">
        <v>13</v>
      </c>
      <c r="K345" t="str">
        <f t="shared" si="16"/>
        <v>2-Sep-1997</v>
      </c>
      <c r="L345">
        <f t="shared" si="17"/>
        <v>25</v>
      </c>
    </row>
    <row r="346" spans="1:12" x14ac:dyDescent="0.3">
      <c r="A346" t="s">
        <v>375</v>
      </c>
      <c r="B346">
        <v>1991</v>
      </c>
      <c r="C346">
        <f t="shared" si="15"/>
        <v>1991</v>
      </c>
      <c r="D346" t="s">
        <v>15</v>
      </c>
      <c r="E346">
        <v>13</v>
      </c>
      <c r="F346">
        <v>0</v>
      </c>
      <c r="G346" s="15">
        <v>3260.2</v>
      </c>
      <c r="H346" t="s">
        <v>12</v>
      </c>
      <c r="I346" t="s">
        <v>11</v>
      </c>
      <c r="J346" t="s">
        <v>42</v>
      </c>
      <c r="K346" t="str">
        <f t="shared" si="16"/>
        <v>13-Nov-1991</v>
      </c>
      <c r="L346">
        <f t="shared" si="17"/>
        <v>31</v>
      </c>
    </row>
    <row r="347" spans="1:12" x14ac:dyDescent="0.3">
      <c r="A347" t="s">
        <v>376</v>
      </c>
      <c r="B347">
        <v>1994</v>
      </c>
      <c r="C347">
        <f t="shared" si="15"/>
        <v>1994</v>
      </c>
      <c r="D347" t="s">
        <v>30</v>
      </c>
      <c r="E347">
        <v>2</v>
      </c>
      <c r="F347">
        <v>0</v>
      </c>
      <c r="G347" s="15">
        <v>3268.85</v>
      </c>
      <c r="H347" t="s">
        <v>12</v>
      </c>
      <c r="I347" t="s">
        <v>16</v>
      </c>
      <c r="J347" t="s">
        <v>168</v>
      </c>
      <c r="K347" t="str">
        <f t="shared" si="16"/>
        <v>2-Dec-1994</v>
      </c>
      <c r="L347">
        <f t="shared" si="17"/>
        <v>28</v>
      </c>
    </row>
    <row r="348" spans="1:12" x14ac:dyDescent="0.3">
      <c r="A348" t="s">
        <v>377</v>
      </c>
      <c r="B348">
        <v>1994</v>
      </c>
      <c r="C348">
        <f t="shared" si="15"/>
        <v>1994</v>
      </c>
      <c r="D348" t="s">
        <v>10</v>
      </c>
      <c r="E348">
        <v>1</v>
      </c>
      <c r="F348">
        <v>1</v>
      </c>
      <c r="G348" s="15">
        <v>3277.16</v>
      </c>
      <c r="H348" t="s">
        <v>11</v>
      </c>
      <c r="I348" t="s">
        <v>12</v>
      </c>
      <c r="J348" t="s">
        <v>42</v>
      </c>
      <c r="K348" t="str">
        <f t="shared" si="16"/>
        <v>1-Jul-1994</v>
      </c>
      <c r="L348">
        <f t="shared" si="17"/>
        <v>28</v>
      </c>
    </row>
    <row r="349" spans="1:12" x14ac:dyDescent="0.3">
      <c r="A349" t="s">
        <v>378</v>
      </c>
      <c r="B349">
        <v>2001</v>
      </c>
      <c r="C349">
        <f t="shared" si="15"/>
        <v>2001</v>
      </c>
      <c r="D349" t="s">
        <v>37</v>
      </c>
      <c r="E349">
        <v>6</v>
      </c>
      <c r="F349">
        <v>2</v>
      </c>
      <c r="G349" s="15">
        <v>3279.87</v>
      </c>
      <c r="H349" t="s">
        <v>11</v>
      </c>
      <c r="I349" t="s">
        <v>16</v>
      </c>
      <c r="J349" t="s">
        <v>356</v>
      </c>
      <c r="K349" t="str">
        <f t="shared" si="16"/>
        <v>6-Oct-2001</v>
      </c>
      <c r="L349">
        <f t="shared" si="17"/>
        <v>21</v>
      </c>
    </row>
    <row r="350" spans="1:12" x14ac:dyDescent="0.3">
      <c r="A350" t="s">
        <v>379</v>
      </c>
      <c r="B350">
        <v>2003</v>
      </c>
      <c r="C350">
        <f t="shared" si="15"/>
        <v>2003</v>
      </c>
      <c r="D350" t="s">
        <v>10</v>
      </c>
      <c r="E350">
        <v>3</v>
      </c>
      <c r="F350">
        <v>0</v>
      </c>
      <c r="G350" s="15">
        <v>3280.22</v>
      </c>
      <c r="H350" t="s">
        <v>11</v>
      </c>
      <c r="I350" t="s">
        <v>12</v>
      </c>
      <c r="J350" t="s">
        <v>42</v>
      </c>
      <c r="K350" t="str">
        <f t="shared" si="16"/>
        <v>3-Jul-2003</v>
      </c>
      <c r="L350">
        <f t="shared" si="17"/>
        <v>19</v>
      </c>
    </row>
    <row r="351" spans="1:12" x14ac:dyDescent="0.3">
      <c r="A351" t="s">
        <v>380</v>
      </c>
      <c r="B351">
        <v>1996</v>
      </c>
      <c r="C351">
        <f t="shared" si="15"/>
        <v>1996</v>
      </c>
      <c r="D351" t="s">
        <v>15</v>
      </c>
      <c r="E351">
        <v>17</v>
      </c>
      <c r="F351">
        <v>1</v>
      </c>
      <c r="G351" s="15">
        <v>3292.53</v>
      </c>
      <c r="H351" t="s">
        <v>11</v>
      </c>
      <c r="I351" t="s">
        <v>11</v>
      </c>
      <c r="J351" t="s">
        <v>23</v>
      </c>
      <c r="K351" t="str">
        <f t="shared" si="16"/>
        <v>17-Nov-1996</v>
      </c>
      <c r="L351">
        <f t="shared" si="17"/>
        <v>26</v>
      </c>
    </row>
    <row r="352" spans="1:12" x14ac:dyDescent="0.3">
      <c r="A352" t="s">
        <v>381</v>
      </c>
      <c r="B352">
        <v>2003</v>
      </c>
      <c r="C352">
        <f t="shared" si="15"/>
        <v>2003</v>
      </c>
      <c r="D352" t="s">
        <v>30</v>
      </c>
      <c r="E352">
        <v>5</v>
      </c>
      <c r="F352">
        <v>0</v>
      </c>
      <c r="G352" s="15">
        <v>3300.7</v>
      </c>
      <c r="H352" t="s">
        <v>11</v>
      </c>
      <c r="I352" t="s">
        <v>11</v>
      </c>
      <c r="J352" t="s">
        <v>200</v>
      </c>
      <c r="K352" t="str">
        <f t="shared" si="16"/>
        <v>5-Dec-2003</v>
      </c>
      <c r="L352">
        <f t="shared" si="17"/>
        <v>19</v>
      </c>
    </row>
    <row r="353" spans="1:12" x14ac:dyDescent="0.3">
      <c r="A353" t="s">
        <v>382</v>
      </c>
      <c r="B353">
        <v>2003</v>
      </c>
      <c r="C353">
        <f t="shared" si="15"/>
        <v>2003</v>
      </c>
      <c r="D353" t="s">
        <v>15</v>
      </c>
      <c r="E353">
        <v>18</v>
      </c>
      <c r="F353">
        <v>0</v>
      </c>
      <c r="G353" s="15">
        <v>3308.46</v>
      </c>
      <c r="H353" t="s">
        <v>11</v>
      </c>
      <c r="I353" t="s">
        <v>16</v>
      </c>
      <c r="J353" t="s">
        <v>300</v>
      </c>
      <c r="K353" t="str">
        <f t="shared" si="16"/>
        <v>18-Nov-2003</v>
      </c>
      <c r="L353">
        <f t="shared" si="17"/>
        <v>19</v>
      </c>
    </row>
    <row r="354" spans="1:12" x14ac:dyDescent="0.3">
      <c r="A354" t="s">
        <v>383</v>
      </c>
      <c r="B354">
        <v>1997</v>
      </c>
      <c r="C354">
        <f t="shared" si="15"/>
        <v>1997</v>
      </c>
      <c r="D354" t="s">
        <v>18</v>
      </c>
      <c r="E354">
        <v>20</v>
      </c>
      <c r="F354">
        <v>1</v>
      </c>
      <c r="G354" s="15">
        <v>3309.79</v>
      </c>
      <c r="H354" t="s">
        <v>12</v>
      </c>
      <c r="I354" t="s">
        <v>12</v>
      </c>
      <c r="J354" t="s">
        <v>356</v>
      </c>
      <c r="K354" t="str">
        <f t="shared" si="16"/>
        <v>20-Jun-1997</v>
      </c>
      <c r="L354">
        <f t="shared" si="17"/>
        <v>25</v>
      </c>
    </row>
    <row r="355" spans="1:12" x14ac:dyDescent="0.3">
      <c r="A355" t="s">
        <v>384</v>
      </c>
      <c r="B355">
        <v>1991</v>
      </c>
      <c r="C355">
        <f t="shared" si="15"/>
        <v>1991</v>
      </c>
      <c r="D355" t="s">
        <v>20</v>
      </c>
      <c r="E355">
        <v>1</v>
      </c>
      <c r="F355">
        <v>3</v>
      </c>
      <c r="G355" s="15">
        <v>3342.79</v>
      </c>
      <c r="H355" t="s">
        <v>11</v>
      </c>
      <c r="I355" t="s">
        <v>16</v>
      </c>
      <c r="J355" t="s">
        <v>13</v>
      </c>
      <c r="K355" t="str">
        <f t="shared" si="16"/>
        <v>1-Sep-1991</v>
      </c>
      <c r="L355">
        <f t="shared" si="17"/>
        <v>31</v>
      </c>
    </row>
    <row r="356" spans="1:12" x14ac:dyDescent="0.3">
      <c r="A356" t="s">
        <v>385</v>
      </c>
      <c r="B356">
        <v>1993</v>
      </c>
      <c r="C356">
        <f t="shared" si="15"/>
        <v>1993</v>
      </c>
      <c r="D356" t="s">
        <v>37</v>
      </c>
      <c r="E356">
        <v>28</v>
      </c>
      <c r="F356">
        <v>0</v>
      </c>
      <c r="G356" s="15">
        <v>3353.28</v>
      </c>
      <c r="H356" t="s">
        <v>11</v>
      </c>
      <c r="I356" t="s">
        <v>16</v>
      </c>
      <c r="J356" t="s">
        <v>42</v>
      </c>
      <c r="K356" t="str">
        <f t="shared" si="16"/>
        <v>28-Oct-1993</v>
      </c>
      <c r="L356">
        <f t="shared" si="17"/>
        <v>29</v>
      </c>
    </row>
    <row r="357" spans="1:12" x14ac:dyDescent="0.3">
      <c r="A357" t="s">
        <v>386</v>
      </c>
      <c r="B357">
        <v>1995</v>
      </c>
      <c r="C357">
        <f t="shared" si="15"/>
        <v>1995</v>
      </c>
      <c r="D357" t="s">
        <v>18</v>
      </c>
      <c r="E357">
        <v>23</v>
      </c>
      <c r="F357">
        <v>0</v>
      </c>
      <c r="G357" s="15">
        <v>3353.47</v>
      </c>
      <c r="H357" t="s">
        <v>11</v>
      </c>
      <c r="I357" t="s">
        <v>12</v>
      </c>
      <c r="J357" t="s">
        <v>23</v>
      </c>
      <c r="K357" t="str">
        <f t="shared" si="16"/>
        <v>23-Jun-1995</v>
      </c>
      <c r="L357">
        <f t="shared" si="17"/>
        <v>27</v>
      </c>
    </row>
    <row r="358" spans="1:12" x14ac:dyDescent="0.3">
      <c r="A358" t="s">
        <v>387</v>
      </c>
      <c r="B358">
        <v>1993</v>
      </c>
      <c r="C358">
        <f t="shared" si="15"/>
        <v>1993</v>
      </c>
      <c r="D358" t="s">
        <v>37</v>
      </c>
      <c r="E358">
        <v>7</v>
      </c>
      <c r="F358">
        <v>0</v>
      </c>
      <c r="G358" s="15">
        <v>3366.67</v>
      </c>
      <c r="H358" t="s">
        <v>11</v>
      </c>
      <c r="I358" t="s">
        <v>11</v>
      </c>
      <c r="J358" t="s">
        <v>13</v>
      </c>
      <c r="K358" t="str">
        <f t="shared" si="16"/>
        <v>7-Oct-1993</v>
      </c>
      <c r="L358">
        <f t="shared" si="17"/>
        <v>29</v>
      </c>
    </row>
    <row r="359" spans="1:12" x14ac:dyDescent="0.3">
      <c r="A359" t="s">
        <v>388</v>
      </c>
      <c r="B359">
        <v>1996</v>
      </c>
      <c r="C359">
        <f t="shared" si="15"/>
        <v>1996</v>
      </c>
      <c r="D359" t="s">
        <v>30</v>
      </c>
      <c r="E359">
        <v>14</v>
      </c>
      <c r="F359">
        <v>1</v>
      </c>
      <c r="G359" s="15">
        <v>3378.91</v>
      </c>
      <c r="H359" t="s">
        <v>11</v>
      </c>
      <c r="I359" t="s">
        <v>16</v>
      </c>
      <c r="J359" t="s">
        <v>42</v>
      </c>
      <c r="K359" t="str">
        <f t="shared" si="16"/>
        <v>14-Dec-1996</v>
      </c>
      <c r="L359">
        <f t="shared" si="17"/>
        <v>26</v>
      </c>
    </row>
    <row r="360" spans="1:12" x14ac:dyDescent="0.3">
      <c r="A360" t="s">
        <v>389</v>
      </c>
      <c r="B360">
        <v>1996</v>
      </c>
      <c r="C360">
        <f t="shared" si="15"/>
        <v>1996</v>
      </c>
      <c r="D360" t="s">
        <v>15</v>
      </c>
      <c r="E360">
        <v>13</v>
      </c>
      <c r="F360">
        <v>0</v>
      </c>
      <c r="G360" s="15">
        <v>3385.4</v>
      </c>
      <c r="H360" t="s">
        <v>11</v>
      </c>
      <c r="I360" t="s">
        <v>11</v>
      </c>
      <c r="J360" t="s">
        <v>247</v>
      </c>
      <c r="K360" t="str">
        <f t="shared" si="16"/>
        <v>13-Nov-1996</v>
      </c>
      <c r="L360">
        <f t="shared" si="17"/>
        <v>26</v>
      </c>
    </row>
    <row r="361" spans="1:12" x14ac:dyDescent="0.3">
      <c r="A361" t="s">
        <v>390</v>
      </c>
      <c r="B361">
        <v>1996</v>
      </c>
      <c r="C361">
        <f t="shared" si="15"/>
        <v>1996</v>
      </c>
      <c r="D361" t="s">
        <v>35</v>
      </c>
      <c r="E361">
        <v>10</v>
      </c>
      <c r="F361">
        <v>1</v>
      </c>
      <c r="G361" s="15">
        <v>3392.37</v>
      </c>
      <c r="H361" t="s">
        <v>11</v>
      </c>
      <c r="I361" t="s">
        <v>12</v>
      </c>
      <c r="J361" t="s">
        <v>13</v>
      </c>
      <c r="K361" t="str">
        <f t="shared" si="16"/>
        <v>10-Aug-1996</v>
      </c>
      <c r="L361">
        <f t="shared" si="17"/>
        <v>26</v>
      </c>
    </row>
    <row r="362" spans="1:12" x14ac:dyDescent="0.3">
      <c r="A362" t="s">
        <v>391</v>
      </c>
      <c r="B362">
        <v>1996</v>
      </c>
      <c r="C362">
        <f t="shared" si="15"/>
        <v>1996</v>
      </c>
      <c r="D362" t="s">
        <v>37</v>
      </c>
      <c r="E362">
        <v>27</v>
      </c>
      <c r="F362">
        <v>1</v>
      </c>
      <c r="G362" s="15">
        <v>3392.98</v>
      </c>
      <c r="H362" t="s">
        <v>11</v>
      </c>
      <c r="I362" t="s">
        <v>12</v>
      </c>
      <c r="J362" t="s">
        <v>13</v>
      </c>
      <c r="K362" t="str">
        <f t="shared" si="16"/>
        <v>27-Oct-1996</v>
      </c>
      <c r="L362">
        <f t="shared" si="17"/>
        <v>26</v>
      </c>
    </row>
    <row r="363" spans="1:12" x14ac:dyDescent="0.3">
      <c r="A363" t="s">
        <v>392</v>
      </c>
      <c r="B363">
        <v>2004</v>
      </c>
      <c r="C363">
        <f t="shared" si="15"/>
        <v>2004</v>
      </c>
      <c r="D363" t="s">
        <v>10</v>
      </c>
      <c r="E363">
        <v>16</v>
      </c>
      <c r="F363">
        <v>2</v>
      </c>
      <c r="G363" s="15">
        <v>3393.36</v>
      </c>
      <c r="H363" t="s">
        <v>11</v>
      </c>
      <c r="I363" t="s">
        <v>11</v>
      </c>
      <c r="J363" t="s">
        <v>249</v>
      </c>
      <c r="K363" t="str">
        <f t="shared" si="16"/>
        <v>16-Jul-2004</v>
      </c>
      <c r="L363">
        <f t="shared" si="17"/>
        <v>18</v>
      </c>
    </row>
    <row r="364" spans="1:12" x14ac:dyDescent="0.3">
      <c r="A364" t="s">
        <v>393</v>
      </c>
      <c r="B364">
        <v>1996</v>
      </c>
      <c r="C364">
        <f t="shared" si="15"/>
        <v>1996</v>
      </c>
      <c r="D364" t="s">
        <v>30</v>
      </c>
      <c r="E364">
        <v>19</v>
      </c>
      <c r="F364">
        <v>1</v>
      </c>
      <c r="G364" s="15">
        <v>3410.32</v>
      </c>
      <c r="H364" t="s">
        <v>11</v>
      </c>
      <c r="I364" t="s">
        <v>11</v>
      </c>
      <c r="J364" t="s">
        <v>42</v>
      </c>
      <c r="K364" t="str">
        <f t="shared" si="16"/>
        <v>19-Dec-1996</v>
      </c>
      <c r="L364">
        <f t="shared" si="17"/>
        <v>26</v>
      </c>
    </row>
    <row r="365" spans="1:12" x14ac:dyDescent="0.3">
      <c r="A365" t="s">
        <v>394</v>
      </c>
      <c r="B365">
        <v>2001</v>
      </c>
      <c r="C365">
        <f t="shared" si="15"/>
        <v>2001</v>
      </c>
      <c r="D365" t="s">
        <v>30</v>
      </c>
      <c r="E365">
        <v>26</v>
      </c>
      <c r="F365">
        <v>0</v>
      </c>
      <c r="G365" s="15">
        <v>3434.38</v>
      </c>
      <c r="H365" t="s">
        <v>11</v>
      </c>
      <c r="I365" t="s">
        <v>11</v>
      </c>
      <c r="J365" t="s">
        <v>42</v>
      </c>
      <c r="K365" t="str">
        <f t="shared" si="16"/>
        <v>26-Dec-2001</v>
      </c>
      <c r="L365">
        <f t="shared" si="17"/>
        <v>21</v>
      </c>
    </row>
    <row r="366" spans="1:12" x14ac:dyDescent="0.3">
      <c r="A366" t="s">
        <v>395</v>
      </c>
      <c r="B366">
        <v>1986</v>
      </c>
      <c r="C366">
        <f t="shared" si="15"/>
        <v>1986</v>
      </c>
      <c r="D366" t="s">
        <v>35</v>
      </c>
      <c r="E366">
        <v>27</v>
      </c>
      <c r="F366">
        <v>3</v>
      </c>
      <c r="G366" s="15">
        <v>3436.5</v>
      </c>
      <c r="H366" t="s">
        <v>11</v>
      </c>
      <c r="I366" t="s">
        <v>16</v>
      </c>
      <c r="J366" t="s">
        <v>13</v>
      </c>
      <c r="K366" t="str">
        <f t="shared" si="16"/>
        <v>27-Aug-1986</v>
      </c>
      <c r="L366">
        <f t="shared" si="17"/>
        <v>36</v>
      </c>
    </row>
    <row r="367" spans="1:12" x14ac:dyDescent="0.3">
      <c r="A367" t="s">
        <v>396</v>
      </c>
      <c r="B367">
        <v>2000</v>
      </c>
      <c r="C367">
        <f t="shared" si="15"/>
        <v>2000</v>
      </c>
      <c r="D367" t="s">
        <v>18</v>
      </c>
      <c r="E367">
        <v>20</v>
      </c>
      <c r="F367">
        <v>3</v>
      </c>
      <c r="G367" s="15">
        <v>3443.06</v>
      </c>
      <c r="H367" t="s">
        <v>11</v>
      </c>
      <c r="I367" t="s">
        <v>16</v>
      </c>
      <c r="J367" t="s">
        <v>42</v>
      </c>
      <c r="K367" t="str">
        <f t="shared" si="16"/>
        <v>20-Jun-2000</v>
      </c>
      <c r="L367">
        <f t="shared" si="17"/>
        <v>22</v>
      </c>
    </row>
    <row r="368" spans="1:12" x14ac:dyDescent="0.3">
      <c r="A368" t="s">
        <v>397</v>
      </c>
      <c r="B368">
        <v>1987</v>
      </c>
      <c r="C368">
        <f t="shared" si="15"/>
        <v>1987</v>
      </c>
      <c r="D368" t="s">
        <v>20</v>
      </c>
      <c r="E368">
        <v>14</v>
      </c>
      <c r="F368">
        <v>3</v>
      </c>
      <c r="G368" s="15">
        <v>3453.77</v>
      </c>
      <c r="H368" t="s">
        <v>11</v>
      </c>
      <c r="I368" t="s">
        <v>16</v>
      </c>
      <c r="J368" t="s">
        <v>42</v>
      </c>
      <c r="K368" t="str">
        <f t="shared" si="16"/>
        <v>14-Sep-1987</v>
      </c>
      <c r="L368">
        <f t="shared" si="17"/>
        <v>35</v>
      </c>
    </row>
    <row r="369" spans="1:12" x14ac:dyDescent="0.3">
      <c r="A369" t="s">
        <v>398</v>
      </c>
      <c r="B369">
        <v>2003</v>
      </c>
      <c r="C369">
        <f t="shared" si="15"/>
        <v>2003</v>
      </c>
      <c r="D369" t="s">
        <v>10</v>
      </c>
      <c r="E369">
        <v>29</v>
      </c>
      <c r="F369">
        <v>0</v>
      </c>
      <c r="G369" s="15">
        <v>3463.51</v>
      </c>
      <c r="H369" t="s">
        <v>11</v>
      </c>
      <c r="I369" t="s">
        <v>16</v>
      </c>
      <c r="J369" t="s">
        <v>200</v>
      </c>
      <c r="K369" t="str">
        <f t="shared" si="16"/>
        <v>29-Jul-2003</v>
      </c>
      <c r="L369">
        <f t="shared" si="17"/>
        <v>19</v>
      </c>
    </row>
    <row r="370" spans="1:12" x14ac:dyDescent="0.3">
      <c r="A370" t="s">
        <v>399</v>
      </c>
      <c r="B370">
        <v>1993</v>
      </c>
      <c r="C370">
        <f t="shared" si="15"/>
        <v>1993</v>
      </c>
      <c r="D370" t="s">
        <v>37</v>
      </c>
      <c r="E370">
        <v>12</v>
      </c>
      <c r="F370">
        <v>1</v>
      </c>
      <c r="G370" s="15">
        <v>3471.41</v>
      </c>
      <c r="H370" t="s">
        <v>11</v>
      </c>
      <c r="I370" t="s">
        <v>11</v>
      </c>
      <c r="J370" t="s">
        <v>13</v>
      </c>
      <c r="K370" t="str">
        <f t="shared" si="16"/>
        <v>12-Oct-1993</v>
      </c>
      <c r="L370">
        <f t="shared" si="17"/>
        <v>29</v>
      </c>
    </row>
    <row r="371" spans="1:12" x14ac:dyDescent="0.3">
      <c r="A371" t="s">
        <v>400</v>
      </c>
      <c r="B371">
        <v>2004</v>
      </c>
      <c r="C371">
        <f t="shared" si="15"/>
        <v>2004</v>
      </c>
      <c r="D371" t="s">
        <v>18</v>
      </c>
      <c r="E371">
        <v>26</v>
      </c>
      <c r="F371">
        <v>3</v>
      </c>
      <c r="G371" s="15">
        <v>3481.87</v>
      </c>
      <c r="H371" t="s">
        <v>11</v>
      </c>
      <c r="I371" t="s">
        <v>12</v>
      </c>
      <c r="J371" t="s">
        <v>168</v>
      </c>
      <c r="K371" t="str">
        <f t="shared" si="16"/>
        <v>26-Jun-2004</v>
      </c>
      <c r="L371">
        <f t="shared" si="17"/>
        <v>18</v>
      </c>
    </row>
    <row r="372" spans="1:12" x14ac:dyDescent="0.3">
      <c r="A372" t="s">
        <v>401</v>
      </c>
      <c r="B372">
        <v>1996</v>
      </c>
      <c r="C372">
        <f t="shared" si="15"/>
        <v>1996</v>
      </c>
      <c r="D372" t="s">
        <v>20</v>
      </c>
      <c r="E372">
        <v>19</v>
      </c>
      <c r="F372">
        <v>2</v>
      </c>
      <c r="G372" s="15">
        <v>3484.33</v>
      </c>
      <c r="H372" t="s">
        <v>12</v>
      </c>
      <c r="I372" t="s">
        <v>12</v>
      </c>
      <c r="J372" t="s">
        <v>42</v>
      </c>
      <c r="K372" t="str">
        <f t="shared" si="16"/>
        <v>19-Sep-1996</v>
      </c>
      <c r="L372">
        <f t="shared" si="17"/>
        <v>26</v>
      </c>
    </row>
    <row r="373" spans="1:12" x14ac:dyDescent="0.3">
      <c r="A373" t="s">
        <v>402</v>
      </c>
      <c r="B373">
        <v>1996</v>
      </c>
      <c r="C373">
        <f t="shared" si="15"/>
        <v>1996</v>
      </c>
      <c r="D373" t="s">
        <v>20</v>
      </c>
      <c r="E373">
        <v>18</v>
      </c>
      <c r="F373">
        <v>1</v>
      </c>
      <c r="G373" s="15">
        <v>3490.55</v>
      </c>
      <c r="H373" t="s">
        <v>16</v>
      </c>
      <c r="I373" t="s">
        <v>11</v>
      </c>
      <c r="J373" t="s">
        <v>164</v>
      </c>
      <c r="K373" t="str">
        <f t="shared" si="16"/>
        <v>18-Sep-1996</v>
      </c>
      <c r="L373">
        <f t="shared" si="17"/>
        <v>26</v>
      </c>
    </row>
    <row r="374" spans="1:12" x14ac:dyDescent="0.3">
      <c r="A374" t="s">
        <v>403</v>
      </c>
      <c r="B374">
        <v>1999</v>
      </c>
      <c r="C374">
        <f t="shared" si="15"/>
        <v>1999</v>
      </c>
      <c r="D374" t="s">
        <v>20</v>
      </c>
      <c r="E374">
        <v>22</v>
      </c>
      <c r="F374">
        <v>2</v>
      </c>
      <c r="G374" s="15">
        <v>3500.61</v>
      </c>
      <c r="H374" t="s">
        <v>11</v>
      </c>
      <c r="I374" t="s">
        <v>11</v>
      </c>
      <c r="J374" t="s">
        <v>13</v>
      </c>
      <c r="K374" t="str">
        <f t="shared" si="16"/>
        <v>22-Sep-1999</v>
      </c>
      <c r="L374">
        <f t="shared" si="17"/>
        <v>23</v>
      </c>
    </row>
    <row r="375" spans="1:12" x14ac:dyDescent="0.3">
      <c r="A375" t="s">
        <v>404</v>
      </c>
      <c r="B375">
        <v>1998</v>
      </c>
      <c r="C375">
        <f t="shared" si="15"/>
        <v>1998</v>
      </c>
      <c r="D375" t="s">
        <v>20</v>
      </c>
      <c r="E375">
        <v>16</v>
      </c>
      <c r="F375">
        <v>2</v>
      </c>
      <c r="G375" s="15">
        <v>3537.7</v>
      </c>
      <c r="H375" t="s">
        <v>12</v>
      </c>
      <c r="I375" t="s">
        <v>12</v>
      </c>
      <c r="J375" t="s">
        <v>23</v>
      </c>
      <c r="K375" t="str">
        <f t="shared" si="16"/>
        <v>16-Sep-1998</v>
      </c>
      <c r="L375">
        <f t="shared" si="17"/>
        <v>24</v>
      </c>
    </row>
    <row r="376" spans="1:12" x14ac:dyDescent="0.3">
      <c r="A376" t="s">
        <v>405</v>
      </c>
      <c r="B376">
        <v>2003</v>
      </c>
      <c r="C376">
        <f t="shared" si="15"/>
        <v>2003</v>
      </c>
      <c r="D376" t="s">
        <v>35</v>
      </c>
      <c r="E376">
        <v>24</v>
      </c>
      <c r="F376">
        <v>0</v>
      </c>
      <c r="G376" s="15">
        <v>3538.9</v>
      </c>
      <c r="H376" t="s">
        <v>11</v>
      </c>
      <c r="I376" t="s">
        <v>11</v>
      </c>
      <c r="J376" t="s">
        <v>23</v>
      </c>
      <c r="K376" t="str">
        <f t="shared" si="16"/>
        <v>24-Aug-2003</v>
      </c>
      <c r="L376">
        <f t="shared" si="17"/>
        <v>19</v>
      </c>
    </row>
    <row r="377" spans="1:12" x14ac:dyDescent="0.3">
      <c r="A377" t="s">
        <v>406</v>
      </c>
      <c r="B377">
        <v>1988</v>
      </c>
      <c r="C377">
        <f t="shared" si="15"/>
        <v>1988</v>
      </c>
      <c r="D377" t="s">
        <v>37</v>
      </c>
      <c r="E377">
        <v>15</v>
      </c>
      <c r="F377">
        <v>3</v>
      </c>
      <c r="G377" s="15">
        <v>3540.12</v>
      </c>
      <c r="H377" t="s">
        <v>11</v>
      </c>
      <c r="I377" t="s">
        <v>16</v>
      </c>
      <c r="J377" t="s">
        <v>13</v>
      </c>
      <c r="K377" t="str">
        <f t="shared" si="16"/>
        <v>15-Oct-1988</v>
      </c>
      <c r="L377">
        <f t="shared" si="17"/>
        <v>34</v>
      </c>
    </row>
    <row r="378" spans="1:12" x14ac:dyDescent="0.3">
      <c r="A378" t="s">
        <v>407</v>
      </c>
      <c r="B378">
        <v>1992</v>
      </c>
      <c r="C378">
        <f t="shared" si="15"/>
        <v>1992</v>
      </c>
      <c r="D378" t="s">
        <v>30</v>
      </c>
      <c r="E378">
        <v>22</v>
      </c>
      <c r="F378">
        <v>0</v>
      </c>
      <c r="G378" s="15">
        <v>3554.2</v>
      </c>
      <c r="H378" t="s">
        <v>11</v>
      </c>
      <c r="I378" t="s">
        <v>12</v>
      </c>
      <c r="J378" t="s">
        <v>42</v>
      </c>
      <c r="K378" t="str">
        <f t="shared" si="16"/>
        <v>22-Dec-1992</v>
      </c>
      <c r="L378">
        <f t="shared" si="17"/>
        <v>30</v>
      </c>
    </row>
    <row r="379" spans="1:12" x14ac:dyDescent="0.3">
      <c r="A379" t="s">
        <v>408</v>
      </c>
      <c r="B379">
        <v>1994</v>
      </c>
      <c r="C379">
        <f t="shared" si="15"/>
        <v>1994</v>
      </c>
      <c r="D379" t="s">
        <v>20</v>
      </c>
      <c r="E379">
        <v>24</v>
      </c>
      <c r="F379">
        <v>0</v>
      </c>
      <c r="G379" s="15">
        <v>3556.92</v>
      </c>
      <c r="H379" t="s">
        <v>11</v>
      </c>
      <c r="I379" t="s">
        <v>12</v>
      </c>
      <c r="J379" t="s">
        <v>23</v>
      </c>
      <c r="K379" t="str">
        <f t="shared" si="16"/>
        <v>24-Sep-1994</v>
      </c>
      <c r="L379">
        <f t="shared" si="17"/>
        <v>28</v>
      </c>
    </row>
    <row r="380" spans="1:12" x14ac:dyDescent="0.3">
      <c r="A380" t="s">
        <v>409</v>
      </c>
      <c r="B380">
        <v>1995</v>
      </c>
      <c r="C380">
        <f t="shared" si="15"/>
        <v>1995</v>
      </c>
      <c r="D380" t="s">
        <v>37</v>
      </c>
      <c r="E380">
        <v>9</v>
      </c>
      <c r="F380">
        <v>0</v>
      </c>
      <c r="G380" s="15">
        <v>3558.62</v>
      </c>
      <c r="H380" t="s">
        <v>11</v>
      </c>
      <c r="I380" t="s">
        <v>12</v>
      </c>
      <c r="J380" t="s">
        <v>247</v>
      </c>
      <c r="K380" t="str">
        <f t="shared" si="16"/>
        <v>9-Oct-1995</v>
      </c>
      <c r="L380">
        <f t="shared" si="17"/>
        <v>27</v>
      </c>
    </row>
    <row r="381" spans="1:12" x14ac:dyDescent="0.3">
      <c r="A381" t="s">
        <v>410</v>
      </c>
      <c r="B381">
        <v>1995</v>
      </c>
      <c r="C381">
        <f t="shared" si="15"/>
        <v>1995</v>
      </c>
      <c r="D381" t="s">
        <v>18</v>
      </c>
      <c r="E381">
        <v>16</v>
      </c>
      <c r="F381">
        <v>1</v>
      </c>
      <c r="G381" s="15">
        <v>3561.89</v>
      </c>
      <c r="H381" t="s">
        <v>11</v>
      </c>
      <c r="I381" t="s">
        <v>16</v>
      </c>
      <c r="J381" t="s">
        <v>13</v>
      </c>
      <c r="K381" t="str">
        <f t="shared" si="16"/>
        <v>16-Jun-1995</v>
      </c>
      <c r="L381">
        <f t="shared" si="17"/>
        <v>27</v>
      </c>
    </row>
    <row r="382" spans="1:12" x14ac:dyDescent="0.3">
      <c r="A382" t="s">
        <v>411</v>
      </c>
      <c r="B382">
        <v>1981</v>
      </c>
      <c r="C382">
        <f t="shared" si="15"/>
        <v>1981</v>
      </c>
      <c r="D382" t="s">
        <v>37</v>
      </c>
      <c r="E382">
        <v>10</v>
      </c>
      <c r="F382">
        <v>1</v>
      </c>
      <c r="G382" s="15">
        <v>3562.87</v>
      </c>
      <c r="H382" t="s">
        <v>11</v>
      </c>
      <c r="I382" t="s">
        <v>16</v>
      </c>
      <c r="J382" t="s">
        <v>13</v>
      </c>
      <c r="K382" t="str">
        <f t="shared" si="16"/>
        <v>10-Oct-1981</v>
      </c>
      <c r="L382">
        <f t="shared" si="17"/>
        <v>41</v>
      </c>
    </row>
    <row r="383" spans="1:12" x14ac:dyDescent="0.3">
      <c r="A383" t="s">
        <v>412</v>
      </c>
      <c r="B383">
        <v>1988</v>
      </c>
      <c r="C383">
        <f t="shared" si="15"/>
        <v>1988</v>
      </c>
      <c r="D383" t="s">
        <v>35</v>
      </c>
      <c r="E383">
        <v>18</v>
      </c>
      <c r="F383">
        <v>3</v>
      </c>
      <c r="G383" s="15">
        <v>3569.96</v>
      </c>
      <c r="H383" t="s">
        <v>11</v>
      </c>
      <c r="I383" t="s">
        <v>16</v>
      </c>
      <c r="J383" t="s">
        <v>23</v>
      </c>
      <c r="K383" t="str">
        <f t="shared" si="16"/>
        <v>18-Aug-1988</v>
      </c>
      <c r="L383">
        <f t="shared" si="17"/>
        <v>34</v>
      </c>
    </row>
    <row r="384" spans="1:12" x14ac:dyDescent="0.3">
      <c r="A384" t="s">
        <v>413</v>
      </c>
      <c r="B384">
        <v>1995</v>
      </c>
      <c r="C384">
        <f t="shared" si="15"/>
        <v>1995</v>
      </c>
      <c r="D384" t="s">
        <v>35</v>
      </c>
      <c r="E384">
        <v>23</v>
      </c>
      <c r="F384">
        <v>1</v>
      </c>
      <c r="G384" s="15">
        <v>3578</v>
      </c>
      <c r="H384" t="s">
        <v>11</v>
      </c>
      <c r="I384" t="s">
        <v>12</v>
      </c>
      <c r="J384" t="s">
        <v>42</v>
      </c>
      <c r="K384" t="str">
        <f t="shared" si="16"/>
        <v>23-Aug-1995</v>
      </c>
      <c r="L384">
        <f t="shared" si="17"/>
        <v>27</v>
      </c>
    </row>
    <row r="385" spans="1:12" x14ac:dyDescent="0.3">
      <c r="A385" t="s">
        <v>414</v>
      </c>
      <c r="B385">
        <v>2001</v>
      </c>
      <c r="C385">
        <f t="shared" si="15"/>
        <v>2001</v>
      </c>
      <c r="D385" t="s">
        <v>15</v>
      </c>
      <c r="E385">
        <v>11</v>
      </c>
      <c r="F385">
        <v>2</v>
      </c>
      <c r="G385" s="15">
        <v>3579.83</v>
      </c>
      <c r="H385" t="s">
        <v>11</v>
      </c>
      <c r="I385" t="s">
        <v>11</v>
      </c>
      <c r="J385" t="s">
        <v>23</v>
      </c>
      <c r="K385" t="str">
        <f t="shared" si="16"/>
        <v>11-Nov-2001</v>
      </c>
      <c r="L385">
        <f t="shared" si="17"/>
        <v>21</v>
      </c>
    </row>
    <row r="386" spans="1:12" x14ac:dyDescent="0.3">
      <c r="A386" t="s">
        <v>415</v>
      </c>
      <c r="B386">
        <v>1986</v>
      </c>
      <c r="C386">
        <f t="shared" si="15"/>
        <v>1986</v>
      </c>
      <c r="D386" t="s">
        <v>30</v>
      </c>
      <c r="E386">
        <v>27</v>
      </c>
      <c r="F386">
        <v>3</v>
      </c>
      <c r="G386" s="15">
        <v>3589.14</v>
      </c>
      <c r="H386" t="s">
        <v>11</v>
      </c>
      <c r="I386" t="s">
        <v>11</v>
      </c>
      <c r="J386" t="s">
        <v>13</v>
      </c>
      <c r="K386" t="str">
        <f t="shared" si="16"/>
        <v>27-Dec-1986</v>
      </c>
      <c r="L386">
        <f t="shared" si="17"/>
        <v>36</v>
      </c>
    </row>
    <row r="387" spans="1:12" x14ac:dyDescent="0.3">
      <c r="A387" t="s">
        <v>416</v>
      </c>
      <c r="B387">
        <v>1999</v>
      </c>
      <c r="C387">
        <f t="shared" ref="C387:C450" si="18">IF(B387="?",AVERAGE($B$2344),B387)</f>
        <v>1999</v>
      </c>
      <c r="D387" t="s">
        <v>18</v>
      </c>
      <c r="E387">
        <v>6</v>
      </c>
      <c r="F387">
        <v>3</v>
      </c>
      <c r="G387" s="15">
        <v>3591.48</v>
      </c>
      <c r="H387" t="s">
        <v>11</v>
      </c>
      <c r="I387" t="s">
        <v>12</v>
      </c>
      <c r="J387" t="s">
        <v>42</v>
      </c>
      <c r="K387" t="str">
        <f t="shared" ref="K387:K450" si="19">CONCATENATE(E387,"-",D387,"-",C387)</f>
        <v>6-Jun-1999</v>
      </c>
      <c r="L387">
        <f t="shared" ref="L387:L450" si="20">DATEDIF(K387,DATE(2023,6,8),"Y")</f>
        <v>24</v>
      </c>
    </row>
    <row r="388" spans="1:12" x14ac:dyDescent="0.3">
      <c r="A388" t="s">
        <v>417</v>
      </c>
      <c r="B388">
        <v>1997</v>
      </c>
      <c r="C388">
        <f t="shared" si="18"/>
        <v>1997</v>
      </c>
      <c r="D388" t="s">
        <v>15</v>
      </c>
      <c r="E388">
        <v>4</v>
      </c>
      <c r="F388">
        <v>1</v>
      </c>
      <c r="G388" s="15">
        <v>3594.17</v>
      </c>
      <c r="H388" t="s">
        <v>11</v>
      </c>
      <c r="I388" t="s">
        <v>11</v>
      </c>
      <c r="J388" t="s">
        <v>23</v>
      </c>
      <c r="K388" t="str">
        <f t="shared" si="19"/>
        <v>4-Nov-1997</v>
      </c>
      <c r="L388">
        <f t="shared" si="20"/>
        <v>25</v>
      </c>
    </row>
    <row r="389" spans="1:12" x14ac:dyDescent="0.3">
      <c r="A389" t="s">
        <v>418</v>
      </c>
      <c r="B389">
        <v>1999</v>
      </c>
      <c r="C389">
        <f t="shared" si="18"/>
        <v>1999</v>
      </c>
      <c r="D389" t="s">
        <v>35</v>
      </c>
      <c r="E389">
        <v>12</v>
      </c>
      <c r="F389">
        <v>3</v>
      </c>
      <c r="G389" s="15">
        <v>3597.6</v>
      </c>
      <c r="H389" t="s">
        <v>11</v>
      </c>
      <c r="I389" t="s">
        <v>11</v>
      </c>
      <c r="J389" t="s">
        <v>42</v>
      </c>
      <c r="K389" t="str">
        <f t="shared" si="19"/>
        <v>12-Aug-1999</v>
      </c>
      <c r="L389">
        <f t="shared" si="20"/>
        <v>23</v>
      </c>
    </row>
    <row r="390" spans="1:12" x14ac:dyDescent="0.3">
      <c r="A390" t="s">
        <v>419</v>
      </c>
      <c r="B390">
        <v>1988</v>
      </c>
      <c r="C390">
        <f t="shared" si="18"/>
        <v>1988</v>
      </c>
      <c r="D390" t="s">
        <v>15</v>
      </c>
      <c r="E390">
        <v>4</v>
      </c>
      <c r="F390">
        <v>3</v>
      </c>
      <c r="G390" s="15">
        <v>3603.6</v>
      </c>
      <c r="H390" t="s">
        <v>11</v>
      </c>
      <c r="I390" t="s">
        <v>16</v>
      </c>
      <c r="J390" t="s">
        <v>13</v>
      </c>
      <c r="K390" t="str">
        <f t="shared" si="19"/>
        <v>4-Nov-1988</v>
      </c>
      <c r="L390">
        <f t="shared" si="20"/>
        <v>34</v>
      </c>
    </row>
    <row r="391" spans="1:12" x14ac:dyDescent="0.3">
      <c r="A391" t="s">
        <v>420</v>
      </c>
      <c r="B391">
        <v>1990</v>
      </c>
      <c r="C391">
        <f t="shared" si="18"/>
        <v>1990</v>
      </c>
      <c r="D391" t="s">
        <v>37</v>
      </c>
      <c r="E391">
        <v>11</v>
      </c>
      <c r="F391">
        <v>3</v>
      </c>
      <c r="G391" s="15">
        <v>3606.43</v>
      </c>
      <c r="H391" t="s">
        <v>11</v>
      </c>
      <c r="I391" t="s">
        <v>16</v>
      </c>
      <c r="J391" t="s">
        <v>13</v>
      </c>
      <c r="K391" t="str">
        <f t="shared" si="19"/>
        <v>11-Oct-1990</v>
      </c>
      <c r="L391">
        <f t="shared" si="20"/>
        <v>32</v>
      </c>
    </row>
    <row r="392" spans="1:12" x14ac:dyDescent="0.3">
      <c r="A392" t="s">
        <v>421</v>
      </c>
      <c r="B392">
        <v>1985</v>
      </c>
      <c r="C392">
        <f t="shared" si="18"/>
        <v>1985</v>
      </c>
      <c r="D392" t="s">
        <v>18</v>
      </c>
      <c r="E392">
        <v>14</v>
      </c>
      <c r="F392">
        <v>3</v>
      </c>
      <c r="G392" s="15">
        <v>3622.13</v>
      </c>
      <c r="H392" t="s">
        <v>11</v>
      </c>
      <c r="I392" t="s">
        <v>16</v>
      </c>
      <c r="J392" t="s">
        <v>13</v>
      </c>
      <c r="K392" t="str">
        <f t="shared" si="19"/>
        <v>14-Jun-1985</v>
      </c>
      <c r="L392">
        <f t="shared" si="20"/>
        <v>37</v>
      </c>
    </row>
    <row r="393" spans="1:12" x14ac:dyDescent="0.3">
      <c r="A393" t="s">
        <v>422</v>
      </c>
      <c r="B393">
        <v>1992</v>
      </c>
      <c r="C393">
        <f t="shared" si="18"/>
        <v>1992</v>
      </c>
      <c r="D393" t="s">
        <v>15</v>
      </c>
      <c r="E393">
        <v>17</v>
      </c>
      <c r="F393">
        <v>0</v>
      </c>
      <c r="G393" s="15">
        <v>3645.09</v>
      </c>
      <c r="H393" t="s">
        <v>16</v>
      </c>
      <c r="I393" t="s">
        <v>11</v>
      </c>
      <c r="J393" t="s">
        <v>276</v>
      </c>
      <c r="K393" t="str">
        <f t="shared" si="19"/>
        <v>17-Nov-1992</v>
      </c>
      <c r="L393">
        <f t="shared" si="20"/>
        <v>30</v>
      </c>
    </row>
    <row r="394" spans="1:12" x14ac:dyDescent="0.3">
      <c r="A394" t="s">
        <v>423</v>
      </c>
      <c r="B394">
        <v>1990</v>
      </c>
      <c r="C394">
        <f t="shared" si="18"/>
        <v>1990</v>
      </c>
      <c r="D394" t="s">
        <v>15</v>
      </c>
      <c r="E394">
        <v>8</v>
      </c>
      <c r="F394">
        <v>3</v>
      </c>
      <c r="G394" s="15">
        <v>3653.29</v>
      </c>
      <c r="H394" t="s">
        <v>11</v>
      </c>
      <c r="I394" t="s">
        <v>12</v>
      </c>
      <c r="J394" t="s">
        <v>42</v>
      </c>
      <c r="K394" t="str">
        <f t="shared" si="19"/>
        <v>8-Nov-1990</v>
      </c>
      <c r="L394">
        <f t="shared" si="20"/>
        <v>32</v>
      </c>
    </row>
    <row r="395" spans="1:12" x14ac:dyDescent="0.3">
      <c r="A395" t="s">
        <v>424</v>
      </c>
      <c r="B395">
        <v>1992</v>
      </c>
      <c r="C395">
        <f t="shared" si="18"/>
        <v>1992</v>
      </c>
      <c r="D395" t="s">
        <v>20</v>
      </c>
      <c r="E395">
        <v>14</v>
      </c>
      <c r="F395">
        <v>1</v>
      </c>
      <c r="G395" s="15">
        <v>3659.35</v>
      </c>
      <c r="H395" t="s">
        <v>12</v>
      </c>
      <c r="I395" t="s">
        <v>16</v>
      </c>
      <c r="J395" t="s">
        <v>42</v>
      </c>
      <c r="K395" t="str">
        <f t="shared" si="19"/>
        <v>14-Sep-1992</v>
      </c>
      <c r="L395">
        <f t="shared" si="20"/>
        <v>30</v>
      </c>
    </row>
    <row r="396" spans="1:12" x14ac:dyDescent="0.3">
      <c r="A396" t="s">
        <v>425</v>
      </c>
      <c r="B396">
        <v>1984</v>
      </c>
      <c r="C396">
        <f t="shared" si="18"/>
        <v>1984</v>
      </c>
      <c r="D396" t="s">
        <v>10</v>
      </c>
      <c r="E396">
        <v>6</v>
      </c>
      <c r="F396">
        <v>3</v>
      </c>
      <c r="G396" s="15">
        <v>3678.86</v>
      </c>
      <c r="H396" t="s">
        <v>11</v>
      </c>
      <c r="I396" t="s">
        <v>12</v>
      </c>
      <c r="J396" t="s">
        <v>13</v>
      </c>
      <c r="K396" t="str">
        <f t="shared" si="19"/>
        <v>6-Jul-1984</v>
      </c>
      <c r="L396">
        <f t="shared" si="20"/>
        <v>38</v>
      </c>
    </row>
    <row r="397" spans="1:12" x14ac:dyDescent="0.3">
      <c r="A397" t="s">
        <v>426</v>
      </c>
      <c r="B397">
        <v>2003</v>
      </c>
      <c r="C397">
        <f t="shared" si="18"/>
        <v>2003</v>
      </c>
      <c r="D397" t="s">
        <v>10</v>
      </c>
      <c r="E397">
        <v>10</v>
      </c>
      <c r="F397">
        <v>0</v>
      </c>
      <c r="G397" s="15">
        <v>3688.35</v>
      </c>
      <c r="H397" t="s">
        <v>11</v>
      </c>
      <c r="I397" t="s">
        <v>11</v>
      </c>
      <c r="J397" t="s">
        <v>300</v>
      </c>
      <c r="K397" t="str">
        <f t="shared" si="19"/>
        <v>10-Jul-2003</v>
      </c>
      <c r="L397">
        <f t="shared" si="20"/>
        <v>19</v>
      </c>
    </row>
    <row r="398" spans="1:12" x14ac:dyDescent="0.3">
      <c r="A398" t="s">
        <v>427</v>
      </c>
      <c r="B398">
        <v>1981</v>
      </c>
      <c r="C398">
        <f t="shared" si="18"/>
        <v>1981</v>
      </c>
      <c r="D398" t="s">
        <v>30</v>
      </c>
      <c r="E398">
        <v>14</v>
      </c>
      <c r="F398">
        <v>1</v>
      </c>
      <c r="G398" s="15">
        <v>3688.38</v>
      </c>
      <c r="H398" t="s">
        <v>11</v>
      </c>
      <c r="I398" t="s">
        <v>11</v>
      </c>
      <c r="J398" t="s">
        <v>13</v>
      </c>
      <c r="K398" t="str">
        <f t="shared" si="19"/>
        <v>14-Dec-1981</v>
      </c>
      <c r="L398">
        <f t="shared" si="20"/>
        <v>41</v>
      </c>
    </row>
    <row r="399" spans="1:12" x14ac:dyDescent="0.3">
      <c r="A399" t="s">
        <v>428</v>
      </c>
      <c r="B399">
        <v>1995</v>
      </c>
      <c r="C399">
        <f t="shared" si="18"/>
        <v>1995</v>
      </c>
      <c r="D399" t="s">
        <v>37</v>
      </c>
      <c r="E399">
        <v>21</v>
      </c>
      <c r="F399">
        <v>2</v>
      </c>
      <c r="G399" s="15">
        <v>3693.43</v>
      </c>
      <c r="H399" t="s">
        <v>11</v>
      </c>
      <c r="I399" t="s">
        <v>12</v>
      </c>
      <c r="J399" t="s">
        <v>42</v>
      </c>
      <c r="K399" t="str">
        <f t="shared" si="19"/>
        <v>21-Oct-1995</v>
      </c>
      <c r="L399">
        <f t="shared" si="20"/>
        <v>27</v>
      </c>
    </row>
    <row r="400" spans="1:12" x14ac:dyDescent="0.3">
      <c r="A400" t="s">
        <v>429</v>
      </c>
      <c r="B400">
        <v>1988</v>
      </c>
      <c r="C400">
        <f t="shared" si="18"/>
        <v>1988</v>
      </c>
      <c r="D400" t="s">
        <v>35</v>
      </c>
      <c r="E400">
        <v>18</v>
      </c>
      <c r="F400">
        <v>3</v>
      </c>
      <c r="G400" s="15">
        <v>3699.54</v>
      </c>
      <c r="H400" t="s">
        <v>11</v>
      </c>
      <c r="I400" t="s">
        <v>12</v>
      </c>
      <c r="J400" t="s">
        <v>13</v>
      </c>
      <c r="K400" t="str">
        <f t="shared" si="19"/>
        <v>18-Aug-1988</v>
      </c>
      <c r="L400">
        <f t="shared" si="20"/>
        <v>34</v>
      </c>
    </row>
    <row r="401" spans="1:12" x14ac:dyDescent="0.3">
      <c r="A401" t="s">
        <v>430</v>
      </c>
      <c r="B401">
        <v>1989</v>
      </c>
      <c r="C401">
        <f t="shared" si="18"/>
        <v>1989</v>
      </c>
      <c r="D401" t="s">
        <v>30</v>
      </c>
      <c r="E401">
        <v>2</v>
      </c>
      <c r="F401">
        <v>0</v>
      </c>
      <c r="G401" s="15">
        <v>3704.35</v>
      </c>
      <c r="H401" t="s">
        <v>11</v>
      </c>
      <c r="I401" t="s">
        <v>11</v>
      </c>
      <c r="J401" t="s">
        <v>13</v>
      </c>
      <c r="K401" t="str">
        <f t="shared" si="19"/>
        <v>2-Dec-1989</v>
      </c>
      <c r="L401">
        <f t="shared" si="20"/>
        <v>33</v>
      </c>
    </row>
    <row r="402" spans="1:12" x14ac:dyDescent="0.3">
      <c r="A402" t="s">
        <v>431</v>
      </c>
      <c r="B402">
        <v>2004</v>
      </c>
      <c r="C402">
        <f t="shared" si="18"/>
        <v>2004</v>
      </c>
      <c r="D402" t="s">
        <v>15</v>
      </c>
      <c r="E402">
        <v>5</v>
      </c>
      <c r="F402">
        <v>0</v>
      </c>
      <c r="G402" s="15">
        <v>3722.23</v>
      </c>
      <c r="H402" t="s">
        <v>11</v>
      </c>
      <c r="I402" t="s">
        <v>11</v>
      </c>
      <c r="J402" t="s">
        <v>200</v>
      </c>
      <c r="K402" t="str">
        <f t="shared" si="19"/>
        <v>5-Nov-2004</v>
      </c>
      <c r="L402">
        <f t="shared" si="20"/>
        <v>18</v>
      </c>
    </row>
    <row r="403" spans="1:12" x14ac:dyDescent="0.3">
      <c r="A403" t="s">
        <v>432</v>
      </c>
      <c r="B403">
        <v>1986</v>
      </c>
      <c r="C403">
        <f t="shared" si="18"/>
        <v>1986</v>
      </c>
      <c r="D403" t="s">
        <v>30</v>
      </c>
      <c r="E403">
        <v>1</v>
      </c>
      <c r="F403">
        <v>3</v>
      </c>
      <c r="G403" s="15">
        <v>3731.6</v>
      </c>
      <c r="H403" t="s">
        <v>11</v>
      </c>
      <c r="I403" t="s">
        <v>11</v>
      </c>
      <c r="J403" t="s">
        <v>13</v>
      </c>
      <c r="K403" t="str">
        <f t="shared" si="19"/>
        <v>1-Dec-1986</v>
      </c>
      <c r="L403">
        <f t="shared" si="20"/>
        <v>36</v>
      </c>
    </row>
    <row r="404" spans="1:12" x14ac:dyDescent="0.3">
      <c r="A404" t="s">
        <v>433</v>
      </c>
      <c r="B404">
        <v>1994</v>
      </c>
      <c r="C404">
        <f t="shared" si="18"/>
        <v>1994</v>
      </c>
      <c r="D404" t="s">
        <v>35</v>
      </c>
      <c r="E404">
        <v>22</v>
      </c>
      <c r="F404">
        <v>0</v>
      </c>
      <c r="G404" s="15">
        <v>3732.63</v>
      </c>
      <c r="H404" t="s">
        <v>11</v>
      </c>
      <c r="I404" t="s">
        <v>12</v>
      </c>
      <c r="J404" t="s">
        <v>247</v>
      </c>
      <c r="K404" t="str">
        <f t="shared" si="19"/>
        <v>22-Aug-1994</v>
      </c>
      <c r="L404">
        <f t="shared" si="20"/>
        <v>28</v>
      </c>
    </row>
    <row r="405" spans="1:12" x14ac:dyDescent="0.3">
      <c r="A405" t="s">
        <v>434</v>
      </c>
      <c r="B405">
        <v>1993</v>
      </c>
      <c r="C405">
        <f t="shared" si="18"/>
        <v>1993</v>
      </c>
      <c r="D405" t="s">
        <v>18</v>
      </c>
      <c r="E405">
        <v>22</v>
      </c>
      <c r="F405">
        <v>0</v>
      </c>
      <c r="G405" s="15">
        <v>3736.46</v>
      </c>
      <c r="H405" t="s">
        <v>11</v>
      </c>
      <c r="I405" t="s">
        <v>11</v>
      </c>
      <c r="J405" t="s">
        <v>23</v>
      </c>
      <c r="K405" t="str">
        <f t="shared" si="19"/>
        <v>22-Jun-1993</v>
      </c>
      <c r="L405">
        <f t="shared" si="20"/>
        <v>29</v>
      </c>
    </row>
    <row r="406" spans="1:12" x14ac:dyDescent="0.3">
      <c r="A406" t="s">
        <v>435</v>
      </c>
      <c r="B406">
        <v>1986</v>
      </c>
      <c r="C406">
        <f t="shared" si="18"/>
        <v>1986</v>
      </c>
      <c r="D406" t="s">
        <v>20</v>
      </c>
      <c r="E406">
        <v>9</v>
      </c>
      <c r="F406">
        <v>3</v>
      </c>
      <c r="G406" s="15">
        <v>3748.56</v>
      </c>
      <c r="H406" t="s">
        <v>11</v>
      </c>
      <c r="I406" t="s">
        <v>11</v>
      </c>
      <c r="J406" t="s">
        <v>13</v>
      </c>
      <c r="K406" t="str">
        <f t="shared" si="19"/>
        <v>9-Sep-1986</v>
      </c>
      <c r="L406">
        <f t="shared" si="20"/>
        <v>36</v>
      </c>
    </row>
    <row r="407" spans="1:12" x14ac:dyDescent="0.3">
      <c r="A407" t="s">
        <v>436</v>
      </c>
      <c r="B407">
        <v>1991</v>
      </c>
      <c r="C407">
        <f t="shared" si="18"/>
        <v>1991</v>
      </c>
      <c r="D407" t="s">
        <v>37</v>
      </c>
      <c r="E407">
        <v>28</v>
      </c>
      <c r="F407">
        <v>0</v>
      </c>
      <c r="G407" s="15">
        <v>3756.62</v>
      </c>
      <c r="H407" t="s">
        <v>11</v>
      </c>
      <c r="I407" t="s">
        <v>11</v>
      </c>
      <c r="J407" t="s">
        <v>13</v>
      </c>
      <c r="K407" t="str">
        <f t="shared" si="19"/>
        <v>28-Oct-1991</v>
      </c>
      <c r="L407">
        <f t="shared" si="20"/>
        <v>31</v>
      </c>
    </row>
    <row r="408" spans="1:12" x14ac:dyDescent="0.3">
      <c r="A408" t="s">
        <v>437</v>
      </c>
      <c r="B408">
        <v>1991</v>
      </c>
      <c r="C408">
        <f t="shared" si="18"/>
        <v>1991</v>
      </c>
      <c r="D408" t="s">
        <v>35</v>
      </c>
      <c r="E408">
        <v>25</v>
      </c>
      <c r="F408">
        <v>0</v>
      </c>
      <c r="G408" s="15">
        <v>3757.84</v>
      </c>
      <c r="H408" t="s">
        <v>11</v>
      </c>
      <c r="I408" t="s">
        <v>16</v>
      </c>
      <c r="J408" t="s">
        <v>13</v>
      </c>
      <c r="K408" t="str">
        <f t="shared" si="19"/>
        <v>25-Aug-1991</v>
      </c>
      <c r="L408">
        <f t="shared" si="20"/>
        <v>31</v>
      </c>
    </row>
    <row r="409" spans="1:12" x14ac:dyDescent="0.3">
      <c r="A409" t="s">
        <v>438</v>
      </c>
      <c r="B409">
        <v>1991</v>
      </c>
      <c r="C409">
        <f t="shared" si="18"/>
        <v>1991</v>
      </c>
      <c r="D409" t="s">
        <v>37</v>
      </c>
      <c r="E409">
        <v>24</v>
      </c>
      <c r="F409">
        <v>0</v>
      </c>
      <c r="G409" s="15">
        <v>3761.29</v>
      </c>
      <c r="H409" t="s">
        <v>11</v>
      </c>
      <c r="I409" t="s">
        <v>12</v>
      </c>
      <c r="J409" t="s">
        <v>42</v>
      </c>
      <c r="K409" t="str">
        <f t="shared" si="19"/>
        <v>24-Oct-1991</v>
      </c>
      <c r="L409">
        <f t="shared" si="20"/>
        <v>31</v>
      </c>
    </row>
    <row r="410" spans="1:12" x14ac:dyDescent="0.3">
      <c r="A410" t="s">
        <v>439</v>
      </c>
      <c r="B410">
        <v>1994</v>
      </c>
      <c r="C410">
        <f t="shared" si="18"/>
        <v>1994</v>
      </c>
      <c r="D410" t="s">
        <v>15</v>
      </c>
      <c r="E410">
        <v>21</v>
      </c>
      <c r="F410">
        <v>1</v>
      </c>
      <c r="G410" s="15">
        <v>3766.88</v>
      </c>
      <c r="H410" t="s">
        <v>11</v>
      </c>
      <c r="I410" t="s">
        <v>16</v>
      </c>
      <c r="J410" t="s">
        <v>13</v>
      </c>
      <c r="K410" t="str">
        <f t="shared" si="19"/>
        <v>21-Nov-1994</v>
      </c>
      <c r="L410">
        <f t="shared" si="20"/>
        <v>28</v>
      </c>
    </row>
    <row r="411" spans="1:12" x14ac:dyDescent="0.3">
      <c r="A411" t="s">
        <v>440</v>
      </c>
      <c r="B411">
        <v>1987</v>
      </c>
      <c r="C411">
        <f t="shared" si="18"/>
        <v>1987</v>
      </c>
      <c r="D411" t="s">
        <v>37</v>
      </c>
      <c r="E411">
        <v>24</v>
      </c>
      <c r="F411">
        <v>3</v>
      </c>
      <c r="G411" s="15">
        <v>3773.23</v>
      </c>
      <c r="H411" t="s">
        <v>11</v>
      </c>
      <c r="I411" t="s">
        <v>12</v>
      </c>
      <c r="J411" t="s">
        <v>13</v>
      </c>
      <c r="K411" t="str">
        <f t="shared" si="19"/>
        <v>24-Oct-1987</v>
      </c>
      <c r="L411">
        <f t="shared" si="20"/>
        <v>35</v>
      </c>
    </row>
    <row r="412" spans="1:12" x14ac:dyDescent="0.3">
      <c r="A412" t="s">
        <v>441</v>
      </c>
      <c r="B412">
        <v>1981</v>
      </c>
      <c r="C412">
        <f t="shared" si="18"/>
        <v>1981</v>
      </c>
      <c r="D412" t="s">
        <v>30</v>
      </c>
      <c r="E412">
        <v>13</v>
      </c>
      <c r="F412">
        <v>1</v>
      </c>
      <c r="G412" s="15">
        <v>3785.77</v>
      </c>
      <c r="H412" t="s">
        <v>11</v>
      </c>
      <c r="I412" t="s">
        <v>16</v>
      </c>
      <c r="J412" t="s">
        <v>13</v>
      </c>
      <c r="K412" t="str">
        <f t="shared" si="19"/>
        <v>13-Dec-1981</v>
      </c>
      <c r="L412">
        <f t="shared" si="20"/>
        <v>41</v>
      </c>
    </row>
    <row r="413" spans="1:12" x14ac:dyDescent="0.3">
      <c r="A413" t="s">
        <v>442</v>
      </c>
      <c r="B413">
        <v>1988</v>
      </c>
      <c r="C413">
        <f t="shared" si="18"/>
        <v>1988</v>
      </c>
      <c r="D413" t="s">
        <v>35</v>
      </c>
      <c r="E413">
        <v>28</v>
      </c>
      <c r="F413">
        <v>3</v>
      </c>
      <c r="G413" s="15">
        <v>3793.55</v>
      </c>
      <c r="H413" t="s">
        <v>11</v>
      </c>
      <c r="I413" t="s">
        <v>12</v>
      </c>
      <c r="J413" t="s">
        <v>13</v>
      </c>
      <c r="K413" t="str">
        <f t="shared" si="19"/>
        <v>28-Aug-1988</v>
      </c>
      <c r="L413">
        <f t="shared" si="20"/>
        <v>34</v>
      </c>
    </row>
    <row r="414" spans="1:12" x14ac:dyDescent="0.3">
      <c r="A414" t="s">
        <v>443</v>
      </c>
      <c r="B414">
        <v>1999</v>
      </c>
      <c r="C414">
        <f t="shared" si="18"/>
        <v>1999</v>
      </c>
      <c r="D414" t="s">
        <v>18</v>
      </c>
      <c r="E414">
        <v>24</v>
      </c>
      <c r="F414">
        <v>0</v>
      </c>
      <c r="G414" s="15">
        <v>3796.36</v>
      </c>
      <c r="H414" t="s">
        <v>11</v>
      </c>
      <c r="I414" t="s">
        <v>12</v>
      </c>
      <c r="J414" t="s">
        <v>23</v>
      </c>
      <c r="K414" t="str">
        <f t="shared" si="19"/>
        <v>24-Jun-1999</v>
      </c>
      <c r="L414">
        <f t="shared" si="20"/>
        <v>23</v>
      </c>
    </row>
    <row r="415" spans="1:12" x14ac:dyDescent="0.3">
      <c r="A415" t="s">
        <v>444</v>
      </c>
      <c r="B415">
        <v>1981</v>
      </c>
      <c r="C415">
        <f t="shared" si="18"/>
        <v>1981</v>
      </c>
      <c r="D415" t="s">
        <v>20</v>
      </c>
      <c r="E415">
        <v>29</v>
      </c>
      <c r="F415">
        <v>1</v>
      </c>
      <c r="G415" s="15">
        <v>3797.2</v>
      </c>
      <c r="H415" t="s">
        <v>11</v>
      </c>
      <c r="I415" t="s">
        <v>12</v>
      </c>
      <c r="J415" t="s">
        <v>23</v>
      </c>
      <c r="K415" t="str">
        <f t="shared" si="19"/>
        <v>29-Sep-1981</v>
      </c>
      <c r="L415">
        <f t="shared" si="20"/>
        <v>41</v>
      </c>
    </row>
    <row r="416" spans="1:12" x14ac:dyDescent="0.3">
      <c r="A416" t="s">
        <v>445</v>
      </c>
      <c r="B416">
        <v>1994</v>
      </c>
      <c r="C416">
        <f t="shared" si="18"/>
        <v>1994</v>
      </c>
      <c r="D416" t="s">
        <v>35</v>
      </c>
      <c r="E416">
        <v>12</v>
      </c>
      <c r="F416">
        <v>2</v>
      </c>
      <c r="G416" s="15">
        <v>3847.67</v>
      </c>
      <c r="H416" t="s">
        <v>12</v>
      </c>
      <c r="I416" t="s">
        <v>11</v>
      </c>
      <c r="J416" t="s">
        <v>42</v>
      </c>
      <c r="K416" t="str">
        <f t="shared" si="19"/>
        <v>12-Aug-1994</v>
      </c>
      <c r="L416">
        <f t="shared" si="20"/>
        <v>28</v>
      </c>
    </row>
    <row r="417" spans="1:12" x14ac:dyDescent="0.3">
      <c r="A417" t="s">
        <v>446</v>
      </c>
      <c r="B417">
        <v>1991</v>
      </c>
      <c r="C417">
        <f t="shared" si="18"/>
        <v>1991</v>
      </c>
      <c r="D417" t="s">
        <v>35</v>
      </c>
      <c r="E417">
        <v>19</v>
      </c>
      <c r="F417">
        <v>0</v>
      </c>
      <c r="G417" s="15">
        <v>3857.76</v>
      </c>
      <c r="H417" t="s">
        <v>12</v>
      </c>
      <c r="I417" t="s">
        <v>16</v>
      </c>
      <c r="J417" t="s">
        <v>168</v>
      </c>
      <c r="K417" t="str">
        <f t="shared" si="19"/>
        <v>19-Aug-1991</v>
      </c>
      <c r="L417">
        <f t="shared" si="20"/>
        <v>31</v>
      </c>
    </row>
    <row r="418" spans="1:12" x14ac:dyDescent="0.3">
      <c r="A418" t="s">
        <v>447</v>
      </c>
      <c r="B418">
        <v>2001</v>
      </c>
      <c r="C418">
        <f t="shared" si="18"/>
        <v>2001</v>
      </c>
      <c r="D418" t="s">
        <v>18</v>
      </c>
      <c r="E418">
        <v>6</v>
      </c>
      <c r="F418">
        <v>0</v>
      </c>
      <c r="G418" s="15">
        <v>3858.51</v>
      </c>
      <c r="H418" t="s">
        <v>11</v>
      </c>
      <c r="I418" t="s">
        <v>12</v>
      </c>
      <c r="J418" t="s">
        <v>200</v>
      </c>
      <c r="K418" t="str">
        <f t="shared" si="19"/>
        <v>6-Jun-2001</v>
      </c>
      <c r="L418">
        <f t="shared" si="20"/>
        <v>22</v>
      </c>
    </row>
    <row r="419" spans="1:12" x14ac:dyDescent="0.3">
      <c r="A419" t="s">
        <v>448</v>
      </c>
      <c r="B419">
        <v>2001</v>
      </c>
      <c r="C419">
        <f t="shared" si="18"/>
        <v>2001</v>
      </c>
      <c r="D419" t="s">
        <v>37</v>
      </c>
      <c r="E419">
        <v>18</v>
      </c>
      <c r="F419">
        <v>3</v>
      </c>
      <c r="G419" s="15">
        <v>3861.21</v>
      </c>
      <c r="H419" t="s">
        <v>11</v>
      </c>
      <c r="I419" t="s">
        <v>11</v>
      </c>
      <c r="J419" t="s">
        <v>168</v>
      </c>
      <c r="K419" t="str">
        <f t="shared" si="19"/>
        <v>18-Oct-2001</v>
      </c>
      <c r="L419">
        <f t="shared" si="20"/>
        <v>21</v>
      </c>
    </row>
    <row r="420" spans="1:12" x14ac:dyDescent="0.3">
      <c r="A420" t="s">
        <v>449</v>
      </c>
      <c r="B420">
        <v>1990</v>
      </c>
      <c r="C420">
        <f t="shared" si="18"/>
        <v>1990</v>
      </c>
      <c r="D420" t="s">
        <v>18</v>
      </c>
      <c r="E420">
        <v>24</v>
      </c>
      <c r="F420">
        <v>0</v>
      </c>
      <c r="G420" s="15">
        <v>3866.86</v>
      </c>
      <c r="H420" t="s">
        <v>16</v>
      </c>
      <c r="I420" t="s">
        <v>16</v>
      </c>
      <c r="J420" t="s">
        <v>23</v>
      </c>
      <c r="K420" t="str">
        <f t="shared" si="19"/>
        <v>24-Jun-1990</v>
      </c>
      <c r="L420">
        <f t="shared" si="20"/>
        <v>32</v>
      </c>
    </row>
    <row r="421" spans="1:12" x14ac:dyDescent="0.3">
      <c r="A421" t="s">
        <v>450</v>
      </c>
      <c r="B421">
        <v>1991</v>
      </c>
      <c r="C421">
        <f t="shared" si="18"/>
        <v>1991</v>
      </c>
      <c r="D421" t="s">
        <v>10</v>
      </c>
      <c r="E421">
        <v>25</v>
      </c>
      <c r="F421">
        <v>1</v>
      </c>
      <c r="G421" s="15">
        <v>3875.73</v>
      </c>
      <c r="H421" t="s">
        <v>11</v>
      </c>
      <c r="I421" t="s">
        <v>12</v>
      </c>
      <c r="J421" t="s">
        <v>13</v>
      </c>
      <c r="K421" t="str">
        <f t="shared" si="19"/>
        <v>25-Jul-1991</v>
      </c>
      <c r="L421">
        <f t="shared" si="20"/>
        <v>31</v>
      </c>
    </row>
    <row r="422" spans="1:12" x14ac:dyDescent="0.3">
      <c r="A422" t="s">
        <v>451</v>
      </c>
      <c r="B422">
        <v>1996</v>
      </c>
      <c r="C422">
        <f t="shared" si="18"/>
        <v>1996</v>
      </c>
      <c r="D422" t="s">
        <v>37</v>
      </c>
      <c r="E422">
        <v>23</v>
      </c>
      <c r="F422">
        <v>2</v>
      </c>
      <c r="G422" s="15">
        <v>3877.3</v>
      </c>
      <c r="H422" t="s">
        <v>16</v>
      </c>
      <c r="I422" t="s">
        <v>12</v>
      </c>
      <c r="J422" t="s">
        <v>23</v>
      </c>
      <c r="K422" t="str">
        <f t="shared" si="19"/>
        <v>23-Oct-1996</v>
      </c>
      <c r="L422">
        <f t="shared" si="20"/>
        <v>26</v>
      </c>
    </row>
    <row r="423" spans="1:12" x14ac:dyDescent="0.3">
      <c r="A423" t="s">
        <v>452</v>
      </c>
      <c r="B423">
        <v>2004</v>
      </c>
      <c r="C423">
        <f t="shared" si="18"/>
        <v>2004</v>
      </c>
      <c r="D423" t="s">
        <v>10</v>
      </c>
      <c r="E423">
        <v>13</v>
      </c>
      <c r="F423">
        <v>0</v>
      </c>
      <c r="G423" s="15">
        <v>3889.2</v>
      </c>
      <c r="H423" t="s">
        <v>11</v>
      </c>
      <c r="I423" t="s">
        <v>11</v>
      </c>
      <c r="J423" t="s">
        <v>23</v>
      </c>
      <c r="K423" t="str">
        <f t="shared" si="19"/>
        <v>13-Jul-2004</v>
      </c>
      <c r="L423">
        <f t="shared" si="20"/>
        <v>18</v>
      </c>
    </row>
    <row r="424" spans="1:12" x14ac:dyDescent="0.3">
      <c r="A424" t="s">
        <v>453</v>
      </c>
      <c r="B424">
        <v>1993</v>
      </c>
      <c r="C424">
        <f t="shared" si="18"/>
        <v>1993</v>
      </c>
      <c r="D424" t="s">
        <v>20</v>
      </c>
      <c r="E424">
        <v>14</v>
      </c>
      <c r="F424">
        <v>0</v>
      </c>
      <c r="G424" s="15">
        <v>3898.35</v>
      </c>
      <c r="H424" t="s">
        <v>11</v>
      </c>
      <c r="I424" t="s">
        <v>11</v>
      </c>
      <c r="J424" t="s">
        <v>23</v>
      </c>
      <c r="K424" t="str">
        <f t="shared" si="19"/>
        <v>14-Sep-1993</v>
      </c>
      <c r="L424">
        <f t="shared" si="20"/>
        <v>29</v>
      </c>
    </row>
    <row r="425" spans="1:12" x14ac:dyDescent="0.3">
      <c r="A425" t="s">
        <v>454</v>
      </c>
      <c r="B425">
        <v>1981</v>
      </c>
      <c r="C425">
        <f t="shared" si="18"/>
        <v>1981</v>
      </c>
      <c r="D425" t="s">
        <v>35</v>
      </c>
      <c r="E425">
        <v>27</v>
      </c>
      <c r="F425">
        <v>1</v>
      </c>
      <c r="G425" s="15">
        <v>3902.07</v>
      </c>
      <c r="H425" t="s">
        <v>11</v>
      </c>
      <c r="I425" t="s">
        <v>11</v>
      </c>
      <c r="J425" t="s">
        <v>13</v>
      </c>
      <c r="K425" t="str">
        <f t="shared" si="19"/>
        <v>27-Aug-1981</v>
      </c>
      <c r="L425">
        <f t="shared" si="20"/>
        <v>41</v>
      </c>
    </row>
    <row r="426" spans="1:12" x14ac:dyDescent="0.3">
      <c r="A426" t="s">
        <v>455</v>
      </c>
      <c r="B426">
        <v>1997</v>
      </c>
      <c r="C426">
        <f t="shared" si="18"/>
        <v>1997</v>
      </c>
      <c r="D426" t="s">
        <v>15</v>
      </c>
      <c r="E426">
        <v>24</v>
      </c>
      <c r="F426">
        <v>3</v>
      </c>
      <c r="G426" s="15">
        <v>3906.13</v>
      </c>
      <c r="H426" t="s">
        <v>12</v>
      </c>
      <c r="I426" t="s">
        <v>12</v>
      </c>
      <c r="J426" t="s">
        <v>42</v>
      </c>
      <c r="K426" t="str">
        <f t="shared" si="19"/>
        <v>24-Nov-1997</v>
      </c>
      <c r="L426">
        <f t="shared" si="20"/>
        <v>25</v>
      </c>
    </row>
    <row r="427" spans="1:12" x14ac:dyDescent="0.3">
      <c r="A427" t="s">
        <v>456</v>
      </c>
      <c r="B427">
        <v>1985</v>
      </c>
      <c r="C427">
        <f t="shared" si="18"/>
        <v>1985</v>
      </c>
      <c r="D427" t="s">
        <v>10</v>
      </c>
      <c r="E427">
        <v>5</v>
      </c>
      <c r="F427">
        <v>3</v>
      </c>
      <c r="G427" s="15">
        <v>3910.44</v>
      </c>
      <c r="H427" t="s">
        <v>11</v>
      </c>
      <c r="I427" t="s">
        <v>11</v>
      </c>
      <c r="J427" t="s">
        <v>13</v>
      </c>
      <c r="K427" t="str">
        <f t="shared" si="19"/>
        <v>5-Jul-1985</v>
      </c>
      <c r="L427">
        <f t="shared" si="20"/>
        <v>37</v>
      </c>
    </row>
    <row r="428" spans="1:12" x14ac:dyDescent="0.3">
      <c r="A428" t="s">
        <v>457</v>
      </c>
      <c r="B428">
        <v>2000</v>
      </c>
      <c r="C428">
        <f t="shared" si="18"/>
        <v>2000</v>
      </c>
      <c r="D428" t="s">
        <v>10</v>
      </c>
      <c r="E428">
        <v>10</v>
      </c>
      <c r="F428">
        <v>2</v>
      </c>
      <c r="G428" s="15">
        <v>3925.76</v>
      </c>
      <c r="H428" t="s">
        <v>11</v>
      </c>
      <c r="I428" t="s">
        <v>11</v>
      </c>
      <c r="J428" t="s">
        <v>247</v>
      </c>
      <c r="K428" t="str">
        <f t="shared" si="19"/>
        <v>10-Jul-2000</v>
      </c>
      <c r="L428">
        <f t="shared" si="20"/>
        <v>22</v>
      </c>
    </row>
    <row r="429" spans="1:12" x14ac:dyDescent="0.3">
      <c r="A429" t="s">
        <v>458</v>
      </c>
      <c r="B429">
        <v>2002</v>
      </c>
      <c r="C429">
        <f t="shared" si="18"/>
        <v>2002</v>
      </c>
      <c r="D429" t="s">
        <v>18</v>
      </c>
      <c r="E429">
        <v>15</v>
      </c>
      <c r="F429">
        <v>0</v>
      </c>
      <c r="G429" s="15">
        <v>3931.51</v>
      </c>
      <c r="H429" t="s">
        <v>11</v>
      </c>
      <c r="I429" t="s">
        <v>12</v>
      </c>
      <c r="J429" t="s">
        <v>42</v>
      </c>
      <c r="K429" t="str">
        <f t="shared" si="19"/>
        <v>15-Jun-2002</v>
      </c>
      <c r="L429">
        <f t="shared" si="20"/>
        <v>20</v>
      </c>
    </row>
    <row r="430" spans="1:12" x14ac:dyDescent="0.3">
      <c r="A430" t="s">
        <v>459</v>
      </c>
      <c r="B430">
        <v>1988</v>
      </c>
      <c r="C430">
        <f t="shared" si="18"/>
        <v>1988</v>
      </c>
      <c r="D430" t="s">
        <v>37</v>
      </c>
      <c r="E430">
        <v>24</v>
      </c>
      <c r="F430">
        <v>0</v>
      </c>
      <c r="G430" s="15">
        <v>3935.18</v>
      </c>
      <c r="H430" t="s">
        <v>12</v>
      </c>
      <c r="I430" t="s">
        <v>16</v>
      </c>
      <c r="J430" t="s">
        <v>13</v>
      </c>
      <c r="K430" t="str">
        <f t="shared" si="19"/>
        <v>24-Oct-1988</v>
      </c>
      <c r="L430">
        <f t="shared" si="20"/>
        <v>34</v>
      </c>
    </row>
    <row r="431" spans="1:12" x14ac:dyDescent="0.3">
      <c r="A431" t="s">
        <v>460</v>
      </c>
      <c r="B431">
        <v>1993</v>
      </c>
      <c r="C431">
        <f t="shared" si="18"/>
        <v>1993</v>
      </c>
      <c r="D431" t="s">
        <v>20</v>
      </c>
      <c r="E431">
        <v>29</v>
      </c>
      <c r="F431">
        <v>0</v>
      </c>
      <c r="G431" s="15">
        <v>3943.6</v>
      </c>
      <c r="H431" t="s">
        <v>11</v>
      </c>
      <c r="I431" t="s">
        <v>12</v>
      </c>
      <c r="J431" t="s">
        <v>247</v>
      </c>
      <c r="K431" t="str">
        <f t="shared" si="19"/>
        <v>29-Sep-1993</v>
      </c>
      <c r="L431">
        <f t="shared" si="20"/>
        <v>29</v>
      </c>
    </row>
    <row r="432" spans="1:12" x14ac:dyDescent="0.3">
      <c r="A432" t="s">
        <v>461</v>
      </c>
      <c r="B432">
        <v>1993</v>
      </c>
      <c r="C432">
        <f t="shared" si="18"/>
        <v>1993</v>
      </c>
      <c r="D432" t="s">
        <v>15</v>
      </c>
      <c r="E432">
        <v>11</v>
      </c>
      <c r="F432">
        <v>1</v>
      </c>
      <c r="G432" s="15">
        <v>3947.41</v>
      </c>
      <c r="H432" t="s">
        <v>11</v>
      </c>
      <c r="I432" t="s">
        <v>11</v>
      </c>
      <c r="J432" t="s">
        <v>13</v>
      </c>
      <c r="K432" t="str">
        <f t="shared" si="19"/>
        <v>11-Nov-1993</v>
      </c>
      <c r="L432">
        <f t="shared" si="20"/>
        <v>29</v>
      </c>
    </row>
    <row r="433" spans="1:12" x14ac:dyDescent="0.3">
      <c r="A433" t="s">
        <v>462</v>
      </c>
      <c r="B433">
        <v>1999</v>
      </c>
      <c r="C433">
        <f t="shared" si="18"/>
        <v>1999</v>
      </c>
      <c r="D433" t="s">
        <v>10</v>
      </c>
      <c r="E433">
        <v>10</v>
      </c>
      <c r="F433">
        <v>0</v>
      </c>
      <c r="G433" s="15">
        <v>3955.98</v>
      </c>
      <c r="H433" t="s">
        <v>11</v>
      </c>
      <c r="I433" t="s">
        <v>12</v>
      </c>
      <c r="J433" t="s">
        <v>300</v>
      </c>
      <c r="K433" t="str">
        <f t="shared" si="19"/>
        <v>10-Jul-1999</v>
      </c>
      <c r="L433">
        <f t="shared" si="20"/>
        <v>23</v>
      </c>
    </row>
    <row r="434" spans="1:12" x14ac:dyDescent="0.3">
      <c r="A434" t="s">
        <v>463</v>
      </c>
      <c r="B434">
        <v>1995</v>
      </c>
      <c r="C434">
        <f t="shared" si="18"/>
        <v>1995</v>
      </c>
      <c r="D434" t="s">
        <v>10</v>
      </c>
      <c r="E434">
        <v>11</v>
      </c>
      <c r="F434">
        <v>1</v>
      </c>
      <c r="G434" s="15">
        <v>3956.07</v>
      </c>
      <c r="H434" t="s">
        <v>11</v>
      </c>
      <c r="I434" t="s">
        <v>11</v>
      </c>
      <c r="J434" t="s">
        <v>23</v>
      </c>
      <c r="K434" t="str">
        <f t="shared" si="19"/>
        <v>11-Jul-1995</v>
      </c>
      <c r="L434">
        <f t="shared" si="20"/>
        <v>27</v>
      </c>
    </row>
    <row r="435" spans="1:12" x14ac:dyDescent="0.3">
      <c r="A435" t="s">
        <v>464</v>
      </c>
      <c r="B435">
        <v>1990</v>
      </c>
      <c r="C435">
        <f t="shared" si="18"/>
        <v>1990</v>
      </c>
      <c r="D435" t="s">
        <v>10</v>
      </c>
      <c r="E435">
        <v>29</v>
      </c>
      <c r="F435">
        <v>0</v>
      </c>
      <c r="G435" s="15">
        <v>3972.92</v>
      </c>
      <c r="H435" t="s">
        <v>11</v>
      </c>
      <c r="I435" t="s">
        <v>12</v>
      </c>
      <c r="J435" t="s">
        <v>13</v>
      </c>
      <c r="K435" t="str">
        <f t="shared" si="19"/>
        <v>29-Jul-1990</v>
      </c>
      <c r="L435">
        <f t="shared" si="20"/>
        <v>32</v>
      </c>
    </row>
    <row r="436" spans="1:12" x14ac:dyDescent="0.3">
      <c r="A436" t="s">
        <v>465</v>
      </c>
      <c r="B436">
        <v>1996</v>
      </c>
      <c r="C436">
        <f t="shared" si="18"/>
        <v>1996</v>
      </c>
      <c r="D436" t="s">
        <v>35</v>
      </c>
      <c r="E436">
        <v>17</v>
      </c>
      <c r="F436">
        <v>2</v>
      </c>
      <c r="G436" s="15">
        <v>3981.98</v>
      </c>
      <c r="H436" t="s">
        <v>11</v>
      </c>
      <c r="I436" t="s">
        <v>11</v>
      </c>
      <c r="J436" t="s">
        <v>13</v>
      </c>
      <c r="K436" t="str">
        <f t="shared" si="19"/>
        <v>17-Aug-1996</v>
      </c>
      <c r="L436">
        <f t="shared" si="20"/>
        <v>26</v>
      </c>
    </row>
    <row r="437" spans="1:12" x14ac:dyDescent="0.3">
      <c r="A437" t="s">
        <v>466</v>
      </c>
      <c r="B437">
        <v>1996</v>
      </c>
      <c r="C437">
        <f t="shared" si="18"/>
        <v>1996</v>
      </c>
      <c r="D437" t="s">
        <v>20</v>
      </c>
      <c r="E437">
        <v>8</v>
      </c>
      <c r="F437">
        <v>2</v>
      </c>
      <c r="G437" s="15">
        <v>3987.93</v>
      </c>
      <c r="H437" t="s">
        <v>11</v>
      </c>
      <c r="I437" t="s">
        <v>11</v>
      </c>
      <c r="J437" t="s">
        <v>42</v>
      </c>
      <c r="K437" t="str">
        <f t="shared" si="19"/>
        <v>8-Sep-1996</v>
      </c>
      <c r="L437">
        <f t="shared" si="20"/>
        <v>26</v>
      </c>
    </row>
    <row r="438" spans="1:12" x14ac:dyDescent="0.3">
      <c r="A438" t="s">
        <v>467</v>
      </c>
      <c r="B438">
        <v>1990</v>
      </c>
      <c r="C438">
        <f t="shared" si="18"/>
        <v>1990</v>
      </c>
      <c r="D438" t="s">
        <v>15</v>
      </c>
      <c r="E438">
        <v>22</v>
      </c>
      <c r="F438">
        <v>0</v>
      </c>
      <c r="G438" s="15">
        <v>3989.84</v>
      </c>
      <c r="H438" t="s">
        <v>11</v>
      </c>
      <c r="I438" t="s">
        <v>11</v>
      </c>
      <c r="J438" t="s">
        <v>42</v>
      </c>
      <c r="K438" t="str">
        <f t="shared" si="19"/>
        <v>22-Nov-1990</v>
      </c>
      <c r="L438">
        <f t="shared" si="20"/>
        <v>32</v>
      </c>
    </row>
    <row r="439" spans="1:12" x14ac:dyDescent="0.3">
      <c r="A439" t="s">
        <v>468</v>
      </c>
      <c r="B439">
        <v>1990</v>
      </c>
      <c r="C439">
        <f t="shared" si="18"/>
        <v>1990</v>
      </c>
      <c r="D439" t="s">
        <v>15</v>
      </c>
      <c r="E439">
        <v>1</v>
      </c>
      <c r="F439">
        <v>0</v>
      </c>
      <c r="G439" s="15">
        <v>3994.18</v>
      </c>
      <c r="H439" t="s">
        <v>11</v>
      </c>
      <c r="I439" t="s">
        <v>11</v>
      </c>
      <c r="J439" t="s">
        <v>13</v>
      </c>
      <c r="K439" t="str">
        <f t="shared" si="19"/>
        <v>1-Nov-1990</v>
      </c>
      <c r="L439">
        <f t="shared" si="20"/>
        <v>32</v>
      </c>
    </row>
    <row r="440" spans="1:12" x14ac:dyDescent="0.3">
      <c r="A440" t="s">
        <v>469</v>
      </c>
      <c r="B440">
        <v>1989</v>
      </c>
      <c r="C440">
        <f t="shared" si="18"/>
        <v>1989</v>
      </c>
      <c r="D440" t="s">
        <v>10</v>
      </c>
      <c r="E440">
        <v>10</v>
      </c>
      <c r="F440">
        <v>3</v>
      </c>
      <c r="G440" s="15">
        <v>4002.36</v>
      </c>
      <c r="H440" t="s">
        <v>11</v>
      </c>
      <c r="I440" t="s">
        <v>16</v>
      </c>
      <c r="J440" t="s">
        <v>13</v>
      </c>
      <c r="K440" t="str">
        <f t="shared" si="19"/>
        <v>10-Jul-1989</v>
      </c>
      <c r="L440">
        <f t="shared" si="20"/>
        <v>33</v>
      </c>
    </row>
    <row r="441" spans="1:12" x14ac:dyDescent="0.3">
      <c r="A441" t="s">
        <v>470</v>
      </c>
      <c r="B441">
        <v>2000</v>
      </c>
      <c r="C441">
        <f t="shared" si="18"/>
        <v>2000</v>
      </c>
      <c r="D441" t="s">
        <v>20</v>
      </c>
      <c r="E441">
        <v>13</v>
      </c>
      <c r="F441">
        <v>3</v>
      </c>
      <c r="G441" s="15">
        <v>4005.42</v>
      </c>
      <c r="H441" t="s">
        <v>11</v>
      </c>
      <c r="I441" t="s">
        <v>16</v>
      </c>
      <c r="J441" t="s">
        <v>164</v>
      </c>
      <c r="K441" t="str">
        <f t="shared" si="19"/>
        <v>13-Sep-2000</v>
      </c>
      <c r="L441">
        <f t="shared" si="20"/>
        <v>22</v>
      </c>
    </row>
    <row r="442" spans="1:12" x14ac:dyDescent="0.3">
      <c r="A442" t="s">
        <v>471</v>
      </c>
      <c r="B442">
        <v>1992</v>
      </c>
      <c r="C442">
        <f t="shared" si="18"/>
        <v>1992</v>
      </c>
      <c r="D442" t="s">
        <v>37</v>
      </c>
      <c r="E442">
        <v>11</v>
      </c>
      <c r="F442">
        <v>1</v>
      </c>
      <c r="G442" s="15">
        <v>4032.24</v>
      </c>
      <c r="H442" t="s">
        <v>12</v>
      </c>
      <c r="I442" t="s">
        <v>12</v>
      </c>
      <c r="J442" t="s">
        <v>23</v>
      </c>
      <c r="K442" t="str">
        <f t="shared" si="19"/>
        <v>11-Oct-1992</v>
      </c>
      <c r="L442">
        <f t="shared" si="20"/>
        <v>30</v>
      </c>
    </row>
    <row r="443" spans="1:12" x14ac:dyDescent="0.3">
      <c r="A443" t="s">
        <v>472</v>
      </c>
      <c r="B443">
        <v>1984</v>
      </c>
      <c r="C443">
        <f t="shared" si="18"/>
        <v>1984</v>
      </c>
      <c r="D443" t="s">
        <v>10</v>
      </c>
      <c r="E443">
        <v>7</v>
      </c>
      <c r="F443">
        <v>3</v>
      </c>
      <c r="G443" s="15">
        <v>4038.41</v>
      </c>
      <c r="H443" t="s">
        <v>11</v>
      </c>
      <c r="I443" t="s">
        <v>16</v>
      </c>
      <c r="J443" t="s">
        <v>13</v>
      </c>
      <c r="K443" t="str">
        <f t="shared" si="19"/>
        <v>7-Jul-1984</v>
      </c>
      <c r="L443">
        <f t="shared" si="20"/>
        <v>38</v>
      </c>
    </row>
    <row r="444" spans="1:12" x14ac:dyDescent="0.3">
      <c r="A444" t="s">
        <v>473</v>
      </c>
      <c r="B444">
        <v>1983</v>
      </c>
      <c r="C444">
        <f t="shared" si="18"/>
        <v>1983</v>
      </c>
      <c r="D444" t="s">
        <v>15</v>
      </c>
      <c r="E444">
        <v>10</v>
      </c>
      <c r="F444">
        <v>3</v>
      </c>
      <c r="G444" s="15">
        <v>4039.9</v>
      </c>
      <c r="H444" t="s">
        <v>11</v>
      </c>
      <c r="I444" t="s">
        <v>16</v>
      </c>
      <c r="J444" t="s">
        <v>13</v>
      </c>
      <c r="K444" t="str">
        <f t="shared" si="19"/>
        <v>10-Nov-1983</v>
      </c>
      <c r="L444">
        <f t="shared" si="20"/>
        <v>39</v>
      </c>
    </row>
    <row r="445" spans="1:12" x14ac:dyDescent="0.3">
      <c r="A445" t="s">
        <v>474</v>
      </c>
      <c r="B445">
        <v>1993</v>
      </c>
      <c r="C445">
        <f t="shared" si="18"/>
        <v>1993</v>
      </c>
      <c r="D445" t="s">
        <v>30</v>
      </c>
      <c r="E445">
        <v>26</v>
      </c>
      <c r="F445">
        <v>1</v>
      </c>
      <c r="G445" s="15">
        <v>4040.56</v>
      </c>
      <c r="H445" t="s">
        <v>12</v>
      </c>
      <c r="I445" t="s">
        <v>12</v>
      </c>
      <c r="J445" t="s">
        <v>164</v>
      </c>
      <c r="K445" t="str">
        <f t="shared" si="19"/>
        <v>26-Dec-1993</v>
      </c>
      <c r="L445">
        <f t="shared" si="20"/>
        <v>29</v>
      </c>
    </row>
    <row r="446" spans="1:12" x14ac:dyDescent="0.3">
      <c r="A446" t="s">
        <v>475</v>
      </c>
      <c r="B446">
        <v>1988</v>
      </c>
      <c r="C446">
        <f t="shared" si="18"/>
        <v>1988</v>
      </c>
      <c r="D446" t="s">
        <v>15</v>
      </c>
      <c r="E446">
        <v>30</v>
      </c>
      <c r="F446">
        <v>3</v>
      </c>
      <c r="G446" s="15">
        <v>4047.94</v>
      </c>
      <c r="H446" t="s">
        <v>11</v>
      </c>
      <c r="I446" t="s">
        <v>16</v>
      </c>
      <c r="J446" t="s">
        <v>13</v>
      </c>
      <c r="K446" t="str">
        <f t="shared" si="19"/>
        <v>30-Nov-1988</v>
      </c>
      <c r="L446">
        <f t="shared" si="20"/>
        <v>34</v>
      </c>
    </row>
    <row r="447" spans="1:12" x14ac:dyDescent="0.3">
      <c r="A447" t="s">
        <v>476</v>
      </c>
      <c r="B447">
        <v>1993</v>
      </c>
      <c r="C447">
        <f t="shared" si="18"/>
        <v>1993</v>
      </c>
      <c r="D447" t="s">
        <v>35</v>
      </c>
      <c r="E447">
        <v>13</v>
      </c>
      <c r="F447">
        <v>2</v>
      </c>
      <c r="G447" s="15">
        <v>4058.12</v>
      </c>
      <c r="H447" t="s">
        <v>11</v>
      </c>
      <c r="I447" t="s">
        <v>16</v>
      </c>
      <c r="J447" t="s">
        <v>13</v>
      </c>
      <c r="K447" t="str">
        <f t="shared" si="19"/>
        <v>13-Aug-1993</v>
      </c>
      <c r="L447">
        <f t="shared" si="20"/>
        <v>29</v>
      </c>
    </row>
    <row r="448" spans="1:12" x14ac:dyDescent="0.3">
      <c r="A448" t="s">
        <v>477</v>
      </c>
      <c r="B448">
        <v>1995</v>
      </c>
      <c r="C448">
        <f t="shared" si="18"/>
        <v>1995</v>
      </c>
      <c r="D448" t="s">
        <v>20</v>
      </c>
      <c r="E448">
        <v>14</v>
      </c>
      <c r="F448">
        <v>2</v>
      </c>
      <c r="G448" s="15">
        <v>4058.71</v>
      </c>
      <c r="H448" t="s">
        <v>12</v>
      </c>
      <c r="I448" t="s">
        <v>12</v>
      </c>
      <c r="J448" t="s">
        <v>23</v>
      </c>
      <c r="K448" t="str">
        <f t="shared" si="19"/>
        <v>14-Sep-1995</v>
      </c>
      <c r="L448">
        <f t="shared" si="20"/>
        <v>27</v>
      </c>
    </row>
    <row r="449" spans="1:12" x14ac:dyDescent="0.3">
      <c r="A449" t="s">
        <v>478</v>
      </c>
      <c r="B449">
        <v>1983</v>
      </c>
      <c r="C449">
        <f t="shared" si="18"/>
        <v>1983</v>
      </c>
      <c r="D449" t="s">
        <v>20</v>
      </c>
      <c r="E449">
        <v>16</v>
      </c>
      <c r="F449">
        <v>3</v>
      </c>
      <c r="G449" s="15">
        <v>4070.42</v>
      </c>
      <c r="H449" t="s">
        <v>11</v>
      </c>
      <c r="I449" t="s">
        <v>16</v>
      </c>
      <c r="J449" t="s">
        <v>13</v>
      </c>
      <c r="K449" t="str">
        <f t="shared" si="19"/>
        <v>16-Sep-1983</v>
      </c>
      <c r="L449">
        <f t="shared" si="20"/>
        <v>39</v>
      </c>
    </row>
    <row r="450" spans="1:12" x14ac:dyDescent="0.3">
      <c r="A450" t="s">
        <v>479</v>
      </c>
      <c r="B450">
        <v>2002</v>
      </c>
      <c r="C450">
        <f t="shared" si="18"/>
        <v>2002</v>
      </c>
      <c r="D450" t="s">
        <v>37</v>
      </c>
      <c r="E450">
        <v>18</v>
      </c>
      <c r="F450">
        <v>0</v>
      </c>
      <c r="G450" s="15">
        <v>4070.51</v>
      </c>
      <c r="H450" t="s">
        <v>11</v>
      </c>
      <c r="I450" t="s">
        <v>16</v>
      </c>
      <c r="J450" t="s">
        <v>23</v>
      </c>
      <c r="K450" t="str">
        <f t="shared" si="19"/>
        <v>18-Oct-2002</v>
      </c>
      <c r="L450">
        <f t="shared" si="20"/>
        <v>20</v>
      </c>
    </row>
    <row r="451" spans="1:12" x14ac:dyDescent="0.3">
      <c r="A451" t="s">
        <v>480</v>
      </c>
      <c r="B451">
        <v>1990</v>
      </c>
      <c r="C451">
        <f t="shared" ref="C451:C514" si="21">IF(B451="?",AVERAGE($B$2344),B451)</f>
        <v>1990</v>
      </c>
      <c r="D451" t="s">
        <v>30</v>
      </c>
      <c r="E451">
        <v>1</v>
      </c>
      <c r="F451">
        <v>1</v>
      </c>
      <c r="G451" s="15">
        <v>4074.45</v>
      </c>
      <c r="H451" t="s">
        <v>12</v>
      </c>
      <c r="I451" t="s">
        <v>11</v>
      </c>
      <c r="J451" t="s">
        <v>13</v>
      </c>
      <c r="K451" t="str">
        <f t="shared" ref="K451:K514" si="22">CONCATENATE(E451,"-",D451,"-",C451)</f>
        <v>1-Dec-1990</v>
      </c>
      <c r="L451">
        <f t="shared" ref="L451:L514" si="23">DATEDIF(K451,DATE(2023,6,8),"Y")</f>
        <v>32</v>
      </c>
    </row>
    <row r="452" spans="1:12" x14ac:dyDescent="0.3">
      <c r="A452" t="s">
        <v>481</v>
      </c>
      <c r="B452">
        <v>1990</v>
      </c>
      <c r="C452">
        <f t="shared" si="21"/>
        <v>1990</v>
      </c>
      <c r="D452" t="s">
        <v>30</v>
      </c>
      <c r="E452">
        <v>14</v>
      </c>
      <c r="F452">
        <v>1</v>
      </c>
      <c r="G452" s="15">
        <v>4076.5</v>
      </c>
      <c r="H452" t="s">
        <v>11</v>
      </c>
      <c r="I452" t="s">
        <v>12</v>
      </c>
      <c r="J452" t="s">
        <v>42</v>
      </c>
      <c r="K452" t="str">
        <f t="shared" si="22"/>
        <v>14-Dec-1990</v>
      </c>
      <c r="L452">
        <f t="shared" si="23"/>
        <v>32</v>
      </c>
    </row>
    <row r="453" spans="1:12" x14ac:dyDescent="0.3">
      <c r="A453" t="s">
        <v>482</v>
      </c>
      <c r="B453">
        <v>1994</v>
      </c>
      <c r="C453">
        <f t="shared" si="21"/>
        <v>1994</v>
      </c>
      <c r="D453" t="s">
        <v>35</v>
      </c>
      <c r="E453">
        <v>21</v>
      </c>
      <c r="F453">
        <v>1</v>
      </c>
      <c r="G453" s="15">
        <v>4133.6400000000003</v>
      </c>
      <c r="H453" t="s">
        <v>11</v>
      </c>
      <c r="I453" t="s">
        <v>12</v>
      </c>
      <c r="J453" t="s">
        <v>23</v>
      </c>
      <c r="K453" t="str">
        <f t="shared" si="22"/>
        <v>21-Aug-1994</v>
      </c>
      <c r="L453">
        <f t="shared" si="23"/>
        <v>28</v>
      </c>
    </row>
    <row r="454" spans="1:12" x14ac:dyDescent="0.3">
      <c r="A454" t="s">
        <v>483</v>
      </c>
      <c r="B454">
        <v>1991</v>
      </c>
      <c r="C454">
        <f t="shared" si="21"/>
        <v>1991</v>
      </c>
      <c r="D454" t="s">
        <v>35</v>
      </c>
      <c r="E454">
        <v>6</v>
      </c>
      <c r="F454">
        <v>0</v>
      </c>
      <c r="G454" s="15">
        <v>4134.08</v>
      </c>
      <c r="H454" t="s">
        <v>11</v>
      </c>
      <c r="I454" t="s">
        <v>16</v>
      </c>
      <c r="J454" t="s">
        <v>23</v>
      </c>
      <c r="K454" t="str">
        <f t="shared" si="22"/>
        <v>6-Aug-1991</v>
      </c>
      <c r="L454">
        <f t="shared" si="23"/>
        <v>31</v>
      </c>
    </row>
    <row r="455" spans="1:12" x14ac:dyDescent="0.3">
      <c r="A455" t="s">
        <v>484</v>
      </c>
      <c r="B455">
        <v>1992</v>
      </c>
      <c r="C455">
        <f t="shared" si="21"/>
        <v>1992</v>
      </c>
      <c r="D455" t="s">
        <v>18</v>
      </c>
      <c r="E455">
        <v>18</v>
      </c>
      <c r="F455">
        <v>0</v>
      </c>
      <c r="G455" s="15">
        <v>4137.5200000000004</v>
      </c>
      <c r="H455" t="s">
        <v>11</v>
      </c>
      <c r="I455" t="s">
        <v>12</v>
      </c>
      <c r="J455" t="s">
        <v>247</v>
      </c>
      <c r="K455" t="str">
        <f t="shared" si="22"/>
        <v>18-Jun-1992</v>
      </c>
      <c r="L455">
        <f t="shared" si="23"/>
        <v>30</v>
      </c>
    </row>
    <row r="456" spans="1:12" x14ac:dyDescent="0.3">
      <c r="A456" t="s">
        <v>485</v>
      </c>
      <c r="B456">
        <v>1992</v>
      </c>
      <c r="C456">
        <f t="shared" si="21"/>
        <v>1992</v>
      </c>
      <c r="D456" t="s">
        <v>18</v>
      </c>
      <c r="E456">
        <v>28</v>
      </c>
      <c r="F456">
        <v>1</v>
      </c>
      <c r="G456" s="15">
        <v>4149.74</v>
      </c>
      <c r="H456" t="s">
        <v>11</v>
      </c>
      <c r="I456" t="s">
        <v>16</v>
      </c>
      <c r="J456" t="s">
        <v>42</v>
      </c>
      <c r="K456" t="str">
        <f t="shared" si="22"/>
        <v>28-Jun-1992</v>
      </c>
      <c r="L456">
        <f t="shared" si="23"/>
        <v>30</v>
      </c>
    </row>
    <row r="457" spans="1:12" x14ac:dyDescent="0.3">
      <c r="A457" t="s">
        <v>486</v>
      </c>
      <c r="B457">
        <v>1992</v>
      </c>
      <c r="C457">
        <f t="shared" si="21"/>
        <v>1992</v>
      </c>
      <c r="D457" t="s">
        <v>35</v>
      </c>
      <c r="E457">
        <v>4</v>
      </c>
      <c r="F457">
        <v>1</v>
      </c>
      <c r="G457" s="15">
        <v>4151.03</v>
      </c>
      <c r="H457" t="s">
        <v>11</v>
      </c>
      <c r="I457" t="s">
        <v>11</v>
      </c>
      <c r="J457" t="s">
        <v>13</v>
      </c>
      <c r="K457" t="str">
        <f t="shared" si="22"/>
        <v>4-Aug-1992</v>
      </c>
      <c r="L457">
        <f t="shared" si="23"/>
        <v>30</v>
      </c>
    </row>
    <row r="458" spans="1:12" x14ac:dyDescent="0.3">
      <c r="A458" t="s">
        <v>487</v>
      </c>
      <c r="B458">
        <v>1998</v>
      </c>
      <c r="C458">
        <f t="shared" si="21"/>
        <v>1998</v>
      </c>
      <c r="D458" t="s">
        <v>15</v>
      </c>
      <c r="E458">
        <v>26</v>
      </c>
      <c r="F458">
        <v>0</v>
      </c>
      <c r="G458" s="15">
        <v>4154.97</v>
      </c>
      <c r="H458" t="s">
        <v>11</v>
      </c>
      <c r="I458" t="s">
        <v>16</v>
      </c>
      <c r="J458" t="s">
        <v>23</v>
      </c>
      <c r="K458" t="str">
        <f t="shared" si="22"/>
        <v>26-Nov-1998</v>
      </c>
      <c r="L458">
        <f t="shared" si="23"/>
        <v>24</v>
      </c>
    </row>
    <row r="459" spans="1:12" x14ac:dyDescent="0.3">
      <c r="A459" t="s">
        <v>488</v>
      </c>
      <c r="B459">
        <v>1984</v>
      </c>
      <c r="C459">
        <f t="shared" si="21"/>
        <v>1984</v>
      </c>
      <c r="D459" t="s">
        <v>20</v>
      </c>
      <c r="E459">
        <v>16</v>
      </c>
      <c r="F459">
        <v>3</v>
      </c>
      <c r="G459" s="15">
        <v>4163.21</v>
      </c>
      <c r="H459" t="s">
        <v>11</v>
      </c>
      <c r="I459" t="s">
        <v>11</v>
      </c>
      <c r="J459" t="s">
        <v>23</v>
      </c>
      <c r="K459" t="str">
        <f t="shared" si="22"/>
        <v>16-Sep-1984</v>
      </c>
      <c r="L459">
        <f t="shared" si="23"/>
        <v>38</v>
      </c>
    </row>
    <row r="460" spans="1:12" x14ac:dyDescent="0.3">
      <c r="A460" t="s">
        <v>489</v>
      </c>
      <c r="B460">
        <v>1989</v>
      </c>
      <c r="C460">
        <f t="shared" si="21"/>
        <v>1989</v>
      </c>
      <c r="D460" t="s">
        <v>18</v>
      </c>
      <c r="E460">
        <v>25</v>
      </c>
      <c r="F460">
        <v>0</v>
      </c>
      <c r="G460" s="15">
        <v>4185.1000000000004</v>
      </c>
      <c r="H460" t="s">
        <v>11</v>
      </c>
      <c r="I460" t="s">
        <v>12</v>
      </c>
      <c r="J460" t="s">
        <v>13</v>
      </c>
      <c r="K460" t="str">
        <f t="shared" si="22"/>
        <v>25-Jun-1989</v>
      </c>
      <c r="L460">
        <f t="shared" si="23"/>
        <v>33</v>
      </c>
    </row>
    <row r="461" spans="1:12" x14ac:dyDescent="0.3">
      <c r="A461" t="s">
        <v>490</v>
      </c>
      <c r="B461">
        <v>1995</v>
      </c>
      <c r="C461">
        <f t="shared" si="21"/>
        <v>1995</v>
      </c>
      <c r="D461" t="s">
        <v>37</v>
      </c>
      <c r="E461">
        <v>3</v>
      </c>
      <c r="F461">
        <v>0</v>
      </c>
      <c r="G461" s="15">
        <v>4188.7299999999996</v>
      </c>
      <c r="H461" t="s">
        <v>11</v>
      </c>
      <c r="I461" t="s">
        <v>11</v>
      </c>
      <c r="J461" t="s">
        <v>200</v>
      </c>
      <c r="K461" t="str">
        <f t="shared" si="22"/>
        <v>3-Oct-1995</v>
      </c>
      <c r="L461">
        <f t="shared" si="23"/>
        <v>27</v>
      </c>
    </row>
    <row r="462" spans="1:12" x14ac:dyDescent="0.3">
      <c r="A462" t="s">
        <v>491</v>
      </c>
      <c r="B462">
        <v>1997</v>
      </c>
      <c r="C462">
        <f t="shared" si="21"/>
        <v>1997</v>
      </c>
      <c r="D462" t="s">
        <v>20</v>
      </c>
      <c r="E462">
        <v>6</v>
      </c>
      <c r="F462">
        <v>2</v>
      </c>
      <c r="G462" s="15">
        <v>4189.1099999999997</v>
      </c>
      <c r="H462" t="s">
        <v>11</v>
      </c>
      <c r="I462" t="s">
        <v>11</v>
      </c>
      <c r="J462" t="s">
        <v>23</v>
      </c>
      <c r="K462" t="str">
        <f t="shared" si="22"/>
        <v>6-Sep-1997</v>
      </c>
      <c r="L462">
        <f t="shared" si="23"/>
        <v>25</v>
      </c>
    </row>
    <row r="463" spans="1:12" x14ac:dyDescent="0.3">
      <c r="A463" t="s">
        <v>492</v>
      </c>
      <c r="B463">
        <v>1998</v>
      </c>
      <c r="C463">
        <f t="shared" si="21"/>
        <v>1998</v>
      </c>
      <c r="D463" t="s">
        <v>30</v>
      </c>
      <c r="E463">
        <v>14</v>
      </c>
      <c r="F463">
        <v>3</v>
      </c>
      <c r="G463" s="15">
        <v>4234.93</v>
      </c>
      <c r="H463" t="s">
        <v>11</v>
      </c>
      <c r="I463" t="s">
        <v>16</v>
      </c>
      <c r="J463" t="s">
        <v>42</v>
      </c>
      <c r="K463" t="str">
        <f t="shared" si="22"/>
        <v>14-Dec-1998</v>
      </c>
      <c r="L463">
        <f t="shared" si="23"/>
        <v>24</v>
      </c>
    </row>
    <row r="464" spans="1:12" x14ac:dyDescent="0.3">
      <c r="A464" t="s">
        <v>493</v>
      </c>
      <c r="B464">
        <v>1992</v>
      </c>
      <c r="C464">
        <f t="shared" si="21"/>
        <v>1992</v>
      </c>
      <c r="D464" t="s">
        <v>18</v>
      </c>
      <c r="E464">
        <v>27</v>
      </c>
      <c r="F464">
        <v>1</v>
      </c>
      <c r="G464" s="15">
        <v>4237.13</v>
      </c>
      <c r="H464" t="s">
        <v>12</v>
      </c>
      <c r="I464" t="s">
        <v>16</v>
      </c>
      <c r="J464" t="s">
        <v>168</v>
      </c>
      <c r="K464" t="str">
        <f t="shared" si="22"/>
        <v>27-Jun-1992</v>
      </c>
      <c r="L464">
        <f t="shared" si="23"/>
        <v>30</v>
      </c>
    </row>
    <row r="465" spans="1:12" x14ac:dyDescent="0.3">
      <c r="A465" t="s">
        <v>494</v>
      </c>
      <c r="B465">
        <v>1991</v>
      </c>
      <c r="C465">
        <f t="shared" si="21"/>
        <v>1991</v>
      </c>
      <c r="D465" t="s">
        <v>15</v>
      </c>
      <c r="E465">
        <v>3</v>
      </c>
      <c r="F465">
        <v>1</v>
      </c>
      <c r="G465" s="15">
        <v>4239.8900000000003</v>
      </c>
      <c r="H465" t="s">
        <v>11</v>
      </c>
      <c r="I465" t="s">
        <v>11</v>
      </c>
      <c r="J465" t="s">
        <v>23</v>
      </c>
      <c r="K465" t="str">
        <f t="shared" si="22"/>
        <v>3-Nov-1991</v>
      </c>
      <c r="L465">
        <f t="shared" si="23"/>
        <v>31</v>
      </c>
    </row>
    <row r="466" spans="1:12" x14ac:dyDescent="0.3">
      <c r="A466" t="s">
        <v>495</v>
      </c>
      <c r="B466">
        <v>1991</v>
      </c>
      <c r="C466">
        <f t="shared" si="21"/>
        <v>1991</v>
      </c>
      <c r="D466" t="s">
        <v>30</v>
      </c>
      <c r="E466">
        <v>1</v>
      </c>
      <c r="F466">
        <v>1</v>
      </c>
      <c r="G466" s="15">
        <v>4243.59</v>
      </c>
      <c r="H466" t="s">
        <v>12</v>
      </c>
      <c r="I466" t="s">
        <v>16</v>
      </c>
      <c r="J466" t="s">
        <v>23</v>
      </c>
      <c r="K466" t="str">
        <f t="shared" si="22"/>
        <v>1-Dec-1991</v>
      </c>
      <c r="L466">
        <f t="shared" si="23"/>
        <v>31</v>
      </c>
    </row>
    <row r="467" spans="1:12" x14ac:dyDescent="0.3">
      <c r="A467" t="s">
        <v>496</v>
      </c>
      <c r="B467">
        <v>1982</v>
      </c>
      <c r="C467">
        <f t="shared" si="21"/>
        <v>1982</v>
      </c>
      <c r="D467" t="s">
        <v>18</v>
      </c>
      <c r="E467">
        <v>16</v>
      </c>
      <c r="F467">
        <v>3</v>
      </c>
      <c r="G467" s="15">
        <v>4250.24</v>
      </c>
      <c r="H467" t="s">
        <v>11</v>
      </c>
      <c r="I467" t="s">
        <v>12</v>
      </c>
      <c r="J467" t="s">
        <v>13</v>
      </c>
      <c r="K467" t="str">
        <f t="shared" si="22"/>
        <v>16-Jun-1982</v>
      </c>
      <c r="L467">
        <f t="shared" si="23"/>
        <v>40</v>
      </c>
    </row>
    <row r="468" spans="1:12" x14ac:dyDescent="0.3">
      <c r="A468" t="s">
        <v>497</v>
      </c>
      <c r="B468">
        <v>1995</v>
      </c>
      <c r="C468">
        <f t="shared" si="21"/>
        <v>1995</v>
      </c>
      <c r="D468" t="s">
        <v>37</v>
      </c>
      <c r="E468">
        <v>14</v>
      </c>
      <c r="F468">
        <v>3</v>
      </c>
      <c r="G468" s="15">
        <v>4260.74</v>
      </c>
      <c r="H468" t="s">
        <v>12</v>
      </c>
      <c r="I468" t="s">
        <v>11</v>
      </c>
      <c r="J468" t="s">
        <v>42</v>
      </c>
      <c r="K468" t="str">
        <f t="shared" si="22"/>
        <v>14-Oct-1995</v>
      </c>
      <c r="L468">
        <f t="shared" si="23"/>
        <v>27</v>
      </c>
    </row>
    <row r="469" spans="1:12" x14ac:dyDescent="0.3">
      <c r="A469" t="s">
        <v>498</v>
      </c>
      <c r="B469">
        <v>1983</v>
      </c>
      <c r="C469">
        <f t="shared" si="21"/>
        <v>1983</v>
      </c>
      <c r="D469" t="s">
        <v>15</v>
      </c>
      <c r="E469">
        <v>20</v>
      </c>
      <c r="F469">
        <v>3</v>
      </c>
      <c r="G469" s="15">
        <v>4265.01</v>
      </c>
      <c r="H469" t="s">
        <v>11</v>
      </c>
      <c r="I469" t="s">
        <v>16</v>
      </c>
      <c r="J469" t="s">
        <v>23</v>
      </c>
      <c r="K469" t="str">
        <f t="shared" si="22"/>
        <v>20-Nov-1983</v>
      </c>
      <c r="L469">
        <f t="shared" si="23"/>
        <v>39</v>
      </c>
    </row>
    <row r="470" spans="1:12" x14ac:dyDescent="0.3">
      <c r="A470" t="s">
        <v>499</v>
      </c>
      <c r="B470">
        <v>1992</v>
      </c>
      <c r="C470">
        <f t="shared" si="21"/>
        <v>1992</v>
      </c>
      <c r="D470" t="s">
        <v>18</v>
      </c>
      <c r="E470">
        <v>18</v>
      </c>
      <c r="F470">
        <v>2</v>
      </c>
      <c r="G470" s="15">
        <v>4266.17</v>
      </c>
      <c r="H470" t="s">
        <v>12</v>
      </c>
      <c r="I470" t="s">
        <v>11</v>
      </c>
      <c r="J470" t="s">
        <v>13</v>
      </c>
      <c r="K470" t="str">
        <f t="shared" si="22"/>
        <v>18-Jun-1992</v>
      </c>
      <c r="L470">
        <f t="shared" si="23"/>
        <v>30</v>
      </c>
    </row>
    <row r="471" spans="1:12" x14ac:dyDescent="0.3">
      <c r="A471" t="s">
        <v>500</v>
      </c>
      <c r="B471">
        <v>2003</v>
      </c>
      <c r="C471">
        <f t="shared" si="21"/>
        <v>2003</v>
      </c>
      <c r="D471" t="s">
        <v>18</v>
      </c>
      <c r="E471">
        <v>8</v>
      </c>
      <c r="F471">
        <v>0</v>
      </c>
      <c r="G471" s="15">
        <v>4278.55</v>
      </c>
      <c r="H471" t="s">
        <v>11</v>
      </c>
      <c r="I471" t="s">
        <v>16</v>
      </c>
      <c r="J471" t="s">
        <v>300</v>
      </c>
      <c r="K471" t="str">
        <f t="shared" si="22"/>
        <v>8-Jun-2003</v>
      </c>
      <c r="L471">
        <f t="shared" si="23"/>
        <v>20</v>
      </c>
    </row>
    <row r="472" spans="1:12" x14ac:dyDescent="0.3">
      <c r="A472" t="s">
        <v>501</v>
      </c>
      <c r="B472">
        <v>2000</v>
      </c>
      <c r="C472">
        <f t="shared" si="21"/>
        <v>2000</v>
      </c>
      <c r="D472" t="s">
        <v>15</v>
      </c>
      <c r="E472">
        <v>25</v>
      </c>
      <c r="F472">
        <v>3</v>
      </c>
      <c r="G472" s="15">
        <v>4296.2700000000004</v>
      </c>
      <c r="H472" t="s">
        <v>11</v>
      </c>
      <c r="I472" t="s">
        <v>12</v>
      </c>
      <c r="J472" t="s">
        <v>23</v>
      </c>
      <c r="K472" t="str">
        <f t="shared" si="22"/>
        <v>25-Nov-2000</v>
      </c>
      <c r="L472">
        <f t="shared" si="23"/>
        <v>22</v>
      </c>
    </row>
    <row r="473" spans="1:12" x14ac:dyDescent="0.3">
      <c r="A473" t="s">
        <v>502</v>
      </c>
      <c r="B473">
        <v>1988</v>
      </c>
      <c r="C473">
        <f t="shared" si="21"/>
        <v>1988</v>
      </c>
      <c r="D473" t="s">
        <v>30</v>
      </c>
      <c r="E473">
        <v>19</v>
      </c>
      <c r="F473">
        <v>0</v>
      </c>
      <c r="G473" s="15">
        <v>4320.41</v>
      </c>
      <c r="H473" t="s">
        <v>11</v>
      </c>
      <c r="I473" t="s">
        <v>16</v>
      </c>
      <c r="J473" t="s">
        <v>23</v>
      </c>
      <c r="K473" t="str">
        <f t="shared" si="22"/>
        <v>19-Dec-1988</v>
      </c>
      <c r="L473">
        <f t="shared" si="23"/>
        <v>34</v>
      </c>
    </row>
    <row r="474" spans="1:12" x14ac:dyDescent="0.3">
      <c r="A474" t="s">
        <v>503</v>
      </c>
      <c r="B474">
        <v>1994</v>
      </c>
      <c r="C474">
        <f t="shared" si="21"/>
        <v>1994</v>
      </c>
      <c r="D474" t="s">
        <v>15</v>
      </c>
      <c r="E474">
        <v>2</v>
      </c>
      <c r="F474">
        <v>1</v>
      </c>
      <c r="G474" s="15">
        <v>4337.74</v>
      </c>
      <c r="H474" t="s">
        <v>11</v>
      </c>
      <c r="I474" t="s">
        <v>16</v>
      </c>
      <c r="J474" t="s">
        <v>247</v>
      </c>
      <c r="K474" t="str">
        <f t="shared" si="22"/>
        <v>2-Nov-1994</v>
      </c>
      <c r="L474">
        <f t="shared" si="23"/>
        <v>28</v>
      </c>
    </row>
    <row r="475" spans="1:12" x14ac:dyDescent="0.3">
      <c r="A475" t="s">
        <v>504</v>
      </c>
      <c r="B475">
        <v>1994</v>
      </c>
      <c r="C475">
        <f t="shared" si="21"/>
        <v>1994</v>
      </c>
      <c r="D475" t="s">
        <v>37</v>
      </c>
      <c r="E475">
        <v>26</v>
      </c>
      <c r="F475">
        <v>2</v>
      </c>
      <c r="G475" s="15">
        <v>4340.4399999999996</v>
      </c>
      <c r="H475" t="s">
        <v>11</v>
      </c>
      <c r="I475" t="s">
        <v>16</v>
      </c>
      <c r="J475" t="s">
        <v>13</v>
      </c>
      <c r="K475" t="str">
        <f t="shared" si="22"/>
        <v>26-Oct-1994</v>
      </c>
      <c r="L475">
        <f t="shared" si="23"/>
        <v>28</v>
      </c>
    </row>
    <row r="476" spans="1:12" x14ac:dyDescent="0.3">
      <c r="A476" t="s">
        <v>505</v>
      </c>
      <c r="B476">
        <v>1991</v>
      </c>
      <c r="C476">
        <f t="shared" si="21"/>
        <v>1991</v>
      </c>
      <c r="D476" t="s">
        <v>18</v>
      </c>
      <c r="E476">
        <v>1</v>
      </c>
      <c r="F476">
        <v>0</v>
      </c>
      <c r="G476" s="15">
        <v>4347.0200000000004</v>
      </c>
      <c r="H476" t="s">
        <v>11</v>
      </c>
      <c r="I476" t="s">
        <v>16</v>
      </c>
      <c r="J476" t="s">
        <v>247</v>
      </c>
      <c r="K476" t="str">
        <f t="shared" si="22"/>
        <v>1-Jun-1991</v>
      </c>
      <c r="L476">
        <f t="shared" si="23"/>
        <v>32</v>
      </c>
    </row>
    <row r="477" spans="1:12" x14ac:dyDescent="0.3">
      <c r="A477" t="s">
        <v>506</v>
      </c>
      <c r="B477">
        <v>1994</v>
      </c>
      <c r="C477">
        <f t="shared" si="21"/>
        <v>1994</v>
      </c>
      <c r="D477" t="s">
        <v>15</v>
      </c>
      <c r="E477">
        <v>1</v>
      </c>
      <c r="F477">
        <v>2</v>
      </c>
      <c r="G477" s="15">
        <v>4349.46</v>
      </c>
      <c r="H477" t="s">
        <v>11</v>
      </c>
      <c r="I477" t="s">
        <v>11</v>
      </c>
      <c r="J477" t="s">
        <v>13</v>
      </c>
      <c r="K477" t="str">
        <f t="shared" si="22"/>
        <v>1-Nov-1994</v>
      </c>
      <c r="L477">
        <f t="shared" si="23"/>
        <v>28</v>
      </c>
    </row>
    <row r="478" spans="1:12" x14ac:dyDescent="0.3">
      <c r="A478" t="s">
        <v>507</v>
      </c>
      <c r="B478">
        <v>1991</v>
      </c>
      <c r="C478">
        <f t="shared" si="21"/>
        <v>1991</v>
      </c>
      <c r="D478" t="s">
        <v>20</v>
      </c>
      <c r="E478">
        <v>13</v>
      </c>
      <c r="F478">
        <v>1</v>
      </c>
      <c r="G478" s="15">
        <v>4350.51</v>
      </c>
      <c r="H478" t="s">
        <v>11</v>
      </c>
      <c r="I478" t="s">
        <v>11</v>
      </c>
      <c r="J478" t="s">
        <v>13</v>
      </c>
      <c r="K478" t="str">
        <f t="shared" si="22"/>
        <v>13-Sep-1991</v>
      </c>
      <c r="L478">
        <f t="shared" si="23"/>
        <v>31</v>
      </c>
    </row>
    <row r="479" spans="1:12" x14ac:dyDescent="0.3">
      <c r="A479" t="s">
        <v>508</v>
      </c>
      <c r="B479">
        <v>1990</v>
      </c>
      <c r="C479">
        <f t="shared" si="21"/>
        <v>1990</v>
      </c>
      <c r="D479" t="s">
        <v>35</v>
      </c>
      <c r="E479">
        <v>28</v>
      </c>
      <c r="F479">
        <v>0</v>
      </c>
      <c r="G479" s="15">
        <v>4357.04</v>
      </c>
      <c r="H479" t="s">
        <v>11</v>
      </c>
      <c r="I479" t="s">
        <v>12</v>
      </c>
      <c r="J479" t="s">
        <v>23</v>
      </c>
      <c r="K479" t="str">
        <f t="shared" si="22"/>
        <v>28-Aug-1990</v>
      </c>
      <c r="L479">
        <f t="shared" si="23"/>
        <v>32</v>
      </c>
    </row>
    <row r="480" spans="1:12" x14ac:dyDescent="0.3">
      <c r="A480" t="s">
        <v>509</v>
      </c>
      <c r="B480">
        <v>1997</v>
      </c>
      <c r="C480">
        <f t="shared" si="21"/>
        <v>1997</v>
      </c>
      <c r="D480" t="s">
        <v>15</v>
      </c>
      <c r="E480">
        <v>29</v>
      </c>
      <c r="F480">
        <v>3</v>
      </c>
      <c r="G480" s="15">
        <v>4391.6499999999996</v>
      </c>
      <c r="H480" t="s">
        <v>11</v>
      </c>
      <c r="I480" t="s">
        <v>11</v>
      </c>
      <c r="J480" t="s">
        <v>42</v>
      </c>
      <c r="K480" t="str">
        <f t="shared" si="22"/>
        <v>29-Nov-1997</v>
      </c>
      <c r="L480">
        <f t="shared" si="23"/>
        <v>25</v>
      </c>
    </row>
    <row r="481" spans="1:12" x14ac:dyDescent="0.3">
      <c r="A481" t="s">
        <v>510</v>
      </c>
      <c r="B481">
        <v>1982</v>
      </c>
      <c r="C481">
        <f t="shared" si="21"/>
        <v>1982</v>
      </c>
      <c r="D481" t="s">
        <v>18</v>
      </c>
      <c r="E481">
        <v>29</v>
      </c>
      <c r="F481">
        <v>3</v>
      </c>
      <c r="G481" s="15">
        <v>4392.7</v>
      </c>
      <c r="H481" t="s">
        <v>11</v>
      </c>
      <c r="I481" t="s">
        <v>11</v>
      </c>
      <c r="J481" t="s">
        <v>13</v>
      </c>
      <c r="K481" t="str">
        <f t="shared" si="22"/>
        <v>29-Jun-1982</v>
      </c>
      <c r="L481">
        <f t="shared" si="23"/>
        <v>40</v>
      </c>
    </row>
    <row r="482" spans="1:12" x14ac:dyDescent="0.3">
      <c r="A482" t="s">
        <v>511</v>
      </c>
      <c r="B482">
        <v>1988</v>
      </c>
      <c r="C482">
        <f t="shared" si="21"/>
        <v>1988</v>
      </c>
      <c r="D482" t="s">
        <v>10</v>
      </c>
      <c r="E482">
        <v>18</v>
      </c>
      <c r="F482">
        <v>3</v>
      </c>
      <c r="G482" s="15">
        <v>4397.3100000000004</v>
      </c>
      <c r="H482" t="s">
        <v>11</v>
      </c>
      <c r="I482" t="s">
        <v>11</v>
      </c>
      <c r="J482" t="s">
        <v>13</v>
      </c>
      <c r="K482" t="str">
        <f t="shared" si="22"/>
        <v>18-Jul-1988</v>
      </c>
      <c r="L482">
        <f t="shared" si="23"/>
        <v>34</v>
      </c>
    </row>
    <row r="483" spans="1:12" x14ac:dyDescent="0.3">
      <c r="A483" t="s">
        <v>512</v>
      </c>
      <c r="B483">
        <v>1986</v>
      </c>
      <c r="C483">
        <f t="shared" si="21"/>
        <v>1986</v>
      </c>
      <c r="D483" t="s">
        <v>35</v>
      </c>
      <c r="E483">
        <v>11</v>
      </c>
      <c r="F483">
        <v>0</v>
      </c>
      <c r="G483" s="15">
        <v>4399.7299999999996</v>
      </c>
      <c r="H483" t="s">
        <v>12</v>
      </c>
      <c r="I483" t="s">
        <v>11</v>
      </c>
      <c r="J483" t="s">
        <v>13</v>
      </c>
      <c r="K483" t="str">
        <f t="shared" si="22"/>
        <v>11-Aug-1986</v>
      </c>
      <c r="L483">
        <f t="shared" si="23"/>
        <v>36</v>
      </c>
    </row>
    <row r="484" spans="1:12" x14ac:dyDescent="0.3">
      <c r="A484" t="s">
        <v>513</v>
      </c>
      <c r="B484">
        <v>1986</v>
      </c>
      <c r="C484">
        <f t="shared" si="21"/>
        <v>1986</v>
      </c>
      <c r="D484" t="s">
        <v>10</v>
      </c>
      <c r="E484">
        <v>13</v>
      </c>
      <c r="F484">
        <v>0</v>
      </c>
      <c r="G484" s="15">
        <v>4402.2299999999996</v>
      </c>
      <c r="H484" t="s">
        <v>11</v>
      </c>
      <c r="I484" t="s">
        <v>11</v>
      </c>
      <c r="J484" t="s">
        <v>42</v>
      </c>
      <c r="K484" t="str">
        <f t="shared" si="22"/>
        <v>13-Jul-1986</v>
      </c>
      <c r="L484">
        <f t="shared" si="23"/>
        <v>36</v>
      </c>
    </row>
    <row r="485" spans="1:12" x14ac:dyDescent="0.3">
      <c r="A485" t="s">
        <v>514</v>
      </c>
      <c r="B485">
        <v>1988</v>
      </c>
      <c r="C485">
        <f t="shared" si="21"/>
        <v>1988</v>
      </c>
      <c r="D485" t="s">
        <v>20</v>
      </c>
      <c r="E485">
        <v>16</v>
      </c>
      <c r="F485">
        <v>0</v>
      </c>
      <c r="G485" s="15">
        <v>4415.16</v>
      </c>
      <c r="H485" t="s">
        <v>11</v>
      </c>
      <c r="I485" t="s">
        <v>16</v>
      </c>
      <c r="J485" t="s">
        <v>13</v>
      </c>
      <c r="K485" t="str">
        <f t="shared" si="22"/>
        <v>16-Sep-1988</v>
      </c>
      <c r="L485">
        <f t="shared" si="23"/>
        <v>34</v>
      </c>
    </row>
    <row r="486" spans="1:12" x14ac:dyDescent="0.3">
      <c r="A486" t="s">
        <v>515</v>
      </c>
      <c r="B486">
        <v>1992</v>
      </c>
      <c r="C486">
        <f t="shared" si="21"/>
        <v>1992</v>
      </c>
      <c r="D486" t="s">
        <v>35</v>
      </c>
      <c r="E486">
        <v>15</v>
      </c>
      <c r="F486">
        <v>0</v>
      </c>
      <c r="G486" s="15">
        <v>4420.95</v>
      </c>
      <c r="H486" t="s">
        <v>11</v>
      </c>
      <c r="I486" t="s">
        <v>12</v>
      </c>
      <c r="J486" t="s">
        <v>516</v>
      </c>
      <c r="K486" t="str">
        <f t="shared" si="22"/>
        <v>15-Aug-1992</v>
      </c>
      <c r="L486">
        <f t="shared" si="23"/>
        <v>30</v>
      </c>
    </row>
    <row r="487" spans="1:12" x14ac:dyDescent="0.3">
      <c r="A487" t="s">
        <v>517</v>
      </c>
      <c r="B487">
        <v>1994</v>
      </c>
      <c r="C487">
        <f t="shared" si="21"/>
        <v>1994</v>
      </c>
      <c r="D487" t="s">
        <v>30</v>
      </c>
      <c r="E487">
        <v>29</v>
      </c>
      <c r="F487">
        <v>2</v>
      </c>
      <c r="G487" s="15">
        <v>4428.8900000000003</v>
      </c>
      <c r="H487" t="s">
        <v>12</v>
      </c>
      <c r="I487" t="s">
        <v>16</v>
      </c>
      <c r="J487" t="s">
        <v>356</v>
      </c>
      <c r="K487" t="str">
        <f t="shared" si="22"/>
        <v>29-Dec-1994</v>
      </c>
      <c r="L487">
        <f t="shared" si="23"/>
        <v>28</v>
      </c>
    </row>
    <row r="488" spans="1:12" x14ac:dyDescent="0.3">
      <c r="A488" t="s">
        <v>518</v>
      </c>
      <c r="B488">
        <v>1993</v>
      </c>
      <c r="C488">
        <f t="shared" si="21"/>
        <v>1993</v>
      </c>
      <c r="D488" t="s">
        <v>20</v>
      </c>
      <c r="E488">
        <v>4</v>
      </c>
      <c r="F488">
        <v>2</v>
      </c>
      <c r="G488" s="15">
        <v>4433.3900000000003</v>
      </c>
      <c r="H488" t="s">
        <v>11</v>
      </c>
      <c r="I488" t="s">
        <v>12</v>
      </c>
      <c r="J488" t="s">
        <v>23</v>
      </c>
      <c r="K488" t="str">
        <f t="shared" si="22"/>
        <v>4-Sep-1993</v>
      </c>
      <c r="L488">
        <f t="shared" si="23"/>
        <v>29</v>
      </c>
    </row>
    <row r="489" spans="1:12" x14ac:dyDescent="0.3">
      <c r="A489" t="s">
        <v>519</v>
      </c>
      <c r="B489">
        <v>1993</v>
      </c>
      <c r="C489">
        <f t="shared" si="21"/>
        <v>1993</v>
      </c>
      <c r="D489" t="s">
        <v>30</v>
      </c>
      <c r="E489">
        <v>23</v>
      </c>
      <c r="F489">
        <v>2</v>
      </c>
      <c r="G489" s="15">
        <v>4433.92</v>
      </c>
      <c r="H489" t="s">
        <v>11</v>
      </c>
      <c r="I489" t="s">
        <v>11</v>
      </c>
      <c r="J489" t="s">
        <v>23</v>
      </c>
      <c r="K489" t="str">
        <f t="shared" si="22"/>
        <v>23-Dec-1993</v>
      </c>
      <c r="L489">
        <f t="shared" si="23"/>
        <v>29</v>
      </c>
    </row>
    <row r="490" spans="1:12" x14ac:dyDescent="0.3">
      <c r="A490" t="s">
        <v>520</v>
      </c>
      <c r="B490">
        <v>1994</v>
      </c>
      <c r="C490">
        <f t="shared" si="21"/>
        <v>1994</v>
      </c>
      <c r="D490" t="s">
        <v>37</v>
      </c>
      <c r="E490">
        <v>8</v>
      </c>
      <c r="F490">
        <v>2</v>
      </c>
      <c r="G490" s="15">
        <v>4435.09</v>
      </c>
      <c r="H490" t="s">
        <v>12</v>
      </c>
      <c r="I490" t="s">
        <v>11</v>
      </c>
      <c r="J490" t="s">
        <v>168</v>
      </c>
      <c r="K490" t="str">
        <f t="shared" si="22"/>
        <v>8-Oct-1994</v>
      </c>
      <c r="L490">
        <f t="shared" si="23"/>
        <v>28</v>
      </c>
    </row>
    <row r="491" spans="1:12" x14ac:dyDescent="0.3">
      <c r="A491" t="s">
        <v>521</v>
      </c>
      <c r="B491">
        <v>1994</v>
      </c>
      <c r="C491">
        <f t="shared" si="21"/>
        <v>1994</v>
      </c>
      <c r="D491" t="s">
        <v>37</v>
      </c>
      <c r="E491">
        <v>24</v>
      </c>
      <c r="F491">
        <v>2</v>
      </c>
      <c r="G491" s="15">
        <v>4438.26</v>
      </c>
      <c r="H491" t="s">
        <v>11</v>
      </c>
      <c r="I491" t="s">
        <v>12</v>
      </c>
      <c r="J491" t="s">
        <v>356</v>
      </c>
      <c r="K491" t="str">
        <f t="shared" si="22"/>
        <v>24-Oct-1994</v>
      </c>
      <c r="L491">
        <f t="shared" si="23"/>
        <v>28</v>
      </c>
    </row>
    <row r="492" spans="1:12" x14ac:dyDescent="0.3">
      <c r="A492" t="s">
        <v>522</v>
      </c>
      <c r="B492">
        <v>1991</v>
      </c>
      <c r="C492">
        <f t="shared" si="21"/>
        <v>1991</v>
      </c>
      <c r="D492" t="s">
        <v>20</v>
      </c>
      <c r="E492">
        <v>3</v>
      </c>
      <c r="F492">
        <v>1</v>
      </c>
      <c r="G492" s="15">
        <v>4441.21</v>
      </c>
      <c r="H492" t="s">
        <v>16</v>
      </c>
      <c r="I492" t="s">
        <v>11</v>
      </c>
      <c r="J492" t="s">
        <v>276</v>
      </c>
      <c r="K492" t="str">
        <f t="shared" si="22"/>
        <v>3-Sep-1991</v>
      </c>
      <c r="L492">
        <f t="shared" si="23"/>
        <v>31</v>
      </c>
    </row>
    <row r="493" spans="1:12" x14ac:dyDescent="0.3">
      <c r="A493" t="s">
        <v>523</v>
      </c>
      <c r="B493">
        <v>1994</v>
      </c>
      <c r="C493">
        <f t="shared" si="21"/>
        <v>1994</v>
      </c>
      <c r="D493" t="s">
        <v>18</v>
      </c>
      <c r="E493">
        <v>28</v>
      </c>
      <c r="F493">
        <v>3</v>
      </c>
      <c r="G493" s="15">
        <v>4449.46</v>
      </c>
      <c r="H493" t="s">
        <v>16</v>
      </c>
      <c r="I493" t="s">
        <v>11</v>
      </c>
      <c r="J493" t="s">
        <v>13</v>
      </c>
      <c r="K493" t="str">
        <f t="shared" si="22"/>
        <v>28-Jun-1994</v>
      </c>
      <c r="L493">
        <f t="shared" si="23"/>
        <v>28</v>
      </c>
    </row>
    <row r="494" spans="1:12" x14ac:dyDescent="0.3">
      <c r="A494" t="s">
        <v>524</v>
      </c>
      <c r="B494">
        <v>1990</v>
      </c>
      <c r="C494">
        <f t="shared" si="21"/>
        <v>1990</v>
      </c>
      <c r="D494" t="s">
        <v>35</v>
      </c>
      <c r="E494">
        <v>8</v>
      </c>
      <c r="F494">
        <v>1</v>
      </c>
      <c r="G494" s="15">
        <v>4454.3999999999996</v>
      </c>
      <c r="H494" t="s">
        <v>11</v>
      </c>
      <c r="I494" t="s">
        <v>12</v>
      </c>
      <c r="J494" t="s">
        <v>23</v>
      </c>
      <c r="K494" t="str">
        <f t="shared" si="22"/>
        <v>8-Aug-1990</v>
      </c>
      <c r="L494">
        <f t="shared" si="23"/>
        <v>32</v>
      </c>
    </row>
    <row r="495" spans="1:12" x14ac:dyDescent="0.3">
      <c r="A495" t="s">
        <v>525</v>
      </c>
      <c r="B495">
        <v>1990</v>
      </c>
      <c r="C495">
        <f t="shared" si="21"/>
        <v>1990</v>
      </c>
      <c r="D495" t="s">
        <v>10</v>
      </c>
      <c r="E495">
        <v>15</v>
      </c>
      <c r="F495">
        <v>1</v>
      </c>
      <c r="G495" s="15">
        <v>4462.72</v>
      </c>
      <c r="H495" t="s">
        <v>11</v>
      </c>
      <c r="I495" t="s">
        <v>12</v>
      </c>
      <c r="J495" t="s">
        <v>23</v>
      </c>
      <c r="K495" t="str">
        <f t="shared" si="22"/>
        <v>15-Jul-1990</v>
      </c>
      <c r="L495">
        <f t="shared" si="23"/>
        <v>32</v>
      </c>
    </row>
    <row r="496" spans="1:12" x14ac:dyDescent="0.3">
      <c r="A496" t="s">
        <v>526</v>
      </c>
      <c r="B496">
        <v>1991</v>
      </c>
      <c r="C496">
        <f t="shared" si="21"/>
        <v>1991</v>
      </c>
      <c r="D496" t="s">
        <v>10</v>
      </c>
      <c r="E496">
        <v>4</v>
      </c>
      <c r="F496">
        <v>2</v>
      </c>
      <c r="G496" s="15">
        <v>4463.21</v>
      </c>
      <c r="H496" t="s">
        <v>12</v>
      </c>
      <c r="I496" t="s">
        <v>12</v>
      </c>
      <c r="J496" t="s">
        <v>13</v>
      </c>
      <c r="K496" t="str">
        <f t="shared" si="22"/>
        <v>4-Jul-1991</v>
      </c>
      <c r="L496">
        <f t="shared" si="23"/>
        <v>31</v>
      </c>
    </row>
    <row r="497" spans="1:12" x14ac:dyDescent="0.3">
      <c r="A497" t="s">
        <v>527</v>
      </c>
      <c r="B497">
        <v>1999</v>
      </c>
      <c r="C497">
        <f t="shared" si="21"/>
        <v>1999</v>
      </c>
      <c r="D497" t="s">
        <v>15</v>
      </c>
      <c r="E497">
        <v>20</v>
      </c>
      <c r="F497">
        <v>3</v>
      </c>
      <c r="G497" s="15">
        <v>4466.62</v>
      </c>
      <c r="H497" t="s">
        <v>11</v>
      </c>
      <c r="I497" t="s">
        <v>11</v>
      </c>
      <c r="J497" t="s">
        <v>23</v>
      </c>
      <c r="K497" t="str">
        <f t="shared" si="22"/>
        <v>20-Nov-1999</v>
      </c>
      <c r="L497">
        <f t="shared" si="23"/>
        <v>23</v>
      </c>
    </row>
    <row r="498" spans="1:12" x14ac:dyDescent="0.3">
      <c r="A498" t="s">
        <v>528</v>
      </c>
      <c r="B498">
        <v>2004</v>
      </c>
      <c r="C498">
        <f t="shared" si="21"/>
        <v>2004</v>
      </c>
      <c r="D498" t="s">
        <v>10</v>
      </c>
      <c r="E498">
        <v>18</v>
      </c>
      <c r="F498">
        <v>0</v>
      </c>
      <c r="G498" s="15">
        <v>4468.25</v>
      </c>
      <c r="H498" t="s">
        <v>11</v>
      </c>
      <c r="I498" t="s">
        <v>11</v>
      </c>
      <c r="J498" t="s">
        <v>23</v>
      </c>
      <c r="K498" t="str">
        <f t="shared" si="22"/>
        <v>18-Jul-2004</v>
      </c>
      <c r="L498">
        <f t="shared" si="23"/>
        <v>18</v>
      </c>
    </row>
    <row r="499" spans="1:12" x14ac:dyDescent="0.3">
      <c r="A499" t="s">
        <v>529</v>
      </c>
      <c r="B499">
        <v>1992</v>
      </c>
      <c r="C499">
        <f t="shared" si="21"/>
        <v>1992</v>
      </c>
      <c r="D499" t="s">
        <v>10</v>
      </c>
      <c r="E499">
        <v>12</v>
      </c>
      <c r="F499">
        <v>0</v>
      </c>
      <c r="G499" s="15">
        <v>4488.58</v>
      </c>
      <c r="H499" t="s">
        <v>11</v>
      </c>
      <c r="I499" t="s">
        <v>12</v>
      </c>
      <c r="J499" t="s">
        <v>23</v>
      </c>
      <c r="K499" t="str">
        <f t="shared" si="22"/>
        <v>12-Jul-1992</v>
      </c>
      <c r="L499">
        <f t="shared" si="23"/>
        <v>30</v>
      </c>
    </row>
    <row r="500" spans="1:12" x14ac:dyDescent="0.3">
      <c r="A500" t="s">
        <v>530</v>
      </c>
      <c r="B500">
        <v>1988</v>
      </c>
      <c r="C500">
        <f t="shared" si="21"/>
        <v>1988</v>
      </c>
      <c r="D500" t="s">
        <v>18</v>
      </c>
      <c r="E500">
        <v>26</v>
      </c>
      <c r="F500">
        <v>0</v>
      </c>
      <c r="G500" s="15">
        <v>4500.34</v>
      </c>
      <c r="H500" t="s">
        <v>11</v>
      </c>
      <c r="I500" t="s">
        <v>16</v>
      </c>
      <c r="J500" t="s">
        <v>356</v>
      </c>
      <c r="K500" t="str">
        <f t="shared" si="22"/>
        <v>26-Jun-1988</v>
      </c>
      <c r="L500">
        <f t="shared" si="23"/>
        <v>34</v>
      </c>
    </row>
    <row r="501" spans="1:12" x14ac:dyDescent="0.3">
      <c r="A501" t="s">
        <v>531</v>
      </c>
      <c r="B501">
        <v>1997</v>
      </c>
      <c r="C501">
        <f t="shared" si="21"/>
        <v>1997</v>
      </c>
      <c r="D501" t="s">
        <v>37</v>
      </c>
      <c r="E501">
        <v>13</v>
      </c>
      <c r="F501">
        <v>4</v>
      </c>
      <c r="G501" s="15">
        <v>4504.66</v>
      </c>
      <c r="H501" t="s">
        <v>16</v>
      </c>
      <c r="I501" t="s">
        <v>11</v>
      </c>
      <c r="J501" t="s">
        <v>13</v>
      </c>
      <c r="K501" t="str">
        <f t="shared" si="22"/>
        <v>13-Oct-1997</v>
      </c>
      <c r="L501">
        <f t="shared" si="23"/>
        <v>25</v>
      </c>
    </row>
    <row r="502" spans="1:12" x14ac:dyDescent="0.3">
      <c r="A502" t="s">
        <v>532</v>
      </c>
      <c r="B502">
        <v>1982</v>
      </c>
      <c r="C502">
        <f t="shared" si="21"/>
        <v>1982</v>
      </c>
      <c r="D502" t="s">
        <v>20</v>
      </c>
      <c r="E502">
        <v>27</v>
      </c>
      <c r="F502">
        <v>3</v>
      </c>
      <c r="G502" s="15">
        <v>4511.41</v>
      </c>
      <c r="H502" t="s">
        <v>11</v>
      </c>
      <c r="I502" t="s">
        <v>12</v>
      </c>
      <c r="J502" t="s">
        <v>13</v>
      </c>
      <c r="K502" t="str">
        <f t="shared" si="22"/>
        <v>27-Sep-1982</v>
      </c>
      <c r="L502">
        <f t="shared" si="23"/>
        <v>40</v>
      </c>
    </row>
    <row r="503" spans="1:12" x14ac:dyDescent="0.3">
      <c r="A503" t="s">
        <v>533</v>
      </c>
      <c r="B503">
        <v>1980</v>
      </c>
      <c r="C503">
        <f t="shared" si="21"/>
        <v>1980</v>
      </c>
      <c r="D503" t="s">
        <v>18</v>
      </c>
      <c r="E503">
        <v>16</v>
      </c>
      <c r="F503">
        <v>2</v>
      </c>
      <c r="G503" s="15">
        <v>4515.71</v>
      </c>
      <c r="H503" t="s">
        <v>11</v>
      </c>
      <c r="I503" t="s">
        <v>12</v>
      </c>
      <c r="J503" t="s">
        <v>13</v>
      </c>
      <c r="K503" t="str">
        <f t="shared" si="22"/>
        <v>16-Jun-1980</v>
      </c>
      <c r="L503">
        <f t="shared" si="23"/>
        <v>42</v>
      </c>
    </row>
    <row r="504" spans="1:12" x14ac:dyDescent="0.3">
      <c r="A504" t="s">
        <v>534</v>
      </c>
      <c r="B504">
        <v>2003</v>
      </c>
      <c r="C504">
        <f t="shared" si="21"/>
        <v>2003</v>
      </c>
      <c r="D504" t="s">
        <v>37</v>
      </c>
      <c r="E504">
        <v>2</v>
      </c>
      <c r="F504">
        <v>0</v>
      </c>
      <c r="G504" s="15">
        <v>4518.3999999999996</v>
      </c>
      <c r="H504" t="s">
        <v>11</v>
      </c>
      <c r="I504" t="s">
        <v>12</v>
      </c>
      <c r="J504" t="s">
        <v>535</v>
      </c>
      <c r="K504" t="str">
        <f t="shared" si="22"/>
        <v>2-Oct-2003</v>
      </c>
      <c r="L504">
        <f t="shared" si="23"/>
        <v>19</v>
      </c>
    </row>
    <row r="505" spans="1:12" x14ac:dyDescent="0.3">
      <c r="A505" t="s">
        <v>536</v>
      </c>
      <c r="B505">
        <v>1987</v>
      </c>
      <c r="C505">
        <f t="shared" si="21"/>
        <v>1987</v>
      </c>
      <c r="D505" t="s">
        <v>30</v>
      </c>
      <c r="E505">
        <v>5</v>
      </c>
      <c r="F505">
        <v>3</v>
      </c>
      <c r="G505" s="15">
        <v>4518.7700000000004</v>
      </c>
      <c r="H505" t="s">
        <v>11</v>
      </c>
      <c r="I505" t="s">
        <v>12</v>
      </c>
      <c r="J505" t="s">
        <v>23</v>
      </c>
      <c r="K505" t="str">
        <f t="shared" si="22"/>
        <v>5-Dec-1987</v>
      </c>
      <c r="L505">
        <f t="shared" si="23"/>
        <v>35</v>
      </c>
    </row>
    <row r="506" spans="1:12" x14ac:dyDescent="0.3">
      <c r="A506" t="s">
        <v>537</v>
      </c>
      <c r="B506">
        <v>1988</v>
      </c>
      <c r="C506">
        <f t="shared" si="21"/>
        <v>1988</v>
      </c>
      <c r="D506" t="s">
        <v>30</v>
      </c>
      <c r="E506">
        <v>21</v>
      </c>
      <c r="F506">
        <v>0</v>
      </c>
      <c r="G506" s="15">
        <v>4518.83</v>
      </c>
      <c r="H506" t="s">
        <v>11</v>
      </c>
      <c r="I506" t="s">
        <v>11</v>
      </c>
      <c r="J506" t="s">
        <v>356</v>
      </c>
      <c r="K506" t="str">
        <f t="shared" si="22"/>
        <v>21-Dec-1988</v>
      </c>
      <c r="L506">
        <f t="shared" si="23"/>
        <v>34</v>
      </c>
    </row>
    <row r="507" spans="1:12" x14ac:dyDescent="0.3">
      <c r="A507" t="s">
        <v>538</v>
      </c>
      <c r="B507">
        <v>1992</v>
      </c>
      <c r="C507">
        <f t="shared" si="21"/>
        <v>1992</v>
      </c>
      <c r="D507" t="s">
        <v>35</v>
      </c>
      <c r="E507">
        <v>13</v>
      </c>
      <c r="F507">
        <v>1</v>
      </c>
      <c r="G507" s="15">
        <v>4527.18</v>
      </c>
      <c r="H507" t="s">
        <v>11</v>
      </c>
      <c r="I507" t="s">
        <v>11</v>
      </c>
      <c r="J507" t="s">
        <v>23</v>
      </c>
      <c r="K507" t="str">
        <f t="shared" si="22"/>
        <v>13-Aug-1992</v>
      </c>
      <c r="L507">
        <f t="shared" si="23"/>
        <v>30</v>
      </c>
    </row>
    <row r="508" spans="1:12" x14ac:dyDescent="0.3">
      <c r="A508" t="s">
        <v>539</v>
      </c>
      <c r="B508">
        <v>1993</v>
      </c>
      <c r="C508">
        <f t="shared" si="21"/>
        <v>1993</v>
      </c>
      <c r="D508" t="s">
        <v>18</v>
      </c>
      <c r="E508">
        <v>29</v>
      </c>
      <c r="F508">
        <v>2</v>
      </c>
      <c r="G508" s="15">
        <v>4529.4799999999996</v>
      </c>
      <c r="H508" t="s">
        <v>11</v>
      </c>
      <c r="I508" t="s">
        <v>16</v>
      </c>
      <c r="J508" t="s">
        <v>42</v>
      </c>
      <c r="K508" t="str">
        <f t="shared" si="22"/>
        <v>29-Jun-1993</v>
      </c>
      <c r="L508">
        <f t="shared" si="23"/>
        <v>29</v>
      </c>
    </row>
    <row r="509" spans="1:12" x14ac:dyDescent="0.3">
      <c r="A509" t="s">
        <v>540</v>
      </c>
      <c r="B509">
        <v>1988</v>
      </c>
      <c r="C509">
        <f t="shared" si="21"/>
        <v>1988</v>
      </c>
      <c r="D509" t="s">
        <v>18</v>
      </c>
      <c r="E509">
        <v>13</v>
      </c>
      <c r="F509">
        <v>1</v>
      </c>
      <c r="G509" s="15">
        <v>4536.26</v>
      </c>
      <c r="H509" t="s">
        <v>11</v>
      </c>
      <c r="I509" t="s">
        <v>11</v>
      </c>
      <c r="J509" t="s">
        <v>42</v>
      </c>
      <c r="K509" t="str">
        <f t="shared" si="22"/>
        <v>13-Jun-1988</v>
      </c>
      <c r="L509">
        <f t="shared" si="23"/>
        <v>34</v>
      </c>
    </row>
    <row r="510" spans="1:12" x14ac:dyDescent="0.3">
      <c r="A510" t="s">
        <v>541</v>
      </c>
      <c r="B510">
        <v>1990</v>
      </c>
      <c r="C510">
        <f t="shared" si="21"/>
        <v>1990</v>
      </c>
      <c r="D510" t="s">
        <v>15</v>
      </c>
      <c r="E510">
        <v>17</v>
      </c>
      <c r="F510">
        <v>0</v>
      </c>
      <c r="G510" s="15">
        <v>4544.2299999999996</v>
      </c>
      <c r="H510" t="s">
        <v>11</v>
      </c>
      <c r="I510" t="s">
        <v>16</v>
      </c>
      <c r="J510" t="s">
        <v>247</v>
      </c>
      <c r="K510" t="str">
        <f t="shared" si="22"/>
        <v>17-Nov-1990</v>
      </c>
      <c r="L510">
        <f t="shared" si="23"/>
        <v>32</v>
      </c>
    </row>
    <row r="511" spans="1:12" x14ac:dyDescent="0.3">
      <c r="A511" t="s">
        <v>542</v>
      </c>
      <c r="B511">
        <v>2004</v>
      </c>
      <c r="C511">
        <f t="shared" si="21"/>
        <v>2004</v>
      </c>
      <c r="D511" t="s">
        <v>30</v>
      </c>
      <c r="E511">
        <v>22</v>
      </c>
      <c r="F511">
        <v>4</v>
      </c>
      <c r="G511" s="15">
        <v>4561.1899999999996</v>
      </c>
      <c r="H511" t="s">
        <v>11</v>
      </c>
      <c r="I511" t="s">
        <v>11</v>
      </c>
      <c r="J511" t="s">
        <v>247</v>
      </c>
      <c r="K511" t="str">
        <f t="shared" si="22"/>
        <v>22-Dec-2004</v>
      </c>
      <c r="L511">
        <f t="shared" si="23"/>
        <v>18</v>
      </c>
    </row>
    <row r="512" spans="1:12" x14ac:dyDescent="0.3">
      <c r="A512" t="s">
        <v>543</v>
      </c>
      <c r="B512">
        <v>1990</v>
      </c>
      <c r="C512">
        <f t="shared" si="21"/>
        <v>1990</v>
      </c>
      <c r="D512" t="s">
        <v>20</v>
      </c>
      <c r="E512">
        <v>20</v>
      </c>
      <c r="F512">
        <v>1</v>
      </c>
      <c r="G512" s="15">
        <v>4562.84</v>
      </c>
      <c r="H512" t="s">
        <v>11</v>
      </c>
      <c r="I512" t="s">
        <v>11</v>
      </c>
      <c r="J512" t="s">
        <v>13</v>
      </c>
      <c r="K512" t="str">
        <f t="shared" si="22"/>
        <v>20-Sep-1990</v>
      </c>
      <c r="L512">
        <f t="shared" si="23"/>
        <v>32</v>
      </c>
    </row>
    <row r="513" spans="1:12" x14ac:dyDescent="0.3">
      <c r="A513" t="s">
        <v>544</v>
      </c>
      <c r="B513">
        <v>1996</v>
      </c>
      <c r="C513">
        <f t="shared" si="21"/>
        <v>1996</v>
      </c>
      <c r="D513" t="s">
        <v>30</v>
      </c>
      <c r="E513">
        <v>25</v>
      </c>
      <c r="F513">
        <v>2</v>
      </c>
      <c r="G513" s="15">
        <v>4564.1899999999996</v>
      </c>
      <c r="H513" t="s">
        <v>11</v>
      </c>
      <c r="I513" t="s">
        <v>11</v>
      </c>
      <c r="J513" t="s">
        <v>247</v>
      </c>
      <c r="K513" t="str">
        <f t="shared" si="22"/>
        <v>25-Dec-1996</v>
      </c>
      <c r="L513">
        <f t="shared" si="23"/>
        <v>26</v>
      </c>
    </row>
    <row r="514" spans="1:12" x14ac:dyDescent="0.3">
      <c r="A514" t="s">
        <v>545</v>
      </c>
      <c r="B514">
        <v>1989</v>
      </c>
      <c r="C514">
        <f t="shared" si="21"/>
        <v>1989</v>
      </c>
      <c r="D514" t="s">
        <v>20</v>
      </c>
      <c r="E514">
        <v>18</v>
      </c>
      <c r="F514">
        <v>0</v>
      </c>
      <c r="G514" s="15">
        <v>4571.41</v>
      </c>
      <c r="H514" t="s">
        <v>11</v>
      </c>
      <c r="I514" t="s">
        <v>11</v>
      </c>
      <c r="J514" t="s">
        <v>23</v>
      </c>
      <c r="K514" t="str">
        <f t="shared" si="22"/>
        <v>18-Sep-1989</v>
      </c>
      <c r="L514">
        <f t="shared" si="23"/>
        <v>33</v>
      </c>
    </row>
    <row r="515" spans="1:12" x14ac:dyDescent="0.3">
      <c r="A515" t="s">
        <v>546</v>
      </c>
      <c r="B515">
        <v>2000</v>
      </c>
      <c r="C515">
        <f t="shared" ref="C515:C578" si="24">IF(B515="?",AVERAGE($B$2344),B515)</f>
        <v>2000</v>
      </c>
      <c r="D515" t="s">
        <v>10</v>
      </c>
      <c r="E515">
        <v>2</v>
      </c>
      <c r="F515">
        <v>0</v>
      </c>
      <c r="G515" s="15">
        <v>4608.03</v>
      </c>
      <c r="H515" t="s">
        <v>11</v>
      </c>
      <c r="I515" t="s">
        <v>12</v>
      </c>
      <c r="J515" t="s">
        <v>42</v>
      </c>
      <c r="K515" t="str">
        <f t="shared" ref="K515:K578" si="25">CONCATENATE(E515,"-",D515,"-",C515)</f>
        <v>2-Jul-2000</v>
      </c>
      <c r="L515">
        <f t="shared" ref="L515:L578" si="26">DATEDIF(K515,DATE(2023,6,8),"Y")</f>
        <v>22</v>
      </c>
    </row>
    <row r="516" spans="1:12" x14ac:dyDescent="0.3">
      <c r="A516" t="s">
        <v>547</v>
      </c>
      <c r="B516">
        <v>1998</v>
      </c>
      <c r="C516">
        <f t="shared" si="24"/>
        <v>1998</v>
      </c>
      <c r="D516" t="s">
        <v>18</v>
      </c>
      <c r="E516">
        <v>29</v>
      </c>
      <c r="F516">
        <v>3</v>
      </c>
      <c r="G516" s="15">
        <v>4618.08</v>
      </c>
      <c r="H516" t="s">
        <v>11</v>
      </c>
      <c r="I516" t="s">
        <v>16</v>
      </c>
      <c r="J516" t="s">
        <v>23</v>
      </c>
      <c r="K516" t="str">
        <f t="shared" si="25"/>
        <v>29-Jun-1998</v>
      </c>
      <c r="L516">
        <f t="shared" si="26"/>
        <v>24</v>
      </c>
    </row>
    <row r="517" spans="1:12" x14ac:dyDescent="0.3">
      <c r="A517" t="s">
        <v>548</v>
      </c>
      <c r="B517">
        <v>1985</v>
      </c>
      <c r="C517">
        <f t="shared" si="24"/>
        <v>1985</v>
      </c>
      <c r="D517" t="s">
        <v>18</v>
      </c>
      <c r="E517">
        <v>22</v>
      </c>
      <c r="F517">
        <v>0</v>
      </c>
      <c r="G517" s="15">
        <v>4646.76</v>
      </c>
      <c r="H517" t="s">
        <v>16</v>
      </c>
      <c r="I517" t="s">
        <v>16</v>
      </c>
      <c r="J517" t="s">
        <v>42</v>
      </c>
      <c r="K517" t="str">
        <f t="shared" si="25"/>
        <v>22-Jun-1985</v>
      </c>
      <c r="L517">
        <f t="shared" si="26"/>
        <v>37</v>
      </c>
    </row>
    <row r="518" spans="1:12" x14ac:dyDescent="0.3">
      <c r="A518" t="s">
        <v>549</v>
      </c>
      <c r="B518">
        <v>1996</v>
      </c>
      <c r="C518">
        <f t="shared" si="24"/>
        <v>1996</v>
      </c>
      <c r="D518" t="s">
        <v>37</v>
      </c>
      <c r="E518">
        <v>25</v>
      </c>
      <c r="F518">
        <v>3</v>
      </c>
      <c r="G518" s="15">
        <v>4661.29</v>
      </c>
      <c r="H518" t="s">
        <v>11</v>
      </c>
      <c r="I518" t="s">
        <v>16</v>
      </c>
      <c r="J518" t="s">
        <v>356</v>
      </c>
      <c r="K518" t="str">
        <f t="shared" si="25"/>
        <v>25-Oct-1996</v>
      </c>
      <c r="L518">
        <f t="shared" si="26"/>
        <v>26</v>
      </c>
    </row>
    <row r="519" spans="1:12" x14ac:dyDescent="0.3">
      <c r="A519" t="s">
        <v>550</v>
      </c>
      <c r="B519">
        <v>1990</v>
      </c>
      <c r="C519">
        <f t="shared" si="24"/>
        <v>1990</v>
      </c>
      <c r="D519" t="s">
        <v>35</v>
      </c>
      <c r="E519">
        <v>5</v>
      </c>
      <c r="F519">
        <v>1</v>
      </c>
      <c r="G519" s="15">
        <v>4667.6099999999997</v>
      </c>
      <c r="H519" t="s">
        <v>12</v>
      </c>
      <c r="I519" t="s">
        <v>12</v>
      </c>
      <c r="J519" t="s">
        <v>168</v>
      </c>
      <c r="K519" t="str">
        <f t="shared" si="25"/>
        <v>5-Aug-1990</v>
      </c>
      <c r="L519">
        <f t="shared" si="26"/>
        <v>32</v>
      </c>
    </row>
    <row r="520" spans="1:12" x14ac:dyDescent="0.3">
      <c r="A520" t="s">
        <v>551</v>
      </c>
      <c r="B520">
        <v>1990</v>
      </c>
      <c r="C520">
        <f t="shared" si="24"/>
        <v>1990</v>
      </c>
      <c r="D520" t="s">
        <v>20</v>
      </c>
      <c r="E520">
        <v>26</v>
      </c>
      <c r="F520">
        <v>2</v>
      </c>
      <c r="G520" s="15">
        <v>4670.6400000000003</v>
      </c>
      <c r="H520" t="s">
        <v>11</v>
      </c>
      <c r="I520" t="s">
        <v>11</v>
      </c>
      <c r="J520" t="s">
        <v>42</v>
      </c>
      <c r="K520" t="str">
        <f t="shared" si="25"/>
        <v>26-Sep-1990</v>
      </c>
      <c r="L520">
        <f t="shared" si="26"/>
        <v>32</v>
      </c>
    </row>
    <row r="521" spans="1:12" x14ac:dyDescent="0.3">
      <c r="A521" t="s">
        <v>552</v>
      </c>
      <c r="B521">
        <v>1990</v>
      </c>
      <c r="C521">
        <f t="shared" si="24"/>
        <v>1990</v>
      </c>
      <c r="D521" t="s">
        <v>10</v>
      </c>
      <c r="E521">
        <v>13</v>
      </c>
      <c r="F521">
        <v>2</v>
      </c>
      <c r="G521" s="15">
        <v>4673.3900000000003</v>
      </c>
      <c r="H521" t="s">
        <v>11</v>
      </c>
      <c r="I521" t="s">
        <v>16</v>
      </c>
      <c r="J521" t="s">
        <v>13</v>
      </c>
      <c r="K521" t="str">
        <f t="shared" si="25"/>
        <v>13-Jul-1990</v>
      </c>
      <c r="L521">
        <f t="shared" si="26"/>
        <v>32</v>
      </c>
    </row>
    <row r="522" spans="1:12" x14ac:dyDescent="0.3">
      <c r="A522" t="s">
        <v>553</v>
      </c>
      <c r="B522">
        <v>1979</v>
      </c>
      <c r="C522">
        <f t="shared" si="24"/>
        <v>1979</v>
      </c>
      <c r="D522" t="s">
        <v>37</v>
      </c>
      <c r="E522">
        <v>18</v>
      </c>
      <c r="F522">
        <v>2</v>
      </c>
      <c r="G522" s="15">
        <v>4674.2</v>
      </c>
      <c r="H522" t="s">
        <v>11</v>
      </c>
      <c r="I522" t="s">
        <v>16</v>
      </c>
      <c r="J522" t="s">
        <v>13</v>
      </c>
      <c r="K522" t="str">
        <f t="shared" si="25"/>
        <v>18-Oct-1979</v>
      </c>
      <c r="L522">
        <f t="shared" si="26"/>
        <v>43</v>
      </c>
    </row>
    <row r="523" spans="1:12" x14ac:dyDescent="0.3">
      <c r="A523" t="s">
        <v>554</v>
      </c>
      <c r="B523">
        <v>2003</v>
      </c>
      <c r="C523">
        <f t="shared" si="24"/>
        <v>2003</v>
      </c>
      <c r="D523" t="s">
        <v>37</v>
      </c>
      <c r="E523">
        <v>4</v>
      </c>
      <c r="F523">
        <v>0</v>
      </c>
      <c r="G523" s="15">
        <v>4678.8</v>
      </c>
      <c r="H523" t="s">
        <v>11</v>
      </c>
      <c r="I523" t="s">
        <v>16</v>
      </c>
      <c r="J523" t="s">
        <v>300</v>
      </c>
      <c r="K523" t="str">
        <f t="shared" si="25"/>
        <v>4-Oct-2003</v>
      </c>
      <c r="L523">
        <f t="shared" si="26"/>
        <v>19</v>
      </c>
    </row>
    <row r="524" spans="1:12" x14ac:dyDescent="0.3">
      <c r="A524" t="s">
        <v>555</v>
      </c>
      <c r="B524">
        <v>1990</v>
      </c>
      <c r="C524">
        <f t="shared" si="24"/>
        <v>1990</v>
      </c>
      <c r="D524" t="s">
        <v>20</v>
      </c>
      <c r="E524">
        <v>4</v>
      </c>
      <c r="F524">
        <v>2</v>
      </c>
      <c r="G524" s="15">
        <v>4686.3900000000003</v>
      </c>
      <c r="H524" t="s">
        <v>12</v>
      </c>
      <c r="I524" t="s">
        <v>12</v>
      </c>
      <c r="J524" t="s">
        <v>13</v>
      </c>
      <c r="K524" t="str">
        <f t="shared" si="25"/>
        <v>4-Sep-1990</v>
      </c>
      <c r="L524">
        <f t="shared" si="26"/>
        <v>32</v>
      </c>
    </row>
    <row r="525" spans="1:12" x14ac:dyDescent="0.3">
      <c r="A525" t="s">
        <v>556</v>
      </c>
      <c r="B525">
        <v>2003</v>
      </c>
      <c r="C525">
        <f t="shared" si="24"/>
        <v>2003</v>
      </c>
      <c r="D525" t="s">
        <v>18</v>
      </c>
      <c r="E525">
        <v>22</v>
      </c>
      <c r="F525">
        <v>5</v>
      </c>
      <c r="G525" s="15">
        <v>4687.8</v>
      </c>
      <c r="H525" t="s">
        <v>11</v>
      </c>
      <c r="I525" t="s">
        <v>12</v>
      </c>
      <c r="J525" t="s">
        <v>42</v>
      </c>
      <c r="K525" t="str">
        <f t="shared" si="25"/>
        <v>22-Jun-2003</v>
      </c>
      <c r="L525">
        <f t="shared" si="26"/>
        <v>19</v>
      </c>
    </row>
    <row r="526" spans="1:12" x14ac:dyDescent="0.3">
      <c r="A526" t="s">
        <v>557</v>
      </c>
      <c r="B526">
        <v>1977</v>
      </c>
      <c r="C526">
        <f t="shared" si="24"/>
        <v>1977</v>
      </c>
      <c r="D526" t="s">
        <v>30</v>
      </c>
      <c r="E526">
        <v>4</v>
      </c>
      <c r="F526">
        <v>2</v>
      </c>
      <c r="G526" s="15">
        <v>4699.47</v>
      </c>
      <c r="H526" t="s">
        <v>11</v>
      </c>
      <c r="I526" t="s">
        <v>12</v>
      </c>
      <c r="J526" t="s">
        <v>13</v>
      </c>
      <c r="K526" t="str">
        <f t="shared" si="25"/>
        <v>4-Dec-1977</v>
      </c>
      <c r="L526">
        <f t="shared" si="26"/>
        <v>45</v>
      </c>
    </row>
    <row r="527" spans="1:12" x14ac:dyDescent="0.3">
      <c r="A527" t="s">
        <v>558</v>
      </c>
      <c r="B527">
        <v>1981</v>
      </c>
      <c r="C527">
        <f t="shared" si="24"/>
        <v>1981</v>
      </c>
      <c r="D527" t="s">
        <v>35</v>
      </c>
      <c r="E527">
        <v>12</v>
      </c>
      <c r="F527">
        <v>1</v>
      </c>
      <c r="G527" s="15">
        <v>4712.12</v>
      </c>
      <c r="H527" t="s">
        <v>11</v>
      </c>
      <c r="I527" t="s">
        <v>12</v>
      </c>
      <c r="J527" t="s">
        <v>42</v>
      </c>
      <c r="K527" t="str">
        <f t="shared" si="25"/>
        <v>12-Aug-1981</v>
      </c>
      <c r="L527">
        <f t="shared" si="26"/>
        <v>41</v>
      </c>
    </row>
    <row r="528" spans="1:12" x14ac:dyDescent="0.3">
      <c r="A528" t="s">
        <v>559</v>
      </c>
      <c r="B528">
        <v>1992</v>
      </c>
      <c r="C528">
        <f t="shared" si="24"/>
        <v>1992</v>
      </c>
      <c r="D528" t="s">
        <v>37</v>
      </c>
      <c r="E528">
        <v>9</v>
      </c>
      <c r="F528">
        <v>1</v>
      </c>
      <c r="G528" s="15">
        <v>4718.2</v>
      </c>
      <c r="H528" t="s">
        <v>11</v>
      </c>
      <c r="I528" t="s">
        <v>12</v>
      </c>
      <c r="J528" t="s">
        <v>247</v>
      </c>
      <c r="K528" t="str">
        <f t="shared" si="25"/>
        <v>9-Oct-1992</v>
      </c>
      <c r="L528">
        <f t="shared" si="26"/>
        <v>30</v>
      </c>
    </row>
    <row r="529" spans="1:12" x14ac:dyDescent="0.3">
      <c r="A529" t="s">
        <v>560</v>
      </c>
      <c r="B529">
        <v>1992</v>
      </c>
      <c r="C529">
        <f t="shared" si="24"/>
        <v>1992</v>
      </c>
      <c r="D529" t="s">
        <v>20</v>
      </c>
      <c r="E529">
        <v>28</v>
      </c>
      <c r="F529">
        <v>1</v>
      </c>
      <c r="G529" s="15">
        <v>4719.5200000000004</v>
      </c>
      <c r="H529" t="s">
        <v>11</v>
      </c>
      <c r="I529" t="s">
        <v>11</v>
      </c>
      <c r="J529" t="s">
        <v>247</v>
      </c>
      <c r="K529" t="str">
        <f t="shared" si="25"/>
        <v>28-Sep-1992</v>
      </c>
      <c r="L529">
        <f t="shared" si="26"/>
        <v>30</v>
      </c>
    </row>
    <row r="530" spans="1:12" x14ac:dyDescent="0.3">
      <c r="A530" t="s">
        <v>561</v>
      </c>
      <c r="B530">
        <v>1994</v>
      </c>
      <c r="C530">
        <f t="shared" si="24"/>
        <v>1994</v>
      </c>
      <c r="D530" t="s">
        <v>35</v>
      </c>
      <c r="E530">
        <v>12</v>
      </c>
      <c r="F530">
        <v>2</v>
      </c>
      <c r="G530" s="15">
        <v>4719.74</v>
      </c>
      <c r="H530" t="s">
        <v>11</v>
      </c>
      <c r="I530" t="s">
        <v>16</v>
      </c>
      <c r="J530" t="s">
        <v>23</v>
      </c>
      <c r="K530" t="str">
        <f t="shared" si="25"/>
        <v>12-Aug-1994</v>
      </c>
      <c r="L530">
        <f t="shared" si="26"/>
        <v>28</v>
      </c>
    </row>
    <row r="531" spans="1:12" x14ac:dyDescent="0.3">
      <c r="A531" t="s">
        <v>562</v>
      </c>
      <c r="B531">
        <v>1980</v>
      </c>
      <c r="C531">
        <f t="shared" si="24"/>
        <v>1980</v>
      </c>
      <c r="D531" t="s">
        <v>10</v>
      </c>
      <c r="E531">
        <v>2</v>
      </c>
      <c r="F531">
        <v>2</v>
      </c>
      <c r="G531" s="15">
        <v>4728.71</v>
      </c>
      <c r="H531" t="s">
        <v>11</v>
      </c>
      <c r="I531" t="s">
        <v>12</v>
      </c>
      <c r="J531" t="s">
        <v>23</v>
      </c>
      <c r="K531" t="str">
        <f t="shared" si="25"/>
        <v>2-Jul-1980</v>
      </c>
      <c r="L531">
        <f t="shared" si="26"/>
        <v>42</v>
      </c>
    </row>
    <row r="532" spans="1:12" x14ac:dyDescent="0.3">
      <c r="A532" t="s">
        <v>563</v>
      </c>
      <c r="B532">
        <v>1986</v>
      </c>
      <c r="C532">
        <f t="shared" si="24"/>
        <v>1986</v>
      </c>
      <c r="D532" t="s">
        <v>20</v>
      </c>
      <c r="E532">
        <v>5</v>
      </c>
      <c r="F532">
        <v>3</v>
      </c>
      <c r="G532" s="15">
        <v>4734.6400000000003</v>
      </c>
      <c r="H532" t="s">
        <v>11</v>
      </c>
      <c r="I532" t="s">
        <v>16</v>
      </c>
      <c r="J532" t="s">
        <v>13</v>
      </c>
      <c r="K532" t="str">
        <f t="shared" si="25"/>
        <v>5-Sep-1986</v>
      </c>
      <c r="L532">
        <f t="shared" si="26"/>
        <v>36</v>
      </c>
    </row>
    <row r="533" spans="1:12" x14ac:dyDescent="0.3">
      <c r="A533" t="s">
        <v>564</v>
      </c>
      <c r="B533">
        <v>1991</v>
      </c>
      <c r="C533">
        <f t="shared" si="24"/>
        <v>1991</v>
      </c>
      <c r="D533" t="s">
        <v>37</v>
      </c>
      <c r="E533">
        <v>12</v>
      </c>
      <c r="F533">
        <v>1</v>
      </c>
      <c r="G533" s="15">
        <v>4738.2700000000004</v>
      </c>
      <c r="H533" t="s">
        <v>11</v>
      </c>
      <c r="I533" t="s">
        <v>12</v>
      </c>
      <c r="J533" t="s">
        <v>23</v>
      </c>
      <c r="K533" t="str">
        <f t="shared" si="25"/>
        <v>12-Oct-1991</v>
      </c>
      <c r="L533">
        <f t="shared" si="26"/>
        <v>31</v>
      </c>
    </row>
    <row r="534" spans="1:12" x14ac:dyDescent="0.3">
      <c r="A534" t="s">
        <v>565</v>
      </c>
      <c r="B534">
        <v>2004</v>
      </c>
      <c r="C534">
        <f t="shared" si="24"/>
        <v>2004</v>
      </c>
      <c r="D534" t="s">
        <v>15</v>
      </c>
      <c r="E534">
        <v>24</v>
      </c>
      <c r="F534">
        <v>0</v>
      </c>
      <c r="G534" s="15">
        <v>4740.78</v>
      </c>
      <c r="H534" t="s">
        <v>11</v>
      </c>
      <c r="I534" t="s">
        <v>12</v>
      </c>
      <c r="J534" t="s">
        <v>300</v>
      </c>
      <c r="K534" t="str">
        <f t="shared" si="25"/>
        <v>24-Nov-2004</v>
      </c>
      <c r="L534">
        <f t="shared" si="26"/>
        <v>18</v>
      </c>
    </row>
    <row r="535" spans="1:12" x14ac:dyDescent="0.3">
      <c r="A535" t="s">
        <v>566</v>
      </c>
      <c r="B535">
        <v>1987</v>
      </c>
      <c r="C535">
        <f t="shared" si="24"/>
        <v>1987</v>
      </c>
      <c r="D535" t="s">
        <v>18</v>
      </c>
      <c r="E535">
        <v>5</v>
      </c>
      <c r="F535">
        <v>1</v>
      </c>
      <c r="G535" s="15">
        <v>4746.34</v>
      </c>
      <c r="H535" t="s">
        <v>11</v>
      </c>
      <c r="I535" t="s">
        <v>11</v>
      </c>
      <c r="J535" t="s">
        <v>42</v>
      </c>
      <c r="K535" t="str">
        <f t="shared" si="25"/>
        <v>5-Jun-1987</v>
      </c>
      <c r="L535">
        <f t="shared" si="26"/>
        <v>36</v>
      </c>
    </row>
    <row r="536" spans="1:12" x14ac:dyDescent="0.3">
      <c r="A536" t="s">
        <v>567</v>
      </c>
      <c r="B536">
        <v>1987</v>
      </c>
      <c r="C536">
        <f t="shared" si="24"/>
        <v>1987</v>
      </c>
      <c r="D536" t="s">
        <v>20</v>
      </c>
      <c r="E536">
        <v>2</v>
      </c>
      <c r="F536">
        <v>1</v>
      </c>
      <c r="G536" s="15">
        <v>4747.05</v>
      </c>
      <c r="H536" t="s">
        <v>11</v>
      </c>
      <c r="I536" t="s">
        <v>11</v>
      </c>
      <c r="J536" t="s">
        <v>13</v>
      </c>
      <c r="K536" t="str">
        <f t="shared" si="25"/>
        <v>2-Sep-1987</v>
      </c>
      <c r="L536">
        <f t="shared" si="26"/>
        <v>35</v>
      </c>
    </row>
    <row r="537" spans="1:12" x14ac:dyDescent="0.3">
      <c r="A537" t="s">
        <v>568</v>
      </c>
      <c r="B537">
        <v>1987</v>
      </c>
      <c r="C537">
        <f t="shared" si="24"/>
        <v>1987</v>
      </c>
      <c r="D537" t="s">
        <v>15</v>
      </c>
      <c r="E537">
        <v>22</v>
      </c>
      <c r="F537">
        <v>1</v>
      </c>
      <c r="G537" s="15">
        <v>4751.07</v>
      </c>
      <c r="H537" t="s">
        <v>12</v>
      </c>
      <c r="I537" t="s">
        <v>16</v>
      </c>
      <c r="J537" t="s">
        <v>42</v>
      </c>
      <c r="K537" t="str">
        <f t="shared" si="25"/>
        <v>22-Nov-1987</v>
      </c>
      <c r="L537">
        <f t="shared" si="26"/>
        <v>35</v>
      </c>
    </row>
    <row r="538" spans="1:12" x14ac:dyDescent="0.3">
      <c r="A538" t="s">
        <v>569</v>
      </c>
      <c r="B538">
        <v>1992</v>
      </c>
      <c r="C538">
        <f t="shared" si="24"/>
        <v>1992</v>
      </c>
      <c r="D538" t="s">
        <v>35</v>
      </c>
      <c r="E538">
        <v>16</v>
      </c>
      <c r="F538">
        <v>2</v>
      </c>
      <c r="G538" s="15">
        <v>4753.6400000000003</v>
      </c>
      <c r="H538" t="s">
        <v>11</v>
      </c>
      <c r="I538" t="s">
        <v>12</v>
      </c>
      <c r="J538" t="s">
        <v>13</v>
      </c>
      <c r="K538" t="str">
        <f t="shared" si="25"/>
        <v>16-Aug-1992</v>
      </c>
      <c r="L538">
        <f t="shared" si="26"/>
        <v>30</v>
      </c>
    </row>
    <row r="539" spans="1:12" x14ac:dyDescent="0.3">
      <c r="A539" t="s">
        <v>570</v>
      </c>
      <c r="B539">
        <v>1987</v>
      </c>
      <c r="C539">
        <f t="shared" si="24"/>
        <v>1987</v>
      </c>
      <c r="D539" t="s">
        <v>20</v>
      </c>
      <c r="E539">
        <v>27</v>
      </c>
      <c r="F539">
        <v>1</v>
      </c>
      <c r="G539" s="15">
        <v>4762.33</v>
      </c>
      <c r="H539" t="s">
        <v>12</v>
      </c>
      <c r="I539" t="s">
        <v>12</v>
      </c>
      <c r="J539" t="s">
        <v>42</v>
      </c>
      <c r="K539" t="str">
        <f t="shared" si="25"/>
        <v>27-Sep-1987</v>
      </c>
      <c r="L539">
        <f t="shared" si="26"/>
        <v>35</v>
      </c>
    </row>
    <row r="540" spans="1:12" x14ac:dyDescent="0.3">
      <c r="A540" t="s">
        <v>571</v>
      </c>
      <c r="B540">
        <v>1989</v>
      </c>
      <c r="C540">
        <f t="shared" si="24"/>
        <v>1989</v>
      </c>
      <c r="D540" t="s">
        <v>35</v>
      </c>
      <c r="E540">
        <v>1</v>
      </c>
      <c r="F540">
        <v>1</v>
      </c>
      <c r="G540" s="15">
        <v>4766.0200000000004</v>
      </c>
      <c r="H540" t="s">
        <v>11</v>
      </c>
      <c r="I540" t="s">
        <v>12</v>
      </c>
      <c r="J540" t="s">
        <v>42</v>
      </c>
      <c r="K540" t="str">
        <f t="shared" si="25"/>
        <v>1-Aug-1989</v>
      </c>
      <c r="L540">
        <f t="shared" si="26"/>
        <v>33</v>
      </c>
    </row>
    <row r="541" spans="1:12" x14ac:dyDescent="0.3">
      <c r="A541" t="s">
        <v>572</v>
      </c>
      <c r="B541">
        <v>1989</v>
      </c>
      <c r="C541">
        <f t="shared" si="24"/>
        <v>1989</v>
      </c>
      <c r="D541" t="s">
        <v>30</v>
      </c>
      <c r="E541">
        <v>9</v>
      </c>
      <c r="F541">
        <v>1</v>
      </c>
      <c r="G541" s="15">
        <v>4779.6000000000004</v>
      </c>
      <c r="H541" t="s">
        <v>11</v>
      </c>
      <c r="I541" t="s">
        <v>12</v>
      </c>
      <c r="J541" t="s">
        <v>13</v>
      </c>
      <c r="K541" t="str">
        <f t="shared" si="25"/>
        <v>9-Dec-1989</v>
      </c>
      <c r="L541">
        <f t="shared" si="26"/>
        <v>33</v>
      </c>
    </row>
    <row r="542" spans="1:12" x14ac:dyDescent="0.3">
      <c r="A542" t="s">
        <v>573</v>
      </c>
      <c r="B542">
        <v>1987</v>
      </c>
      <c r="C542">
        <f t="shared" si="24"/>
        <v>1987</v>
      </c>
      <c r="D542" t="s">
        <v>18</v>
      </c>
      <c r="E542">
        <v>22</v>
      </c>
      <c r="F542">
        <v>3</v>
      </c>
      <c r="G542" s="15">
        <v>4787.42</v>
      </c>
      <c r="H542" t="s">
        <v>11</v>
      </c>
      <c r="I542" t="s">
        <v>12</v>
      </c>
      <c r="J542" t="s">
        <v>13</v>
      </c>
      <c r="K542" t="str">
        <f t="shared" si="25"/>
        <v>22-Jun-1987</v>
      </c>
      <c r="L542">
        <f t="shared" si="26"/>
        <v>35</v>
      </c>
    </row>
    <row r="543" spans="1:12" x14ac:dyDescent="0.3">
      <c r="A543" t="s">
        <v>574</v>
      </c>
      <c r="B543">
        <v>1989</v>
      </c>
      <c r="C543">
        <f t="shared" si="24"/>
        <v>1989</v>
      </c>
      <c r="D543" t="s">
        <v>30</v>
      </c>
      <c r="E543">
        <v>16</v>
      </c>
      <c r="F543">
        <v>1</v>
      </c>
      <c r="G543" s="15">
        <v>4795.66</v>
      </c>
      <c r="H543" t="s">
        <v>11</v>
      </c>
      <c r="I543" t="s">
        <v>16</v>
      </c>
      <c r="J543" t="s">
        <v>13</v>
      </c>
      <c r="K543" t="str">
        <f t="shared" si="25"/>
        <v>16-Dec-1989</v>
      </c>
      <c r="L543">
        <f t="shared" si="26"/>
        <v>33</v>
      </c>
    </row>
    <row r="544" spans="1:12" x14ac:dyDescent="0.3">
      <c r="A544" t="s">
        <v>575</v>
      </c>
      <c r="B544">
        <v>1978</v>
      </c>
      <c r="C544">
        <f t="shared" si="24"/>
        <v>1978</v>
      </c>
      <c r="D544" t="s">
        <v>37</v>
      </c>
      <c r="E544">
        <v>3</v>
      </c>
      <c r="F544">
        <v>2</v>
      </c>
      <c r="G544" s="15">
        <v>4812.34</v>
      </c>
      <c r="H544" t="s">
        <v>11</v>
      </c>
      <c r="I544" t="s">
        <v>12</v>
      </c>
      <c r="J544" t="s">
        <v>13</v>
      </c>
      <c r="K544" t="str">
        <f t="shared" si="25"/>
        <v>3-Oct-1978</v>
      </c>
      <c r="L544">
        <f t="shared" si="26"/>
        <v>44</v>
      </c>
    </row>
    <row r="545" spans="1:12" x14ac:dyDescent="0.3">
      <c r="A545" t="s">
        <v>576</v>
      </c>
      <c r="B545">
        <v>1981</v>
      </c>
      <c r="C545">
        <f t="shared" si="24"/>
        <v>1981</v>
      </c>
      <c r="D545" t="s">
        <v>10</v>
      </c>
      <c r="E545">
        <v>3</v>
      </c>
      <c r="F545">
        <v>1</v>
      </c>
      <c r="G545" s="15">
        <v>4827.1000000000004</v>
      </c>
      <c r="H545" t="s">
        <v>11</v>
      </c>
      <c r="I545" t="s">
        <v>16</v>
      </c>
      <c r="J545" t="s">
        <v>13</v>
      </c>
      <c r="K545" t="str">
        <f t="shared" si="25"/>
        <v>3-Jul-1981</v>
      </c>
      <c r="L545">
        <f t="shared" si="26"/>
        <v>41</v>
      </c>
    </row>
    <row r="546" spans="1:12" x14ac:dyDescent="0.3">
      <c r="A546" t="s">
        <v>577</v>
      </c>
      <c r="B546">
        <v>1995</v>
      </c>
      <c r="C546">
        <f t="shared" si="24"/>
        <v>1995</v>
      </c>
      <c r="D546" t="s">
        <v>30</v>
      </c>
      <c r="E546">
        <v>1</v>
      </c>
      <c r="F546">
        <v>3</v>
      </c>
      <c r="G546" s="15">
        <v>4827.8999999999996</v>
      </c>
      <c r="H546" t="s">
        <v>16</v>
      </c>
      <c r="I546" t="s">
        <v>11</v>
      </c>
      <c r="J546" t="s">
        <v>8337</v>
      </c>
      <c r="K546" t="str">
        <f t="shared" si="25"/>
        <v>1-Dec-1995</v>
      </c>
      <c r="L546">
        <f t="shared" si="26"/>
        <v>27</v>
      </c>
    </row>
    <row r="547" spans="1:12" x14ac:dyDescent="0.3">
      <c r="A547" t="s">
        <v>578</v>
      </c>
      <c r="B547">
        <v>2002</v>
      </c>
      <c r="C547">
        <f t="shared" si="24"/>
        <v>2002</v>
      </c>
      <c r="D547" t="s">
        <v>18</v>
      </c>
      <c r="E547">
        <v>27</v>
      </c>
      <c r="F547">
        <v>5</v>
      </c>
      <c r="G547" s="15">
        <v>4830.63</v>
      </c>
      <c r="H547" t="s">
        <v>11</v>
      </c>
      <c r="I547" t="s">
        <v>16</v>
      </c>
      <c r="J547" t="s">
        <v>42</v>
      </c>
      <c r="K547" t="str">
        <f t="shared" si="25"/>
        <v>27-Jun-2002</v>
      </c>
      <c r="L547">
        <f t="shared" si="26"/>
        <v>20</v>
      </c>
    </row>
    <row r="548" spans="1:12" x14ac:dyDescent="0.3">
      <c r="A548" t="s">
        <v>579</v>
      </c>
      <c r="B548">
        <v>2000</v>
      </c>
      <c r="C548">
        <f t="shared" si="24"/>
        <v>2000</v>
      </c>
      <c r="D548" t="s">
        <v>30</v>
      </c>
      <c r="E548">
        <v>11</v>
      </c>
      <c r="F548">
        <v>0</v>
      </c>
      <c r="G548" s="15">
        <v>4835.43</v>
      </c>
      <c r="H548" t="s">
        <v>11</v>
      </c>
      <c r="I548" t="s">
        <v>11</v>
      </c>
      <c r="J548" t="s">
        <v>300</v>
      </c>
      <c r="K548" t="str">
        <f t="shared" si="25"/>
        <v>11-Dec-2000</v>
      </c>
      <c r="L548">
        <f t="shared" si="26"/>
        <v>22</v>
      </c>
    </row>
    <row r="549" spans="1:12" x14ac:dyDescent="0.3">
      <c r="A549" t="s">
        <v>580</v>
      </c>
      <c r="B549">
        <v>1992</v>
      </c>
      <c r="C549">
        <f t="shared" si="24"/>
        <v>1992</v>
      </c>
      <c r="D549" t="s">
        <v>20</v>
      </c>
      <c r="E549">
        <v>10</v>
      </c>
      <c r="F549">
        <v>3</v>
      </c>
      <c r="G549" s="15">
        <v>4837.58</v>
      </c>
      <c r="H549" t="s">
        <v>12</v>
      </c>
      <c r="I549" t="s">
        <v>11</v>
      </c>
      <c r="J549" t="s">
        <v>13</v>
      </c>
      <c r="K549" t="str">
        <f t="shared" si="25"/>
        <v>10-Sep-1992</v>
      </c>
      <c r="L549">
        <f t="shared" si="26"/>
        <v>30</v>
      </c>
    </row>
    <row r="550" spans="1:12" x14ac:dyDescent="0.3">
      <c r="A550" t="s">
        <v>581</v>
      </c>
      <c r="B550">
        <v>1984</v>
      </c>
      <c r="C550">
        <f t="shared" si="24"/>
        <v>1984</v>
      </c>
      <c r="D550" t="s">
        <v>37</v>
      </c>
      <c r="E550">
        <v>15</v>
      </c>
      <c r="F550">
        <v>3</v>
      </c>
      <c r="G550" s="15">
        <v>4839.18</v>
      </c>
      <c r="H550" t="s">
        <v>11</v>
      </c>
      <c r="I550" t="s">
        <v>16</v>
      </c>
      <c r="J550" t="s">
        <v>23</v>
      </c>
      <c r="K550" t="str">
        <f t="shared" si="25"/>
        <v>15-Oct-1984</v>
      </c>
      <c r="L550">
        <f t="shared" si="26"/>
        <v>38</v>
      </c>
    </row>
    <row r="551" spans="1:12" x14ac:dyDescent="0.3">
      <c r="A551" t="s">
        <v>582</v>
      </c>
      <c r="B551">
        <v>1995</v>
      </c>
      <c r="C551">
        <f t="shared" si="24"/>
        <v>1995</v>
      </c>
      <c r="D551" t="s">
        <v>20</v>
      </c>
      <c r="E551">
        <v>29</v>
      </c>
      <c r="F551">
        <v>0</v>
      </c>
      <c r="G551" s="15">
        <v>4840.95</v>
      </c>
      <c r="H551" t="s">
        <v>11</v>
      </c>
      <c r="I551" t="s">
        <v>16</v>
      </c>
      <c r="J551" t="s">
        <v>300</v>
      </c>
      <c r="K551" t="str">
        <f t="shared" si="25"/>
        <v>29-Sep-1995</v>
      </c>
      <c r="L551">
        <f t="shared" si="26"/>
        <v>27</v>
      </c>
    </row>
    <row r="552" spans="1:12" x14ac:dyDescent="0.3">
      <c r="A552" t="s">
        <v>583</v>
      </c>
      <c r="B552">
        <v>1979</v>
      </c>
      <c r="C552">
        <f t="shared" si="24"/>
        <v>1979</v>
      </c>
      <c r="D552" t="s">
        <v>30</v>
      </c>
      <c r="E552">
        <v>13</v>
      </c>
      <c r="F552">
        <v>2</v>
      </c>
      <c r="G552" s="15">
        <v>4843.79</v>
      </c>
      <c r="H552" t="s">
        <v>11</v>
      </c>
      <c r="I552" t="s">
        <v>12</v>
      </c>
      <c r="J552" t="s">
        <v>13</v>
      </c>
      <c r="K552" t="str">
        <f t="shared" si="25"/>
        <v>13-Dec-1979</v>
      </c>
      <c r="L552">
        <f t="shared" si="26"/>
        <v>43</v>
      </c>
    </row>
    <row r="553" spans="1:12" x14ac:dyDescent="0.3">
      <c r="A553" t="s">
        <v>584</v>
      </c>
      <c r="B553">
        <v>1974</v>
      </c>
      <c r="C553">
        <f t="shared" si="24"/>
        <v>1974</v>
      </c>
      <c r="D553" t="s">
        <v>20</v>
      </c>
      <c r="E553">
        <v>11</v>
      </c>
      <c r="F553">
        <v>0</v>
      </c>
      <c r="G553" s="15">
        <v>4844.67</v>
      </c>
      <c r="H553" t="s">
        <v>11</v>
      </c>
      <c r="I553" t="s">
        <v>11</v>
      </c>
      <c r="J553" t="s">
        <v>13</v>
      </c>
      <c r="K553" t="str">
        <f t="shared" si="25"/>
        <v>11-Sep-1974</v>
      </c>
      <c r="L553">
        <f t="shared" si="26"/>
        <v>48</v>
      </c>
    </row>
    <row r="554" spans="1:12" x14ac:dyDescent="0.3">
      <c r="A554" t="s">
        <v>585</v>
      </c>
      <c r="B554">
        <v>2001</v>
      </c>
      <c r="C554">
        <f t="shared" si="24"/>
        <v>2001</v>
      </c>
      <c r="D554" t="s">
        <v>18</v>
      </c>
      <c r="E554">
        <v>7</v>
      </c>
      <c r="F554">
        <v>0</v>
      </c>
      <c r="G554" s="15">
        <v>4846.53</v>
      </c>
      <c r="H554" t="s">
        <v>11</v>
      </c>
      <c r="I554" t="s">
        <v>12</v>
      </c>
      <c r="J554" t="s">
        <v>300</v>
      </c>
      <c r="K554" t="str">
        <f t="shared" si="25"/>
        <v>7-Jun-2001</v>
      </c>
      <c r="L554">
        <f t="shared" si="26"/>
        <v>22</v>
      </c>
    </row>
    <row r="555" spans="1:12" x14ac:dyDescent="0.3">
      <c r="A555" t="s">
        <v>586</v>
      </c>
      <c r="B555">
        <v>1995</v>
      </c>
      <c r="C555">
        <f t="shared" si="24"/>
        <v>1995</v>
      </c>
      <c r="D555" t="s">
        <v>30</v>
      </c>
      <c r="E555">
        <v>27</v>
      </c>
      <c r="F555">
        <v>3</v>
      </c>
      <c r="G555" s="15">
        <v>4846.92</v>
      </c>
      <c r="H555" t="s">
        <v>11</v>
      </c>
      <c r="I555" t="s">
        <v>12</v>
      </c>
      <c r="J555" t="s">
        <v>356</v>
      </c>
      <c r="K555" t="str">
        <f t="shared" si="25"/>
        <v>27-Dec-1995</v>
      </c>
      <c r="L555">
        <f t="shared" si="26"/>
        <v>27</v>
      </c>
    </row>
    <row r="556" spans="1:12" x14ac:dyDescent="0.3">
      <c r="A556" t="s">
        <v>587</v>
      </c>
      <c r="B556">
        <v>1989</v>
      </c>
      <c r="C556">
        <f t="shared" si="24"/>
        <v>1989</v>
      </c>
      <c r="D556" t="s">
        <v>20</v>
      </c>
      <c r="E556">
        <v>1</v>
      </c>
      <c r="F556">
        <v>3</v>
      </c>
      <c r="G556" s="15">
        <v>4859.8900000000003</v>
      </c>
      <c r="H556" t="s">
        <v>11</v>
      </c>
      <c r="I556" t="s">
        <v>12</v>
      </c>
      <c r="J556" t="s">
        <v>42</v>
      </c>
      <c r="K556" t="str">
        <f t="shared" si="25"/>
        <v>1-Sep-1989</v>
      </c>
      <c r="L556">
        <f t="shared" si="26"/>
        <v>33</v>
      </c>
    </row>
    <row r="557" spans="1:12" x14ac:dyDescent="0.3">
      <c r="A557" t="s">
        <v>588</v>
      </c>
      <c r="B557">
        <v>1997</v>
      </c>
      <c r="C557">
        <f t="shared" si="24"/>
        <v>1997</v>
      </c>
      <c r="D557" t="s">
        <v>20</v>
      </c>
      <c r="E557">
        <v>29</v>
      </c>
      <c r="F557">
        <v>4</v>
      </c>
      <c r="G557" s="15">
        <v>4877.9799999999996</v>
      </c>
      <c r="H557" t="s">
        <v>11</v>
      </c>
      <c r="I557" t="s">
        <v>12</v>
      </c>
      <c r="J557" t="s">
        <v>23</v>
      </c>
      <c r="K557" t="str">
        <f t="shared" si="25"/>
        <v>29-Sep-1997</v>
      </c>
      <c r="L557">
        <f t="shared" si="26"/>
        <v>25</v>
      </c>
    </row>
    <row r="558" spans="1:12" x14ac:dyDescent="0.3">
      <c r="A558" t="s">
        <v>589</v>
      </c>
      <c r="B558">
        <v>1986</v>
      </c>
      <c r="C558">
        <f t="shared" si="24"/>
        <v>1986</v>
      </c>
      <c r="D558" t="s">
        <v>30</v>
      </c>
      <c r="E558">
        <v>23</v>
      </c>
      <c r="F558">
        <v>0</v>
      </c>
      <c r="G558" s="15">
        <v>4883.87</v>
      </c>
      <c r="H558" t="s">
        <v>11</v>
      </c>
      <c r="I558" t="s">
        <v>16</v>
      </c>
      <c r="J558" t="s">
        <v>42</v>
      </c>
      <c r="K558" t="str">
        <f t="shared" si="25"/>
        <v>23-Dec-1986</v>
      </c>
      <c r="L558">
        <f t="shared" si="26"/>
        <v>36</v>
      </c>
    </row>
    <row r="559" spans="1:12" x14ac:dyDescent="0.3">
      <c r="A559" t="s">
        <v>590</v>
      </c>
      <c r="B559">
        <v>1986</v>
      </c>
      <c r="C559">
        <f t="shared" si="24"/>
        <v>1986</v>
      </c>
      <c r="D559" t="s">
        <v>37</v>
      </c>
      <c r="E559">
        <v>27</v>
      </c>
      <c r="F559">
        <v>0</v>
      </c>
      <c r="G559" s="15">
        <v>4889.04</v>
      </c>
      <c r="H559" t="s">
        <v>11</v>
      </c>
      <c r="I559" t="s">
        <v>16</v>
      </c>
      <c r="J559" t="s">
        <v>13</v>
      </c>
      <c r="K559" t="str">
        <f t="shared" si="25"/>
        <v>27-Oct-1986</v>
      </c>
      <c r="L559">
        <f t="shared" si="26"/>
        <v>36</v>
      </c>
    </row>
    <row r="560" spans="1:12" x14ac:dyDescent="0.3">
      <c r="A560" t="s">
        <v>591</v>
      </c>
      <c r="B560">
        <v>1989</v>
      </c>
      <c r="C560">
        <f t="shared" si="24"/>
        <v>1989</v>
      </c>
      <c r="D560" t="s">
        <v>10</v>
      </c>
      <c r="E560">
        <v>10</v>
      </c>
      <c r="F560">
        <v>2</v>
      </c>
      <c r="G560" s="15">
        <v>4890</v>
      </c>
      <c r="H560" t="s">
        <v>12</v>
      </c>
      <c r="I560" t="s">
        <v>11</v>
      </c>
      <c r="J560" t="s">
        <v>13</v>
      </c>
      <c r="K560" t="str">
        <f t="shared" si="25"/>
        <v>10-Jul-1989</v>
      </c>
      <c r="L560">
        <f t="shared" si="26"/>
        <v>33</v>
      </c>
    </row>
    <row r="561" spans="1:12" x14ac:dyDescent="0.3">
      <c r="A561" t="s">
        <v>592</v>
      </c>
      <c r="B561">
        <v>1990</v>
      </c>
      <c r="C561">
        <f t="shared" si="24"/>
        <v>1990</v>
      </c>
      <c r="D561" t="s">
        <v>15</v>
      </c>
      <c r="E561">
        <v>28</v>
      </c>
      <c r="F561">
        <v>3</v>
      </c>
      <c r="G561" s="15">
        <v>4894.3900000000003</v>
      </c>
      <c r="H561" t="s">
        <v>11</v>
      </c>
      <c r="I561" t="s">
        <v>12</v>
      </c>
      <c r="J561" t="s">
        <v>13</v>
      </c>
      <c r="K561" t="str">
        <f t="shared" si="25"/>
        <v>28-Nov-1990</v>
      </c>
      <c r="L561">
        <f t="shared" si="26"/>
        <v>32</v>
      </c>
    </row>
    <row r="562" spans="1:12" x14ac:dyDescent="0.3">
      <c r="A562" t="s">
        <v>593</v>
      </c>
      <c r="B562">
        <v>1988</v>
      </c>
      <c r="C562">
        <f t="shared" si="24"/>
        <v>1988</v>
      </c>
      <c r="D562" t="s">
        <v>20</v>
      </c>
      <c r="E562">
        <v>23</v>
      </c>
      <c r="F562">
        <v>1</v>
      </c>
      <c r="G562" s="15">
        <v>4894.75</v>
      </c>
      <c r="H562" t="s">
        <v>12</v>
      </c>
      <c r="I562" t="s">
        <v>12</v>
      </c>
      <c r="J562" t="s">
        <v>23</v>
      </c>
      <c r="K562" t="str">
        <f t="shared" si="25"/>
        <v>23-Sep-1988</v>
      </c>
      <c r="L562">
        <f t="shared" si="26"/>
        <v>34</v>
      </c>
    </row>
    <row r="563" spans="1:12" x14ac:dyDescent="0.3">
      <c r="A563" t="s">
        <v>594</v>
      </c>
      <c r="B563">
        <v>1993</v>
      </c>
      <c r="C563">
        <f t="shared" si="24"/>
        <v>1993</v>
      </c>
      <c r="D563" t="s">
        <v>10</v>
      </c>
      <c r="E563">
        <v>10</v>
      </c>
      <c r="F563">
        <v>2</v>
      </c>
      <c r="G563" s="15">
        <v>4906.41</v>
      </c>
      <c r="H563" t="s">
        <v>11</v>
      </c>
      <c r="I563" t="s">
        <v>16</v>
      </c>
      <c r="J563" t="s">
        <v>23</v>
      </c>
      <c r="K563" t="str">
        <f t="shared" si="25"/>
        <v>10-Jul-1993</v>
      </c>
      <c r="L563">
        <f t="shared" si="26"/>
        <v>29</v>
      </c>
    </row>
    <row r="564" spans="1:12" x14ac:dyDescent="0.3">
      <c r="A564" t="s">
        <v>595</v>
      </c>
      <c r="B564">
        <v>1981</v>
      </c>
      <c r="C564">
        <f t="shared" si="24"/>
        <v>1981</v>
      </c>
      <c r="D564" t="s">
        <v>37</v>
      </c>
      <c r="E564">
        <v>18</v>
      </c>
      <c r="F564">
        <v>1</v>
      </c>
      <c r="G564" s="15">
        <v>4911.8900000000003</v>
      </c>
      <c r="H564" t="s">
        <v>11</v>
      </c>
      <c r="I564" t="s">
        <v>12</v>
      </c>
      <c r="J564" t="s">
        <v>13</v>
      </c>
      <c r="K564" t="str">
        <f t="shared" si="25"/>
        <v>18-Oct-1981</v>
      </c>
      <c r="L564">
        <f t="shared" si="26"/>
        <v>41</v>
      </c>
    </row>
    <row r="565" spans="1:12" x14ac:dyDescent="0.3">
      <c r="A565" t="s">
        <v>596</v>
      </c>
      <c r="B565">
        <v>2002</v>
      </c>
      <c r="C565">
        <f t="shared" si="24"/>
        <v>2002</v>
      </c>
      <c r="D565" t="s">
        <v>35</v>
      </c>
      <c r="E565">
        <v>21</v>
      </c>
      <c r="F565">
        <v>5</v>
      </c>
      <c r="G565" s="15">
        <v>4915.0600000000004</v>
      </c>
      <c r="H565" t="s">
        <v>11</v>
      </c>
      <c r="I565" t="s">
        <v>16</v>
      </c>
      <c r="J565" t="s">
        <v>356</v>
      </c>
      <c r="K565" t="str">
        <f t="shared" si="25"/>
        <v>21-Aug-2002</v>
      </c>
      <c r="L565">
        <f t="shared" si="26"/>
        <v>20</v>
      </c>
    </row>
    <row r="566" spans="1:12" x14ac:dyDescent="0.3">
      <c r="A566" t="s">
        <v>597</v>
      </c>
      <c r="B566">
        <v>1993</v>
      </c>
      <c r="C566">
        <f t="shared" si="24"/>
        <v>1993</v>
      </c>
      <c r="D566" t="s">
        <v>35</v>
      </c>
      <c r="E566">
        <v>10</v>
      </c>
      <c r="F566">
        <v>2</v>
      </c>
      <c r="G566" s="15">
        <v>4922.92</v>
      </c>
      <c r="H566" t="s">
        <v>11</v>
      </c>
      <c r="I566" t="s">
        <v>11</v>
      </c>
      <c r="J566" t="s">
        <v>23</v>
      </c>
      <c r="K566" t="str">
        <f t="shared" si="25"/>
        <v>10-Aug-1993</v>
      </c>
      <c r="L566">
        <f t="shared" si="26"/>
        <v>29</v>
      </c>
    </row>
    <row r="567" spans="1:12" x14ac:dyDescent="0.3">
      <c r="A567" t="s">
        <v>598</v>
      </c>
      <c r="B567">
        <v>1991</v>
      </c>
      <c r="C567">
        <f t="shared" si="24"/>
        <v>1991</v>
      </c>
      <c r="D567" t="s">
        <v>35</v>
      </c>
      <c r="E567">
        <v>23</v>
      </c>
      <c r="F567">
        <v>2</v>
      </c>
      <c r="G567" s="15">
        <v>4931.6499999999996</v>
      </c>
      <c r="H567" t="s">
        <v>11</v>
      </c>
      <c r="I567" t="s">
        <v>12</v>
      </c>
      <c r="J567" t="s">
        <v>42</v>
      </c>
      <c r="K567" t="str">
        <f t="shared" si="25"/>
        <v>23-Aug-1991</v>
      </c>
      <c r="L567">
        <f t="shared" si="26"/>
        <v>31</v>
      </c>
    </row>
    <row r="568" spans="1:12" x14ac:dyDescent="0.3">
      <c r="A568" t="s">
        <v>599</v>
      </c>
      <c r="B568">
        <v>1991</v>
      </c>
      <c r="C568">
        <f t="shared" si="24"/>
        <v>1991</v>
      </c>
      <c r="D568" t="s">
        <v>15</v>
      </c>
      <c r="E568">
        <v>27</v>
      </c>
      <c r="F568">
        <v>2</v>
      </c>
      <c r="G568" s="15">
        <v>4934.71</v>
      </c>
      <c r="H568" t="s">
        <v>11</v>
      </c>
      <c r="I568" t="s">
        <v>12</v>
      </c>
      <c r="J568" t="s">
        <v>42</v>
      </c>
      <c r="K568" t="str">
        <f t="shared" si="25"/>
        <v>27-Nov-1991</v>
      </c>
      <c r="L568">
        <f t="shared" si="26"/>
        <v>31</v>
      </c>
    </row>
    <row r="569" spans="1:12" x14ac:dyDescent="0.3">
      <c r="A569" t="s">
        <v>600</v>
      </c>
      <c r="B569">
        <v>1974</v>
      </c>
      <c r="C569">
        <f t="shared" si="24"/>
        <v>1974</v>
      </c>
      <c r="D569" t="s">
        <v>18</v>
      </c>
      <c r="E569">
        <v>26</v>
      </c>
      <c r="F569">
        <v>0</v>
      </c>
      <c r="G569" s="15">
        <v>4942.0600000000004</v>
      </c>
      <c r="H569" t="s">
        <v>11</v>
      </c>
      <c r="I569" t="s">
        <v>11</v>
      </c>
      <c r="J569" t="s">
        <v>13</v>
      </c>
      <c r="K569" t="str">
        <f t="shared" si="25"/>
        <v>26-Jun-1974</v>
      </c>
      <c r="L569">
        <f t="shared" si="26"/>
        <v>48</v>
      </c>
    </row>
    <row r="570" spans="1:12" x14ac:dyDescent="0.3">
      <c r="A570" t="s">
        <v>601</v>
      </c>
      <c r="B570">
        <v>1991</v>
      </c>
      <c r="C570">
        <f t="shared" si="24"/>
        <v>1991</v>
      </c>
      <c r="D570" t="s">
        <v>35</v>
      </c>
      <c r="E570">
        <v>30</v>
      </c>
      <c r="F570">
        <v>2</v>
      </c>
      <c r="G570" s="15">
        <v>4949.76</v>
      </c>
      <c r="H570" t="s">
        <v>11</v>
      </c>
      <c r="I570" t="s">
        <v>16</v>
      </c>
      <c r="J570" t="s">
        <v>13</v>
      </c>
      <c r="K570" t="str">
        <f t="shared" si="25"/>
        <v>30-Aug-1991</v>
      </c>
      <c r="L570">
        <f t="shared" si="26"/>
        <v>31</v>
      </c>
    </row>
    <row r="571" spans="1:12" x14ac:dyDescent="0.3">
      <c r="A571" t="s">
        <v>602</v>
      </c>
      <c r="B571">
        <v>1973</v>
      </c>
      <c r="C571">
        <f t="shared" si="24"/>
        <v>1973</v>
      </c>
      <c r="D571" t="s">
        <v>15</v>
      </c>
      <c r="E571">
        <v>7</v>
      </c>
      <c r="F571">
        <v>0</v>
      </c>
      <c r="G571" s="15">
        <v>4985.22</v>
      </c>
      <c r="H571" t="s">
        <v>11</v>
      </c>
      <c r="I571" t="s">
        <v>12</v>
      </c>
      <c r="J571" t="s">
        <v>13</v>
      </c>
      <c r="K571" t="str">
        <f t="shared" si="25"/>
        <v>7-Nov-1973</v>
      </c>
      <c r="L571">
        <f t="shared" si="26"/>
        <v>49</v>
      </c>
    </row>
    <row r="572" spans="1:12" x14ac:dyDescent="0.3">
      <c r="A572" t="s">
        <v>603</v>
      </c>
      <c r="B572">
        <v>1988</v>
      </c>
      <c r="C572">
        <f t="shared" si="24"/>
        <v>1988</v>
      </c>
      <c r="D572" t="s">
        <v>18</v>
      </c>
      <c r="E572">
        <v>24</v>
      </c>
      <c r="F572">
        <v>0</v>
      </c>
      <c r="G572" s="15">
        <v>4992.38</v>
      </c>
      <c r="H572" t="s">
        <v>11</v>
      </c>
      <c r="I572" t="s">
        <v>12</v>
      </c>
      <c r="J572" t="s">
        <v>247</v>
      </c>
      <c r="K572" t="str">
        <f t="shared" si="25"/>
        <v>24-Jun-1988</v>
      </c>
      <c r="L572">
        <f t="shared" si="26"/>
        <v>34</v>
      </c>
    </row>
    <row r="573" spans="1:12" x14ac:dyDescent="0.3">
      <c r="A573" t="s">
        <v>604</v>
      </c>
      <c r="B573">
        <v>2001</v>
      </c>
      <c r="C573">
        <f t="shared" si="24"/>
        <v>2001</v>
      </c>
      <c r="D573" t="s">
        <v>37</v>
      </c>
      <c r="E573">
        <v>5</v>
      </c>
      <c r="F573">
        <v>0</v>
      </c>
      <c r="G573" s="15">
        <v>4999.04</v>
      </c>
      <c r="H573" t="s">
        <v>11</v>
      </c>
      <c r="I573" t="s">
        <v>11</v>
      </c>
      <c r="J573" t="s">
        <v>42</v>
      </c>
      <c r="K573" t="str">
        <f t="shared" si="25"/>
        <v>5-Oct-2001</v>
      </c>
      <c r="L573">
        <f t="shared" si="26"/>
        <v>21</v>
      </c>
    </row>
    <row r="574" spans="1:12" x14ac:dyDescent="0.3">
      <c r="A574" t="s">
        <v>605</v>
      </c>
      <c r="B574">
        <v>1988</v>
      </c>
      <c r="C574">
        <f t="shared" si="24"/>
        <v>1988</v>
      </c>
      <c r="D574" t="s">
        <v>20</v>
      </c>
      <c r="E574">
        <v>4</v>
      </c>
      <c r="F574">
        <v>1</v>
      </c>
      <c r="G574" s="15">
        <v>5002.78</v>
      </c>
      <c r="H574" t="s">
        <v>11</v>
      </c>
      <c r="I574" t="s">
        <v>11</v>
      </c>
      <c r="J574" t="s">
        <v>13</v>
      </c>
      <c r="K574" t="str">
        <f t="shared" si="25"/>
        <v>4-Sep-1988</v>
      </c>
      <c r="L574">
        <f t="shared" si="26"/>
        <v>34</v>
      </c>
    </row>
    <row r="575" spans="1:12" x14ac:dyDescent="0.3">
      <c r="A575" t="s">
        <v>606</v>
      </c>
      <c r="B575">
        <v>1977</v>
      </c>
      <c r="C575">
        <f t="shared" si="24"/>
        <v>1977</v>
      </c>
      <c r="D575" t="s">
        <v>18</v>
      </c>
      <c r="E575">
        <v>9</v>
      </c>
      <c r="F575">
        <v>2</v>
      </c>
      <c r="G575" s="15">
        <v>5003.7700000000004</v>
      </c>
      <c r="H575" t="s">
        <v>11</v>
      </c>
      <c r="I575" t="s">
        <v>12</v>
      </c>
      <c r="J575" t="s">
        <v>13</v>
      </c>
      <c r="K575" t="str">
        <f t="shared" si="25"/>
        <v>9-Jun-1977</v>
      </c>
      <c r="L575">
        <f t="shared" si="26"/>
        <v>45</v>
      </c>
    </row>
    <row r="576" spans="1:12" x14ac:dyDescent="0.3">
      <c r="A576" t="s">
        <v>607</v>
      </c>
      <c r="B576">
        <v>1988</v>
      </c>
      <c r="C576">
        <f t="shared" si="24"/>
        <v>1988</v>
      </c>
      <c r="D576" t="s">
        <v>10</v>
      </c>
      <c r="E576">
        <v>8</v>
      </c>
      <c r="F576">
        <v>1</v>
      </c>
      <c r="G576" s="15">
        <v>5003.8500000000004</v>
      </c>
      <c r="H576" t="s">
        <v>11</v>
      </c>
      <c r="I576" t="s">
        <v>12</v>
      </c>
      <c r="J576" t="s">
        <v>42</v>
      </c>
      <c r="K576" t="str">
        <f t="shared" si="25"/>
        <v>8-Jul-1988</v>
      </c>
      <c r="L576">
        <f t="shared" si="26"/>
        <v>34</v>
      </c>
    </row>
    <row r="577" spans="1:12" x14ac:dyDescent="0.3">
      <c r="A577" t="s">
        <v>608</v>
      </c>
      <c r="B577">
        <v>1988</v>
      </c>
      <c r="C577">
        <f t="shared" si="24"/>
        <v>1988</v>
      </c>
      <c r="D577" t="s">
        <v>15</v>
      </c>
      <c r="E577">
        <v>9</v>
      </c>
      <c r="F577">
        <v>1</v>
      </c>
      <c r="G577" s="15">
        <v>5012.47</v>
      </c>
      <c r="H577" t="s">
        <v>11</v>
      </c>
      <c r="I577" t="s">
        <v>12</v>
      </c>
      <c r="J577" t="s">
        <v>42</v>
      </c>
      <c r="K577" t="str">
        <f t="shared" si="25"/>
        <v>9-Nov-1988</v>
      </c>
      <c r="L577">
        <f t="shared" si="26"/>
        <v>34</v>
      </c>
    </row>
    <row r="578" spans="1:12" x14ac:dyDescent="0.3">
      <c r="A578" t="s">
        <v>609</v>
      </c>
      <c r="B578">
        <v>1985</v>
      </c>
      <c r="C578">
        <f t="shared" si="24"/>
        <v>1985</v>
      </c>
      <c r="D578" t="s">
        <v>30</v>
      </c>
      <c r="E578">
        <v>28</v>
      </c>
      <c r="F578">
        <v>0</v>
      </c>
      <c r="G578" s="15">
        <v>5028.1499999999996</v>
      </c>
      <c r="H578" t="s">
        <v>16</v>
      </c>
      <c r="I578" t="s">
        <v>11</v>
      </c>
      <c r="J578" t="s">
        <v>23</v>
      </c>
      <c r="K578" t="str">
        <f t="shared" si="25"/>
        <v>28-Dec-1985</v>
      </c>
      <c r="L578">
        <f t="shared" si="26"/>
        <v>37</v>
      </c>
    </row>
    <row r="579" spans="1:12" x14ac:dyDescent="0.3">
      <c r="A579" t="s">
        <v>610</v>
      </c>
      <c r="B579">
        <v>1991</v>
      </c>
      <c r="C579">
        <f t="shared" ref="C579:C642" si="27">IF(B579="?",AVERAGE($B$2344),B579)</f>
        <v>1991</v>
      </c>
      <c r="D579" t="s">
        <v>20</v>
      </c>
      <c r="E579">
        <v>10</v>
      </c>
      <c r="F579">
        <v>2</v>
      </c>
      <c r="G579" s="15">
        <v>5031.2700000000004</v>
      </c>
      <c r="H579" t="s">
        <v>12</v>
      </c>
      <c r="I579" t="s">
        <v>16</v>
      </c>
      <c r="J579" t="s">
        <v>168</v>
      </c>
      <c r="K579" t="str">
        <f t="shared" ref="K579:K642" si="28">CONCATENATE(E579,"-",D579,"-",C579)</f>
        <v>10-Sep-1991</v>
      </c>
      <c r="L579">
        <f t="shared" ref="L579:L642" si="29">DATEDIF(K579,DATE(2023,6,8),"Y")</f>
        <v>31</v>
      </c>
    </row>
    <row r="580" spans="1:12" x14ac:dyDescent="0.3">
      <c r="A580" t="s">
        <v>611</v>
      </c>
      <c r="B580">
        <v>1986</v>
      </c>
      <c r="C580">
        <f t="shared" si="27"/>
        <v>1986</v>
      </c>
      <c r="D580" t="s">
        <v>18</v>
      </c>
      <c r="E580">
        <v>29</v>
      </c>
      <c r="F580">
        <v>3</v>
      </c>
      <c r="G580" s="15">
        <v>5034.1000000000004</v>
      </c>
      <c r="H580" t="s">
        <v>11</v>
      </c>
      <c r="I580" t="s">
        <v>11</v>
      </c>
      <c r="J580" t="s">
        <v>13</v>
      </c>
      <c r="K580" t="str">
        <f t="shared" si="28"/>
        <v>29-Jun-1986</v>
      </c>
      <c r="L580">
        <f t="shared" si="29"/>
        <v>36</v>
      </c>
    </row>
    <row r="581" spans="1:12" x14ac:dyDescent="0.3">
      <c r="A581" t="s">
        <v>612</v>
      </c>
      <c r="B581">
        <v>1997</v>
      </c>
      <c r="C581">
        <f t="shared" si="27"/>
        <v>1997</v>
      </c>
      <c r="D581" t="s">
        <v>30</v>
      </c>
      <c r="E581">
        <v>4</v>
      </c>
      <c r="F581">
        <v>0</v>
      </c>
      <c r="G581" s="15">
        <v>5038.57</v>
      </c>
      <c r="H581" t="s">
        <v>11</v>
      </c>
      <c r="I581" t="s">
        <v>11</v>
      </c>
      <c r="J581" t="s">
        <v>200</v>
      </c>
      <c r="K581" t="str">
        <f t="shared" si="28"/>
        <v>4-Dec-1997</v>
      </c>
      <c r="L581">
        <f t="shared" si="29"/>
        <v>25</v>
      </c>
    </row>
    <row r="582" spans="1:12" x14ac:dyDescent="0.3">
      <c r="A582" t="s">
        <v>613</v>
      </c>
      <c r="B582">
        <v>2001</v>
      </c>
      <c r="C582">
        <f t="shared" si="27"/>
        <v>2001</v>
      </c>
      <c r="D582" t="s">
        <v>37</v>
      </c>
      <c r="E582">
        <v>16</v>
      </c>
      <c r="F582">
        <v>0</v>
      </c>
      <c r="G582" s="15">
        <v>5043.13</v>
      </c>
      <c r="H582" t="s">
        <v>11</v>
      </c>
      <c r="I582" t="s">
        <v>12</v>
      </c>
      <c r="J582" t="s">
        <v>42</v>
      </c>
      <c r="K582" t="str">
        <f t="shared" si="28"/>
        <v>16-Oct-2001</v>
      </c>
      <c r="L582">
        <f t="shared" si="29"/>
        <v>21</v>
      </c>
    </row>
    <row r="583" spans="1:12" x14ac:dyDescent="0.3">
      <c r="A583" t="s">
        <v>614</v>
      </c>
      <c r="B583">
        <v>1997</v>
      </c>
      <c r="C583">
        <f t="shared" si="27"/>
        <v>1997</v>
      </c>
      <c r="D583" t="s">
        <v>10</v>
      </c>
      <c r="E583">
        <v>29</v>
      </c>
      <c r="F583">
        <v>0</v>
      </c>
      <c r="G583" s="15">
        <v>5045.1499999999996</v>
      </c>
      <c r="H583" t="s">
        <v>11</v>
      </c>
      <c r="I583" t="s">
        <v>11</v>
      </c>
      <c r="J583" t="s">
        <v>23</v>
      </c>
      <c r="K583" t="str">
        <f t="shared" si="28"/>
        <v>29-Jul-1997</v>
      </c>
      <c r="L583">
        <f t="shared" si="29"/>
        <v>25</v>
      </c>
    </row>
    <row r="584" spans="1:12" x14ac:dyDescent="0.3">
      <c r="A584" t="s">
        <v>615</v>
      </c>
      <c r="B584">
        <v>1980</v>
      </c>
      <c r="C584">
        <f t="shared" si="27"/>
        <v>1980</v>
      </c>
      <c r="D584" t="s">
        <v>20</v>
      </c>
      <c r="E584">
        <v>7</v>
      </c>
      <c r="F584">
        <v>2</v>
      </c>
      <c r="G584" s="15">
        <v>5054.05</v>
      </c>
      <c r="H584" t="s">
        <v>11</v>
      </c>
      <c r="I584" t="s">
        <v>11</v>
      </c>
      <c r="J584" t="s">
        <v>13</v>
      </c>
      <c r="K584" t="str">
        <f t="shared" si="28"/>
        <v>7-Sep-1980</v>
      </c>
      <c r="L584">
        <f t="shared" si="29"/>
        <v>42</v>
      </c>
    </row>
    <row r="585" spans="1:12" x14ac:dyDescent="0.3">
      <c r="A585" t="s">
        <v>616</v>
      </c>
      <c r="B585">
        <v>1993</v>
      </c>
      <c r="C585">
        <f t="shared" si="27"/>
        <v>1993</v>
      </c>
      <c r="D585" t="s">
        <v>18</v>
      </c>
      <c r="E585">
        <v>11</v>
      </c>
      <c r="F585">
        <v>0</v>
      </c>
      <c r="G585" s="15">
        <v>5059.5600000000004</v>
      </c>
      <c r="H585" t="s">
        <v>11</v>
      </c>
      <c r="I585" t="s">
        <v>16</v>
      </c>
      <c r="J585" t="s">
        <v>300</v>
      </c>
      <c r="K585" t="str">
        <f t="shared" si="28"/>
        <v>11-Jun-1993</v>
      </c>
      <c r="L585">
        <f t="shared" si="29"/>
        <v>29</v>
      </c>
    </row>
    <row r="586" spans="1:12" x14ac:dyDescent="0.3">
      <c r="A586" t="s">
        <v>617</v>
      </c>
      <c r="B586">
        <v>1978</v>
      </c>
      <c r="C586">
        <f t="shared" si="27"/>
        <v>1978</v>
      </c>
      <c r="D586" t="s">
        <v>15</v>
      </c>
      <c r="E586">
        <v>22</v>
      </c>
      <c r="F586">
        <v>2</v>
      </c>
      <c r="G586" s="15">
        <v>5077.1899999999996</v>
      </c>
      <c r="H586" t="s">
        <v>11</v>
      </c>
      <c r="I586" t="s">
        <v>12</v>
      </c>
      <c r="J586" t="s">
        <v>23</v>
      </c>
      <c r="K586" t="str">
        <f t="shared" si="28"/>
        <v>22-Nov-1978</v>
      </c>
      <c r="L586">
        <f t="shared" si="29"/>
        <v>44</v>
      </c>
    </row>
    <row r="587" spans="1:12" x14ac:dyDescent="0.3">
      <c r="A587" t="s">
        <v>618</v>
      </c>
      <c r="B587">
        <v>1997</v>
      </c>
      <c r="C587">
        <f t="shared" si="27"/>
        <v>1997</v>
      </c>
      <c r="D587" t="s">
        <v>10</v>
      </c>
      <c r="E587">
        <v>14</v>
      </c>
      <c r="F587">
        <v>5</v>
      </c>
      <c r="G587" s="15">
        <v>5080.1000000000004</v>
      </c>
      <c r="H587" t="s">
        <v>12</v>
      </c>
      <c r="I587" t="s">
        <v>11</v>
      </c>
      <c r="J587" t="s">
        <v>42</v>
      </c>
      <c r="K587" t="str">
        <f t="shared" si="28"/>
        <v>14-Jul-1997</v>
      </c>
      <c r="L587">
        <f t="shared" si="29"/>
        <v>25</v>
      </c>
    </row>
    <row r="588" spans="1:12" x14ac:dyDescent="0.3">
      <c r="A588" t="s">
        <v>619</v>
      </c>
      <c r="B588">
        <v>1999</v>
      </c>
      <c r="C588">
        <f t="shared" si="27"/>
        <v>1999</v>
      </c>
      <c r="D588" t="s">
        <v>18</v>
      </c>
      <c r="E588">
        <v>19</v>
      </c>
      <c r="F588">
        <v>0</v>
      </c>
      <c r="G588" s="15">
        <v>5087.92</v>
      </c>
      <c r="H588" t="s">
        <v>11</v>
      </c>
      <c r="I588" t="s">
        <v>11</v>
      </c>
      <c r="J588" t="s">
        <v>535</v>
      </c>
      <c r="K588" t="str">
        <f t="shared" si="28"/>
        <v>19-Jun-1999</v>
      </c>
      <c r="L588">
        <f t="shared" si="29"/>
        <v>23</v>
      </c>
    </row>
    <row r="589" spans="1:12" x14ac:dyDescent="0.3">
      <c r="A589" t="s">
        <v>620</v>
      </c>
      <c r="B589">
        <v>1987</v>
      </c>
      <c r="C589">
        <f t="shared" si="27"/>
        <v>1987</v>
      </c>
      <c r="D589" t="s">
        <v>15</v>
      </c>
      <c r="E589">
        <v>18</v>
      </c>
      <c r="F589">
        <v>1</v>
      </c>
      <c r="G589" s="15">
        <v>5116.5</v>
      </c>
      <c r="H589" t="s">
        <v>11</v>
      </c>
      <c r="I589" t="s">
        <v>11</v>
      </c>
      <c r="J589" t="s">
        <v>23</v>
      </c>
      <c r="K589" t="str">
        <f t="shared" si="28"/>
        <v>18-Nov-1987</v>
      </c>
      <c r="L589">
        <f t="shared" si="29"/>
        <v>35</v>
      </c>
    </row>
    <row r="590" spans="1:12" x14ac:dyDescent="0.3">
      <c r="A590" t="s">
        <v>621</v>
      </c>
      <c r="B590">
        <v>1988</v>
      </c>
      <c r="C590">
        <f t="shared" si="27"/>
        <v>1988</v>
      </c>
      <c r="D590" t="s">
        <v>15</v>
      </c>
      <c r="E590">
        <v>1</v>
      </c>
      <c r="F590">
        <v>2</v>
      </c>
      <c r="G590" s="15">
        <v>5124.1899999999996</v>
      </c>
      <c r="H590" t="s">
        <v>11</v>
      </c>
      <c r="I590" t="s">
        <v>12</v>
      </c>
      <c r="J590" t="s">
        <v>13</v>
      </c>
      <c r="K590" t="str">
        <f t="shared" si="28"/>
        <v>1-Nov-1988</v>
      </c>
      <c r="L590">
        <f t="shared" si="29"/>
        <v>34</v>
      </c>
    </row>
    <row r="591" spans="1:12" x14ac:dyDescent="0.3">
      <c r="A591" t="s">
        <v>622</v>
      </c>
      <c r="B591">
        <v>1987</v>
      </c>
      <c r="C591">
        <f t="shared" si="27"/>
        <v>1987</v>
      </c>
      <c r="D591" t="s">
        <v>20</v>
      </c>
      <c r="E591">
        <v>13</v>
      </c>
      <c r="F591">
        <v>1</v>
      </c>
      <c r="G591" s="15">
        <v>5125.22</v>
      </c>
      <c r="H591" t="s">
        <v>16</v>
      </c>
      <c r="I591" t="s">
        <v>11</v>
      </c>
      <c r="J591" t="s">
        <v>23</v>
      </c>
      <c r="K591" t="str">
        <f t="shared" si="28"/>
        <v>13-Sep-1987</v>
      </c>
      <c r="L591">
        <f t="shared" si="29"/>
        <v>35</v>
      </c>
    </row>
    <row r="592" spans="1:12" x14ac:dyDescent="0.3">
      <c r="A592" t="s">
        <v>623</v>
      </c>
      <c r="B592">
        <v>1988</v>
      </c>
      <c r="C592">
        <f t="shared" si="27"/>
        <v>1988</v>
      </c>
      <c r="D592" t="s">
        <v>20</v>
      </c>
      <c r="E592">
        <v>15</v>
      </c>
      <c r="F592">
        <v>3</v>
      </c>
      <c r="G592" s="15">
        <v>5136.75</v>
      </c>
      <c r="H592" t="s">
        <v>11</v>
      </c>
      <c r="I592" t="s">
        <v>16</v>
      </c>
      <c r="J592" t="s">
        <v>13</v>
      </c>
      <c r="K592" t="str">
        <f t="shared" si="28"/>
        <v>15-Sep-1988</v>
      </c>
      <c r="L592">
        <f t="shared" si="29"/>
        <v>34</v>
      </c>
    </row>
    <row r="593" spans="1:12" x14ac:dyDescent="0.3">
      <c r="A593" t="s">
        <v>624</v>
      </c>
      <c r="B593">
        <v>1993</v>
      </c>
      <c r="C593">
        <f t="shared" si="27"/>
        <v>1993</v>
      </c>
      <c r="D593" t="s">
        <v>30</v>
      </c>
      <c r="E593">
        <v>10</v>
      </c>
      <c r="F593">
        <v>3</v>
      </c>
      <c r="G593" s="15">
        <v>5138.26</v>
      </c>
      <c r="H593" t="s">
        <v>11</v>
      </c>
      <c r="I593" t="s">
        <v>11</v>
      </c>
      <c r="J593" t="s">
        <v>13</v>
      </c>
      <c r="K593" t="str">
        <f t="shared" si="28"/>
        <v>10-Dec-1993</v>
      </c>
      <c r="L593">
        <f t="shared" si="29"/>
        <v>29</v>
      </c>
    </row>
    <row r="594" spans="1:12" x14ac:dyDescent="0.3">
      <c r="A594" t="s">
        <v>625</v>
      </c>
      <c r="B594">
        <v>1984</v>
      </c>
      <c r="C594">
        <f t="shared" si="27"/>
        <v>1984</v>
      </c>
      <c r="D594" t="s">
        <v>35</v>
      </c>
      <c r="E594">
        <v>22</v>
      </c>
      <c r="F594">
        <v>3</v>
      </c>
      <c r="G594" s="15">
        <v>5144.18</v>
      </c>
      <c r="H594" t="s">
        <v>11</v>
      </c>
      <c r="I594" t="s">
        <v>16</v>
      </c>
      <c r="J594" t="s">
        <v>13</v>
      </c>
      <c r="K594" t="str">
        <f t="shared" si="28"/>
        <v>22-Aug-1984</v>
      </c>
      <c r="L594">
        <f t="shared" si="29"/>
        <v>38</v>
      </c>
    </row>
    <row r="595" spans="1:12" x14ac:dyDescent="0.3">
      <c r="A595" t="s">
        <v>626</v>
      </c>
      <c r="B595">
        <v>1990</v>
      </c>
      <c r="C595">
        <f t="shared" si="27"/>
        <v>1990</v>
      </c>
      <c r="D595" t="s">
        <v>35</v>
      </c>
      <c r="E595">
        <v>22</v>
      </c>
      <c r="F595">
        <v>1</v>
      </c>
      <c r="G595" s="15">
        <v>5148.55</v>
      </c>
      <c r="H595" t="s">
        <v>11</v>
      </c>
      <c r="I595" t="s">
        <v>11</v>
      </c>
      <c r="J595" t="s">
        <v>247</v>
      </c>
      <c r="K595" t="str">
        <f t="shared" si="28"/>
        <v>22-Aug-1990</v>
      </c>
      <c r="L595">
        <f t="shared" si="29"/>
        <v>32</v>
      </c>
    </row>
    <row r="596" spans="1:12" x14ac:dyDescent="0.3">
      <c r="A596" t="s">
        <v>627</v>
      </c>
      <c r="B596">
        <v>1990</v>
      </c>
      <c r="C596">
        <f t="shared" si="27"/>
        <v>1990</v>
      </c>
      <c r="D596" t="s">
        <v>37</v>
      </c>
      <c r="E596">
        <v>9</v>
      </c>
      <c r="F596">
        <v>2</v>
      </c>
      <c r="G596" s="15">
        <v>5152.13</v>
      </c>
      <c r="H596" t="s">
        <v>11</v>
      </c>
      <c r="I596" t="s">
        <v>11</v>
      </c>
      <c r="J596" t="s">
        <v>42</v>
      </c>
      <c r="K596" t="str">
        <f t="shared" si="28"/>
        <v>9-Oct-1990</v>
      </c>
      <c r="L596">
        <f t="shared" si="29"/>
        <v>32</v>
      </c>
    </row>
    <row r="597" spans="1:12" x14ac:dyDescent="0.3">
      <c r="A597" t="s">
        <v>628</v>
      </c>
      <c r="B597">
        <v>1991</v>
      </c>
      <c r="C597">
        <f t="shared" si="27"/>
        <v>1991</v>
      </c>
      <c r="D597" t="s">
        <v>35</v>
      </c>
      <c r="E597">
        <v>29</v>
      </c>
      <c r="F597">
        <v>3</v>
      </c>
      <c r="G597" s="15">
        <v>5166.96</v>
      </c>
      <c r="H597" t="s">
        <v>11</v>
      </c>
      <c r="I597" t="s">
        <v>11</v>
      </c>
      <c r="J597" t="s">
        <v>23</v>
      </c>
      <c r="K597" t="str">
        <f t="shared" si="28"/>
        <v>29-Aug-1991</v>
      </c>
      <c r="L597">
        <f t="shared" si="29"/>
        <v>31</v>
      </c>
    </row>
    <row r="598" spans="1:12" x14ac:dyDescent="0.3">
      <c r="A598" t="s">
        <v>629</v>
      </c>
      <c r="B598">
        <v>1984</v>
      </c>
      <c r="C598">
        <f t="shared" si="27"/>
        <v>1984</v>
      </c>
      <c r="D598" t="s">
        <v>37</v>
      </c>
      <c r="E598">
        <v>16</v>
      </c>
      <c r="F598">
        <v>3</v>
      </c>
      <c r="G598" s="15">
        <v>5177.12</v>
      </c>
      <c r="H598" t="s">
        <v>11</v>
      </c>
      <c r="I598" t="s">
        <v>16</v>
      </c>
      <c r="J598" t="s">
        <v>13</v>
      </c>
      <c r="K598" t="str">
        <f t="shared" si="28"/>
        <v>16-Oct-1984</v>
      </c>
      <c r="L598">
        <f t="shared" si="29"/>
        <v>38</v>
      </c>
    </row>
    <row r="599" spans="1:12" x14ac:dyDescent="0.3">
      <c r="A599" t="s">
        <v>630</v>
      </c>
      <c r="B599">
        <v>1979</v>
      </c>
      <c r="C599">
        <f t="shared" si="27"/>
        <v>1979</v>
      </c>
      <c r="D599" t="s">
        <v>20</v>
      </c>
      <c r="E599">
        <v>12</v>
      </c>
      <c r="F599">
        <v>2</v>
      </c>
      <c r="G599" s="15">
        <v>5195.58</v>
      </c>
      <c r="H599" t="s">
        <v>11</v>
      </c>
      <c r="I599" t="s">
        <v>11</v>
      </c>
      <c r="J599" t="s">
        <v>13</v>
      </c>
      <c r="K599" t="str">
        <f t="shared" si="28"/>
        <v>12-Sep-1979</v>
      </c>
      <c r="L599">
        <f t="shared" si="29"/>
        <v>43</v>
      </c>
    </row>
    <row r="600" spans="1:12" x14ac:dyDescent="0.3">
      <c r="A600" t="s">
        <v>631</v>
      </c>
      <c r="B600">
        <v>2004</v>
      </c>
      <c r="C600">
        <f t="shared" si="27"/>
        <v>2004</v>
      </c>
      <c r="D600" t="s">
        <v>18</v>
      </c>
      <c r="E600">
        <v>6</v>
      </c>
      <c r="F600">
        <v>0</v>
      </c>
      <c r="G600" s="15">
        <v>5198.6899999999996</v>
      </c>
      <c r="H600" t="s">
        <v>11</v>
      </c>
      <c r="I600" t="s">
        <v>11</v>
      </c>
      <c r="J600" t="s">
        <v>632</v>
      </c>
      <c r="K600" t="str">
        <f t="shared" si="28"/>
        <v>6-Jun-2004</v>
      </c>
      <c r="L600">
        <f t="shared" si="29"/>
        <v>19</v>
      </c>
    </row>
    <row r="601" spans="1:12" x14ac:dyDescent="0.3">
      <c r="A601" t="s">
        <v>633</v>
      </c>
      <c r="B601">
        <v>1983</v>
      </c>
      <c r="C601">
        <f t="shared" si="27"/>
        <v>1983</v>
      </c>
      <c r="D601" t="s">
        <v>37</v>
      </c>
      <c r="E601">
        <v>24</v>
      </c>
      <c r="F601">
        <v>3</v>
      </c>
      <c r="G601" s="15">
        <v>5207.97</v>
      </c>
      <c r="H601" t="s">
        <v>11</v>
      </c>
      <c r="I601" t="s">
        <v>11</v>
      </c>
      <c r="J601" t="s">
        <v>23</v>
      </c>
      <c r="K601" t="str">
        <f t="shared" si="28"/>
        <v>24-Oct-1983</v>
      </c>
      <c r="L601">
        <f t="shared" si="29"/>
        <v>39</v>
      </c>
    </row>
    <row r="602" spans="1:12" x14ac:dyDescent="0.3">
      <c r="A602" t="s">
        <v>634</v>
      </c>
      <c r="B602">
        <v>1993</v>
      </c>
      <c r="C602">
        <f t="shared" si="27"/>
        <v>1993</v>
      </c>
      <c r="D602" t="s">
        <v>18</v>
      </c>
      <c r="E602">
        <v>17</v>
      </c>
      <c r="F602">
        <v>3</v>
      </c>
      <c r="G602" s="15">
        <v>5209.58</v>
      </c>
      <c r="H602" t="s">
        <v>12</v>
      </c>
      <c r="I602" t="s">
        <v>12</v>
      </c>
      <c r="J602" t="s">
        <v>356</v>
      </c>
      <c r="K602" t="str">
        <f t="shared" si="28"/>
        <v>17-Jun-1993</v>
      </c>
      <c r="L602">
        <f t="shared" si="29"/>
        <v>29</v>
      </c>
    </row>
    <row r="603" spans="1:12" x14ac:dyDescent="0.3">
      <c r="A603" t="s">
        <v>635</v>
      </c>
      <c r="B603">
        <v>1999</v>
      </c>
      <c r="C603">
        <f t="shared" si="27"/>
        <v>1999</v>
      </c>
      <c r="D603" t="s">
        <v>30</v>
      </c>
      <c r="E603">
        <v>1</v>
      </c>
      <c r="F603">
        <v>0</v>
      </c>
      <c r="G603" s="15">
        <v>5213.22</v>
      </c>
      <c r="H603" t="s">
        <v>11</v>
      </c>
      <c r="I603" t="s">
        <v>16</v>
      </c>
      <c r="J603" t="s">
        <v>23</v>
      </c>
      <c r="K603" t="str">
        <f t="shared" si="28"/>
        <v>1-Dec-1999</v>
      </c>
      <c r="L603">
        <f t="shared" si="29"/>
        <v>23</v>
      </c>
    </row>
    <row r="604" spans="1:12" x14ac:dyDescent="0.3">
      <c r="A604" t="s">
        <v>636</v>
      </c>
      <c r="B604">
        <v>1995</v>
      </c>
      <c r="C604">
        <f t="shared" si="27"/>
        <v>1995</v>
      </c>
      <c r="D604" t="s">
        <v>18</v>
      </c>
      <c r="E604">
        <v>6</v>
      </c>
      <c r="F604">
        <v>0</v>
      </c>
      <c r="G604" s="15">
        <v>5216.4799999999996</v>
      </c>
      <c r="H604" t="s">
        <v>11</v>
      </c>
      <c r="I604" t="s">
        <v>11</v>
      </c>
      <c r="J604" t="s">
        <v>200</v>
      </c>
      <c r="K604" t="str">
        <f t="shared" si="28"/>
        <v>6-Jun-1995</v>
      </c>
      <c r="L604">
        <f t="shared" si="29"/>
        <v>28</v>
      </c>
    </row>
    <row r="605" spans="1:12" x14ac:dyDescent="0.3">
      <c r="A605" t="s">
        <v>637</v>
      </c>
      <c r="B605">
        <v>1987</v>
      </c>
      <c r="C605">
        <f t="shared" si="27"/>
        <v>1987</v>
      </c>
      <c r="D605" t="s">
        <v>18</v>
      </c>
      <c r="E605">
        <v>29</v>
      </c>
      <c r="F605">
        <v>0</v>
      </c>
      <c r="G605" s="15">
        <v>5227.99</v>
      </c>
      <c r="H605" t="s">
        <v>11</v>
      </c>
      <c r="I605" t="s">
        <v>16</v>
      </c>
      <c r="J605" t="s">
        <v>247</v>
      </c>
      <c r="K605" t="str">
        <f t="shared" si="28"/>
        <v>29-Jun-1987</v>
      </c>
      <c r="L605">
        <f t="shared" si="29"/>
        <v>35</v>
      </c>
    </row>
    <row r="606" spans="1:12" x14ac:dyDescent="0.3">
      <c r="A606" t="s">
        <v>638</v>
      </c>
      <c r="B606">
        <v>1987</v>
      </c>
      <c r="C606">
        <f t="shared" si="27"/>
        <v>1987</v>
      </c>
      <c r="D606" t="s">
        <v>30</v>
      </c>
      <c r="E606">
        <v>26</v>
      </c>
      <c r="F606">
        <v>1</v>
      </c>
      <c r="G606" s="15">
        <v>5240.7700000000004</v>
      </c>
      <c r="H606" t="s">
        <v>11</v>
      </c>
      <c r="I606" t="s">
        <v>11</v>
      </c>
      <c r="J606" t="s">
        <v>42</v>
      </c>
      <c r="K606" t="str">
        <f t="shared" si="28"/>
        <v>26-Dec-1987</v>
      </c>
      <c r="L606">
        <f t="shared" si="29"/>
        <v>35</v>
      </c>
    </row>
    <row r="607" spans="1:12" x14ac:dyDescent="0.3">
      <c r="A607" t="s">
        <v>639</v>
      </c>
      <c r="B607">
        <v>1987</v>
      </c>
      <c r="C607">
        <f t="shared" si="27"/>
        <v>1987</v>
      </c>
      <c r="D607" t="s">
        <v>10</v>
      </c>
      <c r="E607">
        <v>5</v>
      </c>
      <c r="F607">
        <v>1</v>
      </c>
      <c r="G607" s="15">
        <v>5245.23</v>
      </c>
      <c r="H607" t="s">
        <v>11</v>
      </c>
      <c r="I607" t="s">
        <v>11</v>
      </c>
      <c r="J607" t="s">
        <v>13</v>
      </c>
      <c r="K607" t="str">
        <f t="shared" si="28"/>
        <v>5-Jul-1987</v>
      </c>
      <c r="L607">
        <f t="shared" si="29"/>
        <v>35</v>
      </c>
    </row>
    <row r="608" spans="1:12" x14ac:dyDescent="0.3">
      <c r="A608" t="s">
        <v>640</v>
      </c>
      <c r="B608">
        <v>1987</v>
      </c>
      <c r="C608">
        <f t="shared" si="27"/>
        <v>1987</v>
      </c>
      <c r="D608" t="s">
        <v>20</v>
      </c>
      <c r="E608">
        <v>9</v>
      </c>
      <c r="F608">
        <v>1</v>
      </c>
      <c r="G608" s="15">
        <v>5246.05</v>
      </c>
      <c r="H608" t="s">
        <v>11</v>
      </c>
      <c r="I608" t="s">
        <v>12</v>
      </c>
      <c r="J608" t="s">
        <v>42</v>
      </c>
      <c r="K608" t="str">
        <f t="shared" si="28"/>
        <v>9-Sep-1987</v>
      </c>
      <c r="L608">
        <f t="shared" si="29"/>
        <v>35</v>
      </c>
    </row>
    <row r="609" spans="1:12" x14ac:dyDescent="0.3">
      <c r="A609" t="s">
        <v>641</v>
      </c>
      <c r="B609">
        <v>1990</v>
      </c>
      <c r="C609">
        <f t="shared" si="27"/>
        <v>1990</v>
      </c>
      <c r="D609" t="s">
        <v>10</v>
      </c>
      <c r="E609">
        <v>6</v>
      </c>
      <c r="F609">
        <v>3</v>
      </c>
      <c r="G609" s="15">
        <v>5253.52</v>
      </c>
      <c r="H609" t="s">
        <v>12</v>
      </c>
      <c r="I609" t="s">
        <v>12</v>
      </c>
      <c r="J609" t="s">
        <v>42</v>
      </c>
      <c r="K609" t="str">
        <f t="shared" si="28"/>
        <v>6-Jul-1990</v>
      </c>
      <c r="L609">
        <f t="shared" si="29"/>
        <v>32</v>
      </c>
    </row>
    <row r="610" spans="1:12" x14ac:dyDescent="0.3">
      <c r="A610" t="s">
        <v>642</v>
      </c>
      <c r="B610">
        <v>1989</v>
      </c>
      <c r="C610">
        <f t="shared" si="27"/>
        <v>1989</v>
      </c>
      <c r="D610" t="s">
        <v>15</v>
      </c>
      <c r="E610">
        <v>25</v>
      </c>
      <c r="F610">
        <v>2</v>
      </c>
      <c r="G610" s="15">
        <v>5257.51</v>
      </c>
      <c r="H610" t="s">
        <v>11</v>
      </c>
      <c r="I610" t="s">
        <v>11</v>
      </c>
      <c r="J610" t="s">
        <v>23</v>
      </c>
      <c r="K610" t="str">
        <f t="shared" si="28"/>
        <v>25-Nov-1989</v>
      </c>
      <c r="L610">
        <f t="shared" si="29"/>
        <v>33</v>
      </c>
    </row>
    <row r="611" spans="1:12" x14ac:dyDescent="0.3">
      <c r="A611" t="s">
        <v>643</v>
      </c>
      <c r="B611">
        <v>1989</v>
      </c>
      <c r="C611">
        <f t="shared" si="27"/>
        <v>1989</v>
      </c>
      <c r="D611" t="s">
        <v>10</v>
      </c>
      <c r="E611">
        <v>19</v>
      </c>
      <c r="F611">
        <v>2</v>
      </c>
      <c r="G611" s="15">
        <v>5261.47</v>
      </c>
      <c r="H611" t="s">
        <v>11</v>
      </c>
      <c r="I611" t="s">
        <v>11</v>
      </c>
      <c r="J611" t="s">
        <v>23</v>
      </c>
      <c r="K611" t="str">
        <f t="shared" si="28"/>
        <v>19-Jul-1989</v>
      </c>
      <c r="L611">
        <f t="shared" si="29"/>
        <v>33</v>
      </c>
    </row>
    <row r="612" spans="1:12" x14ac:dyDescent="0.3">
      <c r="A612" t="s">
        <v>644</v>
      </c>
      <c r="B612">
        <v>1986</v>
      </c>
      <c r="C612">
        <f t="shared" si="27"/>
        <v>1986</v>
      </c>
      <c r="D612" t="s">
        <v>37</v>
      </c>
      <c r="E612">
        <v>25</v>
      </c>
      <c r="F612">
        <v>0</v>
      </c>
      <c r="G612" s="15">
        <v>5266.37</v>
      </c>
      <c r="H612" t="s">
        <v>11</v>
      </c>
      <c r="I612" t="s">
        <v>11</v>
      </c>
      <c r="J612" t="s">
        <v>23</v>
      </c>
      <c r="K612" t="str">
        <f t="shared" si="28"/>
        <v>25-Oct-1986</v>
      </c>
      <c r="L612">
        <f t="shared" si="29"/>
        <v>36</v>
      </c>
    </row>
    <row r="613" spans="1:12" x14ac:dyDescent="0.3">
      <c r="A613" t="s">
        <v>645</v>
      </c>
      <c r="B613">
        <v>1986</v>
      </c>
      <c r="C613">
        <f t="shared" si="27"/>
        <v>1986</v>
      </c>
      <c r="D613" t="s">
        <v>20</v>
      </c>
      <c r="E613">
        <v>20</v>
      </c>
      <c r="F613">
        <v>0</v>
      </c>
      <c r="G613" s="15">
        <v>5267.82</v>
      </c>
      <c r="H613" t="s">
        <v>11</v>
      </c>
      <c r="I613" t="s">
        <v>11</v>
      </c>
      <c r="J613" t="s">
        <v>23</v>
      </c>
      <c r="K613" t="str">
        <f t="shared" si="28"/>
        <v>20-Sep-1986</v>
      </c>
      <c r="L613">
        <f t="shared" si="29"/>
        <v>36</v>
      </c>
    </row>
    <row r="614" spans="1:12" x14ac:dyDescent="0.3">
      <c r="A614" t="s">
        <v>646</v>
      </c>
      <c r="B614">
        <v>1986</v>
      </c>
      <c r="C614">
        <f t="shared" si="27"/>
        <v>1986</v>
      </c>
      <c r="D614" t="s">
        <v>37</v>
      </c>
      <c r="E614">
        <v>20</v>
      </c>
      <c r="F614">
        <v>0</v>
      </c>
      <c r="G614" s="15">
        <v>5272.18</v>
      </c>
      <c r="H614" t="s">
        <v>11</v>
      </c>
      <c r="I614" t="s">
        <v>12</v>
      </c>
      <c r="J614" t="s">
        <v>23</v>
      </c>
      <c r="K614" t="str">
        <f t="shared" si="28"/>
        <v>20-Oct-1986</v>
      </c>
      <c r="L614">
        <f t="shared" si="29"/>
        <v>36</v>
      </c>
    </row>
    <row r="615" spans="1:12" x14ac:dyDescent="0.3">
      <c r="A615" t="s">
        <v>647</v>
      </c>
      <c r="B615">
        <v>1987</v>
      </c>
      <c r="C615">
        <f t="shared" si="27"/>
        <v>1987</v>
      </c>
      <c r="D615" t="s">
        <v>20</v>
      </c>
      <c r="E615">
        <v>1</v>
      </c>
      <c r="F615">
        <v>3</v>
      </c>
      <c r="G615" s="15">
        <v>5275.86</v>
      </c>
      <c r="H615" t="s">
        <v>11</v>
      </c>
      <c r="I615" t="s">
        <v>11</v>
      </c>
      <c r="J615" t="s">
        <v>13</v>
      </c>
      <c r="K615" t="str">
        <f t="shared" si="28"/>
        <v>1-Sep-1987</v>
      </c>
      <c r="L615">
        <f t="shared" si="29"/>
        <v>35</v>
      </c>
    </row>
    <row r="616" spans="1:12" x14ac:dyDescent="0.3">
      <c r="A616" t="s">
        <v>648</v>
      </c>
      <c r="B616">
        <v>1974</v>
      </c>
      <c r="C616">
        <f t="shared" si="27"/>
        <v>1974</v>
      </c>
      <c r="D616" t="s">
        <v>15</v>
      </c>
      <c r="E616">
        <v>12</v>
      </c>
      <c r="F616">
        <v>0</v>
      </c>
      <c r="G616" s="15">
        <v>5291.71</v>
      </c>
      <c r="H616" t="s">
        <v>11</v>
      </c>
      <c r="I616" t="s">
        <v>11</v>
      </c>
      <c r="J616" t="s">
        <v>23</v>
      </c>
      <c r="K616" t="str">
        <f t="shared" si="28"/>
        <v>12-Nov-1974</v>
      </c>
      <c r="L616">
        <f t="shared" si="29"/>
        <v>48</v>
      </c>
    </row>
    <row r="617" spans="1:12" x14ac:dyDescent="0.3">
      <c r="A617" t="s">
        <v>649</v>
      </c>
      <c r="B617">
        <v>2004</v>
      </c>
      <c r="C617">
        <f t="shared" si="27"/>
        <v>2004</v>
      </c>
      <c r="D617" t="s">
        <v>35</v>
      </c>
      <c r="E617">
        <v>22</v>
      </c>
      <c r="F617">
        <v>0</v>
      </c>
      <c r="G617" s="15">
        <v>5293.67</v>
      </c>
      <c r="H617" t="s">
        <v>11</v>
      </c>
      <c r="I617" t="s">
        <v>11</v>
      </c>
      <c r="J617" t="s">
        <v>632</v>
      </c>
      <c r="K617" t="str">
        <f t="shared" si="28"/>
        <v>22-Aug-2004</v>
      </c>
      <c r="L617">
        <f t="shared" si="29"/>
        <v>18</v>
      </c>
    </row>
    <row r="618" spans="1:12" x14ac:dyDescent="0.3">
      <c r="A618" t="s">
        <v>650</v>
      </c>
      <c r="B618">
        <v>2000</v>
      </c>
      <c r="C618">
        <f t="shared" si="27"/>
        <v>2000</v>
      </c>
      <c r="D618" t="s">
        <v>20</v>
      </c>
      <c r="E618">
        <v>9</v>
      </c>
      <c r="F618">
        <v>0</v>
      </c>
      <c r="G618" s="15">
        <v>5306.7</v>
      </c>
      <c r="H618" t="s">
        <v>11</v>
      </c>
      <c r="I618" t="s">
        <v>12</v>
      </c>
      <c r="J618" t="s">
        <v>23</v>
      </c>
      <c r="K618" t="str">
        <f t="shared" si="28"/>
        <v>9-Sep-2000</v>
      </c>
      <c r="L618">
        <f t="shared" si="29"/>
        <v>22</v>
      </c>
    </row>
    <row r="619" spans="1:12" x14ac:dyDescent="0.3">
      <c r="A619" t="s">
        <v>651</v>
      </c>
      <c r="B619">
        <v>1994</v>
      </c>
      <c r="C619">
        <f t="shared" si="27"/>
        <v>1994</v>
      </c>
      <c r="D619" t="s">
        <v>15</v>
      </c>
      <c r="E619">
        <v>13</v>
      </c>
      <c r="F619">
        <v>3</v>
      </c>
      <c r="G619" s="15">
        <v>5312.17</v>
      </c>
      <c r="H619" t="s">
        <v>11</v>
      </c>
      <c r="I619" t="s">
        <v>11</v>
      </c>
      <c r="J619" t="s">
        <v>23</v>
      </c>
      <c r="K619" t="str">
        <f t="shared" si="28"/>
        <v>13-Nov-1994</v>
      </c>
      <c r="L619">
        <f t="shared" si="29"/>
        <v>28</v>
      </c>
    </row>
    <row r="620" spans="1:12" x14ac:dyDescent="0.3">
      <c r="A620" t="s">
        <v>652</v>
      </c>
      <c r="B620">
        <v>1974</v>
      </c>
      <c r="C620">
        <f t="shared" si="27"/>
        <v>1974</v>
      </c>
      <c r="D620" t="s">
        <v>20</v>
      </c>
      <c r="E620">
        <v>2</v>
      </c>
      <c r="F620">
        <v>0</v>
      </c>
      <c r="G620" s="15">
        <v>5322.24</v>
      </c>
      <c r="H620" t="s">
        <v>11</v>
      </c>
      <c r="I620" t="s">
        <v>16</v>
      </c>
      <c r="J620" t="s">
        <v>23</v>
      </c>
      <c r="K620" t="str">
        <f t="shared" si="28"/>
        <v>2-Sep-1974</v>
      </c>
      <c r="L620">
        <f t="shared" si="29"/>
        <v>48</v>
      </c>
    </row>
    <row r="621" spans="1:12" x14ac:dyDescent="0.3">
      <c r="A621" t="s">
        <v>653</v>
      </c>
      <c r="B621">
        <v>1992</v>
      </c>
      <c r="C621">
        <f t="shared" si="27"/>
        <v>1992</v>
      </c>
      <c r="D621" t="s">
        <v>18</v>
      </c>
      <c r="E621">
        <v>18</v>
      </c>
      <c r="F621">
        <v>3</v>
      </c>
      <c r="G621" s="15">
        <v>5325.65</v>
      </c>
      <c r="H621" t="s">
        <v>11</v>
      </c>
      <c r="I621" t="s">
        <v>16</v>
      </c>
      <c r="J621" t="s">
        <v>42</v>
      </c>
      <c r="K621" t="str">
        <f t="shared" si="28"/>
        <v>18-Jun-1992</v>
      </c>
      <c r="L621">
        <f t="shared" si="29"/>
        <v>30</v>
      </c>
    </row>
    <row r="622" spans="1:12" x14ac:dyDescent="0.3">
      <c r="A622" t="s">
        <v>654</v>
      </c>
      <c r="B622">
        <v>1991</v>
      </c>
      <c r="C622">
        <f t="shared" si="27"/>
        <v>1991</v>
      </c>
      <c r="D622" t="s">
        <v>35</v>
      </c>
      <c r="E622">
        <v>28</v>
      </c>
      <c r="F622">
        <v>2</v>
      </c>
      <c r="G622" s="15">
        <v>5327.4</v>
      </c>
      <c r="H622" t="s">
        <v>11</v>
      </c>
      <c r="I622" t="s">
        <v>16</v>
      </c>
      <c r="J622" t="s">
        <v>23</v>
      </c>
      <c r="K622" t="str">
        <f t="shared" si="28"/>
        <v>28-Aug-1991</v>
      </c>
      <c r="L622">
        <f t="shared" si="29"/>
        <v>31</v>
      </c>
    </row>
    <row r="623" spans="1:12" x14ac:dyDescent="0.3">
      <c r="A623" t="s">
        <v>655</v>
      </c>
      <c r="B623">
        <v>1972</v>
      </c>
      <c r="C623">
        <f t="shared" si="27"/>
        <v>1972</v>
      </c>
      <c r="D623" t="s">
        <v>30</v>
      </c>
      <c r="E623">
        <v>15</v>
      </c>
      <c r="F623">
        <v>0</v>
      </c>
      <c r="G623" s="15">
        <v>5344.81</v>
      </c>
      <c r="H623" t="s">
        <v>11</v>
      </c>
      <c r="I623" t="s">
        <v>12</v>
      </c>
      <c r="J623" t="s">
        <v>13</v>
      </c>
      <c r="K623" t="str">
        <f t="shared" si="28"/>
        <v>15-Dec-1972</v>
      </c>
      <c r="L623">
        <f t="shared" si="29"/>
        <v>50</v>
      </c>
    </row>
    <row r="624" spans="1:12" x14ac:dyDescent="0.3">
      <c r="A624" t="s">
        <v>656</v>
      </c>
      <c r="B624">
        <v>1989</v>
      </c>
      <c r="C624">
        <f t="shared" si="27"/>
        <v>1989</v>
      </c>
      <c r="D624" t="s">
        <v>15</v>
      </c>
      <c r="E624">
        <v>7</v>
      </c>
      <c r="F624">
        <v>1</v>
      </c>
      <c r="G624" s="15">
        <v>5354.07</v>
      </c>
      <c r="H624" t="s">
        <v>11</v>
      </c>
      <c r="I624" t="s">
        <v>12</v>
      </c>
      <c r="J624" t="s">
        <v>247</v>
      </c>
      <c r="K624" t="str">
        <f t="shared" si="28"/>
        <v>7-Nov-1989</v>
      </c>
      <c r="L624">
        <f t="shared" si="29"/>
        <v>33</v>
      </c>
    </row>
    <row r="625" spans="1:12" x14ac:dyDescent="0.3">
      <c r="A625" t="s">
        <v>657</v>
      </c>
      <c r="B625">
        <v>1994</v>
      </c>
      <c r="C625">
        <f t="shared" si="27"/>
        <v>1994</v>
      </c>
      <c r="D625" t="s">
        <v>30</v>
      </c>
      <c r="E625">
        <v>7</v>
      </c>
      <c r="F625">
        <v>0</v>
      </c>
      <c r="G625" s="15">
        <v>5364.66</v>
      </c>
      <c r="H625" t="s">
        <v>11</v>
      </c>
      <c r="I625" t="s">
        <v>16</v>
      </c>
      <c r="J625" t="s">
        <v>42</v>
      </c>
      <c r="K625" t="str">
        <f t="shared" si="28"/>
        <v>7-Dec-1994</v>
      </c>
      <c r="L625">
        <f t="shared" si="29"/>
        <v>28</v>
      </c>
    </row>
    <row r="626" spans="1:12" x14ac:dyDescent="0.3">
      <c r="A626" t="s">
        <v>658</v>
      </c>
      <c r="B626">
        <v>1986</v>
      </c>
      <c r="C626">
        <f t="shared" si="27"/>
        <v>1986</v>
      </c>
      <c r="D626" t="s">
        <v>18</v>
      </c>
      <c r="E626">
        <v>1</v>
      </c>
      <c r="F626">
        <v>1</v>
      </c>
      <c r="G626" s="15">
        <v>5373.36</v>
      </c>
      <c r="H626" t="s">
        <v>11</v>
      </c>
      <c r="I626" t="s">
        <v>11</v>
      </c>
      <c r="J626" t="s">
        <v>23</v>
      </c>
      <c r="K626" t="str">
        <f t="shared" si="28"/>
        <v>1-Jun-1986</v>
      </c>
      <c r="L626">
        <f t="shared" si="29"/>
        <v>37</v>
      </c>
    </row>
    <row r="627" spans="1:12" x14ac:dyDescent="0.3">
      <c r="A627" t="s">
        <v>659</v>
      </c>
      <c r="B627">
        <v>1989</v>
      </c>
      <c r="C627">
        <f t="shared" si="27"/>
        <v>1989</v>
      </c>
      <c r="D627" t="s">
        <v>15</v>
      </c>
      <c r="E627">
        <v>18</v>
      </c>
      <c r="F627">
        <v>2</v>
      </c>
      <c r="G627" s="15">
        <v>5375.04</v>
      </c>
      <c r="H627" t="s">
        <v>11</v>
      </c>
      <c r="I627" t="s">
        <v>16</v>
      </c>
      <c r="J627" t="s">
        <v>42</v>
      </c>
      <c r="K627" t="str">
        <f t="shared" si="28"/>
        <v>18-Nov-1989</v>
      </c>
      <c r="L627">
        <f t="shared" si="29"/>
        <v>33</v>
      </c>
    </row>
    <row r="628" spans="1:12" x14ac:dyDescent="0.3">
      <c r="A628" t="s">
        <v>660</v>
      </c>
      <c r="B628">
        <v>1986</v>
      </c>
      <c r="C628">
        <f t="shared" si="27"/>
        <v>1986</v>
      </c>
      <c r="D628" t="s">
        <v>10</v>
      </c>
      <c r="E628">
        <v>22</v>
      </c>
      <c r="F628">
        <v>1</v>
      </c>
      <c r="G628" s="15">
        <v>5377.46</v>
      </c>
      <c r="H628" t="s">
        <v>11</v>
      </c>
      <c r="I628" t="s">
        <v>12</v>
      </c>
      <c r="J628" t="s">
        <v>23</v>
      </c>
      <c r="K628" t="str">
        <f t="shared" si="28"/>
        <v>22-Jul-1986</v>
      </c>
      <c r="L628">
        <f t="shared" si="29"/>
        <v>36</v>
      </c>
    </row>
    <row r="629" spans="1:12" x14ac:dyDescent="0.3">
      <c r="A629" t="s">
        <v>661</v>
      </c>
      <c r="B629">
        <v>1984</v>
      </c>
      <c r="C629">
        <f t="shared" si="27"/>
        <v>1984</v>
      </c>
      <c r="D629" t="s">
        <v>18</v>
      </c>
      <c r="E629">
        <v>1</v>
      </c>
      <c r="F629">
        <v>0</v>
      </c>
      <c r="G629" s="15">
        <v>5383.54</v>
      </c>
      <c r="H629" t="s">
        <v>11</v>
      </c>
      <c r="I629" t="s">
        <v>12</v>
      </c>
      <c r="J629" t="s">
        <v>42</v>
      </c>
      <c r="K629" t="str">
        <f t="shared" si="28"/>
        <v>1-Jun-1984</v>
      </c>
      <c r="L629">
        <f t="shared" si="29"/>
        <v>39</v>
      </c>
    </row>
    <row r="630" spans="1:12" x14ac:dyDescent="0.3">
      <c r="A630" t="s">
        <v>662</v>
      </c>
      <c r="B630">
        <v>1988</v>
      </c>
      <c r="C630">
        <f t="shared" si="27"/>
        <v>1988</v>
      </c>
      <c r="D630" t="s">
        <v>35</v>
      </c>
      <c r="E630">
        <v>8</v>
      </c>
      <c r="F630">
        <v>1</v>
      </c>
      <c r="G630" s="15">
        <v>5385.34</v>
      </c>
      <c r="H630" t="s">
        <v>11</v>
      </c>
      <c r="I630" t="s">
        <v>12</v>
      </c>
      <c r="J630" t="s">
        <v>23</v>
      </c>
      <c r="K630" t="str">
        <f t="shared" si="28"/>
        <v>8-Aug-1988</v>
      </c>
      <c r="L630">
        <f t="shared" si="29"/>
        <v>34</v>
      </c>
    </row>
    <row r="631" spans="1:12" x14ac:dyDescent="0.3">
      <c r="A631" t="s">
        <v>663</v>
      </c>
      <c r="B631">
        <v>1989</v>
      </c>
      <c r="C631">
        <f t="shared" si="27"/>
        <v>1989</v>
      </c>
      <c r="D631" t="s">
        <v>15</v>
      </c>
      <c r="E631">
        <v>6</v>
      </c>
      <c r="F631">
        <v>3</v>
      </c>
      <c r="G631" s="15">
        <v>5396.44</v>
      </c>
      <c r="H631" t="s">
        <v>11</v>
      </c>
      <c r="I631" t="s">
        <v>12</v>
      </c>
      <c r="J631" t="s">
        <v>13</v>
      </c>
      <c r="K631" t="str">
        <f t="shared" si="28"/>
        <v>6-Nov-1989</v>
      </c>
      <c r="L631">
        <f t="shared" si="29"/>
        <v>33</v>
      </c>
    </row>
    <row r="632" spans="1:12" x14ac:dyDescent="0.3">
      <c r="A632" t="s">
        <v>664</v>
      </c>
      <c r="B632">
        <v>1984</v>
      </c>
      <c r="C632">
        <f t="shared" si="27"/>
        <v>1984</v>
      </c>
      <c r="D632" t="s">
        <v>20</v>
      </c>
      <c r="E632">
        <v>3</v>
      </c>
      <c r="F632">
        <v>0</v>
      </c>
      <c r="G632" s="15">
        <v>5397.62</v>
      </c>
      <c r="H632" t="s">
        <v>11</v>
      </c>
      <c r="I632" t="s">
        <v>11</v>
      </c>
      <c r="J632" t="s">
        <v>13</v>
      </c>
      <c r="K632" t="str">
        <f t="shared" si="28"/>
        <v>3-Sep-1984</v>
      </c>
      <c r="L632">
        <f t="shared" si="29"/>
        <v>38</v>
      </c>
    </row>
    <row r="633" spans="1:12" x14ac:dyDescent="0.3">
      <c r="A633" t="s">
        <v>665</v>
      </c>
      <c r="B633">
        <v>1984</v>
      </c>
      <c r="C633">
        <f t="shared" si="27"/>
        <v>1984</v>
      </c>
      <c r="D633" t="s">
        <v>35</v>
      </c>
      <c r="E633">
        <v>1</v>
      </c>
      <c r="F633">
        <v>0</v>
      </c>
      <c r="G633" s="15">
        <v>5400.98</v>
      </c>
      <c r="H633" t="s">
        <v>11</v>
      </c>
      <c r="I633" t="s">
        <v>11</v>
      </c>
      <c r="J633" t="s">
        <v>13</v>
      </c>
      <c r="K633" t="str">
        <f t="shared" si="28"/>
        <v>1-Aug-1984</v>
      </c>
      <c r="L633">
        <f t="shared" si="29"/>
        <v>38</v>
      </c>
    </row>
    <row r="634" spans="1:12" x14ac:dyDescent="0.3">
      <c r="A634" t="s">
        <v>666</v>
      </c>
      <c r="B634">
        <v>1985</v>
      </c>
      <c r="C634">
        <f t="shared" si="27"/>
        <v>1985</v>
      </c>
      <c r="D634" t="s">
        <v>30</v>
      </c>
      <c r="E634">
        <v>23</v>
      </c>
      <c r="F634">
        <v>3</v>
      </c>
      <c r="G634" s="15">
        <v>5402.89</v>
      </c>
      <c r="H634" t="s">
        <v>11</v>
      </c>
      <c r="I634" t="s">
        <v>16</v>
      </c>
      <c r="J634" t="s">
        <v>13</v>
      </c>
      <c r="K634" t="str">
        <f t="shared" si="28"/>
        <v>23-Dec-1985</v>
      </c>
      <c r="L634">
        <f t="shared" si="29"/>
        <v>37</v>
      </c>
    </row>
    <row r="635" spans="1:12" x14ac:dyDescent="0.3">
      <c r="A635" t="s">
        <v>667</v>
      </c>
      <c r="B635">
        <v>1975</v>
      </c>
      <c r="C635">
        <f t="shared" si="27"/>
        <v>1975</v>
      </c>
      <c r="D635" t="s">
        <v>20</v>
      </c>
      <c r="E635">
        <v>27</v>
      </c>
      <c r="F635">
        <v>1</v>
      </c>
      <c r="G635" s="15">
        <v>5411.99</v>
      </c>
      <c r="H635" t="s">
        <v>11</v>
      </c>
      <c r="I635" t="s">
        <v>12</v>
      </c>
      <c r="J635" t="s">
        <v>23</v>
      </c>
      <c r="K635" t="str">
        <f t="shared" si="28"/>
        <v>27-Sep-1975</v>
      </c>
      <c r="L635">
        <f t="shared" si="29"/>
        <v>47</v>
      </c>
    </row>
    <row r="636" spans="1:12" x14ac:dyDescent="0.3">
      <c r="A636" t="s">
        <v>668</v>
      </c>
      <c r="B636">
        <v>1982</v>
      </c>
      <c r="C636">
        <f t="shared" si="27"/>
        <v>1982</v>
      </c>
      <c r="D636" t="s">
        <v>20</v>
      </c>
      <c r="E636">
        <v>27</v>
      </c>
      <c r="F636">
        <v>0</v>
      </c>
      <c r="G636" s="15">
        <v>5415.66</v>
      </c>
      <c r="H636" t="s">
        <v>11</v>
      </c>
      <c r="I636" t="s">
        <v>12</v>
      </c>
      <c r="J636" t="s">
        <v>13</v>
      </c>
      <c r="K636" t="str">
        <f t="shared" si="28"/>
        <v>27-Sep-1982</v>
      </c>
      <c r="L636">
        <f t="shared" si="29"/>
        <v>40</v>
      </c>
    </row>
    <row r="637" spans="1:12" x14ac:dyDescent="0.3">
      <c r="A637" t="s">
        <v>669</v>
      </c>
      <c r="B637">
        <v>1991</v>
      </c>
      <c r="C637">
        <f t="shared" si="27"/>
        <v>1991</v>
      </c>
      <c r="D637" t="s">
        <v>10</v>
      </c>
      <c r="E637">
        <v>6</v>
      </c>
      <c r="F637">
        <v>3</v>
      </c>
      <c r="G637" s="15">
        <v>5425.02</v>
      </c>
      <c r="H637" t="s">
        <v>11</v>
      </c>
      <c r="I637" t="s">
        <v>16</v>
      </c>
      <c r="J637" t="s">
        <v>23</v>
      </c>
      <c r="K637" t="str">
        <f t="shared" si="28"/>
        <v>6-Jul-1991</v>
      </c>
      <c r="L637">
        <f t="shared" si="29"/>
        <v>31</v>
      </c>
    </row>
    <row r="638" spans="1:12" x14ac:dyDescent="0.3">
      <c r="A638" t="s">
        <v>670</v>
      </c>
      <c r="B638">
        <v>1992</v>
      </c>
      <c r="C638">
        <f t="shared" si="27"/>
        <v>1992</v>
      </c>
      <c r="D638" t="s">
        <v>20</v>
      </c>
      <c r="E638">
        <v>17</v>
      </c>
      <c r="F638">
        <v>3</v>
      </c>
      <c r="G638" s="15">
        <v>5428.73</v>
      </c>
      <c r="H638" t="s">
        <v>12</v>
      </c>
      <c r="I638" t="s">
        <v>16</v>
      </c>
      <c r="J638" t="s">
        <v>356</v>
      </c>
      <c r="K638" t="str">
        <f t="shared" si="28"/>
        <v>17-Sep-1992</v>
      </c>
      <c r="L638">
        <f t="shared" si="29"/>
        <v>30</v>
      </c>
    </row>
    <row r="639" spans="1:12" x14ac:dyDescent="0.3">
      <c r="A639" t="s">
        <v>671</v>
      </c>
      <c r="B639">
        <v>1978</v>
      </c>
      <c r="C639">
        <f t="shared" si="27"/>
        <v>1978</v>
      </c>
      <c r="D639" t="s">
        <v>18</v>
      </c>
      <c r="E639">
        <v>8</v>
      </c>
      <c r="F639">
        <v>2</v>
      </c>
      <c r="G639" s="15">
        <v>5428.98</v>
      </c>
      <c r="H639" t="s">
        <v>11</v>
      </c>
      <c r="I639" t="s">
        <v>11</v>
      </c>
      <c r="J639" t="s">
        <v>23</v>
      </c>
      <c r="K639" t="str">
        <f t="shared" si="28"/>
        <v>8-Jun-1978</v>
      </c>
      <c r="L639">
        <f t="shared" si="29"/>
        <v>45</v>
      </c>
    </row>
    <row r="640" spans="1:12" x14ac:dyDescent="0.3">
      <c r="A640" t="s">
        <v>672</v>
      </c>
      <c r="B640">
        <v>1982</v>
      </c>
      <c r="C640">
        <f t="shared" si="27"/>
        <v>1982</v>
      </c>
      <c r="D640" t="s">
        <v>35</v>
      </c>
      <c r="E640">
        <v>25</v>
      </c>
      <c r="F640">
        <v>0</v>
      </c>
      <c r="G640" s="15">
        <v>5438.75</v>
      </c>
      <c r="H640" t="s">
        <v>12</v>
      </c>
      <c r="I640" t="s">
        <v>11</v>
      </c>
      <c r="J640" t="s">
        <v>13</v>
      </c>
      <c r="K640" t="str">
        <f t="shared" si="28"/>
        <v>25-Aug-1982</v>
      </c>
      <c r="L640">
        <f t="shared" si="29"/>
        <v>40</v>
      </c>
    </row>
    <row r="641" spans="1:12" x14ac:dyDescent="0.3">
      <c r="A641" t="s">
        <v>673</v>
      </c>
      <c r="B641">
        <v>1986</v>
      </c>
      <c r="C641">
        <f t="shared" si="27"/>
        <v>1986</v>
      </c>
      <c r="D641" t="s">
        <v>30</v>
      </c>
      <c r="E641">
        <v>25</v>
      </c>
      <c r="F641">
        <v>0</v>
      </c>
      <c r="G641" s="15">
        <v>5458.05</v>
      </c>
      <c r="H641" t="s">
        <v>11</v>
      </c>
      <c r="I641" t="s">
        <v>11</v>
      </c>
      <c r="J641" t="s">
        <v>247</v>
      </c>
      <c r="K641" t="str">
        <f t="shared" si="28"/>
        <v>25-Dec-1986</v>
      </c>
      <c r="L641">
        <f t="shared" si="29"/>
        <v>36</v>
      </c>
    </row>
    <row r="642" spans="1:12" x14ac:dyDescent="0.3">
      <c r="A642" t="s">
        <v>674</v>
      </c>
      <c r="B642">
        <v>1973</v>
      </c>
      <c r="C642">
        <f t="shared" si="27"/>
        <v>1973</v>
      </c>
      <c r="D642" t="s">
        <v>37</v>
      </c>
      <c r="E642">
        <v>24</v>
      </c>
      <c r="F642">
        <v>0</v>
      </c>
      <c r="G642" s="15">
        <v>5466.88</v>
      </c>
      <c r="H642" t="s">
        <v>11</v>
      </c>
      <c r="I642" t="s">
        <v>11</v>
      </c>
      <c r="J642" t="s">
        <v>13</v>
      </c>
      <c r="K642" t="str">
        <f t="shared" si="28"/>
        <v>24-Oct-1973</v>
      </c>
      <c r="L642">
        <f t="shared" si="29"/>
        <v>49</v>
      </c>
    </row>
    <row r="643" spans="1:12" x14ac:dyDescent="0.3">
      <c r="A643" t="s">
        <v>675</v>
      </c>
      <c r="B643">
        <v>1986</v>
      </c>
      <c r="C643">
        <f t="shared" ref="C643:C706" si="30">IF(B643="?",AVERAGE($B$2344),B643)</f>
        <v>1986</v>
      </c>
      <c r="D643" t="s">
        <v>30</v>
      </c>
      <c r="E643">
        <v>2</v>
      </c>
      <c r="F643">
        <v>0</v>
      </c>
      <c r="G643" s="15">
        <v>5469.01</v>
      </c>
      <c r="H643" t="s">
        <v>11</v>
      </c>
      <c r="I643" t="s">
        <v>11</v>
      </c>
      <c r="J643" t="s">
        <v>247</v>
      </c>
      <c r="K643" t="str">
        <f t="shared" ref="K643:K706" si="31">CONCATENATE(E643,"-",D643,"-",C643)</f>
        <v>2-Dec-1986</v>
      </c>
      <c r="L643">
        <f t="shared" ref="L643:L706" si="32">DATEDIF(K643,DATE(2023,6,8),"Y")</f>
        <v>36</v>
      </c>
    </row>
    <row r="644" spans="1:12" x14ac:dyDescent="0.3">
      <c r="A644" t="s">
        <v>676</v>
      </c>
      <c r="B644">
        <v>1986</v>
      </c>
      <c r="C644">
        <f t="shared" si="30"/>
        <v>1986</v>
      </c>
      <c r="D644" t="s">
        <v>10</v>
      </c>
      <c r="E644">
        <v>12</v>
      </c>
      <c r="F644">
        <v>1</v>
      </c>
      <c r="G644" s="15">
        <v>5472.45</v>
      </c>
      <c r="H644" t="s">
        <v>11</v>
      </c>
      <c r="I644" t="s">
        <v>12</v>
      </c>
      <c r="J644" t="s">
        <v>42</v>
      </c>
      <c r="K644" t="str">
        <f t="shared" si="31"/>
        <v>12-Jul-1986</v>
      </c>
      <c r="L644">
        <f t="shared" si="32"/>
        <v>36</v>
      </c>
    </row>
    <row r="645" spans="1:12" x14ac:dyDescent="0.3">
      <c r="A645" t="s">
        <v>677</v>
      </c>
      <c r="B645">
        <v>1986</v>
      </c>
      <c r="C645">
        <f t="shared" si="30"/>
        <v>1986</v>
      </c>
      <c r="D645" t="s">
        <v>20</v>
      </c>
      <c r="E645">
        <v>30</v>
      </c>
      <c r="F645">
        <v>1</v>
      </c>
      <c r="G645" s="15">
        <v>5478.04</v>
      </c>
      <c r="H645" t="s">
        <v>11</v>
      </c>
      <c r="I645" t="s">
        <v>12</v>
      </c>
      <c r="J645" t="s">
        <v>13</v>
      </c>
      <c r="K645" t="str">
        <f t="shared" si="31"/>
        <v>30-Sep-1986</v>
      </c>
      <c r="L645">
        <f t="shared" si="32"/>
        <v>36</v>
      </c>
    </row>
    <row r="646" spans="1:12" x14ac:dyDescent="0.3">
      <c r="A646" t="s">
        <v>678</v>
      </c>
      <c r="B646">
        <v>1984</v>
      </c>
      <c r="C646">
        <f t="shared" si="30"/>
        <v>1984</v>
      </c>
      <c r="D646" t="s">
        <v>35</v>
      </c>
      <c r="E646">
        <v>26</v>
      </c>
      <c r="F646">
        <v>1</v>
      </c>
      <c r="G646" s="15">
        <v>5484.47</v>
      </c>
      <c r="H646" t="s">
        <v>11</v>
      </c>
      <c r="I646" t="s">
        <v>11</v>
      </c>
      <c r="J646" t="s">
        <v>13</v>
      </c>
      <c r="K646" t="str">
        <f t="shared" si="31"/>
        <v>26-Aug-1984</v>
      </c>
      <c r="L646">
        <f t="shared" si="32"/>
        <v>38</v>
      </c>
    </row>
    <row r="647" spans="1:12" x14ac:dyDescent="0.3">
      <c r="A647" t="s">
        <v>679</v>
      </c>
      <c r="B647">
        <v>1984</v>
      </c>
      <c r="C647">
        <f t="shared" si="30"/>
        <v>1984</v>
      </c>
      <c r="D647" t="s">
        <v>35</v>
      </c>
      <c r="E647">
        <v>17</v>
      </c>
      <c r="F647">
        <v>1</v>
      </c>
      <c r="G647" s="15">
        <v>5488.26</v>
      </c>
      <c r="H647" t="s">
        <v>11</v>
      </c>
      <c r="I647" t="s">
        <v>12</v>
      </c>
      <c r="J647" t="s">
        <v>42</v>
      </c>
      <c r="K647" t="str">
        <f t="shared" si="31"/>
        <v>17-Aug-1984</v>
      </c>
      <c r="L647">
        <f t="shared" si="32"/>
        <v>38</v>
      </c>
    </row>
    <row r="648" spans="1:12" x14ac:dyDescent="0.3">
      <c r="A648" t="s">
        <v>680</v>
      </c>
      <c r="B648">
        <v>1988</v>
      </c>
      <c r="C648">
        <f t="shared" si="30"/>
        <v>1988</v>
      </c>
      <c r="D648" t="s">
        <v>10</v>
      </c>
      <c r="E648">
        <v>29</v>
      </c>
      <c r="F648">
        <v>3</v>
      </c>
      <c r="G648" s="15">
        <v>5503.36</v>
      </c>
      <c r="H648" t="s">
        <v>11</v>
      </c>
      <c r="I648" t="s">
        <v>11</v>
      </c>
      <c r="J648" t="s">
        <v>23</v>
      </c>
      <c r="K648" t="str">
        <f t="shared" si="31"/>
        <v>29-Jul-1988</v>
      </c>
      <c r="L648">
        <f t="shared" si="32"/>
        <v>34</v>
      </c>
    </row>
    <row r="649" spans="1:12" x14ac:dyDescent="0.3">
      <c r="A649" t="s">
        <v>681</v>
      </c>
      <c r="B649">
        <v>1981</v>
      </c>
      <c r="C649">
        <f t="shared" si="30"/>
        <v>1981</v>
      </c>
      <c r="D649" t="s">
        <v>15</v>
      </c>
      <c r="E649">
        <v>7</v>
      </c>
      <c r="F649">
        <v>1</v>
      </c>
      <c r="G649" s="15">
        <v>5539.4</v>
      </c>
      <c r="H649" t="s">
        <v>11</v>
      </c>
      <c r="I649" t="s">
        <v>11</v>
      </c>
      <c r="J649" t="s">
        <v>13</v>
      </c>
      <c r="K649" t="str">
        <f t="shared" si="31"/>
        <v>7-Nov-1981</v>
      </c>
      <c r="L649">
        <f t="shared" si="32"/>
        <v>41</v>
      </c>
    </row>
    <row r="650" spans="1:12" x14ac:dyDescent="0.3">
      <c r="A650" t="s">
        <v>682</v>
      </c>
      <c r="B650">
        <v>1980</v>
      </c>
      <c r="C650">
        <f t="shared" si="30"/>
        <v>1980</v>
      </c>
      <c r="D650" t="s">
        <v>30</v>
      </c>
      <c r="E650">
        <v>7</v>
      </c>
      <c r="F650">
        <v>2</v>
      </c>
      <c r="G650" s="15">
        <v>5540.35</v>
      </c>
      <c r="H650" t="s">
        <v>11</v>
      </c>
      <c r="I650" t="s">
        <v>11</v>
      </c>
      <c r="J650" t="s">
        <v>23</v>
      </c>
      <c r="K650" t="str">
        <f t="shared" si="31"/>
        <v>7-Dec-1980</v>
      </c>
      <c r="L650">
        <f t="shared" si="32"/>
        <v>42</v>
      </c>
    </row>
    <row r="651" spans="1:12" x14ac:dyDescent="0.3">
      <c r="A651" t="s">
        <v>683</v>
      </c>
      <c r="B651">
        <v>1999</v>
      </c>
      <c r="C651">
        <f t="shared" si="30"/>
        <v>1999</v>
      </c>
      <c r="D651" t="s">
        <v>20</v>
      </c>
      <c r="E651">
        <v>22</v>
      </c>
      <c r="F651">
        <v>0</v>
      </c>
      <c r="G651" s="15">
        <v>5552.61</v>
      </c>
      <c r="H651" t="s">
        <v>11</v>
      </c>
      <c r="I651" t="s">
        <v>12</v>
      </c>
      <c r="J651" t="s">
        <v>535</v>
      </c>
      <c r="K651" t="str">
        <f t="shared" si="31"/>
        <v>22-Sep-1999</v>
      </c>
      <c r="L651">
        <f t="shared" si="32"/>
        <v>23</v>
      </c>
    </row>
    <row r="652" spans="1:12" x14ac:dyDescent="0.3">
      <c r="A652" t="s">
        <v>684</v>
      </c>
      <c r="B652">
        <v>1974</v>
      </c>
      <c r="C652">
        <f t="shared" si="30"/>
        <v>1974</v>
      </c>
      <c r="D652" t="s">
        <v>20</v>
      </c>
      <c r="E652">
        <v>18</v>
      </c>
      <c r="F652">
        <v>0</v>
      </c>
      <c r="G652" s="15">
        <v>5576.35</v>
      </c>
      <c r="H652" t="s">
        <v>11</v>
      </c>
      <c r="I652" t="s">
        <v>12</v>
      </c>
      <c r="J652" t="s">
        <v>13</v>
      </c>
      <c r="K652" t="str">
        <f t="shared" si="31"/>
        <v>18-Sep-1974</v>
      </c>
      <c r="L652">
        <f t="shared" si="32"/>
        <v>48</v>
      </c>
    </row>
    <row r="653" spans="1:12" x14ac:dyDescent="0.3">
      <c r="A653" t="s">
        <v>685</v>
      </c>
      <c r="B653">
        <v>1985</v>
      </c>
      <c r="C653">
        <f t="shared" si="30"/>
        <v>1985</v>
      </c>
      <c r="D653" t="s">
        <v>20</v>
      </c>
      <c r="E653">
        <v>5</v>
      </c>
      <c r="F653">
        <v>3</v>
      </c>
      <c r="G653" s="15">
        <v>5582.95</v>
      </c>
      <c r="H653" t="s">
        <v>11</v>
      </c>
      <c r="I653" t="s">
        <v>16</v>
      </c>
      <c r="J653" t="s">
        <v>23</v>
      </c>
      <c r="K653" t="str">
        <f t="shared" si="31"/>
        <v>5-Sep-1985</v>
      </c>
      <c r="L653">
        <f t="shared" si="32"/>
        <v>37</v>
      </c>
    </row>
    <row r="654" spans="1:12" x14ac:dyDescent="0.3">
      <c r="A654" t="s">
        <v>686</v>
      </c>
      <c r="B654">
        <v>1986</v>
      </c>
      <c r="C654">
        <f t="shared" si="30"/>
        <v>1986</v>
      </c>
      <c r="D654" t="s">
        <v>15</v>
      </c>
      <c r="E654">
        <v>21</v>
      </c>
      <c r="F654">
        <v>2</v>
      </c>
      <c r="G654" s="15">
        <v>5584.31</v>
      </c>
      <c r="H654" t="s">
        <v>12</v>
      </c>
      <c r="I654" t="s">
        <v>16</v>
      </c>
      <c r="J654" t="s">
        <v>13</v>
      </c>
      <c r="K654" t="str">
        <f t="shared" si="31"/>
        <v>21-Nov-1986</v>
      </c>
      <c r="L654">
        <f t="shared" si="32"/>
        <v>36</v>
      </c>
    </row>
    <row r="655" spans="1:12" x14ac:dyDescent="0.3">
      <c r="A655" t="s">
        <v>687</v>
      </c>
      <c r="B655">
        <v>1983</v>
      </c>
      <c r="C655">
        <f t="shared" si="30"/>
        <v>1983</v>
      </c>
      <c r="D655" t="s">
        <v>37</v>
      </c>
      <c r="E655">
        <v>3</v>
      </c>
      <c r="F655">
        <v>3</v>
      </c>
      <c r="G655" s="15">
        <v>5587.59</v>
      </c>
      <c r="H655" t="s">
        <v>11</v>
      </c>
      <c r="I655" t="s">
        <v>16</v>
      </c>
      <c r="J655" t="s">
        <v>13</v>
      </c>
      <c r="K655" t="str">
        <f t="shared" si="31"/>
        <v>3-Oct-1983</v>
      </c>
      <c r="L655">
        <f t="shared" si="32"/>
        <v>39</v>
      </c>
    </row>
    <row r="656" spans="1:12" x14ac:dyDescent="0.3">
      <c r="A656" t="s">
        <v>688</v>
      </c>
      <c r="B656">
        <v>1988</v>
      </c>
      <c r="C656">
        <f t="shared" si="30"/>
        <v>1988</v>
      </c>
      <c r="D656" t="s">
        <v>15</v>
      </c>
      <c r="E656">
        <v>18</v>
      </c>
      <c r="F656">
        <v>1</v>
      </c>
      <c r="G656" s="15">
        <v>5594.85</v>
      </c>
      <c r="H656" t="s">
        <v>11</v>
      </c>
      <c r="I656" t="s">
        <v>12</v>
      </c>
      <c r="J656" t="s">
        <v>247</v>
      </c>
      <c r="K656" t="str">
        <f t="shared" si="31"/>
        <v>18-Nov-1988</v>
      </c>
      <c r="L656">
        <f t="shared" si="32"/>
        <v>34</v>
      </c>
    </row>
    <row r="657" spans="1:12" x14ac:dyDescent="0.3">
      <c r="A657" t="s">
        <v>689</v>
      </c>
      <c r="B657">
        <v>1978</v>
      </c>
      <c r="C657">
        <f t="shared" si="30"/>
        <v>1978</v>
      </c>
      <c r="D657" t="s">
        <v>20</v>
      </c>
      <c r="E657">
        <v>11</v>
      </c>
      <c r="F657">
        <v>2</v>
      </c>
      <c r="G657" s="15">
        <v>5612.83</v>
      </c>
      <c r="H657" t="s">
        <v>11</v>
      </c>
      <c r="I657" t="s">
        <v>12</v>
      </c>
      <c r="J657" t="s">
        <v>13</v>
      </c>
      <c r="K657" t="str">
        <f t="shared" si="31"/>
        <v>11-Sep-1978</v>
      </c>
      <c r="L657">
        <f t="shared" si="32"/>
        <v>44</v>
      </c>
    </row>
    <row r="658" spans="1:12" x14ac:dyDescent="0.3">
      <c r="A658" t="s">
        <v>690</v>
      </c>
      <c r="B658">
        <v>1994</v>
      </c>
      <c r="C658">
        <f t="shared" si="30"/>
        <v>1994</v>
      </c>
      <c r="D658" t="s">
        <v>15</v>
      </c>
      <c r="E658">
        <v>15</v>
      </c>
      <c r="F658">
        <v>5</v>
      </c>
      <c r="G658" s="15">
        <v>5615.37</v>
      </c>
      <c r="H658" t="s">
        <v>11</v>
      </c>
      <c r="I658" t="s">
        <v>12</v>
      </c>
      <c r="J658" t="s">
        <v>42</v>
      </c>
      <c r="K658" t="str">
        <f t="shared" si="31"/>
        <v>15-Nov-1994</v>
      </c>
      <c r="L658">
        <f t="shared" si="32"/>
        <v>28</v>
      </c>
    </row>
    <row r="659" spans="1:12" x14ac:dyDescent="0.3">
      <c r="A659" t="s">
        <v>691</v>
      </c>
      <c r="B659">
        <v>1987</v>
      </c>
      <c r="C659">
        <f t="shared" si="30"/>
        <v>1987</v>
      </c>
      <c r="D659" t="s">
        <v>30</v>
      </c>
      <c r="E659">
        <v>9</v>
      </c>
      <c r="F659">
        <v>1</v>
      </c>
      <c r="G659" s="15">
        <v>5630.46</v>
      </c>
      <c r="H659" t="s">
        <v>11</v>
      </c>
      <c r="I659" t="s">
        <v>12</v>
      </c>
      <c r="J659" t="s">
        <v>23</v>
      </c>
      <c r="K659" t="str">
        <f t="shared" si="31"/>
        <v>9-Dec-1987</v>
      </c>
      <c r="L659">
        <f t="shared" si="32"/>
        <v>35</v>
      </c>
    </row>
    <row r="660" spans="1:12" x14ac:dyDescent="0.3">
      <c r="A660" t="s">
        <v>692</v>
      </c>
      <c r="B660">
        <v>1983</v>
      </c>
      <c r="C660">
        <f t="shared" si="30"/>
        <v>1983</v>
      </c>
      <c r="D660" t="s">
        <v>18</v>
      </c>
      <c r="E660">
        <v>8</v>
      </c>
      <c r="F660">
        <v>0</v>
      </c>
      <c r="G660" s="15">
        <v>5649.72</v>
      </c>
      <c r="H660" t="s">
        <v>11</v>
      </c>
      <c r="I660" t="s">
        <v>12</v>
      </c>
      <c r="J660" t="s">
        <v>42</v>
      </c>
      <c r="K660" t="str">
        <f t="shared" si="31"/>
        <v>8-Jun-1983</v>
      </c>
      <c r="L660">
        <f t="shared" si="32"/>
        <v>40</v>
      </c>
    </row>
    <row r="661" spans="1:12" x14ac:dyDescent="0.3">
      <c r="A661" t="s">
        <v>693</v>
      </c>
      <c r="B661">
        <v>1978</v>
      </c>
      <c r="C661">
        <f t="shared" si="30"/>
        <v>1978</v>
      </c>
      <c r="D661" t="s">
        <v>20</v>
      </c>
      <c r="E661">
        <v>27</v>
      </c>
      <c r="F661">
        <v>2</v>
      </c>
      <c r="G661" s="15">
        <v>5650.14</v>
      </c>
      <c r="H661" t="s">
        <v>11</v>
      </c>
      <c r="I661" t="s">
        <v>16</v>
      </c>
      <c r="J661" t="s">
        <v>13</v>
      </c>
      <c r="K661" t="str">
        <f t="shared" si="31"/>
        <v>27-Sep-1978</v>
      </c>
      <c r="L661">
        <f t="shared" si="32"/>
        <v>44</v>
      </c>
    </row>
    <row r="662" spans="1:12" x14ac:dyDescent="0.3">
      <c r="A662" t="s">
        <v>694</v>
      </c>
      <c r="B662">
        <v>1983</v>
      </c>
      <c r="C662">
        <f t="shared" si="30"/>
        <v>1983</v>
      </c>
      <c r="D662" t="s">
        <v>20</v>
      </c>
      <c r="E662">
        <v>3</v>
      </c>
      <c r="F662">
        <v>0</v>
      </c>
      <c r="G662" s="15">
        <v>5662.23</v>
      </c>
      <c r="H662" t="s">
        <v>11</v>
      </c>
      <c r="I662" t="s">
        <v>16</v>
      </c>
      <c r="J662" t="s">
        <v>13</v>
      </c>
      <c r="K662" t="str">
        <f t="shared" si="31"/>
        <v>3-Sep-1983</v>
      </c>
      <c r="L662">
        <f t="shared" si="32"/>
        <v>39</v>
      </c>
    </row>
    <row r="663" spans="1:12" x14ac:dyDescent="0.3">
      <c r="A663" t="s">
        <v>695</v>
      </c>
      <c r="B663">
        <v>1984</v>
      </c>
      <c r="C663">
        <f t="shared" si="30"/>
        <v>1984</v>
      </c>
      <c r="D663" t="s">
        <v>35</v>
      </c>
      <c r="E663">
        <v>12</v>
      </c>
      <c r="F663">
        <v>3</v>
      </c>
      <c r="G663" s="15">
        <v>5679.13</v>
      </c>
      <c r="H663" t="s">
        <v>11</v>
      </c>
      <c r="I663" t="s">
        <v>11</v>
      </c>
      <c r="J663" t="s">
        <v>13</v>
      </c>
      <c r="K663" t="str">
        <f t="shared" si="31"/>
        <v>12-Aug-1984</v>
      </c>
      <c r="L663">
        <f t="shared" si="32"/>
        <v>38</v>
      </c>
    </row>
    <row r="664" spans="1:12" x14ac:dyDescent="0.3">
      <c r="A664" t="s">
        <v>696</v>
      </c>
      <c r="B664">
        <v>1972</v>
      </c>
      <c r="C664">
        <f t="shared" si="30"/>
        <v>1972</v>
      </c>
      <c r="D664" t="s">
        <v>37</v>
      </c>
      <c r="E664">
        <v>28</v>
      </c>
      <c r="F664">
        <v>0</v>
      </c>
      <c r="G664" s="15">
        <v>5690.79</v>
      </c>
      <c r="H664" t="s">
        <v>11</v>
      </c>
      <c r="I664" t="s">
        <v>16</v>
      </c>
      <c r="J664" t="s">
        <v>13</v>
      </c>
      <c r="K664" t="str">
        <f t="shared" si="31"/>
        <v>28-Oct-1972</v>
      </c>
      <c r="L664">
        <f t="shared" si="32"/>
        <v>50</v>
      </c>
    </row>
    <row r="665" spans="1:12" x14ac:dyDescent="0.3">
      <c r="A665" t="s">
        <v>697</v>
      </c>
      <c r="B665">
        <v>1992</v>
      </c>
      <c r="C665">
        <f t="shared" si="30"/>
        <v>1992</v>
      </c>
      <c r="D665" t="s">
        <v>15</v>
      </c>
      <c r="E665">
        <v>3</v>
      </c>
      <c r="F665">
        <v>3</v>
      </c>
      <c r="G665" s="15">
        <v>5693.43</v>
      </c>
      <c r="H665" t="s">
        <v>11</v>
      </c>
      <c r="I665" t="s">
        <v>12</v>
      </c>
      <c r="J665" t="s">
        <v>23</v>
      </c>
      <c r="K665" t="str">
        <f t="shared" si="31"/>
        <v>3-Nov-1992</v>
      </c>
      <c r="L665">
        <f t="shared" si="32"/>
        <v>30</v>
      </c>
    </row>
    <row r="666" spans="1:12" x14ac:dyDescent="0.3">
      <c r="A666" t="s">
        <v>698</v>
      </c>
      <c r="B666">
        <v>1974</v>
      </c>
      <c r="C666">
        <f t="shared" si="30"/>
        <v>1974</v>
      </c>
      <c r="D666" t="s">
        <v>10</v>
      </c>
      <c r="E666">
        <v>6</v>
      </c>
      <c r="F666">
        <v>0</v>
      </c>
      <c r="G666" s="15">
        <v>5698.74</v>
      </c>
      <c r="H666" t="s">
        <v>11</v>
      </c>
      <c r="I666" t="s">
        <v>11</v>
      </c>
      <c r="J666" t="s">
        <v>23</v>
      </c>
      <c r="K666" t="str">
        <f t="shared" si="31"/>
        <v>6-Jul-1974</v>
      </c>
      <c r="L666">
        <f t="shared" si="32"/>
        <v>48</v>
      </c>
    </row>
    <row r="667" spans="1:12" x14ac:dyDescent="0.3">
      <c r="A667" t="s">
        <v>699</v>
      </c>
      <c r="B667">
        <v>1981</v>
      </c>
      <c r="C667">
        <f t="shared" si="30"/>
        <v>1981</v>
      </c>
      <c r="D667" t="s">
        <v>18</v>
      </c>
      <c r="E667">
        <v>15</v>
      </c>
      <c r="F667">
        <v>0</v>
      </c>
      <c r="G667" s="15">
        <v>5699.84</v>
      </c>
      <c r="H667" t="s">
        <v>11</v>
      </c>
      <c r="I667" t="s">
        <v>12</v>
      </c>
      <c r="J667" t="s">
        <v>13</v>
      </c>
      <c r="K667" t="str">
        <f t="shared" si="31"/>
        <v>15-Jun-1981</v>
      </c>
      <c r="L667">
        <f t="shared" si="32"/>
        <v>41</v>
      </c>
    </row>
    <row r="668" spans="1:12" x14ac:dyDescent="0.3">
      <c r="A668" t="s">
        <v>700</v>
      </c>
      <c r="B668">
        <v>1993</v>
      </c>
      <c r="C668">
        <f t="shared" si="30"/>
        <v>1993</v>
      </c>
      <c r="D668" t="s">
        <v>15</v>
      </c>
      <c r="E668">
        <v>3</v>
      </c>
      <c r="F668">
        <v>4</v>
      </c>
      <c r="G668" s="15">
        <v>5708.87</v>
      </c>
      <c r="H668" t="s">
        <v>11</v>
      </c>
      <c r="I668" t="s">
        <v>16</v>
      </c>
      <c r="J668" t="s">
        <v>42</v>
      </c>
      <c r="K668" t="str">
        <f t="shared" si="31"/>
        <v>3-Nov-1993</v>
      </c>
      <c r="L668">
        <f t="shared" si="32"/>
        <v>29</v>
      </c>
    </row>
    <row r="669" spans="1:12" x14ac:dyDescent="0.3">
      <c r="A669" t="s">
        <v>701</v>
      </c>
      <c r="B669">
        <v>1981</v>
      </c>
      <c r="C669">
        <f t="shared" si="30"/>
        <v>1981</v>
      </c>
      <c r="D669" t="s">
        <v>35</v>
      </c>
      <c r="E669">
        <v>30</v>
      </c>
      <c r="F669">
        <v>0</v>
      </c>
      <c r="G669" s="15">
        <v>5709.16</v>
      </c>
      <c r="H669" t="s">
        <v>12</v>
      </c>
      <c r="I669" t="s">
        <v>12</v>
      </c>
      <c r="J669" t="s">
        <v>13</v>
      </c>
      <c r="K669" t="str">
        <f t="shared" si="31"/>
        <v>30-Aug-1981</v>
      </c>
      <c r="L669">
        <f t="shared" si="32"/>
        <v>41</v>
      </c>
    </row>
    <row r="670" spans="1:12" x14ac:dyDescent="0.3">
      <c r="A670" t="s">
        <v>702</v>
      </c>
      <c r="B670">
        <v>1971</v>
      </c>
      <c r="C670">
        <f t="shared" si="30"/>
        <v>1971</v>
      </c>
      <c r="D670" t="s">
        <v>30</v>
      </c>
      <c r="E670">
        <v>18</v>
      </c>
      <c r="F670">
        <v>0</v>
      </c>
      <c r="G670" s="15">
        <v>5720.38</v>
      </c>
      <c r="H670" t="s">
        <v>11</v>
      </c>
      <c r="I670" t="s">
        <v>16</v>
      </c>
      <c r="J670" t="s">
        <v>13</v>
      </c>
      <c r="K670" t="str">
        <f t="shared" si="31"/>
        <v>18-Dec-1971</v>
      </c>
      <c r="L670">
        <f t="shared" si="32"/>
        <v>51</v>
      </c>
    </row>
    <row r="671" spans="1:12" x14ac:dyDescent="0.3">
      <c r="A671" t="s">
        <v>703</v>
      </c>
      <c r="B671">
        <v>1987</v>
      </c>
      <c r="C671">
        <f t="shared" si="30"/>
        <v>1987</v>
      </c>
      <c r="D671" t="s">
        <v>37</v>
      </c>
      <c r="E671">
        <v>19</v>
      </c>
      <c r="F671">
        <v>2</v>
      </c>
      <c r="G671" s="15">
        <v>5729.01</v>
      </c>
      <c r="H671" t="s">
        <v>16</v>
      </c>
      <c r="I671" t="s">
        <v>11</v>
      </c>
      <c r="J671" t="s">
        <v>23</v>
      </c>
      <c r="K671" t="str">
        <f t="shared" si="31"/>
        <v>19-Oct-1987</v>
      </c>
      <c r="L671">
        <f t="shared" si="32"/>
        <v>35</v>
      </c>
    </row>
    <row r="672" spans="1:12" x14ac:dyDescent="0.3">
      <c r="A672" t="s">
        <v>704</v>
      </c>
      <c r="B672">
        <v>1972</v>
      </c>
      <c r="C672">
        <f t="shared" si="30"/>
        <v>1972</v>
      </c>
      <c r="D672" t="s">
        <v>35</v>
      </c>
      <c r="E672">
        <v>21</v>
      </c>
      <c r="F672">
        <v>0</v>
      </c>
      <c r="G672" s="15">
        <v>5741.67</v>
      </c>
      <c r="H672" t="s">
        <v>11</v>
      </c>
      <c r="I672" t="s">
        <v>12</v>
      </c>
      <c r="J672" t="s">
        <v>13</v>
      </c>
      <c r="K672" t="str">
        <f t="shared" si="31"/>
        <v>21-Aug-1972</v>
      </c>
      <c r="L672">
        <f t="shared" si="32"/>
        <v>50</v>
      </c>
    </row>
    <row r="673" spans="1:12" x14ac:dyDescent="0.3">
      <c r="A673" t="s">
        <v>705</v>
      </c>
      <c r="B673">
        <v>1993</v>
      </c>
      <c r="C673">
        <f t="shared" si="30"/>
        <v>1993</v>
      </c>
      <c r="D673" t="s">
        <v>18</v>
      </c>
      <c r="E673">
        <v>10</v>
      </c>
      <c r="F673">
        <v>0</v>
      </c>
      <c r="G673" s="15">
        <v>5748.13</v>
      </c>
      <c r="H673" t="s">
        <v>11</v>
      </c>
      <c r="I673" t="s">
        <v>16</v>
      </c>
      <c r="J673" t="s">
        <v>300</v>
      </c>
      <c r="K673" t="str">
        <f t="shared" si="31"/>
        <v>10-Jun-1993</v>
      </c>
      <c r="L673">
        <f t="shared" si="32"/>
        <v>29</v>
      </c>
    </row>
    <row r="674" spans="1:12" x14ac:dyDescent="0.3">
      <c r="A674" t="s">
        <v>706</v>
      </c>
      <c r="B674">
        <v>1983</v>
      </c>
      <c r="C674">
        <f t="shared" si="30"/>
        <v>1983</v>
      </c>
      <c r="D674" t="s">
        <v>35</v>
      </c>
      <c r="E674">
        <v>30</v>
      </c>
      <c r="F674">
        <v>0</v>
      </c>
      <c r="G674" s="15">
        <v>5757.41</v>
      </c>
      <c r="H674" t="s">
        <v>11</v>
      </c>
      <c r="I674" t="s">
        <v>12</v>
      </c>
      <c r="J674" t="s">
        <v>166</v>
      </c>
      <c r="K674" t="str">
        <f t="shared" si="31"/>
        <v>30-Aug-1983</v>
      </c>
      <c r="L674">
        <f t="shared" si="32"/>
        <v>39</v>
      </c>
    </row>
    <row r="675" spans="1:12" x14ac:dyDescent="0.3">
      <c r="A675" t="s">
        <v>707</v>
      </c>
      <c r="B675">
        <v>2004</v>
      </c>
      <c r="C675">
        <f t="shared" si="30"/>
        <v>2004</v>
      </c>
      <c r="D675" t="s">
        <v>15</v>
      </c>
      <c r="E675">
        <v>1</v>
      </c>
      <c r="F675">
        <v>0</v>
      </c>
      <c r="G675" s="15">
        <v>5778.71</v>
      </c>
      <c r="H675" t="s">
        <v>11</v>
      </c>
      <c r="I675" t="s">
        <v>12</v>
      </c>
      <c r="J675" t="s">
        <v>632</v>
      </c>
      <c r="K675" t="str">
        <f t="shared" si="31"/>
        <v>1-Nov-2004</v>
      </c>
      <c r="L675">
        <f t="shared" si="32"/>
        <v>18</v>
      </c>
    </row>
    <row r="676" spans="1:12" x14ac:dyDescent="0.3">
      <c r="A676" t="s">
        <v>708</v>
      </c>
      <c r="B676">
        <v>1980</v>
      </c>
      <c r="C676">
        <f t="shared" si="30"/>
        <v>1980</v>
      </c>
      <c r="D676" t="s">
        <v>20</v>
      </c>
      <c r="E676">
        <v>18</v>
      </c>
      <c r="F676">
        <v>2</v>
      </c>
      <c r="G676" s="15">
        <v>5807.06</v>
      </c>
      <c r="H676" t="s">
        <v>11</v>
      </c>
      <c r="I676" t="s">
        <v>12</v>
      </c>
      <c r="J676" t="s">
        <v>13</v>
      </c>
      <c r="K676" t="str">
        <f t="shared" si="31"/>
        <v>18-Sep-1980</v>
      </c>
      <c r="L676">
        <f t="shared" si="32"/>
        <v>42</v>
      </c>
    </row>
    <row r="677" spans="1:12" x14ac:dyDescent="0.3">
      <c r="A677" t="s">
        <v>709</v>
      </c>
      <c r="B677">
        <v>1972</v>
      </c>
      <c r="C677">
        <f t="shared" si="30"/>
        <v>1972</v>
      </c>
      <c r="D677" t="s">
        <v>15</v>
      </c>
      <c r="E677">
        <v>2</v>
      </c>
      <c r="F677">
        <v>0</v>
      </c>
      <c r="G677" s="15">
        <v>5812.9</v>
      </c>
      <c r="H677" t="s">
        <v>11</v>
      </c>
      <c r="I677" t="s">
        <v>11</v>
      </c>
      <c r="J677" t="s">
        <v>13</v>
      </c>
      <c r="K677" t="str">
        <f t="shared" si="31"/>
        <v>2-Nov-1972</v>
      </c>
      <c r="L677">
        <f t="shared" si="32"/>
        <v>50</v>
      </c>
    </row>
    <row r="678" spans="1:12" x14ac:dyDescent="0.3">
      <c r="A678" t="s">
        <v>710</v>
      </c>
      <c r="B678">
        <v>2002</v>
      </c>
      <c r="C678">
        <f t="shared" si="30"/>
        <v>2002</v>
      </c>
      <c r="D678" t="s">
        <v>10</v>
      </c>
      <c r="E678">
        <v>22</v>
      </c>
      <c r="F678">
        <v>0</v>
      </c>
      <c r="G678" s="15">
        <v>5816.58</v>
      </c>
      <c r="H678" t="s">
        <v>11</v>
      </c>
      <c r="I678" t="s">
        <v>11</v>
      </c>
      <c r="J678" t="s">
        <v>535</v>
      </c>
      <c r="K678" t="str">
        <f t="shared" si="31"/>
        <v>22-Jul-2002</v>
      </c>
      <c r="L678">
        <f t="shared" si="32"/>
        <v>20</v>
      </c>
    </row>
    <row r="679" spans="1:12" x14ac:dyDescent="0.3">
      <c r="A679" t="s">
        <v>711</v>
      </c>
      <c r="B679">
        <v>1971</v>
      </c>
      <c r="C679">
        <f t="shared" si="30"/>
        <v>1971</v>
      </c>
      <c r="D679" t="s">
        <v>20</v>
      </c>
      <c r="E679">
        <v>27</v>
      </c>
      <c r="F679">
        <v>0</v>
      </c>
      <c r="G679" s="15">
        <v>5832.6</v>
      </c>
      <c r="H679" t="s">
        <v>11</v>
      </c>
      <c r="I679" t="s">
        <v>12</v>
      </c>
      <c r="J679" t="s">
        <v>23</v>
      </c>
      <c r="K679" t="str">
        <f t="shared" si="31"/>
        <v>27-Sep-1971</v>
      </c>
      <c r="L679">
        <f t="shared" si="32"/>
        <v>51</v>
      </c>
    </row>
    <row r="680" spans="1:12" x14ac:dyDescent="0.3">
      <c r="A680" t="s">
        <v>712</v>
      </c>
      <c r="B680">
        <v>1987</v>
      </c>
      <c r="C680">
        <f t="shared" si="30"/>
        <v>1987</v>
      </c>
      <c r="D680" t="s">
        <v>10</v>
      </c>
      <c r="E680">
        <v>27</v>
      </c>
      <c r="F680">
        <v>2</v>
      </c>
      <c r="G680" s="15">
        <v>5836.52</v>
      </c>
      <c r="H680" t="s">
        <v>11</v>
      </c>
      <c r="I680" t="s">
        <v>12</v>
      </c>
      <c r="J680" t="s">
        <v>13</v>
      </c>
      <c r="K680" t="str">
        <f t="shared" si="31"/>
        <v>27-Jul-1987</v>
      </c>
      <c r="L680">
        <f t="shared" si="32"/>
        <v>35</v>
      </c>
    </row>
    <row r="681" spans="1:12" x14ac:dyDescent="0.3">
      <c r="A681" t="s">
        <v>713</v>
      </c>
      <c r="B681">
        <v>1995</v>
      </c>
      <c r="C681">
        <f t="shared" si="30"/>
        <v>1995</v>
      </c>
      <c r="D681" t="s">
        <v>35</v>
      </c>
      <c r="E681">
        <v>20</v>
      </c>
      <c r="F681">
        <v>0</v>
      </c>
      <c r="G681" s="15">
        <v>5843.99</v>
      </c>
      <c r="H681" t="s">
        <v>11</v>
      </c>
      <c r="I681" t="s">
        <v>11</v>
      </c>
      <c r="J681" t="s">
        <v>200</v>
      </c>
      <c r="K681" t="str">
        <f t="shared" si="31"/>
        <v>20-Aug-1995</v>
      </c>
      <c r="L681">
        <f t="shared" si="32"/>
        <v>27</v>
      </c>
    </row>
    <row r="682" spans="1:12" x14ac:dyDescent="0.3">
      <c r="A682" t="s">
        <v>714</v>
      </c>
      <c r="B682">
        <v>1987</v>
      </c>
      <c r="C682">
        <f t="shared" si="30"/>
        <v>1987</v>
      </c>
      <c r="D682" t="s">
        <v>20</v>
      </c>
      <c r="E682">
        <v>30</v>
      </c>
      <c r="F682">
        <v>2</v>
      </c>
      <c r="G682" s="15">
        <v>5846.92</v>
      </c>
      <c r="H682" t="s">
        <v>11</v>
      </c>
      <c r="I682" t="s">
        <v>11</v>
      </c>
      <c r="J682" t="s">
        <v>13</v>
      </c>
      <c r="K682" t="str">
        <f t="shared" si="31"/>
        <v>30-Sep-1987</v>
      </c>
      <c r="L682">
        <f t="shared" si="32"/>
        <v>35</v>
      </c>
    </row>
    <row r="683" spans="1:12" x14ac:dyDescent="0.3">
      <c r="A683" t="s">
        <v>715</v>
      </c>
      <c r="B683">
        <v>1985</v>
      </c>
      <c r="C683">
        <f t="shared" si="30"/>
        <v>1985</v>
      </c>
      <c r="D683" t="s">
        <v>18</v>
      </c>
      <c r="E683">
        <v>18</v>
      </c>
      <c r="F683">
        <v>3</v>
      </c>
      <c r="G683" s="15">
        <v>5847.24</v>
      </c>
      <c r="H683" t="s">
        <v>11</v>
      </c>
      <c r="I683" t="s">
        <v>16</v>
      </c>
      <c r="J683" t="s">
        <v>13</v>
      </c>
      <c r="K683" t="str">
        <f t="shared" si="31"/>
        <v>18-Jun-1985</v>
      </c>
      <c r="L683">
        <f t="shared" si="32"/>
        <v>37</v>
      </c>
    </row>
    <row r="684" spans="1:12" x14ac:dyDescent="0.3">
      <c r="A684" t="s">
        <v>716</v>
      </c>
      <c r="B684">
        <v>1984</v>
      </c>
      <c r="C684">
        <f t="shared" si="30"/>
        <v>1984</v>
      </c>
      <c r="D684" t="s">
        <v>15</v>
      </c>
      <c r="E684">
        <v>22</v>
      </c>
      <c r="F684">
        <v>1</v>
      </c>
      <c r="G684" s="15">
        <v>5855.9</v>
      </c>
      <c r="H684" t="s">
        <v>11</v>
      </c>
      <c r="I684" t="s">
        <v>12</v>
      </c>
      <c r="J684" t="s">
        <v>23</v>
      </c>
      <c r="K684" t="str">
        <f t="shared" si="31"/>
        <v>22-Nov-1984</v>
      </c>
      <c r="L684">
        <f t="shared" si="32"/>
        <v>38</v>
      </c>
    </row>
    <row r="685" spans="1:12" x14ac:dyDescent="0.3">
      <c r="A685" t="s">
        <v>717</v>
      </c>
      <c r="B685">
        <v>1993</v>
      </c>
      <c r="C685">
        <f t="shared" si="30"/>
        <v>1993</v>
      </c>
      <c r="D685" t="s">
        <v>37</v>
      </c>
      <c r="E685">
        <v>19</v>
      </c>
      <c r="F685">
        <v>0</v>
      </c>
      <c r="G685" s="15">
        <v>5877.02</v>
      </c>
      <c r="H685" t="s">
        <v>11</v>
      </c>
      <c r="I685" t="s">
        <v>11</v>
      </c>
      <c r="J685" t="s">
        <v>300</v>
      </c>
      <c r="K685" t="str">
        <f t="shared" si="31"/>
        <v>19-Oct-1993</v>
      </c>
      <c r="L685">
        <f t="shared" si="32"/>
        <v>29</v>
      </c>
    </row>
    <row r="686" spans="1:12" x14ac:dyDescent="0.3">
      <c r="A686" t="s">
        <v>718</v>
      </c>
      <c r="B686">
        <v>1982</v>
      </c>
      <c r="C686">
        <f t="shared" si="30"/>
        <v>1982</v>
      </c>
      <c r="D686" t="s">
        <v>10</v>
      </c>
      <c r="E686">
        <v>8</v>
      </c>
      <c r="F686">
        <v>0</v>
      </c>
      <c r="G686" s="15">
        <v>5910.94</v>
      </c>
      <c r="H686" t="s">
        <v>11</v>
      </c>
      <c r="I686" t="s">
        <v>16</v>
      </c>
      <c r="J686" t="s">
        <v>42</v>
      </c>
      <c r="K686" t="str">
        <f t="shared" si="31"/>
        <v>8-Jul-1982</v>
      </c>
      <c r="L686">
        <f t="shared" si="32"/>
        <v>40</v>
      </c>
    </row>
    <row r="687" spans="1:12" x14ac:dyDescent="0.3">
      <c r="A687" t="s">
        <v>719</v>
      </c>
      <c r="B687">
        <v>1982</v>
      </c>
      <c r="C687">
        <f t="shared" si="30"/>
        <v>1982</v>
      </c>
      <c r="D687" t="s">
        <v>30</v>
      </c>
      <c r="E687">
        <v>21</v>
      </c>
      <c r="F687">
        <v>0</v>
      </c>
      <c r="G687" s="15">
        <v>5920.1</v>
      </c>
      <c r="H687" t="s">
        <v>11</v>
      </c>
      <c r="I687" t="s">
        <v>16</v>
      </c>
      <c r="J687" t="s">
        <v>13</v>
      </c>
      <c r="K687" t="str">
        <f t="shared" si="31"/>
        <v>21-Dec-1982</v>
      </c>
      <c r="L687">
        <f t="shared" si="32"/>
        <v>40</v>
      </c>
    </row>
    <row r="688" spans="1:12" x14ac:dyDescent="0.3">
      <c r="A688" t="s">
        <v>720</v>
      </c>
      <c r="B688">
        <v>1987</v>
      </c>
      <c r="C688">
        <f t="shared" si="30"/>
        <v>1987</v>
      </c>
      <c r="D688" t="s">
        <v>10</v>
      </c>
      <c r="E688">
        <v>29</v>
      </c>
      <c r="F688">
        <v>3</v>
      </c>
      <c r="G688" s="15">
        <v>5926.85</v>
      </c>
      <c r="H688" t="s">
        <v>12</v>
      </c>
      <c r="I688" t="s">
        <v>12</v>
      </c>
      <c r="J688" t="s">
        <v>42</v>
      </c>
      <c r="K688" t="str">
        <f t="shared" si="31"/>
        <v>29-Jul-1987</v>
      </c>
      <c r="L688">
        <f t="shared" si="32"/>
        <v>35</v>
      </c>
    </row>
    <row r="689" spans="1:12" x14ac:dyDescent="0.3">
      <c r="A689" t="s">
        <v>721</v>
      </c>
      <c r="B689">
        <v>1993</v>
      </c>
      <c r="C689">
        <f t="shared" si="30"/>
        <v>1993</v>
      </c>
      <c r="D689" t="s">
        <v>35</v>
      </c>
      <c r="E689">
        <v>13</v>
      </c>
      <c r="F689">
        <v>0</v>
      </c>
      <c r="G689" s="15">
        <v>5926.93</v>
      </c>
      <c r="H689" t="s">
        <v>11</v>
      </c>
      <c r="I689" t="s">
        <v>11</v>
      </c>
      <c r="J689" t="s">
        <v>200</v>
      </c>
      <c r="K689" t="str">
        <f t="shared" si="31"/>
        <v>13-Aug-1993</v>
      </c>
      <c r="L689">
        <f t="shared" si="32"/>
        <v>29</v>
      </c>
    </row>
    <row r="690" spans="1:12" x14ac:dyDescent="0.3">
      <c r="A690" t="s">
        <v>722</v>
      </c>
      <c r="B690">
        <v>1994</v>
      </c>
      <c r="C690">
        <f t="shared" si="30"/>
        <v>1994</v>
      </c>
      <c r="D690" t="s">
        <v>10</v>
      </c>
      <c r="E690">
        <v>30</v>
      </c>
      <c r="F690">
        <v>0</v>
      </c>
      <c r="G690" s="15">
        <v>5927.65</v>
      </c>
      <c r="H690" t="s">
        <v>11</v>
      </c>
      <c r="I690" t="s">
        <v>16</v>
      </c>
      <c r="J690" t="s">
        <v>23</v>
      </c>
      <c r="K690" t="str">
        <f t="shared" si="31"/>
        <v>30-Jul-1994</v>
      </c>
      <c r="L690">
        <f t="shared" si="32"/>
        <v>28</v>
      </c>
    </row>
    <row r="691" spans="1:12" x14ac:dyDescent="0.3">
      <c r="A691" t="s">
        <v>723</v>
      </c>
      <c r="B691">
        <v>1987</v>
      </c>
      <c r="C691">
        <f t="shared" si="30"/>
        <v>1987</v>
      </c>
      <c r="D691" t="s">
        <v>10</v>
      </c>
      <c r="E691">
        <v>14</v>
      </c>
      <c r="F691">
        <v>3</v>
      </c>
      <c r="G691" s="15">
        <v>5934.38</v>
      </c>
      <c r="H691" t="s">
        <v>12</v>
      </c>
      <c r="I691" t="s">
        <v>11</v>
      </c>
      <c r="J691" t="s">
        <v>13</v>
      </c>
      <c r="K691" t="str">
        <f t="shared" si="31"/>
        <v>14-Jul-1987</v>
      </c>
      <c r="L691">
        <f t="shared" si="32"/>
        <v>35</v>
      </c>
    </row>
    <row r="692" spans="1:12" x14ac:dyDescent="0.3">
      <c r="A692" t="s">
        <v>724</v>
      </c>
      <c r="B692">
        <v>2003</v>
      </c>
      <c r="C692">
        <f t="shared" si="30"/>
        <v>2003</v>
      </c>
      <c r="D692" t="s">
        <v>35</v>
      </c>
      <c r="E692">
        <v>13</v>
      </c>
      <c r="F692">
        <v>0</v>
      </c>
      <c r="G692" s="15">
        <v>5957.35</v>
      </c>
      <c r="H692" t="s">
        <v>11</v>
      </c>
      <c r="I692" t="s">
        <v>11</v>
      </c>
      <c r="J692" t="s">
        <v>23</v>
      </c>
      <c r="K692" t="str">
        <f t="shared" si="31"/>
        <v>13-Aug-2003</v>
      </c>
      <c r="L692">
        <f t="shared" si="32"/>
        <v>19</v>
      </c>
    </row>
    <row r="693" spans="1:12" x14ac:dyDescent="0.3">
      <c r="A693" t="s">
        <v>725</v>
      </c>
      <c r="B693">
        <v>2004</v>
      </c>
      <c r="C693">
        <f t="shared" si="30"/>
        <v>2004</v>
      </c>
      <c r="D693" t="s">
        <v>10</v>
      </c>
      <c r="E693">
        <v>15</v>
      </c>
      <c r="F693">
        <v>0</v>
      </c>
      <c r="G693" s="15">
        <v>5960.91</v>
      </c>
      <c r="H693" t="s">
        <v>11</v>
      </c>
      <c r="I693" t="s">
        <v>16</v>
      </c>
      <c r="J693" t="s">
        <v>535</v>
      </c>
      <c r="K693" t="str">
        <f t="shared" si="31"/>
        <v>15-Jul-2004</v>
      </c>
      <c r="L693">
        <f t="shared" si="32"/>
        <v>18</v>
      </c>
    </row>
    <row r="694" spans="1:12" x14ac:dyDescent="0.3">
      <c r="A694" t="s">
        <v>726</v>
      </c>
      <c r="B694">
        <v>1980</v>
      </c>
      <c r="C694">
        <f t="shared" si="30"/>
        <v>1980</v>
      </c>
      <c r="D694" t="s">
        <v>35</v>
      </c>
      <c r="E694">
        <v>5</v>
      </c>
      <c r="F694">
        <v>0</v>
      </c>
      <c r="G694" s="15">
        <v>5966.89</v>
      </c>
      <c r="H694" t="s">
        <v>11</v>
      </c>
      <c r="I694" t="s">
        <v>12</v>
      </c>
      <c r="J694" t="s">
        <v>13</v>
      </c>
      <c r="K694" t="str">
        <f t="shared" si="31"/>
        <v>5-Aug-1980</v>
      </c>
      <c r="L694">
        <f t="shared" si="32"/>
        <v>42</v>
      </c>
    </row>
    <row r="695" spans="1:12" x14ac:dyDescent="0.3">
      <c r="A695" t="s">
        <v>727</v>
      </c>
      <c r="B695">
        <v>1980</v>
      </c>
      <c r="C695">
        <f t="shared" si="30"/>
        <v>1980</v>
      </c>
      <c r="D695" t="s">
        <v>10</v>
      </c>
      <c r="E695">
        <v>21</v>
      </c>
      <c r="F695">
        <v>0</v>
      </c>
      <c r="G695" s="15">
        <v>5969.72</v>
      </c>
      <c r="H695" t="s">
        <v>12</v>
      </c>
      <c r="I695" t="s">
        <v>12</v>
      </c>
      <c r="J695" t="s">
        <v>42</v>
      </c>
      <c r="K695" t="str">
        <f t="shared" si="31"/>
        <v>21-Jul-1980</v>
      </c>
      <c r="L695">
        <f t="shared" si="32"/>
        <v>42</v>
      </c>
    </row>
    <row r="696" spans="1:12" x14ac:dyDescent="0.3">
      <c r="A696" t="s">
        <v>728</v>
      </c>
      <c r="B696">
        <v>1989</v>
      </c>
      <c r="C696">
        <f t="shared" si="30"/>
        <v>1989</v>
      </c>
      <c r="D696" t="s">
        <v>10</v>
      </c>
      <c r="E696">
        <v>22</v>
      </c>
      <c r="F696">
        <v>3</v>
      </c>
      <c r="G696" s="15">
        <v>5972.38</v>
      </c>
      <c r="H696" t="s">
        <v>11</v>
      </c>
      <c r="I696" t="s">
        <v>11</v>
      </c>
      <c r="J696" t="s">
        <v>42</v>
      </c>
      <c r="K696" t="str">
        <f t="shared" si="31"/>
        <v>22-Jul-1989</v>
      </c>
      <c r="L696">
        <f t="shared" si="32"/>
        <v>33</v>
      </c>
    </row>
    <row r="697" spans="1:12" x14ac:dyDescent="0.3">
      <c r="A697" t="s">
        <v>729</v>
      </c>
      <c r="B697">
        <v>1984</v>
      </c>
      <c r="C697">
        <f t="shared" si="30"/>
        <v>1984</v>
      </c>
      <c r="D697" t="s">
        <v>20</v>
      </c>
      <c r="E697">
        <v>19</v>
      </c>
      <c r="F697">
        <v>1</v>
      </c>
      <c r="G697" s="15">
        <v>5974.38</v>
      </c>
      <c r="H697" t="s">
        <v>11</v>
      </c>
      <c r="I697" t="s">
        <v>12</v>
      </c>
      <c r="J697" t="s">
        <v>13</v>
      </c>
      <c r="K697" t="str">
        <f t="shared" si="31"/>
        <v>19-Sep-1984</v>
      </c>
      <c r="L697">
        <f t="shared" si="32"/>
        <v>38</v>
      </c>
    </row>
    <row r="698" spans="1:12" x14ac:dyDescent="0.3">
      <c r="A698" t="s">
        <v>730</v>
      </c>
      <c r="B698">
        <v>1984</v>
      </c>
      <c r="C698">
        <f t="shared" si="30"/>
        <v>1984</v>
      </c>
      <c r="D698" t="s">
        <v>15</v>
      </c>
      <c r="E698">
        <v>11</v>
      </c>
      <c r="F698">
        <v>1</v>
      </c>
      <c r="G698" s="15">
        <v>5976.83</v>
      </c>
      <c r="H698" t="s">
        <v>11</v>
      </c>
      <c r="I698" t="s">
        <v>11</v>
      </c>
      <c r="J698" t="s">
        <v>13</v>
      </c>
      <c r="K698" t="str">
        <f t="shared" si="31"/>
        <v>11-Nov-1984</v>
      </c>
      <c r="L698">
        <f t="shared" si="32"/>
        <v>38</v>
      </c>
    </row>
    <row r="699" spans="1:12" x14ac:dyDescent="0.3">
      <c r="A699" t="s">
        <v>731</v>
      </c>
      <c r="B699">
        <v>1970</v>
      </c>
      <c r="C699">
        <f t="shared" si="30"/>
        <v>1970</v>
      </c>
      <c r="D699" t="s">
        <v>18</v>
      </c>
      <c r="E699">
        <v>25</v>
      </c>
      <c r="F699">
        <v>0</v>
      </c>
      <c r="G699" s="15">
        <v>5979.66</v>
      </c>
      <c r="H699" t="s">
        <v>11</v>
      </c>
      <c r="I699" t="s">
        <v>12</v>
      </c>
      <c r="J699" t="s">
        <v>13</v>
      </c>
      <c r="K699" t="str">
        <f t="shared" si="31"/>
        <v>25-Jun-1970</v>
      </c>
      <c r="L699">
        <f t="shared" si="32"/>
        <v>52</v>
      </c>
    </row>
    <row r="700" spans="1:12" x14ac:dyDescent="0.3">
      <c r="A700" t="s">
        <v>732</v>
      </c>
      <c r="B700">
        <v>1980</v>
      </c>
      <c r="C700">
        <f t="shared" si="30"/>
        <v>1980</v>
      </c>
      <c r="D700" t="s">
        <v>37</v>
      </c>
      <c r="E700">
        <v>10</v>
      </c>
      <c r="F700">
        <v>0</v>
      </c>
      <c r="G700" s="15">
        <v>5979.73</v>
      </c>
      <c r="H700" t="s">
        <v>11</v>
      </c>
      <c r="I700" t="s">
        <v>11</v>
      </c>
      <c r="J700" t="s">
        <v>42</v>
      </c>
      <c r="K700" t="str">
        <f t="shared" si="31"/>
        <v>10-Oct-1980</v>
      </c>
      <c r="L700">
        <f t="shared" si="32"/>
        <v>42</v>
      </c>
    </row>
    <row r="701" spans="1:12" x14ac:dyDescent="0.3">
      <c r="A701" t="s">
        <v>733</v>
      </c>
      <c r="B701">
        <v>1974</v>
      </c>
      <c r="C701">
        <f t="shared" si="30"/>
        <v>1974</v>
      </c>
      <c r="D701" t="s">
        <v>37</v>
      </c>
      <c r="E701">
        <v>11</v>
      </c>
      <c r="F701">
        <v>0</v>
      </c>
      <c r="G701" s="15">
        <v>5979.99</v>
      </c>
      <c r="H701" t="s">
        <v>11</v>
      </c>
      <c r="I701" t="s">
        <v>12</v>
      </c>
      <c r="J701" t="s">
        <v>13</v>
      </c>
      <c r="K701" t="str">
        <f t="shared" si="31"/>
        <v>11-Oct-1974</v>
      </c>
      <c r="L701">
        <f t="shared" si="32"/>
        <v>48</v>
      </c>
    </row>
    <row r="702" spans="1:12" x14ac:dyDescent="0.3">
      <c r="A702" t="s">
        <v>734</v>
      </c>
      <c r="B702">
        <v>1988</v>
      </c>
      <c r="C702">
        <f t="shared" si="30"/>
        <v>1988</v>
      </c>
      <c r="D702" t="s">
        <v>18</v>
      </c>
      <c r="E702">
        <v>10</v>
      </c>
      <c r="F702">
        <v>2</v>
      </c>
      <c r="G702" s="15">
        <v>5989.52</v>
      </c>
      <c r="H702" t="s">
        <v>11</v>
      </c>
      <c r="I702" t="s">
        <v>16</v>
      </c>
      <c r="J702" t="s">
        <v>23</v>
      </c>
      <c r="K702" t="str">
        <f t="shared" si="31"/>
        <v>10-Jun-1988</v>
      </c>
      <c r="L702">
        <f t="shared" si="32"/>
        <v>34</v>
      </c>
    </row>
    <row r="703" spans="1:12" x14ac:dyDescent="0.3">
      <c r="A703" t="s">
        <v>735</v>
      </c>
      <c r="B703">
        <v>1974</v>
      </c>
      <c r="C703">
        <f t="shared" si="30"/>
        <v>1974</v>
      </c>
      <c r="D703" t="s">
        <v>35</v>
      </c>
      <c r="E703">
        <v>17</v>
      </c>
      <c r="F703">
        <v>0</v>
      </c>
      <c r="G703" s="15">
        <v>5990.17</v>
      </c>
      <c r="H703" t="s">
        <v>11</v>
      </c>
      <c r="I703" t="s">
        <v>11</v>
      </c>
      <c r="J703" t="s">
        <v>13</v>
      </c>
      <c r="K703" t="str">
        <f t="shared" si="31"/>
        <v>17-Aug-1974</v>
      </c>
      <c r="L703">
        <f t="shared" si="32"/>
        <v>48</v>
      </c>
    </row>
    <row r="704" spans="1:12" x14ac:dyDescent="0.3">
      <c r="A704" t="s">
        <v>736</v>
      </c>
      <c r="B704">
        <v>1980</v>
      </c>
      <c r="C704">
        <f t="shared" si="30"/>
        <v>1980</v>
      </c>
      <c r="D704" t="s">
        <v>35</v>
      </c>
      <c r="E704">
        <v>8</v>
      </c>
      <c r="F704">
        <v>2</v>
      </c>
      <c r="G704" s="15">
        <v>5993.62</v>
      </c>
      <c r="H704" t="s">
        <v>11</v>
      </c>
      <c r="I704" t="s">
        <v>12</v>
      </c>
      <c r="J704" t="s">
        <v>13</v>
      </c>
      <c r="K704" t="str">
        <f t="shared" si="31"/>
        <v>8-Aug-1980</v>
      </c>
      <c r="L704">
        <f t="shared" si="32"/>
        <v>42</v>
      </c>
    </row>
    <row r="705" spans="1:12" x14ac:dyDescent="0.3">
      <c r="A705" t="s">
        <v>737</v>
      </c>
      <c r="B705">
        <v>1989</v>
      </c>
      <c r="C705">
        <f t="shared" si="30"/>
        <v>1989</v>
      </c>
      <c r="D705" t="s">
        <v>35</v>
      </c>
      <c r="E705">
        <v>16</v>
      </c>
      <c r="F705">
        <v>4</v>
      </c>
      <c r="G705" s="15">
        <v>6059.17</v>
      </c>
      <c r="H705" t="s">
        <v>11</v>
      </c>
      <c r="I705" t="s">
        <v>16</v>
      </c>
      <c r="J705" t="s">
        <v>42</v>
      </c>
      <c r="K705" t="str">
        <f t="shared" si="31"/>
        <v>16-Aug-1989</v>
      </c>
      <c r="L705">
        <f t="shared" si="32"/>
        <v>33</v>
      </c>
    </row>
    <row r="706" spans="1:12" x14ac:dyDescent="0.3">
      <c r="A706" t="s">
        <v>738</v>
      </c>
      <c r="B706">
        <v>1996</v>
      </c>
      <c r="C706">
        <f t="shared" si="30"/>
        <v>1996</v>
      </c>
      <c r="D706" t="s">
        <v>10</v>
      </c>
      <c r="E706">
        <v>28</v>
      </c>
      <c r="F706">
        <v>0</v>
      </c>
      <c r="G706" s="15">
        <v>6061.8</v>
      </c>
      <c r="H706" t="s">
        <v>11</v>
      </c>
      <c r="I706" t="s">
        <v>12</v>
      </c>
      <c r="J706" t="s">
        <v>23</v>
      </c>
      <c r="K706" t="str">
        <f t="shared" si="31"/>
        <v>28-Jul-1996</v>
      </c>
      <c r="L706">
        <f t="shared" si="32"/>
        <v>26</v>
      </c>
    </row>
    <row r="707" spans="1:12" x14ac:dyDescent="0.3">
      <c r="A707" t="s">
        <v>739</v>
      </c>
      <c r="B707">
        <v>1994</v>
      </c>
      <c r="C707">
        <f t="shared" ref="C707:C770" si="33">IF(B707="?",AVERAGE($B$2344),B707)</f>
        <v>1994</v>
      </c>
      <c r="D707" t="s">
        <v>15</v>
      </c>
      <c r="E707">
        <v>8</v>
      </c>
      <c r="F707">
        <v>0</v>
      </c>
      <c r="G707" s="15">
        <v>6064.37</v>
      </c>
      <c r="H707" t="s">
        <v>11</v>
      </c>
      <c r="I707" t="s">
        <v>11</v>
      </c>
      <c r="J707" t="s">
        <v>42</v>
      </c>
      <c r="K707" t="str">
        <f t="shared" ref="K707:K770" si="34">CONCATENATE(E707,"-",D707,"-",C707)</f>
        <v>8-Nov-1994</v>
      </c>
      <c r="L707">
        <f t="shared" ref="L707:L770" si="35">DATEDIF(K707,DATE(2023,6,8),"Y")</f>
        <v>28</v>
      </c>
    </row>
    <row r="708" spans="1:12" x14ac:dyDescent="0.3">
      <c r="A708" t="s">
        <v>740</v>
      </c>
      <c r="B708">
        <v>1984</v>
      </c>
      <c r="C708">
        <f t="shared" si="33"/>
        <v>1984</v>
      </c>
      <c r="D708" t="s">
        <v>20</v>
      </c>
      <c r="E708">
        <v>21</v>
      </c>
      <c r="F708">
        <v>1</v>
      </c>
      <c r="G708" s="15">
        <v>6067.13</v>
      </c>
      <c r="H708" t="s">
        <v>12</v>
      </c>
      <c r="I708" t="s">
        <v>16</v>
      </c>
      <c r="J708" t="s">
        <v>168</v>
      </c>
      <c r="K708" t="str">
        <f t="shared" si="34"/>
        <v>21-Sep-1984</v>
      </c>
      <c r="L708">
        <f t="shared" si="35"/>
        <v>38</v>
      </c>
    </row>
    <row r="709" spans="1:12" x14ac:dyDescent="0.3">
      <c r="A709" t="s">
        <v>741</v>
      </c>
      <c r="B709">
        <v>1979</v>
      </c>
      <c r="C709">
        <f t="shared" si="33"/>
        <v>1979</v>
      </c>
      <c r="D709" t="s">
        <v>35</v>
      </c>
      <c r="E709">
        <v>8</v>
      </c>
      <c r="F709">
        <v>2</v>
      </c>
      <c r="G709" s="15">
        <v>6074.37</v>
      </c>
      <c r="H709" t="s">
        <v>11</v>
      </c>
      <c r="I709" t="s">
        <v>11</v>
      </c>
      <c r="J709" t="s">
        <v>23</v>
      </c>
      <c r="K709" t="str">
        <f t="shared" si="34"/>
        <v>8-Aug-1979</v>
      </c>
      <c r="L709">
        <f t="shared" si="35"/>
        <v>43</v>
      </c>
    </row>
    <row r="710" spans="1:12" x14ac:dyDescent="0.3">
      <c r="A710" t="s">
        <v>742</v>
      </c>
      <c r="B710">
        <v>1984</v>
      </c>
      <c r="C710">
        <f t="shared" si="33"/>
        <v>1984</v>
      </c>
      <c r="D710" t="s">
        <v>37</v>
      </c>
      <c r="E710">
        <v>14</v>
      </c>
      <c r="F710">
        <v>1</v>
      </c>
      <c r="G710" s="15">
        <v>6079.67</v>
      </c>
      <c r="H710" t="s">
        <v>16</v>
      </c>
      <c r="I710" t="s">
        <v>16</v>
      </c>
      <c r="J710" t="s">
        <v>276</v>
      </c>
      <c r="K710" t="str">
        <f t="shared" si="34"/>
        <v>14-Oct-1984</v>
      </c>
      <c r="L710">
        <f t="shared" si="35"/>
        <v>38</v>
      </c>
    </row>
    <row r="711" spans="1:12" x14ac:dyDescent="0.3">
      <c r="A711" t="s">
        <v>743</v>
      </c>
      <c r="B711">
        <v>1984</v>
      </c>
      <c r="C711">
        <f t="shared" si="33"/>
        <v>1984</v>
      </c>
      <c r="D711" t="s">
        <v>10</v>
      </c>
      <c r="E711">
        <v>25</v>
      </c>
      <c r="F711">
        <v>2</v>
      </c>
      <c r="G711" s="15">
        <v>6082.41</v>
      </c>
      <c r="H711" t="s">
        <v>16</v>
      </c>
      <c r="I711" t="s">
        <v>11</v>
      </c>
      <c r="J711" t="s">
        <v>42</v>
      </c>
      <c r="K711" t="str">
        <f t="shared" si="34"/>
        <v>25-Jul-1984</v>
      </c>
      <c r="L711">
        <f t="shared" si="35"/>
        <v>38</v>
      </c>
    </row>
    <row r="712" spans="1:12" x14ac:dyDescent="0.3">
      <c r="A712" t="s">
        <v>744</v>
      </c>
      <c r="B712">
        <v>1970</v>
      </c>
      <c r="C712">
        <f t="shared" si="33"/>
        <v>1970</v>
      </c>
      <c r="D712" t="s">
        <v>18</v>
      </c>
      <c r="E712">
        <v>9</v>
      </c>
      <c r="F712">
        <v>0</v>
      </c>
      <c r="G712" s="15">
        <v>6098.38</v>
      </c>
      <c r="H712" t="s">
        <v>11</v>
      </c>
      <c r="I712" t="s">
        <v>11</v>
      </c>
      <c r="J712" t="s">
        <v>13</v>
      </c>
      <c r="K712" t="str">
        <f t="shared" si="34"/>
        <v>9-Jun-1970</v>
      </c>
      <c r="L712">
        <f t="shared" si="35"/>
        <v>52</v>
      </c>
    </row>
    <row r="713" spans="1:12" x14ac:dyDescent="0.3">
      <c r="A713" t="s">
        <v>745</v>
      </c>
      <c r="B713">
        <v>1995</v>
      </c>
      <c r="C713">
        <f t="shared" si="33"/>
        <v>1995</v>
      </c>
      <c r="D713" t="s">
        <v>20</v>
      </c>
      <c r="E713">
        <v>9</v>
      </c>
      <c r="F713">
        <v>0</v>
      </c>
      <c r="G713" s="15">
        <v>6111.95</v>
      </c>
      <c r="H713" t="s">
        <v>11</v>
      </c>
      <c r="I713" t="s">
        <v>12</v>
      </c>
      <c r="J713" t="s">
        <v>535</v>
      </c>
      <c r="K713" t="str">
        <f t="shared" si="34"/>
        <v>9-Sep-1995</v>
      </c>
      <c r="L713">
        <f t="shared" si="35"/>
        <v>27</v>
      </c>
    </row>
    <row r="714" spans="1:12" x14ac:dyDescent="0.3">
      <c r="A714" t="s">
        <v>746</v>
      </c>
      <c r="B714">
        <v>1985</v>
      </c>
      <c r="C714">
        <f t="shared" si="33"/>
        <v>1985</v>
      </c>
      <c r="D714" t="s">
        <v>10</v>
      </c>
      <c r="E714">
        <v>21</v>
      </c>
      <c r="F714">
        <v>1</v>
      </c>
      <c r="G714" s="15">
        <v>6112.35</v>
      </c>
      <c r="H714" t="s">
        <v>11</v>
      </c>
      <c r="I714" t="s">
        <v>16</v>
      </c>
      <c r="J714" t="s">
        <v>23</v>
      </c>
      <c r="K714" t="str">
        <f t="shared" si="34"/>
        <v>21-Jul-1985</v>
      </c>
      <c r="L714">
        <f t="shared" si="35"/>
        <v>37</v>
      </c>
    </row>
    <row r="715" spans="1:12" x14ac:dyDescent="0.3">
      <c r="A715" t="s">
        <v>747</v>
      </c>
      <c r="B715">
        <v>1991</v>
      </c>
      <c r="C715">
        <f t="shared" si="33"/>
        <v>1991</v>
      </c>
      <c r="D715" t="s">
        <v>10</v>
      </c>
      <c r="E715">
        <v>25</v>
      </c>
      <c r="F715">
        <v>3</v>
      </c>
      <c r="G715" s="15">
        <v>6113.23</v>
      </c>
      <c r="H715" t="s">
        <v>11</v>
      </c>
      <c r="I715" t="s">
        <v>11</v>
      </c>
      <c r="J715" t="s">
        <v>247</v>
      </c>
      <c r="K715" t="str">
        <f t="shared" si="34"/>
        <v>25-Jul-1991</v>
      </c>
      <c r="L715">
        <f t="shared" si="35"/>
        <v>31</v>
      </c>
    </row>
    <row r="716" spans="1:12" x14ac:dyDescent="0.3">
      <c r="A716" t="s">
        <v>748</v>
      </c>
      <c r="B716">
        <v>1983</v>
      </c>
      <c r="C716">
        <f t="shared" si="33"/>
        <v>1983</v>
      </c>
      <c r="D716" t="s">
        <v>35</v>
      </c>
      <c r="E716">
        <v>11</v>
      </c>
      <c r="F716">
        <v>1</v>
      </c>
      <c r="G716" s="15">
        <v>6117.49</v>
      </c>
      <c r="H716" t="s">
        <v>11</v>
      </c>
      <c r="I716" t="s">
        <v>12</v>
      </c>
      <c r="J716" t="s">
        <v>23</v>
      </c>
      <c r="K716" t="str">
        <f t="shared" si="34"/>
        <v>11-Aug-1983</v>
      </c>
      <c r="L716">
        <f t="shared" si="35"/>
        <v>39</v>
      </c>
    </row>
    <row r="717" spans="1:12" x14ac:dyDescent="0.3">
      <c r="A717" t="s">
        <v>749</v>
      </c>
      <c r="B717">
        <v>1983</v>
      </c>
      <c r="C717">
        <f t="shared" si="33"/>
        <v>1983</v>
      </c>
      <c r="D717" t="s">
        <v>15</v>
      </c>
      <c r="E717">
        <v>16</v>
      </c>
      <c r="F717">
        <v>1</v>
      </c>
      <c r="G717" s="15">
        <v>6123.57</v>
      </c>
      <c r="H717" t="s">
        <v>12</v>
      </c>
      <c r="I717" t="s">
        <v>11</v>
      </c>
      <c r="J717" t="s">
        <v>23</v>
      </c>
      <c r="K717" t="str">
        <f t="shared" si="34"/>
        <v>16-Nov-1983</v>
      </c>
      <c r="L717">
        <f t="shared" si="35"/>
        <v>39</v>
      </c>
    </row>
    <row r="718" spans="1:12" x14ac:dyDescent="0.3">
      <c r="A718" t="s">
        <v>750</v>
      </c>
      <c r="B718">
        <v>1990</v>
      </c>
      <c r="C718">
        <f t="shared" si="33"/>
        <v>1990</v>
      </c>
      <c r="D718" t="s">
        <v>35</v>
      </c>
      <c r="E718">
        <v>18</v>
      </c>
      <c r="F718">
        <v>3</v>
      </c>
      <c r="G718" s="15">
        <v>6128.8</v>
      </c>
      <c r="H718" t="s">
        <v>11</v>
      </c>
      <c r="I718" t="s">
        <v>12</v>
      </c>
      <c r="J718" t="s">
        <v>23</v>
      </c>
      <c r="K718" t="str">
        <f t="shared" si="34"/>
        <v>18-Aug-1990</v>
      </c>
      <c r="L718">
        <f t="shared" si="35"/>
        <v>32</v>
      </c>
    </row>
    <row r="719" spans="1:12" x14ac:dyDescent="0.3">
      <c r="A719" t="s">
        <v>751</v>
      </c>
      <c r="B719">
        <v>1969</v>
      </c>
      <c r="C719">
        <f t="shared" si="33"/>
        <v>1969</v>
      </c>
      <c r="D719" t="s">
        <v>15</v>
      </c>
      <c r="E719">
        <v>9</v>
      </c>
      <c r="F719">
        <v>0</v>
      </c>
      <c r="G719" s="15">
        <v>6138.5</v>
      </c>
      <c r="H719" t="s">
        <v>11</v>
      </c>
      <c r="I719" t="s">
        <v>11</v>
      </c>
      <c r="J719" t="s">
        <v>42</v>
      </c>
      <c r="K719" t="str">
        <f t="shared" si="34"/>
        <v>9-Nov-1969</v>
      </c>
      <c r="L719">
        <f t="shared" si="35"/>
        <v>53</v>
      </c>
    </row>
    <row r="720" spans="1:12" x14ac:dyDescent="0.3">
      <c r="A720" t="s">
        <v>752</v>
      </c>
      <c r="B720">
        <v>1978</v>
      </c>
      <c r="C720">
        <f t="shared" si="33"/>
        <v>1978</v>
      </c>
      <c r="D720" t="s">
        <v>20</v>
      </c>
      <c r="E720">
        <v>5</v>
      </c>
      <c r="F720">
        <v>2</v>
      </c>
      <c r="G720" s="15">
        <v>6138.58</v>
      </c>
      <c r="H720" t="s">
        <v>11</v>
      </c>
      <c r="I720" t="s">
        <v>16</v>
      </c>
      <c r="J720" t="s">
        <v>13</v>
      </c>
      <c r="K720" t="str">
        <f t="shared" si="34"/>
        <v>5-Sep-1978</v>
      </c>
      <c r="L720">
        <f t="shared" si="35"/>
        <v>44</v>
      </c>
    </row>
    <row r="721" spans="1:12" x14ac:dyDescent="0.3">
      <c r="A721" t="s">
        <v>753</v>
      </c>
      <c r="B721">
        <v>1976</v>
      </c>
      <c r="C721">
        <f t="shared" si="33"/>
        <v>1976</v>
      </c>
      <c r="D721" t="s">
        <v>30</v>
      </c>
      <c r="E721">
        <v>12</v>
      </c>
      <c r="F721">
        <v>2</v>
      </c>
      <c r="G721" s="15">
        <v>6139.14</v>
      </c>
      <c r="H721" t="s">
        <v>11</v>
      </c>
      <c r="I721" t="s">
        <v>12</v>
      </c>
      <c r="J721" t="s">
        <v>13</v>
      </c>
      <c r="K721" t="str">
        <f t="shared" si="34"/>
        <v>12-Dec-1976</v>
      </c>
      <c r="L721">
        <f t="shared" si="35"/>
        <v>46</v>
      </c>
    </row>
    <row r="722" spans="1:12" x14ac:dyDescent="0.3">
      <c r="A722" t="s">
        <v>754</v>
      </c>
      <c r="B722">
        <v>1970</v>
      </c>
      <c r="C722">
        <f t="shared" si="33"/>
        <v>1970</v>
      </c>
      <c r="D722" t="s">
        <v>37</v>
      </c>
      <c r="E722">
        <v>14</v>
      </c>
      <c r="F722">
        <v>0</v>
      </c>
      <c r="G722" s="15">
        <v>6147.12</v>
      </c>
      <c r="H722" t="s">
        <v>11</v>
      </c>
      <c r="I722" t="s">
        <v>12</v>
      </c>
      <c r="J722" t="s">
        <v>23</v>
      </c>
      <c r="K722" t="str">
        <f t="shared" si="34"/>
        <v>14-Oct-1970</v>
      </c>
      <c r="L722">
        <f t="shared" si="35"/>
        <v>52</v>
      </c>
    </row>
    <row r="723" spans="1:12" x14ac:dyDescent="0.3">
      <c r="A723" t="s">
        <v>755</v>
      </c>
      <c r="B723">
        <v>1973</v>
      </c>
      <c r="C723">
        <f t="shared" si="33"/>
        <v>1973</v>
      </c>
      <c r="D723" t="s">
        <v>15</v>
      </c>
      <c r="E723">
        <v>6</v>
      </c>
      <c r="F723">
        <v>0</v>
      </c>
      <c r="G723" s="15">
        <v>6152.05</v>
      </c>
      <c r="H723" t="s">
        <v>11</v>
      </c>
      <c r="I723" t="s">
        <v>12</v>
      </c>
      <c r="J723" t="s">
        <v>13</v>
      </c>
      <c r="K723" t="str">
        <f t="shared" si="34"/>
        <v>6-Nov-1973</v>
      </c>
      <c r="L723">
        <f t="shared" si="35"/>
        <v>49</v>
      </c>
    </row>
    <row r="724" spans="1:12" x14ac:dyDescent="0.3">
      <c r="A724" t="s">
        <v>756</v>
      </c>
      <c r="B724">
        <v>1985</v>
      </c>
      <c r="C724">
        <f t="shared" si="33"/>
        <v>1985</v>
      </c>
      <c r="D724" t="s">
        <v>37</v>
      </c>
      <c r="E724">
        <v>15</v>
      </c>
      <c r="F724">
        <v>3</v>
      </c>
      <c r="G724" s="15">
        <v>6159.57</v>
      </c>
      <c r="H724" t="s">
        <v>11</v>
      </c>
      <c r="I724" t="s">
        <v>16</v>
      </c>
      <c r="J724" t="s">
        <v>23</v>
      </c>
      <c r="K724" t="str">
        <f t="shared" si="34"/>
        <v>15-Oct-1985</v>
      </c>
      <c r="L724">
        <f t="shared" si="35"/>
        <v>37</v>
      </c>
    </row>
    <row r="725" spans="1:12" x14ac:dyDescent="0.3">
      <c r="A725" t="s">
        <v>757</v>
      </c>
      <c r="B725">
        <v>1984</v>
      </c>
      <c r="C725">
        <f t="shared" si="33"/>
        <v>1984</v>
      </c>
      <c r="D725" t="s">
        <v>37</v>
      </c>
      <c r="E725">
        <v>6</v>
      </c>
      <c r="F725">
        <v>3</v>
      </c>
      <c r="G725" s="15">
        <v>6170.96</v>
      </c>
      <c r="H725" t="s">
        <v>11</v>
      </c>
      <c r="I725" t="s">
        <v>16</v>
      </c>
      <c r="J725" t="s">
        <v>13</v>
      </c>
      <c r="K725" t="str">
        <f t="shared" si="34"/>
        <v>6-Oct-1984</v>
      </c>
      <c r="L725">
        <f t="shared" si="35"/>
        <v>38</v>
      </c>
    </row>
    <row r="726" spans="1:12" x14ac:dyDescent="0.3">
      <c r="A726" t="s">
        <v>758</v>
      </c>
      <c r="B726">
        <v>1985</v>
      </c>
      <c r="C726">
        <f t="shared" si="33"/>
        <v>1985</v>
      </c>
      <c r="D726" t="s">
        <v>35</v>
      </c>
      <c r="E726">
        <v>9</v>
      </c>
      <c r="F726">
        <v>3</v>
      </c>
      <c r="G726" s="15">
        <v>6183.32</v>
      </c>
      <c r="H726" t="s">
        <v>11</v>
      </c>
      <c r="I726" t="s">
        <v>11</v>
      </c>
      <c r="J726" t="s">
        <v>23</v>
      </c>
      <c r="K726" t="str">
        <f t="shared" si="34"/>
        <v>9-Aug-1985</v>
      </c>
      <c r="L726">
        <f t="shared" si="35"/>
        <v>37</v>
      </c>
    </row>
    <row r="727" spans="1:12" x14ac:dyDescent="0.3">
      <c r="A727" t="s">
        <v>759</v>
      </c>
      <c r="B727">
        <v>1970</v>
      </c>
      <c r="C727">
        <f t="shared" si="33"/>
        <v>1970</v>
      </c>
      <c r="D727" t="s">
        <v>37</v>
      </c>
      <c r="E727">
        <v>5</v>
      </c>
      <c r="F727">
        <v>0</v>
      </c>
      <c r="G727" s="15">
        <v>6183.46</v>
      </c>
      <c r="H727" t="s">
        <v>11</v>
      </c>
      <c r="I727" t="s">
        <v>11</v>
      </c>
      <c r="J727" t="s">
        <v>23</v>
      </c>
      <c r="K727" t="str">
        <f t="shared" si="34"/>
        <v>5-Oct-1970</v>
      </c>
      <c r="L727">
        <f t="shared" si="35"/>
        <v>52</v>
      </c>
    </row>
    <row r="728" spans="1:12" x14ac:dyDescent="0.3">
      <c r="A728" t="s">
        <v>760</v>
      </c>
      <c r="B728">
        <v>1988</v>
      </c>
      <c r="C728">
        <f t="shared" si="33"/>
        <v>1988</v>
      </c>
      <c r="D728" t="s">
        <v>15</v>
      </c>
      <c r="E728">
        <v>1</v>
      </c>
      <c r="F728">
        <v>3</v>
      </c>
      <c r="G728" s="15">
        <v>6184.3</v>
      </c>
      <c r="H728" t="s">
        <v>11</v>
      </c>
      <c r="I728" t="s">
        <v>12</v>
      </c>
      <c r="J728" t="s">
        <v>13</v>
      </c>
      <c r="K728" t="str">
        <f t="shared" si="34"/>
        <v>1-Nov-1988</v>
      </c>
      <c r="L728">
        <f t="shared" si="35"/>
        <v>34</v>
      </c>
    </row>
    <row r="729" spans="1:12" x14ac:dyDescent="0.3">
      <c r="A729" t="s">
        <v>761</v>
      </c>
      <c r="B729">
        <v>1981</v>
      </c>
      <c r="C729">
        <f t="shared" si="33"/>
        <v>1981</v>
      </c>
      <c r="D729" t="s">
        <v>15</v>
      </c>
      <c r="E729">
        <v>22</v>
      </c>
      <c r="F729">
        <v>0</v>
      </c>
      <c r="G729" s="15">
        <v>6185.32</v>
      </c>
      <c r="H729" t="s">
        <v>11</v>
      </c>
      <c r="I729" t="s">
        <v>16</v>
      </c>
      <c r="J729" t="s">
        <v>13</v>
      </c>
      <c r="K729" t="str">
        <f t="shared" si="34"/>
        <v>22-Nov-1981</v>
      </c>
      <c r="L729">
        <f t="shared" si="35"/>
        <v>41</v>
      </c>
    </row>
    <row r="730" spans="1:12" x14ac:dyDescent="0.3">
      <c r="A730" t="s">
        <v>762</v>
      </c>
      <c r="B730">
        <v>1981</v>
      </c>
      <c r="C730">
        <f t="shared" si="33"/>
        <v>1981</v>
      </c>
      <c r="D730" t="s">
        <v>37</v>
      </c>
      <c r="E730">
        <v>1</v>
      </c>
      <c r="F730">
        <v>0</v>
      </c>
      <c r="G730" s="15">
        <v>6186.13</v>
      </c>
      <c r="H730" t="s">
        <v>11</v>
      </c>
      <c r="I730" t="s">
        <v>12</v>
      </c>
      <c r="J730" t="s">
        <v>42</v>
      </c>
      <c r="K730" t="str">
        <f t="shared" si="34"/>
        <v>1-Oct-1981</v>
      </c>
      <c r="L730">
        <f t="shared" si="35"/>
        <v>41</v>
      </c>
    </row>
    <row r="731" spans="1:12" x14ac:dyDescent="0.3">
      <c r="A731" t="s">
        <v>763</v>
      </c>
      <c r="B731">
        <v>1988</v>
      </c>
      <c r="C731">
        <f t="shared" si="33"/>
        <v>1988</v>
      </c>
      <c r="D731" t="s">
        <v>37</v>
      </c>
      <c r="E731">
        <v>23</v>
      </c>
      <c r="F731">
        <v>3</v>
      </c>
      <c r="G731" s="15">
        <v>6196.45</v>
      </c>
      <c r="H731" t="s">
        <v>11</v>
      </c>
      <c r="I731" t="s">
        <v>16</v>
      </c>
      <c r="J731" t="s">
        <v>42</v>
      </c>
      <c r="K731" t="str">
        <f t="shared" si="34"/>
        <v>23-Oct-1988</v>
      </c>
      <c r="L731">
        <f t="shared" si="35"/>
        <v>34</v>
      </c>
    </row>
    <row r="732" spans="1:12" x14ac:dyDescent="0.3">
      <c r="A732" t="s">
        <v>764</v>
      </c>
      <c r="B732">
        <v>1985</v>
      </c>
      <c r="C732">
        <f t="shared" si="33"/>
        <v>1985</v>
      </c>
      <c r="D732" t="s">
        <v>10</v>
      </c>
      <c r="E732">
        <v>22</v>
      </c>
      <c r="F732">
        <v>2</v>
      </c>
      <c r="G732" s="15">
        <v>6198.75</v>
      </c>
      <c r="H732" t="s">
        <v>11</v>
      </c>
      <c r="I732" t="s">
        <v>16</v>
      </c>
      <c r="J732" t="s">
        <v>23</v>
      </c>
      <c r="K732" t="str">
        <f t="shared" si="34"/>
        <v>22-Jul-1985</v>
      </c>
      <c r="L732">
        <f t="shared" si="35"/>
        <v>37</v>
      </c>
    </row>
    <row r="733" spans="1:12" x14ac:dyDescent="0.3">
      <c r="A733" t="s">
        <v>31</v>
      </c>
      <c r="B733">
        <v>1985</v>
      </c>
      <c r="C733">
        <f t="shared" si="33"/>
        <v>1985</v>
      </c>
      <c r="D733" t="s">
        <v>30</v>
      </c>
      <c r="E733">
        <v>20</v>
      </c>
      <c r="F733">
        <v>2</v>
      </c>
      <c r="G733" s="15">
        <v>6203.9</v>
      </c>
      <c r="H733" t="s">
        <v>16</v>
      </c>
      <c r="I733" t="s">
        <v>11</v>
      </c>
      <c r="J733" t="s">
        <v>23</v>
      </c>
      <c r="K733" t="str">
        <f t="shared" si="34"/>
        <v>20-Dec-1985</v>
      </c>
      <c r="L733">
        <f t="shared" si="35"/>
        <v>37</v>
      </c>
    </row>
    <row r="734" spans="1:12" x14ac:dyDescent="0.3">
      <c r="A734" t="s">
        <v>765</v>
      </c>
      <c r="B734">
        <v>1985</v>
      </c>
      <c r="C734">
        <f t="shared" si="33"/>
        <v>1985</v>
      </c>
      <c r="D734" t="s">
        <v>20</v>
      </c>
      <c r="E734">
        <v>22</v>
      </c>
      <c r="F734">
        <v>2</v>
      </c>
      <c r="G734" s="15">
        <v>6203.9</v>
      </c>
      <c r="H734" t="s">
        <v>11</v>
      </c>
      <c r="I734" t="s">
        <v>11</v>
      </c>
      <c r="J734" t="s">
        <v>23</v>
      </c>
      <c r="K734" t="str">
        <f t="shared" si="34"/>
        <v>22-Sep-1985</v>
      </c>
      <c r="L734">
        <f t="shared" si="35"/>
        <v>37</v>
      </c>
    </row>
    <row r="735" spans="1:12" x14ac:dyDescent="0.3">
      <c r="A735" t="s">
        <v>766</v>
      </c>
      <c r="B735">
        <v>1999</v>
      </c>
      <c r="C735">
        <f t="shared" si="33"/>
        <v>1999</v>
      </c>
      <c r="D735" t="s">
        <v>20</v>
      </c>
      <c r="E735">
        <v>10</v>
      </c>
      <c r="F735">
        <v>0</v>
      </c>
      <c r="G735" s="15">
        <v>6207.26</v>
      </c>
      <c r="H735" t="s">
        <v>11</v>
      </c>
      <c r="I735" t="s">
        <v>11</v>
      </c>
      <c r="J735" t="s">
        <v>535</v>
      </c>
      <c r="K735" t="str">
        <f t="shared" si="34"/>
        <v>10-Sep-1999</v>
      </c>
      <c r="L735">
        <f t="shared" si="35"/>
        <v>23</v>
      </c>
    </row>
    <row r="736" spans="1:12" x14ac:dyDescent="0.3">
      <c r="A736" t="s">
        <v>767</v>
      </c>
      <c r="B736">
        <v>1992</v>
      </c>
      <c r="C736">
        <f t="shared" si="33"/>
        <v>1992</v>
      </c>
      <c r="D736" t="s">
        <v>35</v>
      </c>
      <c r="E736">
        <v>12</v>
      </c>
      <c r="F736">
        <v>0</v>
      </c>
      <c r="G736" s="15">
        <v>6208.5</v>
      </c>
      <c r="H736" t="s">
        <v>11</v>
      </c>
      <c r="I736" t="s">
        <v>16</v>
      </c>
      <c r="J736" t="s">
        <v>300</v>
      </c>
      <c r="K736" t="str">
        <f t="shared" si="34"/>
        <v>12-Aug-1992</v>
      </c>
      <c r="L736">
        <f t="shared" si="35"/>
        <v>30</v>
      </c>
    </row>
    <row r="737" spans="1:12" x14ac:dyDescent="0.3">
      <c r="A737" t="s">
        <v>768</v>
      </c>
      <c r="B737">
        <v>1972</v>
      </c>
      <c r="C737">
        <f t="shared" si="33"/>
        <v>1972</v>
      </c>
      <c r="D737" t="s">
        <v>18</v>
      </c>
      <c r="E737">
        <v>29</v>
      </c>
      <c r="F737">
        <v>0</v>
      </c>
      <c r="G737" s="15">
        <v>6219.93</v>
      </c>
      <c r="H737" t="s">
        <v>11</v>
      </c>
      <c r="I737" t="s">
        <v>11</v>
      </c>
      <c r="J737" t="s">
        <v>13</v>
      </c>
      <c r="K737" t="str">
        <f t="shared" si="34"/>
        <v>29-Jun-1972</v>
      </c>
      <c r="L737">
        <f t="shared" si="35"/>
        <v>50</v>
      </c>
    </row>
    <row r="738" spans="1:12" x14ac:dyDescent="0.3">
      <c r="A738" t="s">
        <v>769</v>
      </c>
      <c r="B738">
        <v>1978</v>
      </c>
      <c r="C738">
        <f t="shared" si="33"/>
        <v>1978</v>
      </c>
      <c r="D738" t="s">
        <v>20</v>
      </c>
      <c r="E738">
        <v>19</v>
      </c>
      <c r="F738">
        <v>2</v>
      </c>
      <c r="G738" s="15">
        <v>6236.95</v>
      </c>
      <c r="H738" t="s">
        <v>11</v>
      </c>
      <c r="I738" t="s">
        <v>11</v>
      </c>
      <c r="J738" t="s">
        <v>13</v>
      </c>
      <c r="K738" t="str">
        <f t="shared" si="34"/>
        <v>19-Sep-1978</v>
      </c>
      <c r="L738">
        <f t="shared" si="35"/>
        <v>44</v>
      </c>
    </row>
    <row r="739" spans="1:12" x14ac:dyDescent="0.3">
      <c r="A739" t="s">
        <v>770</v>
      </c>
      <c r="B739">
        <v>1983</v>
      </c>
      <c r="C739">
        <f t="shared" si="33"/>
        <v>1983</v>
      </c>
      <c r="D739" t="s">
        <v>35</v>
      </c>
      <c r="E739">
        <v>11</v>
      </c>
      <c r="F739">
        <v>1</v>
      </c>
      <c r="G739" s="15">
        <v>6238.3</v>
      </c>
      <c r="H739" t="s">
        <v>11</v>
      </c>
      <c r="I739" t="s">
        <v>16</v>
      </c>
      <c r="J739" t="s">
        <v>42</v>
      </c>
      <c r="K739" t="str">
        <f t="shared" si="34"/>
        <v>11-Aug-1983</v>
      </c>
      <c r="L739">
        <f t="shared" si="35"/>
        <v>39</v>
      </c>
    </row>
    <row r="740" spans="1:12" x14ac:dyDescent="0.3">
      <c r="A740" t="s">
        <v>771</v>
      </c>
      <c r="B740">
        <v>1979</v>
      </c>
      <c r="C740">
        <f t="shared" si="33"/>
        <v>1979</v>
      </c>
      <c r="D740" t="s">
        <v>37</v>
      </c>
      <c r="E740">
        <v>10</v>
      </c>
      <c r="F740">
        <v>0</v>
      </c>
      <c r="G740" s="15">
        <v>6250.44</v>
      </c>
      <c r="H740" t="s">
        <v>11</v>
      </c>
      <c r="I740" t="s">
        <v>16</v>
      </c>
      <c r="J740" t="s">
        <v>42</v>
      </c>
      <c r="K740" t="str">
        <f t="shared" si="34"/>
        <v>10-Oct-1979</v>
      </c>
      <c r="L740">
        <f t="shared" si="35"/>
        <v>43</v>
      </c>
    </row>
    <row r="741" spans="1:12" x14ac:dyDescent="0.3">
      <c r="A741" t="s">
        <v>772</v>
      </c>
      <c r="B741">
        <v>1972</v>
      </c>
      <c r="C741">
        <f t="shared" si="33"/>
        <v>1972</v>
      </c>
      <c r="D741" t="s">
        <v>15</v>
      </c>
      <c r="E741">
        <v>11</v>
      </c>
      <c r="F741">
        <v>0</v>
      </c>
      <c r="G741" s="15">
        <v>6253.85</v>
      </c>
      <c r="H741" t="s">
        <v>11</v>
      </c>
      <c r="I741" t="s">
        <v>11</v>
      </c>
      <c r="J741" t="s">
        <v>13</v>
      </c>
      <c r="K741" t="str">
        <f t="shared" si="34"/>
        <v>11-Nov-1972</v>
      </c>
      <c r="L741">
        <f t="shared" si="35"/>
        <v>50</v>
      </c>
    </row>
    <row r="742" spans="1:12" x14ac:dyDescent="0.3">
      <c r="A742" t="s">
        <v>773</v>
      </c>
      <c r="B742">
        <v>1972</v>
      </c>
      <c r="C742">
        <f t="shared" si="33"/>
        <v>1972</v>
      </c>
      <c r="D742" t="s">
        <v>20</v>
      </c>
      <c r="E742">
        <v>8</v>
      </c>
      <c r="F742">
        <v>0</v>
      </c>
      <c r="G742" s="15">
        <v>6254.13</v>
      </c>
      <c r="H742" t="s">
        <v>11</v>
      </c>
      <c r="I742" t="s">
        <v>11</v>
      </c>
      <c r="J742" t="s">
        <v>23</v>
      </c>
      <c r="K742" t="str">
        <f t="shared" si="34"/>
        <v>8-Sep-1972</v>
      </c>
      <c r="L742">
        <f t="shared" si="35"/>
        <v>50</v>
      </c>
    </row>
    <row r="743" spans="1:12" x14ac:dyDescent="0.3">
      <c r="A743" t="s">
        <v>774</v>
      </c>
      <c r="B743">
        <v>1970</v>
      </c>
      <c r="C743">
        <f t="shared" si="33"/>
        <v>1970</v>
      </c>
      <c r="D743" t="s">
        <v>37</v>
      </c>
      <c r="E743">
        <v>11</v>
      </c>
      <c r="F743">
        <v>0</v>
      </c>
      <c r="G743" s="15">
        <v>6255.38</v>
      </c>
      <c r="H743" t="s">
        <v>11</v>
      </c>
      <c r="I743" t="s">
        <v>11</v>
      </c>
      <c r="J743" t="s">
        <v>13</v>
      </c>
      <c r="K743" t="str">
        <f t="shared" si="34"/>
        <v>11-Oct-1970</v>
      </c>
      <c r="L743">
        <f t="shared" si="35"/>
        <v>52</v>
      </c>
    </row>
    <row r="744" spans="1:12" x14ac:dyDescent="0.3">
      <c r="A744" t="s">
        <v>775</v>
      </c>
      <c r="B744">
        <v>1995</v>
      </c>
      <c r="C744">
        <f t="shared" si="33"/>
        <v>1995</v>
      </c>
      <c r="D744" t="s">
        <v>37</v>
      </c>
      <c r="E744">
        <v>17</v>
      </c>
      <c r="F744">
        <v>0</v>
      </c>
      <c r="G744" s="15">
        <v>6261.2</v>
      </c>
      <c r="H744" t="s">
        <v>11</v>
      </c>
      <c r="I744" t="s">
        <v>16</v>
      </c>
      <c r="J744" t="s">
        <v>535</v>
      </c>
      <c r="K744" t="str">
        <f t="shared" si="34"/>
        <v>17-Oct-1995</v>
      </c>
      <c r="L744">
        <f t="shared" si="35"/>
        <v>27</v>
      </c>
    </row>
    <row r="745" spans="1:12" x14ac:dyDescent="0.3">
      <c r="A745" t="s">
        <v>776</v>
      </c>
      <c r="B745">
        <v>1984</v>
      </c>
      <c r="C745">
        <f t="shared" si="33"/>
        <v>1984</v>
      </c>
      <c r="D745" t="s">
        <v>20</v>
      </c>
      <c r="E745">
        <v>25</v>
      </c>
      <c r="F745">
        <v>3</v>
      </c>
      <c r="G745" s="15">
        <v>6269.33</v>
      </c>
      <c r="H745" t="s">
        <v>11</v>
      </c>
      <c r="I745" t="s">
        <v>16</v>
      </c>
      <c r="J745" t="s">
        <v>13</v>
      </c>
      <c r="K745" t="str">
        <f t="shared" si="34"/>
        <v>25-Sep-1984</v>
      </c>
      <c r="L745">
        <f t="shared" si="35"/>
        <v>38</v>
      </c>
    </row>
    <row r="746" spans="1:12" x14ac:dyDescent="0.3">
      <c r="A746" t="s">
        <v>777</v>
      </c>
      <c r="B746">
        <v>1981</v>
      </c>
      <c r="C746">
        <f t="shared" si="33"/>
        <v>1981</v>
      </c>
      <c r="D746" t="s">
        <v>18</v>
      </c>
      <c r="E746">
        <v>30</v>
      </c>
      <c r="F746">
        <v>1</v>
      </c>
      <c r="G746" s="15">
        <v>6272.48</v>
      </c>
      <c r="H746" t="s">
        <v>16</v>
      </c>
      <c r="I746" t="s">
        <v>12</v>
      </c>
      <c r="J746" t="s">
        <v>13</v>
      </c>
      <c r="K746" t="str">
        <f t="shared" si="34"/>
        <v>30-Jun-1981</v>
      </c>
      <c r="L746">
        <f t="shared" si="35"/>
        <v>41</v>
      </c>
    </row>
    <row r="747" spans="1:12" x14ac:dyDescent="0.3">
      <c r="A747" t="s">
        <v>778</v>
      </c>
      <c r="B747">
        <v>1993</v>
      </c>
      <c r="C747">
        <f t="shared" si="33"/>
        <v>1993</v>
      </c>
      <c r="D747" t="s">
        <v>37</v>
      </c>
      <c r="E747">
        <v>16</v>
      </c>
      <c r="F747">
        <v>0</v>
      </c>
      <c r="G747" s="15">
        <v>6276.3</v>
      </c>
      <c r="H747" t="s">
        <v>11</v>
      </c>
      <c r="I747" t="s">
        <v>16</v>
      </c>
      <c r="J747" t="s">
        <v>200</v>
      </c>
      <c r="K747" t="str">
        <f t="shared" si="34"/>
        <v>16-Oct-1993</v>
      </c>
      <c r="L747">
        <f t="shared" si="35"/>
        <v>29</v>
      </c>
    </row>
    <row r="748" spans="1:12" x14ac:dyDescent="0.3">
      <c r="A748" t="s">
        <v>779</v>
      </c>
      <c r="B748">
        <v>1981</v>
      </c>
      <c r="C748">
        <f t="shared" si="33"/>
        <v>1981</v>
      </c>
      <c r="D748" t="s">
        <v>15</v>
      </c>
      <c r="E748">
        <v>24</v>
      </c>
      <c r="F748">
        <v>1</v>
      </c>
      <c r="G748" s="15">
        <v>6282.24</v>
      </c>
      <c r="H748" t="s">
        <v>11</v>
      </c>
      <c r="I748" t="s">
        <v>16</v>
      </c>
      <c r="J748" t="s">
        <v>42</v>
      </c>
      <c r="K748" t="str">
        <f t="shared" si="34"/>
        <v>24-Nov-1981</v>
      </c>
      <c r="L748">
        <f t="shared" si="35"/>
        <v>41</v>
      </c>
    </row>
    <row r="749" spans="1:12" x14ac:dyDescent="0.3">
      <c r="A749" t="s">
        <v>780</v>
      </c>
      <c r="B749">
        <v>1981</v>
      </c>
      <c r="C749">
        <f t="shared" si="33"/>
        <v>1981</v>
      </c>
      <c r="D749" t="s">
        <v>35</v>
      </c>
      <c r="E749">
        <v>26</v>
      </c>
      <c r="F749">
        <v>1</v>
      </c>
      <c r="G749" s="15">
        <v>6289.75</v>
      </c>
      <c r="H749" t="s">
        <v>11</v>
      </c>
      <c r="I749" t="s">
        <v>12</v>
      </c>
      <c r="J749" t="s">
        <v>13</v>
      </c>
      <c r="K749" t="str">
        <f t="shared" si="34"/>
        <v>26-Aug-1981</v>
      </c>
      <c r="L749">
        <f t="shared" si="35"/>
        <v>41</v>
      </c>
    </row>
    <row r="750" spans="1:12" x14ac:dyDescent="0.3">
      <c r="A750" t="s">
        <v>781</v>
      </c>
      <c r="B750">
        <v>1996</v>
      </c>
      <c r="C750">
        <f t="shared" si="33"/>
        <v>1996</v>
      </c>
      <c r="D750" t="s">
        <v>10</v>
      </c>
      <c r="E750">
        <v>4</v>
      </c>
      <c r="F750">
        <v>0</v>
      </c>
      <c r="G750" s="15">
        <v>6293.63</v>
      </c>
      <c r="H750" t="s">
        <v>11</v>
      </c>
      <c r="I750" t="s">
        <v>12</v>
      </c>
      <c r="J750" t="s">
        <v>300</v>
      </c>
      <c r="K750" t="str">
        <f t="shared" si="34"/>
        <v>4-Jul-1996</v>
      </c>
      <c r="L750">
        <f t="shared" si="35"/>
        <v>26</v>
      </c>
    </row>
    <row r="751" spans="1:12" x14ac:dyDescent="0.3">
      <c r="A751" t="s">
        <v>782</v>
      </c>
      <c r="B751">
        <v>1974</v>
      </c>
      <c r="C751">
        <f t="shared" si="33"/>
        <v>1974</v>
      </c>
      <c r="D751" t="s">
        <v>20</v>
      </c>
      <c r="E751">
        <v>17</v>
      </c>
      <c r="F751">
        <v>0</v>
      </c>
      <c r="G751" s="15">
        <v>6302.23</v>
      </c>
      <c r="H751" t="s">
        <v>11</v>
      </c>
      <c r="I751" t="s">
        <v>16</v>
      </c>
      <c r="J751" t="s">
        <v>13</v>
      </c>
      <c r="K751" t="str">
        <f t="shared" si="34"/>
        <v>17-Sep-1974</v>
      </c>
      <c r="L751">
        <f t="shared" si="35"/>
        <v>48</v>
      </c>
    </row>
    <row r="752" spans="1:12" x14ac:dyDescent="0.3">
      <c r="A752" t="s">
        <v>783</v>
      </c>
      <c r="B752">
        <v>1969</v>
      </c>
      <c r="C752">
        <f t="shared" si="33"/>
        <v>1969</v>
      </c>
      <c r="D752" t="s">
        <v>20</v>
      </c>
      <c r="E752">
        <v>4</v>
      </c>
      <c r="F752">
        <v>0</v>
      </c>
      <c r="G752" s="15">
        <v>6305.61</v>
      </c>
      <c r="H752" t="s">
        <v>11</v>
      </c>
      <c r="I752" t="s">
        <v>11</v>
      </c>
      <c r="J752" t="s">
        <v>23</v>
      </c>
      <c r="K752" t="str">
        <f t="shared" si="34"/>
        <v>4-Sep-1969</v>
      </c>
      <c r="L752">
        <f t="shared" si="35"/>
        <v>53</v>
      </c>
    </row>
    <row r="753" spans="1:12" x14ac:dyDescent="0.3">
      <c r="A753" t="s">
        <v>784</v>
      </c>
      <c r="B753">
        <v>2004</v>
      </c>
      <c r="C753">
        <f t="shared" si="33"/>
        <v>2004</v>
      </c>
      <c r="D753" t="s">
        <v>10</v>
      </c>
      <c r="E753">
        <v>27</v>
      </c>
      <c r="F753">
        <v>0</v>
      </c>
      <c r="G753" s="15">
        <v>6311.11</v>
      </c>
      <c r="H753" t="s">
        <v>11</v>
      </c>
      <c r="I753" t="s">
        <v>11</v>
      </c>
      <c r="J753" t="s">
        <v>42</v>
      </c>
      <c r="K753" t="str">
        <f t="shared" si="34"/>
        <v>27-Jul-2004</v>
      </c>
      <c r="L753">
        <f t="shared" si="35"/>
        <v>18</v>
      </c>
    </row>
    <row r="754" spans="1:12" x14ac:dyDescent="0.3">
      <c r="A754" t="s">
        <v>785</v>
      </c>
      <c r="B754">
        <v>1985</v>
      </c>
      <c r="C754">
        <f t="shared" si="33"/>
        <v>1985</v>
      </c>
      <c r="D754" t="s">
        <v>15</v>
      </c>
      <c r="E754">
        <v>19</v>
      </c>
      <c r="F754">
        <v>2</v>
      </c>
      <c r="G754" s="15">
        <v>6311.95</v>
      </c>
      <c r="H754" t="s">
        <v>11</v>
      </c>
      <c r="I754" t="s">
        <v>16</v>
      </c>
      <c r="J754" t="s">
        <v>42</v>
      </c>
      <c r="K754" t="str">
        <f t="shared" si="34"/>
        <v>19-Nov-1985</v>
      </c>
      <c r="L754">
        <f t="shared" si="35"/>
        <v>37</v>
      </c>
    </row>
    <row r="755" spans="1:12" x14ac:dyDescent="0.3">
      <c r="A755" t="s">
        <v>786</v>
      </c>
      <c r="B755">
        <v>1985</v>
      </c>
      <c r="C755">
        <f t="shared" si="33"/>
        <v>1985</v>
      </c>
      <c r="D755" t="s">
        <v>30</v>
      </c>
      <c r="E755">
        <v>15</v>
      </c>
      <c r="F755">
        <v>2</v>
      </c>
      <c r="G755" s="15">
        <v>6313.76</v>
      </c>
      <c r="H755" t="s">
        <v>11</v>
      </c>
      <c r="I755" t="s">
        <v>16</v>
      </c>
      <c r="J755" t="s">
        <v>13</v>
      </c>
      <c r="K755" t="str">
        <f t="shared" si="34"/>
        <v>15-Dec-1985</v>
      </c>
      <c r="L755">
        <f t="shared" si="35"/>
        <v>37</v>
      </c>
    </row>
    <row r="756" spans="1:12" x14ac:dyDescent="0.3">
      <c r="A756" t="s">
        <v>787</v>
      </c>
      <c r="B756">
        <v>1990</v>
      </c>
      <c r="C756">
        <f t="shared" si="33"/>
        <v>1990</v>
      </c>
      <c r="D756" t="s">
        <v>35</v>
      </c>
      <c r="E756">
        <v>13</v>
      </c>
      <c r="F756">
        <v>3</v>
      </c>
      <c r="G756" s="15">
        <v>6334.34</v>
      </c>
      <c r="H756" t="s">
        <v>11</v>
      </c>
      <c r="I756" t="s">
        <v>11</v>
      </c>
      <c r="J756" t="s">
        <v>247</v>
      </c>
      <c r="K756" t="str">
        <f t="shared" si="34"/>
        <v>13-Aug-1990</v>
      </c>
      <c r="L756">
        <f t="shared" si="35"/>
        <v>32</v>
      </c>
    </row>
    <row r="757" spans="1:12" x14ac:dyDescent="0.3">
      <c r="A757" t="s">
        <v>788</v>
      </c>
      <c r="B757">
        <v>1986</v>
      </c>
      <c r="C757">
        <f t="shared" si="33"/>
        <v>1986</v>
      </c>
      <c r="D757" t="s">
        <v>20</v>
      </c>
      <c r="E757">
        <v>25</v>
      </c>
      <c r="F757">
        <v>3</v>
      </c>
      <c r="G757" s="15">
        <v>6335.64</v>
      </c>
      <c r="H757" t="s">
        <v>11</v>
      </c>
      <c r="I757" t="s">
        <v>11</v>
      </c>
      <c r="J757" t="s">
        <v>13</v>
      </c>
      <c r="K757" t="str">
        <f t="shared" si="34"/>
        <v>25-Sep-1986</v>
      </c>
      <c r="L757">
        <f t="shared" si="35"/>
        <v>36</v>
      </c>
    </row>
    <row r="758" spans="1:12" x14ac:dyDescent="0.3">
      <c r="A758" t="s">
        <v>789</v>
      </c>
      <c r="B758">
        <v>1983</v>
      </c>
      <c r="C758">
        <f t="shared" si="33"/>
        <v>1983</v>
      </c>
      <c r="D758" t="s">
        <v>37</v>
      </c>
      <c r="E758">
        <v>21</v>
      </c>
      <c r="F758">
        <v>2</v>
      </c>
      <c r="G758" s="15">
        <v>6338.08</v>
      </c>
      <c r="H758" t="s">
        <v>11</v>
      </c>
      <c r="I758" t="s">
        <v>16</v>
      </c>
      <c r="J758" t="s">
        <v>13</v>
      </c>
      <c r="K758" t="str">
        <f t="shared" si="34"/>
        <v>21-Oct-1983</v>
      </c>
      <c r="L758">
        <f t="shared" si="35"/>
        <v>39</v>
      </c>
    </row>
    <row r="759" spans="1:12" x14ac:dyDescent="0.3">
      <c r="A759" t="s">
        <v>790</v>
      </c>
      <c r="B759">
        <v>1983</v>
      </c>
      <c r="C759">
        <f t="shared" si="33"/>
        <v>1983</v>
      </c>
      <c r="D759" t="s">
        <v>35</v>
      </c>
      <c r="E759">
        <v>19</v>
      </c>
      <c r="F759">
        <v>2</v>
      </c>
      <c r="G759" s="15">
        <v>6356.27</v>
      </c>
      <c r="H759" t="s">
        <v>12</v>
      </c>
      <c r="I759" t="s">
        <v>11</v>
      </c>
      <c r="J759" t="s">
        <v>13</v>
      </c>
      <c r="K759" t="str">
        <f t="shared" si="34"/>
        <v>19-Aug-1983</v>
      </c>
      <c r="L759">
        <f t="shared" si="35"/>
        <v>39</v>
      </c>
    </row>
    <row r="760" spans="1:12" x14ac:dyDescent="0.3">
      <c r="A760" t="s">
        <v>791</v>
      </c>
      <c r="B760">
        <v>1980</v>
      </c>
      <c r="C760">
        <f t="shared" si="33"/>
        <v>1980</v>
      </c>
      <c r="D760" t="s">
        <v>37</v>
      </c>
      <c r="E760">
        <v>30</v>
      </c>
      <c r="F760">
        <v>0</v>
      </c>
      <c r="G760" s="15">
        <v>6358.78</v>
      </c>
      <c r="H760" t="s">
        <v>11</v>
      </c>
      <c r="I760" t="s">
        <v>16</v>
      </c>
      <c r="J760" t="s">
        <v>23</v>
      </c>
      <c r="K760" t="str">
        <f t="shared" si="34"/>
        <v>30-Oct-1980</v>
      </c>
      <c r="L760">
        <f t="shared" si="35"/>
        <v>42</v>
      </c>
    </row>
    <row r="761" spans="1:12" x14ac:dyDescent="0.3">
      <c r="A761" t="s">
        <v>792</v>
      </c>
      <c r="B761">
        <v>1989</v>
      </c>
      <c r="C761">
        <f t="shared" si="33"/>
        <v>1989</v>
      </c>
      <c r="D761" t="s">
        <v>18</v>
      </c>
      <c r="E761">
        <v>24</v>
      </c>
      <c r="F761">
        <v>3</v>
      </c>
      <c r="G761" s="15">
        <v>6360.99</v>
      </c>
      <c r="H761" t="s">
        <v>11</v>
      </c>
      <c r="I761" t="s">
        <v>11</v>
      </c>
      <c r="J761" t="s">
        <v>23</v>
      </c>
      <c r="K761" t="str">
        <f t="shared" si="34"/>
        <v>24-Jun-1989</v>
      </c>
      <c r="L761">
        <f t="shared" si="35"/>
        <v>33</v>
      </c>
    </row>
    <row r="762" spans="1:12" x14ac:dyDescent="0.3">
      <c r="A762" t="s">
        <v>793</v>
      </c>
      <c r="B762">
        <v>1996</v>
      </c>
      <c r="C762">
        <f t="shared" si="33"/>
        <v>1996</v>
      </c>
      <c r="D762" t="s">
        <v>10</v>
      </c>
      <c r="E762">
        <v>7</v>
      </c>
      <c r="F762">
        <v>0</v>
      </c>
      <c r="G762" s="15">
        <v>6361.47</v>
      </c>
      <c r="H762" t="s">
        <v>11</v>
      </c>
      <c r="I762" t="s">
        <v>12</v>
      </c>
      <c r="J762" t="s">
        <v>300</v>
      </c>
      <c r="K762" t="str">
        <f t="shared" si="34"/>
        <v>7-Jul-1996</v>
      </c>
      <c r="L762">
        <f t="shared" si="35"/>
        <v>26</v>
      </c>
    </row>
    <row r="763" spans="1:12" x14ac:dyDescent="0.3">
      <c r="A763" t="s">
        <v>794</v>
      </c>
      <c r="B763">
        <v>1970</v>
      </c>
      <c r="C763">
        <f t="shared" si="33"/>
        <v>1970</v>
      </c>
      <c r="D763" t="s">
        <v>15</v>
      </c>
      <c r="E763">
        <v>9</v>
      </c>
      <c r="F763">
        <v>0</v>
      </c>
      <c r="G763" s="15">
        <v>6367.31</v>
      </c>
      <c r="H763" t="s">
        <v>11</v>
      </c>
      <c r="I763" t="s">
        <v>16</v>
      </c>
      <c r="J763" t="s">
        <v>13</v>
      </c>
      <c r="K763" t="str">
        <f t="shared" si="34"/>
        <v>9-Nov-1970</v>
      </c>
      <c r="L763">
        <f t="shared" si="35"/>
        <v>52</v>
      </c>
    </row>
    <row r="764" spans="1:12" x14ac:dyDescent="0.3">
      <c r="A764" t="s">
        <v>795</v>
      </c>
      <c r="B764">
        <v>1984</v>
      </c>
      <c r="C764">
        <f t="shared" si="33"/>
        <v>1984</v>
      </c>
      <c r="D764" t="s">
        <v>35</v>
      </c>
      <c r="E764">
        <v>13</v>
      </c>
      <c r="F764">
        <v>1</v>
      </c>
      <c r="G764" s="15">
        <v>6373.56</v>
      </c>
      <c r="H764" t="s">
        <v>11</v>
      </c>
      <c r="I764" t="s">
        <v>16</v>
      </c>
      <c r="J764" t="s">
        <v>23</v>
      </c>
      <c r="K764" t="str">
        <f t="shared" si="34"/>
        <v>13-Aug-1984</v>
      </c>
      <c r="L764">
        <f t="shared" si="35"/>
        <v>38</v>
      </c>
    </row>
    <row r="765" spans="1:12" x14ac:dyDescent="0.3">
      <c r="A765" t="s">
        <v>796</v>
      </c>
      <c r="B765">
        <v>1976</v>
      </c>
      <c r="C765">
        <f t="shared" si="33"/>
        <v>1976</v>
      </c>
      <c r="D765" t="s">
        <v>15</v>
      </c>
      <c r="E765">
        <v>18</v>
      </c>
      <c r="F765">
        <v>2</v>
      </c>
      <c r="G765" s="15">
        <v>6374.16</v>
      </c>
      <c r="H765" t="s">
        <v>11</v>
      </c>
      <c r="I765" t="s">
        <v>11</v>
      </c>
      <c r="J765" t="s">
        <v>13</v>
      </c>
      <c r="K765" t="str">
        <f t="shared" si="34"/>
        <v>18-Nov-1976</v>
      </c>
      <c r="L765">
        <f t="shared" si="35"/>
        <v>46</v>
      </c>
    </row>
    <row r="766" spans="1:12" x14ac:dyDescent="0.3">
      <c r="A766" t="s">
        <v>797</v>
      </c>
      <c r="B766">
        <v>1982</v>
      </c>
      <c r="C766">
        <f t="shared" si="33"/>
        <v>1982</v>
      </c>
      <c r="D766" t="s">
        <v>35</v>
      </c>
      <c r="E766">
        <v>6</v>
      </c>
      <c r="F766">
        <v>1</v>
      </c>
      <c r="G766" s="15">
        <v>6389.38</v>
      </c>
      <c r="H766" t="s">
        <v>16</v>
      </c>
      <c r="I766" t="s">
        <v>11</v>
      </c>
      <c r="J766" t="s">
        <v>23</v>
      </c>
      <c r="K766" t="str">
        <f t="shared" si="34"/>
        <v>6-Aug-1982</v>
      </c>
      <c r="L766">
        <f t="shared" si="35"/>
        <v>40</v>
      </c>
    </row>
    <row r="767" spans="1:12" x14ac:dyDescent="0.3">
      <c r="A767" t="s">
        <v>798</v>
      </c>
      <c r="B767">
        <v>1997</v>
      </c>
      <c r="C767">
        <f t="shared" si="33"/>
        <v>1997</v>
      </c>
      <c r="D767" t="s">
        <v>35</v>
      </c>
      <c r="E767">
        <v>16</v>
      </c>
      <c r="F767">
        <v>0</v>
      </c>
      <c r="G767" s="15">
        <v>6389.53</v>
      </c>
      <c r="H767" t="s">
        <v>11</v>
      </c>
      <c r="I767" t="s">
        <v>11</v>
      </c>
      <c r="J767" t="s">
        <v>300</v>
      </c>
      <c r="K767" t="str">
        <f t="shared" si="34"/>
        <v>16-Aug-1997</v>
      </c>
      <c r="L767">
        <f t="shared" si="35"/>
        <v>25</v>
      </c>
    </row>
    <row r="768" spans="1:12" x14ac:dyDescent="0.3">
      <c r="A768" t="s">
        <v>799</v>
      </c>
      <c r="B768">
        <v>1982</v>
      </c>
      <c r="C768">
        <f t="shared" si="33"/>
        <v>1982</v>
      </c>
      <c r="D768" t="s">
        <v>37</v>
      </c>
      <c r="E768">
        <v>28</v>
      </c>
      <c r="F768">
        <v>1</v>
      </c>
      <c r="G768" s="15">
        <v>6393.6</v>
      </c>
      <c r="H768" t="s">
        <v>11</v>
      </c>
      <c r="I768" t="s">
        <v>16</v>
      </c>
      <c r="J768" t="s">
        <v>23</v>
      </c>
      <c r="K768" t="str">
        <f t="shared" si="34"/>
        <v>28-Oct-1982</v>
      </c>
      <c r="L768">
        <f t="shared" si="35"/>
        <v>40</v>
      </c>
    </row>
    <row r="769" spans="1:12" x14ac:dyDescent="0.3">
      <c r="A769" t="s">
        <v>800</v>
      </c>
      <c r="B769">
        <v>1987</v>
      </c>
      <c r="C769">
        <f t="shared" si="33"/>
        <v>1987</v>
      </c>
      <c r="D769" t="s">
        <v>20</v>
      </c>
      <c r="E769">
        <v>9</v>
      </c>
      <c r="F769">
        <v>2</v>
      </c>
      <c r="G769" s="15">
        <v>6402.29</v>
      </c>
      <c r="H769" t="s">
        <v>11</v>
      </c>
      <c r="I769" t="s">
        <v>12</v>
      </c>
      <c r="J769" t="s">
        <v>247</v>
      </c>
      <c r="K769" t="str">
        <f t="shared" si="34"/>
        <v>9-Sep-1987</v>
      </c>
      <c r="L769">
        <f t="shared" si="35"/>
        <v>35</v>
      </c>
    </row>
    <row r="770" spans="1:12" x14ac:dyDescent="0.3">
      <c r="A770" t="s">
        <v>801</v>
      </c>
      <c r="B770">
        <v>1985</v>
      </c>
      <c r="C770">
        <f t="shared" si="33"/>
        <v>1985</v>
      </c>
      <c r="D770" t="s">
        <v>30</v>
      </c>
      <c r="E770">
        <v>10</v>
      </c>
      <c r="F770">
        <v>2</v>
      </c>
      <c r="G770" s="15">
        <v>6406.41</v>
      </c>
      <c r="H770" t="s">
        <v>16</v>
      </c>
      <c r="I770" t="s">
        <v>12</v>
      </c>
      <c r="J770" t="s">
        <v>276</v>
      </c>
      <c r="K770" t="str">
        <f t="shared" si="34"/>
        <v>10-Dec-1985</v>
      </c>
      <c r="L770">
        <f t="shared" si="35"/>
        <v>37</v>
      </c>
    </row>
    <row r="771" spans="1:12" x14ac:dyDescent="0.3">
      <c r="A771" t="s">
        <v>802</v>
      </c>
      <c r="B771">
        <v>1970</v>
      </c>
      <c r="C771">
        <f t="shared" ref="C771:C834" si="36">IF(B771="?",AVERAGE($B$2344),B771)</f>
        <v>1970</v>
      </c>
      <c r="D771" t="s">
        <v>35</v>
      </c>
      <c r="E771">
        <v>20</v>
      </c>
      <c r="F771">
        <v>0</v>
      </c>
      <c r="G771" s="15">
        <v>6407.05</v>
      </c>
      <c r="H771" t="s">
        <v>11</v>
      </c>
      <c r="I771" t="s">
        <v>16</v>
      </c>
      <c r="J771" t="s">
        <v>13</v>
      </c>
      <c r="K771" t="str">
        <f t="shared" ref="K771:K834" si="37">CONCATENATE(E771,"-",D771,"-",C771)</f>
        <v>20-Aug-1970</v>
      </c>
      <c r="L771">
        <f t="shared" ref="L771:L834" si="38">DATEDIF(K771,DATE(2023,6,8),"Y")</f>
        <v>52</v>
      </c>
    </row>
    <row r="772" spans="1:12" x14ac:dyDescent="0.3">
      <c r="A772" t="s">
        <v>803</v>
      </c>
      <c r="B772">
        <v>1971</v>
      </c>
      <c r="C772">
        <f t="shared" si="36"/>
        <v>1971</v>
      </c>
      <c r="D772" t="s">
        <v>35</v>
      </c>
      <c r="E772">
        <v>22</v>
      </c>
      <c r="F772">
        <v>0</v>
      </c>
      <c r="G772" s="15">
        <v>6412.34</v>
      </c>
      <c r="H772" t="s">
        <v>11</v>
      </c>
      <c r="I772" t="s">
        <v>12</v>
      </c>
      <c r="J772" t="s">
        <v>13</v>
      </c>
      <c r="K772" t="str">
        <f t="shared" si="37"/>
        <v>22-Aug-1971</v>
      </c>
      <c r="L772">
        <f t="shared" si="38"/>
        <v>51</v>
      </c>
    </row>
    <row r="773" spans="1:12" x14ac:dyDescent="0.3">
      <c r="A773" t="s">
        <v>804</v>
      </c>
      <c r="B773">
        <v>1987</v>
      </c>
      <c r="C773">
        <f t="shared" si="36"/>
        <v>1987</v>
      </c>
      <c r="D773" t="s">
        <v>20</v>
      </c>
      <c r="E773">
        <v>4</v>
      </c>
      <c r="F773">
        <v>3</v>
      </c>
      <c r="G773" s="15">
        <v>6414.18</v>
      </c>
      <c r="H773" t="s">
        <v>11</v>
      </c>
      <c r="I773" t="s">
        <v>11</v>
      </c>
      <c r="J773" t="s">
        <v>42</v>
      </c>
      <c r="K773" t="str">
        <f t="shared" si="37"/>
        <v>4-Sep-1987</v>
      </c>
      <c r="L773">
        <f t="shared" si="38"/>
        <v>35</v>
      </c>
    </row>
    <row r="774" spans="1:12" x14ac:dyDescent="0.3">
      <c r="A774" t="s">
        <v>805</v>
      </c>
      <c r="B774">
        <v>1976</v>
      </c>
      <c r="C774">
        <f t="shared" si="36"/>
        <v>1976</v>
      </c>
      <c r="D774" t="s">
        <v>30</v>
      </c>
      <c r="E774">
        <v>30</v>
      </c>
      <c r="F774">
        <v>2</v>
      </c>
      <c r="G774" s="15">
        <v>6417.28</v>
      </c>
      <c r="H774" t="s">
        <v>11</v>
      </c>
      <c r="I774" t="s">
        <v>12</v>
      </c>
      <c r="J774" t="s">
        <v>13</v>
      </c>
      <c r="K774" t="str">
        <f t="shared" si="37"/>
        <v>30-Dec-1976</v>
      </c>
      <c r="L774">
        <f t="shared" si="38"/>
        <v>46</v>
      </c>
    </row>
    <row r="775" spans="1:12" x14ac:dyDescent="0.3">
      <c r="A775" t="s">
        <v>806</v>
      </c>
      <c r="B775">
        <v>1975</v>
      </c>
      <c r="C775">
        <f t="shared" si="36"/>
        <v>1975</v>
      </c>
      <c r="D775" t="s">
        <v>35</v>
      </c>
      <c r="E775">
        <v>5</v>
      </c>
      <c r="F775">
        <v>1</v>
      </c>
      <c r="G775" s="15">
        <v>6423.48</v>
      </c>
      <c r="H775" t="s">
        <v>11</v>
      </c>
      <c r="I775" t="s">
        <v>12</v>
      </c>
      <c r="J775" t="s">
        <v>13</v>
      </c>
      <c r="K775" t="str">
        <f t="shared" si="37"/>
        <v>5-Aug-1975</v>
      </c>
      <c r="L775">
        <f t="shared" si="38"/>
        <v>47</v>
      </c>
    </row>
    <row r="776" spans="1:12" x14ac:dyDescent="0.3">
      <c r="A776" t="s">
        <v>807</v>
      </c>
      <c r="B776">
        <v>1985</v>
      </c>
      <c r="C776">
        <f t="shared" si="36"/>
        <v>1985</v>
      </c>
      <c r="D776" t="s">
        <v>10</v>
      </c>
      <c r="E776">
        <v>22</v>
      </c>
      <c r="F776">
        <v>3</v>
      </c>
      <c r="G776" s="15">
        <v>6435.62</v>
      </c>
      <c r="H776" t="s">
        <v>12</v>
      </c>
      <c r="I776" t="s">
        <v>11</v>
      </c>
      <c r="J776" t="s">
        <v>13</v>
      </c>
      <c r="K776" t="str">
        <f t="shared" si="37"/>
        <v>22-Jul-1985</v>
      </c>
      <c r="L776">
        <f t="shared" si="38"/>
        <v>37</v>
      </c>
    </row>
    <row r="777" spans="1:12" x14ac:dyDescent="0.3">
      <c r="A777" t="s">
        <v>808</v>
      </c>
      <c r="B777">
        <v>1984</v>
      </c>
      <c r="C777">
        <f t="shared" si="36"/>
        <v>1984</v>
      </c>
      <c r="D777" t="s">
        <v>35</v>
      </c>
      <c r="E777">
        <v>26</v>
      </c>
      <c r="F777">
        <v>2</v>
      </c>
      <c r="G777" s="15">
        <v>6455.86</v>
      </c>
      <c r="H777" t="s">
        <v>12</v>
      </c>
      <c r="I777" t="s">
        <v>12</v>
      </c>
      <c r="J777" t="s">
        <v>23</v>
      </c>
      <c r="K777" t="str">
        <f t="shared" si="37"/>
        <v>26-Aug-1984</v>
      </c>
      <c r="L777">
        <f t="shared" si="38"/>
        <v>38</v>
      </c>
    </row>
    <row r="778" spans="1:12" x14ac:dyDescent="0.3">
      <c r="A778" t="s">
        <v>809</v>
      </c>
      <c r="B778">
        <v>1984</v>
      </c>
      <c r="C778">
        <f t="shared" si="36"/>
        <v>1984</v>
      </c>
      <c r="D778" t="s">
        <v>15</v>
      </c>
      <c r="E778">
        <v>1</v>
      </c>
      <c r="F778">
        <v>2</v>
      </c>
      <c r="G778" s="15">
        <v>6457.84</v>
      </c>
      <c r="H778" t="s">
        <v>11</v>
      </c>
      <c r="I778" t="s">
        <v>12</v>
      </c>
      <c r="J778" t="s">
        <v>23</v>
      </c>
      <c r="K778" t="str">
        <f t="shared" si="37"/>
        <v>1-Nov-1984</v>
      </c>
      <c r="L778">
        <f t="shared" si="38"/>
        <v>38</v>
      </c>
    </row>
    <row r="779" spans="1:12" x14ac:dyDescent="0.3">
      <c r="A779" t="s">
        <v>810</v>
      </c>
      <c r="B779">
        <v>1981</v>
      </c>
      <c r="C779">
        <f t="shared" si="36"/>
        <v>1981</v>
      </c>
      <c r="D779" t="s">
        <v>10</v>
      </c>
      <c r="E779">
        <v>27</v>
      </c>
      <c r="F779">
        <v>1</v>
      </c>
      <c r="G779" s="15">
        <v>6473.15</v>
      </c>
      <c r="H779" t="s">
        <v>11</v>
      </c>
      <c r="I779" t="s">
        <v>11</v>
      </c>
      <c r="J779" t="s">
        <v>13</v>
      </c>
      <c r="K779" t="str">
        <f t="shared" si="37"/>
        <v>27-Jul-1981</v>
      </c>
      <c r="L779">
        <f t="shared" si="38"/>
        <v>41</v>
      </c>
    </row>
    <row r="780" spans="1:12" x14ac:dyDescent="0.3">
      <c r="A780" t="s">
        <v>811</v>
      </c>
      <c r="B780">
        <v>1980</v>
      </c>
      <c r="C780">
        <f t="shared" si="36"/>
        <v>1980</v>
      </c>
      <c r="D780" t="s">
        <v>18</v>
      </c>
      <c r="E780">
        <v>8</v>
      </c>
      <c r="F780">
        <v>0</v>
      </c>
      <c r="G780" s="15">
        <v>6474.01</v>
      </c>
      <c r="H780" t="s">
        <v>11</v>
      </c>
      <c r="I780" t="s">
        <v>12</v>
      </c>
      <c r="J780" t="s">
        <v>42</v>
      </c>
      <c r="K780" t="str">
        <f t="shared" si="37"/>
        <v>8-Jun-1980</v>
      </c>
      <c r="L780">
        <f t="shared" si="38"/>
        <v>43</v>
      </c>
    </row>
    <row r="781" spans="1:12" x14ac:dyDescent="0.3">
      <c r="A781" t="s">
        <v>812</v>
      </c>
      <c r="B781">
        <v>1970</v>
      </c>
      <c r="C781">
        <f t="shared" si="36"/>
        <v>1970</v>
      </c>
      <c r="D781" t="s">
        <v>30</v>
      </c>
      <c r="E781">
        <v>1</v>
      </c>
      <c r="F781">
        <v>0</v>
      </c>
      <c r="G781" s="15">
        <v>6481.67</v>
      </c>
      <c r="H781" t="s">
        <v>11</v>
      </c>
      <c r="I781" t="s">
        <v>11</v>
      </c>
      <c r="J781" t="s">
        <v>13</v>
      </c>
      <c r="K781" t="str">
        <f t="shared" si="37"/>
        <v>1-Dec-1970</v>
      </c>
      <c r="L781">
        <f t="shared" si="38"/>
        <v>52</v>
      </c>
    </row>
    <row r="782" spans="1:12" x14ac:dyDescent="0.3">
      <c r="A782" t="s">
        <v>813</v>
      </c>
      <c r="B782">
        <v>1982</v>
      </c>
      <c r="C782">
        <f t="shared" si="36"/>
        <v>1982</v>
      </c>
      <c r="D782" t="s">
        <v>37</v>
      </c>
      <c r="E782">
        <v>9</v>
      </c>
      <c r="F782">
        <v>1</v>
      </c>
      <c r="G782" s="15">
        <v>6496.89</v>
      </c>
      <c r="H782" t="s">
        <v>11</v>
      </c>
      <c r="I782" t="s">
        <v>12</v>
      </c>
      <c r="J782" t="s">
        <v>42</v>
      </c>
      <c r="K782" t="str">
        <f t="shared" si="37"/>
        <v>9-Oct-1982</v>
      </c>
      <c r="L782">
        <f t="shared" si="38"/>
        <v>40</v>
      </c>
    </row>
    <row r="783" spans="1:12" x14ac:dyDescent="0.3">
      <c r="A783" t="s">
        <v>814</v>
      </c>
      <c r="B783">
        <v>1982</v>
      </c>
      <c r="C783">
        <f t="shared" si="36"/>
        <v>1982</v>
      </c>
      <c r="D783" t="s">
        <v>35</v>
      </c>
      <c r="E783">
        <v>28</v>
      </c>
      <c r="F783">
        <v>1</v>
      </c>
      <c r="G783" s="15">
        <v>6500.24</v>
      </c>
      <c r="H783" t="s">
        <v>11</v>
      </c>
      <c r="I783" t="s">
        <v>11</v>
      </c>
      <c r="J783" t="s">
        <v>13</v>
      </c>
      <c r="K783" t="str">
        <f t="shared" si="37"/>
        <v>28-Aug-1982</v>
      </c>
      <c r="L783">
        <f t="shared" si="38"/>
        <v>40</v>
      </c>
    </row>
    <row r="784" spans="1:12" x14ac:dyDescent="0.3">
      <c r="A784" t="s">
        <v>815</v>
      </c>
      <c r="B784">
        <v>1994</v>
      </c>
      <c r="C784">
        <f t="shared" si="36"/>
        <v>1994</v>
      </c>
      <c r="D784" t="s">
        <v>10</v>
      </c>
      <c r="E784">
        <v>7</v>
      </c>
      <c r="F784">
        <v>0</v>
      </c>
      <c r="G784" s="15">
        <v>6512.24</v>
      </c>
      <c r="H784" t="s">
        <v>11</v>
      </c>
      <c r="I784" t="s">
        <v>16</v>
      </c>
      <c r="J784" t="s">
        <v>300</v>
      </c>
      <c r="K784" t="str">
        <f t="shared" si="37"/>
        <v>7-Jul-1994</v>
      </c>
      <c r="L784">
        <f t="shared" si="38"/>
        <v>28</v>
      </c>
    </row>
    <row r="785" spans="1:12" x14ac:dyDescent="0.3">
      <c r="A785" t="s">
        <v>816</v>
      </c>
      <c r="B785">
        <v>1976</v>
      </c>
      <c r="C785">
        <f t="shared" si="36"/>
        <v>1976</v>
      </c>
      <c r="D785" t="s">
        <v>37</v>
      </c>
      <c r="E785">
        <v>23</v>
      </c>
      <c r="F785">
        <v>2</v>
      </c>
      <c r="G785" s="15">
        <v>6529.21</v>
      </c>
      <c r="H785" t="s">
        <v>11</v>
      </c>
      <c r="I785" t="s">
        <v>16</v>
      </c>
      <c r="J785" t="s">
        <v>13</v>
      </c>
      <c r="K785" t="str">
        <f t="shared" si="37"/>
        <v>23-Oct-1976</v>
      </c>
      <c r="L785">
        <f t="shared" si="38"/>
        <v>46</v>
      </c>
    </row>
    <row r="786" spans="1:12" x14ac:dyDescent="0.3">
      <c r="A786" t="s">
        <v>817</v>
      </c>
      <c r="B786">
        <v>1982</v>
      </c>
      <c r="C786">
        <f t="shared" si="36"/>
        <v>1982</v>
      </c>
      <c r="D786" t="s">
        <v>35</v>
      </c>
      <c r="E786">
        <v>12</v>
      </c>
      <c r="F786">
        <v>3</v>
      </c>
      <c r="G786" s="15">
        <v>6532.04</v>
      </c>
      <c r="H786" t="s">
        <v>11</v>
      </c>
      <c r="I786" t="s">
        <v>16</v>
      </c>
      <c r="J786" t="s">
        <v>13</v>
      </c>
      <c r="K786" t="str">
        <f t="shared" si="37"/>
        <v>12-Aug-1982</v>
      </c>
      <c r="L786">
        <f t="shared" si="38"/>
        <v>40</v>
      </c>
    </row>
    <row r="787" spans="1:12" x14ac:dyDescent="0.3">
      <c r="A787" t="s">
        <v>818</v>
      </c>
      <c r="B787">
        <v>1982</v>
      </c>
      <c r="C787">
        <f t="shared" si="36"/>
        <v>1982</v>
      </c>
      <c r="D787" t="s">
        <v>37</v>
      </c>
      <c r="E787">
        <v>2</v>
      </c>
      <c r="F787">
        <v>3</v>
      </c>
      <c r="G787" s="15">
        <v>6536.68</v>
      </c>
      <c r="H787" t="s">
        <v>11</v>
      </c>
      <c r="I787" t="s">
        <v>11</v>
      </c>
      <c r="J787" t="s">
        <v>23</v>
      </c>
      <c r="K787" t="str">
        <f t="shared" si="37"/>
        <v>2-Oct-1982</v>
      </c>
      <c r="L787">
        <f t="shared" si="38"/>
        <v>40</v>
      </c>
    </row>
    <row r="788" spans="1:12" x14ac:dyDescent="0.3">
      <c r="A788" t="s">
        <v>819</v>
      </c>
      <c r="B788">
        <v>1969</v>
      </c>
      <c r="C788">
        <f t="shared" si="36"/>
        <v>1969</v>
      </c>
      <c r="D788" t="s">
        <v>30</v>
      </c>
      <c r="E788">
        <v>3</v>
      </c>
      <c r="F788">
        <v>0</v>
      </c>
      <c r="G788" s="15">
        <v>6546.16</v>
      </c>
      <c r="H788" t="s">
        <v>11</v>
      </c>
      <c r="I788" t="s">
        <v>12</v>
      </c>
      <c r="J788" t="s">
        <v>13</v>
      </c>
      <c r="K788" t="str">
        <f t="shared" si="37"/>
        <v>3-Dec-1969</v>
      </c>
      <c r="L788">
        <f t="shared" si="38"/>
        <v>53</v>
      </c>
    </row>
    <row r="789" spans="1:12" x14ac:dyDescent="0.3">
      <c r="A789" t="s">
        <v>820</v>
      </c>
      <c r="B789">
        <v>1986</v>
      </c>
      <c r="C789">
        <f t="shared" si="36"/>
        <v>1986</v>
      </c>
      <c r="D789" t="s">
        <v>30</v>
      </c>
      <c r="E789">
        <v>18</v>
      </c>
      <c r="F789">
        <v>3</v>
      </c>
      <c r="G789" s="15">
        <v>6548.2</v>
      </c>
      <c r="H789" t="s">
        <v>11</v>
      </c>
      <c r="I789" t="s">
        <v>12</v>
      </c>
      <c r="J789" t="s">
        <v>23</v>
      </c>
      <c r="K789" t="str">
        <f t="shared" si="37"/>
        <v>18-Dec-1986</v>
      </c>
      <c r="L789">
        <f t="shared" si="38"/>
        <v>36</v>
      </c>
    </row>
    <row r="790" spans="1:12" x14ac:dyDescent="0.3">
      <c r="A790" t="s">
        <v>821</v>
      </c>
      <c r="B790">
        <v>1989</v>
      </c>
      <c r="C790">
        <f t="shared" si="36"/>
        <v>1989</v>
      </c>
      <c r="D790" t="s">
        <v>35</v>
      </c>
      <c r="E790">
        <v>6</v>
      </c>
      <c r="F790">
        <v>3</v>
      </c>
      <c r="G790" s="15">
        <v>6551.75</v>
      </c>
      <c r="H790" t="s">
        <v>11</v>
      </c>
      <c r="I790" t="s">
        <v>11</v>
      </c>
      <c r="J790" t="s">
        <v>247</v>
      </c>
      <c r="K790" t="str">
        <f t="shared" si="37"/>
        <v>6-Aug-1989</v>
      </c>
      <c r="L790">
        <f t="shared" si="38"/>
        <v>33</v>
      </c>
    </row>
    <row r="791" spans="1:12" x14ac:dyDescent="0.3">
      <c r="A791" t="s">
        <v>822</v>
      </c>
      <c r="B791">
        <v>1968</v>
      </c>
      <c r="C791">
        <f t="shared" si="36"/>
        <v>1968</v>
      </c>
      <c r="D791" t="s">
        <v>30</v>
      </c>
      <c r="E791">
        <v>11</v>
      </c>
      <c r="F791">
        <v>0</v>
      </c>
      <c r="G791" s="15">
        <v>6552.01</v>
      </c>
      <c r="H791" t="s">
        <v>12</v>
      </c>
      <c r="I791" t="s">
        <v>11</v>
      </c>
      <c r="J791" t="s">
        <v>13</v>
      </c>
      <c r="K791" t="str">
        <f t="shared" si="37"/>
        <v>11-Dec-1968</v>
      </c>
      <c r="L791">
        <f t="shared" si="38"/>
        <v>54</v>
      </c>
    </row>
    <row r="792" spans="1:12" x14ac:dyDescent="0.3">
      <c r="A792" t="s">
        <v>823</v>
      </c>
      <c r="B792">
        <v>1984</v>
      </c>
      <c r="C792">
        <f t="shared" si="36"/>
        <v>1984</v>
      </c>
      <c r="D792" t="s">
        <v>20</v>
      </c>
      <c r="E792">
        <v>20</v>
      </c>
      <c r="F792">
        <v>1</v>
      </c>
      <c r="G792" s="15">
        <v>6555.07</v>
      </c>
      <c r="H792" t="s">
        <v>11</v>
      </c>
      <c r="I792" t="s">
        <v>11</v>
      </c>
      <c r="J792" t="s">
        <v>247</v>
      </c>
      <c r="K792" t="str">
        <f t="shared" si="37"/>
        <v>20-Sep-1984</v>
      </c>
      <c r="L792">
        <f t="shared" si="38"/>
        <v>38</v>
      </c>
    </row>
    <row r="793" spans="1:12" x14ac:dyDescent="0.3">
      <c r="A793" t="s">
        <v>824</v>
      </c>
      <c r="B793">
        <v>1981</v>
      </c>
      <c r="C793">
        <f t="shared" si="36"/>
        <v>1981</v>
      </c>
      <c r="D793" t="s">
        <v>10</v>
      </c>
      <c r="E793">
        <v>20</v>
      </c>
      <c r="F793">
        <v>0</v>
      </c>
      <c r="G793" s="15">
        <v>6571.02</v>
      </c>
      <c r="H793" t="s">
        <v>11</v>
      </c>
      <c r="I793" t="s">
        <v>16</v>
      </c>
      <c r="J793" t="s">
        <v>23</v>
      </c>
      <c r="K793" t="str">
        <f t="shared" si="37"/>
        <v>20-Jul-1981</v>
      </c>
      <c r="L793">
        <f t="shared" si="38"/>
        <v>41</v>
      </c>
    </row>
    <row r="794" spans="1:12" x14ac:dyDescent="0.3">
      <c r="A794" t="s">
        <v>825</v>
      </c>
      <c r="B794">
        <v>1984</v>
      </c>
      <c r="C794">
        <f t="shared" si="36"/>
        <v>1984</v>
      </c>
      <c r="D794" t="s">
        <v>37</v>
      </c>
      <c r="E794">
        <v>5</v>
      </c>
      <c r="F794">
        <v>2</v>
      </c>
      <c r="G794" s="15">
        <v>6571.54</v>
      </c>
      <c r="H794" t="s">
        <v>11</v>
      </c>
      <c r="I794" t="s">
        <v>12</v>
      </c>
      <c r="J794" t="s">
        <v>42</v>
      </c>
      <c r="K794" t="str">
        <f t="shared" si="37"/>
        <v>5-Oct-1984</v>
      </c>
      <c r="L794">
        <f t="shared" si="38"/>
        <v>38</v>
      </c>
    </row>
    <row r="795" spans="1:12" x14ac:dyDescent="0.3">
      <c r="A795" t="s">
        <v>826</v>
      </c>
      <c r="B795">
        <v>1982</v>
      </c>
      <c r="C795">
        <f t="shared" si="36"/>
        <v>1982</v>
      </c>
      <c r="D795" t="s">
        <v>15</v>
      </c>
      <c r="E795">
        <v>22</v>
      </c>
      <c r="F795">
        <v>2</v>
      </c>
      <c r="G795" s="15">
        <v>6593.51</v>
      </c>
      <c r="H795" t="s">
        <v>11</v>
      </c>
      <c r="I795" t="s">
        <v>16</v>
      </c>
      <c r="J795" t="s">
        <v>13</v>
      </c>
      <c r="K795" t="str">
        <f t="shared" si="37"/>
        <v>22-Nov-1982</v>
      </c>
      <c r="L795">
        <f t="shared" si="38"/>
        <v>40</v>
      </c>
    </row>
    <row r="796" spans="1:12" x14ac:dyDescent="0.3">
      <c r="A796" t="s">
        <v>827</v>
      </c>
      <c r="B796">
        <v>1982</v>
      </c>
      <c r="C796">
        <f t="shared" si="36"/>
        <v>1982</v>
      </c>
      <c r="D796" t="s">
        <v>30</v>
      </c>
      <c r="E796">
        <v>29</v>
      </c>
      <c r="F796">
        <v>1</v>
      </c>
      <c r="G796" s="15">
        <v>6600.21</v>
      </c>
      <c r="H796" t="s">
        <v>12</v>
      </c>
      <c r="I796" t="s">
        <v>11</v>
      </c>
      <c r="J796" t="s">
        <v>168</v>
      </c>
      <c r="K796" t="str">
        <f t="shared" si="37"/>
        <v>29-Dec-1982</v>
      </c>
      <c r="L796">
        <f t="shared" si="38"/>
        <v>40</v>
      </c>
    </row>
    <row r="797" spans="1:12" x14ac:dyDescent="0.3">
      <c r="A797" t="s">
        <v>828</v>
      </c>
      <c r="B797">
        <v>1982</v>
      </c>
      <c r="C797">
        <f t="shared" si="36"/>
        <v>1982</v>
      </c>
      <c r="D797" t="s">
        <v>15</v>
      </c>
      <c r="E797">
        <v>7</v>
      </c>
      <c r="F797">
        <v>2</v>
      </c>
      <c r="G797" s="15">
        <v>6600.36</v>
      </c>
      <c r="H797" t="s">
        <v>11</v>
      </c>
      <c r="I797" t="s">
        <v>12</v>
      </c>
      <c r="J797" t="s">
        <v>42</v>
      </c>
      <c r="K797" t="str">
        <f t="shared" si="37"/>
        <v>7-Nov-1982</v>
      </c>
      <c r="L797">
        <f t="shared" si="38"/>
        <v>40</v>
      </c>
    </row>
    <row r="798" spans="1:12" x14ac:dyDescent="0.3">
      <c r="A798" t="s">
        <v>829</v>
      </c>
      <c r="B798">
        <v>1982</v>
      </c>
      <c r="C798">
        <f t="shared" si="36"/>
        <v>1982</v>
      </c>
      <c r="D798" t="s">
        <v>35</v>
      </c>
      <c r="E798">
        <v>28</v>
      </c>
      <c r="F798">
        <v>1</v>
      </c>
      <c r="G798" s="15">
        <v>6610.11</v>
      </c>
      <c r="H798" t="s">
        <v>12</v>
      </c>
      <c r="I798" t="s">
        <v>11</v>
      </c>
      <c r="J798" t="s">
        <v>164</v>
      </c>
      <c r="K798" t="str">
        <f t="shared" si="37"/>
        <v>28-Aug-1982</v>
      </c>
      <c r="L798">
        <f t="shared" si="38"/>
        <v>40</v>
      </c>
    </row>
    <row r="799" spans="1:12" x14ac:dyDescent="0.3">
      <c r="A799" t="s">
        <v>830</v>
      </c>
      <c r="B799">
        <v>1973</v>
      </c>
      <c r="C799">
        <f t="shared" si="36"/>
        <v>1973</v>
      </c>
      <c r="D799" t="s">
        <v>35</v>
      </c>
      <c r="E799">
        <v>29</v>
      </c>
      <c r="F799">
        <v>0</v>
      </c>
      <c r="G799" s="15">
        <v>6630.31</v>
      </c>
      <c r="H799" t="s">
        <v>11</v>
      </c>
      <c r="I799" t="s">
        <v>16</v>
      </c>
      <c r="J799" t="s">
        <v>13</v>
      </c>
      <c r="K799" t="str">
        <f t="shared" si="37"/>
        <v>29-Aug-1973</v>
      </c>
      <c r="L799">
        <f t="shared" si="38"/>
        <v>49</v>
      </c>
    </row>
    <row r="800" spans="1:12" x14ac:dyDescent="0.3">
      <c r="A800" t="s">
        <v>831</v>
      </c>
      <c r="B800">
        <v>2003</v>
      </c>
      <c r="C800">
        <f t="shared" si="36"/>
        <v>2003</v>
      </c>
      <c r="D800" t="s">
        <v>20</v>
      </c>
      <c r="E800">
        <v>4</v>
      </c>
      <c r="F800">
        <v>0</v>
      </c>
      <c r="G800" s="15">
        <v>6638.16</v>
      </c>
      <c r="H800" t="s">
        <v>11</v>
      </c>
      <c r="I800" t="s">
        <v>16</v>
      </c>
      <c r="J800" t="s">
        <v>23</v>
      </c>
      <c r="K800" t="str">
        <f t="shared" si="37"/>
        <v>4-Sep-2003</v>
      </c>
      <c r="L800">
        <f t="shared" si="38"/>
        <v>19</v>
      </c>
    </row>
    <row r="801" spans="1:12" x14ac:dyDescent="0.3">
      <c r="A801" t="s">
        <v>832</v>
      </c>
      <c r="B801">
        <v>1990</v>
      </c>
      <c r="C801">
        <f t="shared" si="36"/>
        <v>1990</v>
      </c>
      <c r="D801" t="s">
        <v>18</v>
      </c>
      <c r="E801">
        <v>6</v>
      </c>
      <c r="F801">
        <v>3</v>
      </c>
      <c r="G801" s="15">
        <v>6639.3</v>
      </c>
      <c r="H801" t="s">
        <v>11</v>
      </c>
      <c r="I801" t="s">
        <v>11</v>
      </c>
      <c r="J801" t="s">
        <v>300</v>
      </c>
      <c r="K801" t="str">
        <f t="shared" si="37"/>
        <v>6-Jun-1990</v>
      </c>
      <c r="L801">
        <f t="shared" si="38"/>
        <v>33</v>
      </c>
    </row>
    <row r="802" spans="1:12" x14ac:dyDescent="0.3">
      <c r="A802" t="s">
        <v>833</v>
      </c>
      <c r="B802">
        <v>1984</v>
      </c>
      <c r="C802">
        <f t="shared" si="36"/>
        <v>1984</v>
      </c>
      <c r="D802" t="s">
        <v>30</v>
      </c>
      <c r="E802">
        <v>8</v>
      </c>
      <c r="F802">
        <v>2</v>
      </c>
      <c r="G802" s="15">
        <v>6640.54</v>
      </c>
      <c r="H802" t="s">
        <v>11</v>
      </c>
      <c r="I802" t="s">
        <v>12</v>
      </c>
      <c r="J802" t="s">
        <v>166</v>
      </c>
      <c r="K802" t="str">
        <f t="shared" si="37"/>
        <v>8-Dec-1984</v>
      </c>
      <c r="L802">
        <f t="shared" si="38"/>
        <v>38</v>
      </c>
    </row>
    <row r="803" spans="1:12" x14ac:dyDescent="0.3">
      <c r="A803" t="s">
        <v>834</v>
      </c>
      <c r="B803">
        <v>1970</v>
      </c>
      <c r="C803">
        <f t="shared" si="36"/>
        <v>1970</v>
      </c>
      <c r="D803" t="s">
        <v>15</v>
      </c>
      <c r="E803">
        <v>8</v>
      </c>
      <c r="F803">
        <v>0</v>
      </c>
      <c r="G803" s="15">
        <v>6651.26</v>
      </c>
      <c r="H803" t="s">
        <v>11</v>
      </c>
      <c r="I803" t="s">
        <v>12</v>
      </c>
      <c r="J803" t="s">
        <v>13</v>
      </c>
      <c r="K803" t="str">
        <f t="shared" si="37"/>
        <v>8-Nov-1970</v>
      </c>
      <c r="L803">
        <f t="shared" si="38"/>
        <v>52</v>
      </c>
    </row>
    <row r="804" spans="1:12" x14ac:dyDescent="0.3">
      <c r="A804" t="s">
        <v>835</v>
      </c>
      <c r="B804">
        <v>1984</v>
      </c>
      <c r="C804">
        <f t="shared" si="36"/>
        <v>1984</v>
      </c>
      <c r="D804" t="s">
        <v>10</v>
      </c>
      <c r="E804">
        <v>1</v>
      </c>
      <c r="F804">
        <v>3</v>
      </c>
      <c r="G804" s="15">
        <v>6652.53</v>
      </c>
      <c r="H804" t="s">
        <v>12</v>
      </c>
      <c r="I804" t="s">
        <v>11</v>
      </c>
      <c r="J804" t="s">
        <v>13</v>
      </c>
      <c r="K804" t="str">
        <f t="shared" si="37"/>
        <v>1-Jul-1984</v>
      </c>
      <c r="L804">
        <f t="shared" si="38"/>
        <v>38</v>
      </c>
    </row>
    <row r="805" spans="1:12" x14ac:dyDescent="0.3">
      <c r="A805" t="s">
        <v>836</v>
      </c>
      <c r="B805">
        <v>1989</v>
      </c>
      <c r="C805">
        <f t="shared" si="36"/>
        <v>1989</v>
      </c>
      <c r="D805" t="s">
        <v>15</v>
      </c>
      <c r="E805">
        <v>19</v>
      </c>
      <c r="F805">
        <v>5</v>
      </c>
      <c r="G805" s="15">
        <v>6653.79</v>
      </c>
      <c r="H805" t="s">
        <v>11</v>
      </c>
      <c r="I805" t="s">
        <v>16</v>
      </c>
      <c r="J805" t="s">
        <v>13</v>
      </c>
      <c r="K805" t="str">
        <f t="shared" si="37"/>
        <v>19-Nov-1989</v>
      </c>
      <c r="L805">
        <f t="shared" si="38"/>
        <v>33</v>
      </c>
    </row>
    <row r="806" spans="1:12" x14ac:dyDescent="0.3">
      <c r="A806" t="s">
        <v>837</v>
      </c>
      <c r="B806">
        <v>1982</v>
      </c>
      <c r="C806">
        <f t="shared" si="36"/>
        <v>1982</v>
      </c>
      <c r="D806" t="s">
        <v>20</v>
      </c>
      <c r="E806">
        <v>27</v>
      </c>
      <c r="F806">
        <v>3</v>
      </c>
      <c r="G806" s="15">
        <v>6664.32</v>
      </c>
      <c r="H806" t="s">
        <v>11</v>
      </c>
      <c r="I806" t="s">
        <v>11</v>
      </c>
      <c r="J806" t="s">
        <v>13</v>
      </c>
      <c r="K806" t="str">
        <f t="shared" si="37"/>
        <v>27-Sep-1982</v>
      </c>
      <c r="L806">
        <f t="shared" si="38"/>
        <v>40</v>
      </c>
    </row>
    <row r="807" spans="1:12" x14ac:dyDescent="0.3">
      <c r="A807" t="s">
        <v>838</v>
      </c>
      <c r="B807">
        <v>1981</v>
      </c>
      <c r="C807">
        <f t="shared" si="36"/>
        <v>1981</v>
      </c>
      <c r="D807" t="s">
        <v>20</v>
      </c>
      <c r="E807">
        <v>17</v>
      </c>
      <c r="F807">
        <v>1</v>
      </c>
      <c r="G807" s="15">
        <v>6664.69</v>
      </c>
      <c r="H807" t="s">
        <v>12</v>
      </c>
      <c r="I807" t="s">
        <v>16</v>
      </c>
      <c r="J807" t="s">
        <v>23</v>
      </c>
      <c r="K807" t="str">
        <f t="shared" si="37"/>
        <v>17-Sep-1981</v>
      </c>
      <c r="L807">
        <f t="shared" si="38"/>
        <v>41</v>
      </c>
    </row>
    <row r="808" spans="1:12" x14ac:dyDescent="0.3">
      <c r="A808" t="s">
        <v>839</v>
      </c>
      <c r="B808">
        <v>1989</v>
      </c>
      <c r="C808">
        <f t="shared" si="36"/>
        <v>1989</v>
      </c>
      <c r="D808" t="s">
        <v>37</v>
      </c>
      <c r="E808">
        <v>20</v>
      </c>
      <c r="F808">
        <v>5</v>
      </c>
      <c r="G808" s="15">
        <v>6666.24</v>
      </c>
      <c r="H808" t="s">
        <v>12</v>
      </c>
      <c r="I808" t="s">
        <v>16</v>
      </c>
      <c r="J808" t="s">
        <v>42</v>
      </c>
      <c r="K808" t="str">
        <f t="shared" si="37"/>
        <v>20-Oct-1989</v>
      </c>
      <c r="L808">
        <f t="shared" si="38"/>
        <v>33</v>
      </c>
    </row>
    <row r="809" spans="1:12" x14ac:dyDescent="0.3">
      <c r="A809" t="s">
        <v>840</v>
      </c>
      <c r="B809">
        <v>1985</v>
      </c>
      <c r="C809">
        <f t="shared" si="36"/>
        <v>1985</v>
      </c>
      <c r="D809" t="s">
        <v>10</v>
      </c>
      <c r="E809">
        <v>9</v>
      </c>
      <c r="F809">
        <v>2</v>
      </c>
      <c r="G809" s="15">
        <v>6686.43</v>
      </c>
      <c r="H809" t="s">
        <v>11</v>
      </c>
      <c r="I809" t="s">
        <v>12</v>
      </c>
      <c r="J809" t="s">
        <v>23</v>
      </c>
      <c r="K809" t="str">
        <f t="shared" si="37"/>
        <v>9-Jul-1985</v>
      </c>
      <c r="L809">
        <f t="shared" si="38"/>
        <v>37</v>
      </c>
    </row>
    <row r="810" spans="1:12" x14ac:dyDescent="0.3">
      <c r="A810" t="s">
        <v>841</v>
      </c>
      <c r="B810">
        <v>1968</v>
      </c>
      <c r="C810">
        <f t="shared" si="36"/>
        <v>1968</v>
      </c>
      <c r="D810" t="s">
        <v>10</v>
      </c>
      <c r="E810">
        <v>13</v>
      </c>
      <c r="F810">
        <v>0</v>
      </c>
      <c r="G810" s="15">
        <v>6700.56</v>
      </c>
      <c r="H810" t="s">
        <v>12</v>
      </c>
      <c r="I810" t="s">
        <v>16</v>
      </c>
      <c r="J810" t="s">
        <v>23</v>
      </c>
      <c r="K810" t="str">
        <f t="shared" si="37"/>
        <v>13-Jul-1968</v>
      </c>
      <c r="L810">
        <f t="shared" si="38"/>
        <v>54</v>
      </c>
    </row>
    <row r="811" spans="1:12" x14ac:dyDescent="0.3">
      <c r="A811" t="s">
        <v>842</v>
      </c>
      <c r="B811">
        <v>1971</v>
      </c>
      <c r="C811">
        <f t="shared" si="36"/>
        <v>1971</v>
      </c>
      <c r="D811" t="s">
        <v>30</v>
      </c>
      <c r="E811">
        <v>12</v>
      </c>
      <c r="F811">
        <v>0</v>
      </c>
      <c r="G811" s="15">
        <v>6706.47</v>
      </c>
      <c r="H811" t="s">
        <v>11</v>
      </c>
      <c r="I811" t="s">
        <v>16</v>
      </c>
      <c r="J811" t="s">
        <v>13</v>
      </c>
      <c r="K811" t="str">
        <f t="shared" si="37"/>
        <v>12-Dec-1971</v>
      </c>
      <c r="L811">
        <f t="shared" si="38"/>
        <v>51</v>
      </c>
    </row>
    <row r="812" spans="1:12" x14ac:dyDescent="0.3">
      <c r="A812" t="s">
        <v>843</v>
      </c>
      <c r="B812">
        <v>1983</v>
      </c>
      <c r="C812">
        <f t="shared" si="36"/>
        <v>1983</v>
      </c>
      <c r="D812" t="s">
        <v>18</v>
      </c>
      <c r="E812">
        <v>12</v>
      </c>
      <c r="F812">
        <v>2</v>
      </c>
      <c r="G812" s="15">
        <v>6710.19</v>
      </c>
      <c r="H812" t="s">
        <v>12</v>
      </c>
      <c r="I812" t="s">
        <v>12</v>
      </c>
      <c r="J812" t="s">
        <v>23</v>
      </c>
      <c r="K812" t="str">
        <f t="shared" si="37"/>
        <v>12-Jun-1983</v>
      </c>
      <c r="L812">
        <f t="shared" si="38"/>
        <v>39</v>
      </c>
    </row>
    <row r="813" spans="1:12" x14ac:dyDescent="0.3">
      <c r="A813" t="s">
        <v>844</v>
      </c>
      <c r="B813">
        <v>1994</v>
      </c>
      <c r="C813">
        <f t="shared" si="36"/>
        <v>1994</v>
      </c>
      <c r="D813" t="s">
        <v>18</v>
      </c>
      <c r="E813">
        <v>13</v>
      </c>
      <c r="F813">
        <v>0</v>
      </c>
      <c r="G813" s="15">
        <v>6721.37</v>
      </c>
      <c r="H813" t="s">
        <v>11</v>
      </c>
      <c r="I813" t="s">
        <v>16</v>
      </c>
      <c r="J813" t="s">
        <v>23</v>
      </c>
      <c r="K813" t="str">
        <f t="shared" si="37"/>
        <v>13-Jun-1994</v>
      </c>
      <c r="L813">
        <f t="shared" si="38"/>
        <v>28</v>
      </c>
    </row>
    <row r="814" spans="1:12" x14ac:dyDescent="0.3">
      <c r="A814" t="s">
        <v>845</v>
      </c>
      <c r="B814">
        <v>1978</v>
      </c>
      <c r="C814">
        <f t="shared" si="36"/>
        <v>1978</v>
      </c>
      <c r="D814" t="s">
        <v>37</v>
      </c>
      <c r="E814">
        <v>21</v>
      </c>
      <c r="F814">
        <v>2</v>
      </c>
      <c r="G814" s="15">
        <v>6737.98</v>
      </c>
      <c r="H814" t="s">
        <v>11</v>
      </c>
      <c r="I814" t="s">
        <v>12</v>
      </c>
      <c r="J814" t="s">
        <v>13</v>
      </c>
      <c r="K814" t="str">
        <f t="shared" si="37"/>
        <v>21-Oct-1978</v>
      </c>
      <c r="L814">
        <f t="shared" si="38"/>
        <v>44</v>
      </c>
    </row>
    <row r="815" spans="1:12" x14ac:dyDescent="0.3">
      <c r="A815" t="s">
        <v>846</v>
      </c>
      <c r="B815">
        <v>1968</v>
      </c>
      <c r="C815">
        <f t="shared" si="36"/>
        <v>1968</v>
      </c>
      <c r="D815" t="s">
        <v>10</v>
      </c>
      <c r="E815">
        <v>18</v>
      </c>
      <c r="F815">
        <v>0</v>
      </c>
      <c r="G815" s="15">
        <v>6738.84</v>
      </c>
      <c r="H815" t="s">
        <v>12</v>
      </c>
      <c r="I815" t="s">
        <v>16</v>
      </c>
      <c r="J815" t="s">
        <v>23</v>
      </c>
      <c r="K815" t="str">
        <f t="shared" si="37"/>
        <v>18-Jul-1968</v>
      </c>
      <c r="L815">
        <f t="shared" si="38"/>
        <v>54</v>
      </c>
    </row>
    <row r="816" spans="1:12" x14ac:dyDescent="0.3">
      <c r="A816" t="s">
        <v>847</v>
      </c>
      <c r="B816">
        <v>1986</v>
      </c>
      <c r="C816">
        <f t="shared" si="36"/>
        <v>1986</v>
      </c>
      <c r="D816" t="s">
        <v>35</v>
      </c>
      <c r="E816">
        <v>7</v>
      </c>
      <c r="F816">
        <v>3</v>
      </c>
      <c r="G816" s="15">
        <v>6746.74</v>
      </c>
      <c r="H816" t="s">
        <v>12</v>
      </c>
      <c r="I816" t="s">
        <v>11</v>
      </c>
      <c r="J816" t="s">
        <v>168</v>
      </c>
      <c r="K816" t="str">
        <f t="shared" si="37"/>
        <v>7-Aug-1986</v>
      </c>
      <c r="L816">
        <f t="shared" si="38"/>
        <v>36</v>
      </c>
    </row>
    <row r="817" spans="1:12" x14ac:dyDescent="0.3">
      <c r="A817" t="s">
        <v>848</v>
      </c>
      <c r="B817">
        <v>1986</v>
      </c>
      <c r="C817">
        <f t="shared" si="36"/>
        <v>1986</v>
      </c>
      <c r="D817" t="s">
        <v>18</v>
      </c>
      <c r="E817">
        <v>5</v>
      </c>
      <c r="F817">
        <v>3</v>
      </c>
      <c r="G817" s="15">
        <v>6748.59</v>
      </c>
      <c r="H817" t="s">
        <v>12</v>
      </c>
      <c r="I817" t="s">
        <v>16</v>
      </c>
      <c r="J817" t="s">
        <v>168</v>
      </c>
      <c r="K817" t="str">
        <f t="shared" si="37"/>
        <v>5-Jun-1986</v>
      </c>
      <c r="L817">
        <f t="shared" si="38"/>
        <v>37</v>
      </c>
    </row>
    <row r="818" spans="1:12" x14ac:dyDescent="0.3">
      <c r="A818" t="s">
        <v>849</v>
      </c>
      <c r="B818">
        <v>1970</v>
      </c>
      <c r="C818">
        <f t="shared" si="36"/>
        <v>1970</v>
      </c>
      <c r="D818" t="s">
        <v>18</v>
      </c>
      <c r="E818">
        <v>17</v>
      </c>
      <c r="F818">
        <v>0</v>
      </c>
      <c r="G818" s="15">
        <v>6749.63</v>
      </c>
      <c r="H818" t="s">
        <v>11</v>
      </c>
      <c r="I818" t="s">
        <v>16</v>
      </c>
      <c r="J818" t="s">
        <v>13</v>
      </c>
      <c r="K818" t="str">
        <f t="shared" si="37"/>
        <v>17-Jun-1970</v>
      </c>
      <c r="L818">
        <f t="shared" si="38"/>
        <v>52</v>
      </c>
    </row>
    <row r="819" spans="1:12" x14ac:dyDescent="0.3">
      <c r="A819" t="s">
        <v>850</v>
      </c>
      <c r="B819">
        <v>1966</v>
      </c>
      <c r="C819">
        <f t="shared" si="36"/>
        <v>1966</v>
      </c>
      <c r="D819" t="s">
        <v>30</v>
      </c>
      <c r="E819">
        <v>9</v>
      </c>
      <c r="F819">
        <v>0</v>
      </c>
      <c r="G819" s="15">
        <v>6750.27</v>
      </c>
      <c r="H819" t="s">
        <v>12</v>
      </c>
      <c r="I819" t="s">
        <v>11</v>
      </c>
      <c r="J819" t="s">
        <v>13</v>
      </c>
      <c r="K819" t="str">
        <f t="shared" si="37"/>
        <v>9-Dec-1966</v>
      </c>
      <c r="L819">
        <f t="shared" si="38"/>
        <v>56</v>
      </c>
    </row>
    <row r="820" spans="1:12" x14ac:dyDescent="0.3">
      <c r="A820" t="s">
        <v>851</v>
      </c>
      <c r="B820">
        <v>1988</v>
      </c>
      <c r="C820">
        <f t="shared" si="36"/>
        <v>1988</v>
      </c>
      <c r="D820" t="s">
        <v>37</v>
      </c>
      <c r="E820">
        <v>10</v>
      </c>
      <c r="F820">
        <v>3</v>
      </c>
      <c r="G820" s="15">
        <v>6753.04</v>
      </c>
      <c r="H820" t="s">
        <v>11</v>
      </c>
      <c r="I820" t="s">
        <v>11</v>
      </c>
      <c r="J820" t="s">
        <v>247</v>
      </c>
      <c r="K820" t="str">
        <f t="shared" si="37"/>
        <v>10-Oct-1988</v>
      </c>
      <c r="L820">
        <f t="shared" si="38"/>
        <v>34</v>
      </c>
    </row>
    <row r="821" spans="1:12" x14ac:dyDescent="0.3">
      <c r="A821" t="s">
        <v>852</v>
      </c>
      <c r="B821">
        <v>1981</v>
      </c>
      <c r="C821">
        <f t="shared" si="36"/>
        <v>1981</v>
      </c>
      <c r="D821" t="s">
        <v>20</v>
      </c>
      <c r="E821">
        <v>21</v>
      </c>
      <c r="F821">
        <v>1</v>
      </c>
      <c r="G821" s="15">
        <v>6770.19</v>
      </c>
      <c r="H821" t="s">
        <v>11</v>
      </c>
      <c r="I821" t="s">
        <v>12</v>
      </c>
      <c r="J821" t="s">
        <v>13</v>
      </c>
      <c r="K821" t="str">
        <f t="shared" si="37"/>
        <v>21-Sep-1981</v>
      </c>
      <c r="L821">
        <f t="shared" si="38"/>
        <v>41</v>
      </c>
    </row>
    <row r="822" spans="1:12" x14ac:dyDescent="0.3">
      <c r="A822" t="s">
        <v>853</v>
      </c>
      <c r="B822">
        <v>1981</v>
      </c>
      <c r="C822">
        <f t="shared" si="36"/>
        <v>1981</v>
      </c>
      <c r="D822" t="s">
        <v>20</v>
      </c>
      <c r="E822">
        <v>3</v>
      </c>
      <c r="F822">
        <v>1</v>
      </c>
      <c r="G822" s="15">
        <v>6775.96</v>
      </c>
      <c r="H822" t="s">
        <v>11</v>
      </c>
      <c r="I822" t="s">
        <v>12</v>
      </c>
      <c r="J822" t="s">
        <v>42</v>
      </c>
      <c r="K822" t="str">
        <f t="shared" si="37"/>
        <v>3-Sep-1981</v>
      </c>
      <c r="L822">
        <f t="shared" si="38"/>
        <v>41</v>
      </c>
    </row>
    <row r="823" spans="1:12" x14ac:dyDescent="0.3">
      <c r="A823" t="s">
        <v>854</v>
      </c>
      <c r="B823">
        <v>1981</v>
      </c>
      <c r="C823">
        <f t="shared" si="36"/>
        <v>1981</v>
      </c>
      <c r="D823" t="s">
        <v>37</v>
      </c>
      <c r="E823">
        <v>8</v>
      </c>
      <c r="F823">
        <v>1</v>
      </c>
      <c r="G823" s="15">
        <v>6781.35</v>
      </c>
      <c r="H823" t="s">
        <v>11</v>
      </c>
      <c r="I823" t="s">
        <v>16</v>
      </c>
      <c r="J823" t="s">
        <v>13</v>
      </c>
      <c r="K823" t="str">
        <f t="shared" si="37"/>
        <v>8-Oct-1981</v>
      </c>
      <c r="L823">
        <f t="shared" si="38"/>
        <v>41</v>
      </c>
    </row>
    <row r="824" spans="1:12" x14ac:dyDescent="0.3">
      <c r="A824" t="s">
        <v>855</v>
      </c>
      <c r="B824">
        <v>1980</v>
      </c>
      <c r="C824">
        <f t="shared" si="36"/>
        <v>1980</v>
      </c>
      <c r="D824" t="s">
        <v>15</v>
      </c>
      <c r="E824">
        <v>23</v>
      </c>
      <c r="F824">
        <v>2</v>
      </c>
      <c r="G824" s="15">
        <v>6781.52</v>
      </c>
      <c r="H824" t="s">
        <v>11</v>
      </c>
      <c r="I824" t="s">
        <v>11</v>
      </c>
      <c r="J824" t="s">
        <v>13</v>
      </c>
      <c r="K824" t="str">
        <f t="shared" si="37"/>
        <v>23-Nov-1980</v>
      </c>
      <c r="L824">
        <f t="shared" si="38"/>
        <v>42</v>
      </c>
    </row>
    <row r="825" spans="1:12" x14ac:dyDescent="0.3">
      <c r="A825" t="s">
        <v>856</v>
      </c>
      <c r="B825">
        <v>1985</v>
      </c>
      <c r="C825">
        <f t="shared" si="36"/>
        <v>1985</v>
      </c>
      <c r="D825" t="s">
        <v>30</v>
      </c>
      <c r="E825">
        <v>24</v>
      </c>
      <c r="F825">
        <v>3</v>
      </c>
      <c r="G825" s="15">
        <v>6796.86</v>
      </c>
      <c r="H825" t="s">
        <v>12</v>
      </c>
      <c r="I825" t="s">
        <v>12</v>
      </c>
      <c r="J825" t="s">
        <v>23</v>
      </c>
      <c r="K825" t="str">
        <f t="shared" si="37"/>
        <v>24-Dec-1985</v>
      </c>
      <c r="L825">
        <f t="shared" si="38"/>
        <v>37</v>
      </c>
    </row>
    <row r="826" spans="1:12" x14ac:dyDescent="0.3">
      <c r="A826" t="s">
        <v>857</v>
      </c>
      <c r="B826">
        <v>1991</v>
      </c>
      <c r="C826">
        <f t="shared" si="36"/>
        <v>1991</v>
      </c>
      <c r="D826" t="s">
        <v>18</v>
      </c>
      <c r="E826">
        <v>29</v>
      </c>
      <c r="F826">
        <v>5</v>
      </c>
      <c r="G826" s="15">
        <v>6799.46</v>
      </c>
      <c r="H826" t="s">
        <v>16</v>
      </c>
      <c r="I826" t="s">
        <v>11</v>
      </c>
      <c r="J826" t="s">
        <v>276</v>
      </c>
      <c r="K826" t="str">
        <f t="shared" si="37"/>
        <v>29-Jun-1991</v>
      </c>
      <c r="L826">
        <f t="shared" si="38"/>
        <v>31</v>
      </c>
    </row>
    <row r="827" spans="1:12" x14ac:dyDescent="0.3">
      <c r="A827" t="s">
        <v>858</v>
      </c>
      <c r="B827">
        <v>1975</v>
      </c>
      <c r="C827">
        <f t="shared" si="36"/>
        <v>1975</v>
      </c>
      <c r="D827" t="s">
        <v>35</v>
      </c>
      <c r="E827">
        <v>17</v>
      </c>
      <c r="F827">
        <v>1</v>
      </c>
      <c r="G827" s="15">
        <v>6809.46</v>
      </c>
      <c r="H827" t="s">
        <v>11</v>
      </c>
      <c r="I827" t="s">
        <v>16</v>
      </c>
      <c r="J827" t="s">
        <v>23</v>
      </c>
      <c r="K827" t="str">
        <f t="shared" si="37"/>
        <v>17-Aug-1975</v>
      </c>
      <c r="L827">
        <f t="shared" si="38"/>
        <v>47</v>
      </c>
    </row>
    <row r="828" spans="1:12" x14ac:dyDescent="0.3">
      <c r="A828" t="s">
        <v>859</v>
      </c>
      <c r="B828">
        <v>1994</v>
      </c>
      <c r="C828">
        <f t="shared" si="36"/>
        <v>1994</v>
      </c>
      <c r="D828" t="s">
        <v>10</v>
      </c>
      <c r="E828">
        <v>8</v>
      </c>
      <c r="F828">
        <v>0</v>
      </c>
      <c r="G828" s="15">
        <v>6827.69</v>
      </c>
      <c r="H828" t="s">
        <v>11</v>
      </c>
      <c r="I828" t="s">
        <v>11</v>
      </c>
      <c r="J828" t="s">
        <v>300</v>
      </c>
      <c r="K828" t="str">
        <f t="shared" si="37"/>
        <v>8-Jul-1994</v>
      </c>
      <c r="L828">
        <f t="shared" si="38"/>
        <v>28</v>
      </c>
    </row>
    <row r="829" spans="1:12" x14ac:dyDescent="0.3">
      <c r="A829" t="s">
        <v>860</v>
      </c>
      <c r="B829">
        <v>1979</v>
      </c>
      <c r="C829">
        <f t="shared" si="36"/>
        <v>1979</v>
      </c>
      <c r="D829" t="s">
        <v>10</v>
      </c>
      <c r="E829">
        <v>15</v>
      </c>
      <c r="F829">
        <v>0</v>
      </c>
      <c r="G829" s="15">
        <v>6837.37</v>
      </c>
      <c r="H829" t="s">
        <v>12</v>
      </c>
      <c r="I829" t="s">
        <v>16</v>
      </c>
      <c r="J829" t="s">
        <v>168</v>
      </c>
      <c r="K829" t="str">
        <f t="shared" si="37"/>
        <v>15-Jul-1979</v>
      </c>
      <c r="L829">
        <f t="shared" si="38"/>
        <v>43</v>
      </c>
    </row>
    <row r="830" spans="1:12" x14ac:dyDescent="0.3">
      <c r="A830" t="s">
        <v>861</v>
      </c>
      <c r="B830">
        <v>2000</v>
      </c>
      <c r="C830">
        <f t="shared" si="36"/>
        <v>2000</v>
      </c>
      <c r="D830" t="s">
        <v>15</v>
      </c>
      <c r="E830">
        <v>30</v>
      </c>
      <c r="F830">
        <v>0</v>
      </c>
      <c r="G830" s="15">
        <v>6842.28</v>
      </c>
      <c r="H830" t="s">
        <v>11</v>
      </c>
      <c r="I830" t="s">
        <v>16</v>
      </c>
      <c r="J830" t="s">
        <v>23</v>
      </c>
      <c r="K830" t="str">
        <f t="shared" si="37"/>
        <v>30-Nov-2000</v>
      </c>
      <c r="L830">
        <f t="shared" si="38"/>
        <v>22</v>
      </c>
    </row>
    <row r="831" spans="1:12" x14ac:dyDescent="0.3">
      <c r="A831" t="s">
        <v>862</v>
      </c>
      <c r="B831">
        <v>1977</v>
      </c>
      <c r="C831">
        <f t="shared" si="36"/>
        <v>1977</v>
      </c>
      <c r="D831" t="s">
        <v>18</v>
      </c>
      <c r="E831">
        <v>15</v>
      </c>
      <c r="F831">
        <v>2</v>
      </c>
      <c r="G831" s="15">
        <v>6843.17</v>
      </c>
      <c r="H831" t="s">
        <v>11</v>
      </c>
      <c r="I831" t="s">
        <v>16</v>
      </c>
      <c r="J831" t="s">
        <v>13</v>
      </c>
      <c r="K831" t="str">
        <f t="shared" si="37"/>
        <v>15-Jun-1977</v>
      </c>
      <c r="L831">
        <f t="shared" si="38"/>
        <v>45</v>
      </c>
    </row>
    <row r="832" spans="1:12" x14ac:dyDescent="0.3">
      <c r="A832" t="s">
        <v>863</v>
      </c>
      <c r="B832">
        <v>1979</v>
      </c>
      <c r="C832">
        <f t="shared" si="36"/>
        <v>1979</v>
      </c>
      <c r="D832" t="s">
        <v>15</v>
      </c>
      <c r="E832">
        <v>4</v>
      </c>
      <c r="F832">
        <v>1</v>
      </c>
      <c r="G832" s="15">
        <v>6849.03</v>
      </c>
      <c r="H832" t="s">
        <v>11</v>
      </c>
      <c r="I832" t="s">
        <v>11</v>
      </c>
      <c r="J832" t="s">
        <v>42</v>
      </c>
      <c r="K832" t="str">
        <f t="shared" si="37"/>
        <v>4-Nov-1979</v>
      </c>
      <c r="L832">
        <f t="shared" si="38"/>
        <v>43</v>
      </c>
    </row>
    <row r="833" spans="1:12" x14ac:dyDescent="0.3">
      <c r="A833" t="s">
        <v>864</v>
      </c>
      <c r="B833">
        <v>1981</v>
      </c>
      <c r="C833">
        <f t="shared" si="36"/>
        <v>1981</v>
      </c>
      <c r="D833" t="s">
        <v>18</v>
      </c>
      <c r="E833">
        <v>19</v>
      </c>
      <c r="F833">
        <v>1</v>
      </c>
      <c r="G833" s="15">
        <v>6858.48</v>
      </c>
      <c r="H833" t="s">
        <v>11</v>
      </c>
      <c r="I833" t="s">
        <v>11</v>
      </c>
      <c r="J833" t="s">
        <v>166</v>
      </c>
      <c r="K833" t="str">
        <f t="shared" si="37"/>
        <v>19-Jun-1981</v>
      </c>
      <c r="L833">
        <f t="shared" si="38"/>
        <v>41</v>
      </c>
    </row>
    <row r="834" spans="1:12" x14ac:dyDescent="0.3">
      <c r="A834" t="s">
        <v>865</v>
      </c>
      <c r="B834">
        <v>1978</v>
      </c>
      <c r="C834">
        <f t="shared" si="36"/>
        <v>1978</v>
      </c>
      <c r="D834" t="s">
        <v>35</v>
      </c>
      <c r="E834">
        <v>5</v>
      </c>
      <c r="F834">
        <v>2</v>
      </c>
      <c r="G834" s="15">
        <v>6863.49</v>
      </c>
      <c r="H834" t="s">
        <v>11</v>
      </c>
      <c r="I834" t="s">
        <v>16</v>
      </c>
      <c r="J834" t="s">
        <v>13</v>
      </c>
      <c r="K834" t="str">
        <f t="shared" si="37"/>
        <v>5-Aug-1978</v>
      </c>
      <c r="L834">
        <f t="shared" si="38"/>
        <v>44</v>
      </c>
    </row>
    <row r="835" spans="1:12" x14ac:dyDescent="0.3">
      <c r="A835" t="s">
        <v>866</v>
      </c>
      <c r="B835">
        <v>1969</v>
      </c>
      <c r="C835">
        <f t="shared" ref="C835:C898" si="39">IF(B835="?",AVERAGE($B$2344),B835)</f>
        <v>1969</v>
      </c>
      <c r="D835" t="s">
        <v>37</v>
      </c>
      <c r="E835">
        <v>23</v>
      </c>
      <c r="F835">
        <v>0</v>
      </c>
      <c r="G835" s="15">
        <v>6868.39</v>
      </c>
      <c r="H835" t="s">
        <v>11</v>
      </c>
      <c r="I835" t="s">
        <v>11</v>
      </c>
      <c r="J835" t="s">
        <v>13</v>
      </c>
      <c r="K835" t="str">
        <f t="shared" ref="K835:K898" si="40">CONCATENATE(E835,"-",D835,"-",C835)</f>
        <v>23-Oct-1969</v>
      </c>
      <c r="L835">
        <f t="shared" ref="L835:L898" si="41">DATEDIF(K835,DATE(2023,6,8),"Y")</f>
        <v>53</v>
      </c>
    </row>
    <row r="836" spans="1:12" x14ac:dyDescent="0.3">
      <c r="A836" t="s">
        <v>867</v>
      </c>
      <c r="B836">
        <v>1981</v>
      </c>
      <c r="C836">
        <f t="shared" si="39"/>
        <v>1981</v>
      </c>
      <c r="D836" t="s">
        <v>18</v>
      </c>
      <c r="E836">
        <v>23</v>
      </c>
      <c r="F836">
        <v>2</v>
      </c>
      <c r="G836" s="15">
        <v>6875.96</v>
      </c>
      <c r="H836" t="s">
        <v>11</v>
      </c>
      <c r="I836" t="s">
        <v>11</v>
      </c>
      <c r="J836" t="s">
        <v>42</v>
      </c>
      <c r="K836" t="str">
        <f t="shared" si="40"/>
        <v>23-Jun-1981</v>
      </c>
      <c r="L836">
        <f t="shared" si="41"/>
        <v>41</v>
      </c>
    </row>
    <row r="837" spans="1:12" x14ac:dyDescent="0.3">
      <c r="A837" t="s">
        <v>868</v>
      </c>
      <c r="B837">
        <v>2004</v>
      </c>
      <c r="C837">
        <f t="shared" si="39"/>
        <v>2004</v>
      </c>
      <c r="D837" t="s">
        <v>30</v>
      </c>
      <c r="E837">
        <v>24</v>
      </c>
      <c r="F837">
        <v>0</v>
      </c>
      <c r="G837" s="15">
        <v>6876.53</v>
      </c>
      <c r="H837" t="s">
        <v>11</v>
      </c>
      <c r="I837" t="s">
        <v>16</v>
      </c>
      <c r="J837" t="s">
        <v>23</v>
      </c>
      <c r="K837" t="str">
        <f t="shared" si="40"/>
        <v>24-Dec-2004</v>
      </c>
      <c r="L837">
        <f t="shared" si="41"/>
        <v>18</v>
      </c>
    </row>
    <row r="838" spans="1:12" x14ac:dyDescent="0.3">
      <c r="A838" t="s">
        <v>869</v>
      </c>
      <c r="B838">
        <v>1985</v>
      </c>
      <c r="C838">
        <f t="shared" si="39"/>
        <v>1985</v>
      </c>
      <c r="D838" t="s">
        <v>20</v>
      </c>
      <c r="E838">
        <v>10</v>
      </c>
      <c r="F838">
        <v>2</v>
      </c>
      <c r="G838" s="15">
        <v>6877.98</v>
      </c>
      <c r="H838" t="s">
        <v>11</v>
      </c>
      <c r="I838" t="s">
        <v>16</v>
      </c>
      <c r="J838" t="s">
        <v>247</v>
      </c>
      <c r="K838" t="str">
        <f t="shared" si="40"/>
        <v>10-Sep-1985</v>
      </c>
      <c r="L838">
        <f t="shared" si="41"/>
        <v>37</v>
      </c>
    </row>
    <row r="839" spans="1:12" x14ac:dyDescent="0.3">
      <c r="A839" t="s">
        <v>870</v>
      </c>
      <c r="B839">
        <v>1989</v>
      </c>
      <c r="C839">
        <f t="shared" si="39"/>
        <v>1989</v>
      </c>
      <c r="D839" t="s">
        <v>30</v>
      </c>
      <c r="E839">
        <v>21</v>
      </c>
      <c r="F839">
        <v>3</v>
      </c>
      <c r="G839" s="15">
        <v>6895.19</v>
      </c>
      <c r="H839" t="s">
        <v>11</v>
      </c>
      <c r="I839" t="s">
        <v>12</v>
      </c>
      <c r="J839" t="s">
        <v>247</v>
      </c>
      <c r="K839" t="str">
        <f t="shared" si="40"/>
        <v>21-Dec-1989</v>
      </c>
      <c r="L839">
        <f t="shared" si="41"/>
        <v>33</v>
      </c>
    </row>
    <row r="840" spans="1:12" x14ac:dyDescent="0.3">
      <c r="A840" t="s">
        <v>871</v>
      </c>
      <c r="B840">
        <v>1984</v>
      </c>
      <c r="C840">
        <f t="shared" si="39"/>
        <v>1984</v>
      </c>
      <c r="D840" t="s">
        <v>20</v>
      </c>
      <c r="E840">
        <v>5</v>
      </c>
      <c r="F840">
        <v>2</v>
      </c>
      <c r="G840" s="15">
        <v>6933.24</v>
      </c>
      <c r="H840" t="s">
        <v>11</v>
      </c>
      <c r="I840" t="s">
        <v>12</v>
      </c>
      <c r="J840" t="s">
        <v>23</v>
      </c>
      <c r="K840" t="str">
        <f t="shared" si="40"/>
        <v>5-Sep-1984</v>
      </c>
      <c r="L840">
        <f t="shared" si="41"/>
        <v>38</v>
      </c>
    </row>
    <row r="841" spans="1:12" x14ac:dyDescent="0.3">
      <c r="A841" t="s">
        <v>872</v>
      </c>
      <c r="B841">
        <v>1978</v>
      </c>
      <c r="C841">
        <f t="shared" si="39"/>
        <v>1978</v>
      </c>
      <c r="D841" t="s">
        <v>15</v>
      </c>
      <c r="E841">
        <v>29</v>
      </c>
      <c r="F841">
        <v>2</v>
      </c>
      <c r="G841" s="15">
        <v>6938.11</v>
      </c>
      <c r="H841" t="s">
        <v>11</v>
      </c>
      <c r="I841" t="s">
        <v>11</v>
      </c>
      <c r="J841" t="s">
        <v>13</v>
      </c>
      <c r="K841" t="str">
        <f t="shared" si="40"/>
        <v>29-Nov-1978</v>
      </c>
      <c r="L841">
        <f t="shared" si="41"/>
        <v>44</v>
      </c>
    </row>
    <row r="842" spans="1:12" x14ac:dyDescent="0.3">
      <c r="A842" t="s">
        <v>873</v>
      </c>
      <c r="B842">
        <v>1980</v>
      </c>
      <c r="C842">
        <f t="shared" si="39"/>
        <v>1980</v>
      </c>
      <c r="D842" t="s">
        <v>35</v>
      </c>
      <c r="E842">
        <v>30</v>
      </c>
      <c r="F842">
        <v>1</v>
      </c>
      <c r="G842" s="15">
        <v>6940.91</v>
      </c>
      <c r="H842" t="s">
        <v>11</v>
      </c>
      <c r="I842" t="s">
        <v>11</v>
      </c>
      <c r="J842" t="s">
        <v>23</v>
      </c>
      <c r="K842" t="str">
        <f t="shared" si="40"/>
        <v>30-Aug-1980</v>
      </c>
      <c r="L842">
        <f t="shared" si="41"/>
        <v>42</v>
      </c>
    </row>
    <row r="843" spans="1:12" x14ac:dyDescent="0.3">
      <c r="A843" t="s">
        <v>874</v>
      </c>
      <c r="B843">
        <v>1980</v>
      </c>
      <c r="C843">
        <f t="shared" si="39"/>
        <v>1980</v>
      </c>
      <c r="D843" t="s">
        <v>37</v>
      </c>
      <c r="E843">
        <v>5</v>
      </c>
      <c r="F843">
        <v>2</v>
      </c>
      <c r="G843" s="15">
        <v>6940.94</v>
      </c>
      <c r="H843" t="s">
        <v>11</v>
      </c>
      <c r="I843" t="s">
        <v>12</v>
      </c>
      <c r="J843" t="s">
        <v>13</v>
      </c>
      <c r="K843" t="str">
        <f t="shared" si="40"/>
        <v>5-Oct-1980</v>
      </c>
      <c r="L843">
        <f t="shared" si="41"/>
        <v>42</v>
      </c>
    </row>
    <row r="844" spans="1:12" x14ac:dyDescent="0.3">
      <c r="A844" t="s">
        <v>875</v>
      </c>
      <c r="B844">
        <v>1978</v>
      </c>
      <c r="C844">
        <f t="shared" si="39"/>
        <v>1978</v>
      </c>
      <c r="D844" t="s">
        <v>30</v>
      </c>
      <c r="E844">
        <v>15</v>
      </c>
      <c r="F844">
        <v>0</v>
      </c>
      <c r="G844" s="15">
        <v>6948.7</v>
      </c>
      <c r="H844" t="s">
        <v>16</v>
      </c>
      <c r="I844" t="s">
        <v>11</v>
      </c>
      <c r="J844" t="s">
        <v>23</v>
      </c>
      <c r="K844" t="str">
        <f t="shared" si="40"/>
        <v>15-Dec-1978</v>
      </c>
      <c r="L844">
        <f t="shared" si="41"/>
        <v>44</v>
      </c>
    </row>
    <row r="845" spans="1:12" x14ac:dyDescent="0.3">
      <c r="A845" t="s">
        <v>876</v>
      </c>
      <c r="B845">
        <v>1980</v>
      </c>
      <c r="C845">
        <f t="shared" si="39"/>
        <v>1980</v>
      </c>
      <c r="D845" t="s">
        <v>35</v>
      </c>
      <c r="E845">
        <v>18</v>
      </c>
      <c r="F845">
        <v>2</v>
      </c>
      <c r="G845" s="15">
        <v>6951.12</v>
      </c>
      <c r="H845" t="s">
        <v>11</v>
      </c>
      <c r="I845" t="s">
        <v>11</v>
      </c>
      <c r="J845" t="s">
        <v>13</v>
      </c>
      <c r="K845" t="str">
        <f t="shared" si="40"/>
        <v>18-Aug-1980</v>
      </c>
      <c r="L845">
        <f t="shared" si="41"/>
        <v>42</v>
      </c>
    </row>
    <row r="846" spans="1:12" x14ac:dyDescent="0.3">
      <c r="A846" t="s">
        <v>877</v>
      </c>
      <c r="B846">
        <v>1975</v>
      </c>
      <c r="C846">
        <f t="shared" si="39"/>
        <v>1975</v>
      </c>
      <c r="D846" t="s">
        <v>18</v>
      </c>
      <c r="E846">
        <v>3</v>
      </c>
      <c r="F846">
        <v>1</v>
      </c>
      <c r="G846" s="15">
        <v>6965.21</v>
      </c>
      <c r="H846" t="s">
        <v>11</v>
      </c>
      <c r="I846" t="s">
        <v>12</v>
      </c>
      <c r="J846" t="s">
        <v>13</v>
      </c>
      <c r="K846" t="str">
        <f t="shared" si="40"/>
        <v>3-Jun-1975</v>
      </c>
      <c r="L846">
        <f t="shared" si="41"/>
        <v>48</v>
      </c>
    </row>
    <row r="847" spans="1:12" x14ac:dyDescent="0.3">
      <c r="A847" t="s">
        <v>878</v>
      </c>
      <c r="B847">
        <v>1985</v>
      </c>
      <c r="C847">
        <f t="shared" si="39"/>
        <v>1985</v>
      </c>
      <c r="D847" t="s">
        <v>30</v>
      </c>
      <c r="E847">
        <v>10</v>
      </c>
      <c r="F847">
        <v>3</v>
      </c>
      <c r="G847" s="15">
        <v>6985.51</v>
      </c>
      <c r="H847" t="s">
        <v>11</v>
      </c>
      <c r="I847" t="s">
        <v>11</v>
      </c>
      <c r="J847" t="s">
        <v>166</v>
      </c>
      <c r="K847" t="str">
        <f t="shared" si="40"/>
        <v>10-Dec-1985</v>
      </c>
      <c r="L847">
        <f t="shared" si="41"/>
        <v>37</v>
      </c>
    </row>
    <row r="848" spans="1:12" x14ac:dyDescent="0.3">
      <c r="A848" t="s">
        <v>879</v>
      </c>
      <c r="B848">
        <v>1982</v>
      </c>
      <c r="C848">
        <f t="shared" si="39"/>
        <v>1982</v>
      </c>
      <c r="D848" t="s">
        <v>37</v>
      </c>
      <c r="E848">
        <v>18</v>
      </c>
      <c r="F848">
        <v>2</v>
      </c>
      <c r="G848" s="15">
        <v>6986.7</v>
      </c>
      <c r="H848" t="s">
        <v>12</v>
      </c>
      <c r="I848" t="s">
        <v>16</v>
      </c>
      <c r="J848" t="s">
        <v>23</v>
      </c>
      <c r="K848" t="str">
        <f t="shared" si="40"/>
        <v>18-Oct-1982</v>
      </c>
      <c r="L848">
        <f t="shared" si="41"/>
        <v>40</v>
      </c>
    </row>
    <row r="849" spans="1:12" x14ac:dyDescent="0.3">
      <c r="A849" t="s">
        <v>880</v>
      </c>
      <c r="B849">
        <v>1982</v>
      </c>
      <c r="C849">
        <f t="shared" si="39"/>
        <v>1982</v>
      </c>
      <c r="D849" t="s">
        <v>20</v>
      </c>
      <c r="E849">
        <v>1</v>
      </c>
      <c r="F849">
        <v>3</v>
      </c>
      <c r="G849" s="15">
        <v>6989.95</v>
      </c>
      <c r="H849" t="s">
        <v>11</v>
      </c>
      <c r="I849" t="s">
        <v>16</v>
      </c>
      <c r="J849" t="s">
        <v>13</v>
      </c>
      <c r="K849" t="str">
        <f t="shared" si="40"/>
        <v>1-Sep-1982</v>
      </c>
      <c r="L849">
        <f t="shared" si="41"/>
        <v>40</v>
      </c>
    </row>
    <row r="850" spans="1:12" x14ac:dyDescent="0.3">
      <c r="A850" t="s">
        <v>881</v>
      </c>
      <c r="B850">
        <v>1969</v>
      </c>
      <c r="C850">
        <f t="shared" si="39"/>
        <v>1969</v>
      </c>
      <c r="D850" t="s">
        <v>10</v>
      </c>
      <c r="E850">
        <v>6</v>
      </c>
      <c r="F850">
        <v>0</v>
      </c>
      <c r="G850" s="15">
        <v>7003.1</v>
      </c>
      <c r="H850" t="s">
        <v>11</v>
      </c>
      <c r="I850" t="s">
        <v>12</v>
      </c>
      <c r="J850" t="s">
        <v>13</v>
      </c>
      <c r="K850" t="str">
        <f t="shared" si="40"/>
        <v>6-Jul-1969</v>
      </c>
      <c r="L850">
        <f t="shared" si="41"/>
        <v>53</v>
      </c>
    </row>
    <row r="851" spans="1:12" x14ac:dyDescent="0.3">
      <c r="A851" t="s">
        <v>882</v>
      </c>
      <c r="B851">
        <v>1978</v>
      </c>
      <c r="C851">
        <f t="shared" si="39"/>
        <v>1978</v>
      </c>
      <c r="D851" t="s">
        <v>18</v>
      </c>
      <c r="E851">
        <v>2</v>
      </c>
      <c r="F851">
        <v>2</v>
      </c>
      <c r="G851" s="15">
        <v>7033.08</v>
      </c>
      <c r="H851" t="s">
        <v>11</v>
      </c>
      <c r="I851" t="s">
        <v>11</v>
      </c>
      <c r="J851" t="s">
        <v>13</v>
      </c>
      <c r="K851" t="str">
        <f t="shared" si="40"/>
        <v>2-Jun-1978</v>
      </c>
      <c r="L851">
        <f t="shared" si="41"/>
        <v>45</v>
      </c>
    </row>
    <row r="852" spans="1:12" x14ac:dyDescent="0.3">
      <c r="A852" t="s">
        <v>883</v>
      </c>
      <c r="B852">
        <v>1995</v>
      </c>
      <c r="C852">
        <f t="shared" si="39"/>
        <v>1995</v>
      </c>
      <c r="D852" t="s">
        <v>37</v>
      </c>
      <c r="E852">
        <v>29</v>
      </c>
      <c r="F852">
        <v>0</v>
      </c>
      <c r="G852" s="15">
        <v>7042.11</v>
      </c>
      <c r="H852" t="s">
        <v>11</v>
      </c>
      <c r="I852" t="s">
        <v>12</v>
      </c>
      <c r="J852" t="s">
        <v>23</v>
      </c>
      <c r="K852" t="str">
        <f t="shared" si="40"/>
        <v>29-Oct-1995</v>
      </c>
      <c r="L852">
        <f t="shared" si="41"/>
        <v>27</v>
      </c>
    </row>
    <row r="853" spans="1:12" x14ac:dyDescent="0.3">
      <c r="A853" t="s">
        <v>884</v>
      </c>
      <c r="B853">
        <v>1980</v>
      </c>
      <c r="C853">
        <f t="shared" si="39"/>
        <v>1980</v>
      </c>
      <c r="D853" t="s">
        <v>10</v>
      </c>
      <c r="E853">
        <v>26</v>
      </c>
      <c r="F853">
        <v>1</v>
      </c>
      <c r="G853" s="15">
        <v>7045.5</v>
      </c>
      <c r="H853" t="s">
        <v>11</v>
      </c>
      <c r="I853" t="s">
        <v>16</v>
      </c>
      <c r="J853" t="s">
        <v>42</v>
      </c>
      <c r="K853" t="str">
        <f t="shared" si="40"/>
        <v>26-Jul-1980</v>
      </c>
      <c r="L853">
        <f t="shared" si="41"/>
        <v>42</v>
      </c>
    </row>
    <row r="854" spans="1:12" x14ac:dyDescent="0.3">
      <c r="A854" t="s">
        <v>885</v>
      </c>
      <c r="B854">
        <v>1980</v>
      </c>
      <c r="C854">
        <f t="shared" si="39"/>
        <v>1980</v>
      </c>
      <c r="D854" t="s">
        <v>37</v>
      </c>
      <c r="E854">
        <v>22</v>
      </c>
      <c r="F854">
        <v>1</v>
      </c>
      <c r="G854" s="15">
        <v>7046.72</v>
      </c>
      <c r="H854" t="s">
        <v>11</v>
      </c>
      <c r="I854" t="s">
        <v>12</v>
      </c>
      <c r="J854" t="s">
        <v>13</v>
      </c>
      <c r="K854" t="str">
        <f t="shared" si="40"/>
        <v>22-Oct-1980</v>
      </c>
      <c r="L854">
        <f t="shared" si="41"/>
        <v>42</v>
      </c>
    </row>
    <row r="855" spans="1:12" x14ac:dyDescent="0.3">
      <c r="A855" t="s">
        <v>886</v>
      </c>
      <c r="B855">
        <v>1980</v>
      </c>
      <c r="C855">
        <f t="shared" si="39"/>
        <v>1980</v>
      </c>
      <c r="D855" t="s">
        <v>10</v>
      </c>
      <c r="E855">
        <v>21</v>
      </c>
      <c r="F855">
        <v>0</v>
      </c>
      <c r="G855" s="15">
        <v>7050.02</v>
      </c>
      <c r="H855" t="s">
        <v>11</v>
      </c>
      <c r="I855" t="s">
        <v>16</v>
      </c>
      <c r="J855" t="s">
        <v>247</v>
      </c>
      <c r="K855" t="str">
        <f t="shared" si="40"/>
        <v>21-Jul-1980</v>
      </c>
      <c r="L855">
        <f t="shared" si="41"/>
        <v>42</v>
      </c>
    </row>
    <row r="856" spans="1:12" x14ac:dyDescent="0.3">
      <c r="A856" t="s">
        <v>887</v>
      </c>
      <c r="B856">
        <v>1980</v>
      </c>
      <c r="C856">
        <f t="shared" si="39"/>
        <v>1980</v>
      </c>
      <c r="D856" t="s">
        <v>18</v>
      </c>
      <c r="E856">
        <v>28</v>
      </c>
      <c r="F856">
        <v>1</v>
      </c>
      <c r="G856" s="15">
        <v>7050.64</v>
      </c>
      <c r="H856" t="s">
        <v>11</v>
      </c>
      <c r="I856" t="s">
        <v>12</v>
      </c>
      <c r="J856" t="s">
        <v>42</v>
      </c>
      <c r="K856" t="str">
        <f t="shared" si="40"/>
        <v>28-Jun-1980</v>
      </c>
      <c r="L856">
        <f t="shared" si="41"/>
        <v>42</v>
      </c>
    </row>
    <row r="857" spans="1:12" x14ac:dyDescent="0.3">
      <c r="A857" t="s">
        <v>888</v>
      </c>
      <c r="B857">
        <v>1978</v>
      </c>
      <c r="C857">
        <f t="shared" si="39"/>
        <v>1978</v>
      </c>
      <c r="D857" t="s">
        <v>18</v>
      </c>
      <c r="E857">
        <v>24</v>
      </c>
      <c r="F857">
        <v>2</v>
      </c>
      <c r="G857" s="15">
        <v>7054.41</v>
      </c>
      <c r="H857" t="s">
        <v>11</v>
      </c>
      <c r="I857" t="s">
        <v>11</v>
      </c>
      <c r="J857" t="s">
        <v>13</v>
      </c>
      <c r="K857" t="str">
        <f t="shared" si="40"/>
        <v>24-Jun-1978</v>
      </c>
      <c r="L857">
        <f t="shared" si="41"/>
        <v>44</v>
      </c>
    </row>
    <row r="858" spans="1:12" x14ac:dyDescent="0.3">
      <c r="A858" t="s">
        <v>889</v>
      </c>
      <c r="B858">
        <v>1982</v>
      </c>
      <c r="C858">
        <f t="shared" si="39"/>
        <v>1982</v>
      </c>
      <c r="D858" t="s">
        <v>37</v>
      </c>
      <c r="E858">
        <v>6</v>
      </c>
      <c r="F858">
        <v>1</v>
      </c>
      <c r="G858" s="15">
        <v>7077.19</v>
      </c>
      <c r="H858" t="s">
        <v>11</v>
      </c>
      <c r="I858" t="s">
        <v>12</v>
      </c>
      <c r="J858" t="s">
        <v>247</v>
      </c>
      <c r="K858" t="str">
        <f t="shared" si="40"/>
        <v>6-Oct-1982</v>
      </c>
      <c r="L858">
        <f t="shared" si="41"/>
        <v>40</v>
      </c>
    </row>
    <row r="859" spans="1:12" x14ac:dyDescent="0.3">
      <c r="A859" t="s">
        <v>890</v>
      </c>
      <c r="B859">
        <v>1992</v>
      </c>
      <c r="C859">
        <f t="shared" si="39"/>
        <v>1992</v>
      </c>
      <c r="D859" t="s">
        <v>18</v>
      </c>
      <c r="E859">
        <v>18</v>
      </c>
      <c r="F859">
        <v>0</v>
      </c>
      <c r="G859" s="15">
        <v>7096.98</v>
      </c>
      <c r="H859" t="s">
        <v>11</v>
      </c>
      <c r="I859" t="s">
        <v>11</v>
      </c>
      <c r="J859" t="s">
        <v>23</v>
      </c>
      <c r="K859" t="str">
        <f t="shared" si="40"/>
        <v>18-Jun-1992</v>
      </c>
      <c r="L859">
        <f t="shared" si="41"/>
        <v>30</v>
      </c>
    </row>
    <row r="860" spans="1:12" x14ac:dyDescent="0.3">
      <c r="A860" t="s">
        <v>891</v>
      </c>
      <c r="B860">
        <v>1987</v>
      </c>
      <c r="C860">
        <f t="shared" si="39"/>
        <v>1987</v>
      </c>
      <c r="D860" t="s">
        <v>35</v>
      </c>
      <c r="E860">
        <v>11</v>
      </c>
      <c r="F860">
        <v>3</v>
      </c>
      <c r="G860" s="15">
        <v>7106.81</v>
      </c>
      <c r="H860" t="s">
        <v>11</v>
      </c>
      <c r="I860" t="s">
        <v>16</v>
      </c>
      <c r="J860" t="s">
        <v>23</v>
      </c>
      <c r="K860" t="str">
        <f t="shared" si="40"/>
        <v>11-Aug-1987</v>
      </c>
      <c r="L860">
        <f t="shared" si="41"/>
        <v>35</v>
      </c>
    </row>
    <row r="861" spans="1:12" x14ac:dyDescent="0.3">
      <c r="A861" t="s">
        <v>892</v>
      </c>
      <c r="B861">
        <v>1968</v>
      </c>
      <c r="C861">
        <f t="shared" si="39"/>
        <v>1968</v>
      </c>
      <c r="D861" t="s">
        <v>18</v>
      </c>
      <c r="E861">
        <v>29</v>
      </c>
      <c r="F861">
        <v>0</v>
      </c>
      <c r="G861" s="15">
        <v>7125.25</v>
      </c>
      <c r="H861" t="s">
        <v>12</v>
      </c>
      <c r="I861" t="s">
        <v>11</v>
      </c>
      <c r="J861" t="s">
        <v>13</v>
      </c>
      <c r="K861" t="str">
        <f t="shared" si="40"/>
        <v>29-Jun-1968</v>
      </c>
      <c r="L861">
        <f t="shared" si="41"/>
        <v>54</v>
      </c>
    </row>
    <row r="862" spans="1:12" x14ac:dyDescent="0.3">
      <c r="A862" t="s">
        <v>893</v>
      </c>
      <c r="B862">
        <v>1993</v>
      </c>
      <c r="C862">
        <f t="shared" si="39"/>
        <v>1993</v>
      </c>
      <c r="D862" t="s">
        <v>35</v>
      </c>
      <c r="E862">
        <v>1</v>
      </c>
      <c r="F862">
        <v>0</v>
      </c>
      <c r="G862" s="15">
        <v>7128.64</v>
      </c>
      <c r="H862" t="s">
        <v>11</v>
      </c>
      <c r="I862" t="s">
        <v>11</v>
      </c>
      <c r="J862" t="s">
        <v>300</v>
      </c>
      <c r="K862" t="str">
        <f t="shared" si="40"/>
        <v>1-Aug-1993</v>
      </c>
      <c r="L862">
        <f t="shared" si="41"/>
        <v>29</v>
      </c>
    </row>
    <row r="863" spans="1:12" x14ac:dyDescent="0.3">
      <c r="A863" t="s">
        <v>894</v>
      </c>
      <c r="B863">
        <v>1984</v>
      </c>
      <c r="C863">
        <f t="shared" si="39"/>
        <v>1984</v>
      </c>
      <c r="D863" t="s">
        <v>10</v>
      </c>
      <c r="E863">
        <v>7</v>
      </c>
      <c r="F863">
        <v>2</v>
      </c>
      <c r="G863" s="15">
        <v>7133.9</v>
      </c>
      <c r="H863" t="s">
        <v>11</v>
      </c>
      <c r="I863" t="s">
        <v>16</v>
      </c>
      <c r="J863" t="s">
        <v>247</v>
      </c>
      <c r="K863" t="str">
        <f t="shared" si="40"/>
        <v>7-Jul-1984</v>
      </c>
      <c r="L863">
        <f t="shared" si="41"/>
        <v>38</v>
      </c>
    </row>
    <row r="864" spans="1:12" x14ac:dyDescent="0.3">
      <c r="A864" t="s">
        <v>895</v>
      </c>
      <c r="B864">
        <v>1999</v>
      </c>
      <c r="C864">
        <f t="shared" si="39"/>
        <v>1999</v>
      </c>
      <c r="D864" t="s">
        <v>35</v>
      </c>
      <c r="E864">
        <v>8</v>
      </c>
      <c r="F864">
        <v>0</v>
      </c>
      <c r="G864" s="15">
        <v>7144.4</v>
      </c>
      <c r="H864" t="s">
        <v>11</v>
      </c>
      <c r="I864" t="s">
        <v>16</v>
      </c>
      <c r="J864" t="s">
        <v>632</v>
      </c>
      <c r="K864" t="str">
        <f t="shared" si="40"/>
        <v>8-Aug-1999</v>
      </c>
      <c r="L864">
        <f t="shared" si="41"/>
        <v>23</v>
      </c>
    </row>
    <row r="865" spans="1:12" x14ac:dyDescent="0.3">
      <c r="A865" t="s">
        <v>896</v>
      </c>
      <c r="B865">
        <v>1984</v>
      </c>
      <c r="C865">
        <f t="shared" si="39"/>
        <v>1984</v>
      </c>
      <c r="D865" t="s">
        <v>15</v>
      </c>
      <c r="E865">
        <v>21</v>
      </c>
      <c r="F865">
        <v>2</v>
      </c>
      <c r="G865" s="15">
        <v>7144.86</v>
      </c>
      <c r="H865" t="s">
        <v>11</v>
      </c>
      <c r="I865" t="s">
        <v>11</v>
      </c>
      <c r="J865" t="s">
        <v>247</v>
      </c>
      <c r="K865" t="str">
        <f t="shared" si="40"/>
        <v>21-Nov-1984</v>
      </c>
      <c r="L865">
        <f t="shared" si="41"/>
        <v>38</v>
      </c>
    </row>
    <row r="866" spans="1:12" x14ac:dyDescent="0.3">
      <c r="A866" t="s">
        <v>897</v>
      </c>
      <c r="B866">
        <v>1976</v>
      </c>
      <c r="C866">
        <f t="shared" si="39"/>
        <v>1976</v>
      </c>
      <c r="D866" t="s">
        <v>18</v>
      </c>
      <c r="E866">
        <v>24</v>
      </c>
      <c r="F866">
        <v>0</v>
      </c>
      <c r="G866" s="15">
        <v>7147.11</v>
      </c>
      <c r="H866" t="s">
        <v>12</v>
      </c>
      <c r="I866" t="s">
        <v>11</v>
      </c>
      <c r="J866" t="s">
        <v>42</v>
      </c>
      <c r="K866" t="str">
        <f t="shared" si="40"/>
        <v>24-Jun-1976</v>
      </c>
      <c r="L866">
        <f t="shared" si="41"/>
        <v>46</v>
      </c>
    </row>
    <row r="867" spans="1:12" x14ac:dyDescent="0.3">
      <c r="A867" t="s">
        <v>898</v>
      </c>
      <c r="B867">
        <v>1978</v>
      </c>
      <c r="C867">
        <f t="shared" si="39"/>
        <v>1978</v>
      </c>
      <c r="D867" t="s">
        <v>10</v>
      </c>
      <c r="E867">
        <v>30</v>
      </c>
      <c r="F867">
        <v>1</v>
      </c>
      <c r="G867" s="15">
        <v>7147.47</v>
      </c>
      <c r="H867" t="s">
        <v>11</v>
      </c>
      <c r="I867" t="s">
        <v>12</v>
      </c>
      <c r="J867" t="s">
        <v>13</v>
      </c>
      <c r="K867" t="str">
        <f t="shared" si="40"/>
        <v>30-Jul-1978</v>
      </c>
      <c r="L867">
        <f t="shared" si="41"/>
        <v>44</v>
      </c>
    </row>
    <row r="868" spans="1:12" x14ac:dyDescent="0.3">
      <c r="A868" t="s">
        <v>899</v>
      </c>
      <c r="B868">
        <v>1984</v>
      </c>
      <c r="C868">
        <f t="shared" si="39"/>
        <v>1984</v>
      </c>
      <c r="D868" t="s">
        <v>18</v>
      </c>
      <c r="E868">
        <v>29</v>
      </c>
      <c r="F868">
        <v>3</v>
      </c>
      <c r="G868" s="15">
        <v>7151.09</v>
      </c>
      <c r="H868" t="s">
        <v>11</v>
      </c>
      <c r="I868" t="s">
        <v>11</v>
      </c>
      <c r="J868" t="s">
        <v>42</v>
      </c>
      <c r="K868" t="str">
        <f t="shared" si="40"/>
        <v>29-Jun-1984</v>
      </c>
      <c r="L868">
        <f t="shared" si="41"/>
        <v>38</v>
      </c>
    </row>
    <row r="869" spans="1:12" x14ac:dyDescent="0.3">
      <c r="A869" t="s">
        <v>900</v>
      </c>
      <c r="B869">
        <v>1978</v>
      </c>
      <c r="C869">
        <f t="shared" si="39"/>
        <v>1978</v>
      </c>
      <c r="D869" t="s">
        <v>20</v>
      </c>
      <c r="E869">
        <v>6</v>
      </c>
      <c r="F869">
        <v>1</v>
      </c>
      <c r="G869" s="15">
        <v>7152.67</v>
      </c>
      <c r="H869" t="s">
        <v>12</v>
      </c>
      <c r="I869" t="s">
        <v>11</v>
      </c>
      <c r="J869" t="s">
        <v>13</v>
      </c>
      <c r="K869" t="str">
        <f t="shared" si="40"/>
        <v>6-Sep-1978</v>
      </c>
      <c r="L869">
        <f t="shared" si="41"/>
        <v>44</v>
      </c>
    </row>
    <row r="870" spans="1:12" x14ac:dyDescent="0.3">
      <c r="A870" t="s">
        <v>901</v>
      </c>
      <c r="B870">
        <v>1981</v>
      </c>
      <c r="C870">
        <f t="shared" si="39"/>
        <v>1981</v>
      </c>
      <c r="D870" t="s">
        <v>10</v>
      </c>
      <c r="E870">
        <v>17</v>
      </c>
      <c r="F870">
        <v>1</v>
      </c>
      <c r="G870" s="15">
        <v>7153.55</v>
      </c>
      <c r="H870" t="s">
        <v>11</v>
      </c>
      <c r="I870" t="s">
        <v>16</v>
      </c>
      <c r="J870" t="s">
        <v>23</v>
      </c>
      <c r="K870" t="str">
        <f t="shared" si="40"/>
        <v>17-Jul-1981</v>
      </c>
      <c r="L870">
        <f t="shared" si="41"/>
        <v>41</v>
      </c>
    </row>
    <row r="871" spans="1:12" x14ac:dyDescent="0.3">
      <c r="A871" t="s">
        <v>902</v>
      </c>
      <c r="B871">
        <v>1980</v>
      </c>
      <c r="C871">
        <f t="shared" si="39"/>
        <v>1980</v>
      </c>
      <c r="D871" t="s">
        <v>18</v>
      </c>
      <c r="E871">
        <v>22</v>
      </c>
      <c r="F871">
        <v>2</v>
      </c>
      <c r="G871" s="15">
        <v>7160.09</v>
      </c>
      <c r="H871" t="s">
        <v>11</v>
      </c>
      <c r="I871" t="s">
        <v>11</v>
      </c>
      <c r="J871" t="s">
        <v>42</v>
      </c>
      <c r="K871" t="str">
        <f t="shared" si="40"/>
        <v>22-Jun-1980</v>
      </c>
      <c r="L871">
        <f t="shared" si="41"/>
        <v>42</v>
      </c>
    </row>
    <row r="872" spans="1:12" x14ac:dyDescent="0.3">
      <c r="A872" t="s">
        <v>903</v>
      </c>
      <c r="B872">
        <v>1980</v>
      </c>
      <c r="C872">
        <f t="shared" si="39"/>
        <v>1980</v>
      </c>
      <c r="D872" t="s">
        <v>37</v>
      </c>
      <c r="E872">
        <v>7</v>
      </c>
      <c r="F872">
        <v>2</v>
      </c>
      <c r="G872" s="15">
        <v>7160.33</v>
      </c>
      <c r="H872" t="s">
        <v>11</v>
      </c>
      <c r="I872" t="s">
        <v>16</v>
      </c>
      <c r="J872" t="s">
        <v>13</v>
      </c>
      <c r="K872" t="str">
        <f t="shared" si="40"/>
        <v>7-Oct-1980</v>
      </c>
      <c r="L872">
        <f t="shared" si="41"/>
        <v>42</v>
      </c>
    </row>
    <row r="873" spans="1:12" x14ac:dyDescent="0.3">
      <c r="A873" t="s">
        <v>904</v>
      </c>
      <c r="B873">
        <v>1980</v>
      </c>
      <c r="C873">
        <f t="shared" si="39"/>
        <v>1980</v>
      </c>
      <c r="D873" t="s">
        <v>20</v>
      </c>
      <c r="E873">
        <v>30</v>
      </c>
      <c r="F873">
        <v>2</v>
      </c>
      <c r="G873" s="15">
        <v>7162.01</v>
      </c>
      <c r="H873" t="s">
        <v>11</v>
      </c>
      <c r="I873" t="s">
        <v>12</v>
      </c>
      <c r="J873" t="s">
        <v>13</v>
      </c>
      <c r="K873" t="str">
        <f t="shared" si="40"/>
        <v>30-Sep-1980</v>
      </c>
      <c r="L873">
        <f t="shared" si="41"/>
        <v>42</v>
      </c>
    </row>
    <row r="874" spans="1:12" x14ac:dyDescent="0.3">
      <c r="A874" t="s">
        <v>905</v>
      </c>
      <c r="B874">
        <v>1982</v>
      </c>
      <c r="C874">
        <f t="shared" si="39"/>
        <v>1982</v>
      </c>
      <c r="D874" t="s">
        <v>35</v>
      </c>
      <c r="E874">
        <v>16</v>
      </c>
      <c r="F874">
        <v>2</v>
      </c>
      <c r="G874" s="15">
        <v>7173.36</v>
      </c>
      <c r="H874" t="s">
        <v>12</v>
      </c>
      <c r="I874" t="s">
        <v>11</v>
      </c>
      <c r="J874" t="s">
        <v>168</v>
      </c>
      <c r="K874" t="str">
        <f t="shared" si="40"/>
        <v>16-Aug-1982</v>
      </c>
      <c r="L874">
        <f t="shared" si="41"/>
        <v>40</v>
      </c>
    </row>
    <row r="875" spans="1:12" x14ac:dyDescent="0.3">
      <c r="A875" t="s">
        <v>906</v>
      </c>
      <c r="B875">
        <v>1975</v>
      </c>
      <c r="C875">
        <f t="shared" si="39"/>
        <v>1975</v>
      </c>
      <c r="D875" t="s">
        <v>10</v>
      </c>
      <c r="E875">
        <v>19</v>
      </c>
      <c r="F875">
        <v>1</v>
      </c>
      <c r="G875" s="15">
        <v>7175.51</v>
      </c>
      <c r="H875" t="s">
        <v>11</v>
      </c>
      <c r="I875" t="s">
        <v>12</v>
      </c>
      <c r="J875" t="s">
        <v>13</v>
      </c>
      <c r="K875" t="str">
        <f t="shared" si="40"/>
        <v>19-Jul-1975</v>
      </c>
      <c r="L875">
        <f t="shared" si="41"/>
        <v>47</v>
      </c>
    </row>
    <row r="876" spans="1:12" x14ac:dyDescent="0.3">
      <c r="A876" t="s">
        <v>907</v>
      </c>
      <c r="B876">
        <v>1968</v>
      </c>
      <c r="C876">
        <f t="shared" si="39"/>
        <v>1968</v>
      </c>
      <c r="D876" t="s">
        <v>35</v>
      </c>
      <c r="E876">
        <v>26</v>
      </c>
      <c r="F876">
        <v>0</v>
      </c>
      <c r="G876" s="15">
        <v>7179.52</v>
      </c>
      <c r="H876" t="s">
        <v>12</v>
      </c>
      <c r="I876" t="s">
        <v>12</v>
      </c>
      <c r="J876" t="s">
        <v>13</v>
      </c>
      <c r="K876" t="str">
        <f t="shared" si="40"/>
        <v>26-Aug-1968</v>
      </c>
      <c r="L876">
        <f t="shared" si="41"/>
        <v>54</v>
      </c>
    </row>
    <row r="877" spans="1:12" x14ac:dyDescent="0.3">
      <c r="A877" t="s">
        <v>908</v>
      </c>
      <c r="B877">
        <v>1982</v>
      </c>
      <c r="C877">
        <f t="shared" si="39"/>
        <v>1982</v>
      </c>
      <c r="D877" t="s">
        <v>20</v>
      </c>
      <c r="E877">
        <v>14</v>
      </c>
      <c r="F877">
        <v>3</v>
      </c>
      <c r="G877" s="15">
        <v>7196.87</v>
      </c>
      <c r="H877" t="s">
        <v>12</v>
      </c>
      <c r="I877" t="s">
        <v>11</v>
      </c>
      <c r="J877" t="s">
        <v>42</v>
      </c>
      <c r="K877" t="str">
        <f t="shared" si="40"/>
        <v>14-Sep-1982</v>
      </c>
      <c r="L877">
        <f t="shared" si="41"/>
        <v>40</v>
      </c>
    </row>
    <row r="878" spans="1:12" x14ac:dyDescent="0.3">
      <c r="A878" t="s">
        <v>909</v>
      </c>
      <c r="B878">
        <v>1983</v>
      </c>
      <c r="C878">
        <f t="shared" si="39"/>
        <v>1983</v>
      </c>
      <c r="D878" t="s">
        <v>35</v>
      </c>
      <c r="E878">
        <v>11</v>
      </c>
      <c r="F878">
        <v>2</v>
      </c>
      <c r="G878" s="15">
        <v>7201.7</v>
      </c>
      <c r="H878" t="s">
        <v>11</v>
      </c>
      <c r="I878" t="s">
        <v>12</v>
      </c>
      <c r="J878" t="s">
        <v>23</v>
      </c>
      <c r="K878" t="str">
        <f t="shared" si="40"/>
        <v>11-Aug-1983</v>
      </c>
      <c r="L878">
        <f t="shared" si="41"/>
        <v>39</v>
      </c>
    </row>
    <row r="879" spans="1:12" x14ac:dyDescent="0.3">
      <c r="A879" t="s">
        <v>910</v>
      </c>
      <c r="B879">
        <v>1983</v>
      </c>
      <c r="C879">
        <f t="shared" si="39"/>
        <v>1983</v>
      </c>
      <c r="D879" t="s">
        <v>15</v>
      </c>
      <c r="E879">
        <v>21</v>
      </c>
      <c r="F879">
        <v>2</v>
      </c>
      <c r="G879" s="15">
        <v>7209.49</v>
      </c>
      <c r="H879" t="s">
        <v>11</v>
      </c>
      <c r="I879" t="s">
        <v>12</v>
      </c>
      <c r="J879" t="s">
        <v>23</v>
      </c>
      <c r="K879" t="str">
        <f t="shared" si="40"/>
        <v>21-Nov-1983</v>
      </c>
      <c r="L879">
        <f t="shared" si="41"/>
        <v>39</v>
      </c>
    </row>
    <row r="880" spans="1:12" x14ac:dyDescent="0.3">
      <c r="A880" t="s">
        <v>911</v>
      </c>
      <c r="B880">
        <v>1991</v>
      </c>
      <c r="C880">
        <f t="shared" si="39"/>
        <v>1991</v>
      </c>
      <c r="D880" t="s">
        <v>18</v>
      </c>
      <c r="E880">
        <v>28</v>
      </c>
      <c r="F880">
        <v>3</v>
      </c>
      <c r="G880" s="15">
        <v>7220.25</v>
      </c>
      <c r="H880" t="s">
        <v>11</v>
      </c>
      <c r="I880" t="s">
        <v>11</v>
      </c>
      <c r="J880" t="s">
        <v>300</v>
      </c>
      <c r="K880" t="str">
        <f t="shared" si="40"/>
        <v>28-Jun-1991</v>
      </c>
      <c r="L880">
        <f t="shared" si="41"/>
        <v>31</v>
      </c>
    </row>
    <row r="881" spans="1:12" x14ac:dyDescent="0.3">
      <c r="A881" t="s">
        <v>912</v>
      </c>
      <c r="B881">
        <v>1977</v>
      </c>
      <c r="C881">
        <f t="shared" si="39"/>
        <v>1977</v>
      </c>
      <c r="D881" t="s">
        <v>20</v>
      </c>
      <c r="E881">
        <v>15</v>
      </c>
      <c r="F881">
        <v>0</v>
      </c>
      <c r="G881" s="15">
        <v>7222.79</v>
      </c>
      <c r="H881" t="s">
        <v>12</v>
      </c>
      <c r="I881" t="s">
        <v>12</v>
      </c>
      <c r="J881" t="s">
        <v>23</v>
      </c>
      <c r="K881" t="str">
        <f t="shared" si="40"/>
        <v>15-Sep-1977</v>
      </c>
      <c r="L881">
        <f t="shared" si="41"/>
        <v>45</v>
      </c>
    </row>
    <row r="882" spans="1:12" x14ac:dyDescent="0.3">
      <c r="A882" t="s">
        <v>913</v>
      </c>
      <c r="B882">
        <v>1986</v>
      </c>
      <c r="C882">
        <f t="shared" si="39"/>
        <v>1986</v>
      </c>
      <c r="D882" t="s">
        <v>10</v>
      </c>
      <c r="E882">
        <v>13</v>
      </c>
      <c r="F882">
        <v>3</v>
      </c>
      <c r="G882" s="15">
        <v>7228.22</v>
      </c>
      <c r="H882" t="s">
        <v>11</v>
      </c>
      <c r="I882" t="s">
        <v>16</v>
      </c>
      <c r="J882" t="s">
        <v>247</v>
      </c>
      <c r="K882" t="str">
        <f t="shared" si="40"/>
        <v>13-Jul-1986</v>
      </c>
      <c r="L882">
        <f t="shared" si="41"/>
        <v>36</v>
      </c>
    </row>
    <row r="883" spans="1:12" x14ac:dyDescent="0.3">
      <c r="A883" t="s">
        <v>914</v>
      </c>
      <c r="B883">
        <v>1986</v>
      </c>
      <c r="C883">
        <f t="shared" si="39"/>
        <v>1986</v>
      </c>
      <c r="D883" t="s">
        <v>20</v>
      </c>
      <c r="E883">
        <v>2</v>
      </c>
      <c r="F883">
        <v>4</v>
      </c>
      <c r="G883" s="15">
        <v>7243.81</v>
      </c>
      <c r="H883" t="s">
        <v>11</v>
      </c>
      <c r="I883" t="s">
        <v>12</v>
      </c>
      <c r="J883" t="s">
        <v>13</v>
      </c>
      <c r="K883" t="str">
        <f t="shared" si="40"/>
        <v>2-Sep-1986</v>
      </c>
      <c r="L883">
        <f t="shared" si="41"/>
        <v>36</v>
      </c>
    </row>
    <row r="884" spans="1:12" x14ac:dyDescent="0.3">
      <c r="A884" t="s">
        <v>915</v>
      </c>
      <c r="B884">
        <v>1982</v>
      </c>
      <c r="C884">
        <f t="shared" si="39"/>
        <v>1982</v>
      </c>
      <c r="D884" t="s">
        <v>10</v>
      </c>
      <c r="E884">
        <v>24</v>
      </c>
      <c r="F884">
        <v>3</v>
      </c>
      <c r="G884" s="15">
        <v>7248.71</v>
      </c>
      <c r="H884" t="s">
        <v>11</v>
      </c>
      <c r="I884" t="s">
        <v>16</v>
      </c>
      <c r="J884" t="s">
        <v>13</v>
      </c>
      <c r="K884" t="str">
        <f t="shared" si="40"/>
        <v>24-Jul-1982</v>
      </c>
      <c r="L884">
        <f t="shared" si="41"/>
        <v>40</v>
      </c>
    </row>
    <row r="885" spans="1:12" x14ac:dyDescent="0.3">
      <c r="A885" t="s">
        <v>916</v>
      </c>
      <c r="B885">
        <v>1981</v>
      </c>
      <c r="C885">
        <f t="shared" si="39"/>
        <v>1981</v>
      </c>
      <c r="D885" t="s">
        <v>35</v>
      </c>
      <c r="E885">
        <v>14</v>
      </c>
      <c r="F885">
        <v>2</v>
      </c>
      <c r="G885" s="15">
        <v>7256.72</v>
      </c>
      <c r="H885" t="s">
        <v>12</v>
      </c>
      <c r="I885" t="s">
        <v>11</v>
      </c>
      <c r="J885" t="s">
        <v>23</v>
      </c>
      <c r="K885" t="str">
        <f t="shared" si="40"/>
        <v>14-Aug-1981</v>
      </c>
      <c r="L885">
        <f t="shared" si="41"/>
        <v>41</v>
      </c>
    </row>
    <row r="886" spans="1:12" x14ac:dyDescent="0.3">
      <c r="A886" t="s">
        <v>917</v>
      </c>
      <c r="B886">
        <v>1981</v>
      </c>
      <c r="C886">
        <f t="shared" si="39"/>
        <v>1981</v>
      </c>
      <c r="D886" t="s">
        <v>18</v>
      </c>
      <c r="E886">
        <v>13</v>
      </c>
      <c r="F886">
        <v>2</v>
      </c>
      <c r="G886" s="15">
        <v>7261.74</v>
      </c>
      <c r="H886" t="s">
        <v>12</v>
      </c>
      <c r="I886" t="s">
        <v>12</v>
      </c>
      <c r="J886" t="s">
        <v>23</v>
      </c>
      <c r="K886" t="str">
        <f t="shared" si="40"/>
        <v>13-Jun-1981</v>
      </c>
      <c r="L886">
        <f t="shared" si="41"/>
        <v>41</v>
      </c>
    </row>
    <row r="887" spans="1:12" x14ac:dyDescent="0.3">
      <c r="A887" t="s">
        <v>918</v>
      </c>
      <c r="B887">
        <v>1973</v>
      </c>
      <c r="C887">
        <f t="shared" si="39"/>
        <v>1973</v>
      </c>
      <c r="D887" t="s">
        <v>37</v>
      </c>
      <c r="E887">
        <v>25</v>
      </c>
      <c r="F887">
        <v>0</v>
      </c>
      <c r="G887" s="15">
        <v>7265.58</v>
      </c>
      <c r="H887" t="s">
        <v>11</v>
      </c>
      <c r="I887" t="s">
        <v>11</v>
      </c>
      <c r="J887" t="s">
        <v>13</v>
      </c>
      <c r="K887" t="str">
        <f t="shared" si="40"/>
        <v>25-Oct-1973</v>
      </c>
      <c r="L887">
        <f t="shared" si="41"/>
        <v>49</v>
      </c>
    </row>
    <row r="888" spans="1:12" x14ac:dyDescent="0.3">
      <c r="A888" t="s">
        <v>919</v>
      </c>
      <c r="B888">
        <v>1981</v>
      </c>
      <c r="C888">
        <f t="shared" si="39"/>
        <v>1981</v>
      </c>
      <c r="D888" t="s">
        <v>35</v>
      </c>
      <c r="E888">
        <v>4</v>
      </c>
      <c r="F888">
        <v>2</v>
      </c>
      <c r="G888" s="15">
        <v>7265.7</v>
      </c>
      <c r="H888" t="s">
        <v>12</v>
      </c>
      <c r="I888" t="s">
        <v>12</v>
      </c>
      <c r="J888" t="s">
        <v>23</v>
      </c>
      <c r="K888" t="str">
        <f t="shared" si="40"/>
        <v>4-Aug-1981</v>
      </c>
      <c r="L888">
        <f t="shared" si="41"/>
        <v>41</v>
      </c>
    </row>
    <row r="889" spans="1:12" x14ac:dyDescent="0.3">
      <c r="A889" t="s">
        <v>920</v>
      </c>
      <c r="B889">
        <v>1976</v>
      </c>
      <c r="C889">
        <f t="shared" si="39"/>
        <v>1976</v>
      </c>
      <c r="D889" t="s">
        <v>30</v>
      </c>
      <c r="E889">
        <v>18</v>
      </c>
      <c r="F889">
        <v>2</v>
      </c>
      <c r="G889" s="15">
        <v>7273.02</v>
      </c>
      <c r="H889" t="s">
        <v>11</v>
      </c>
      <c r="I889" t="s">
        <v>16</v>
      </c>
      <c r="J889" t="s">
        <v>13</v>
      </c>
      <c r="K889" t="str">
        <f t="shared" si="40"/>
        <v>18-Dec-1976</v>
      </c>
      <c r="L889">
        <f t="shared" si="41"/>
        <v>46</v>
      </c>
    </row>
    <row r="890" spans="1:12" x14ac:dyDescent="0.3">
      <c r="A890" t="s">
        <v>921</v>
      </c>
      <c r="B890">
        <v>1985</v>
      </c>
      <c r="C890">
        <f t="shared" si="39"/>
        <v>1985</v>
      </c>
      <c r="D890" t="s">
        <v>15</v>
      </c>
      <c r="E890">
        <v>2</v>
      </c>
      <c r="F890">
        <v>3</v>
      </c>
      <c r="G890" s="15">
        <v>7281.51</v>
      </c>
      <c r="H890" t="s">
        <v>11</v>
      </c>
      <c r="I890" t="s">
        <v>16</v>
      </c>
      <c r="J890" t="s">
        <v>23</v>
      </c>
      <c r="K890" t="str">
        <f t="shared" si="40"/>
        <v>2-Nov-1985</v>
      </c>
      <c r="L890">
        <f t="shared" si="41"/>
        <v>37</v>
      </c>
    </row>
    <row r="891" spans="1:12" x14ac:dyDescent="0.3">
      <c r="A891" t="s">
        <v>922</v>
      </c>
      <c r="B891">
        <v>1966</v>
      </c>
      <c r="C891">
        <f t="shared" si="39"/>
        <v>1966</v>
      </c>
      <c r="D891" t="s">
        <v>30</v>
      </c>
      <c r="E891">
        <v>26</v>
      </c>
      <c r="F891">
        <v>0</v>
      </c>
      <c r="G891" s="15">
        <v>7302.46</v>
      </c>
      <c r="H891" t="s">
        <v>12</v>
      </c>
      <c r="I891" t="s">
        <v>16</v>
      </c>
      <c r="J891" t="s">
        <v>23</v>
      </c>
      <c r="K891" t="str">
        <f t="shared" si="40"/>
        <v>26-Dec-1966</v>
      </c>
      <c r="L891">
        <f t="shared" si="41"/>
        <v>56</v>
      </c>
    </row>
    <row r="892" spans="1:12" x14ac:dyDescent="0.3">
      <c r="A892" t="s">
        <v>923</v>
      </c>
      <c r="B892">
        <v>1965</v>
      </c>
      <c r="C892">
        <f t="shared" si="39"/>
        <v>1965</v>
      </c>
      <c r="D892" t="s">
        <v>18</v>
      </c>
      <c r="E892">
        <v>6</v>
      </c>
      <c r="F892">
        <v>0</v>
      </c>
      <c r="G892" s="15">
        <v>7304.65</v>
      </c>
      <c r="H892" t="s">
        <v>12</v>
      </c>
      <c r="I892" t="s">
        <v>12</v>
      </c>
      <c r="J892" t="s">
        <v>13</v>
      </c>
      <c r="K892" t="str">
        <f t="shared" si="40"/>
        <v>6-Jun-1965</v>
      </c>
      <c r="L892">
        <f t="shared" si="41"/>
        <v>58</v>
      </c>
    </row>
    <row r="893" spans="1:12" x14ac:dyDescent="0.3">
      <c r="A893" t="s">
        <v>924</v>
      </c>
      <c r="B893">
        <v>1965</v>
      </c>
      <c r="C893">
        <f t="shared" si="39"/>
        <v>1965</v>
      </c>
      <c r="D893" t="s">
        <v>18</v>
      </c>
      <c r="E893">
        <v>25</v>
      </c>
      <c r="F893">
        <v>0</v>
      </c>
      <c r="G893" s="15">
        <v>7318.21</v>
      </c>
      <c r="H893" t="s">
        <v>12</v>
      </c>
      <c r="I893" t="s">
        <v>16</v>
      </c>
      <c r="J893" t="s">
        <v>13</v>
      </c>
      <c r="K893" t="str">
        <f t="shared" si="40"/>
        <v>25-Jun-1965</v>
      </c>
      <c r="L893">
        <f t="shared" si="41"/>
        <v>57</v>
      </c>
    </row>
    <row r="894" spans="1:12" x14ac:dyDescent="0.3">
      <c r="A894" t="s">
        <v>925</v>
      </c>
      <c r="B894">
        <v>1972</v>
      </c>
      <c r="C894">
        <f t="shared" si="39"/>
        <v>1972</v>
      </c>
      <c r="D894" t="s">
        <v>35</v>
      </c>
      <c r="E894">
        <v>11</v>
      </c>
      <c r="F894">
        <v>0</v>
      </c>
      <c r="G894" s="15">
        <v>7318.22</v>
      </c>
      <c r="H894" t="s">
        <v>11</v>
      </c>
      <c r="I894" t="s">
        <v>12</v>
      </c>
      <c r="J894" t="s">
        <v>23</v>
      </c>
      <c r="K894" t="str">
        <f t="shared" si="40"/>
        <v>11-Aug-1972</v>
      </c>
      <c r="L894">
        <f t="shared" si="41"/>
        <v>50</v>
      </c>
    </row>
    <row r="895" spans="1:12" x14ac:dyDescent="0.3">
      <c r="A895" t="s">
        <v>926</v>
      </c>
      <c r="B895">
        <v>1965</v>
      </c>
      <c r="C895">
        <f t="shared" si="39"/>
        <v>1965</v>
      </c>
      <c r="D895" t="s">
        <v>10</v>
      </c>
      <c r="E895">
        <v>11</v>
      </c>
      <c r="F895">
        <v>0</v>
      </c>
      <c r="G895" s="15">
        <v>7322.86</v>
      </c>
      <c r="H895" t="s">
        <v>12</v>
      </c>
      <c r="I895" t="s">
        <v>12</v>
      </c>
      <c r="J895" t="s">
        <v>23</v>
      </c>
      <c r="K895" t="str">
        <f t="shared" si="40"/>
        <v>11-Jul-1965</v>
      </c>
      <c r="L895">
        <f t="shared" si="41"/>
        <v>57</v>
      </c>
    </row>
    <row r="896" spans="1:12" x14ac:dyDescent="0.3">
      <c r="A896" t="s">
        <v>927</v>
      </c>
      <c r="B896">
        <v>2004</v>
      </c>
      <c r="C896">
        <f t="shared" si="39"/>
        <v>2004</v>
      </c>
      <c r="D896" t="s">
        <v>15</v>
      </c>
      <c r="E896">
        <v>15</v>
      </c>
      <c r="F896">
        <v>0</v>
      </c>
      <c r="G896" s="15">
        <v>7323.73</v>
      </c>
      <c r="H896" t="s">
        <v>11</v>
      </c>
      <c r="I896" t="s">
        <v>11</v>
      </c>
      <c r="J896" t="s">
        <v>247</v>
      </c>
      <c r="K896" t="str">
        <f t="shared" si="40"/>
        <v>15-Nov-2004</v>
      </c>
      <c r="L896">
        <f t="shared" si="41"/>
        <v>18</v>
      </c>
    </row>
    <row r="897" spans="1:12" x14ac:dyDescent="0.3">
      <c r="A897" t="s">
        <v>928</v>
      </c>
      <c r="B897">
        <v>1979</v>
      </c>
      <c r="C897">
        <f t="shared" si="39"/>
        <v>1979</v>
      </c>
      <c r="D897" t="s">
        <v>18</v>
      </c>
      <c r="E897">
        <v>19</v>
      </c>
      <c r="F897">
        <v>0</v>
      </c>
      <c r="G897" s="15">
        <v>7325.05</v>
      </c>
      <c r="H897" t="s">
        <v>11</v>
      </c>
      <c r="I897" t="s">
        <v>12</v>
      </c>
      <c r="J897" t="s">
        <v>247</v>
      </c>
      <c r="K897" t="str">
        <f t="shared" si="40"/>
        <v>19-Jun-1979</v>
      </c>
      <c r="L897">
        <f t="shared" si="41"/>
        <v>43</v>
      </c>
    </row>
    <row r="898" spans="1:12" x14ac:dyDescent="0.3">
      <c r="A898" t="s">
        <v>929</v>
      </c>
      <c r="B898">
        <v>1984</v>
      </c>
      <c r="C898">
        <f t="shared" si="39"/>
        <v>1984</v>
      </c>
      <c r="D898" t="s">
        <v>10</v>
      </c>
      <c r="E898">
        <v>25</v>
      </c>
      <c r="F898">
        <v>3</v>
      </c>
      <c r="G898" s="15">
        <v>7325.47</v>
      </c>
      <c r="H898" t="s">
        <v>11</v>
      </c>
      <c r="I898" t="s">
        <v>16</v>
      </c>
      <c r="J898" t="s">
        <v>23</v>
      </c>
      <c r="K898" t="str">
        <f t="shared" si="40"/>
        <v>25-Jul-1984</v>
      </c>
      <c r="L898">
        <f t="shared" si="41"/>
        <v>38</v>
      </c>
    </row>
    <row r="899" spans="1:12" x14ac:dyDescent="0.3">
      <c r="A899" t="s">
        <v>930</v>
      </c>
      <c r="B899">
        <v>1979</v>
      </c>
      <c r="C899">
        <f t="shared" ref="C899:C962" si="42">IF(B899="?",AVERAGE($B$2344),B899)</f>
        <v>1979</v>
      </c>
      <c r="D899" t="s">
        <v>20</v>
      </c>
      <c r="E899">
        <v>19</v>
      </c>
      <c r="F899">
        <v>1</v>
      </c>
      <c r="G899" s="15">
        <v>7337.75</v>
      </c>
      <c r="H899" t="s">
        <v>11</v>
      </c>
      <c r="I899" t="s">
        <v>12</v>
      </c>
      <c r="J899" t="s">
        <v>42</v>
      </c>
      <c r="K899" t="str">
        <f t="shared" ref="K899:K962" si="43">CONCATENATE(E899,"-",D899,"-",C899)</f>
        <v>19-Sep-1979</v>
      </c>
      <c r="L899">
        <f t="shared" ref="L899:L962" si="44">DATEDIF(K899,DATE(2023,6,8),"Y")</f>
        <v>43</v>
      </c>
    </row>
    <row r="900" spans="1:12" x14ac:dyDescent="0.3">
      <c r="A900" t="s">
        <v>931</v>
      </c>
      <c r="B900">
        <v>1986</v>
      </c>
      <c r="C900">
        <f t="shared" si="42"/>
        <v>1986</v>
      </c>
      <c r="D900" t="s">
        <v>18</v>
      </c>
      <c r="E900">
        <v>15</v>
      </c>
      <c r="F900">
        <v>3</v>
      </c>
      <c r="G900" s="15">
        <v>7339.93</v>
      </c>
      <c r="H900" t="s">
        <v>11</v>
      </c>
      <c r="I900" t="s">
        <v>11</v>
      </c>
      <c r="J900" t="s">
        <v>23</v>
      </c>
      <c r="K900" t="str">
        <f t="shared" si="43"/>
        <v>15-Jun-1986</v>
      </c>
      <c r="L900">
        <f t="shared" si="44"/>
        <v>36</v>
      </c>
    </row>
    <row r="901" spans="1:12" x14ac:dyDescent="0.3">
      <c r="A901" t="s">
        <v>932</v>
      </c>
      <c r="B901">
        <v>1977</v>
      </c>
      <c r="C901">
        <f t="shared" si="42"/>
        <v>1977</v>
      </c>
      <c r="D901" t="s">
        <v>30</v>
      </c>
      <c r="E901">
        <v>18</v>
      </c>
      <c r="F901">
        <v>0</v>
      </c>
      <c r="G901" s="15">
        <v>7345.08</v>
      </c>
      <c r="H901" t="s">
        <v>11</v>
      </c>
      <c r="I901" t="s">
        <v>16</v>
      </c>
      <c r="J901" t="s">
        <v>42</v>
      </c>
      <c r="K901" t="str">
        <f t="shared" si="43"/>
        <v>18-Dec-1977</v>
      </c>
      <c r="L901">
        <f t="shared" si="44"/>
        <v>45</v>
      </c>
    </row>
    <row r="902" spans="1:12" x14ac:dyDescent="0.3">
      <c r="A902" t="s">
        <v>933</v>
      </c>
      <c r="B902">
        <v>1979</v>
      </c>
      <c r="C902">
        <f t="shared" si="42"/>
        <v>1979</v>
      </c>
      <c r="D902" t="s">
        <v>18</v>
      </c>
      <c r="E902">
        <v>26</v>
      </c>
      <c r="F902">
        <v>1</v>
      </c>
      <c r="G902" s="15">
        <v>7345.73</v>
      </c>
      <c r="H902" t="s">
        <v>11</v>
      </c>
      <c r="I902" t="s">
        <v>16</v>
      </c>
      <c r="J902" t="s">
        <v>13</v>
      </c>
      <c r="K902" t="str">
        <f t="shared" si="43"/>
        <v>26-Jun-1979</v>
      </c>
      <c r="L902">
        <f t="shared" si="44"/>
        <v>43</v>
      </c>
    </row>
    <row r="903" spans="1:12" x14ac:dyDescent="0.3">
      <c r="A903" t="s">
        <v>934</v>
      </c>
      <c r="B903">
        <v>1977</v>
      </c>
      <c r="C903">
        <f t="shared" si="42"/>
        <v>1977</v>
      </c>
      <c r="D903" t="s">
        <v>30</v>
      </c>
      <c r="E903">
        <v>1</v>
      </c>
      <c r="F903">
        <v>0</v>
      </c>
      <c r="G903" s="15">
        <v>7348.14</v>
      </c>
      <c r="H903" t="s">
        <v>11</v>
      </c>
      <c r="I903" t="s">
        <v>16</v>
      </c>
      <c r="J903" t="s">
        <v>42</v>
      </c>
      <c r="K903" t="str">
        <f t="shared" si="43"/>
        <v>1-Dec-1977</v>
      </c>
      <c r="L903">
        <f t="shared" si="44"/>
        <v>45</v>
      </c>
    </row>
    <row r="904" spans="1:12" x14ac:dyDescent="0.3">
      <c r="A904" t="s">
        <v>935</v>
      </c>
      <c r="B904">
        <v>1993</v>
      </c>
      <c r="C904">
        <f t="shared" si="42"/>
        <v>1993</v>
      </c>
      <c r="D904" t="s">
        <v>37</v>
      </c>
      <c r="E904">
        <v>5</v>
      </c>
      <c r="F904">
        <v>0</v>
      </c>
      <c r="G904" s="15">
        <v>7349.12</v>
      </c>
      <c r="H904" t="s">
        <v>11</v>
      </c>
      <c r="I904" t="s">
        <v>11</v>
      </c>
      <c r="J904" t="s">
        <v>300</v>
      </c>
      <c r="K904" t="str">
        <f t="shared" si="43"/>
        <v>5-Oct-1993</v>
      </c>
      <c r="L904">
        <f t="shared" si="44"/>
        <v>29</v>
      </c>
    </row>
    <row r="905" spans="1:12" x14ac:dyDescent="0.3">
      <c r="A905" t="s">
        <v>936</v>
      </c>
      <c r="B905">
        <v>1983</v>
      </c>
      <c r="C905">
        <f t="shared" si="42"/>
        <v>1983</v>
      </c>
      <c r="D905" t="s">
        <v>18</v>
      </c>
      <c r="E905">
        <v>21</v>
      </c>
      <c r="F905">
        <v>3</v>
      </c>
      <c r="G905" s="15">
        <v>7357.49</v>
      </c>
      <c r="H905" t="s">
        <v>11</v>
      </c>
      <c r="I905" t="s">
        <v>11</v>
      </c>
      <c r="J905" t="s">
        <v>23</v>
      </c>
      <c r="K905" t="str">
        <f t="shared" si="43"/>
        <v>21-Jun-1983</v>
      </c>
      <c r="L905">
        <f t="shared" si="44"/>
        <v>39</v>
      </c>
    </row>
    <row r="906" spans="1:12" x14ac:dyDescent="0.3">
      <c r="A906" t="s">
        <v>937</v>
      </c>
      <c r="B906">
        <v>1981</v>
      </c>
      <c r="C906">
        <f t="shared" si="42"/>
        <v>1981</v>
      </c>
      <c r="D906" t="s">
        <v>10</v>
      </c>
      <c r="E906">
        <v>16</v>
      </c>
      <c r="F906">
        <v>1</v>
      </c>
      <c r="G906" s="15">
        <v>7358.18</v>
      </c>
      <c r="H906" t="s">
        <v>11</v>
      </c>
      <c r="I906" t="s">
        <v>12</v>
      </c>
      <c r="J906" t="s">
        <v>247</v>
      </c>
      <c r="K906" t="str">
        <f t="shared" si="43"/>
        <v>16-Jul-1981</v>
      </c>
      <c r="L906">
        <f t="shared" si="44"/>
        <v>41</v>
      </c>
    </row>
    <row r="907" spans="1:12" x14ac:dyDescent="0.3">
      <c r="A907" t="s">
        <v>938</v>
      </c>
      <c r="B907">
        <v>1965</v>
      </c>
      <c r="C907">
        <f t="shared" si="42"/>
        <v>1965</v>
      </c>
      <c r="D907" t="s">
        <v>30</v>
      </c>
      <c r="E907">
        <v>9</v>
      </c>
      <c r="F907">
        <v>0</v>
      </c>
      <c r="G907" s="15">
        <v>7362.31</v>
      </c>
      <c r="H907" t="s">
        <v>12</v>
      </c>
      <c r="I907" t="s">
        <v>12</v>
      </c>
      <c r="J907" t="s">
        <v>13</v>
      </c>
      <c r="K907" t="str">
        <f t="shared" si="43"/>
        <v>9-Dec-1965</v>
      </c>
      <c r="L907">
        <f t="shared" si="44"/>
        <v>57</v>
      </c>
    </row>
    <row r="908" spans="1:12" x14ac:dyDescent="0.3">
      <c r="A908" t="s">
        <v>939</v>
      </c>
      <c r="B908">
        <v>1981</v>
      </c>
      <c r="C908">
        <f t="shared" si="42"/>
        <v>1981</v>
      </c>
      <c r="D908" t="s">
        <v>15</v>
      </c>
      <c r="E908">
        <v>24</v>
      </c>
      <c r="F908">
        <v>2</v>
      </c>
      <c r="G908" s="15">
        <v>7371.77</v>
      </c>
      <c r="H908" t="s">
        <v>11</v>
      </c>
      <c r="I908" t="s">
        <v>16</v>
      </c>
      <c r="J908" t="s">
        <v>42</v>
      </c>
      <c r="K908" t="str">
        <f t="shared" si="43"/>
        <v>24-Nov-1981</v>
      </c>
      <c r="L908">
        <f t="shared" si="44"/>
        <v>41</v>
      </c>
    </row>
    <row r="909" spans="1:12" x14ac:dyDescent="0.3">
      <c r="A909" t="s">
        <v>940</v>
      </c>
      <c r="B909">
        <v>1993</v>
      </c>
      <c r="C909">
        <f t="shared" si="42"/>
        <v>1993</v>
      </c>
      <c r="D909" t="s">
        <v>10</v>
      </c>
      <c r="E909">
        <v>22</v>
      </c>
      <c r="F909">
        <v>0</v>
      </c>
      <c r="G909" s="15">
        <v>7388.85</v>
      </c>
      <c r="H909" t="s">
        <v>11</v>
      </c>
      <c r="I909" t="s">
        <v>11</v>
      </c>
      <c r="J909" t="s">
        <v>535</v>
      </c>
      <c r="K909" t="str">
        <f t="shared" si="43"/>
        <v>22-Jul-1993</v>
      </c>
      <c r="L909">
        <f t="shared" si="44"/>
        <v>29</v>
      </c>
    </row>
    <row r="910" spans="1:12" x14ac:dyDescent="0.3">
      <c r="A910" t="s">
        <v>941</v>
      </c>
      <c r="B910">
        <v>1965</v>
      </c>
      <c r="C910">
        <f t="shared" si="42"/>
        <v>1965</v>
      </c>
      <c r="D910" t="s">
        <v>30</v>
      </c>
      <c r="E910">
        <v>5</v>
      </c>
      <c r="F910">
        <v>0</v>
      </c>
      <c r="G910" s="15">
        <v>7403.98</v>
      </c>
      <c r="H910" t="s">
        <v>12</v>
      </c>
      <c r="I910" t="s">
        <v>11</v>
      </c>
      <c r="J910" t="s">
        <v>13</v>
      </c>
      <c r="K910" t="str">
        <f t="shared" si="43"/>
        <v>5-Dec-1965</v>
      </c>
      <c r="L910">
        <f t="shared" si="44"/>
        <v>57</v>
      </c>
    </row>
    <row r="911" spans="1:12" x14ac:dyDescent="0.3">
      <c r="A911" t="s">
        <v>942</v>
      </c>
      <c r="B911">
        <v>1983</v>
      </c>
      <c r="C911">
        <f t="shared" si="42"/>
        <v>1983</v>
      </c>
      <c r="D911" t="s">
        <v>20</v>
      </c>
      <c r="E911">
        <v>19</v>
      </c>
      <c r="F911">
        <v>3</v>
      </c>
      <c r="G911" s="15">
        <v>7418.52</v>
      </c>
      <c r="H911" t="s">
        <v>11</v>
      </c>
      <c r="I911" t="s">
        <v>11</v>
      </c>
      <c r="J911" t="s">
        <v>42</v>
      </c>
      <c r="K911" t="str">
        <f t="shared" si="43"/>
        <v>19-Sep-1983</v>
      </c>
      <c r="L911">
        <f t="shared" si="44"/>
        <v>39</v>
      </c>
    </row>
    <row r="912" spans="1:12" x14ac:dyDescent="0.3">
      <c r="A912" t="s">
        <v>943</v>
      </c>
      <c r="B912">
        <v>1978</v>
      </c>
      <c r="C912">
        <f t="shared" si="42"/>
        <v>1978</v>
      </c>
      <c r="D912" t="s">
        <v>15</v>
      </c>
      <c r="E912">
        <v>12</v>
      </c>
      <c r="F912">
        <v>0</v>
      </c>
      <c r="G912" s="15">
        <v>7419.48</v>
      </c>
      <c r="H912" t="s">
        <v>11</v>
      </c>
      <c r="I912" t="s">
        <v>11</v>
      </c>
      <c r="J912" t="s">
        <v>23</v>
      </c>
      <c r="K912" t="str">
        <f t="shared" si="43"/>
        <v>12-Nov-1978</v>
      </c>
      <c r="L912">
        <f t="shared" si="44"/>
        <v>44</v>
      </c>
    </row>
    <row r="913" spans="1:12" x14ac:dyDescent="0.3">
      <c r="A913" t="s">
        <v>944</v>
      </c>
      <c r="B913">
        <v>1978</v>
      </c>
      <c r="C913">
        <f t="shared" si="42"/>
        <v>1978</v>
      </c>
      <c r="D913" t="s">
        <v>30</v>
      </c>
      <c r="E913">
        <v>2</v>
      </c>
      <c r="F913">
        <v>0</v>
      </c>
      <c r="G913" s="15">
        <v>7421.19</v>
      </c>
      <c r="H913" t="s">
        <v>11</v>
      </c>
      <c r="I913" t="s">
        <v>12</v>
      </c>
      <c r="J913" t="s">
        <v>23</v>
      </c>
      <c r="K913" t="str">
        <f t="shared" si="43"/>
        <v>2-Dec-1978</v>
      </c>
      <c r="L913">
        <f t="shared" si="44"/>
        <v>44</v>
      </c>
    </row>
    <row r="914" spans="1:12" x14ac:dyDescent="0.3">
      <c r="A914" t="s">
        <v>945</v>
      </c>
      <c r="B914">
        <v>1977</v>
      </c>
      <c r="C914">
        <f t="shared" si="42"/>
        <v>1977</v>
      </c>
      <c r="D914" t="s">
        <v>35</v>
      </c>
      <c r="E914">
        <v>25</v>
      </c>
      <c r="F914">
        <v>1</v>
      </c>
      <c r="G914" s="15">
        <v>7441.05</v>
      </c>
      <c r="H914" t="s">
        <v>12</v>
      </c>
      <c r="I914" t="s">
        <v>11</v>
      </c>
      <c r="J914" t="s">
        <v>42</v>
      </c>
      <c r="K914" t="str">
        <f t="shared" si="43"/>
        <v>25-Aug-1977</v>
      </c>
      <c r="L914">
        <f t="shared" si="44"/>
        <v>45</v>
      </c>
    </row>
    <row r="915" spans="1:12" x14ac:dyDescent="0.3">
      <c r="A915" t="s">
        <v>946</v>
      </c>
      <c r="B915">
        <v>1979</v>
      </c>
      <c r="C915">
        <f t="shared" si="42"/>
        <v>1979</v>
      </c>
      <c r="D915" t="s">
        <v>20</v>
      </c>
      <c r="E915">
        <v>1</v>
      </c>
      <c r="F915">
        <v>2</v>
      </c>
      <c r="G915" s="15">
        <v>7441.5</v>
      </c>
      <c r="H915" t="s">
        <v>12</v>
      </c>
      <c r="I915" t="s">
        <v>11</v>
      </c>
      <c r="J915" t="s">
        <v>42</v>
      </c>
      <c r="K915" t="str">
        <f t="shared" si="43"/>
        <v>1-Sep-1979</v>
      </c>
      <c r="L915">
        <f t="shared" si="44"/>
        <v>43</v>
      </c>
    </row>
    <row r="916" spans="1:12" x14ac:dyDescent="0.3">
      <c r="A916" t="s">
        <v>947</v>
      </c>
      <c r="B916">
        <v>1980</v>
      </c>
      <c r="C916">
        <f t="shared" si="42"/>
        <v>1980</v>
      </c>
      <c r="D916" t="s">
        <v>10</v>
      </c>
      <c r="E916">
        <v>7</v>
      </c>
      <c r="F916">
        <v>1</v>
      </c>
      <c r="G916" s="15">
        <v>7443.64</v>
      </c>
      <c r="H916" t="s">
        <v>11</v>
      </c>
      <c r="I916" t="s">
        <v>12</v>
      </c>
      <c r="J916" t="s">
        <v>23</v>
      </c>
      <c r="K916" t="str">
        <f t="shared" si="43"/>
        <v>7-Jul-1980</v>
      </c>
      <c r="L916">
        <f t="shared" si="44"/>
        <v>42</v>
      </c>
    </row>
    <row r="917" spans="1:12" x14ac:dyDescent="0.3">
      <c r="A917" t="s">
        <v>948</v>
      </c>
      <c r="B917">
        <v>1977</v>
      </c>
      <c r="C917">
        <f t="shared" si="42"/>
        <v>1977</v>
      </c>
      <c r="D917" t="s">
        <v>20</v>
      </c>
      <c r="E917">
        <v>25</v>
      </c>
      <c r="F917">
        <v>1</v>
      </c>
      <c r="G917" s="15">
        <v>7445.92</v>
      </c>
      <c r="H917" t="s">
        <v>12</v>
      </c>
      <c r="I917" t="s">
        <v>16</v>
      </c>
      <c r="J917" t="s">
        <v>42</v>
      </c>
      <c r="K917" t="str">
        <f t="shared" si="43"/>
        <v>25-Sep-1977</v>
      </c>
      <c r="L917">
        <f t="shared" si="44"/>
        <v>45</v>
      </c>
    </row>
    <row r="918" spans="1:12" x14ac:dyDescent="0.3">
      <c r="A918" t="s">
        <v>949</v>
      </c>
      <c r="B918">
        <v>1977</v>
      </c>
      <c r="C918">
        <f t="shared" si="42"/>
        <v>1977</v>
      </c>
      <c r="D918" t="s">
        <v>20</v>
      </c>
      <c r="E918">
        <v>30</v>
      </c>
      <c r="F918">
        <v>0</v>
      </c>
      <c r="G918" s="15">
        <v>7448.4</v>
      </c>
      <c r="H918" t="s">
        <v>12</v>
      </c>
      <c r="I918" t="s">
        <v>12</v>
      </c>
      <c r="J918" t="s">
        <v>356</v>
      </c>
      <c r="K918" t="str">
        <f t="shared" si="43"/>
        <v>30-Sep-1977</v>
      </c>
      <c r="L918">
        <f t="shared" si="44"/>
        <v>45</v>
      </c>
    </row>
    <row r="919" spans="1:12" x14ac:dyDescent="0.3">
      <c r="A919" t="s">
        <v>950</v>
      </c>
      <c r="B919">
        <v>2001</v>
      </c>
      <c r="C919">
        <f t="shared" si="42"/>
        <v>2001</v>
      </c>
      <c r="D919" t="s">
        <v>18</v>
      </c>
      <c r="E919">
        <v>1</v>
      </c>
      <c r="F919">
        <v>0</v>
      </c>
      <c r="G919" s="15">
        <v>7450.36</v>
      </c>
      <c r="H919" t="s">
        <v>11</v>
      </c>
      <c r="I919" t="s">
        <v>11</v>
      </c>
      <c r="J919" t="s">
        <v>23</v>
      </c>
      <c r="K919" t="str">
        <f t="shared" si="43"/>
        <v>1-Jun-2001</v>
      </c>
      <c r="L919">
        <f t="shared" si="44"/>
        <v>22</v>
      </c>
    </row>
    <row r="920" spans="1:12" x14ac:dyDescent="0.3">
      <c r="A920" t="s">
        <v>951</v>
      </c>
      <c r="B920">
        <v>1967</v>
      </c>
      <c r="C920">
        <f t="shared" si="42"/>
        <v>1967</v>
      </c>
      <c r="D920" t="s">
        <v>35</v>
      </c>
      <c r="E920">
        <v>4</v>
      </c>
      <c r="F920">
        <v>0</v>
      </c>
      <c r="G920" s="15">
        <v>7463.51</v>
      </c>
      <c r="H920" t="s">
        <v>12</v>
      </c>
      <c r="I920" t="s">
        <v>12</v>
      </c>
      <c r="J920" t="s">
        <v>13</v>
      </c>
      <c r="K920" t="str">
        <f t="shared" si="43"/>
        <v>4-Aug-1967</v>
      </c>
      <c r="L920">
        <f t="shared" si="44"/>
        <v>55</v>
      </c>
    </row>
    <row r="921" spans="1:12" x14ac:dyDescent="0.3">
      <c r="A921" t="s">
        <v>952</v>
      </c>
      <c r="B921">
        <v>1996</v>
      </c>
      <c r="C921">
        <f t="shared" si="42"/>
        <v>1996</v>
      </c>
      <c r="D921" t="s">
        <v>18</v>
      </c>
      <c r="E921">
        <v>14</v>
      </c>
      <c r="F921">
        <v>0</v>
      </c>
      <c r="G921" s="15">
        <v>7487.38</v>
      </c>
      <c r="H921" t="s">
        <v>11</v>
      </c>
      <c r="I921" t="s">
        <v>12</v>
      </c>
      <c r="J921" t="s">
        <v>23</v>
      </c>
      <c r="K921" t="str">
        <f t="shared" si="43"/>
        <v>14-Jun-1996</v>
      </c>
      <c r="L921">
        <f t="shared" si="44"/>
        <v>26</v>
      </c>
    </row>
    <row r="922" spans="1:12" x14ac:dyDescent="0.3">
      <c r="A922" t="s">
        <v>953</v>
      </c>
      <c r="B922">
        <v>1988</v>
      </c>
      <c r="C922">
        <f t="shared" si="42"/>
        <v>1988</v>
      </c>
      <c r="D922" t="s">
        <v>30</v>
      </c>
      <c r="E922">
        <v>15</v>
      </c>
      <c r="F922">
        <v>3</v>
      </c>
      <c r="G922" s="15">
        <v>7494.63</v>
      </c>
      <c r="H922" t="s">
        <v>11</v>
      </c>
      <c r="I922" t="s">
        <v>12</v>
      </c>
      <c r="J922" t="s">
        <v>200</v>
      </c>
      <c r="K922" t="str">
        <f t="shared" si="43"/>
        <v>15-Dec-1988</v>
      </c>
      <c r="L922">
        <f t="shared" si="44"/>
        <v>34</v>
      </c>
    </row>
    <row r="923" spans="1:12" x14ac:dyDescent="0.3">
      <c r="A923" t="s">
        <v>954</v>
      </c>
      <c r="B923">
        <v>1997</v>
      </c>
      <c r="C923">
        <f t="shared" si="42"/>
        <v>1997</v>
      </c>
      <c r="D923" t="s">
        <v>37</v>
      </c>
      <c r="E923">
        <v>28</v>
      </c>
      <c r="F923">
        <v>0</v>
      </c>
      <c r="G923" s="15">
        <v>7504.3</v>
      </c>
      <c r="H923" t="s">
        <v>11</v>
      </c>
      <c r="I923" t="s">
        <v>16</v>
      </c>
      <c r="J923" t="s">
        <v>23</v>
      </c>
      <c r="K923" t="str">
        <f t="shared" si="43"/>
        <v>28-Oct-1997</v>
      </c>
      <c r="L923">
        <f t="shared" si="44"/>
        <v>25</v>
      </c>
    </row>
    <row r="924" spans="1:12" x14ac:dyDescent="0.3">
      <c r="A924" t="s">
        <v>955</v>
      </c>
      <c r="B924">
        <v>1983</v>
      </c>
      <c r="C924">
        <f t="shared" si="42"/>
        <v>1983</v>
      </c>
      <c r="D924" t="s">
        <v>10</v>
      </c>
      <c r="E924">
        <v>10</v>
      </c>
      <c r="F924">
        <v>4</v>
      </c>
      <c r="G924" s="15">
        <v>7512.27</v>
      </c>
      <c r="H924" t="s">
        <v>12</v>
      </c>
      <c r="I924" t="s">
        <v>11</v>
      </c>
      <c r="J924" t="s">
        <v>42</v>
      </c>
      <c r="K924" t="str">
        <f t="shared" si="43"/>
        <v>10-Jul-1983</v>
      </c>
      <c r="L924">
        <f t="shared" si="44"/>
        <v>39</v>
      </c>
    </row>
    <row r="925" spans="1:12" x14ac:dyDescent="0.3">
      <c r="A925" t="s">
        <v>956</v>
      </c>
      <c r="B925">
        <v>1978</v>
      </c>
      <c r="C925">
        <f t="shared" si="42"/>
        <v>1978</v>
      </c>
      <c r="D925" t="s">
        <v>37</v>
      </c>
      <c r="E925">
        <v>18</v>
      </c>
      <c r="F925">
        <v>1</v>
      </c>
      <c r="G925" s="15">
        <v>7518.03</v>
      </c>
      <c r="H925" t="s">
        <v>11</v>
      </c>
      <c r="I925" t="s">
        <v>12</v>
      </c>
      <c r="J925" t="s">
        <v>23</v>
      </c>
      <c r="K925" t="str">
        <f t="shared" si="43"/>
        <v>18-Oct-1978</v>
      </c>
      <c r="L925">
        <f t="shared" si="44"/>
        <v>44</v>
      </c>
    </row>
    <row r="926" spans="1:12" x14ac:dyDescent="0.3">
      <c r="A926" t="s">
        <v>957</v>
      </c>
      <c r="B926">
        <v>1976</v>
      </c>
      <c r="C926">
        <f t="shared" si="42"/>
        <v>1976</v>
      </c>
      <c r="D926" t="s">
        <v>37</v>
      </c>
      <c r="E926">
        <v>10</v>
      </c>
      <c r="F926">
        <v>0</v>
      </c>
      <c r="G926" s="15">
        <v>7526.71</v>
      </c>
      <c r="H926" t="s">
        <v>12</v>
      </c>
      <c r="I926" t="s">
        <v>16</v>
      </c>
      <c r="J926" t="s">
        <v>23</v>
      </c>
      <c r="K926" t="str">
        <f t="shared" si="43"/>
        <v>10-Oct-1976</v>
      </c>
      <c r="L926">
        <f t="shared" si="44"/>
        <v>46</v>
      </c>
    </row>
    <row r="927" spans="1:12" x14ac:dyDescent="0.3">
      <c r="A927" t="s">
        <v>958</v>
      </c>
      <c r="B927">
        <v>1978</v>
      </c>
      <c r="C927">
        <f t="shared" si="42"/>
        <v>1978</v>
      </c>
      <c r="D927" t="s">
        <v>30</v>
      </c>
      <c r="E927">
        <v>14</v>
      </c>
      <c r="F927">
        <v>2</v>
      </c>
      <c r="G927" s="15">
        <v>7531.7</v>
      </c>
      <c r="H927" t="s">
        <v>11</v>
      </c>
      <c r="I927" t="s">
        <v>16</v>
      </c>
      <c r="J927" t="s">
        <v>13</v>
      </c>
      <c r="K927" t="str">
        <f t="shared" si="43"/>
        <v>14-Dec-1978</v>
      </c>
      <c r="L927">
        <f t="shared" si="44"/>
        <v>44</v>
      </c>
    </row>
    <row r="928" spans="1:12" x14ac:dyDescent="0.3">
      <c r="A928" t="s">
        <v>959</v>
      </c>
      <c r="B928">
        <v>1984</v>
      </c>
      <c r="C928">
        <f t="shared" si="42"/>
        <v>1984</v>
      </c>
      <c r="D928" t="s">
        <v>35</v>
      </c>
      <c r="E928">
        <v>22</v>
      </c>
      <c r="F928">
        <v>3</v>
      </c>
      <c r="G928" s="15">
        <v>7537.16</v>
      </c>
      <c r="H928" t="s">
        <v>11</v>
      </c>
      <c r="I928" t="s">
        <v>11</v>
      </c>
      <c r="J928" t="s">
        <v>23</v>
      </c>
      <c r="K928" t="str">
        <f t="shared" si="43"/>
        <v>22-Aug-1984</v>
      </c>
      <c r="L928">
        <f t="shared" si="44"/>
        <v>38</v>
      </c>
    </row>
    <row r="929" spans="1:12" x14ac:dyDescent="0.3">
      <c r="A929" t="s">
        <v>960</v>
      </c>
      <c r="B929">
        <v>1988</v>
      </c>
      <c r="C929">
        <f t="shared" si="42"/>
        <v>1988</v>
      </c>
      <c r="D929" t="s">
        <v>30</v>
      </c>
      <c r="E929">
        <v>15</v>
      </c>
      <c r="F929">
        <v>3</v>
      </c>
      <c r="G929" s="15">
        <v>7538.52</v>
      </c>
      <c r="H929" t="s">
        <v>11</v>
      </c>
      <c r="I929" t="s">
        <v>11</v>
      </c>
      <c r="J929" t="s">
        <v>23</v>
      </c>
      <c r="K929" t="str">
        <f t="shared" si="43"/>
        <v>15-Dec-1988</v>
      </c>
      <c r="L929">
        <f t="shared" si="44"/>
        <v>34</v>
      </c>
    </row>
    <row r="930" spans="1:12" x14ac:dyDescent="0.3">
      <c r="A930" t="s">
        <v>961</v>
      </c>
      <c r="B930">
        <v>1994</v>
      </c>
      <c r="C930">
        <f t="shared" si="42"/>
        <v>1994</v>
      </c>
      <c r="D930" t="s">
        <v>35</v>
      </c>
      <c r="E930">
        <v>14</v>
      </c>
      <c r="F930">
        <v>0</v>
      </c>
      <c r="G930" s="15">
        <v>7567.13</v>
      </c>
      <c r="H930" t="s">
        <v>11</v>
      </c>
      <c r="I930" t="s">
        <v>11</v>
      </c>
      <c r="J930" t="s">
        <v>300</v>
      </c>
      <c r="K930" t="str">
        <f t="shared" si="43"/>
        <v>14-Aug-1994</v>
      </c>
      <c r="L930">
        <f t="shared" si="44"/>
        <v>28</v>
      </c>
    </row>
    <row r="931" spans="1:12" x14ac:dyDescent="0.3">
      <c r="A931" t="s">
        <v>962</v>
      </c>
      <c r="B931">
        <v>1967</v>
      </c>
      <c r="C931">
        <f t="shared" si="42"/>
        <v>1967</v>
      </c>
      <c r="D931" t="s">
        <v>10</v>
      </c>
      <c r="E931">
        <v>17</v>
      </c>
      <c r="F931">
        <v>0</v>
      </c>
      <c r="G931" s="15">
        <v>7585.62</v>
      </c>
      <c r="H931" t="s">
        <v>12</v>
      </c>
      <c r="I931" t="s">
        <v>11</v>
      </c>
      <c r="J931" t="s">
        <v>13</v>
      </c>
      <c r="K931" t="str">
        <f t="shared" si="43"/>
        <v>17-Jul-1967</v>
      </c>
      <c r="L931">
        <f t="shared" si="44"/>
        <v>55</v>
      </c>
    </row>
    <row r="932" spans="1:12" x14ac:dyDescent="0.3">
      <c r="A932" t="s">
        <v>963</v>
      </c>
      <c r="B932">
        <v>1997</v>
      </c>
      <c r="C932">
        <f t="shared" si="42"/>
        <v>1997</v>
      </c>
      <c r="D932" t="s">
        <v>20</v>
      </c>
      <c r="E932">
        <v>30</v>
      </c>
      <c r="F932">
        <v>0</v>
      </c>
      <c r="G932" s="15">
        <v>7607.03</v>
      </c>
      <c r="H932" t="s">
        <v>11</v>
      </c>
      <c r="I932" t="s">
        <v>11</v>
      </c>
      <c r="J932" t="s">
        <v>23</v>
      </c>
      <c r="K932" t="str">
        <f t="shared" si="43"/>
        <v>30-Sep-1997</v>
      </c>
      <c r="L932">
        <f t="shared" si="44"/>
        <v>25</v>
      </c>
    </row>
    <row r="933" spans="1:12" x14ac:dyDescent="0.3">
      <c r="A933" t="s">
        <v>964</v>
      </c>
      <c r="B933">
        <v>1968</v>
      </c>
      <c r="C933">
        <f t="shared" si="42"/>
        <v>1968</v>
      </c>
      <c r="D933" t="s">
        <v>10</v>
      </c>
      <c r="E933">
        <v>3</v>
      </c>
      <c r="F933">
        <v>0</v>
      </c>
      <c r="G933" s="15">
        <v>7609.6</v>
      </c>
      <c r="H933" t="s">
        <v>12</v>
      </c>
      <c r="I933" t="s">
        <v>11</v>
      </c>
      <c r="J933" t="s">
        <v>23</v>
      </c>
      <c r="K933" t="str">
        <f t="shared" si="43"/>
        <v>3-Jul-1968</v>
      </c>
      <c r="L933">
        <f t="shared" si="44"/>
        <v>54</v>
      </c>
    </row>
    <row r="934" spans="1:12" x14ac:dyDescent="0.3">
      <c r="A934" t="s">
        <v>965</v>
      </c>
      <c r="B934">
        <v>1996</v>
      </c>
      <c r="C934">
        <f t="shared" si="42"/>
        <v>1996</v>
      </c>
      <c r="D934" t="s">
        <v>20</v>
      </c>
      <c r="E934">
        <v>17</v>
      </c>
      <c r="F934">
        <v>0</v>
      </c>
      <c r="G934" s="15">
        <v>7623.13</v>
      </c>
      <c r="H934" t="s">
        <v>11</v>
      </c>
      <c r="I934" t="s">
        <v>12</v>
      </c>
      <c r="J934" t="s">
        <v>42</v>
      </c>
      <c r="K934" t="str">
        <f t="shared" si="43"/>
        <v>17-Sep-1996</v>
      </c>
      <c r="L934">
        <f t="shared" si="44"/>
        <v>26</v>
      </c>
    </row>
    <row r="935" spans="1:12" x14ac:dyDescent="0.3">
      <c r="A935" t="s">
        <v>966</v>
      </c>
      <c r="B935">
        <v>1978</v>
      </c>
      <c r="C935">
        <f t="shared" si="42"/>
        <v>1978</v>
      </c>
      <c r="D935" t="s">
        <v>15</v>
      </c>
      <c r="E935">
        <v>28</v>
      </c>
      <c r="F935">
        <v>1</v>
      </c>
      <c r="G935" s="15">
        <v>7623.52</v>
      </c>
      <c r="H935" t="s">
        <v>11</v>
      </c>
      <c r="I935" t="s">
        <v>16</v>
      </c>
      <c r="J935" t="s">
        <v>42</v>
      </c>
      <c r="K935" t="str">
        <f t="shared" si="43"/>
        <v>28-Nov-1978</v>
      </c>
      <c r="L935">
        <f t="shared" si="44"/>
        <v>44</v>
      </c>
    </row>
    <row r="936" spans="1:12" x14ac:dyDescent="0.3">
      <c r="A936" t="s">
        <v>967</v>
      </c>
      <c r="B936">
        <v>1978</v>
      </c>
      <c r="C936">
        <f t="shared" si="42"/>
        <v>1978</v>
      </c>
      <c r="D936" t="s">
        <v>15</v>
      </c>
      <c r="E936">
        <v>6</v>
      </c>
      <c r="F936">
        <v>1</v>
      </c>
      <c r="G936" s="15">
        <v>7624.63</v>
      </c>
      <c r="H936" t="s">
        <v>11</v>
      </c>
      <c r="I936" t="s">
        <v>16</v>
      </c>
      <c r="J936" t="s">
        <v>42</v>
      </c>
      <c r="K936" t="str">
        <f t="shared" si="43"/>
        <v>6-Nov-1978</v>
      </c>
      <c r="L936">
        <f t="shared" si="44"/>
        <v>44</v>
      </c>
    </row>
    <row r="937" spans="1:12" x14ac:dyDescent="0.3">
      <c r="A937" t="s">
        <v>968</v>
      </c>
      <c r="B937">
        <v>1978</v>
      </c>
      <c r="C937">
        <f t="shared" si="42"/>
        <v>1978</v>
      </c>
      <c r="D937" t="s">
        <v>15</v>
      </c>
      <c r="E937">
        <v>29</v>
      </c>
      <c r="F937">
        <v>1</v>
      </c>
      <c r="G937" s="15">
        <v>7626.99</v>
      </c>
      <c r="H937" t="s">
        <v>11</v>
      </c>
      <c r="I937" t="s">
        <v>11</v>
      </c>
      <c r="J937" t="s">
        <v>42</v>
      </c>
      <c r="K937" t="str">
        <f t="shared" si="43"/>
        <v>29-Nov-1978</v>
      </c>
      <c r="L937">
        <f t="shared" si="44"/>
        <v>44</v>
      </c>
    </row>
    <row r="938" spans="1:12" x14ac:dyDescent="0.3">
      <c r="A938" t="s">
        <v>969</v>
      </c>
      <c r="B938">
        <v>1978</v>
      </c>
      <c r="C938">
        <f t="shared" si="42"/>
        <v>1978</v>
      </c>
      <c r="D938" t="s">
        <v>35</v>
      </c>
      <c r="E938">
        <v>24</v>
      </c>
      <c r="F938">
        <v>1</v>
      </c>
      <c r="G938" s="15">
        <v>7633.72</v>
      </c>
      <c r="H938" t="s">
        <v>11</v>
      </c>
      <c r="I938" t="s">
        <v>16</v>
      </c>
      <c r="J938" t="s">
        <v>13</v>
      </c>
      <c r="K938" t="str">
        <f t="shared" si="43"/>
        <v>24-Aug-1978</v>
      </c>
      <c r="L938">
        <f t="shared" si="44"/>
        <v>44</v>
      </c>
    </row>
    <row r="939" spans="1:12" x14ac:dyDescent="0.3">
      <c r="A939" t="s">
        <v>970</v>
      </c>
      <c r="B939">
        <v>2001</v>
      </c>
      <c r="C939">
        <f t="shared" si="42"/>
        <v>2001</v>
      </c>
      <c r="D939" t="s">
        <v>30</v>
      </c>
      <c r="E939">
        <v>13</v>
      </c>
      <c r="F939">
        <v>0</v>
      </c>
      <c r="G939" s="15">
        <v>7636.92</v>
      </c>
      <c r="H939" t="s">
        <v>11</v>
      </c>
      <c r="I939" t="s">
        <v>12</v>
      </c>
      <c r="J939" t="s">
        <v>23</v>
      </c>
      <c r="K939" t="str">
        <f t="shared" si="43"/>
        <v>13-Dec-2001</v>
      </c>
      <c r="L939">
        <f t="shared" si="44"/>
        <v>21</v>
      </c>
    </row>
    <row r="940" spans="1:12" x14ac:dyDescent="0.3">
      <c r="A940" t="s">
        <v>971</v>
      </c>
      <c r="B940">
        <v>1980</v>
      </c>
      <c r="C940">
        <f t="shared" si="42"/>
        <v>1980</v>
      </c>
      <c r="D940" t="s">
        <v>18</v>
      </c>
      <c r="E940">
        <v>20</v>
      </c>
      <c r="F940">
        <v>1</v>
      </c>
      <c r="G940" s="15">
        <v>7639.42</v>
      </c>
      <c r="H940" t="s">
        <v>11</v>
      </c>
      <c r="I940" t="s">
        <v>11</v>
      </c>
      <c r="J940" t="s">
        <v>247</v>
      </c>
      <c r="K940" t="str">
        <f t="shared" si="43"/>
        <v>20-Jun-1980</v>
      </c>
      <c r="L940">
        <f t="shared" si="44"/>
        <v>42</v>
      </c>
    </row>
    <row r="941" spans="1:12" x14ac:dyDescent="0.3">
      <c r="A941" t="s">
        <v>972</v>
      </c>
      <c r="B941">
        <v>1980</v>
      </c>
      <c r="C941">
        <f t="shared" si="42"/>
        <v>1980</v>
      </c>
      <c r="D941" t="s">
        <v>10</v>
      </c>
      <c r="E941">
        <v>24</v>
      </c>
      <c r="F941">
        <v>2</v>
      </c>
      <c r="G941" s="15">
        <v>7640.31</v>
      </c>
      <c r="H941" t="s">
        <v>11</v>
      </c>
      <c r="I941" t="s">
        <v>16</v>
      </c>
      <c r="J941" t="s">
        <v>13</v>
      </c>
      <c r="K941" t="str">
        <f t="shared" si="43"/>
        <v>24-Jul-1980</v>
      </c>
      <c r="L941">
        <f t="shared" si="44"/>
        <v>42</v>
      </c>
    </row>
    <row r="942" spans="1:12" x14ac:dyDescent="0.3">
      <c r="A942" t="s">
        <v>973</v>
      </c>
      <c r="B942">
        <v>1999</v>
      </c>
      <c r="C942">
        <f t="shared" si="42"/>
        <v>1999</v>
      </c>
      <c r="D942" t="s">
        <v>18</v>
      </c>
      <c r="E942">
        <v>15</v>
      </c>
      <c r="F942">
        <v>0</v>
      </c>
      <c r="G942" s="15">
        <v>7642.05</v>
      </c>
      <c r="H942" t="s">
        <v>11</v>
      </c>
      <c r="I942" t="s">
        <v>11</v>
      </c>
      <c r="J942" t="s">
        <v>535</v>
      </c>
      <c r="K942" t="str">
        <f t="shared" si="43"/>
        <v>15-Jun-1999</v>
      </c>
      <c r="L942">
        <f t="shared" si="44"/>
        <v>23</v>
      </c>
    </row>
    <row r="943" spans="1:12" x14ac:dyDescent="0.3">
      <c r="A943" t="s">
        <v>974</v>
      </c>
      <c r="B943">
        <v>1980</v>
      </c>
      <c r="C943">
        <f t="shared" si="42"/>
        <v>1980</v>
      </c>
      <c r="D943" t="s">
        <v>37</v>
      </c>
      <c r="E943">
        <v>16</v>
      </c>
      <c r="F943">
        <v>1</v>
      </c>
      <c r="G943" s="15">
        <v>7650.77</v>
      </c>
      <c r="H943" t="s">
        <v>11</v>
      </c>
      <c r="I943" t="s">
        <v>11</v>
      </c>
      <c r="J943" t="s">
        <v>247</v>
      </c>
      <c r="K943" t="str">
        <f t="shared" si="43"/>
        <v>16-Oct-1980</v>
      </c>
      <c r="L943">
        <f t="shared" si="44"/>
        <v>42</v>
      </c>
    </row>
    <row r="944" spans="1:12" x14ac:dyDescent="0.3">
      <c r="A944" t="s">
        <v>975</v>
      </c>
      <c r="B944">
        <v>1993</v>
      </c>
      <c r="C944">
        <f t="shared" si="42"/>
        <v>1993</v>
      </c>
      <c r="D944" t="s">
        <v>35</v>
      </c>
      <c r="E944">
        <v>10</v>
      </c>
      <c r="F944">
        <v>0</v>
      </c>
      <c r="G944" s="15">
        <v>7650.8</v>
      </c>
      <c r="H944" t="s">
        <v>11</v>
      </c>
      <c r="I944" t="s">
        <v>11</v>
      </c>
      <c r="J944" t="s">
        <v>23</v>
      </c>
      <c r="K944" t="str">
        <f t="shared" si="43"/>
        <v>10-Aug-1993</v>
      </c>
      <c r="L944">
        <f t="shared" si="44"/>
        <v>29</v>
      </c>
    </row>
    <row r="945" spans="1:12" x14ac:dyDescent="0.3">
      <c r="A945" t="s">
        <v>976</v>
      </c>
      <c r="B945">
        <v>1998</v>
      </c>
      <c r="C945">
        <f t="shared" si="42"/>
        <v>1998</v>
      </c>
      <c r="D945" t="s">
        <v>20</v>
      </c>
      <c r="E945">
        <v>30</v>
      </c>
      <c r="F945">
        <v>0</v>
      </c>
      <c r="G945" s="15">
        <v>7652.26</v>
      </c>
      <c r="H945" t="s">
        <v>11</v>
      </c>
      <c r="I945" t="s">
        <v>12</v>
      </c>
      <c r="J945" t="s">
        <v>249</v>
      </c>
      <c r="K945" t="str">
        <f t="shared" si="43"/>
        <v>30-Sep-1998</v>
      </c>
      <c r="L945">
        <f t="shared" si="44"/>
        <v>24</v>
      </c>
    </row>
    <row r="946" spans="1:12" x14ac:dyDescent="0.3">
      <c r="A946" t="s">
        <v>977</v>
      </c>
      <c r="B946">
        <v>1965</v>
      </c>
      <c r="C946">
        <f t="shared" si="42"/>
        <v>1965</v>
      </c>
      <c r="D946" t="s">
        <v>30</v>
      </c>
      <c r="E946">
        <v>27</v>
      </c>
      <c r="F946">
        <v>0</v>
      </c>
      <c r="G946" s="15">
        <v>7657.69</v>
      </c>
      <c r="H946" t="s">
        <v>12</v>
      </c>
      <c r="I946" t="s">
        <v>12</v>
      </c>
      <c r="J946" t="s">
        <v>23</v>
      </c>
      <c r="K946" t="str">
        <f t="shared" si="43"/>
        <v>27-Dec-1965</v>
      </c>
      <c r="L946">
        <f t="shared" si="44"/>
        <v>57</v>
      </c>
    </row>
    <row r="947" spans="1:12" x14ac:dyDescent="0.3">
      <c r="A947" t="s">
        <v>978</v>
      </c>
      <c r="B947">
        <v>1976</v>
      </c>
      <c r="C947">
        <f t="shared" si="42"/>
        <v>1976</v>
      </c>
      <c r="D947" t="s">
        <v>37</v>
      </c>
      <c r="E947">
        <v>9</v>
      </c>
      <c r="F947">
        <v>2</v>
      </c>
      <c r="G947" s="15">
        <v>7662.47</v>
      </c>
      <c r="H947" t="s">
        <v>11</v>
      </c>
      <c r="I947" t="s">
        <v>16</v>
      </c>
      <c r="J947" t="s">
        <v>42</v>
      </c>
      <c r="K947" t="str">
        <f t="shared" si="43"/>
        <v>9-Oct-1976</v>
      </c>
      <c r="L947">
        <f t="shared" si="44"/>
        <v>46</v>
      </c>
    </row>
    <row r="948" spans="1:12" x14ac:dyDescent="0.3">
      <c r="A948" t="s">
        <v>979</v>
      </c>
      <c r="B948">
        <v>1996</v>
      </c>
      <c r="C948">
        <f t="shared" si="42"/>
        <v>1996</v>
      </c>
      <c r="D948" t="s">
        <v>15</v>
      </c>
      <c r="E948">
        <v>24</v>
      </c>
      <c r="F948">
        <v>0</v>
      </c>
      <c r="G948" s="15">
        <v>7670.75</v>
      </c>
      <c r="H948" t="s">
        <v>11</v>
      </c>
      <c r="I948" t="s">
        <v>11</v>
      </c>
      <c r="J948" t="s">
        <v>632</v>
      </c>
      <c r="K948" t="str">
        <f t="shared" si="43"/>
        <v>24-Nov-1996</v>
      </c>
      <c r="L948">
        <f t="shared" si="44"/>
        <v>26</v>
      </c>
    </row>
    <row r="949" spans="1:12" x14ac:dyDescent="0.3">
      <c r="A949" t="s">
        <v>980</v>
      </c>
      <c r="B949">
        <v>1995</v>
      </c>
      <c r="C949">
        <f t="shared" si="42"/>
        <v>1995</v>
      </c>
      <c r="D949" t="s">
        <v>20</v>
      </c>
      <c r="E949">
        <v>13</v>
      </c>
      <c r="F949">
        <v>0</v>
      </c>
      <c r="G949" s="15">
        <v>7676.4</v>
      </c>
      <c r="H949" t="s">
        <v>11</v>
      </c>
      <c r="I949" t="s">
        <v>16</v>
      </c>
      <c r="J949" t="s">
        <v>23</v>
      </c>
      <c r="K949" t="str">
        <f t="shared" si="43"/>
        <v>13-Sep-1995</v>
      </c>
      <c r="L949">
        <f t="shared" si="44"/>
        <v>27</v>
      </c>
    </row>
    <row r="950" spans="1:12" x14ac:dyDescent="0.3">
      <c r="A950" t="s">
        <v>981</v>
      </c>
      <c r="B950">
        <v>1971</v>
      </c>
      <c r="C950">
        <f t="shared" si="42"/>
        <v>1971</v>
      </c>
      <c r="D950" t="s">
        <v>37</v>
      </c>
      <c r="E950">
        <v>11</v>
      </c>
      <c r="F950">
        <v>0</v>
      </c>
      <c r="G950" s="15">
        <v>7680.92</v>
      </c>
      <c r="H950" t="s">
        <v>11</v>
      </c>
      <c r="I950" t="s">
        <v>16</v>
      </c>
      <c r="J950" t="s">
        <v>13</v>
      </c>
      <c r="K950" t="str">
        <f t="shared" si="43"/>
        <v>11-Oct-1971</v>
      </c>
      <c r="L950">
        <f t="shared" si="44"/>
        <v>51</v>
      </c>
    </row>
    <row r="951" spans="1:12" x14ac:dyDescent="0.3">
      <c r="A951" t="s">
        <v>982</v>
      </c>
      <c r="B951">
        <v>1981</v>
      </c>
      <c r="C951">
        <f t="shared" si="42"/>
        <v>1981</v>
      </c>
      <c r="D951" t="s">
        <v>30</v>
      </c>
      <c r="E951">
        <v>19</v>
      </c>
      <c r="F951">
        <v>1</v>
      </c>
      <c r="G951" s="15">
        <v>7681.17</v>
      </c>
      <c r="H951" t="s">
        <v>11</v>
      </c>
      <c r="I951" t="s">
        <v>11</v>
      </c>
      <c r="J951" t="s">
        <v>516</v>
      </c>
      <c r="K951" t="str">
        <f t="shared" si="43"/>
        <v>19-Dec-1981</v>
      </c>
      <c r="L951">
        <f t="shared" si="44"/>
        <v>41</v>
      </c>
    </row>
    <row r="952" spans="1:12" x14ac:dyDescent="0.3">
      <c r="A952" t="s">
        <v>983</v>
      </c>
      <c r="B952">
        <v>1982</v>
      </c>
      <c r="C952">
        <f t="shared" si="42"/>
        <v>1982</v>
      </c>
      <c r="D952" t="s">
        <v>30</v>
      </c>
      <c r="E952">
        <v>18</v>
      </c>
      <c r="F952">
        <v>3</v>
      </c>
      <c r="G952" s="15">
        <v>7682.67</v>
      </c>
      <c r="H952" t="s">
        <v>11</v>
      </c>
      <c r="I952" t="s">
        <v>16</v>
      </c>
      <c r="J952" t="s">
        <v>13</v>
      </c>
      <c r="K952" t="str">
        <f t="shared" si="43"/>
        <v>18-Dec-1982</v>
      </c>
      <c r="L952">
        <f t="shared" si="44"/>
        <v>40</v>
      </c>
    </row>
    <row r="953" spans="1:12" x14ac:dyDescent="0.3">
      <c r="A953" t="s">
        <v>984</v>
      </c>
      <c r="B953">
        <v>1987</v>
      </c>
      <c r="C953">
        <f t="shared" si="42"/>
        <v>1987</v>
      </c>
      <c r="D953" t="s">
        <v>10</v>
      </c>
      <c r="E953">
        <v>12</v>
      </c>
      <c r="F953">
        <v>3</v>
      </c>
      <c r="G953" s="15">
        <v>7684.62</v>
      </c>
      <c r="H953" t="s">
        <v>11</v>
      </c>
      <c r="I953" t="s">
        <v>12</v>
      </c>
      <c r="J953" t="s">
        <v>300</v>
      </c>
      <c r="K953" t="str">
        <f t="shared" si="43"/>
        <v>12-Jul-1987</v>
      </c>
      <c r="L953">
        <f t="shared" si="44"/>
        <v>35</v>
      </c>
    </row>
    <row r="954" spans="1:12" x14ac:dyDescent="0.3">
      <c r="A954" t="s">
        <v>985</v>
      </c>
      <c r="B954">
        <v>1978</v>
      </c>
      <c r="C954">
        <f t="shared" si="42"/>
        <v>1978</v>
      </c>
      <c r="D954" t="s">
        <v>30</v>
      </c>
      <c r="E954">
        <v>29</v>
      </c>
      <c r="F954">
        <v>2</v>
      </c>
      <c r="G954" s="15">
        <v>7726.85</v>
      </c>
      <c r="H954" t="s">
        <v>16</v>
      </c>
      <c r="I954" t="s">
        <v>11</v>
      </c>
      <c r="J954" t="s">
        <v>42</v>
      </c>
      <c r="K954" t="str">
        <f t="shared" si="43"/>
        <v>29-Dec-1978</v>
      </c>
      <c r="L954">
        <f t="shared" si="44"/>
        <v>44</v>
      </c>
    </row>
    <row r="955" spans="1:12" x14ac:dyDescent="0.3">
      <c r="A955" t="s">
        <v>986</v>
      </c>
      <c r="B955">
        <v>1979</v>
      </c>
      <c r="C955">
        <f t="shared" si="42"/>
        <v>1979</v>
      </c>
      <c r="D955" t="s">
        <v>18</v>
      </c>
      <c r="E955">
        <v>2</v>
      </c>
      <c r="F955">
        <v>1</v>
      </c>
      <c r="G955" s="15">
        <v>7727.25</v>
      </c>
      <c r="H955" t="s">
        <v>11</v>
      </c>
      <c r="I955" t="s">
        <v>12</v>
      </c>
      <c r="J955" t="s">
        <v>23</v>
      </c>
      <c r="K955" t="str">
        <f t="shared" si="43"/>
        <v>2-Jun-1979</v>
      </c>
      <c r="L955">
        <f t="shared" si="44"/>
        <v>44</v>
      </c>
    </row>
    <row r="956" spans="1:12" x14ac:dyDescent="0.3">
      <c r="A956" t="s">
        <v>987</v>
      </c>
      <c r="B956">
        <v>1980</v>
      </c>
      <c r="C956">
        <f t="shared" si="42"/>
        <v>1980</v>
      </c>
      <c r="D956" t="s">
        <v>20</v>
      </c>
      <c r="E956">
        <v>10</v>
      </c>
      <c r="F956">
        <v>2</v>
      </c>
      <c r="G956" s="15">
        <v>7729.65</v>
      </c>
      <c r="H956" t="s">
        <v>12</v>
      </c>
      <c r="I956" t="s">
        <v>16</v>
      </c>
      <c r="J956" t="s">
        <v>168</v>
      </c>
      <c r="K956" t="str">
        <f t="shared" si="43"/>
        <v>10-Sep-1980</v>
      </c>
      <c r="L956">
        <f t="shared" si="44"/>
        <v>42</v>
      </c>
    </row>
    <row r="957" spans="1:12" x14ac:dyDescent="0.3">
      <c r="A957" t="s">
        <v>988</v>
      </c>
      <c r="B957">
        <v>1978</v>
      </c>
      <c r="C957">
        <f t="shared" si="42"/>
        <v>1978</v>
      </c>
      <c r="D957" t="s">
        <v>30</v>
      </c>
      <c r="E957">
        <v>4</v>
      </c>
      <c r="F957">
        <v>2</v>
      </c>
      <c r="G957" s="15">
        <v>7731.43</v>
      </c>
      <c r="H957" t="s">
        <v>12</v>
      </c>
      <c r="I957" t="s">
        <v>11</v>
      </c>
      <c r="J957" t="s">
        <v>13</v>
      </c>
      <c r="K957" t="str">
        <f t="shared" si="43"/>
        <v>4-Dec-1978</v>
      </c>
      <c r="L957">
        <f t="shared" si="44"/>
        <v>44</v>
      </c>
    </row>
    <row r="958" spans="1:12" x14ac:dyDescent="0.3">
      <c r="A958" t="s">
        <v>989</v>
      </c>
      <c r="B958">
        <v>1977</v>
      </c>
      <c r="C958">
        <f t="shared" si="42"/>
        <v>1977</v>
      </c>
      <c r="D958" t="s">
        <v>35</v>
      </c>
      <c r="E958">
        <v>29</v>
      </c>
      <c r="F958">
        <v>0</v>
      </c>
      <c r="G958" s="15">
        <v>7731.86</v>
      </c>
      <c r="H958" t="s">
        <v>11</v>
      </c>
      <c r="I958" t="s">
        <v>12</v>
      </c>
      <c r="J958" t="s">
        <v>23</v>
      </c>
      <c r="K958" t="str">
        <f t="shared" si="43"/>
        <v>29-Aug-1977</v>
      </c>
      <c r="L958">
        <f t="shared" si="44"/>
        <v>45</v>
      </c>
    </row>
    <row r="959" spans="1:12" x14ac:dyDescent="0.3">
      <c r="A959" t="s">
        <v>990</v>
      </c>
      <c r="B959">
        <v>1965</v>
      </c>
      <c r="C959">
        <f t="shared" si="42"/>
        <v>1965</v>
      </c>
      <c r="D959" t="s">
        <v>10</v>
      </c>
      <c r="E959">
        <v>18</v>
      </c>
      <c r="F959">
        <v>0</v>
      </c>
      <c r="G959" s="15">
        <v>7736.39</v>
      </c>
      <c r="H959" t="s">
        <v>12</v>
      </c>
      <c r="I959" t="s">
        <v>11</v>
      </c>
      <c r="J959" t="s">
        <v>13</v>
      </c>
      <c r="K959" t="str">
        <f t="shared" si="43"/>
        <v>18-Jul-1965</v>
      </c>
      <c r="L959">
        <f t="shared" si="44"/>
        <v>57</v>
      </c>
    </row>
    <row r="960" spans="1:12" x14ac:dyDescent="0.3">
      <c r="A960" t="s">
        <v>991</v>
      </c>
      <c r="B960">
        <v>1978</v>
      </c>
      <c r="C960">
        <f t="shared" si="42"/>
        <v>1978</v>
      </c>
      <c r="D960" t="s">
        <v>20</v>
      </c>
      <c r="E960">
        <v>4</v>
      </c>
      <c r="F960">
        <v>2</v>
      </c>
      <c r="G960" s="15">
        <v>7740.34</v>
      </c>
      <c r="H960" t="s">
        <v>16</v>
      </c>
      <c r="I960" t="s">
        <v>16</v>
      </c>
      <c r="J960" t="s">
        <v>42</v>
      </c>
      <c r="K960" t="str">
        <f t="shared" si="43"/>
        <v>4-Sep-1978</v>
      </c>
      <c r="L960">
        <f t="shared" si="44"/>
        <v>44</v>
      </c>
    </row>
    <row r="961" spans="1:12" x14ac:dyDescent="0.3">
      <c r="A961" t="s">
        <v>992</v>
      </c>
      <c r="B961">
        <v>1976</v>
      </c>
      <c r="C961">
        <f t="shared" si="42"/>
        <v>1976</v>
      </c>
      <c r="D961" t="s">
        <v>30</v>
      </c>
      <c r="E961">
        <v>12</v>
      </c>
      <c r="F961">
        <v>1</v>
      </c>
      <c r="G961" s="15">
        <v>7742.11</v>
      </c>
      <c r="H961" t="s">
        <v>12</v>
      </c>
      <c r="I961" t="s">
        <v>11</v>
      </c>
      <c r="J961" t="s">
        <v>13</v>
      </c>
      <c r="K961" t="str">
        <f t="shared" si="43"/>
        <v>12-Dec-1976</v>
      </c>
      <c r="L961">
        <f t="shared" si="44"/>
        <v>46</v>
      </c>
    </row>
    <row r="962" spans="1:12" x14ac:dyDescent="0.3">
      <c r="A962" t="s">
        <v>993</v>
      </c>
      <c r="B962">
        <v>1981</v>
      </c>
      <c r="C962">
        <f t="shared" si="42"/>
        <v>1981</v>
      </c>
      <c r="D962" t="s">
        <v>18</v>
      </c>
      <c r="E962">
        <v>30</v>
      </c>
      <c r="F962">
        <v>2</v>
      </c>
      <c r="G962" s="15">
        <v>7749.16</v>
      </c>
      <c r="H962" t="s">
        <v>11</v>
      </c>
      <c r="I962" t="s">
        <v>16</v>
      </c>
      <c r="J962" t="s">
        <v>23</v>
      </c>
      <c r="K962" t="str">
        <f t="shared" si="43"/>
        <v>30-Jun-1981</v>
      </c>
      <c r="L962">
        <f t="shared" si="44"/>
        <v>41</v>
      </c>
    </row>
    <row r="963" spans="1:12" x14ac:dyDescent="0.3">
      <c r="A963" t="s">
        <v>994</v>
      </c>
      <c r="B963">
        <v>1997</v>
      </c>
      <c r="C963">
        <f t="shared" ref="C963:C1026" si="45">IF(B963="?",AVERAGE($B$2344),B963)</f>
        <v>1997</v>
      </c>
      <c r="D963" t="s">
        <v>30</v>
      </c>
      <c r="E963">
        <v>21</v>
      </c>
      <c r="F963">
        <v>0</v>
      </c>
      <c r="G963" s="15">
        <v>7763.06</v>
      </c>
      <c r="H963" t="s">
        <v>11</v>
      </c>
      <c r="I963" t="s">
        <v>16</v>
      </c>
      <c r="J963" t="s">
        <v>23</v>
      </c>
      <c r="K963" t="str">
        <f t="shared" ref="K963:K1026" si="46">CONCATENATE(E963,"-",D963,"-",C963)</f>
        <v>21-Dec-1997</v>
      </c>
      <c r="L963">
        <f t="shared" ref="L963:L1026" si="47">DATEDIF(K963,DATE(2023,6,8),"Y")</f>
        <v>25</v>
      </c>
    </row>
    <row r="964" spans="1:12" x14ac:dyDescent="0.3">
      <c r="A964" t="s">
        <v>995</v>
      </c>
      <c r="B964">
        <v>1974</v>
      </c>
      <c r="C964">
        <f t="shared" si="45"/>
        <v>1974</v>
      </c>
      <c r="D964" t="s">
        <v>30</v>
      </c>
      <c r="E964">
        <v>6</v>
      </c>
      <c r="F964">
        <v>0</v>
      </c>
      <c r="G964" s="15">
        <v>7789.64</v>
      </c>
      <c r="H964" t="s">
        <v>16</v>
      </c>
      <c r="I964" t="s">
        <v>12</v>
      </c>
      <c r="J964" t="s">
        <v>13</v>
      </c>
      <c r="K964" t="str">
        <f t="shared" si="46"/>
        <v>6-Dec-1974</v>
      </c>
      <c r="L964">
        <f t="shared" si="47"/>
        <v>48</v>
      </c>
    </row>
    <row r="965" spans="1:12" x14ac:dyDescent="0.3">
      <c r="A965" t="s">
        <v>996</v>
      </c>
      <c r="B965">
        <v>1999</v>
      </c>
      <c r="C965">
        <f t="shared" si="45"/>
        <v>1999</v>
      </c>
      <c r="D965" t="s">
        <v>30</v>
      </c>
      <c r="E965">
        <v>25</v>
      </c>
      <c r="F965">
        <v>0</v>
      </c>
      <c r="G965" s="15">
        <v>7794.68</v>
      </c>
      <c r="H965" t="s">
        <v>11</v>
      </c>
      <c r="I965" t="s">
        <v>11</v>
      </c>
      <c r="J965" t="s">
        <v>535</v>
      </c>
      <c r="K965" t="str">
        <f t="shared" si="46"/>
        <v>25-Dec-1999</v>
      </c>
      <c r="L965">
        <f t="shared" si="47"/>
        <v>23</v>
      </c>
    </row>
    <row r="966" spans="1:12" x14ac:dyDescent="0.3">
      <c r="A966" t="s">
        <v>997</v>
      </c>
      <c r="B966">
        <v>1997</v>
      </c>
      <c r="C966">
        <f t="shared" si="45"/>
        <v>1997</v>
      </c>
      <c r="D966" t="s">
        <v>30</v>
      </c>
      <c r="E966">
        <v>2</v>
      </c>
      <c r="F966">
        <v>0</v>
      </c>
      <c r="G966" s="15">
        <v>7803.77</v>
      </c>
      <c r="H966" t="s">
        <v>11</v>
      </c>
      <c r="I966" t="s">
        <v>12</v>
      </c>
      <c r="J966" t="s">
        <v>23</v>
      </c>
      <c r="K966" t="str">
        <f t="shared" si="46"/>
        <v>2-Dec-1997</v>
      </c>
      <c r="L966">
        <f t="shared" si="47"/>
        <v>25</v>
      </c>
    </row>
    <row r="967" spans="1:12" x14ac:dyDescent="0.3">
      <c r="A967" t="s">
        <v>998</v>
      </c>
      <c r="B967">
        <v>1974</v>
      </c>
      <c r="C967">
        <f t="shared" si="45"/>
        <v>1974</v>
      </c>
      <c r="D967" t="s">
        <v>15</v>
      </c>
      <c r="E967">
        <v>9</v>
      </c>
      <c r="F967">
        <v>0</v>
      </c>
      <c r="G967" s="15">
        <v>7804.16</v>
      </c>
      <c r="H967" t="s">
        <v>11</v>
      </c>
      <c r="I967" t="s">
        <v>12</v>
      </c>
      <c r="J967" t="s">
        <v>13</v>
      </c>
      <c r="K967" t="str">
        <f t="shared" si="46"/>
        <v>9-Nov-1974</v>
      </c>
      <c r="L967">
        <f t="shared" si="47"/>
        <v>48</v>
      </c>
    </row>
    <row r="968" spans="1:12" x14ac:dyDescent="0.3">
      <c r="A968" t="s">
        <v>999</v>
      </c>
      <c r="B968">
        <v>1991</v>
      </c>
      <c r="C968">
        <f t="shared" si="45"/>
        <v>1991</v>
      </c>
      <c r="D968" t="s">
        <v>30</v>
      </c>
      <c r="E968">
        <v>21</v>
      </c>
      <c r="F968">
        <v>3</v>
      </c>
      <c r="G968" s="15">
        <v>7812.67</v>
      </c>
      <c r="H968" t="s">
        <v>11</v>
      </c>
      <c r="I968" t="s">
        <v>16</v>
      </c>
      <c r="J968" t="s">
        <v>23</v>
      </c>
      <c r="K968" t="str">
        <f t="shared" si="46"/>
        <v>21-Dec-1991</v>
      </c>
      <c r="L968">
        <f t="shared" si="47"/>
        <v>31</v>
      </c>
    </row>
    <row r="969" spans="1:12" x14ac:dyDescent="0.3">
      <c r="A969" t="s">
        <v>1000</v>
      </c>
      <c r="B969">
        <v>1989</v>
      </c>
      <c r="C969">
        <f t="shared" si="45"/>
        <v>1989</v>
      </c>
      <c r="D969" t="s">
        <v>37</v>
      </c>
      <c r="E969">
        <v>12</v>
      </c>
      <c r="F969">
        <v>3</v>
      </c>
      <c r="G969" s="15">
        <v>7824.37</v>
      </c>
      <c r="H969" t="s">
        <v>11</v>
      </c>
      <c r="I969" t="s">
        <v>11</v>
      </c>
      <c r="J969" t="s">
        <v>23</v>
      </c>
      <c r="K969" t="str">
        <f t="shared" si="46"/>
        <v>12-Oct-1989</v>
      </c>
      <c r="L969">
        <f t="shared" si="47"/>
        <v>33</v>
      </c>
    </row>
    <row r="970" spans="1:12" x14ac:dyDescent="0.3">
      <c r="A970" t="s">
        <v>1001</v>
      </c>
      <c r="B970">
        <v>2001</v>
      </c>
      <c r="C970">
        <f t="shared" si="45"/>
        <v>2001</v>
      </c>
      <c r="D970" t="s">
        <v>37</v>
      </c>
      <c r="E970">
        <v>5</v>
      </c>
      <c r="F970">
        <v>0</v>
      </c>
      <c r="G970" s="15">
        <v>7844.8</v>
      </c>
      <c r="H970" t="s">
        <v>11</v>
      </c>
      <c r="I970" t="s">
        <v>11</v>
      </c>
      <c r="J970" t="s">
        <v>23</v>
      </c>
      <c r="K970" t="str">
        <f t="shared" si="46"/>
        <v>5-Oct-2001</v>
      </c>
      <c r="L970">
        <f t="shared" si="47"/>
        <v>21</v>
      </c>
    </row>
    <row r="971" spans="1:12" x14ac:dyDescent="0.3">
      <c r="A971" t="s">
        <v>1002</v>
      </c>
      <c r="B971">
        <v>1994</v>
      </c>
      <c r="C971">
        <f t="shared" si="45"/>
        <v>1994</v>
      </c>
      <c r="D971" t="s">
        <v>15</v>
      </c>
      <c r="E971">
        <v>17</v>
      </c>
      <c r="F971">
        <v>0</v>
      </c>
      <c r="G971" s="15">
        <v>7851.85</v>
      </c>
      <c r="H971" t="s">
        <v>11</v>
      </c>
      <c r="I971" t="s">
        <v>12</v>
      </c>
      <c r="J971" t="s">
        <v>23</v>
      </c>
      <c r="K971" t="str">
        <f t="shared" si="46"/>
        <v>17-Nov-1994</v>
      </c>
      <c r="L971">
        <f t="shared" si="47"/>
        <v>28</v>
      </c>
    </row>
    <row r="972" spans="1:12" x14ac:dyDescent="0.3">
      <c r="A972" t="s">
        <v>1003</v>
      </c>
      <c r="B972">
        <v>1962</v>
      </c>
      <c r="C972">
        <f t="shared" si="45"/>
        <v>1962</v>
      </c>
      <c r="D972" t="s">
        <v>37</v>
      </c>
      <c r="E972">
        <v>10</v>
      </c>
      <c r="F972">
        <v>0</v>
      </c>
      <c r="G972" s="15">
        <v>7896.41</v>
      </c>
      <c r="H972" t="s">
        <v>12</v>
      </c>
      <c r="I972" t="s">
        <v>11</v>
      </c>
      <c r="J972" t="s">
        <v>13</v>
      </c>
      <c r="K972" t="str">
        <f t="shared" si="46"/>
        <v>10-Oct-1962</v>
      </c>
      <c r="L972">
        <f t="shared" si="47"/>
        <v>60</v>
      </c>
    </row>
    <row r="973" spans="1:12" x14ac:dyDescent="0.3">
      <c r="A973" t="s">
        <v>1004</v>
      </c>
      <c r="B973">
        <v>1977</v>
      </c>
      <c r="C973">
        <f t="shared" si="45"/>
        <v>1977</v>
      </c>
      <c r="D973" t="s">
        <v>10</v>
      </c>
      <c r="E973">
        <v>20</v>
      </c>
      <c r="F973">
        <v>0</v>
      </c>
      <c r="G973" s="15">
        <v>7935.29</v>
      </c>
      <c r="H973" t="s">
        <v>11</v>
      </c>
      <c r="I973" t="s">
        <v>16</v>
      </c>
      <c r="J973" t="s">
        <v>247</v>
      </c>
      <c r="K973" t="str">
        <f t="shared" si="46"/>
        <v>20-Jul-1977</v>
      </c>
      <c r="L973">
        <f t="shared" si="47"/>
        <v>45</v>
      </c>
    </row>
    <row r="974" spans="1:12" x14ac:dyDescent="0.3">
      <c r="A974" t="s">
        <v>1005</v>
      </c>
      <c r="B974">
        <v>1987</v>
      </c>
      <c r="C974">
        <f t="shared" si="45"/>
        <v>1987</v>
      </c>
      <c r="D974" t="s">
        <v>37</v>
      </c>
      <c r="E974">
        <v>29</v>
      </c>
      <c r="F974">
        <v>3</v>
      </c>
      <c r="G974" s="15">
        <v>7948.22</v>
      </c>
      <c r="H974" t="s">
        <v>11</v>
      </c>
      <c r="I974" t="s">
        <v>12</v>
      </c>
      <c r="J974" t="s">
        <v>200</v>
      </c>
      <c r="K974" t="str">
        <f t="shared" si="46"/>
        <v>29-Oct-1987</v>
      </c>
      <c r="L974">
        <f t="shared" si="47"/>
        <v>35</v>
      </c>
    </row>
    <row r="975" spans="1:12" x14ac:dyDescent="0.3">
      <c r="A975" t="s">
        <v>1006</v>
      </c>
      <c r="B975">
        <v>1966</v>
      </c>
      <c r="C975">
        <f t="shared" si="45"/>
        <v>1966</v>
      </c>
      <c r="D975" t="s">
        <v>10</v>
      </c>
      <c r="E975">
        <v>9</v>
      </c>
      <c r="F975">
        <v>0</v>
      </c>
      <c r="G975" s="15">
        <v>7953.72</v>
      </c>
      <c r="H975" t="s">
        <v>12</v>
      </c>
      <c r="I975" t="s">
        <v>12</v>
      </c>
      <c r="J975" t="s">
        <v>23</v>
      </c>
      <c r="K975" t="str">
        <f t="shared" si="46"/>
        <v>9-Jul-1966</v>
      </c>
      <c r="L975">
        <f t="shared" si="47"/>
        <v>56</v>
      </c>
    </row>
    <row r="976" spans="1:12" x14ac:dyDescent="0.3">
      <c r="A976" t="s">
        <v>1007</v>
      </c>
      <c r="B976">
        <v>1981</v>
      </c>
      <c r="C976">
        <f t="shared" si="45"/>
        <v>1981</v>
      </c>
      <c r="D976" t="s">
        <v>30</v>
      </c>
      <c r="E976">
        <v>28</v>
      </c>
      <c r="F976">
        <v>3</v>
      </c>
      <c r="G976" s="15">
        <v>7954.52</v>
      </c>
      <c r="H976" t="s">
        <v>11</v>
      </c>
      <c r="I976" t="s">
        <v>11</v>
      </c>
      <c r="J976" t="s">
        <v>42</v>
      </c>
      <c r="K976" t="str">
        <f t="shared" si="46"/>
        <v>28-Dec-1981</v>
      </c>
      <c r="L976">
        <f t="shared" si="47"/>
        <v>41</v>
      </c>
    </row>
    <row r="977" spans="1:12" x14ac:dyDescent="0.3">
      <c r="A977" t="s">
        <v>1008</v>
      </c>
      <c r="B977">
        <v>1970</v>
      </c>
      <c r="C977">
        <f t="shared" si="45"/>
        <v>1970</v>
      </c>
      <c r="D977" t="s">
        <v>18</v>
      </c>
      <c r="E977">
        <v>19</v>
      </c>
      <c r="F977">
        <v>0</v>
      </c>
      <c r="G977" s="15">
        <v>7958.13</v>
      </c>
      <c r="H977" t="s">
        <v>11</v>
      </c>
      <c r="I977" t="s">
        <v>11</v>
      </c>
      <c r="J977" t="s">
        <v>13</v>
      </c>
      <c r="K977" t="str">
        <f t="shared" si="46"/>
        <v>19-Jun-1970</v>
      </c>
      <c r="L977">
        <f t="shared" si="47"/>
        <v>52</v>
      </c>
    </row>
    <row r="978" spans="1:12" x14ac:dyDescent="0.3">
      <c r="A978" t="s">
        <v>1009</v>
      </c>
      <c r="B978">
        <v>1975</v>
      </c>
      <c r="C978">
        <f t="shared" si="45"/>
        <v>1975</v>
      </c>
      <c r="D978" t="s">
        <v>35</v>
      </c>
      <c r="E978">
        <v>10</v>
      </c>
      <c r="F978">
        <v>1</v>
      </c>
      <c r="G978" s="15">
        <v>7966.81</v>
      </c>
      <c r="H978" t="s">
        <v>11</v>
      </c>
      <c r="I978" t="s">
        <v>11</v>
      </c>
      <c r="J978" t="s">
        <v>13</v>
      </c>
      <c r="K978" t="str">
        <f t="shared" si="46"/>
        <v>10-Aug-1975</v>
      </c>
      <c r="L978">
        <f t="shared" si="47"/>
        <v>47</v>
      </c>
    </row>
    <row r="979" spans="1:12" x14ac:dyDescent="0.3">
      <c r="A979" t="s">
        <v>1010</v>
      </c>
      <c r="B979">
        <v>1972</v>
      </c>
      <c r="C979">
        <f t="shared" si="45"/>
        <v>1972</v>
      </c>
      <c r="D979" t="s">
        <v>15</v>
      </c>
      <c r="E979">
        <v>23</v>
      </c>
      <c r="F979">
        <v>0</v>
      </c>
      <c r="G979" s="15">
        <v>7980.34</v>
      </c>
      <c r="H979" t="s">
        <v>11</v>
      </c>
      <c r="I979" t="s">
        <v>11</v>
      </c>
      <c r="J979" t="s">
        <v>13</v>
      </c>
      <c r="K979" t="str">
        <f t="shared" si="46"/>
        <v>23-Nov-1972</v>
      </c>
      <c r="L979">
        <f t="shared" si="47"/>
        <v>50</v>
      </c>
    </row>
    <row r="980" spans="1:12" x14ac:dyDescent="0.3">
      <c r="A980" t="s">
        <v>1011</v>
      </c>
      <c r="B980">
        <v>1983</v>
      </c>
      <c r="C980">
        <f t="shared" si="45"/>
        <v>1983</v>
      </c>
      <c r="D980" t="s">
        <v>35</v>
      </c>
      <c r="E980">
        <v>28</v>
      </c>
      <c r="F980">
        <v>3</v>
      </c>
      <c r="G980" s="15">
        <v>7985.82</v>
      </c>
      <c r="H980" t="s">
        <v>11</v>
      </c>
      <c r="I980" t="s">
        <v>16</v>
      </c>
      <c r="J980" t="s">
        <v>247</v>
      </c>
      <c r="K980" t="str">
        <f t="shared" si="46"/>
        <v>28-Aug-1983</v>
      </c>
      <c r="L980">
        <f t="shared" si="47"/>
        <v>39</v>
      </c>
    </row>
    <row r="981" spans="1:12" x14ac:dyDescent="0.3">
      <c r="A981" t="s">
        <v>1012</v>
      </c>
      <c r="B981">
        <v>1983</v>
      </c>
      <c r="C981">
        <f t="shared" si="45"/>
        <v>1983</v>
      </c>
      <c r="D981" t="s">
        <v>35</v>
      </c>
      <c r="E981">
        <v>20</v>
      </c>
      <c r="F981">
        <v>3</v>
      </c>
      <c r="G981" s="15">
        <v>7986.48</v>
      </c>
      <c r="H981" t="s">
        <v>11</v>
      </c>
      <c r="I981" t="s">
        <v>12</v>
      </c>
      <c r="J981" t="s">
        <v>247</v>
      </c>
      <c r="K981" t="str">
        <f t="shared" si="46"/>
        <v>20-Aug-1983</v>
      </c>
      <c r="L981">
        <f t="shared" si="47"/>
        <v>39</v>
      </c>
    </row>
    <row r="982" spans="1:12" x14ac:dyDescent="0.3">
      <c r="A982" t="s">
        <v>1013</v>
      </c>
      <c r="B982">
        <v>1962</v>
      </c>
      <c r="C982">
        <f t="shared" si="45"/>
        <v>1962</v>
      </c>
      <c r="D982" t="s">
        <v>35</v>
      </c>
      <c r="E982">
        <v>22</v>
      </c>
      <c r="F982">
        <v>0</v>
      </c>
      <c r="G982" s="15">
        <v>8004.96</v>
      </c>
      <c r="H982" t="s">
        <v>12</v>
      </c>
      <c r="I982" t="s">
        <v>16</v>
      </c>
      <c r="J982" t="s">
        <v>13</v>
      </c>
      <c r="K982" t="str">
        <f t="shared" si="46"/>
        <v>22-Aug-1962</v>
      </c>
      <c r="L982">
        <f t="shared" si="47"/>
        <v>60</v>
      </c>
    </row>
    <row r="983" spans="1:12" x14ac:dyDescent="0.3">
      <c r="A983" t="s">
        <v>1014</v>
      </c>
      <c r="B983">
        <v>1995</v>
      </c>
      <c r="C983">
        <f t="shared" si="45"/>
        <v>1995</v>
      </c>
      <c r="D983" t="s">
        <v>20</v>
      </c>
      <c r="E983">
        <v>18</v>
      </c>
      <c r="F983">
        <v>0</v>
      </c>
      <c r="G983" s="15">
        <v>8014.62</v>
      </c>
      <c r="H983" t="s">
        <v>11</v>
      </c>
      <c r="I983" t="s">
        <v>12</v>
      </c>
      <c r="J983" t="s">
        <v>23</v>
      </c>
      <c r="K983" t="str">
        <f t="shared" si="46"/>
        <v>18-Sep-1995</v>
      </c>
      <c r="L983">
        <f t="shared" si="47"/>
        <v>27</v>
      </c>
    </row>
    <row r="984" spans="1:12" x14ac:dyDescent="0.3">
      <c r="A984" t="s">
        <v>1015</v>
      </c>
      <c r="B984">
        <v>1980</v>
      </c>
      <c r="C984">
        <f t="shared" si="45"/>
        <v>1980</v>
      </c>
      <c r="D984" t="s">
        <v>15</v>
      </c>
      <c r="E984">
        <v>8</v>
      </c>
      <c r="F984">
        <v>2</v>
      </c>
      <c r="G984" s="15">
        <v>8017.06</v>
      </c>
      <c r="H984" t="s">
        <v>11</v>
      </c>
      <c r="I984" t="s">
        <v>11</v>
      </c>
      <c r="J984" t="s">
        <v>23</v>
      </c>
      <c r="K984" t="str">
        <f t="shared" si="46"/>
        <v>8-Nov-1980</v>
      </c>
      <c r="L984">
        <f t="shared" si="47"/>
        <v>42</v>
      </c>
    </row>
    <row r="985" spans="1:12" x14ac:dyDescent="0.3">
      <c r="A985" t="s">
        <v>1016</v>
      </c>
      <c r="B985">
        <v>1989</v>
      </c>
      <c r="C985">
        <f t="shared" si="45"/>
        <v>1989</v>
      </c>
      <c r="D985" t="s">
        <v>15</v>
      </c>
      <c r="E985">
        <v>3</v>
      </c>
      <c r="F985">
        <v>3</v>
      </c>
      <c r="G985" s="15">
        <v>8021.11</v>
      </c>
      <c r="H985" t="s">
        <v>11</v>
      </c>
      <c r="I985" t="s">
        <v>16</v>
      </c>
      <c r="J985" t="s">
        <v>23</v>
      </c>
      <c r="K985" t="str">
        <f t="shared" si="46"/>
        <v>3-Nov-1989</v>
      </c>
      <c r="L985">
        <f t="shared" si="47"/>
        <v>33</v>
      </c>
    </row>
    <row r="986" spans="1:12" x14ac:dyDescent="0.3">
      <c r="A986" t="s">
        <v>1017</v>
      </c>
      <c r="B986">
        <v>1978</v>
      </c>
      <c r="C986">
        <f t="shared" si="45"/>
        <v>1978</v>
      </c>
      <c r="D986" t="s">
        <v>10</v>
      </c>
      <c r="E986">
        <v>17</v>
      </c>
      <c r="F986">
        <v>1</v>
      </c>
      <c r="G986" s="15">
        <v>8023.14</v>
      </c>
      <c r="H986" t="s">
        <v>11</v>
      </c>
      <c r="I986" t="s">
        <v>12</v>
      </c>
      <c r="J986" t="s">
        <v>23</v>
      </c>
      <c r="K986" t="str">
        <f t="shared" si="46"/>
        <v>17-Jul-1978</v>
      </c>
      <c r="L986">
        <f t="shared" si="47"/>
        <v>44</v>
      </c>
    </row>
    <row r="987" spans="1:12" x14ac:dyDescent="0.3">
      <c r="A987" t="s">
        <v>1018</v>
      </c>
      <c r="B987">
        <v>1976</v>
      </c>
      <c r="C987">
        <f t="shared" si="45"/>
        <v>1976</v>
      </c>
      <c r="D987" t="s">
        <v>30</v>
      </c>
      <c r="E987">
        <v>20</v>
      </c>
      <c r="F987">
        <v>0</v>
      </c>
      <c r="G987" s="15">
        <v>8026.67</v>
      </c>
      <c r="H987" t="s">
        <v>11</v>
      </c>
      <c r="I987" t="s">
        <v>11</v>
      </c>
      <c r="J987" t="s">
        <v>23</v>
      </c>
      <c r="K987" t="str">
        <f t="shared" si="46"/>
        <v>20-Dec-1976</v>
      </c>
      <c r="L987">
        <f t="shared" si="47"/>
        <v>46</v>
      </c>
    </row>
    <row r="988" spans="1:12" x14ac:dyDescent="0.3">
      <c r="A988" t="s">
        <v>1019</v>
      </c>
      <c r="B988">
        <v>1977</v>
      </c>
      <c r="C988">
        <f t="shared" si="45"/>
        <v>1977</v>
      </c>
      <c r="D988" t="s">
        <v>15</v>
      </c>
      <c r="E988">
        <v>6</v>
      </c>
      <c r="F988">
        <v>2</v>
      </c>
      <c r="G988" s="15">
        <v>8027.97</v>
      </c>
      <c r="H988" t="s">
        <v>12</v>
      </c>
      <c r="I988" t="s">
        <v>11</v>
      </c>
      <c r="J988" t="s">
        <v>42</v>
      </c>
      <c r="K988" t="str">
        <f t="shared" si="46"/>
        <v>6-Nov-1977</v>
      </c>
      <c r="L988">
        <f t="shared" si="47"/>
        <v>45</v>
      </c>
    </row>
    <row r="989" spans="1:12" x14ac:dyDescent="0.3">
      <c r="A989" t="s">
        <v>1020</v>
      </c>
      <c r="B989">
        <v>2003</v>
      </c>
      <c r="C989">
        <f t="shared" si="45"/>
        <v>2003</v>
      </c>
      <c r="D989" t="s">
        <v>30</v>
      </c>
      <c r="E989">
        <v>12</v>
      </c>
      <c r="F989">
        <v>0</v>
      </c>
      <c r="G989" s="15">
        <v>8035.64</v>
      </c>
      <c r="H989" t="s">
        <v>11</v>
      </c>
      <c r="I989" t="s">
        <v>11</v>
      </c>
      <c r="J989" t="s">
        <v>23</v>
      </c>
      <c r="K989" t="str">
        <f t="shared" si="46"/>
        <v>12-Dec-2003</v>
      </c>
      <c r="L989">
        <f t="shared" si="47"/>
        <v>19</v>
      </c>
    </row>
    <row r="990" spans="1:12" x14ac:dyDescent="0.3">
      <c r="A990" t="s">
        <v>1021</v>
      </c>
      <c r="B990">
        <v>1985</v>
      </c>
      <c r="C990">
        <f t="shared" si="45"/>
        <v>1985</v>
      </c>
      <c r="D990" t="s">
        <v>15</v>
      </c>
      <c r="E990">
        <v>28</v>
      </c>
      <c r="F990">
        <v>3</v>
      </c>
      <c r="G990" s="15">
        <v>8059.06</v>
      </c>
      <c r="H990" t="s">
        <v>11</v>
      </c>
      <c r="I990" t="s">
        <v>12</v>
      </c>
      <c r="J990" t="s">
        <v>23</v>
      </c>
      <c r="K990" t="str">
        <f t="shared" si="46"/>
        <v>28-Nov-1985</v>
      </c>
      <c r="L990">
        <f t="shared" si="47"/>
        <v>37</v>
      </c>
    </row>
    <row r="991" spans="1:12" x14ac:dyDescent="0.3">
      <c r="A991" t="s">
        <v>1022</v>
      </c>
      <c r="B991">
        <v>1982</v>
      </c>
      <c r="C991">
        <f t="shared" si="45"/>
        <v>1982</v>
      </c>
      <c r="D991" t="s">
        <v>30</v>
      </c>
      <c r="E991">
        <v>27</v>
      </c>
      <c r="F991">
        <v>3</v>
      </c>
      <c r="G991" s="15">
        <v>8059.68</v>
      </c>
      <c r="H991" t="s">
        <v>11</v>
      </c>
      <c r="I991" t="s">
        <v>12</v>
      </c>
      <c r="J991" t="s">
        <v>23</v>
      </c>
      <c r="K991" t="str">
        <f t="shared" si="46"/>
        <v>27-Dec-1982</v>
      </c>
      <c r="L991">
        <f t="shared" si="47"/>
        <v>40</v>
      </c>
    </row>
    <row r="992" spans="1:12" x14ac:dyDescent="0.3">
      <c r="A992" t="s">
        <v>1023</v>
      </c>
      <c r="B992">
        <v>1970</v>
      </c>
      <c r="C992">
        <f t="shared" si="45"/>
        <v>1970</v>
      </c>
      <c r="D992" t="s">
        <v>30</v>
      </c>
      <c r="E992">
        <v>12</v>
      </c>
      <c r="F992">
        <v>0</v>
      </c>
      <c r="G992" s="15">
        <v>8062.31</v>
      </c>
      <c r="H992" t="s">
        <v>11</v>
      </c>
      <c r="I992" t="s">
        <v>16</v>
      </c>
      <c r="J992" t="s">
        <v>13</v>
      </c>
      <c r="K992" t="str">
        <f t="shared" si="46"/>
        <v>12-Dec-1970</v>
      </c>
      <c r="L992">
        <f t="shared" si="47"/>
        <v>52</v>
      </c>
    </row>
    <row r="993" spans="1:12" x14ac:dyDescent="0.3">
      <c r="A993" t="s">
        <v>1024</v>
      </c>
      <c r="B993">
        <v>1975</v>
      </c>
      <c r="C993">
        <f t="shared" si="45"/>
        <v>1975</v>
      </c>
      <c r="D993" t="s">
        <v>18</v>
      </c>
      <c r="E993">
        <v>28</v>
      </c>
      <c r="F993">
        <v>1</v>
      </c>
      <c r="G993" s="15">
        <v>8062.76</v>
      </c>
      <c r="H993" t="s">
        <v>12</v>
      </c>
      <c r="I993" t="s">
        <v>12</v>
      </c>
      <c r="J993" t="s">
        <v>42</v>
      </c>
      <c r="K993" t="str">
        <f t="shared" si="46"/>
        <v>28-Jun-1975</v>
      </c>
      <c r="L993">
        <f t="shared" si="47"/>
        <v>47</v>
      </c>
    </row>
    <row r="994" spans="1:12" x14ac:dyDescent="0.3">
      <c r="A994" t="s">
        <v>1025</v>
      </c>
      <c r="B994">
        <v>1965</v>
      </c>
      <c r="C994">
        <f t="shared" si="45"/>
        <v>1965</v>
      </c>
      <c r="D994" t="s">
        <v>35</v>
      </c>
      <c r="E994">
        <v>11</v>
      </c>
      <c r="F994">
        <v>0</v>
      </c>
      <c r="G994" s="15">
        <v>8067.83</v>
      </c>
      <c r="H994" t="s">
        <v>12</v>
      </c>
      <c r="I994" t="s">
        <v>16</v>
      </c>
      <c r="J994" t="s">
        <v>13</v>
      </c>
      <c r="K994" t="str">
        <f t="shared" si="46"/>
        <v>11-Aug-1965</v>
      </c>
      <c r="L994">
        <f t="shared" si="47"/>
        <v>57</v>
      </c>
    </row>
    <row r="995" spans="1:12" x14ac:dyDescent="0.3">
      <c r="A995" t="s">
        <v>1026</v>
      </c>
      <c r="B995">
        <v>1975</v>
      </c>
      <c r="C995">
        <f t="shared" si="45"/>
        <v>1975</v>
      </c>
      <c r="D995" t="s">
        <v>30</v>
      </c>
      <c r="E995">
        <v>15</v>
      </c>
      <c r="F995">
        <v>1</v>
      </c>
      <c r="G995" s="15">
        <v>8068.19</v>
      </c>
      <c r="H995" t="s">
        <v>12</v>
      </c>
      <c r="I995" t="s">
        <v>11</v>
      </c>
      <c r="J995" t="s">
        <v>42</v>
      </c>
      <c r="K995" t="str">
        <f t="shared" si="46"/>
        <v>15-Dec-1975</v>
      </c>
      <c r="L995">
        <f t="shared" si="47"/>
        <v>47</v>
      </c>
    </row>
    <row r="996" spans="1:12" x14ac:dyDescent="0.3">
      <c r="A996" t="s">
        <v>1027</v>
      </c>
      <c r="B996">
        <v>1965</v>
      </c>
      <c r="C996">
        <f t="shared" si="45"/>
        <v>1965</v>
      </c>
      <c r="D996" t="s">
        <v>37</v>
      </c>
      <c r="E996">
        <v>21</v>
      </c>
      <c r="F996">
        <v>0</v>
      </c>
      <c r="G996" s="15">
        <v>8071.57</v>
      </c>
      <c r="H996" t="s">
        <v>12</v>
      </c>
      <c r="I996" t="s">
        <v>16</v>
      </c>
      <c r="J996" t="s">
        <v>42</v>
      </c>
      <c r="K996" t="str">
        <f t="shared" si="46"/>
        <v>21-Oct-1965</v>
      </c>
      <c r="L996">
        <f t="shared" si="47"/>
        <v>57</v>
      </c>
    </row>
    <row r="997" spans="1:12" x14ac:dyDescent="0.3">
      <c r="A997" t="s">
        <v>1028</v>
      </c>
      <c r="B997">
        <v>1993</v>
      </c>
      <c r="C997">
        <f t="shared" si="45"/>
        <v>1993</v>
      </c>
      <c r="D997" t="s">
        <v>15</v>
      </c>
      <c r="E997">
        <v>7</v>
      </c>
      <c r="F997">
        <v>0</v>
      </c>
      <c r="G997" s="15">
        <v>8077.41</v>
      </c>
      <c r="H997" t="s">
        <v>11</v>
      </c>
      <c r="I997" t="s">
        <v>16</v>
      </c>
      <c r="J997" t="s">
        <v>535</v>
      </c>
      <c r="K997" t="str">
        <f t="shared" si="46"/>
        <v>7-Nov-1993</v>
      </c>
      <c r="L997">
        <f t="shared" si="47"/>
        <v>29</v>
      </c>
    </row>
    <row r="998" spans="1:12" x14ac:dyDescent="0.3">
      <c r="A998" t="s">
        <v>1029</v>
      </c>
      <c r="B998">
        <v>2001</v>
      </c>
      <c r="C998">
        <f t="shared" si="45"/>
        <v>2001</v>
      </c>
      <c r="D998" t="s">
        <v>35</v>
      </c>
      <c r="E998">
        <v>28</v>
      </c>
      <c r="F998">
        <v>0</v>
      </c>
      <c r="G998" s="15">
        <v>8081.26</v>
      </c>
      <c r="H998" t="s">
        <v>11</v>
      </c>
      <c r="I998" t="s">
        <v>11</v>
      </c>
      <c r="J998" t="s">
        <v>23</v>
      </c>
      <c r="K998" t="str">
        <f t="shared" si="46"/>
        <v>28-Aug-2001</v>
      </c>
      <c r="L998">
        <f t="shared" si="47"/>
        <v>21</v>
      </c>
    </row>
    <row r="999" spans="1:12" x14ac:dyDescent="0.3">
      <c r="A999" t="s">
        <v>1030</v>
      </c>
      <c r="B999">
        <v>1994</v>
      </c>
      <c r="C999">
        <f t="shared" si="45"/>
        <v>1994</v>
      </c>
      <c r="D999" t="s">
        <v>37</v>
      </c>
      <c r="E999">
        <v>12</v>
      </c>
      <c r="F999">
        <v>0</v>
      </c>
      <c r="G999" s="15">
        <v>8081.74</v>
      </c>
      <c r="H999" t="s">
        <v>11</v>
      </c>
      <c r="I999" t="s">
        <v>11</v>
      </c>
      <c r="J999" t="s">
        <v>535</v>
      </c>
      <c r="K999" t="str">
        <f t="shared" si="46"/>
        <v>12-Oct-1994</v>
      </c>
      <c r="L999">
        <f t="shared" si="47"/>
        <v>28</v>
      </c>
    </row>
    <row r="1000" spans="1:12" x14ac:dyDescent="0.3">
      <c r="A1000" t="s">
        <v>1031</v>
      </c>
      <c r="B1000">
        <v>1975</v>
      </c>
      <c r="C1000">
        <f t="shared" si="45"/>
        <v>1975</v>
      </c>
      <c r="D1000" t="s">
        <v>30</v>
      </c>
      <c r="E1000">
        <v>21</v>
      </c>
      <c r="F1000">
        <v>1</v>
      </c>
      <c r="G1000" s="15">
        <v>8083.92</v>
      </c>
      <c r="H1000" t="s">
        <v>12</v>
      </c>
      <c r="I1000" t="s">
        <v>12</v>
      </c>
      <c r="J1000" t="s">
        <v>13</v>
      </c>
      <c r="K1000" t="str">
        <f t="shared" si="46"/>
        <v>21-Dec-1975</v>
      </c>
      <c r="L1000">
        <f t="shared" si="47"/>
        <v>47</v>
      </c>
    </row>
    <row r="1001" spans="1:12" x14ac:dyDescent="0.3">
      <c r="A1001" t="s">
        <v>1032</v>
      </c>
      <c r="B1001">
        <v>1967</v>
      </c>
      <c r="C1001">
        <f t="shared" si="45"/>
        <v>1967</v>
      </c>
      <c r="D1001" t="s">
        <v>18</v>
      </c>
      <c r="E1001">
        <v>10</v>
      </c>
      <c r="F1001">
        <v>0</v>
      </c>
      <c r="G1001" s="15">
        <v>8091.3</v>
      </c>
      <c r="H1001" t="s">
        <v>12</v>
      </c>
      <c r="I1001" t="s">
        <v>16</v>
      </c>
      <c r="J1001" t="s">
        <v>23</v>
      </c>
      <c r="K1001" t="str">
        <f t="shared" si="46"/>
        <v>10-Jun-1967</v>
      </c>
      <c r="L1001">
        <f t="shared" si="47"/>
        <v>55</v>
      </c>
    </row>
    <row r="1002" spans="1:12" x14ac:dyDescent="0.3">
      <c r="A1002" t="s">
        <v>1033</v>
      </c>
      <c r="B1002">
        <v>1973</v>
      </c>
      <c r="C1002">
        <f t="shared" si="45"/>
        <v>1973</v>
      </c>
      <c r="D1002" t="s">
        <v>37</v>
      </c>
      <c r="E1002">
        <v>11</v>
      </c>
      <c r="F1002">
        <v>0</v>
      </c>
      <c r="G1002" s="15">
        <v>8112.59</v>
      </c>
      <c r="H1002" t="s">
        <v>11</v>
      </c>
      <c r="I1002" t="s">
        <v>11</v>
      </c>
      <c r="J1002" t="s">
        <v>13</v>
      </c>
      <c r="K1002" t="str">
        <f t="shared" si="46"/>
        <v>11-Oct-1973</v>
      </c>
      <c r="L1002">
        <f t="shared" si="47"/>
        <v>49</v>
      </c>
    </row>
    <row r="1003" spans="1:12" x14ac:dyDescent="0.3">
      <c r="A1003" t="s">
        <v>1034</v>
      </c>
      <c r="B1003">
        <v>1978</v>
      </c>
      <c r="C1003">
        <f t="shared" si="45"/>
        <v>1978</v>
      </c>
      <c r="D1003" t="s">
        <v>20</v>
      </c>
      <c r="E1003">
        <v>1</v>
      </c>
      <c r="F1003">
        <v>2</v>
      </c>
      <c r="G1003" s="15">
        <v>8116.27</v>
      </c>
      <c r="H1003" t="s">
        <v>12</v>
      </c>
      <c r="I1003" t="s">
        <v>16</v>
      </c>
      <c r="J1003" t="s">
        <v>23</v>
      </c>
      <c r="K1003" t="str">
        <f t="shared" si="46"/>
        <v>1-Sep-1978</v>
      </c>
      <c r="L1003">
        <f t="shared" si="47"/>
        <v>44</v>
      </c>
    </row>
    <row r="1004" spans="1:12" x14ac:dyDescent="0.3">
      <c r="A1004" t="s">
        <v>1035</v>
      </c>
      <c r="B1004">
        <v>1973</v>
      </c>
      <c r="C1004">
        <f t="shared" si="45"/>
        <v>1973</v>
      </c>
      <c r="D1004" t="s">
        <v>30</v>
      </c>
      <c r="E1004">
        <v>16</v>
      </c>
      <c r="F1004">
        <v>0</v>
      </c>
      <c r="G1004" s="15">
        <v>8116.68</v>
      </c>
      <c r="H1004" t="s">
        <v>12</v>
      </c>
      <c r="I1004" t="s">
        <v>16</v>
      </c>
      <c r="J1004" t="s">
        <v>42</v>
      </c>
      <c r="K1004" t="str">
        <f t="shared" si="46"/>
        <v>16-Dec-1973</v>
      </c>
      <c r="L1004">
        <f t="shared" si="47"/>
        <v>49</v>
      </c>
    </row>
    <row r="1005" spans="1:12" x14ac:dyDescent="0.3">
      <c r="A1005" t="s">
        <v>1036</v>
      </c>
      <c r="B1005">
        <v>1973</v>
      </c>
      <c r="C1005">
        <f t="shared" si="45"/>
        <v>1973</v>
      </c>
      <c r="D1005" t="s">
        <v>35</v>
      </c>
      <c r="E1005">
        <v>30</v>
      </c>
      <c r="F1005">
        <v>0</v>
      </c>
      <c r="G1005" s="15">
        <v>8124.41</v>
      </c>
      <c r="H1005" t="s">
        <v>12</v>
      </c>
      <c r="I1005" t="s">
        <v>16</v>
      </c>
      <c r="J1005" t="s">
        <v>13</v>
      </c>
      <c r="K1005" t="str">
        <f t="shared" si="46"/>
        <v>30-Aug-1973</v>
      </c>
      <c r="L1005">
        <f t="shared" si="47"/>
        <v>49</v>
      </c>
    </row>
    <row r="1006" spans="1:12" x14ac:dyDescent="0.3">
      <c r="A1006" t="s">
        <v>1037</v>
      </c>
      <c r="B1006">
        <v>1973</v>
      </c>
      <c r="C1006">
        <f t="shared" si="45"/>
        <v>1973</v>
      </c>
      <c r="D1006" t="s">
        <v>20</v>
      </c>
      <c r="E1006">
        <v>3</v>
      </c>
      <c r="F1006">
        <v>0</v>
      </c>
      <c r="G1006" s="15">
        <v>8125.78</v>
      </c>
      <c r="H1006" t="s">
        <v>11</v>
      </c>
      <c r="I1006" t="s">
        <v>11</v>
      </c>
      <c r="J1006" t="s">
        <v>13</v>
      </c>
      <c r="K1006" t="str">
        <f t="shared" si="46"/>
        <v>3-Sep-1973</v>
      </c>
      <c r="L1006">
        <f t="shared" si="47"/>
        <v>49</v>
      </c>
    </row>
    <row r="1007" spans="1:12" x14ac:dyDescent="0.3">
      <c r="A1007" t="s">
        <v>1038</v>
      </c>
      <c r="B1007">
        <v>1990</v>
      </c>
      <c r="C1007">
        <f t="shared" si="45"/>
        <v>1990</v>
      </c>
      <c r="D1007" t="s">
        <v>18</v>
      </c>
      <c r="E1007">
        <v>21</v>
      </c>
      <c r="F1007">
        <v>3</v>
      </c>
      <c r="G1007" s="15">
        <v>8157.92</v>
      </c>
      <c r="H1007" t="s">
        <v>11</v>
      </c>
      <c r="I1007" t="s">
        <v>12</v>
      </c>
      <c r="J1007" t="s">
        <v>200</v>
      </c>
      <c r="K1007" t="str">
        <f t="shared" si="46"/>
        <v>21-Jun-1990</v>
      </c>
      <c r="L1007">
        <f t="shared" si="47"/>
        <v>32</v>
      </c>
    </row>
    <row r="1008" spans="1:12" x14ac:dyDescent="0.3">
      <c r="A1008" t="s">
        <v>1039</v>
      </c>
      <c r="B1008">
        <v>1982</v>
      </c>
      <c r="C1008">
        <f t="shared" si="45"/>
        <v>1982</v>
      </c>
      <c r="D1008" t="s">
        <v>18</v>
      </c>
      <c r="E1008">
        <v>28</v>
      </c>
      <c r="F1008">
        <v>4</v>
      </c>
      <c r="G1008" s="15">
        <v>8162.72</v>
      </c>
      <c r="H1008" t="s">
        <v>12</v>
      </c>
      <c r="I1008" t="s">
        <v>12</v>
      </c>
      <c r="J1008" t="s">
        <v>23</v>
      </c>
      <c r="K1008" t="str">
        <f t="shared" si="46"/>
        <v>28-Jun-1982</v>
      </c>
      <c r="L1008">
        <f t="shared" si="47"/>
        <v>40</v>
      </c>
    </row>
    <row r="1009" spans="1:12" x14ac:dyDescent="0.3">
      <c r="A1009" t="s">
        <v>1040</v>
      </c>
      <c r="B1009">
        <v>1963</v>
      </c>
      <c r="C1009">
        <f t="shared" si="45"/>
        <v>1963</v>
      </c>
      <c r="D1009" t="s">
        <v>15</v>
      </c>
      <c r="E1009">
        <v>5</v>
      </c>
      <c r="F1009">
        <v>0</v>
      </c>
      <c r="G1009" s="15">
        <v>8177.9</v>
      </c>
      <c r="H1009" t="s">
        <v>12</v>
      </c>
      <c r="I1009" t="s">
        <v>16</v>
      </c>
      <c r="J1009" t="s">
        <v>13</v>
      </c>
      <c r="K1009" t="str">
        <f t="shared" si="46"/>
        <v>5-Nov-1963</v>
      </c>
      <c r="L1009">
        <f t="shared" si="47"/>
        <v>59</v>
      </c>
    </row>
    <row r="1010" spans="1:12" x14ac:dyDescent="0.3">
      <c r="A1010" t="s">
        <v>1041</v>
      </c>
      <c r="B1010">
        <v>1983</v>
      </c>
      <c r="C1010">
        <f t="shared" si="45"/>
        <v>1983</v>
      </c>
      <c r="D1010" t="s">
        <v>18</v>
      </c>
      <c r="E1010">
        <v>8</v>
      </c>
      <c r="F1010">
        <v>3</v>
      </c>
      <c r="G1010" s="15">
        <v>8179.51</v>
      </c>
      <c r="H1010" t="s">
        <v>11</v>
      </c>
      <c r="I1010" t="s">
        <v>11</v>
      </c>
      <c r="J1010" t="s">
        <v>516</v>
      </c>
      <c r="K1010" t="str">
        <f t="shared" si="46"/>
        <v>8-Jun-1983</v>
      </c>
      <c r="L1010">
        <f t="shared" si="47"/>
        <v>40</v>
      </c>
    </row>
    <row r="1011" spans="1:12" x14ac:dyDescent="0.3">
      <c r="A1011" t="s">
        <v>1042</v>
      </c>
      <c r="B1011">
        <v>1997</v>
      </c>
      <c r="C1011">
        <f t="shared" si="45"/>
        <v>1997</v>
      </c>
      <c r="D1011" t="s">
        <v>37</v>
      </c>
      <c r="E1011">
        <v>21</v>
      </c>
      <c r="F1011">
        <v>0</v>
      </c>
      <c r="G1011" s="15">
        <v>8182.89</v>
      </c>
      <c r="H1011" t="s">
        <v>11</v>
      </c>
      <c r="I1011" t="s">
        <v>16</v>
      </c>
      <c r="J1011" t="s">
        <v>535</v>
      </c>
      <c r="K1011" t="str">
        <f t="shared" si="46"/>
        <v>21-Oct-1997</v>
      </c>
      <c r="L1011">
        <f t="shared" si="47"/>
        <v>25</v>
      </c>
    </row>
    <row r="1012" spans="1:12" x14ac:dyDescent="0.3">
      <c r="A1012" t="s">
        <v>1043</v>
      </c>
      <c r="B1012">
        <v>1962</v>
      </c>
      <c r="C1012">
        <f t="shared" si="45"/>
        <v>1962</v>
      </c>
      <c r="D1012" t="s">
        <v>15</v>
      </c>
      <c r="E1012">
        <v>23</v>
      </c>
      <c r="F1012">
        <v>0</v>
      </c>
      <c r="G1012" s="15">
        <v>8188.12</v>
      </c>
      <c r="H1012" t="s">
        <v>12</v>
      </c>
      <c r="I1012" t="s">
        <v>12</v>
      </c>
      <c r="J1012" t="s">
        <v>13</v>
      </c>
      <c r="K1012" t="str">
        <f t="shared" si="46"/>
        <v>23-Nov-1962</v>
      </c>
      <c r="L1012">
        <f t="shared" si="47"/>
        <v>60</v>
      </c>
    </row>
    <row r="1013" spans="1:12" x14ac:dyDescent="0.3">
      <c r="A1013" t="s">
        <v>1044</v>
      </c>
      <c r="B1013">
        <v>1978</v>
      </c>
      <c r="C1013">
        <f t="shared" si="45"/>
        <v>1978</v>
      </c>
      <c r="D1013" t="s">
        <v>37</v>
      </c>
      <c r="E1013">
        <v>24</v>
      </c>
      <c r="F1013">
        <v>2</v>
      </c>
      <c r="G1013" s="15">
        <v>8211.1</v>
      </c>
      <c r="H1013" t="s">
        <v>11</v>
      </c>
      <c r="I1013" t="s">
        <v>12</v>
      </c>
      <c r="J1013" t="s">
        <v>13</v>
      </c>
      <c r="K1013" t="str">
        <f t="shared" si="46"/>
        <v>24-Oct-1978</v>
      </c>
      <c r="L1013">
        <f t="shared" si="47"/>
        <v>44</v>
      </c>
    </row>
    <row r="1014" spans="1:12" x14ac:dyDescent="0.3">
      <c r="A1014" t="s">
        <v>1045</v>
      </c>
      <c r="B1014">
        <v>1978</v>
      </c>
      <c r="C1014">
        <f t="shared" si="45"/>
        <v>1978</v>
      </c>
      <c r="D1014" t="s">
        <v>18</v>
      </c>
      <c r="E1014">
        <v>30</v>
      </c>
      <c r="F1014">
        <v>2</v>
      </c>
      <c r="G1014" s="15">
        <v>8219.2000000000007</v>
      </c>
      <c r="H1014" t="s">
        <v>11</v>
      </c>
      <c r="I1014" t="s">
        <v>11</v>
      </c>
      <c r="J1014" t="s">
        <v>13</v>
      </c>
      <c r="K1014" t="str">
        <f t="shared" si="46"/>
        <v>30-Jun-1978</v>
      </c>
      <c r="L1014">
        <f t="shared" si="47"/>
        <v>44</v>
      </c>
    </row>
    <row r="1015" spans="1:12" x14ac:dyDescent="0.3">
      <c r="A1015" t="s">
        <v>1046</v>
      </c>
      <c r="B1015">
        <v>1976</v>
      </c>
      <c r="C1015">
        <f t="shared" si="45"/>
        <v>1976</v>
      </c>
      <c r="D1015" t="s">
        <v>20</v>
      </c>
      <c r="E1015">
        <v>3</v>
      </c>
      <c r="F1015">
        <v>1</v>
      </c>
      <c r="G1015" s="15">
        <v>8232.64</v>
      </c>
      <c r="H1015" t="s">
        <v>11</v>
      </c>
      <c r="I1015" t="s">
        <v>12</v>
      </c>
      <c r="J1015" t="s">
        <v>13</v>
      </c>
      <c r="K1015" t="str">
        <f t="shared" si="46"/>
        <v>3-Sep-1976</v>
      </c>
      <c r="L1015">
        <f t="shared" si="47"/>
        <v>46</v>
      </c>
    </row>
    <row r="1016" spans="1:12" x14ac:dyDescent="0.3">
      <c r="A1016" t="s">
        <v>1047</v>
      </c>
      <c r="B1016">
        <v>1976</v>
      </c>
      <c r="C1016">
        <f t="shared" si="45"/>
        <v>1976</v>
      </c>
      <c r="D1016" t="s">
        <v>18</v>
      </c>
      <c r="E1016">
        <v>30</v>
      </c>
      <c r="F1016">
        <v>1</v>
      </c>
      <c r="G1016" s="15">
        <v>8233.1</v>
      </c>
      <c r="H1016" t="s">
        <v>11</v>
      </c>
      <c r="I1016" t="s">
        <v>11</v>
      </c>
      <c r="J1016" t="s">
        <v>13</v>
      </c>
      <c r="K1016" t="str">
        <f t="shared" si="46"/>
        <v>30-Jun-1976</v>
      </c>
      <c r="L1016">
        <f t="shared" si="47"/>
        <v>46</v>
      </c>
    </row>
    <row r="1017" spans="1:12" x14ac:dyDescent="0.3">
      <c r="A1017" t="s">
        <v>1048</v>
      </c>
      <c r="B1017">
        <v>1976</v>
      </c>
      <c r="C1017">
        <f t="shared" si="45"/>
        <v>1976</v>
      </c>
      <c r="D1017" t="s">
        <v>20</v>
      </c>
      <c r="E1017">
        <v>2</v>
      </c>
      <c r="F1017">
        <v>1</v>
      </c>
      <c r="G1017" s="15">
        <v>8240.59</v>
      </c>
      <c r="H1017" t="s">
        <v>11</v>
      </c>
      <c r="I1017" t="s">
        <v>11</v>
      </c>
      <c r="J1017" t="s">
        <v>13</v>
      </c>
      <c r="K1017" t="str">
        <f t="shared" si="46"/>
        <v>2-Sep-1976</v>
      </c>
      <c r="L1017">
        <f t="shared" si="47"/>
        <v>46</v>
      </c>
    </row>
    <row r="1018" spans="1:12" x14ac:dyDescent="0.3">
      <c r="A1018" t="s">
        <v>1049</v>
      </c>
      <c r="B1018">
        <v>1982</v>
      </c>
      <c r="C1018">
        <f t="shared" si="45"/>
        <v>1982</v>
      </c>
      <c r="D1018" t="s">
        <v>20</v>
      </c>
      <c r="E1018">
        <v>27</v>
      </c>
      <c r="F1018">
        <v>3</v>
      </c>
      <c r="G1018" s="15">
        <v>8252.2800000000007</v>
      </c>
      <c r="H1018" t="s">
        <v>11</v>
      </c>
      <c r="I1018" t="s">
        <v>11</v>
      </c>
      <c r="J1018" t="s">
        <v>247</v>
      </c>
      <c r="K1018" t="str">
        <f t="shared" si="46"/>
        <v>27-Sep-1982</v>
      </c>
      <c r="L1018">
        <f t="shared" si="47"/>
        <v>40</v>
      </c>
    </row>
    <row r="1019" spans="1:12" x14ac:dyDescent="0.3">
      <c r="A1019" t="s">
        <v>1050</v>
      </c>
      <c r="B1019">
        <v>1964</v>
      </c>
      <c r="C1019">
        <f t="shared" si="45"/>
        <v>1964</v>
      </c>
      <c r="D1019" t="s">
        <v>20</v>
      </c>
      <c r="E1019">
        <v>5</v>
      </c>
      <c r="F1019">
        <v>0</v>
      </c>
      <c r="G1019" s="15">
        <v>8268</v>
      </c>
      <c r="H1019" t="s">
        <v>12</v>
      </c>
      <c r="I1019" t="s">
        <v>12</v>
      </c>
      <c r="J1019" t="s">
        <v>13</v>
      </c>
      <c r="K1019" t="str">
        <f t="shared" si="46"/>
        <v>5-Sep-1964</v>
      </c>
      <c r="L1019">
        <f t="shared" si="47"/>
        <v>58</v>
      </c>
    </row>
    <row r="1020" spans="1:12" x14ac:dyDescent="0.3">
      <c r="A1020" t="s">
        <v>1051</v>
      </c>
      <c r="B1020">
        <v>1974</v>
      </c>
      <c r="C1020">
        <f t="shared" si="45"/>
        <v>1974</v>
      </c>
      <c r="D1020" t="s">
        <v>35</v>
      </c>
      <c r="E1020">
        <v>5</v>
      </c>
      <c r="F1020">
        <v>0</v>
      </c>
      <c r="G1020" s="15">
        <v>8269.0400000000009</v>
      </c>
      <c r="H1020" t="s">
        <v>11</v>
      </c>
      <c r="I1020" t="s">
        <v>16</v>
      </c>
      <c r="J1020" t="s">
        <v>42</v>
      </c>
      <c r="K1020" t="str">
        <f t="shared" si="46"/>
        <v>5-Aug-1974</v>
      </c>
      <c r="L1020">
        <f t="shared" si="47"/>
        <v>48</v>
      </c>
    </row>
    <row r="1021" spans="1:12" x14ac:dyDescent="0.3">
      <c r="A1021" t="s">
        <v>1052</v>
      </c>
      <c r="B1021">
        <v>2000</v>
      </c>
      <c r="C1021">
        <f t="shared" si="45"/>
        <v>2000</v>
      </c>
      <c r="D1021" t="s">
        <v>15</v>
      </c>
      <c r="E1021">
        <v>28</v>
      </c>
      <c r="F1021">
        <v>0</v>
      </c>
      <c r="G1021" s="15">
        <v>8271.4599999999991</v>
      </c>
      <c r="H1021" t="s">
        <v>11</v>
      </c>
      <c r="I1021" t="s">
        <v>16</v>
      </c>
      <c r="J1021" t="s">
        <v>249</v>
      </c>
      <c r="K1021" t="str">
        <f t="shared" si="46"/>
        <v>28-Nov-2000</v>
      </c>
      <c r="L1021">
        <f t="shared" si="47"/>
        <v>22</v>
      </c>
    </row>
    <row r="1022" spans="1:12" x14ac:dyDescent="0.3">
      <c r="A1022" t="s">
        <v>1053</v>
      </c>
      <c r="B1022">
        <v>1974</v>
      </c>
      <c r="C1022">
        <f t="shared" si="45"/>
        <v>1974</v>
      </c>
      <c r="D1022" t="s">
        <v>20</v>
      </c>
      <c r="E1022">
        <v>26</v>
      </c>
      <c r="F1022">
        <v>0</v>
      </c>
      <c r="G1022" s="15">
        <v>8277.52</v>
      </c>
      <c r="H1022" t="s">
        <v>11</v>
      </c>
      <c r="I1022" t="s">
        <v>11</v>
      </c>
      <c r="J1022" t="s">
        <v>42</v>
      </c>
      <c r="K1022" t="str">
        <f t="shared" si="46"/>
        <v>26-Sep-1974</v>
      </c>
      <c r="L1022">
        <f t="shared" si="47"/>
        <v>48</v>
      </c>
    </row>
    <row r="1023" spans="1:12" x14ac:dyDescent="0.3">
      <c r="A1023" t="s">
        <v>1054</v>
      </c>
      <c r="B1023">
        <v>1974</v>
      </c>
      <c r="C1023">
        <f t="shared" si="45"/>
        <v>1974</v>
      </c>
      <c r="D1023" t="s">
        <v>30</v>
      </c>
      <c r="E1023">
        <v>22</v>
      </c>
      <c r="F1023">
        <v>0</v>
      </c>
      <c r="G1023" s="15">
        <v>8280.6200000000008</v>
      </c>
      <c r="H1023" t="s">
        <v>11</v>
      </c>
      <c r="I1023" t="s">
        <v>11</v>
      </c>
      <c r="J1023" t="s">
        <v>13</v>
      </c>
      <c r="K1023" t="str">
        <f t="shared" si="46"/>
        <v>22-Dec-1974</v>
      </c>
      <c r="L1023">
        <f t="shared" si="47"/>
        <v>48</v>
      </c>
    </row>
    <row r="1024" spans="1:12" x14ac:dyDescent="0.3">
      <c r="A1024" t="s">
        <v>1055</v>
      </c>
      <c r="B1024">
        <v>1974</v>
      </c>
      <c r="C1024">
        <f t="shared" si="45"/>
        <v>1974</v>
      </c>
      <c r="D1024" t="s">
        <v>18</v>
      </c>
      <c r="E1024">
        <v>6</v>
      </c>
      <c r="F1024">
        <v>0</v>
      </c>
      <c r="G1024" s="15">
        <v>8283.68</v>
      </c>
      <c r="H1024" t="s">
        <v>11</v>
      </c>
      <c r="I1024" t="s">
        <v>12</v>
      </c>
      <c r="J1024" t="s">
        <v>13</v>
      </c>
      <c r="K1024" t="str">
        <f t="shared" si="46"/>
        <v>6-Jun-1974</v>
      </c>
      <c r="L1024">
        <f t="shared" si="47"/>
        <v>49</v>
      </c>
    </row>
    <row r="1025" spans="1:12" x14ac:dyDescent="0.3">
      <c r="A1025" t="s">
        <v>1056</v>
      </c>
      <c r="B1025">
        <v>1978</v>
      </c>
      <c r="C1025">
        <f t="shared" si="45"/>
        <v>1978</v>
      </c>
      <c r="D1025" t="s">
        <v>18</v>
      </c>
      <c r="E1025">
        <v>26</v>
      </c>
      <c r="F1025">
        <v>2</v>
      </c>
      <c r="G1025" s="15">
        <v>8302.5400000000009</v>
      </c>
      <c r="H1025" t="s">
        <v>12</v>
      </c>
      <c r="I1025" t="s">
        <v>12</v>
      </c>
      <c r="J1025" t="s">
        <v>168</v>
      </c>
      <c r="K1025" t="str">
        <f t="shared" si="46"/>
        <v>26-Jun-1978</v>
      </c>
      <c r="L1025">
        <f t="shared" si="47"/>
        <v>44</v>
      </c>
    </row>
    <row r="1026" spans="1:12" x14ac:dyDescent="0.3">
      <c r="A1026" t="s">
        <v>1057</v>
      </c>
      <c r="B1026">
        <v>1979</v>
      </c>
      <c r="C1026">
        <f t="shared" si="45"/>
        <v>1979</v>
      </c>
      <c r="D1026" t="s">
        <v>35</v>
      </c>
      <c r="E1026">
        <v>7</v>
      </c>
      <c r="F1026">
        <v>2</v>
      </c>
      <c r="G1026" s="15">
        <v>8310.84</v>
      </c>
      <c r="H1026" t="s">
        <v>11</v>
      </c>
      <c r="I1026" t="s">
        <v>11</v>
      </c>
      <c r="J1026" t="s">
        <v>23</v>
      </c>
      <c r="K1026" t="str">
        <f t="shared" si="46"/>
        <v>7-Aug-1979</v>
      </c>
      <c r="L1026">
        <f t="shared" si="47"/>
        <v>43</v>
      </c>
    </row>
    <row r="1027" spans="1:12" x14ac:dyDescent="0.3">
      <c r="A1027" t="s">
        <v>1058</v>
      </c>
      <c r="B1027">
        <v>1993</v>
      </c>
      <c r="C1027">
        <f t="shared" ref="C1027:C1090" si="48">IF(B1027="?",AVERAGE($B$2344),B1027)</f>
        <v>1993</v>
      </c>
      <c r="D1027" t="s">
        <v>18</v>
      </c>
      <c r="E1027">
        <v>22</v>
      </c>
      <c r="F1027">
        <v>0</v>
      </c>
      <c r="G1027" s="15">
        <v>8314.65</v>
      </c>
      <c r="H1027" t="s">
        <v>11</v>
      </c>
      <c r="I1027" t="s">
        <v>16</v>
      </c>
      <c r="J1027" t="s">
        <v>23</v>
      </c>
      <c r="K1027" t="str">
        <f t="shared" ref="K1027:K1090" si="49">CONCATENATE(E1027,"-",D1027,"-",C1027)</f>
        <v>22-Jun-1993</v>
      </c>
      <c r="L1027">
        <f t="shared" ref="L1027:L1090" si="50">DATEDIF(K1027,DATE(2023,6,8),"Y")</f>
        <v>29</v>
      </c>
    </row>
    <row r="1028" spans="1:12" x14ac:dyDescent="0.3">
      <c r="A1028" t="s">
        <v>1059</v>
      </c>
      <c r="B1028">
        <v>1976</v>
      </c>
      <c r="C1028">
        <f t="shared" si="48"/>
        <v>1976</v>
      </c>
      <c r="D1028" t="s">
        <v>10</v>
      </c>
      <c r="E1028">
        <v>12</v>
      </c>
      <c r="F1028">
        <v>1</v>
      </c>
      <c r="G1028" s="15">
        <v>8334.4599999999991</v>
      </c>
      <c r="H1028" t="s">
        <v>12</v>
      </c>
      <c r="I1028" t="s">
        <v>11</v>
      </c>
      <c r="J1028" t="s">
        <v>168</v>
      </c>
      <c r="K1028" t="str">
        <f t="shared" si="49"/>
        <v>12-Jul-1976</v>
      </c>
      <c r="L1028">
        <f t="shared" si="50"/>
        <v>46</v>
      </c>
    </row>
    <row r="1029" spans="1:12" x14ac:dyDescent="0.3">
      <c r="A1029" t="s">
        <v>1060</v>
      </c>
      <c r="B1029">
        <v>1976</v>
      </c>
      <c r="C1029">
        <f t="shared" si="48"/>
        <v>1976</v>
      </c>
      <c r="D1029" t="s">
        <v>10</v>
      </c>
      <c r="E1029">
        <v>20</v>
      </c>
      <c r="F1029">
        <v>1</v>
      </c>
      <c r="G1029" s="15">
        <v>8334.59</v>
      </c>
      <c r="H1029" t="s">
        <v>12</v>
      </c>
      <c r="I1029" t="s">
        <v>11</v>
      </c>
      <c r="J1029" t="s">
        <v>168</v>
      </c>
      <c r="K1029" t="str">
        <f t="shared" si="49"/>
        <v>20-Jul-1976</v>
      </c>
      <c r="L1029">
        <f t="shared" si="50"/>
        <v>46</v>
      </c>
    </row>
    <row r="1030" spans="1:12" x14ac:dyDescent="0.3">
      <c r="A1030" t="s">
        <v>1061</v>
      </c>
      <c r="B1030">
        <v>1976</v>
      </c>
      <c r="C1030">
        <f t="shared" si="48"/>
        <v>1976</v>
      </c>
      <c r="D1030" t="s">
        <v>10</v>
      </c>
      <c r="E1030">
        <v>7</v>
      </c>
      <c r="F1030">
        <v>1</v>
      </c>
      <c r="G1030" s="15">
        <v>8342.91</v>
      </c>
      <c r="H1030" t="s">
        <v>12</v>
      </c>
      <c r="I1030" t="s">
        <v>16</v>
      </c>
      <c r="J1030" t="s">
        <v>168</v>
      </c>
      <c r="K1030" t="str">
        <f t="shared" si="49"/>
        <v>7-Jul-1976</v>
      </c>
      <c r="L1030">
        <f t="shared" si="50"/>
        <v>46</v>
      </c>
    </row>
    <row r="1031" spans="1:12" x14ac:dyDescent="0.3">
      <c r="A1031" t="s">
        <v>1062</v>
      </c>
      <c r="B1031">
        <v>1976</v>
      </c>
      <c r="C1031">
        <f t="shared" si="48"/>
        <v>1976</v>
      </c>
      <c r="D1031" t="s">
        <v>18</v>
      </c>
      <c r="E1031">
        <v>12</v>
      </c>
      <c r="F1031">
        <v>2</v>
      </c>
      <c r="G1031" s="15">
        <v>8347.16</v>
      </c>
      <c r="H1031" t="s">
        <v>11</v>
      </c>
      <c r="I1031" t="s">
        <v>16</v>
      </c>
      <c r="J1031" t="s">
        <v>13</v>
      </c>
      <c r="K1031" t="str">
        <f t="shared" si="49"/>
        <v>12-Jun-1976</v>
      </c>
      <c r="L1031">
        <f t="shared" si="50"/>
        <v>46</v>
      </c>
    </row>
    <row r="1032" spans="1:12" x14ac:dyDescent="0.3">
      <c r="A1032" t="s">
        <v>1063</v>
      </c>
      <c r="B1032">
        <v>1963</v>
      </c>
      <c r="C1032">
        <f t="shared" si="48"/>
        <v>1963</v>
      </c>
      <c r="D1032" t="s">
        <v>20</v>
      </c>
      <c r="E1032">
        <v>21</v>
      </c>
      <c r="F1032">
        <v>0</v>
      </c>
      <c r="G1032" s="15">
        <v>8355.5400000000009</v>
      </c>
      <c r="H1032" t="s">
        <v>12</v>
      </c>
      <c r="I1032" t="s">
        <v>12</v>
      </c>
      <c r="J1032" t="s">
        <v>23</v>
      </c>
      <c r="K1032" t="str">
        <f t="shared" si="49"/>
        <v>21-Sep-1963</v>
      </c>
      <c r="L1032">
        <f t="shared" si="50"/>
        <v>59</v>
      </c>
    </row>
    <row r="1033" spans="1:12" x14ac:dyDescent="0.3">
      <c r="A1033" t="s">
        <v>1064</v>
      </c>
      <c r="B1033">
        <v>1971</v>
      </c>
      <c r="C1033">
        <f t="shared" si="48"/>
        <v>1971</v>
      </c>
      <c r="D1033" t="s">
        <v>20</v>
      </c>
      <c r="E1033">
        <v>4</v>
      </c>
      <c r="F1033">
        <v>0</v>
      </c>
      <c r="G1033" s="15">
        <v>8396.6200000000008</v>
      </c>
      <c r="H1033" t="s">
        <v>11</v>
      </c>
      <c r="I1033" t="s">
        <v>12</v>
      </c>
      <c r="J1033" t="s">
        <v>13</v>
      </c>
      <c r="K1033" t="str">
        <f t="shared" si="49"/>
        <v>4-Sep-1971</v>
      </c>
      <c r="L1033">
        <f t="shared" si="50"/>
        <v>51</v>
      </c>
    </row>
    <row r="1034" spans="1:12" x14ac:dyDescent="0.3">
      <c r="A1034" t="s">
        <v>1065</v>
      </c>
      <c r="B1034">
        <v>1971</v>
      </c>
      <c r="C1034">
        <f t="shared" si="48"/>
        <v>1971</v>
      </c>
      <c r="D1034" t="s">
        <v>20</v>
      </c>
      <c r="E1034">
        <v>18</v>
      </c>
      <c r="F1034">
        <v>0</v>
      </c>
      <c r="G1034" s="15">
        <v>8400.01</v>
      </c>
      <c r="H1034" t="s">
        <v>11</v>
      </c>
      <c r="I1034" t="s">
        <v>12</v>
      </c>
      <c r="J1034" t="s">
        <v>13</v>
      </c>
      <c r="K1034" t="str">
        <f t="shared" si="49"/>
        <v>18-Sep-1971</v>
      </c>
      <c r="L1034">
        <f t="shared" si="50"/>
        <v>51</v>
      </c>
    </row>
    <row r="1035" spans="1:12" x14ac:dyDescent="0.3">
      <c r="A1035" t="s">
        <v>1066</v>
      </c>
      <c r="B1035">
        <v>1979</v>
      </c>
      <c r="C1035">
        <f t="shared" si="48"/>
        <v>1979</v>
      </c>
      <c r="D1035" t="s">
        <v>18</v>
      </c>
      <c r="E1035">
        <v>11</v>
      </c>
      <c r="F1035">
        <v>3</v>
      </c>
      <c r="G1035" s="15">
        <v>8410.0499999999993</v>
      </c>
      <c r="H1035" t="s">
        <v>11</v>
      </c>
      <c r="I1035" t="s">
        <v>11</v>
      </c>
      <c r="J1035" t="s">
        <v>23</v>
      </c>
      <c r="K1035" t="str">
        <f t="shared" si="49"/>
        <v>11-Jun-1979</v>
      </c>
      <c r="L1035">
        <f t="shared" si="50"/>
        <v>43</v>
      </c>
    </row>
    <row r="1036" spans="1:12" x14ac:dyDescent="0.3">
      <c r="A1036" t="s">
        <v>1067</v>
      </c>
      <c r="B1036">
        <v>1977</v>
      </c>
      <c r="C1036">
        <f>IF(B1036="?",AVERAGE($B$2344),B1036)</f>
        <v>1977</v>
      </c>
      <c r="D1036" t="s">
        <v>20</v>
      </c>
      <c r="E1036">
        <v>4</v>
      </c>
      <c r="F1036">
        <v>2</v>
      </c>
      <c r="G1036" s="15">
        <v>8413.4599999999991</v>
      </c>
      <c r="H1036" t="s">
        <v>12</v>
      </c>
      <c r="I1036" t="s">
        <v>16</v>
      </c>
      <c r="J1036" t="s">
        <v>23</v>
      </c>
      <c r="K1036" t="str">
        <f t="shared" si="49"/>
        <v>4-Sep-1977</v>
      </c>
      <c r="L1036">
        <f t="shared" si="50"/>
        <v>45</v>
      </c>
    </row>
    <row r="1037" spans="1:12" x14ac:dyDescent="0.3">
      <c r="A1037" t="s">
        <v>1068</v>
      </c>
      <c r="B1037">
        <v>1975</v>
      </c>
      <c r="C1037">
        <f t="shared" si="48"/>
        <v>1975</v>
      </c>
      <c r="D1037" t="s">
        <v>20</v>
      </c>
      <c r="E1037">
        <v>28</v>
      </c>
      <c r="F1037">
        <v>1</v>
      </c>
      <c r="G1037" s="15">
        <v>8428.07</v>
      </c>
      <c r="H1037" t="s">
        <v>12</v>
      </c>
      <c r="I1037" t="s">
        <v>11</v>
      </c>
      <c r="J1037" t="s">
        <v>23</v>
      </c>
      <c r="K1037" t="str">
        <f t="shared" si="49"/>
        <v>28-Sep-1975</v>
      </c>
      <c r="L1037">
        <f t="shared" si="50"/>
        <v>47</v>
      </c>
    </row>
    <row r="1038" spans="1:12" x14ac:dyDescent="0.3">
      <c r="A1038" t="s">
        <v>1069</v>
      </c>
      <c r="B1038">
        <v>1963</v>
      </c>
      <c r="C1038">
        <f t="shared" si="48"/>
        <v>1963</v>
      </c>
      <c r="D1038" t="s">
        <v>20</v>
      </c>
      <c r="E1038">
        <v>24</v>
      </c>
      <c r="F1038">
        <v>0</v>
      </c>
      <c r="G1038" s="15">
        <v>8440.0499999999993</v>
      </c>
      <c r="H1038" t="s">
        <v>12</v>
      </c>
      <c r="I1038" t="s">
        <v>11</v>
      </c>
      <c r="J1038" t="s">
        <v>13</v>
      </c>
      <c r="K1038" t="str">
        <f t="shared" si="49"/>
        <v>24-Sep-1963</v>
      </c>
      <c r="L1038">
        <f t="shared" si="50"/>
        <v>59</v>
      </c>
    </row>
    <row r="1039" spans="1:12" x14ac:dyDescent="0.3">
      <c r="A1039" t="s">
        <v>1070</v>
      </c>
      <c r="B1039">
        <v>1972</v>
      </c>
      <c r="C1039">
        <f t="shared" si="48"/>
        <v>1972</v>
      </c>
      <c r="D1039" t="s">
        <v>20</v>
      </c>
      <c r="E1039">
        <v>9</v>
      </c>
      <c r="F1039">
        <v>0</v>
      </c>
      <c r="G1039" s="15">
        <v>8442.67</v>
      </c>
      <c r="H1039" t="s">
        <v>11</v>
      </c>
      <c r="I1039" t="s">
        <v>12</v>
      </c>
      <c r="J1039" t="s">
        <v>13</v>
      </c>
      <c r="K1039" t="str">
        <f t="shared" si="49"/>
        <v>9-Sep-1972</v>
      </c>
      <c r="L1039">
        <f t="shared" si="50"/>
        <v>50</v>
      </c>
    </row>
    <row r="1040" spans="1:12" x14ac:dyDescent="0.3">
      <c r="A1040" t="s">
        <v>1071</v>
      </c>
      <c r="B1040">
        <v>1972</v>
      </c>
      <c r="C1040">
        <f t="shared" si="48"/>
        <v>1972</v>
      </c>
      <c r="D1040" t="s">
        <v>20</v>
      </c>
      <c r="E1040">
        <v>4</v>
      </c>
      <c r="F1040">
        <v>0</v>
      </c>
      <c r="G1040" s="15">
        <v>8444.4699999999993</v>
      </c>
      <c r="H1040" t="s">
        <v>12</v>
      </c>
      <c r="I1040" t="s">
        <v>16</v>
      </c>
      <c r="J1040" t="s">
        <v>42</v>
      </c>
      <c r="K1040" t="str">
        <f t="shared" si="49"/>
        <v>4-Sep-1972</v>
      </c>
      <c r="L1040">
        <f t="shared" si="50"/>
        <v>50</v>
      </c>
    </row>
    <row r="1041" spans="1:12" x14ac:dyDescent="0.3">
      <c r="A1041" t="s">
        <v>1072</v>
      </c>
      <c r="B1041">
        <v>1966</v>
      </c>
      <c r="C1041">
        <f t="shared" si="48"/>
        <v>1966</v>
      </c>
      <c r="D1041" t="s">
        <v>18</v>
      </c>
      <c r="E1041">
        <v>12</v>
      </c>
      <c r="F1041">
        <v>0</v>
      </c>
      <c r="G1041" s="15">
        <v>8448.66</v>
      </c>
      <c r="H1041" t="s">
        <v>12</v>
      </c>
      <c r="I1041" t="s">
        <v>16</v>
      </c>
      <c r="J1041" t="s">
        <v>13</v>
      </c>
      <c r="K1041" t="str">
        <f t="shared" si="49"/>
        <v>12-Jun-1966</v>
      </c>
      <c r="L1041">
        <f t="shared" si="50"/>
        <v>56</v>
      </c>
    </row>
    <row r="1042" spans="1:12" x14ac:dyDescent="0.3">
      <c r="A1042" t="s">
        <v>1073</v>
      </c>
      <c r="B1042">
        <v>1984</v>
      </c>
      <c r="C1042">
        <f t="shared" si="48"/>
        <v>1984</v>
      </c>
      <c r="D1042" t="s">
        <v>18</v>
      </c>
      <c r="E1042">
        <v>19</v>
      </c>
      <c r="F1042">
        <v>3</v>
      </c>
      <c r="G1042" s="15">
        <v>8450.82</v>
      </c>
      <c r="H1042" t="s">
        <v>11</v>
      </c>
      <c r="I1042" t="s">
        <v>11</v>
      </c>
      <c r="J1042" t="s">
        <v>200</v>
      </c>
      <c r="K1042" t="str">
        <f t="shared" si="49"/>
        <v>19-Jun-1984</v>
      </c>
      <c r="L1042">
        <f t="shared" si="50"/>
        <v>38</v>
      </c>
    </row>
    <row r="1043" spans="1:12" x14ac:dyDescent="0.3">
      <c r="A1043" t="s">
        <v>1074</v>
      </c>
      <c r="B1043">
        <v>1972</v>
      </c>
      <c r="C1043">
        <f t="shared" si="48"/>
        <v>1972</v>
      </c>
      <c r="D1043" t="s">
        <v>30</v>
      </c>
      <c r="E1043">
        <v>26</v>
      </c>
      <c r="F1043">
        <v>0</v>
      </c>
      <c r="G1043" s="15">
        <v>8457.82</v>
      </c>
      <c r="H1043" t="s">
        <v>11</v>
      </c>
      <c r="I1043" t="s">
        <v>12</v>
      </c>
      <c r="J1043" t="s">
        <v>42</v>
      </c>
      <c r="K1043" t="str">
        <f t="shared" si="49"/>
        <v>26-Dec-1972</v>
      </c>
      <c r="L1043">
        <f t="shared" si="50"/>
        <v>50</v>
      </c>
    </row>
    <row r="1044" spans="1:12" x14ac:dyDescent="0.3">
      <c r="A1044" t="s">
        <v>1075</v>
      </c>
      <c r="B1044">
        <v>1992</v>
      </c>
      <c r="C1044">
        <f t="shared" si="48"/>
        <v>1992</v>
      </c>
      <c r="D1044" t="s">
        <v>20</v>
      </c>
      <c r="E1044">
        <v>9</v>
      </c>
      <c r="F1044">
        <v>0</v>
      </c>
      <c r="G1044" s="15">
        <v>8466.35</v>
      </c>
      <c r="H1044" t="s">
        <v>11</v>
      </c>
      <c r="I1044" t="s">
        <v>11</v>
      </c>
      <c r="J1044" t="s">
        <v>23</v>
      </c>
      <c r="K1044" t="str">
        <f t="shared" si="49"/>
        <v>9-Sep-1992</v>
      </c>
      <c r="L1044">
        <f t="shared" si="50"/>
        <v>30</v>
      </c>
    </row>
    <row r="1045" spans="1:12" x14ac:dyDescent="0.3">
      <c r="A1045" t="s">
        <v>1076</v>
      </c>
      <c r="B1045">
        <v>1993</v>
      </c>
      <c r="C1045">
        <f t="shared" si="48"/>
        <v>1993</v>
      </c>
      <c r="D1045" t="s">
        <v>15</v>
      </c>
      <c r="E1045">
        <v>10</v>
      </c>
      <c r="F1045">
        <v>0</v>
      </c>
      <c r="G1045" s="15">
        <v>8471.65</v>
      </c>
      <c r="H1045" t="s">
        <v>11</v>
      </c>
      <c r="I1045" t="s">
        <v>16</v>
      </c>
      <c r="J1045" t="s">
        <v>23</v>
      </c>
      <c r="K1045" t="str">
        <f t="shared" si="49"/>
        <v>10-Nov-1993</v>
      </c>
      <c r="L1045">
        <f t="shared" si="50"/>
        <v>29</v>
      </c>
    </row>
    <row r="1046" spans="1:12" x14ac:dyDescent="0.3">
      <c r="A1046" t="s">
        <v>1077</v>
      </c>
      <c r="B1046">
        <v>1977</v>
      </c>
      <c r="C1046">
        <f t="shared" si="48"/>
        <v>1977</v>
      </c>
      <c r="D1046" t="s">
        <v>30</v>
      </c>
      <c r="E1046">
        <v>26</v>
      </c>
      <c r="F1046">
        <v>2</v>
      </c>
      <c r="G1046" s="15">
        <v>8515.76</v>
      </c>
      <c r="H1046" t="s">
        <v>11</v>
      </c>
      <c r="I1046" t="s">
        <v>11</v>
      </c>
      <c r="J1046" t="s">
        <v>13</v>
      </c>
      <c r="K1046" t="str">
        <f t="shared" si="49"/>
        <v>26-Dec-1977</v>
      </c>
      <c r="L1046">
        <f t="shared" si="50"/>
        <v>45</v>
      </c>
    </row>
    <row r="1047" spans="1:12" x14ac:dyDescent="0.3">
      <c r="A1047" t="s">
        <v>1078</v>
      </c>
      <c r="B1047">
        <v>1977</v>
      </c>
      <c r="C1047">
        <f t="shared" si="48"/>
        <v>1977</v>
      </c>
      <c r="D1047" t="s">
        <v>18</v>
      </c>
      <c r="E1047">
        <v>21</v>
      </c>
      <c r="F1047">
        <v>2</v>
      </c>
      <c r="G1047" s="15">
        <v>8516.83</v>
      </c>
      <c r="H1047" t="s">
        <v>11</v>
      </c>
      <c r="I1047" t="s">
        <v>16</v>
      </c>
      <c r="J1047" t="s">
        <v>13</v>
      </c>
      <c r="K1047" t="str">
        <f t="shared" si="49"/>
        <v>21-Jun-1977</v>
      </c>
      <c r="L1047">
        <f t="shared" si="50"/>
        <v>45</v>
      </c>
    </row>
    <row r="1048" spans="1:12" x14ac:dyDescent="0.3">
      <c r="A1048" t="s">
        <v>1079</v>
      </c>
      <c r="B1048">
        <v>1977</v>
      </c>
      <c r="C1048">
        <f t="shared" si="48"/>
        <v>1977</v>
      </c>
      <c r="D1048" t="s">
        <v>30</v>
      </c>
      <c r="E1048">
        <v>29</v>
      </c>
      <c r="F1048">
        <v>2</v>
      </c>
      <c r="G1048" s="15">
        <v>8520.0300000000007</v>
      </c>
      <c r="H1048" t="s">
        <v>11</v>
      </c>
      <c r="I1048" t="s">
        <v>12</v>
      </c>
      <c r="J1048" t="s">
        <v>42</v>
      </c>
      <c r="K1048" t="str">
        <f t="shared" si="49"/>
        <v>29-Dec-1977</v>
      </c>
      <c r="L1048">
        <f t="shared" si="50"/>
        <v>45</v>
      </c>
    </row>
    <row r="1049" spans="1:12" x14ac:dyDescent="0.3">
      <c r="A1049" t="s">
        <v>1080</v>
      </c>
      <c r="B1049">
        <v>1979</v>
      </c>
      <c r="C1049">
        <f t="shared" si="48"/>
        <v>1979</v>
      </c>
      <c r="D1049" t="s">
        <v>35</v>
      </c>
      <c r="E1049">
        <v>13</v>
      </c>
      <c r="F1049">
        <v>3</v>
      </c>
      <c r="G1049" s="15">
        <v>8522</v>
      </c>
      <c r="H1049" t="s">
        <v>11</v>
      </c>
      <c r="I1049" t="s">
        <v>11</v>
      </c>
      <c r="J1049" t="s">
        <v>42</v>
      </c>
      <c r="K1049" t="str">
        <f t="shared" si="49"/>
        <v>13-Aug-1979</v>
      </c>
      <c r="L1049">
        <f t="shared" si="50"/>
        <v>43</v>
      </c>
    </row>
    <row r="1050" spans="1:12" x14ac:dyDescent="0.3">
      <c r="A1050" t="s">
        <v>1081</v>
      </c>
      <c r="B1050">
        <v>1977</v>
      </c>
      <c r="C1050">
        <f t="shared" si="48"/>
        <v>1977</v>
      </c>
      <c r="D1050" t="s">
        <v>10</v>
      </c>
      <c r="E1050">
        <v>26</v>
      </c>
      <c r="F1050">
        <v>2</v>
      </c>
      <c r="G1050" s="15">
        <v>8527.5300000000007</v>
      </c>
      <c r="H1050" t="s">
        <v>11</v>
      </c>
      <c r="I1050" t="s">
        <v>11</v>
      </c>
      <c r="J1050" t="s">
        <v>13</v>
      </c>
      <c r="K1050" t="str">
        <f t="shared" si="49"/>
        <v>26-Jul-1977</v>
      </c>
      <c r="L1050">
        <f t="shared" si="50"/>
        <v>45</v>
      </c>
    </row>
    <row r="1051" spans="1:12" x14ac:dyDescent="0.3">
      <c r="A1051" t="s">
        <v>1082</v>
      </c>
      <c r="B1051" t="s">
        <v>31</v>
      </c>
      <c r="C1051">
        <f t="shared" si="48"/>
        <v>1968</v>
      </c>
      <c r="D1051" t="s">
        <v>10</v>
      </c>
      <c r="E1051">
        <v>24</v>
      </c>
      <c r="F1051">
        <v>0</v>
      </c>
      <c r="G1051" s="15">
        <v>8534.67</v>
      </c>
      <c r="H1051" t="s">
        <v>11</v>
      </c>
      <c r="I1051" t="s">
        <v>12</v>
      </c>
      <c r="J1051" t="s">
        <v>247</v>
      </c>
      <c r="K1051" t="str">
        <f t="shared" si="49"/>
        <v>24-Jul-1968</v>
      </c>
      <c r="L1051">
        <f t="shared" si="50"/>
        <v>54</v>
      </c>
    </row>
    <row r="1052" spans="1:12" x14ac:dyDescent="0.3">
      <c r="A1052" t="s">
        <v>1083</v>
      </c>
      <c r="B1052">
        <v>1981</v>
      </c>
      <c r="C1052">
        <f t="shared" si="48"/>
        <v>1981</v>
      </c>
      <c r="D1052" t="s">
        <v>30</v>
      </c>
      <c r="E1052">
        <v>27</v>
      </c>
      <c r="F1052">
        <v>3</v>
      </c>
      <c r="G1052" s="15">
        <v>8538.2900000000009</v>
      </c>
      <c r="H1052" t="s">
        <v>11</v>
      </c>
      <c r="I1052" t="s">
        <v>12</v>
      </c>
      <c r="J1052" t="s">
        <v>247</v>
      </c>
      <c r="K1052" t="str">
        <f t="shared" si="49"/>
        <v>27-Dec-1981</v>
      </c>
      <c r="L1052">
        <f t="shared" si="50"/>
        <v>41</v>
      </c>
    </row>
    <row r="1053" spans="1:12" x14ac:dyDescent="0.3">
      <c r="A1053" t="s">
        <v>1084</v>
      </c>
      <c r="B1053">
        <v>1975</v>
      </c>
      <c r="C1053">
        <f t="shared" si="48"/>
        <v>1975</v>
      </c>
      <c r="D1053" t="s">
        <v>15</v>
      </c>
      <c r="E1053">
        <v>6</v>
      </c>
      <c r="F1053">
        <v>1</v>
      </c>
      <c r="G1053" s="15">
        <v>8539.67</v>
      </c>
      <c r="H1053" t="s">
        <v>11</v>
      </c>
      <c r="I1053" t="s">
        <v>12</v>
      </c>
      <c r="J1053" t="s">
        <v>42</v>
      </c>
      <c r="K1053" t="str">
        <f t="shared" si="49"/>
        <v>6-Nov-1975</v>
      </c>
      <c r="L1053">
        <f t="shared" si="50"/>
        <v>47</v>
      </c>
    </row>
    <row r="1054" spans="1:12" x14ac:dyDescent="0.3">
      <c r="A1054" t="s">
        <v>1085</v>
      </c>
      <c r="B1054" t="s">
        <v>31</v>
      </c>
      <c r="C1054">
        <f t="shared" si="48"/>
        <v>1968</v>
      </c>
      <c r="D1054" t="s">
        <v>30</v>
      </c>
      <c r="E1054">
        <v>12</v>
      </c>
      <c r="F1054">
        <v>1</v>
      </c>
      <c r="G1054" s="15">
        <v>8547.69</v>
      </c>
      <c r="H1054" t="s">
        <v>11</v>
      </c>
      <c r="I1054" t="s">
        <v>16</v>
      </c>
      <c r="J1054" t="s">
        <v>13</v>
      </c>
      <c r="K1054" t="str">
        <f t="shared" si="49"/>
        <v>12-Dec-1968</v>
      </c>
      <c r="L1054">
        <f t="shared" si="50"/>
        <v>54</v>
      </c>
    </row>
    <row r="1055" spans="1:12" x14ac:dyDescent="0.3">
      <c r="A1055" t="s">
        <v>1086</v>
      </c>
      <c r="B1055">
        <v>1975</v>
      </c>
      <c r="C1055">
        <f t="shared" si="48"/>
        <v>1975</v>
      </c>
      <c r="D1055" t="s">
        <v>35</v>
      </c>
      <c r="E1055">
        <v>6</v>
      </c>
      <c r="F1055">
        <v>1</v>
      </c>
      <c r="G1055" s="15">
        <v>8551.35</v>
      </c>
      <c r="H1055" t="s">
        <v>11</v>
      </c>
      <c r="I1055" t="s">
        <v>11</v>
      </c>
      <c r="J1055" t="s">
        <v>42</v>
      </c>
      <c r="K1055" t="str">
        <f t="shared" si="49"/>
        <v>6-Aug-1975</v>
      </c>
      <c r="L1055">
        <f t="shared" si="50"/>
        <v>47</v>
      </c>
    </row>
    <row r="1056" spans="1:12" x14ac:dyDescent="0.3">
      <c r="A1056" t="s">
        <v>1087</v>
      </c>
      <c r="B1056">
        <v>1975</v>
      </c>
      <c r="C1056">
        <f t="shared" si="48"/>
        <v>1975</v>
      </c>
      <c r="D1056" t="s">
        <v>35</v>
      </c>
      <c r="E1056">
        <v>21</v>
      </c>
      <c r="F1056">
        <v>1</v>
      </c>
      <c r="G1056" s="15">
        <v>8556.91</v>
      </c>
      <c r="H1056" t="s">
        <v>11</v>
      </c>
      <c r="I1056" t="s">
        <v>16</v>
      </c>
      <c r="J1056" t="s">
        <v>42</v>
      </c>
      <c r="K1056" t="str">
        <f t="shared" si="49"/>
        <v>21-Aug-1975</v>
      </c>
      <c r="L1056">
        <f t="shared" si="50"/>
        <v>47</v>
      </c>
    </row>
    <row r="1057" spans="1:12" x14ac:dyDescent="0.3">
      <c r="A1057" t="s">
        <v>1088</v>
      </c>
      <c r="B1057">
        <v>1988</v>
      </c>
      <c r="C1057">
        <f t="shared" si="48"/>
        <v>1988</v>
      </c>
      <c r="D1057" t="s">
        <v>20</v>
      </c>
      <c r="E1057">
        <v>21</v>
      </c>
      <c r="F1057">
        <v>3</v>
      </c>
      <c r="G1057" s="15">
        <v>8567.25</v>
      </c>
      <c r="H1057" t="s">
        <v>11</v>
      </c>
      <c r="I1057" t="s">
        <v>16</v>
      </c>
      <c r="J1057" t="s">
        <v>23</v>
      </c>
      <c r="K1057" t="str">
        <f t="shared" si="49"/>
        <v>21-Sep-1988</v>
      </c>
      <c r="L1057">
        <f t="shared" si="50"/>
        <v>34</v>
      </c>
    </row>
    <row r="1058" spans="1:12" x14ac:dyDescent="0.3">
      <c r="A1058" t="s">
        <v>1089</v>
      </c>
      <c r="B1058">
        <v>1975</v>
      </c>
      <c r="C1058">
        <f t="shared" si="48"/>
        <v>1975</v>
      </c>
      <c r="D1058" t="s">
        <v>20</v>
      </c>
      <c r="E1058">
        <v>26</v>
      </c>
      <c r="F1058">
        <v>1</v>
      </c>
      <c r="G1058" s="15">
        <v>8569.86</v>
      </c>
      <c r="H1058" t="s">
        <v>11</v>
      </c>
      <c r="I1058" t="s">
        <v>12</v>
      </c>
      <c r="J1058" t="s">
        <v>13</v>
      </c>
      <c r="K1058" t="str">
        <f t="shared" si="49"/>
        <v>26-Sep-1975</v>
      </c>
      <c r="L1058">
        <f t="shared" si="50"/>
        <v>47</v>
      </c>
    </row>
    <row r="1059" spans="1:12" x14ac:dyDescent="0.3">
      <c r="A1059" t="s">
        <v>1090</v>
      </c>
      <c r="B1059">
        <v>1982</v>
      </c>
      <c r="C1059">
        <f t="shared" si="48"/>
        <v>1982</v>
      </c>
      <c r="D1059" t="s">
        <v>30</v>
      </c>
      <c r="E1059">
        <v>6</v>
      </c>
      <c r="F1059">
        <v>3</v>
      </c>
      <c r="G1059" s="15">
        <v>8572.0400000000009</v>
      </c>
      <c r="H1059" t="s">
        <v>11</v>
      </c>
      <c r="I1059" t="s">
        <v>11</v>
      </c>
      <c r="J1059" t="s">
        <v>300</v>
      </c>
      <c r="K1059" t="str">
        <f t="shared" si="49"/>
        <v>6-Dec-1982</v>
      </c>
      <c r="L1059">
        <f t="shared" si="50"/>
        <v>40</v>
      </c>
    </row>
    <row r="1060" spans="1:12" x14ac:dyDescent="0.3">
      <c r="A1060" t="s">
        <v>1091</v>
      </c>
      <c r="B1060">
        <v>1987</v>
      </c>
      <c r="C1060">
        <f t="shared" si="48"/>
        <v>1987</v>
      </c>
      <c r="D1060" t="s">
        <v>15</v>
      </c>
      <c r="E1060">
        <v>11</v>
      </c>
      <c r="F1060">
        <v>3</v>
      </c>
      <c r="G1060" s="15">
        <v>8573.2999999999993</v>
      </c>
      <c r="H1060" t="s">
        <v>11</v>
      </c>
      <c r="I1060" t="s">
        <v>11</v>
      </c>
      <c r="J1060" t="s">
        <v>300</v>
      </c>
      <c r="K1060" t="str">
        <f t="shared" si="49"/>
        <v>11-Nov-1987</v>
      </c>
      <c r="L1060">
        <f t="shared" si="50"/>
        <v>35</v>
      </c>
    </row>
    <row r="1061" spans="1:12" x14ac:dyDescent="0.3">
      <c r="A1061" t="s">
        <v>1092</v>
      </c>
      <c r="B1061">
        <v>1983</v>
      </c>
      <c r="C1061">
        <f t="shared" si="48"/>
        <v>1983</v>
      </c>
      <c r="D1061" t="s">
        <v>30</v>
      </c>
      <c r="E1061">
        <v>30</v>
      </c>
      <c r="F1061">
        <v>5</v>
      </c>
      <c r="G1061" s="15">
        <v>8582.2999999999993</v>
      </c>
      <c r="H1061" t="s">
        <v>11</v>
      </c>
      <c r="I1061" t="s">
        <v>16</v>
      </c>
      <c r="J1061" t="s">
        <v>13</v>
      </c>
      <c r="K1061" t="str">
        <f t="shared" si="49"/>
        <v>30-Dec-1983</v>
      </c>
      <c r="L1061">
        <f t="shared" si="50"/>
        <v>39</v>
      </c>
    </row>
    <row r="1062" spans="1:12" x14ac:dyDescent="0.3">
      <c r="A1062" t="s">
        <v>1093</v>
      </c>
      <c r="B1062">
        <v>1983</v>
      </c>
      <c r="C1062">
        <f t="shared" si="48"/>
        <v>1983</v>
      </c>
      <c r="D1062" t="s">
        <v>10</v>
      </c>
      <c r="E1062">
        <v>25</v>
      </c>
      <c r="F1062">
        <v>5</v>
      </c>
      <c r="G1062" s="15">
        <v>8596.83</v>
      </c>
      <c r="H1062" t="s">
        <v>11</v>
      </c>
      <c r="I1062" t="s">
        <v>12</v>
      </c>
      <c r="J1062" t="s">
        <v>13</v>
      </c>
      <c r="K1062" t="str">
        <f t="shared" si="49"/>
        <v>25-Jul-1983</v>
      </c>
      <c r="L1062">
        <f t="shared" si="50"/>
        <v>39</v>
      </c>
    </row>
    <row r="1063" spans="1:12" x14ac:dyDescent="0.3">
      <c r="A1063" t="s">
        <v>1094</v>
      </c>
      <c r="B1063">
        <v>1973</v>
      </c>
      <c r="C1063">
        <f t="shared" si="48"/>
        <v>1973</v>
      </c>
      <c r="D1063" t="s">
        <v>10</v>
      </c>
      <c r="E1063">
        <v>11</v>
      </c>
      <c r="F1063">
        <v>0</v>
      </c>
      <c r="G1063" s="15">
        <v>8601.33</v>
      </c>
      <c r="H1063" t="s">
        <v>11</v>
      </c>
      <c r="I1063" t="s">
        <v>16</v>
      </c>
      <c r="J1063" t="s">
        <v>13</v>
      </c>
      <c r="K1063" t="str">
        <f t="shared" si="49"/>
        <v>11-Jul-1973</v>
      </c>
      <c r="L1063">
        <f t="shared" si="50"/>
        <v>49</v>
      </c>
    </row>
    <row r="1064" spans="1:12" x14ac:dyDescent="0.3">
      <c r="A1064" t="s">
        <v>1095</v>
      </c>
      <c r="B1064">
        <v>1977</v>
      </c>
      <c r="C1064">
        <f t="shared" si="48"/>
        <v>1977</v>
      </c>
      <c r="D1064" t="s">
        <v>20</v>
      </c>
      <c r="E1064">
        <v>24</v>
      </c>
      <c r="F1064">
        <v>2</v>
      </c>
      <c r="G1064" s="15">
        <v>8603.82</v>
      </c>
      <c r="H1064" t="s">
        <v>11</v>
      </c>
      <c r="I1064" t="s">
        <v>16</v>
      </c>
      <c r="J1064" t="s">
        <v>166</v>
      </c>
      <c r="K1064" t="str">
        <f t="shared" si="49"/>
        <v>24-Sep-1977</v>
      </c>
      <c r="L1064">
        <f t="shared" si="50"/>
        <v>45</v>
      </c>
    </row>
    <row r="1065" spans="1:12" x14ac:dyDescent="0.3">
      <c r="A1065" t="s">
        <v>1096</v>
      </c>
      <c r="B1065">
        <v>1977</v>
      </c>
      <c r="C1065">
        <f t="shared" si="48"/>
        <v>1977</v>
      </c>
      <c r="D1065" t="s">
        <v>15</v>
      </c>
      <c r="E1065">
        <v>12</v>
      </c>
      <c r="F1065">
        <v>2</v>
      </c>
      <c r="G1065" s="15">
        <v>8604.48</v>
      </c>
      <c r="H1065" t="s">
        <v>12</v>
      </c>
      <c r="I1065" t="s">
        <v>11</v>
      </c>
      <c r="J1065" t="s">
        <v>168</v>
      </c>
      <c r="K1065" t="str">
        <f t="shared" si="49"/>
        <v>12-Nov-1977</v>
      </c>
      <c r="L1065">
        <f t="shared" si="50"/>
        <v>45</v>
      </c>
    </row>
    <row r="1066" spans="1:12" x14ac:dyDescent="0.3">
      <c r="A1066" t="s">
        <v>1097</v>
      </c>
      <c r="B1066">
        <v>1977</v>
      </c>
      <c r="C1066">
        <f t="shared" si="48"/>
        <v>1977</v>
      </c>
      <c r="D1066" t="s">
        <v>37</v>
      </c>
      <c r="E1066">
        <v>15</v>
      </c>
      <c r="F1066">
        <v>3</v>
      </c>
      <c r="G1066" s="15">
        <v>8605.36</v>
      </c>
      <c r="H1066" t="s">
        <v>11</v>
      </c>
      <c r="I1066" t="s">
        <v>11</v>
      </c>
      <c r="J1066" t="s">
        <v>13</v>
      </c>
      <c r="K1066" t="str">
        <f t="shared" si="49"/>
        <v>15-Oct-1977</v>
      </c>
      <c r="L1066">
        <f t="shared" si="50"/>
        <v>45</v>
      </c>
    </row>
    <row r="1067" spans="1:12" x14ac:dyDescent="0.3">
      <c r="A1067" t="s">
        <v>1098</v>
      </c>
      <c r="B1067">
        <v>1979</v>
      </c>
      <c r="C1067">
        <f t="shared" si="48"/>
        <v>1979</v>
      </c>
      <c r="D1067" t="s">
        <v>10</v>
      </c>
      <c r="E1067">
        <v>17</v>
      </c>
      <c r="F1067">
        <v>3</v>
      </c>
      <c r="G1067" s="15">
        <v>8606.2199999999993</v>
      </c>
      <c r="H1067" t="s">
        <v>16</v>
      </c>
      <c r="I1067" t="s">
        <v>11</v>
      </c>
      <c r="J1067" t="s">
        <v>276</v>
      </c>
      <c r="K1067" t="str">
        <f t="shared" si="49"/>
        <v>17-Jul-1979</v>
      </c>
      <c r="L1067">
        <f t="shared" si="50"/>
        <v>43</v>
      </c>
    </row>
    <row r="1068" spans="1:12" x14ac:dyDescent="0.3">
      <c r="A1068" t="s">
        <v>1099</v>
      </c>
      <c r="B1068">
        <v>1977</v>
      </c>
      <c r="C1068">
        <f t="shared" si="48"/>
        <v>1977</v>
      </c>
      <c r="D1068" t="s">
        <v>20</v>
      </c>
      <c r="E1068">
        <v>2</v>
      </c>
      <c r="F1068">
        <v>3</v>
      </c>
      <c r="G1068" s="15">
        <v>8615.2999999999993</v>
      </c>
      <c r="H1068" t="s">
        <v>11</v>
      </c>
      <c r="I1068" t="s">
        <v>12</v>
      </c>
      <c r="J1068" t="s">
        <v>42</v>
      </c>
      <c r="K1068" t="str">
        <f t="shared" si="49"/>
        <v>2-Sep-1977</v>
      </c>
      <c r="L1068">
        <f t="shared" si="50"/>
        <v>45</v>
      </c>
    </row>
    <row r="1069" spans="1:12" x14ac:dyDescent="0.3">
      <c r="A1069" t="s">
        <v>1100</v>
      </c>
      <c r="B1069">
        <v>1975</v>
      </c>
      <c r="C1069">
        <f t="shared" si="48"/>
        <v>1975</v>
      </c>
      <c r="D1069" t="s">
        <v>35</v>
      </c>
      <c r="E1069">
        <v>3</v>
      </c>
      <c r="F1069">
        <v>1</v>
      </c>
      <c r="G1069" s="15">
        <v>8627.5400000000009</v>
      </c>
      <c r="H1069" t="s">
        <v>11</v>
      </c>
      <c r="I1069" t="s">
        <v>11</v>
      </c>
      <c r="J1069" t="s">
        <v>356</v>
      </c>
      <c r="K1069" t="str">
        <f t="shared" si="49"/>
        <v>3-Aug-1975</v>
      </c>
      <c r="L1069">
        <f t="shared" si="50"/>
        <v>47</v>
      </c>
    </row>
    <row r="1070" spans="1:12" x14ac:dyDescent="0.3">
      <c r="A1070" t="s">
        <v>1101</v>
      </c>
      <c r="B1070">
        <v>1965</v>
      </c>
      <c r="C1070">
        <f t="shared" si="48"/>
        <v>1965</v>
      </c>
      <c r="D1070" t="s">
        <v>37</v>
      </c>
      <c r="E1070">
        <v>21</v>
      </c>
      <c r="F1070">
        <v>0</v>
      </c>
      <c r="G1070" s="15">
        <v>8665.09</v>
      </c>
      <c r="H1070" t="s">
        <v>12</v>
      </c>
      <c r="I1070" t="s">
        <v>11</v>
      </c>
      <c r="J1070" t="s">
        <v>23</v>
      </c>
      <c r="K1070" t="str">
        <f t="shared" si="49"/>
        <v>21-Oct-1965</v>
      </c>
      <c r="L1070">
        <f t="shared" si="50"/>
        <v>57</v>
      </c>
    </row>
    <row r="1071" spans="1:12" x14ac:dyDescent="0.3">
      <c r="A1071" t="s">
        <v>1102</v>
      </c>
      <c r="B1071">
        <v>1969</v>
      </c>
      <c r="C1071">
        <f t="shared" si="48"/>
        <v>1969</v>
      </c>
      <c r="D1071" t="s">
        <v>35</v>
      </c>
      <c r="E1071">
        <v>10</v>
      </c>
      <c r="F1071">
        <v>0</v>
      </c>
      <c r="G1071" s="15">
        <v>8665.14</v>
      </c>
      <c r="H1071" t="s">
        <v>11</v>
      </c>
      <c r="I1071" t="s">
        <v>12</v>
      </c>
      <c r="J1071" t="s">
        <v>13</v>
      </c>
      <c r="K1071" t="str">
        <f t="shared" si="49"/>
        <v>10-Aug-1969</v>
      </c>
      <c r="L1071">
        <f t="shared" si="50"/>
        <v>53</v>
      </c>
    </row>
    <row r="1072" spans="1:12" x14ac:dyDescent="0.3">
      <c r="A1072" t="s">
        <v>1103</v>
      </c>
      <c r="B1072">
        <v>1974</v>
      </c>
      <c r="C1072">
        <f t="shared" si="48"/>
        <v>1974</v>
      </c>
      <c r="D1072" t="s">
        <v>35</v>
      </c>
      <c r="E1072">
        <v>16</v>
      </c>
      <c r="F1072">
        <v>0</v>
      </c>
      <c r="G1072" s="15">
        <v>8671.19</v>
      </c>
      <c r="H1072" t="s">
        <v>11</v>
      </c>
      <c r="I1072" t="s">
        <v>16</v>
      </c>
      <c r="J1072" t="s">
        <v>23</v>
      </c>
      <c r="K1072" t="str">
        <f t="shared" si="49"/>
        <v>16-Aug-1974</v>
      </c>
      <c r="L1072">
        <f t="shared" si="50"/>
        <v>48</v>
      </c>
    </row>
    <row r="1073" spans="1:12" x14ac:dyDescent="0.3">
      <c r="A1073" t="s">
        <v>1104</v>
      </c>
      <c r="B1073">
        <v>1973</v>
      </c>
      <c r="C1073">
        <f t="shared" si="48"/>
        <v>1973</v>
      </c>
      <c r="D1073" t="s">
        <v>37</v>
      </c>
      <c r="E1073">
        <v>11</v>
      </c>
      <c r="F1073">
        <v>0</v>
      </c>
      <c r="G1073" s="15">
        <v>8688.86</v>
      </c>
      <c r="H1073" t="s">
        <v>11</v>
      </c>
      <c r="I1073" t="s">
        <v>16</v>
      </c>
      <c r="J1073" t="s">
        <v>356</v>
      </c>
      <c r="K1073" t="str">
        <f t="shared" si="49"/>
        <v>11-Oct-1973</v>
      </c>
      <c r="L1073">
        <f t="shared" si="50"/>
        <v>49</v>
      </c>
    </row>
    <row r="1074" spans="1:12" x14ac:dyDescent="0.3">
      <c r="A1074" t="s">
        <v>1105</v>
      </c>
      <c r="B1074">
        <v>1980</v>
      </c>
      <c r="C1074">
        <f t="shared" si="48"/>
        <v>1980</v>
      </c>
      <c r="D1074" t="s">
        <v>37</v>
      </c>
      <c r="E1074">
        <v>28</v>
      </c>
      <c r="F1074">
        <v>2</v>
      </c>
      <c r="G1074" s="15">
        <v>8701.84</v>
      </c>
      <c r="H1074" t="s">
        <v>11</v>
      </c>
      <c r="I1074" t="s">
        <v>12</v>
      </c>
      <c r="J1074" t="s">
        <v>300</v>
      </c>
      <c r="K1074" t="str">
        <f t="shared" si="49"/>
        <v>28-Oct-1980</v>
      </c>
      <c r="L1074">
        <f t="shared" si="50"/>
        <v>42</v>
      </c>
    </row>
    <row r="1075" spans="1:12" x14ac:dyDescent="0.3">
      <c r="A1075" t="s">
        <v>1106</v>
      </c>
      <c r="B1075">
        <v>1973</v>
      </c>
      <c r="C1075">
        <f t="shared" si="48"/>
        <v>1973</v>
      </c>
      <c r="D1075" t="s">
        <v>18</v>
      </c>
      <c r="E1075">
        <v>25</v>
      </c>
      <c r="F1075">
        <v>1</v>
      </c>
      <c r="G1075" s="15">
        <v>8703.4599999999991</v>
      </c>
      <c r="H1075" t="s">
        <v>12</v>
      </c>
      <c r="I1075" t="s">
        <v>12</v>
      </c>
      <c r="J1075" t="s">
        <v>42</v>
      </c>
      <c r="K1075" t="str">
        <f t="shared" si="49"/>
        <v>25-Jun-1973</v>
      </c>
      <c r="L1075">
        <f t="shared" si="50"/>
        <v>49</v>
      </c>
    </row>
    <row r="1076" spans="1:12" x14ac:dyDescent="0.3">
      <c r="A1076" t="s">
        <v>1107</v>
      </c>
      <c r="B1076">
        <v>1976</v>
      </c>
      <c r="C1076">
        <f t="shared" si="48"/>
        <v>1976</v>
      </c>
      <c r="D1076" t="s">
        <v>18</v>
      </c>
      <c r="E1076">
        <v>17</v>
      </c>
      <c r="F1076">
        <v>2</v>
      </c>
      <c r="G1076" s="15">
        <v>8733.23</v>
      </c>
      <c r="H1076" t="s">
        <v>11</v>
      </c>
      <c r="I1076" t="s">
        <v>12</v>
      </c>
      <c r="J1076" t="s">
        <v>23</v>
      </c>
      <c r="K1076" t="str">
        <f t="shared" si="49"/>
        <v>17-Jun-1976</v>
      </c>
      <c r="L1076">
        <f t="shared" si="50"/>
        <v>46</v>
      </c>
    </row>
    <row r="1077" spans="1:12" x14ac:dyDescent="0.3">
      <c r="A1077" t="s">
        <v>1108</v>
      </c>
      <c r="B1077">
        <v>1999</v>
      </c>
      <c r="C1077">
        <f t="shared" si="48"/>
        <v>1999</v>
      </c>
      <c r="D1077" t="s">
        <v>35</v>
      </c>
      <c r="E1077">
        <v>23</v>
      </c>
      <c r="F1077">
        <v>0</v>
      </c>
      <c r="G1077" s="15">
        <v>8747.68</v>
      </c>
      <c r="H1077" t="s">
        <v>11</v>
      </c>
      <c r="I1077" t="s">
        <v>12</v>
      </c>
      <c r="J1077" t="s">
        <v>42</v>
      </c>
      <c r="K1077" t="str">
        <f t="shared" si="49"/>
        <v>23-Aug-1999</v>
      </c>
      <c r="L1077">
        <f t="shared" si="50"/>
        <v>23</v>
      </c>
    </row>
    <row r="1078" spans="1:12" x14ac:dyDescent="0.3">
      <c r="A1078" t="s">
        <v>1109</v>
      </c>
      <c r="B1078">
        <v>1969</v>
      </c>
      <c r="C1078">
        <f t="shared" si="48"/>
        <v>1969</v>
      </c>
      <c r="D1078" t="s">
        <v>20</v>
      </c>
      <c r="E1078">
        <v>9</v>
      </c>
      <c r="F1078">
        <v>0</v>
      </c>
      <c r="G1078" s="15">
        <v>8760.1200000000008</v>
      </c>
      <c r="H1078" t="s">
        <v>11</v>
      </c>
      <c r="I1078" t="s">
        <v>16</v>
      </c>
      <c r="J1078" t="s">
        <v>13</v>
      </c>
      <c r="K1078" t="str">
        <f t="shared" si="49"/>
        <v>9-Sep-1969</v>
      </c>
      <c r="L1078">
        <f t="shared" si="50"/>
        <v>53</v>
      </c>
    </row>
    <row r="1079" spans="1:12" x14ac:dyDescent="0.3">
      <c r="A1079" t="s">
        <v>1110</v>
      </c>
      <c r="B1079">
        <v>1974</v>
      </c>
      <c r="C1079">
        <f t="shared" si="48"/>
        <v>1974</v>
      </c>
      <c r="D1079" t="s">
        <v>20</v>
      </c>
      <c r="E1079">
        <v>6</v>
      </c>
      <c r="F1079">
        <v>1</v>
      </c>
      <c r="G1079" s="15">
        <v>8765.25</v>
      </c>
      <c r="H1079" t="s">
        <v>11</v>
      </c>
      <c r="I1079" t="s">
        <v>12</v>
      </c>
      <c r="J1079" t="s">
        <v>23</v>
      </c>
      <c r="K1079" t="str">
        <f t="shared" si="49"/>
        <v>6-Sep-1974</v>
      </c>
      <c r="L1079">
        <f t="shared" si="50"/>
        <v>48</v>
      </c>
    </row>
    <row r="1080" spans="1:12" x14ac:dyDescent="0.3">
      <c r="A1080" t="s">
        <v>1111</v>
      </c>
      <c r="B1080">
        <v>1971</v>
      </c>
      <c r="C1080">
        <f t="shared" si="48"/>
        <v>1971</v>
      </c>
      <c r="D1080" t="s">
        <v>35</v>
      </c>
      <c r="E1080">
        <v>23</v>
      </c>
      <c r="F1080">
        <v>0</v>
      </c>
      <c r="G1080" s="15">
        <v>8782.4699999999993</v>
      </c>
      <c r="H1080" t="s">
        <v>11</v>
      </c>
      <c r="I1080" t="s">
        <v>12</v>
      </c>
      <c r="J1080" t="s">
        <v>42</v>
      </c>
      <c r="K1080" t="str">
        <f t="shared" si="49"/>
        <v>23-Aug-1971</v>
      </c>
      <c r="L1080">
        <f t="shared" si="50"/>
        <v>51</v>
      </c>
    </row>
    <row r="1081" spans="1:12" x14ac:dyDescent="0.3">
      <c r="A1081" t="s">
        <v>1112</v>
      </c>
      <c r="B1081">
        <v>1971</v>
      </c>
      <c r="C1081">
        <f t="shared" si="48"/>
        <v>1971</v>
      </c>
      <c r="D1081" t="s">
        <v>18</v>
      </c>
      <c r="E1081">
        <v>18</v>
      </c>
      <c r="F1081">
        <v>0</v>
      </c>
      <c r="G1081" s="15">
        <v>8798.59</v>
      </c>
      <c r="H1081" t="s">
        <v>11</v>
      </c>
      <c r="I1081" t="s">
        <v>16</v>
      </c>
      <c r="J1081" t="s">
        <v>42</v>
      </c>
      <c r="K1081" t="str">
        <f t="shared" si="49"/>
        <v>18-Jun-1971</v>
      </c>
      <c r="L1081">
        <f t="shared" si="50"/>
        <v>51</v>
      </c>
    </row>
    <row r="1082" spans="1:12" x14ac:dyDescent="0.3">
      <c r="A1082" t="s">
        <v>1113</v>
      </c>
      <c r="B1082">
        <v>1965</v>
      </c>
      <c r="C1082">
        <f t="shared" si="48"/>
        <v>1965</v>
      </c>
      <c r="D1082" t="s">
        <v>35</v>
      </c>
      <c r="E1082">
        <v>29</v>
      </c>
      <c r="F1082">
        <v>0</v>
      </c>
      <c r="G1082" s="15">
        <v>8800.49</v>
      </c>
      <c r="H1082" t="s">
        <v>12</v>
      </c>
      <c r="I1082" t="s">
        <v>11</v>
      </c>
      <c r="J1082" t="s">
        <v>13</v>
      </c>
      <c r="K1082" t="str">
        <f t="shared" si="49"/>
        <v>29-Aug-1965</v>
      </c>
      <c r="L1082">
        <f t="shared" si="50"/>
        <v>57</v>
      </c>
    </row>
    <row r="1083" spans="1:12" x14ac:dyDescent="0.3">
      <c r="A1083" t="s">
        <v>1114</v>
      </c>
      <c r="B1083">
        <v>2001</v>
      </c>
      <c r="C1083">
        <f t="shared" si="48"/>
        <v>2001</v>
      </c>
      <c r="D1083" t="s">
        <v>15</v>
      </c>
      <c r="E1083">
        <v>7</v>
      </c>
      <c r="F1083">
        <v>0</v>
      </c>
      <c r="G1083" s="15">
        <v>8821.8799999999992</v>
      </c>
      <c r="H1083" t="s">
        <v>11</v>
      </c>
      <c r="I1083" t="s">
        <v>12</v>
      </c>
      <c r="J1083" t="s">
        <v>249</v>
      </c>
      <c r="K1083" t="str">
        <f t="shared" si="49"/>
        <v>7-Nov-2001</v>
      </c>
      <c r="L1083">
        <f t="shared" si="50"/>
        <v>21</v>
      </c>
    </row>
    <row r="1084" spans="1:12" x14ac:dyDescent="0.3">
      <c r="A1084" t="s">
        <v>1115</v>
      </c>
      <c r="B1084">
        <v>1976</v>
      </c>
      <c r="C1084">
        <f t="shared" si="48"/>
        <v>1976</v>
      </c>
      <c r="D1084" t="s">
        <v>18</v>
      </c>
      <c r="E1084">
        <v>14</v>
      </c>
      <c r="F1084">
        <v>2</v>
      </c>
      <c r="G1084" s="15">
        <v>8823.2800000000007</v>
      </c>
      <c r="H1084" t="s">
        <v>11</v>
      </c>
      <c r="I1084" t="s">
        <v>16</v>
      </c>
      <c r="J1084" t="s">
        <v>42</v>
      </c>
      <c r="K1084" t="str">
        <f t="shared" si="49"/>
        <v>14-Jun-1976</v>
      </c>
      <c r="L1084">
        <f t="shared" si="50"/>
        <v>46</v>
      </c>
    </row>
    <row r="1085" spans="1:12" x14ac:dyDescent="0.3">
      <c r="A1085" t="s">
        <v>1116</v>
      </c>
      <c r="B1085">
        <v>1976</v>
      </c>
      <c r="C1085">
        <f t="shared" si="48"/>
        <v>1976</v>
      </c>
      <c r="D1085" t="s">
        <v>37</v>
      </c>
      <c r="E1085">
        <v>19</v>
      </c>
      <c r="F1085">
        <v>1</v>
      </c>
      <c r="G1085" s="15">
        <v>8823.99</v>
      </c>
      <c r="H1085" t="s">
        <v>11</v>
      </c>
      <c r="I1085" t="s">
        <v>12</v>
      </c>
      <c r="J1085" t="s">
        <v>247</v>
      </c>
      <c r="K1085" t="str">
        <f t="shared" si="49"/>
        <v>19-Oct-1976</v>
      </c>
      <c r="L1085">
        <f t="shared" si="50"/>
        <v>46</v>
      </c>
    </row>
    <row r="1086" spans="1:12" x14ac:dyDescent="0.3">
      <c r="A1086" t="s">
        <v>1117</v>
      </c>
      <c r="B1086">
        <v>1988</v>
      </c>
      <c r="C1086">
        <f t="shared" si="48"/>
        <v>1988</v>
      </c>
      <c r="D1086" t="s">
        <v>35</v>
      </c>
      <c r="E1086">
        <v>22</v>
      </c>
      <c r="F1086">
        <v>3</v>
      </c>
      <c r="G1086" s="15">
        <v>8824.27</v>
      </c>
      <c r="H1086" t="s">
        <v>11</v>
      </c>
      <c r="I1086" t="s">
        <v>16</v>
      </c>
      <c r="J1086" t="s">
        <v>200</v>
      </c>
      <c r="K1086" t="str">
        <f t="shared" si="49"/>
        <v>22-Aug-1988</v>
      </c>
      <c r="L1086">
        <f t="shared" si="50"/>
        <v>34</v>
      </c>
    </row>
    <row r="1087" spans="1:12" x14ac:dyDescent="0.3">
      <c r="A1087" t="s">
        <v>1118</v>
      </c>
      <c r="B1087">
        <v>1976</v>
      </c>
      <c r="C1087">
        <f t="shared" si="48"/>
        <v>1976</v>
      </c>
      <c r="D1087" t="s">
        <v>10</v>
      </c>
      <c r="E1087">
        <v>14</v>
      </c>
      <c r="F1087">
        <v>2</v>
      </c>
      <c r="G1087" s="15">
        <v>8825.09</v>
      </c>
      <c r="H1087" t="s">
        <v>11</v>
      </c>
      <c r="I1087" t="s">
        <v>12</v>
      </c>
      <c r="J1087" t="s">
        <v>42</v>
      </c>
      <c r="K1087" t="str">
        <f t="shared" si="49"/>
        <v>14-Jul-1976</v>
      </c>
      <c r="L1087">
        <f t="shared" si="50"/>
        <v>46</v>
      </c>
    </row>
    <row r="1088" spans="1:12" x14ac:dyDescent="0.3">
      <c r="A1088" t="s">
        <v>1119</v>
      </c>
      <c r="B1088">
        <v>1972</v>
      </c>
      <c r="C1088">
        <f t="shared" si="48"/>
        <v>1972</v>
      </c>
      <c r="D1088" t="s">
        <v>15</v>
      </c>
      <c r="E1088">
        <v>14</v>
      </c>
      <c r="F1088">
        <v>0</v>
      </c>
      <c r="G1088" s="15">
        <v>8827.2099999999991</v>
      </c>
      <c r="H1088" t="s">
        <v>12</v>
      </c>
      <c r="I1088" t="s">
        <v>16</v>
      </c>
      <c r="J1088" t="s">
        <v>23</v>
      </c>
      <c r="K1088" t="str">
        <f t="shared" si="49"/>
        <v>14-Nov-1972</v>
      </c>
      <c r="L1088">
        <f t="shared" si="50"/>
        <v>50</v>
      </c>
    </row>
    <row r="1089" spans="1:12" x14ac:dyDescent="0.3">
      <c r="A1089" t="s">
        <v>1120</v>
      </c>
      <c r="B1089">
        <v>1972</v>
      </c>
      <c r="C1089">
        <f t="shared" si="48"/>
        <v>1972</v>
      </c>
      <c r="D1089" t="s">
        <v>15</v>
      </c>
      <c r="E1089">
        <v>22</v>
      </c>
      <c r="F1089">
        <v>0</v>
      </c>
      <c r="G1089" s="15">
        <v>8835.26</v>
      </c>
      <c r="H1089" t="s">
        <v>12</v>
      </c>
      <c r="I1089" t="s">
        <v>11</v>
      </c>
      <c r="J1089" t="s">
        <v>23</v>
      </c>
      <c r="K1089" t="str">
        <f t="shared" si="49"/>
        <v>22-Nov-1972</v>
      </c>
      <c r="L1089">
        <f t="shared" si="50"/>
        <v>50</v>
      </c>
    </row>
    <row r="1090" spans="1:12" x14ac:dyDescent="0.3">
      <c r="A1090" t="s">
        <v>1121</v>
      </c>
      <c r="B1090">
        <v>1974</v>
      </c>
      <c r="C1090">
        <f t="shared" si="48"/>
        <v>1974</v>
      </c>
      <c r="D1090" t="s">
        <v>18</v>
      </c>
      <c r="E1090">
        <v>18</v>
      </c>
      <c r="F1090">
        <v>1</v>
      </c>
      <c r="G1090" s="15">
        <v>8871.15</v>
      </c>
      <c r="H1090" t="s">
        <v>11</v>
      </c>
      <c r="I1090" t="s">
        <v>12</v>
      </c>
      <c r="J1090" t="s">
        <v>13</v>
      </c>
      <c r="K1090" t="str">
        <f t="shared" si="49"/>
        <v>18-Jun-1974</v>
      </c>
      <c r="L1090">
        <f t="shared" si="50"/>
        <v>48</v>
      </c>
    </row>
    <row r="1091" spans="1:12" x14ac:dyDescent="0.3">
      <c r="A1091" t="s">
        <v>1122</v>
      </c>
      <c r="B1091">
        <v>1973</v>
      </c>
      <c r="C1091">
        <f t="shared" ref="C1091:C1154" si="51">IF(B1091="?",AVERAGE($B$2344),B1091)</f>
        <v>1973</v>
      </c>
      <c r="D1091" t="s">
        <v>20</v>
      </c>
      <c r="E1091">
        <v>9</v>
      </c>
      <c r="F1091">
        <v>0</v>
      </c>
      <c r="G1091" s="15">
        <v>8890.59</v>
      </c>
      <c r="H1091" t="s">
        <v>11</v>
      </c>
      <c r="I1091" t="s">
        <v>12</v>
      </c>
      <c r="J1091" t="s">
        <v>23</v>
      </c>
      <c r="K1091" t="str">
        <f t="shared" ref="K1091:K1154" si="52">CONCATENATE(E1091,"-",D1091,"-",C1091)</f>
        <v>9-Sep-1973</v>
      </c>
      <c r="L1091">
        <f t="shared" ref="L1091:L1154" si="53">DATEDIF(K1091,DATE(2023,6,8),"Y")</f>
        <v>49</v>
      </c>
    </row>
    <row r="1092" spans="1:12" x14ac:dyDescent="0.3">
      <c r="A1092" t="s">
        <v>1123</v>
      </c>
      <c r="B1092">
        <v>1978</v>
      </c>
      <c r="C1092">
        <f t="shared" si="51"/>
        <v>1978</v>
      </c>
      <c r="D1092" t="s">
        <v>30</v>
      </c>
      <c r="E1092">
        <v>16</v>
      </c>
      <c r="F1092">
        <v>3</v>
      </c>
      <c r="G1092" s="15">
        <v>8891.14</v>
      </c>
      <c r="H1092" t="s">
        <v>11</v>
      </c>
      <c r="I1092" t="s">
        <v>12</v>
      </c>
      <c r="J1092" t="s">
        <v>356</v>
      </c>
      <c r="K1092" t="str">
        <f t="shared" si="52"/>
        <v>16-Dec-1978</v>
      </c>
      <c r="L1092">
        <f t="shared" si="53"/>
        <v>44</v>
      </c>
    </row>
    <row r="1093" spans="1:12" x14ac:dyDescent="0.3">
      <c r="A1093" t="s">
        <v>1124</v>
      </c>
      <c r="B1093">
        <v>1997</v>
      </c>
      <c r="C1093">
        <f t="shared" si="51"/>
        <v>1997</v>
      </c>
      <c r="D1093" t="s">
        <v>15</v>
      </c>
      <c r="E1093">
        <v>28</v>
      </c>
      <c r="F1093">
        <v>0</v>
      </c>
      <c r="G1093" s="15">
        <v>8906.14</v>
      </c>
      <c r="H1093" t="s">
        <v>11</v>
      </c>
      <c r="I1093" t="s">
        <v>11</v>
      </c>
      <c r="J1093" t="s">
        <v>23</v>
      </c>
      <c r="K1093" t="str">
        <f t="shared" si="52"/>
        <v>28-Nov-1997</v>
      </c>
      <c r="L1093">
        <f t="shared" si="53"/>
        <v>25</v>
      </c>
    </row>
    <row r="1094" spans="1:12" x14ac:dyDescent="0.3">
      <c r="A1094" t="s">
        <v>1125</v>
      </c>
      <c r="B1094">
        <v>1967</v>
      </c>
      <c r="C1094">
        <f t="shared" si="51"/>
        <v>1967</v>
      </c>
      <c r="D1094" t="s">
        <v>20</v>
      </c>
      <c r="E1094">
        <v>6</v>
      </c>
      <c r="F1094">
        <v>0</v>
      </c>
      <c r="G1094" s="15">
        <v>8908.4699999999993</v>
      </c>
      <c r="H1094" t="s">
        <v>12</v>
      </c>
      <c r="I1094" t="s">
        <v>11</v>
      </c>
      <c r="J1094" t="s">
        <v>13</v>
      </c>
      <c r="K1094" t="str">
        <f t="shared" si="52"/>
        <v>6-Sep-1967</v>
      </c>
      <c r="L1094">
        <f t="shared" si="53"/>
        <v>55</v>
      </c>
    </row>
    <row r="1095" spans="1:12" x14ac:dyDescent="0.3">
      <c r="A1095" t="s">
        <v>1126</v>
      </c>
      <c r="B1095">
        <v>1975</v>
      </c>
      <c r="C1095">
        <f t="shared" si="51"/>
        <v>1975</v>
      </c>
      <c r="D1095" t="s">
        <v>10</v>
      </c>
      <c r="E1095">
        <v>7</v>
      </c>
      <c r="F1095">
        <v>1</v>
      </c>
      <c r="G1095" s="15">
        <v>8930.93</v>
      </c>
      <c r="H1095" t="s">
        <v>11</v>
      </c>
      <c r="I1095" t="s">
        <v>11</v>
      </c>
      <c r="J1095" t="s">
        <v>23</v>
      </c>
      <c r="K1095" t="str">
        <f t="shared" si="52"/>
        <v>7-Jul-1975</v>
      </c>
      <c r="L1095">
        <f t="shared" si="53"/>
        <v>47</v>
      </c>
    </row>
    <row r="1096" spans="1:12" x14ac:dyDescent="0.3">
      <c r="A1096" t="s">
        <v>1127</v>
      </c>
      <c r="B1096">
        <v>1972</v>
      </c>
      <c r="C1096">
        <f t="shared" si="51"/>
        <v>1972</v>
      </c>
      <c r="D1096" t="s">
        <v>18</v>
      </c>
      <c r="E1096">
        <v>6</v>
      </c>
      <c r="F1096">
        <v>0</v>
      </c>
      <c r="G1096" s="15">
        <v>8932.08</v>
      </c>
      <c r="H1096" t="s">
        <v>11</v>
      </c>
      <c r="I1096" t="s">
        <v>16</v>
      </c>
      <c r="J1096" t="s">
        <v>42</v>
      </c>
      <c r="K1096" t="str">
        <f t="shared" si="52"/>
        <v>6-Jun-1972</v>
      </c>
      <c r="L1096">
        <f t="shared" si="53"/>
        <v>51</v>
      </c>
    </row>
    <row r="1097" spans="1:12" x14ac:dyDescent="0.3">
      <c r="A1097" t="s">
        <v>1128</v>
      </c>
      <c r="B1097">
        <v>1976</v>
      </c>
      <c r="C1097">
        <f t="shared" si="51"/>
        <v>1976</v>
      </c>
      <c r="D1097" t="s">
        <v>30</v>
      </c>
      <c r="E1097">
        <v>25</v>
      </c>
      <c r="F1097">
        <v>3</v>
      </c>
      <c r="G1097" s="15">
        <v>8944.1200000000008</v>
      </c>
      <c r="H1097" t="s">
        <v>12</v>
      </c>
      <c r="I1097" t="s">
        <v>11</v>
      </c>
      <c r="J1097" t="s">
        <v>13</v>
      </c>
      <c r="K1097" t="str">
        <f t="shared" si="52"/>
        <v>25-Dec-1976</v>
      </c>
      <c r="L1097">
        <f t="shared" si="53"/>
        <v>46</v>
      </c>
    </row>
    <row r="1098" spans="1:12" x14ac:dyDescent="0.3">
      <c r="A1098" t="s">
        <v>1129</v>
      </c>
      <c r="B1098">
        <v>1992</v>
      </c>
      <c r="C1098">
        <f t="shared" si="51"/>
        <v>1992</v>
      </c>
      <c r="D1098" t="s">
        <v>20</v>
      </c>
      <c r="E1098">
        <v>27</v>
      </c>
      <c r="F1098">
        <v>0</v>
      </c>
      <c r="G1098" s="15">
        <v>8954.99</v>
      </c>
      <c r="H1098" t="s">
        <v>11</v>
      </c>
      <c r="I1098" t="s">
        <v>12</v>
      </c>
      <c r="J1098" t="s">
        <v>535</v>
      </c>
      <c r="K1098" t="str">
        <f t="shared" si="52"/>
        <v>27-Sep-1992</v>
      </c>
      <c r="L1098">
        <f t="shared" si="53"/>
        <v>30</v>
      </c>
    </row>
    <row r="1099" spans="1:12" x14ac:dyDescent="0.3">
      <c r="A1099" t="s">
        <v>1130</v>
      </c>
      <c r="B1099">
        <v>1974</v>
      </c>
      <c r="C1099">
        <f t="shared" si="51"/>
        <v>1974</v>
      </c>
      <c r="D1099" t="s">
        <v>35</v>
      </c>
      <c r="E1099">
        <v>17</v>
      </c>
      <c r="F1099">
        <v>1</v>
      </c>
      <c r="G1099" s="15">
        <v>8964.06</v>
      </c>
      <c r="H1099" t="s">
        <v>12</v>
      </c>
      <c r="I1099" t="s">
        <v>11</v>
      </c>
      <c r="J1099" t="s">
        <v>168</v>
      </c>
      <c r="K1099" t="str">
        <f t="shared" si="52"/>
        <v>17-Aug-1974</v>
      </c>
      <c r="L1099">
        <f t="shared" si="53"/>
        <v>48</v>
      </c>
    </row>
    <row r="1100" spans="1:12" x14ac:dyDescent="0.3">
      <c r="A1100" t="s">
        <v>1131</v>
      </c>
      <c r="B1100">
        <v>1983</v>
      </c>
      <c r="C1100">
        <f t="shared" si="51"/>
        <v>1983</v>
      </c>
      <c r="D1100" t="s">
        <v>10</v>
      </c>
      <c r="E1100">
        <v>15</v>
      </c>
      <c r="F1100">
        <v>5</v>
      </c>
      <c r="G1100" s="15">
        <v>8965.7999999999993</v>
      </c>
      <c r="H1100" t="s">
        <v>11</v>
      </c>
      <c r="I1100" t="s">
        <v>12</v>
      </c>
      <c r="J1100" t="s">
        <v>23</v>
      </c>
      <c r="K1100" t="str">
        <f t="shared" si="52"/>
        <v>15-Jul-1983</v>
      </c>
      <c r="L1100">
        <f t="shared" si="53"/>
        <v>39</v>
      </c>
    </row>
    <row r="1101" spans="1:12" x14ac:dyDescent="0.3">
      <c r="A1101" t="s">
        <v>1132</v>
      </c>
      <c r="B1101">
        <v>1974</v>
      </c>
      <c r="C1101">
        <f t="shared" si="51"/>
        <v>1974</v>
      </c>
      <c r="D1101" t="s">
        <v>20</v>
      </c>
      <c r="E1101">
        <v>8</v>
      </c>
      <c r="F1101">
        <v>2</v>
      </c>
      <c r="G1101" s="15">
        <v>8968.33</v>
      </c>
      <c r="H1101" t="s">
        <v>12</v>
      </c>
      <c r="I1101" t="s">
        <v>11</v>
      </c>
      <c r="J1101" t="s">
        <v>42</v>
      </c>
      <c r="K1101" t="str">
        <f t="shared" si="52"/>
        <v>8-Sep-1974</v>
      </c>
      <c r="L1101">
        <f t="shared" si="53"/>
        <v>48</v>
      </c>
    </row>
    <row r="1102" spans="1:12" x14ac:dyDescent="0.3">
      <c r="A1102" t="s">
        <v>1133</v>
      </c>
      <c r="B1102">
        <v>1974</v>
      </c>
      <c r="C1102">
        <f t="shared" si="51"/>
        <v>1974</v>
      </c>
      <c r="D1102" t="s">
        <v>10</v>
      </c>
      <c r="E1102">
        <v>21</v>
      </c>
      <c r="F1102">
        <v>2</v>
      </c>
      <c r="G1102" s="15">
        <v>8978.19</v>
      </c>
      <c r="H1102" t="s">
        <v>11</v>
      </c>
      <c r="I1102" t="s">
        <v>11</v>
      </c>
      <c r="J1102" t="s">
        <v>13</v>
      </c>
      <c r="K1102" t="str">
        <f t="shared" si="52"/>
        <v>21-Jul-1974</v>
      </c>
      <c r="L1102">
        <f t="shared" si="53"/>
        <v>48</v>
      </c>
    </row>
    <row r="1103" spans="1:12" x14ac:dyDescent="0.3">
      <c r="A1103" t="s">
        <v>1134</v>
      </c>
      <c r="B1103">
        <v>1973</v>
      </c>
      <c r="C1103">
        <f t="shared" si="51"/>
        <v>1973</v>
      </c>
      <c r="D1103" t="s">
        <v>37</v>
      </c>
      <c r="E1103">
        <v>11</v>
      </c>
      <c r="F1103">
        <v>0</v>
      </c>
      <c r="G1103" s="15">
        <v>8988.16</v>
      </c>
      <c r="H1103" t="s">
        <v>11</v>
      </c>
      <c r="I1103" t="s">
        <v>16</v>
      </c>
      <c r="J1103" t="s">
        <v>23</v>
      </c>
      <c r="K1103" t="str">
        <f t="shared" si="52"/>
        <v>11-Oct-1973</v>
      </c>
      <c r="L1103">
        <f t="shared" si="53"/>
        <v>49</v>
      </c>
    </row>
    <row r="1104" spans="1:12" x14ac:dyDescent="0.3">
      <c r="A1104" t="s">
        <v>1135</v>
      </c>
      <c r="B1104">
        <v>1979</v>
      </c>
      <c r="C1104">
        <f t="shared" si="51"/>
        <v>1979</v>
      </c>
      <c r="D1104" t="s">
        <v>30</v>
      </c>
      <c r="E1104">
        <v>16</v>
      </c>
      <c r="F1104">
        <v>2</v>
      </c>
      <c r="G1104" s="15">
        <v>8998.43</v>
      </c>
      <c r="H1104" t="s">
        <v>11</v>
      </c>
      <c r="I1104" t="s">
        <v>16</v>
      </c>
      <c r="J1104" t="s">
        <v>200</v>
      </c>
      <c r="K1104" t="str">
        <f t="shared" si="52"/>
        <v>16-Dec-1979</v>
      </c>
      <c r="L1104">
        <f t="shared" si="53"/>
        <v>43</v>
      </c>
    </row>
    <row r="1105" spans="1:12" x14ac:dyDescent="0.3">
      <c r="A1105" t="s">
        <v>1136</v>
      </c>
      <c r="B1105">
        <v>1993</v>
      </c>
      <c r="C1105">
        <f t="shared" si="51"/>
        <v>1993</v>
      </c>
      <c r="D1105" t="s">
        <v>30</v>
      </c>
      <c r="E1105">
        <v>1</v>
      </c>
      <c r="F1105">
        <v>0</v>
      </c>
      <c r="G1105" s="15">
        <v>9010.2000000000007</v>
      </c>
      <c r="H1105" t="s">
        <v>11</v>
      </c>
      <c r="I1105" t="s">
        <v>12</v>
      </c>
      <c r="J1105" t="s">
        <v>535</v>
      </c>
      <c r="K1105" t="str">
        <f t="shared" si="52"/>
        <v>1-Dec-1993</v>
      </c>
      <c r="L1105">
        <f t="shared" si="53"/>
        <v>29</v>
      </c>
    </row>
    <row r="1106" spans="1:12" x14ac:dyDescent="0.3">
      <c r="A1106" t="s">
        <v>1137</v>
      </c>
      <c r="B1106">
        <v>1972</v>
      </c>
      <c r="C1106">
        <f t="shared" si="51"/>
        <v>1972</v>
      </c>
      <c r="D1106" t="s">
        <v>30</v>
      </c>
      <c r="E1106">
        <v>7</v>
      </c>
      <c r="F1106">
        <v>1</v>
      </c>
      <c r="G1106" s="15">
        <v>9048.0300000000007</v>
      </c>
      <c r="H1106" t="s">
        <v>11</v>
      </c>
      <c r="I1106" t="s">
        <v>11</v>
      </c>
      <c r="J1106" t="s">
        <v>13</v>
      </c>
      <c r="K1106" t="str">
        <f t="shared" si="52"/>
        <v>7-Dec-1972</v>
      </c>
      <c r="L1106">
        <f t="shared" si="53"/>
        <v>50</v>
      </c>
    </row>
    <row r="1107" spans="1:12" x14ac:dyDescent="0.3">
      <c r="A1107" t="s">
        <v>1138</v>
      </c>
      <c r="B1107">
        <v>1972</v>
      </c>
      <c r="C1107">
        <f t="shared" si="51"/>
        <v>1972</v>
      </c>
      <c r="D1107" t="s">
        <v>30</v>
      </c>
      <c r="E1107">
        <v>2</v>
      </c>
      <c r="F1107">
        <v>1</v>
      </c>
      <c r="G1107" s="15">
        <v>9058.73</v>
      </c>
      <c r="H1107" t="s">
        <v>12</v>
      </c>
      <c r="I1107" t="s">
        <v>11</v>
      </c>
      <c r="J1107" t="s">
        <v>13</v>
      </c>
      <c r="K1107" t="str">
        <f t="shared" si="52"/>
        <v>2-Dec-1972</v>
      </c>
      <c r="L1107">
        <f t="shared" si="53"/>
        <v>50</v>
      </c>
    </row>
    <row r="1108" spans="1:12" x14ac:dyDescent="0.3">
      <c r="A1108" t="s">
        <v>1139</v>
      </c>
      <c r="B1108">
        <v>1977</v>
      </c>
      <c r="C1108">
        <f t="shared" si="51"/>
        <v>1977</v>
      </c>
      <c r="D1108" t="s">
        <v>15</v>
      </c>
      <c r="E1108">
        <v>4</v>
      </c>
      <c r="F1108">
        <v>2</v>
      </c>
      <c r="G1108" s="15">
        <v>9095.07</v>
      </c>
      <c r="H1108" t="s">
        <v>11</v>
      </c>
      <c r="I1108" t="s">
        <v>11</v>
      </c>
      <c r="J1108" t="s">
        <v>247</v>
      </c>
      <c r="K1108" t="str">
        <f t="shared" si="52"/>
        <v>4-Nov-1977</v>
      </c>
      <c r="L1108">
        <f t="shared" si="53"/>
        <v>45</v>
      </c>
    </row>
    <row r="1109" spans="1:12" x14ac:dyDescent="0.3">
      <c r="A1109" t="s">
        <v>1140</v>
      </c>
      <c r="B1109">
        <v>1965</v>
      </c>
      <c r="C1109">
        <f t="shared" si="51"/>
        <v>1965</v>
      </c>
      <c r="D1109" t="s">
        <v>15</v>
      </c>
      <c r="E1109">
        <v>9</v>
      </c>
      <c r="F1109">
        <v>0</v>
      </c>
      <c r="G1109" s="15">
        <v>9095.94</v>
      </c>
      <c r="H1109" t="s">
        <v>12</v>
      </c>
      <c r="I1109" t="s">
        <v>16</v>
      </c>
      <c r="J1109" t="s">
        <v>42</v>
      </c>
      <c r="K1109" t="str">
        <f t="shared" si="52"/>
        <v>9-Nov-1965</v>
      </c>
      <c r="L1109">
        <f t="shared" si="53"/>
        <v>57</v>
      </c>
    </row>
    <row r="1110" spans="1:12" x14ac:dyDescent="0.3">
      <c r="A1110" t="s">
        <v>1141</v>
      </c>
      <c r="B1110">
        <v>1977</v>
      </c>
      <c r="C1110">
        <f t="shared" si="51"/>
        <v>1977</v>
      </c>
      <c r="D1110" t="s">
        <v>30</v>
      </c>
      <c r="E1110">
        <v>2</v>
      </c>
      <c r="F1110">
        <v>3</v>
      </c>
      <c r="G1110" s="15">
        <v>9101.7999999999993</v>
      </c>
      <c r="H1110" t="s">
        <v>11</v>
      </c>
      <c r="I1110" t="s">
        <v>16</v>
      </c>
      <c r="J1110" t="s">
        <v>42</v>
      </c>
      <c r="K1110" t="str">
        <f t="shared" si="52"/>
        <v>2-Dec-1977</v>
      </c>
      <c r="L1110">
        <f t="shared" si="53"/>
        <v>45</v>
      </c>
    </row>
    <row r="1111" spans="1:12" x14ac:dyDescent="0.3">
      <c r="A1111" t="s">
        <v>1142</v>
      </c>
      <c r="B1111">
        <v>1970</v>
      </c>
      <c r="C1111">
        <f t="shared" si="51"/>
        <v>1970</v>
      </c>
      <c r="D1111" t="s">
        <v>35</v>
      </c>
      <c r="E1111">
        <v>12</v>
      </c>
      <c r="F1111">
        <v>0</v>
      </c>
      <c r="G1111" s="15">
        <v>9140.9500000000007</v>
      </c>
      <c r="H1111" t="s">
        <v>12</v>
      </c>
      <c r="I1111" t="s">
        <v>12</v>
      </c>
      <c r="J1111" t="s">
        <v>13</v>
      </c>
      <c r="K1111" t="str">
        <f t="shared" si="52"/>
        <v>12-Aug-1970</v>
      </c>
      <c r="L1111">
        <f t="shared" si="53"/>
        <v>52</v>
      </c>
    </row>
    <row r="1112" spans="1:12" x14ac:dyDescent="0.3">
      <c r="A1112" t="s">
        <v>1143</v>
      </c>
      <c r="B1112">
        <v>1970</v>
      </c>
      <c r="C1112">
        <f t="shared" si="51"/>
        <v>1970</v>
      </c>
      <c r="D1112" t="s">
        <v>37</v>
      </c>
      <c r="E1112">
        <v>18</v>
      </c>
      <c r="F1112">
        <v>0</v>
      </c>
      <c r="G1112" s="15">
        <v>9144.57</v>
      </c>
      <c r="H1112" t="s">
        <v>12</v>
      </c>
      <c r="I1112" t="s">
        <v>11</v>
      </c>
      <c r="J1112" t="s">
        <v>42</v>
      </c>
      <c r="K1112" t="str">
        <f t="shared" si="52"/>
        <v>18-Oct-1970</v>
      </c>
      <c r="L1112">
        <f t="shared" si="53"/>
        <v>52</v>
      </c>
    </row>
    <row r="1113" spans="1:12" x14ac:dyDescent="0.3">
      <c r="A1113" t="s">
        <v>1144</v>
      </c>
      <c r="B1113">
        <v>1982</v>
      </c>
      <c r="C1113">
        <f t="shared" si="51"/>
        <v>1982</v>
      </c>
      <c r="D1113" t="s">
        <v>30</v>
      </c>
      <c r="E1113">
        <v>8</v>
      </c>
      <c r="F1113">
        <v>3</v>
      </c>
      <c r="G1113" s="15">
        <v>9147.5</v>
      </c>
      <c r="H1113" t="s">
        <v>11</v>
      </c>
      <c r="I1113" t="s">
        <v>16</v>
      </c>
      <c r="J1113" t="s">
        <v>23</v>
      </c>
      <c r="K1113" t="str">
        <f t="shared" si="52"/>
        <v>8-Dec-1982</v>
      </c>
      <c r="L1113">
        <f t="shared" si="53"/>
        <v>40</v>
      </c>
    </row>
    <row r="1114" spans="1:12" x14ac:dyDescent="0.3">
      <c r="A1114" t="s">
        <v>1145</v>
      </c>
      <c r="B1114">
        <v>1990</v>
      </c>
      <c r="C1114">
        <f t="shared" si="51"/>
        <v>1990</v>
      </c>
      <c r="D1114" t="s">
        <v>35</v>
      </c>
      <c r="E1114">
        <v>23</v>
      </c>
      <c r="F1114">
        <v>3</v>
      </c>
      <c r="G1114" s="15">
        <v>9159.51</v>
      </c>
      <c r="H1114" t="s">
        <v>11</v>
      </c>
      <c r="I1114" t="s">
        <v>11</v>
      </c>
      <c r="J1114" t="s">
        <v>300</v>
      </c>
      <c r="K1114" t="str">
        <f t="shared" si="52"/>
        <v>23-Aug-1990</v>
      </c>
      <c r="L1114">
        <f t="shared" si="53"/>
        <v>32</v>
      </c>
    </row>
    <row r="1115" spans="1:12" x14ac:dyDescent="0.3">
      <c r="A1115" t="s">
        <v>1146</v>
      </c>
      <c r="B1115">
        <v>1970</v>
      </c>
      <c r="C1115">
        <f t="shared" si="51"/>
        <v>1970</v>
      </c>
      <c r="D1115" t="s">
        <v>37</v>
      </c>
      <c r="E1115">
        <v>24</v>
      </c>
      <c r="F1115">
        <v>0</v>
      </c>
      <c r="G1115" s="15">
        <v>9171.75</v>
      </c>
      <c r="H1115" t="s">
        <v>11</v>
      </c>
      <c r="I1115" t="s">
        <v>11</v>
      </c>
      <c r="J1115" t="s">
        <v>23</v>
      </c>
      <c r="K1115" t="str">
        <f t="shared" si="52"/>
        <v>24-Oct-1970</v>
      </c>
      <c r="L1115">
        <f t="shared" si="53"/>
        <v>52</v>
      </c>
    </row>
    <row r="1116" spans="1:12" x14ac:dyDescent="0.3">
      <c r="A1116" t="s">
        <v>1147</v>
      </c>
      <c r="B1116">
        <v>1971</v>
      </c>
      <c r="C1116">
        <f t="shared" si="51"/>
        <v>1971</v>
      </c>
      <c r="D1116" t="s">
        <v>30</v>
      </c>
      <c r="E1116">
        <v>29</v>
      </c>
      <c r="F1116">
        <v>0</v>
      </c>
      <c r="G1116" s="15">
        <v>9174.14</v>
      </c>
      <c r="H1116" t="s">
        <v>12</v>
      </c>
      <c r="I1116" t="s">
        <v>16</v>
      </c>
      <c r="J1116" t="s">
        <v>23</v>
      </c>
      <c r="K1116" t="str">
        <f t="shared" si="52"/>
        <v>29-Dec-1971</v>
      </c>
      <c r="L1116">
        <f t="shared" si="53"/>
        <v>51</v>
      </c>
    </row>
    <row r="1117" spans="1:12" x14ac:dyDescent="0.3">
      <c r="A1117" t="s">
        <v>1148</v>
      </c>
      <c r="B1117">
        <v>1973</v>
      </c>
      <c r="C1117">
        <f t="shared" si="51"/>
        <v>1973</v>
      </c>
      <c r="D1117" t="s">
        <v>30</v>
      </c>
      <c r="E1117">
        <v>25</v>
      </c>
      <c r="F1117">
        <v>1</v>
      </c>
      <c r="G1117" s="15">
        <v>9182.17</v>
      </c>
      <c r="H1117" t="s">
        <v>11</v>
      </c>
      <c r="I1117" t="s">
        <v>12</v>
      </c>
      <c r="J1117" t="s">
        <v>42</v>
      </c>
      <c r="K1117" t="str">
        <f t="shared" si="52"/>
        <v>25-Dec-1973</v>
      </c>
      <c r="L1117">
        <f t="shared" si="53"/>
        <v>49</v>
      </c>
    </row>
    <row r="1118" spans="1:12" x14ac:dyDescent="0.3">
      <c r="A1118" t="s">
        <v>1149</v>
      </c>
      <c r="B1118">
        <v>1976</v>
      </c>
      <c r="C1118">
        <f t="shared" si="51"/>
        <v>1976</v>
      </c>
      <c r="D1118" t="s">
        <v>20</v>
      </c>
      <c r="E1118">
        <v>10</v>
      </c>
      <c r="F1118">
        <v>2</v>
      </c>
      <c r="G1118" s="15">
        <v>9193.84</v>
      </c>
      <c r="H1118" t="s">
        <v>11</v>
      </c>
      <c r="I1118" t="s">
        <v>16</v>
      </c>
      <c r="J1118" t="s">
        <v>23</v>
      </c>
      <c r="K1118" t="str">
        <f t="shared" si="52"/>
        <v>10-Sep-1976</v>
      </c>
      <c r="L1118">
        <f t="shared" si="53"/>
        <v>46</v>
      </c>
    </row>
    <row r="1119" spans="1:12" x14ac:dyDescent="0.3">
      <c r="A1119" t="s">
        <v>1150</v>
      </c>
      <c r="B1119">
        <v>1986</v>
      </c>
      <c r="C1119">
        <f t="shared" si="51"/>
        <v>1986</v>
      </c>
      <c r="D1119" t="s">
        <v>30</v>
      </c>
      <c r="E1119">
        <v>25</v>
      </c>
      <c r="F1119">
        <v>3</v>
      </c>
      <c r="G1119" s="15">
        <v>9210.06</v>
      </c>
      <c r="H1119" t="s">
        <v>11</v>
      </c>
      <c r="I1119" t="s">
        <v>12</v>
      </c>
      <c r="J1119" t="s">
        <v>300</v>
      </c>
      <c r="K1119" t="str">
        <f t="shared" si="52"/>
        <v>25-Dec-1986</v>
      </c>
      <c r="L1119">
        <f t="shared" si="53"/>
        <v>36</v>
      </c>
    </row>
    <row r="1120" spans="1:12" x14ac:dyDescent="0.3">
      <c r="A1120" t="s">
        <v>1151</v>
      </c>
      <c r="B1120">
        <v>1981</v>
      </c>
      <c r="C1120">
        <f t="shared" si="51"/>
        <v>1981</v>
      </c>
      <c r="D1120" t="s">
        <v>30</v>
      </c>
      <c r="E1120">
        <v>5</v>
      </c>
      <c r="F1120">
        <v>5</v>
      </c>
      <c r="G1120" s="15">
        <v>9222.4</v>
      </c>
      <c r="H1120" t="s">
        <v>11</v>
      </c>
      <c r="I1120" t="s">
        <v>12</v>
      </c>
      <c r="J1120" t="s">
        <v>166</v>
      </c>
      <c r="K1120" t="str">
        <f t="shared" si="52"/>
        <v>5-Dec-1981</v>
      </c>
      <c r="L1120">
        <f t="shared" si="53"/>
        <v>41</v>
      </c>
    </row>
    <row r="1121" spans="1:12" x14ac:dyDescent="0.3">
      <c r="A1121" t="s">
        <v>1152</v>
      </c>
      <c r="B1121">
        <v>1975</v>
      </c>
      <c r="C1121">
        <f t="shared" si="51"/>
        <v>1975</v>
      </c>
      <c r="D1121" t="s">
        <v>30</v>
      </c>
      <c r="E1121">
        <v>6</v>
      </c>
      <c r="F1121">
        <v>2</v>
      </c>
      <c r="G1121" s="15">
        <v>9225.26</v>
      </c>
      <c r="H1121" t="s">
        <v>12</v>
      </c>
      <c r="I1121" t="s">
        <v>12</v>
      </c>
      <c r="J1121" t="s">
        <v>164</v>
      </c>
      <c r="K1121" t="str">
        <f t="shared" si="52"/>
        <v>6-Dec-1975</v>
      </c>
      <c r="L1121">
        <f t="shared" si="53"/>
        <v>47</v>
      </c>
    </row>
    <row r="1122" spans="1:12" x14ac:dyDescent="0.3">
      <c r="A1122" t="s">
        <v>1153</v>
      </c>
      <c r="B1122">
        <v>1980</v>
      </c>
      <c r="C1122">
        <f t="shared" si="51"/>
        <v>1980</v>
      </c>
      <c r="D1122" t="s">
        <v>37</v>
      </c>
      <c r="E1122">
        <v>5</v>
      </c>
      <c r="F1122">
        <v>2</v>
      </c>
      <c r="G1122" s="15">
        <v>9247.94</v>
      </c>
      <c r="H1122" t="s">
        <v>11</v>
      </c>
      <c r="I1122" t="s">
        <v>16</v>
      </c>
      <c r="J1122" t="s">
        <v>300</v>
      </c>
      <c r="K1122" t="str">
        <f t="shared" si="52"/>
        <v>5-Oct-1980</v>
      </c>
      <c r="L1122">
        <f t="shared" si="53"/>
        <v>42</v>
      </c>
    </row>
    <row r="1123" spans="1:12" x14ac:dyDescent="0.3">
      <c r="A1123" t="s">
        <v>1154</v>
      </c>
      <c r="B1123">
        <v>1974</v>
      </c>
      <c r="C1123">
        <f t="shared" si="51"/>
        <v>1974</v>
      </c>
      <c r="D1123" t="s">
        <v>35</v>
      </c>
      <c r="E1123">
        <v>21</v>
      </c>
      <c r="F1123">
        <v>1</v>
      </c>
      <c r="G1123" s="15">
        <v>9249.5</v>
      </c>
      <c r="H1123" t="s">
        <v>11</v>
      </c>
      <c r="I1123" t="s">
        <v>16</v>
      </c>
      <c r="J1123" t="s">
        <v>23</v>
      </c>
      <c r="K1123" t="str">
        <f t="shared" si="52"/>
        <v>21-Aug-1974</v>
      </c>
      <c r="L1123">
        <f t="shared" si="53"/>
        <v>48</v>
      </c>
    </row>
    <row r="1124" spans="1:12" x14ac:dyDescent="0.3">
      <c r="A1124" t="s">
        <v>1155</v>
      </c>
      <c r="B1124">
        <v>1971</v>
      </c>
      <c r="C1124">
        <f t="shared" si="51"/>
        <v>1971</v>
      </c>
      <c r="D1124" t="s">
        <v>35</v>
      </c>
      <c r="E1124">
        <v>6</v>
      </c>
      <c r="F1124">
        <v>0</v>
      </c>
      <c r="G1124" s="15">
        <v>9264.7999999999993</v>
      </c>
      <c r="H1124" t="s">
        <v>11</v>
      </c>
      <c r="I1124" t="s">
        <v>16</v>
      </c>
      <c r="J1124" t="s">
        <v>42</v>
      </c>
      <c r="K1124" t="str">
        <f t="shared" si="52"/>
        <v>6-Aug-1971</v>
      </c>
      <c r="L1124">
        <f t="shared" si="53"/>
        <v>51</v>
      </c>
    </row>
    <row r="1125" spans="1:12" x14ac:dyDescent="0.3">
      <c r="A1125" t="s">
        <v>1156</v>
      </c>
      <c r="B1125">
        <v>1973</v>
      </c>
      <c r="C1125">
        <f t="shared" si="51"/>
        <v>1973</v>
      </c>
      <c r="D1125" t="s">
        <v>37</v>
      </c>
      <c r="E1125">
        <v>27</v>
      </c>
      <c r="F1125">
        <v>1</v>
      </c>
      <c r="G1125" s="15">
        <v>9282.48</v>
      </c>
      <c r="H1125" t="s">
        <v>12</v>
      </c>
      <c r="I1125" t="s">
        <v>11</v>
      </c>
      <c r="J1125" t="s">
        <v>168</v>
      </c>
      <c r="K1125" t="str">
        <f t="shared" si="52"/>
        <v>27-Oct-1973</v>
      </c>
      <c r="L1125">
        <f t="shared" si="53"/>
        <v>49</v>
      </c>
    </row>
    <row r="1126" spans="1:12" x14ac:dyDescent="0.3">
      <c r="A1126" t="s">
        <v>1157</v>
      </c>
      <c r="B1126">
        <v>1971</v>
      </c>
      <c r="C1126">
        <f t="shared" si="51"/>
        <v>1971</v>
      </c>
      <c r="D1126" t="s">
        <v>10</v>
      </c>
      <c r="E1126">
        <v>2</v>
      </c>
      <c r="F1126">
        <v>0</v>
      </c>
      <c r="G1126" s="15">
        <v>9283.56</v>
      </c>
      <c r="H1126" t="s">
        <v>11</v>
      </c>
      <c r="I1126" t="s">
        <v>12</v>
      </c>
      <c r="J1126" t="s">
        <v>13</v>
      </c>
      <c r="K1126" t="str">
        <f t="shared" si="52"/>
        <v>2-Jul-1971</v>
      </c>
      <c r="L1126">
        <f t="shared" si="53"/>
        <v>51</v>
      </c>
    </row>
    <row r="1127" spans="1:12" x14ac:dyDescent="0.3">
      <c r="A1127" t="s">
        <v>1158</v>
      </c>
      <c r="B1127">
        <v>1969</v>
      </c>
      <c r="C1127">
        <f t="shared" si="51"/>
        <v>1969</v>
      </c>
      <c r="D1127" t="s">
        <v>15</v>
      </c>
      <c r="E1127">
        <v>26</v>
      </c>
      <c r="F1127">
        <v>0</v>
      </c>
      <c r="G1127" s="15">
        <v>9285.8700000000008</v>
      </c>
      <c r="H1127" t="s">
        <v>11</v>
      </c>
      <c r="I1127" t="s">
        <v>12</v>
      </c>
      <c r="J1127" t="s">
        <v>13</v>
      </c>
      <c r="K1127" t="str">
        <f t="shared" si="52"/>
        <v>26-Nov-1969</v>
      </c>
      <c r="L1127">
        <f t="shared" si="53"/>
        <v>53</v>
      </c>
    </row>
    <row r="1128" spans="1:12" x14ac:dyDescent="0.3">
      <c r="A1128" t="s">
        <v>1159</v>
      </c>
      <c r="B1128">
        <v>1973</v>
      </c>
      <c r="C1128">
        <f t="shared" si="51"/>
        <v>1973</v>
      </c>
      <c r="D1128" t="s">
        <v>37</v>
      </c>
      <c r="E1128">
        <v>16</v>
      </c>
      <c r="F1128">
        <v>1</v>
      </c>
      <c r="G1128" s="15">
        <v>9288.0300000000007</v>
      </c>
      <c r="H1128" t="s">
        <v>11</v>
      </c>
      <c r="I1128" t="s">
        <v>12</v>
      </c>
      <c r="J1128" t="s">
        <v>170</v>
      </c>
      <c r="K1128" t="str">
        <f t="shared" si="52"/>
        <v>16-Oct-1973</v>
      </c>
      <c r="L1128">
        <f t="shared" si="53"/>
        <v>49</v>
      </c>
    </row>
    <row r="1129" spans="1:12" x14ac:dyDescent="0.3">
      <c r="A1129" t="s">
        <v>1160</v>
      </c>
      <c r="B1129">
        <v>1973</v>
      </c>
      <c r="C1129">
        <f t="shared" si="51"/>
        <v>1973</v>
      </c>
      <c r="D1129" t="s">
        <v>20</v>
      </c>
      <c r="E1129">
        <v>18</v>
      </c>
      <c r="F1129">
        <v>1</v>
      </c>
      <c r="G1129" s="15">
        <v>9290.14</v>
      </c>
      <c r="H1129" t="s">
        <v>12</v>
      </c>
      <c r="I1129" t="s">
        <v>12</v>
      </c>
      <c r="J1129" t="s">
        <v>168</v>
      </c>
      <c r="K1129" t="str">
        <f t="shared" si="52"/>
        <v>18-Sep-1973</v>
      </c>
      <c r="L1129">
        <f t="shared" si="53"/>
        <v>49</v>
      </c>
    </row>
    <row r="1130" spans="1:12" x14ac:dyDescent="0.3">
      <c r="A1130" t="s">
        <v>1161</v>
      </c>
      <c r="B1130">
        <v>1976</v>
      </c>
      <c r="C1130">
        <f t="shared" si="51"/>
        <v>1976</v>
      </c>
      <c r="D1130" t="s">
        <v>15</v>
      </c>
      <c r="E1130">
        <v>3</v>
      </c>
      <c r="F1130">
        <v>3</v>
      </c>
      <c r="G1130" s="15">
        <v>9301.89</v>
      </c>
      <c r="H1130" t="s">
        <v>11</v>
      </c>
      <c r="I1130" t="s">
        <v>16</v>
      </c>
      <c r="J1130" t="s">
        <v>23</v>
      </c>
      <c r="K1130" t="str">
        <f t="shared" si="52"/>
        <v>3-Nov-1976</v>
      </c>
      <c r="L1130">
        <f t="shared" si="53"/>
        <v>46</v>
      </c>
    </row>
    <row r="1131" spans="1:12" x14ac:dyDescent="0.3">
      <c r="A1131" t="s">
        <v>1162</v>
      </c>
      <c r="B1131">
        <v>1973</v>
      </c>
      <c r="C1131">
        <f t="shared" si="51"/>
        <v>1973</v>
      </c>
      <c r="D1131" t="s">
        <v>37</v>
      </c>
      <c r="E1131">
        <v>16</v>
      </c>
      <c r="F1131">
        <v>2</v>
      </c>
      <c r="G1131" s="15">
        <v>9304.7000000000007</v>
      </c>
      <c r="H1131" t="s">
        <v>12</v>
      </c>
      <c r="I1131" t="s">
        <v>12</v>
      </c>
      <c r="J1131" t="s">
        <v>13</v>
      </c>
      <c r="K1131" t="str">
        <f t="shared" si="52"/>
        <v>16-Oct-1973</v>
      </c>
      <c r="L1131">
        <f t="shared" si="53"/>
        <v>49</v>
      </c>
    </row>
    <row r="1132" spans="1:12" x14ac:dyDescent="0.3">
      <c r="A1132" t="s">
        <v>1163</v>
      </c>
      <c r="B1132">
        <v>1963</v>
      </c>
      <c r="C1132">
        <f t="shared" si="51"/>
        <v>1963</v>
      </c>
      <c r="D1132" t="s">
        <v>18</v>
      </c>
      <c r="E1132">
        <v>8</v>
      </c>
      <c r="F1132">
        <v>0</v>
      </c>
      <c r="G1132" s="15">
        <v>9310.81</v>
      </c>
      <c r="H1132" t="s">
        <v>12</v>
      </c>
      <c r="I1132" t="s">
        <v>16</v>
      </c>
      <c r="J1132" t="s">
        <v>13</v>
      </c>
      <c r="K1132" t="str">
        <f t="shared" si="52"/>
        <v>8-Jun-1963</v>
      </c>
      <c r="L1132">
        <f t="shared" si="53"/>
        <v>60</v>
      </c>
    </row>
    <row r="1133" spans="1:12" x14ac:dyDescent="0.3">
      <c r="A1133" t="s">
        <v>1164</v>
      </c>
      <c r="B1133">
        <v>1977</v>
      </c>
      <c r="C1133">
        <f t="shared" si="51"/>
        <v>1977</v>
      </c>
      <c r="D1133" t="s">
        <v>37</v>
      </c>
      <c r="E1133">
        <v>12</v>
      </c>
      <c r="F1133">
        <v>2</v>
      </c>
      <c r="G1133" s="15">
        <v>9315.41</v>
      </c>
      <c r="H1133" t="s">
        <v>11</v>
      </c>
      <c r="I1133" t="s">
        <v>16</v>
      </c>
      <c r="J1133" t="s">
        <v>247</v>
      </c>
      <c r="K1133" t="str">
        <f t="shared" si="52"/>
        <v>12-Oct-1977</v>
      </c>
      <c r="L1133">
        <f t="shared" si="53"/>
        <v>45</v>
      </c>
    </row>
    <row r="1134" spans="1:12" x14ac:dyDescent="0.3">
      <c r="A1134" t="s">
        <v>1165</v>
      </c>
      <c r="B1134">
        <v>1988</v>
      </c>
      <c r="C1134">
        <f t="shared" si="51"/>
        <v>1988</v>
      </c>
      <c r="D1134" t="s">
        <v>10</v>
      </c>
      <c r="E1134">
        <v>9</v>
      </c>
      <c r="F1134">
        <v>3</v>
      </c>
      <c r="G1134" s="15">
        <v>9320.26</v>
      </c>
      <c r="H1134" t="s">
        <v>11</v>
      </c>
      <c r="I1134" t="s">
        <v>16</v>
      </c>
      <c r="J1134" t="s">
        <v>23</v>
      </c>
      <c r="K1134" t="str">
        <f t="shared" si="52"/>
        <v>9-Jul-1988</v>
      </c>
      <c r="L1134">
        <f t="shared" si="53"/>
        <v>34</v>
      </c>
    </row>
    <row r="1135" spans="1:12" x14ac:dyDescent="0.3">
      <c r="A1135" t="s">
        <v>1166</v>
      </c>
      <c r="B1135">
        <v>1996</v>
      </c>
      <c r="C1135">
        <f t="shared" si="51"/>
        <v>1996</v>
      </c>
      <c r="D1135" t="s">
        <v>37</v>
      </c>
      <c r="E1135">
        <v>12</v>
      </c>
      <c r="F1135">
        <v>0</v>
      </c>
      <c r="G1135" s="15">
        <v>9338.61</v>
      </c>
      <c r="H1135" t="s">
        <v>11</v>
      </c>
      <c r="I1135" t="s">
        <v>16</v>
      </c>
      <c r="J1135" t="s">
        <v>535</v>
      </c>
      <c r="K1135" t="str">
        <f t="shared" si="52"/>
        <v>12-Oct-1996</v>
      </c>
      <c r="L1135">
        <f t="shared" si="53"/>
        <v>26</v>
      </c>
    </row>
    <row r="1136" spans="1:12" x14ac:dyDescent="0.3">
      <c r="A1136" t="s">
        <v>1167</v>
      </c>
      <c r="B1136">
        <v>1988</v>
      </c>
      <c r="C1136">
        <f t="shared" si="51"/>
        <v>1988</v>
      </c>
      <c r="D1136" t="s">
        <v>10</v>
      </c>
      <c r="E1136">
        <v>1</v>
      </c>
      <c r="F1136">
        <v>3</v>
      </c>
      <c r="G1136" s="15">
        <v>9344.2000000000007</v>
      </c>
      <c r="H1136" t="s">
        <v>11</v>
      </c>
      <c r="I1136" t="s">
        <v>16</v>
      </c>
      <c r="J1136" t="s">
        <v>300</v>
      </c>
      <c r="K1136" t="str">
        <f t="shared" si="52"/>
        <v>1-Jul-1988</v>
      </c>
      <c r="L1136">
        <f t="shared" si="53"/>
        <v>34</v>
      </c>
    </row>
    <row r="1137" spans="1:12" x14ac:dyDescent="0.3">
      <c r="A1137" t="s">
        <v>1168</v>
      </c>
      <c r="B1137">
        <v>1971</v>
      </c>
      <c r="C1137">
        <f t="shared" si="51"/>
        <v>1971</v>
      </c>
      <c r="D1137" t="s">
        <v>37</v>
      </c>
      <c r="E1137">
        <v>8</v>
      </c>
      <c r="F1137">
        <v>0</v>
      </c>
      <c r="G1137" s="15">
        <v>9361.33</v>
      </c>
      <c r="H1137" t="s">
        <v>12</v>
      </c>
      <c r="I1137" t="s">
        <v>16</v>
      </c>
      <c r="J1137" t="s">
        <v>168</v>
      </c>
      <c r="K1137" t="str">
        <f t="shared" si="52"/>
        <v>8-Oct-1971</v>
      </c>
      <c r="L1137">
        <f t="shared" si="53"/>
        <v>51</v>
      </c>
    </row>
    <row r="1138" spans="1:12" x14ac:dyDescent="0.3">
      <c r="A1138" t="s">
        <v>1169</v>
      </c>
      <c r="B1138">
        <v>1969</v>
      </c>
      <c r="C1138">
        <f t="shared" si="51"/>
        <v>1969</v>
      </c>
      <c r="D1138" t="s">
        <v>15</v>
      </c>
      <c r="E1138">
        <v>24</v>
      </c>
      <c r="F1138">
        <v>0</v>
      </c>
      <c r="G1138" s="15">
        <v>9377.4500000000007</v>
      </c>
      <c r="H1138" t="s">
        <v>11</v>
      </c>
      <c r="I1138" t="s">
        <v>12</v>
      </c>
      <c r="J1138" t="s">
        <v>13</v>
      </c>
      <c r="K1138" t="str">
        <f t="shared" si="52"/>
        <v>24-Nov-1969</v>
      </c>
      <c r="L1138">
        <f t="shared" si="53"/>
        <v>53</v>
      </c>
    </row>
    <row r="1139" spans="1:12" x14ac:dyDescent="0.3">
      <c r="A1139" t="s">
        <v>1170</v>
      </c>
      <c r="B1139">
        <v>1971</v>
      </c>
      <c r="C1139">
        <f t="shared" si="51"/>
        <v>1971</v>
      </c>
      <c r="D1139" t="s">
        <v>15</v>
      </c>
      <c r="E1139">
        <v>26</v>
      </c>
      <c r="F1139">
        <v>1</v>
      </c>
      <c r="G1139" s="15">
        <v>9377.9</v>
      </c>
      <c r="H1139" t="s">
        <v>11</v>
      </c>
      <c r="I1139" t="s">
        <v>16</v>
      </c>
      <c r="J1139" t="s">
        <v>13</v>
      </c>
      <c r="K1139" t="str">
        <f t="shared" si="52"/>
        <v>26-Nov-1971</v>
      </c>
      <c r="L1139">
        <f t="shared" si="53"/>
        <v>51</v>
      </c>
    </row>
    <row r="1140" spans="1:12" x14ac:dyDescent="0.3">
      <c r="A1140" t="s">
        <v>1171</v>
      </c>
      <c r="B1140">
        <v>1975</v>
      </c>
      <c r="C1140">
        <f t="shared" si="51"/>
        <v>1975</v>
      </c>
      <c r="D1140" t="s">
        <v>30</v>
      </c>
      <c r="E1140">
        <v>2</v>
      </c>
      <c r="F1140">
        <v>1</v>
      </c>
      <c r="G1140" s="15">
        <v>9380.75</v>
      </c>
      <c r="H1140" t="s">
        <v>11</v>
      </c>
      <c r="I1140" t="s">
        <v>11</v>
      </c>
      <c r="J1140" t="s">
        <v>247</v>
      </c>
      <c r="K1140" t="str">
        <f t="shared" si="52"/>
        <v>2-Dec-1975</v>
      </c>
      <c r="L1140">
        <f t="shared" si="53"/>
        <v>47</v>
      </c>
    </row>
    <row r="1141" spans="1:12" x14ac:dyDescent="0.3">
      <c r="A1141" t="s">
        <v>1172</v>
      </c>
      <c r="B1141">
        <v>1971</v>
      </c>
      <c r="C1141">
        <f t="shared" si="51"/>
        <v>1971</v>
      </c>
      <c r="D1141" t="s">
        <v>30</v>
      </c>
      <c r="E1141">
        <v>29</v>
      </c>
      <c r="F1141">
        <v>1</v>
      </c>
      <c r="G1141" s="15">
        <v>9386.16</v>
      </c>
      <c r="H1141" t="s">
        <v>12</v>
      </c>
      <c r="I1141" t="s">
        <v>11</v>
      </c>
      <c r="J1141" t="s">
        <v>13</v>
      </c>
      <c r="K1141" t="str">
        <f t="shared" si="52"/>
        <v>29-Dec-1971</v>
      </c>
      <c r="L1141">
        <f t="shared" si="53"/>
        <v>51</v>
      </c>
    </row>
    <row r="1142" spans="1:12" x14ac:dyDescent="0.3">
      <c r="A1142" t="s">
        <v>1173</v>
      </c>
      <c r="B1142">
        <v>1971</v>
      </c>
      <c r="C1142">
        <f t="shared" si="51"/>
        <v>1971</v>
      </c>
      <c r="D1142" t="s">
        <v>37</v>
      </c>
      <c r="E1142">
        <v>20</v>
      </c>
      <c r="F1142">
        <v>1</v>
      </c>
      <c r="G1142" s="15">
        <v>9391.35</v>
      </c>
      <c r="H1142" t="s">
        <v>12</v>
      </c>
      <c r="I1142" t="s">
        <v>12</v>
      </c>
      <c r="J1142" t="s">
        <v>42</v>
      </c>
      <c r="K1142" t="str">
        <f t="shared" si="52"/>
        <v>20-Oct-1971</v>
      </c>
      <c r="L1142">
        <f t="shared" si="53"/>
        <v>51</v>
      </c>
    </row>
    <row r="1143" spans="1:12" x14ac:dyDescent="0.3">
      <c r="A1143" t="s">
        <v>1174</v>
      </c>
      <c r="B1143">
        <v>1976</v>
      </c>
      <c r="C1143">
        <f t="shared" si="51"/>
        <v>1976</v>
      </c>
      <c r="D1143" t="s">
        <v>37</v>
      </c>
      <c r="E1143">
        <v>17</v>
      </c>
      <c r="F1143">
        <v>2</v>
      </c>
      <c r="G1143" s="15">
        <v>9411.01</v>
      </c>
      <c r="H1143" t="s">
        <v>11</v>
      </c>
      <c r="I1143" t="s">
        <v>12</v>
      </c>
      <c r="J1143" t="s">
        <v>247</v>
      </c>
      <c r="K1143" t="str">
        <f t="shared" si="52"/>
        <v>17-Oct-1976</v>
      </c>
      <c r="L1143">
        <f t="shared" si="53"/>
        <v>46</v>
      </c>
    </row>
    <row r="1144" spans="1:12" x14ac:dyDescent="0.3">
      <c r="A1144" t="s">
        <v>1175</v>
      </c>
      <c r="B1144">
        <v>1976</v>
      </c>
      <c r="C1144">
        <f t="shared" si="51"/>
        <v>1976</v>
      </c>
      <c r="D1144" t="s">
        <v>37</v>
      </c>
      <c r="E1144">
        <v>30</v>
      </c>
      <c r="F1144">
        <v>3</v>
      </c>
      <c r="G1144" s="15">
        <v>9414.92</v>
      </c>
      <c r="H1144" t="s">
        <v>11</v>
      </c>
      <c r="I1144" t="s">
        <v>11</v>
      </c>
      <c r="J1144" t="s">
        <v>42</v>
      </c>
      <c r="K1144" t="str">
        <f t="shared" si="52"/>
        <v>30-Oct-1976</v>
      </c>
      <c r="L1144">
        <f t="shared" si="53"/>
        <v>46</v>
      </c>
    </row>
    <row r="1145" spans="1:12" x14ac:dyDescent="0.3">
      <c r="A1145" t="s">
        <v>1176</v>
      </c>
      <c r="B1145">
        <v>1976</v>
      </c>
      <c r="C1145">
        <f t="shared" si="51"/>
        <v>1976</v>
      </c>
      <c r="D1145" t="s">
        <v>15</v>
      </c>
      <c r="E1145">
        <v>3</v>
      </c>
      <c r="F1145">
        <v>2</v>
      </c>
      <c r="G1145" s="15">
        <v>9432.93</v>
      </c>
      <c r="H1145" t="s">
        <v>11</v>
      </c>
      <c r="I1145" t="s">
        <v>16</v>
      </c>
      <c r="J1145" t="s">
        <v>247</v>
      </c>
      <c r="K1145" t="str">
        <f t="shared" si="52"/>
        <v>3-Nov-1976</v>
      </c>
      <c r="L1145">
        <f t="shared" si="53"/>
        <v>46</v>
      </c>
    </row>
    <row r="1146" spans="1:12" x14ac:dyDescent="0.3">
      <c r="A1146" t="s">
        <v>1177</v>
      </c>
      <c r="B1146">
        <v>1974</v>
      </c>
      <c r="C1146">
        <f t="shared" si="51"/>
        <v>1974</v>
      </c>
      <c r="D1146" t="s">
        <v>15</v>
      </c>
      <c r="E1146">
        <v>27</v>
      </c>
      <c r="F1146">
        <v>1</v>
      </c>
      <c r="G1146" s="15">
        <v>9447.25</v>
      </c>
      <c r="H1146" t="s">
        <v>11</v>
      </c>
      <c r="I1146" t="s">
        <v>16</v>
      </c>
      <c r="J1146" t="s">
        <v>247</v>
      </c>
      <c r="K1146" t="str">
        <f t="shared" si="52"/>
        <v>27-Nov-1974</v>
      </c>
      <c r="L1146">
        <f t="shared" si="53"/>
        <v>48</v>
      </c>
    </row>
    <row r="1147" spans="1:12" x14ac:dyDescent="0.3">
      <c r="A1147" t="s">
        <v>1178</v>
      </c>
      <c r="B1147">
        <v>1974</v>
      </c>
      <c r="C1147">
        <f t="shared" si="51"/>
        <v>1974</v>
      </c>
      <c r="D1147" t="s">
        <v>18</v>
      </c>
      <c r="E1147">
        <v>8</v>
      </c>
      <c r="F1147">
        <v>1</v>
      </c>
      <c r="G1147" s="15">
        <v>9447.3799999999992</v>
      </c>
      <c r="H1147" t="s">
        <v>11</v>
      </c>
      <c r="I1147" t="s">
        <v>12</v>
      </c>
      <c r="J1147" t="s">
        <v>247</v>
      </c>
      <c r="K1147" t="str">
        <f t="shared" si="52"/>
        <v>8-Jun-1974</v>
      </c>
      <c r="L1147">
        <f t="shared" si="53"/>
        <v>49</v>
      </c>
    </row>
    <row r="1148" spans="1:12" x14ac:dyDescent="0.3">
      <c r="A1148" t="s">
        <v>1179</v>
      </c>
      <c r="B1148">
        <v>1987</v>
      </c>
      <c r="C1148">
        <f t="shared" si="51"/>
        <v>1987</v>
      </c>
      <c r="D1148" t="s">
        <v>15</v>
      </c>
      <c r="E1148">
        <v>14</v>
      </c>
      <c r="F1148">
        <v>3</v>
      </c>
      <c r="G1148" s="15">
        <v>9448.42</v>
      </c>
      <c r="H1148" t="s">
        <v>11</v>
      </c>
      <c r="I1148" t="s">
        <v>12</v>
      </c>
      <c r="J1148" t="s">
        <v>300</v>
      </c>
      <c r="K1148" t="str">
        <f t="shared" si="52"/>
        <v>14-Nov-1987</v>
      </c>
      <c r="L1148">
        <f t="shared" si="53"/>
        <v>35</v>
      </c>
    </row>
    <row r="1149" spans="1:12" x14ac:dyDescent="0.3">
      <c r="A1149" t="s">
        <v>1180</v>
      </c>
      <c r="B1149">
        <v>1979</v>
      </c>
      <c r="C1149">
        <f t="shared" si="51"/>
        <v>1979</v>
      </c>
      <c r="D1149" t="s">
        <v>10</v>
      </c>
      <c r="E1149">
        <v>17</v>
      </c>
      <c r="F1149">
        <v>2</v>
      </c>
      <c r="G1149" s="15">
        <v>9453.92</v>
      </c>
      <c r="H1149" t="s">
        <v>11</v>
      </c>
      <c r="I1149" t="s">
        <v>11</v>
      </c>
      <c r="J1149" t="s">
        <v>300</v>
      </c>
      <c r="K1149" t="str">
        <f t="shared" si="52"/>
        <v>17-Jul-1979</v>
      </c>
      <c r="L1149">
        <f t="shared" si="53"/>
        <v>43</v>
      </c>
    </row>
    <row r="1150" spans="1:12" x14ac:dyDescent="0.3">
      <c r="A1150" t="s">
        <v>1181</v>
      </c>
      <c r="B1150">
        <v>1969</v>
      </c>
      <c r="C1150">
        <f t="shared" si="51"/>
        <v>1969</v>
      </c>
      <c r="D1150" t="s">
        <v>18</v>
      </c>
      <c r="E1150">
        <v>4</v>
      </c>
      <c r="F1150">
        <v>0</v>
      </c>
      <c r="G1150" s="15">
        <v>9487.64</v>
      </c>
      <c r="H1150" t="s">
        <v>11</v>
      </c>
      <c r="I1150" t="s">
        <v>11</v>
      </c>
      <c r="J1150" t="s">
        <v>13</v>
      </c>
      <c r="K1150" t="str">
        <f t="shared" si="52"/>
        <v>4-Jun-1969</v>
      </c>
      <c r="L1150">
        <f t="shared" si="53"/>
        <v>54</v>
      </c>
    </row>
    <row r="1151" spans="1:12" x14ac:dyDescent="0.3">
      <c r="A1151" t="s">
        <v>1182</v>
      </c>
      <c r="B1151">
        <v>1976</v>
      </c>
      <c r="C1151">
        <f t="shared" si="51"/>
        <v>1976</v>
      </c>
      <c r="D1151" t="s">
        <v>15</v>
      </c>
      <c r="E1151">
        <v>28</v>
      </c>
      <c r="F1151">
        <v>3</v>
      </c>
      <c r="G1151" s="15">
        <v>9500.57</v>
      </c>
      <c r="H1151" t="s">
        <v>11</v>
      </c>
      <c r="I1151" t="s">
        <v>12</v>
      </c>
      <c r="J1151" t="s">
        <v>356</v>
      </c>
      <c r="K1151" t="str">
        <f t="shared" si="52"/>
        <v>28-Nov-1976</v>
      </c>
      <c r="L1151">
        <f t="shared" si="53"/>
        <v>46</v>
      </c>
    </row>
    <row r="1152" spans="1:12" x14ac:dyDescent="0.3">
      <c r="A1152" t="s">
        <v>1183</v>
      </c>
      <c r="B1152">
        <v>1969</v>
      </c>
      <c r="C1152">
        <f t="shared" si="51"/>
        <v>1969</v>
      </c>
      <c r="D1152" t="s">
        <v>35</v>
      </c>
      <c r="E1152">
        <v>24</v>
      </c>
      <c r="F1152">
        <v>0</v>
      </c>
      <c r="G1152" s="15">
        <v>9504.31</v>
      </c>
      <c r="H1152" t="s">
        <v>12</v>
      </c>
      <c r="I1152" t="s">
        <v>11</v>
      </c>
      <c r="J1152" t="s">
        <v>13</v>
      </c>
      <c r="K1152" t="str">
        <f t="shared" si="52"/>
        <v>24-Aug-1969</v>
      </c>
      <c r="L1152">
        <f t="shared" si="53"/>
        <v>53</v>
      </c>
    </row>
    <row r="1153" spans="1:12" x14ac:dyDescent="0.3">
      <c r="A1153" t="s">
        <v>1184</v>
      </c>
      <c r="B1153">
        <v>1992</v>
      </c>
      <c r="C1153">
        <f t="shared" si="51"/>
        <v>1992</v>
      </c>
      <c r="D1153" t="s">
        <v>35</v>
      </c>
      <c r="E1153">
        <v>22</v>
      </c>
      <c r="F1153">
        <v>0</v>
      </c>
      <c r="G1153" s="15">
        <v>9507.68</v>
      </c>
      <c r="H1153" t="s">
        <v>11</v>
      </c>
      <c r="I1153" t="s">
        <v>16</v>
      </c>
      <c r="J1153" t="s">
        <v>23</v>
      </c>
      <c r="K1153" t="str">
        <f t="shared" si="52"/>
        <v>22-Aug-1992</v>
      </c>
      <c r="L1153">
        <f t="shared" si="53"/>
        <v>30</v>
      </c>
    </row>
    <row r="1154" spans="1:12" x14ac:dyDescent="0.3">
      <c r="A1154" t="s">
        <v>1185</v>
      </c>
      <c r="B1154">
        <v>1971</v>
      </c>
      <c r="C1154">
        <f t="shared" si="51"/>
        <v>1971</v>
      </c>
      <c r="D1154" t="s">
        <v>15</v>
      </c>
      <c r="E1154">
        <v>29</v>
      </c>
      <c r="F1154">
        <v>0</v>
      </c>
      <c r="G1154" s="15">
        <v>9528.9</v>
      </c>
      <c r="H1154" t="s">
        <v>11</v>
      </c>
      <c r="I1154" t="s">
        <v>11</v>
      </c>
      <c r="J1154" t="s">
        <v>42</v>
      </c>
      <c r="K1154" t="str">
        <f t="shared" si="52"/>
        <v>29-Nov-1971</v>
      </c>
      <c r="L1154">
        <f t="shared" si="53"/>
        <v>51</v>
      </c>
    </row>
    <row r="1155" spans="1:12" x14ac:dyDescent="0.3">
      <c r="A1155" t="s">
        <v>1186</v>
      </c>
      <c r="B1155">
        <v>1973</v>
      </c>
      <c r="C1155">
        <f t="shared" ref="C1155:C1218" si="54">IF(B1155="?",AVERAGE($B$2344),B1155)</f>
        <v>1973</v>
      </c>
      <c r="D1155" t="s">
        <v>30</v>
      </c>
      <c r="E1155">
        <v>21</v>
      </c>
      <c r="F1155">
        <v>0</v>
      </c>
      <c r="G1155" s="15">
        <v>9538.65</v>
      </c>
      <c r="H1155" t="s">
        <v>11</v>
      </c>
      <c r="I1155" t="s">
        <v>12</v>
      </c>
      <c r="J1155" t="s">
        <v>300</v>
      </c>
      <c r="K1155" t="str">
        <f t="shared" ref="K1155:K1218" si="55">CONCATENATE(E1155,"-",D1155,"-",C1155)</f>
        <v>21-Dec-1973</v>
      </c>
      <c r="L1155">
        <f t="shared" ref="L1155:L1218" si="56">DATEDIF(K1155,DATE(2023,6,8),"Y")</f>
        <v>49</v>
      </c>
    </row>
    <row r="1156" spans="1:12" x14ac:dyDescent="0.3">
      <c r="A1156" t="s">
        <v>1187</v>
      </c>
      <c r="B1156">
        <v>1975</v>
      </c>
      <c r="C1156">
        <f t="shared" si="54"/>
        <v>1975</v>
      </c>
      <c r="D1156" t="s">
        <v>10</v>
      </c>
      <c r="E1156">
        <v>28</v>
      </c>
      <c r="F1156">
        <v>1</v>
      </c>
      <c r="G1156" s="15">
        <v>9540.17</v>
      </c>
      <c r="H1156" t="s">
        <v>11</v>
      </c>
      <c r="I1156" t="s">
        <v>11</v>
      </c>
      <c r="J1156" t="s">
        <v>247</v>
      </c>
      <c r="K1156" t="str">
        <f t="shared" si="55"/>
        <v>28-Jul-1975</v>
      </c>
      <c r="L1156">
        <f t="shared" si="56"/>
        <v>47</v>
      </c>
    </row>
    <row r="1157" spans="1:12" x14ac:dyDescent="0.3">
      <c r="A1157" t="s">
        <v>1188</v>
      </c>
      <c r="B1157">
        <v>1972</v>
      </c>
      <c r="C1157">
        <f t="shared" si="54"/>
        <v>1972</v>
      </c>
      <c r="D1157" t="s">
        <v>20</v>
      </c>
      <c r="E1157">
        <v>22</v>
      </c>
      <c r="F1157">
        <v>0</v>
      </c>
      <c r="G1157" s="15">
        <v>9541.7000000000007</v>
      </c>
      <c r="H1157" t="s">
        <v>11</v>
      </c>
      <c r="I1157" t="s">
        <v>16</v>
      </c>
      <c r="J1157" t="s">
        <v>247</v>
      </c>
      <c r="K1157" t="str">
        <f t="shared" si="55"/>
        <v>22-Sep-1972</v>
      </c>
      <c r="L1157">
        <f t="shared" si="56"/>
        <v>50</v>
      </c>
    </row>
    <row r="1158" spans="1:12" x14ac:dyDescent="0.3">
      <c r="A1158" t="s">
        <v>1189</v>
      </c>
      <c r="B1158">
        <v>1972</v>
      </c>
      <c r="C1158">
        <f t="shared" si="54"/>
        <v>1972</v>
      </c>
      <c r="D1158" t="s">
        <v>20</v>
      </c>
      <c r="E1158">
        <v>22</v>
      </c>
      <c r="F1158">
        <v>1</v>
      </c>
      <c r="G1158" s="15">
        <v>9549.57</v>
      </c>
      <c r="H1158" t="s">
        <v>11</v>
      </c>
      <c r="I1158" t="s">
        <v>16</v>
      </c>
      <c r="J1158" t="s">
        <v>13</v>
      </c>
      <c r="K1158" t="str">
        <f t="shared" si="55"/>
        <v>22-Sep-1972</v>
      </c>
      <c r="L1158">
        <f t="shared" si="56"/>
        <v>50</v>
      </c>
    </row>
    <row r="1159" spans="1:12" x14ac:dyDescent="0.3">
      <c r="A1159" t="s">
        <v>1190</v>
      </c>
      <c r="B1159">
        <v>1974</v>
      </c>
      <c r="C1159">
        <f t="shared" si="54"/>
        <v>1974</v>
      </c>
      <c r="D1159" t="s">
        <v>35</v>
      </c>
      <c r="E1159">
        <v>14</v>
      </c>
      <c r="F1159">
        <v>3</v>
      </c>
      <c r="G1159" s="15">
        <v>9563.0300000000007</v>
      </c>
      <c r="H1159" t="s">
        <v>12</v>
      </c>
      <c r="I1159" t="s">
        <v>16</v>
      </c>
      <c r="J1159" t="s">
        <v>42</v>
      </c>
      <c r="K1159" t="str">
        <f t="shared" si="55"/>
        <v>14-Aug-1974</v>
      </c>
      <c r="L1159">
        <f t="shared" si="56"/>
        <v>48</v>
      </c>
    </row>
    <row r="1160" spans="1:12" x14ac:dyDescent="0.3">
      <c r="A1160" t="s">
        <v>1191</v>
      </c>
      <c r="B1160">
        <v>1973</v>
      </c>
      <c r="C1160">
        <f t="shared" si="54"/>
        <v>1973</v>
      </c>
      <c r="D1160" t="s">
        <v>30</v>
      </c>
      <c r="E1160">
        <v>1</v>
      </c>
      <c r="F1160">
        <v>1</v>
      </c>
      <c r="G1160" s="15">
        <v>9566.99</v>
      </c>
      <c r="H1160" t="s">
        <v>11</v>
      </c>
      <c r="I1160" t="s">
        <v>16</v>
      </c>
      <c r="J1160" t="s">
        <v>23</v>
      </c>
      <c r="K1160" t="str">
        <f t="shared" si="55"/>
        <v>1-Dec-1973</v>
      </c>
      <c r="L1160">
        <f t="shared" si="56"/>
        <v>49</v>
      </c>
    </row>
    <row r="1161" spans="1:12" x14ac:dyDescent="0.3">
      <c r="A1161" t="s">
        <v>1192</v>
      </c>
      <c r="B1161">
        <v>1966</v>
      </c>
      <c r="C1161">
        <f t="shared" si="54"/>
        <v>1966</v>
      </c>
      <c r="D1161" t="s">
        <v>30</v>
      </c>
      <c r="E1161">
        <v>4</v>
      </c>
      <c r="F1161">
        <v>0</v>
      </c>
      <c r="G1161" s="15">
        <v>9582.5400000000009</v>
      </c>
      <c r="H1161" t="s">
        <v>12</v>
      </c>
      <c r="I1161" t="s">
        <v>11</v>
      </c>
      <c r="J1161" t="s">
        <v>13</v>
      </c>
      <c r="K1161" t="str">
        <f t="shared" si="55"/>
        <v>4-Dec-1966</v>
      </c>
      <c r="L1161">
        <f t="shared" si="56"/>
        <v>56</v>
      </c>
    </row>
    <row r="1162" spans="1:12" x14ac:dyDescent="0.3">
      <c r="A1162" t="s">
        <v>1193</v>
      </c>
      <c r="B1162">
        <v>1973</v>
      </c>
      <c r="C1162">
        <f t="shared" si="54"/>
        <v>1973</v>
      </c>
      <c r="D1162" t="s">
        <v>15</v>
      </c>
      <c r="E1162">
        <v>28</v>
      </c>
      <c r="F1162">
        <v>1</v>
      </c>
      <c r="G1162" s="15">
        <v>9583.89</v>
      </c>
      <c r="H1162" t="s">
        <v>11</v>
      </c>
      <c r="I1162" t="s">
        <v>12</v>
      </c>
      <c r="J1162" t="s">
        <v>23</v>
      </c>
      <c r="K1162" t="str">
        <f t="shared" si="55"/>
        <v>28-Nov-1973</v>
      </c>
      <c r="L1162">
        <f t="shared" si="56"/>
        <v>49</v>
      </c>
    </row>
    <row r="1163" spans="1:12" x14ac:dyDescent="0.3">
      <c r="A1163" t="s">
        <v>1194</v>
      </c>
      <c r="B1163">
        <v>1981</v>
      </c>
      <c r="C1163">
        <f t="shared" si="54"/>
        <v>1981</v>
      </c>
      <c r="D1163" t="s">
        <v>37</v>
      </c>
      <c r="E1163">
        <v>18</v>
      </c>
      <c r="F1163">
        <v>1</v>
      </c>
      <c r="G1163" s="15">
        <v>9584.0400000000009</v>
      </c>
      <c r="H1163" t="s">
        <v>11</v>
      </c>
      <c r="I1163" t="s">
        <v>16</v>
      </c>
      <c r="J1163" t="s">
        <v>300</v>
      </c>
      <c r="K1163" t="str">
        <f t="shared" si="55"/>
        <v>18-Oct-1981</v>
      </c>
      <c r="L1163">
        <f t="shared" si="56"/>
        <v>41</v>
      </c>
    </row>
    <row r="1164" spans="1:12" x14ac:dyDescent="0.3">
      <c r="A1164" t="s">
        <v>1195</v>
      </c>
      <c r="B1164">
        <v>1964</v>
      </c>
      <c r="C1164">
        <f t="shared" si="54"/>
        <v>1964</v>
      </c>
      <c r="D1164" t="s">
        <v>30</v>
      </c>
      <c r="E1164">
        <v>15</v>
      </c>
      <c r="F1164">
        <v>0</v>
      </c>
      <c r="G1164" s="15">
        <v>9597.6299999999992</v>
      </c>
      <c r="H1164" t="s">
        <v>12</v>
      </c>
      <c r="I1164" t="s">
        <v>12</v>
      </c>
      <c r="J1164" t="s">
        <v>13</v>
      </c>
      <c r="K1164" t="str">
        <f t="shared" si="55"/>
        <v>15-Dec-1964</v>
      </c>
      <c r="L1164">
        <f t="shared" si="56"/>
        <v>58</v>
      </c>
    </row>
    <row r="1165" spans="1:12" x14ac:dyDescent="0.3">
      <c r="A1165" t="s">
        <v>1196</v>
      </c>
      <c r="B1165">
        <v>1972</v>
      </c>
      <c r="C1165">
        <f t="shared" si="54"/>
        <v>1972</v>
      </c>
      <c r="D1165" t="s">
        <v>30</v>
      </c>
      <c r="E1165">
        <v>27</v>
      </c>
      <c r="F1165">
        <v>1</v>
      </c>
      <c r="G1165" s="15">
        <v>9617.66</v>
      </c>
      <c r="H1165" t="s">
        <v>12</v>
      </c>
      <c r="I1165" t="s">
        <v>12</v>
      </c>
      <c r="J1165" t="s">
        <v>168</v>
      </c>
      <c r="K1165" t="str">
        <f t="shared" si="55"/>
        <v>27-Dec-1972</v>
      </c>
      <c r="L1165">
        <f t="shared" si="56"/>
        <v>50</v>
      </c>
    </row>
    <row r="1166" spans="1:12" x14ac:dyDescent="0.3">
      <c r="A1166" t="s">
        <v>1197</v>
      </c>
      <c r="B1166">
        <v>1982</v>
      </c>
      <c r="C1166">
        <f t="shared" si="54"/>
        <v>1982</v>
      </c>
      <c r="D1166" t="s">
        <v>35</v>
      </c>
      <c r="E1166">
        <v>29</v>
      </c>
      <c r="F1166">
        <v>3</v>
      </c>
      <c r="G1166" s="15">
        <v>9619.18</v>
      </c>
      <c r="H1166" t="s">
        <v>11</v>
      </c>
      <c r="I1166" t="s">
        <v>16</v>
      </c>
      <c r="J1166" t="s">
        <v>200</v>
      </c>
      <c r="K1166" t="str">
        <f t="shared" si="55"/>
        <v>29-Aug-1982</v>
      </c>
      <c r="L1166">
        <f t="shared" si="56"/>
        <v>40</v>
      </c>
    </row>
    <row r="1167" spans="1:12" x14ac:dyDescent="0.3">
      <c r="A1167" t="s">
        <v>1198</v>
      </c>
      <c r="B1167">
        <v>1975</v>
      </c>
      <c r="C1167">
        <f t="shared" si="54"/>
        <v>1975</v>
      </c>
      <c r="D1167" t="s">
        <v>37</v>
      </c>
      <c r="E1167">
        <v>29</v>
      </c>
      <c r="F1167">
        <v>3</v>
      </c>
      <c r="G1167" s="15">
        <v>9620.33</v>
      </c>
      <c r="H1167" t="s">
        <v>12</v>
      </c>
      <c r="I1167" t="s">
        <v>12</v>
      </c>
      <c r="J1167" t="s">
        <v>23</v>
      </c>
      <c r="K1167" t="str">
        <f t="shared" si="55"/>
        <v>29-Oct-1975</v>
      </c>
      <c r="L1167">
        <f t="shared" si="56"/>
        <v>47</v>
      </c>
    </row>
    <row r="1168" spans="1:12" x14ac:dyDescent="0.3">
      <c r="A1168" t="s">
        <v>1199</v>
      </c>
      <c r="B1168">
        <v>1970</v>
      </c>
      <c r="C1168">
        <f t="shared" si="54"/>
        <v>1970</v>
      </c>
      <c r="D1168" t="s">
        <v>30</v>
      </c>
      <c r="E1168">
        <v>16</v>
      </c>
      <c r="F1168">
        <v>0</v>
      </c>
      <c r="G1168" s="15">
        <v>9625.92</v>
      </c>
      <c r="H1168" t="s">
        <v>11</v>
      </c>
      <c r="I1168" t="s">
        <v>12</v>
      </c>
      <c r="J1168" t="s">
        <v>42</v>
      </c>
      <c r="K1168" t="str">
        <f t="shared" si="55"/>
        <v>16-Dec-1970</v>
      </c>
      <c r="L1168">
        <f t="shared" si="56"/>
        <v>52</v>
      </c>
    </row>
    <row r="1169" spans="1:12" x14ac:dyDescent="0.3">
      <c r="A1169" t="s">
        <v>1200</v>
      </c>
      <c r="B1169">
        <v>1998</v>
      </c>
      <c r="C1169">
        <f t="shared" si="54"/>
        <v>1998</v>
      </c>
      <c r="D1169" t="s">
        <v>18</v>
      </c>
      <c r="E1169">
        <v>23</v>
      </c>
      <c r="F1169">
        <v>0</v>
      </c>
      <c r="G1169" s="15">
        <v>9628.7900000000009</v>
      </c>
      <c r="H1169" t="s">
        <v>11</v>
      </c>
      <c r="I1169" t="s">
        <v>11</v>
      </c>
      <c r="J1169" t="s">
        <v>535</v>
      </c>
      <c r="K1169" t="str">
        <f t="shared" si="55"/>
        <v>23-Jun-1998</v>
      </c>
      <c r="L1169">
        <f t="shared" si="56"/>
        <v>24</v>
      </c>
    </row>
    <row r="1170" spans="1:12" x14ac:dyDescent="0.3">
      <c r="A1170" t="s">
        <v>1201</v>
      </c>
      <c r="B1170">
        <v>1979</v>
      </c>
      <c r="C1170">
        <f t="shared" si="54"/>
        <v>1979</v>
      </c>
      <c r="D1170" t="s">
        <v>30</v>
      </c>
      <c r="E1170">
        <v>19</v>
      </c>
      <c r="F1170">
        <v>2</v>
      </c>
      <c r="G1170" s="15">
        <v>9630.2999999999993</v>
      </c>
      <c r="H1170" t="s">
        <v>11</v>
      </c>
      <c r="I1170" t="s">
        <v>11</v>
      </c>
      <c r="J1170" t="s">
        <v>300</v>
      </c>
      <c r="K1170" t="str">
        <f t="shared" si="55"/>
        <v>19-Dec-1979</v>
      </c>
      <c r="L1170">
        <f t="shared" si="56"/>
        <v>43</v>
      </c>
    </row>
    <row r="1171" spans="1:12" x14ac:dyDescent="0.3">
      <c r="A1171" t="s">
        <v>1202</v>
      </c>
      <c r="B1171">
        <v>1972</v>
      </c>
      <c r="C1171">
        <f t="shared" si="54"/>
        <v>1972</v>
      </c>
      <c r="D1171" t="s">
        <v>37</v>
      </c>
      <c r="E1171">
        <v>23</v>
      </c>
      <c r="F1171">
        <v>2</v>
      </c>
      <c r="G1171" s="15">
        <v>9630.4</v>
      </c>
      <c r="H1171" t="s">
        <v>11</v>
      </c>
      <c r="I1171" t="s">
        <v>11</v>
      </c>
      <c r="J1171" t="s">
        <v>42</v>
      </c>
      <c r="K1171" t="str">
        <f t="shared" si="55"/>
        <v>23-Oct-1972</v>
      </c>
      <c r="L1171">
        <f t="shared" si="56"/>
        <v>50</v>
      </c>
    </row>
    <row r="1172" spans="1:12" x14ac:dyDescent="0.3">
      <c r="A1172" t="s">
        <v>1203</v>
      </c>
      <c r="B1172">
        <v>1968</v>
      </c>
      <c r="C1172">
        <f t="shared" si="54"/>
        <v>1968</v>
      </c>
      <c r="D1172" t="s">
        <v>18</v>
      </c>
      <c r="E1172">
        <v>22</v>
      </c>
      <c r="F1172">
        <v>0</v>
      </c>
      <c r="G1172" s="15">
        <v>9630.91</v>
      </c>
      <c r="H1172" t="s">
        <v>12</v>
      </c>
      <c r="I1172" t="s">
        <v>11</v>
      </c>
      <c r="J1172" t="s">
        <v>13</v>
      </c>
      <c r="K1172" t="str">
        <f t="shared" si="55"/>
        <v>22-Jun-1968</v>
      </c>
      <c r="L1172">
        <f t="shared" si="56"/>
        <v>54</v>
      </c>
    </row>
    <row r="1173" spans="1:12" x14ac:dyDescent="0.3">
      <c r="A1173" t="s">
        <v>1204</v>
      </c>
      <c r="B1173">
        <v>1970</v>
      </c>
      <c r="C1173">
        <f t="shared" si="54"/>
        <v>1970</v>
      </c>
      <c r="D1173" t="s">
        <v>20</v>
      </c>
      <c r="E1173">
        <v>30</v>
      </c>
      <c r="F1173">
        <v>0</v>
      </c>
      <c r="G1173" s="15">
        <v>9634.5400000000009</v>
      </c>
      <c r="H1173" t="s">
        <v>11</v>
      </c>
      <c r="I1173" t="s">
        <v>11</v>
      </c>
      <c r="J1173" t="s">
        <v>42</v>
      </c>
      <c r="K1173" t="str">
        <f t="shared" si="55"/>
        <v>30-Sep-1970</v>
      </c>
      <c r="L1173">
        <f t="shared" si="56"/>
        <v>52</v>
      </c>
    </row>
    <row r="1174" spans="1:12" x14ac:dyDescent="0.3">
      <c r="A1174" t="s">
        <v>1205</v>
      </c>
      <c r="B1174">
        <v>1971</v>
      </c>
      <c r="C1174">
        <f t="shared" si="54"/>
        <v>1971</v>
      </c>
      <c r="D1174" t="s">
        <v>10</v>
      </c>
      <c r="E1174">
        <v>19</v>
      </c>
      <c r="F1174">
        <v>0</v>
      </c>
      <c r="G1174" s="15">
        <v>9644.25</v>
      </c>
      <c r="H1174" t="s">
        <v>11</v>
      </c>
      <c r="I1174" t="s">
        <v>16</v>
      </c>
      <c r="J1174" t="s">
        <v>23</v>
      </c>
      <c r="K1174" t="str">
        <f t="shared" si="55"/>
        <v>19-Jul-1971</v>
      </c>
      <c r="L1174">
        <f t="shared" si="56"/>
        <v>51</v>
      </c>
    </row>
    <row r="1175" spans="1:12" x14ac:dyDescent="0.3">
      <c r="A1175" t="s">
        <v>1206</v>
      </c>
      <c r="B1175">
        <v>1974</v>
      </c>
      <c r="C1175">
        <f t="shared" si="54"/>
        <v>1974</v>
      </c>
      <c r="D1175" t="s">
        <v>10</v>
      </c>
      <c r="E1175">
        <v>8</v>
      </c>
      <c r="F1175">
        <v>0</v>
      </c>
      <c r="G1175" s="15">
        <v>9653.81</v>
      </c>
      <c r="H1175" t="s">
        <v>11</v>
      </c>
      <c r="I1175" t="s">
        <v>11</v>
      </c>
      <c r="J1175" t="s">
        <v>42</v>
      </c>
      <c r="K1175" t="str">
        <f t="shared" si="55"/>
        <v>8-Jul-1974</v>
      </c>
      <c r="L1175">
        <f t="shared" si="56"/>
        <v>48</v>
      </c>
    </row>
    <row r="1176" spans="1:12" x14ac:dyDescent="0.3">
      <c r="A1176" t="s">
        <v>1207</v>
      </c>
      <c r="B1176">
        <v>1981</v>
      </c>
      <c r="C1176">
        <f t="shared" si="54"/>
        <v>1981</v>
      </c>
      <c r="D1176" t="s">
        <v>35</v>
      </c>
      <c r="E1176">
        <v>8</v>
      </c>
      <c r="F1176">
        <v>1</v>
      </c>
      <c r="G1176" s="15">
        <v>9664.34</v>
      </c>
      <c r="H1176" t="s">
        <v>11</v>
      </c>
      <c r="I1176" t="s">
        <v>12</v>
      </c>
      <c r="J1176" t="s">
        <v>42</v>
      </c>
      <c r="K1176" t="str">
        <f t="shared" si="55"/>
        <v>8-Aug-1981</v>
      </c>
      <c r="L1176">
        <f t="shared" si="56"/>
        <v>41</v>
      </c>
    </row>
    <row r="1177" spans="1:12" x14ac:dyDescent="0.3">
      <c r="A1177" t="s">
        <v>1208</v>
      </c>
      <c r="B1177">
        <v>1966</v>
      </c>
      <c r="C1177">
        <f t="shared" si="54"/>
        <v>1966</v>
      </c>
      <c r="D1177" t="s">
        <v>20</v>
      </c>
      <c r="E1177">
        <v>16</v>
      </c>
      <c r="F1177">
        <v>0</v>
      </c>
      <c r="G1177" s="15">
        <v>9684.2900000000009</v>
      </c>
      <c r="H1177" t="s">
        <v>12</v>
      </c>
      <c r="I1177" t="s">
        <v>11</v>
      </c>
      <c r="J1177" t="s">
        <v>13</v>
      </c>
      <c r="K1177" t="str">
        <f t="shared" si="55"/>
        <v>16-Sep-1966</v>
      </c>
      <c r="L1177">
        <f t="shared" si="56"/>
        <v>56</v>
      </c>
    </row>
    <row r="1178" spans="1:12" x14ac:dyDescent="0.3">
      <c r="A1178" t="s">
        <v>1209</v>
      </c>
      <c r="B1178">
        <v>1964</v>
      </c>
      <c r="C1178">
        <f t="shared" si="54"/>
        <v>1964</v>
      </c>
      <c r="D1178" t="s">
        <v>15</v>
      </c>
      <c r="E1178">
        <v>7</v>
      </c>
      <c r="F1178">
        <v>0</v>
      </c>
      <c r="G1178" s="15">
        <v>9698.42</v>
      </c>
      <c r="H1178" t="s">
        <v>12</v>
      </c>
      <c r="I1178" t="s">
        <v>12</v>
      </c>
      <c r="J1178" t="s">
        <v>13</v>
      </c>
      <c r="K1178" t="str">
        <f t="shared" si="55"/>
        <v>7-Nov-1964</v>
      </c>
      <c r="L1178">
        <f t="shared" si="56"/>
        <v>58</v>
      </c>
    </row>
    <row r="1179" spans="1:12" x14ac:dyDescent="0.3">
      <c r="A1179" t="s">
        <v>1210</v>
      </c>
      <c r="B1179">
        <v>1977</v>
      </c>
      <c r="C1179">
        <f t="shared" si="54"/>
        <v>1977</v>
      </c>
      <c r="D1179" t="s">
        <v>20</v>
      </c>
      <c r="E1179">
        <v>19</v>
      </c>
      <c r="F1179">
        <v>3</v>
      </c>
      <c r="G1179" s="15">
        <v>9704.67</v>
      </c>
      <c r="H1179" t="s">
        <v>11</v>
      </c>
      <c r="I1179" t="s">
        <v>12</v>
      </c>
      <c r="J1179" t="s">
        <v>247</v>
      </c>
      <c r="K1179" t="str">
        <f t="shared" si="55"/>
        <v>19-Sep-1977</v>
      </c>
      <c r="L1179">
        <f t="shared" si="56"/>
        <v>45</v>
      </c>
    </row>
    <row r="1180" spans="1:12" x14ac:dyDescent="0.3">
      <c r="A1180" t="s">
        <v>1211</v>
      </c>
      <c r="B1180">
        <v>1972</v>
      </c>
      <c r="C1180">
        <f t="shared" si="54"/>
        <v>1972</v>
      </c>
      <c r="D1180" t="s">
        <v>10</v>
      </c>
      <c r="E1180">
        <v>10</v>
      </c>
      <c r="F1180">
        <v>0</v>
      </c>
      <c r="G1180" s="15">
        <v>9710.7099999999991</v>
      </c>
      <c r="H1180" t="s">
        <v>11</v>
      </c>
      <c r="I1180" t="s">
        <v>16</v>
      </c>
      <c r="J1180" t="s">
        <v>300</v>
      </c>
      <c r="K1180" t="str">
        <f t="shared" si="55"/>
        <v>10-Jul-1972</v>
      </c>
      <c r="L1180">
        <f t="shared" si="56"/>
        <v>50</v>
      </c>
    </row>
    <row r="1181" spans="1:12" x14ac:dyDescent="0.3">
      <c r="A1181" t="s">
        <v>1212</v>
      </c>
      <c r="B1181">
        <v>1975</v>
      </c>
      <c r="C1181">
        <f t="shared" si="54"/>
        <v>1975</v>
      </c>
      <c r="D1181" t="s">
        <v>18</v>
      </c>
      <c r="E1181">
        <v>27</v>
      </c>
      <c r="F1181">
        <v>2</v>
      </c>
      <c r="G1181" s="15">
        <v>9715.84</v>
      </c>
      <c r="H1181" t="s">
        <v>11</v>
      </c>
      <c r="I1181" t="s">
        <v>16</v>
      </c>
      <c r="J1181" t="s">
        <v>247</v>
      </c>
      <c r="K1181" t="str">
        <f t="shared" si="55"/>
        <v>27-Jun-1975</v>
      </c>
      <c r="L1181">
        <f t="shared" si="56"/>
        <v>47</v>
      </c>
    </row>
    <row r="1182" spans="1:12" x14ac:dyDescent="0.3">
      <c r="A1182" t="s">
        <v>1213</v>
      </c>
      <c r="B1182">
        <v>1970</v>
      </c>
      <c r="C1182">
        <f t="shared" si="54"/>
        <v>1970</v>
      </c>
      <c r="D1182" t="s">
        <v>20</v>
      </c>
      <c r="E1182">
        <v>12</v>
      </c>
      <c r="F1182">
        <v>0</v>
      </c>
      <c r="G1182" s="15">
        <v>9722.77</v>
      </c>
      <c r="H1182" t="s">
        <v>12</v>
      </c>
      <c r="I1182" t="s">
        <v>16</v>
      </c>
      <c r="J1182" t="s">
        <v>168</v>
      </c>
      <c r="K1182" t="str">
        <f t="shared" si="55"/>
        <v>12-Sep-1970</v>
      </c>
      <c r="L1182">
        <f t="shared" si="56"/>
        <v>52</v>
      </c>
    </row>
    <row r="1183" spans="1:12" x14ac:dyDescent="0.3">
      <c r="A1183" t="s">
        <v>1214</v>
      </c>
      <c r="B1183">
        <v>1970</v>
      </c>
      <c r="C1183">
        <f t="shared" si="54"/>
        <v>1970</v>
      </c>
      <c r="D1183" t="s">
        <v>35</v>
      </c>
      <c r="E1183">
        <v>18</v>
      </c>
      <c r="F1183">
        <v>1</v>
      </c>
      <c r="G1183" s="15">
        <v>9724.5300000000007</v>
      </c>
      <c r="H1183" t="s">
        <v>12</v>
      </c>
      <c r="I1183" t="s">
        <v>16</v>
      </c>
      <c r="J1183" t="s">
        <v>42</v>
      </c>
      <c r="K1183" t="str">
        <f t="shared" si="55"/>
        <v>18-Aug-1970</v>
      </c>
      <c r="L1183">
        <f t="shared" si="56"/>
        <v>52</v>
      </c>
    </row>
    <row r="1184" spans="1:12" x14ac:dyDescent="0.3">
      <c r="A1184" t="s">
        <v>1215</v>
      </c>
      <c r="B1184">
        <v>1970</v>
      </c>
      <c r="C1184">
        <f t="shared" si="54"/>
        <v>1970</v>
      </c>
      <c r="D1184" t="s">
        <v>10</v>
      </c>
      <c r="E1184">
        <v>4</v>
      </c>
      <c r="F1184">
        <v>1</v>
      </c>
      <c r="G1184" s="15">
        <v>9748.91</v>
      </c>
      <c r="H1184" t="s">
        <v>11</v>
      </c>
      <c r="I1184" t="s">
        <v>16</v>
      </c>
      <c r="J1184" t="s">
        <v>13</v>
      </c>
      <c r="K1184" t="str">
        <f t="shared" si="55"/>
        <v>4-Jul-1970</v>
      </c>
      <c r="L1184">
        <f t="shared" si="56"/>
        <v>52</v>
      </c>
    </row>
    <row r="1185" spans="1:12" x14ac:dyDescent="0.3">
      <c r="A1185" t="s">
        <v>1216</v>
      </c>
      <c r="B1185">
        <v>2001</v>
      </c>
      <c r="C1185">
        <f t="shared" si="54"/>
        <v>2001</v>
      </c>
      <c r="D1185" t="s">
        <v>10</v>
      </c>
      <c r="E1185">
        <v>14</v>
      </c>
      <c r="F1185">
        <v>0</v>
      </c>
      <c r="G1185" s="15">
        <v>9753.49</v>
      </c>
      <c r="H1185" t="s">
        <v>11</v>
      </c>
      <c r="I1185" t="s">
        <v>11</v>
      </c>
      <c r="J1185" t="s">
        <v>23</v>
      </c>
      <c r="K1185" t="str">
        <f t="shared" si="55"/>
        <v>14-Jul-2001</v>
      </c>
      <c r="L1185">
        <f t="shared" si="56"/>
        <v>21</v>
      </c>
    </row>
    <row r="1186" spans="1:12" x14ac:dyDescent="0.3">
      <c r="A1186" t="s">
        <v>1217</v>
      </c>
      <c r="B1186">
        <v>1965</v>
      </c>
      <c r="C1186">
        <f t="shared" si="54"/>
        <v>1965</v>
      </c>
      <c r="D1186" t="s">
        <v>20</v>
      </c>
      <c r="E1186">
        <v>5</v>
      </c>
      <c r="F1186">
        <v>0</v>
      </c>
      <c r="G1186" s="15">
        <v>9764.08</v>
      </c>
      <c r="H1186" t="s">
        <v>12</v>
      </c>
      <c r="I1186" t="s">
        <v>16</v>
      </c>
      <c r="J1186" t="s">
        <v>23</v>
      </c>
      <c r="K1186" t="str">
        <f t="shared" si="55"/>
        <v>5-Sep-1965</v>
      </c>
      <c r="L1186">
        <f t="shared" si="56"/>
        <v>57</v>
      </c>
    </row>
    <row r="1187" spans="1:12" x14ac:dyDescent="0.3">
      <c r="A1187" t="s">
        <v>1218</v>
      </c>
      <c r="B1187">
        <v>1973</v>
      </c>
      <c r="C1187">
        <f t="shared" si="54"/>
        <v>1973</v>
      </c>
      <c r="D1187" t="s">
        <v>10</v>
      </c>
      <c r="E1187">
        <v>7</v>
      </c>
      <c r="F1187">
        <v>1</v>
      </c>
      <c r="G1187" s="15">
        <v>9778.35</v>
      </c>
      <c r="H1187" t="s">
        <v>11</v>
      </c>
      <c r="I1187" t="s">
        <v>11</v>
      </c>
      <c r="J1187" t="s">
        <v>247</v>
      </c>
      <c r="K1187" t="str">
        <f t="shared" si="55"/>
        <v>7-Jul-1973</v>
      </c>
      <c r="L1187">
        <f t="shared" si="56"/>
        <v>49</v>
      </c>
    </row>
    <row r="1188" spans="1:12" x14ac:dyDescent="0.3">
      <c r="A1188" t="s">
        <v>1219</v>
      </c>
      <c r="B1188">
        <v>1996</v>
      </c>
      <c r="C1188">
        <f t="shared" si="54"/>
        <v>1996</v>
      </c>
      <c r="D1188" t="s">
        <v>35</v>
      </c>
      <c r="E1188">
        <v>8</v>
      </c>
      <c r="F1188">
        <v>0</v>
      </c>
      <c r="G1188" s="15">
        <v>9787.32</v>
      </c>
      <c r="H1188" t="s">
        <v>11</v>
      </c>
      <c r="I1188" t="s">
        <v>12</v>
      </c>
      <c r="J1188" t="s">
        <v>249</v>
      </c>
      <c r="K1188" t="str">
        <f t="shared" si="55"/>
        <v>8-Aug-1996</v>
      </c>
      <c r="L1188">
        <f t="shared" si="56"/>
        <v>26</v>
      </c>
    </row>
    <row r="1189" spans="1:12" x14ac:dyDescent="0.3">
      <c r="A1189" t="s">
        <v>1220</v>
      </c>
      <c r="B1189">
        <v>1977</v>
      </c>
      <c r="C1189">
        <f t="shared" si="54"/>
        <v>1977</v>
      </c>
      <c r="D1189" t="s">
        <v>18</v>
      </c>
      <c r="E1189">
        <v>7</v>
      </c>
      <c r="F1189">
        <v>5</v>
      </c>
      <c r="G1189" s="15">
        <v>9788.8700000000008</v>
      </c>
      <c r="H1189" t="s">
        <v>12</v>
      </c>
      <c r="I1189" t="s">
        <v>11</v>
      </c>
      <c r="J1189" t="s">
        <v>13</v>
      </c>
      <c r="K1189" t="str">
        <f t="shared" si="55"/>
        <v>7-Jun-1977</v>
      </c>
      <c r="L1189">
        <f t="shared" si="56"/>
        <v>46</v>
      </c>
    </row>
    <row r="1190" spans="1:12" x14ac:dyDescent="0.3">
      <c r="A1190" t="s">
        <v>1221</v>
      </c>
      <c r="B1190">
        <v>1973</v>
      </c>
      <c r="C1190">
        <f t="shared" si="54"/>
        <v>1973</v>
      </c>
      <c r="D1190" t="s">
        <v>20</v>
      </c>
      <c r="E1190">
        <v>17</v>
      </c>
      <c r="F1190">
        <v>2</v>
      </c>
      <c r="G1190" s="15">
        <v>9800.89</v>
      </c>
      <c r="H1190" t="s">
        <v>11</v>
      </c>
      <c r="I1190" t="s">
        <v>16</v>
      </c>
      <c r="J1190" t="s">
        <v>13</v>
      </c>
      <c r="K1190" t="str">
        <f t="shared" si="55"/>
        <v>17-Sep-1973</v>
      </c>
      <c r="L1190">
        <f t="shared" si="56"/>
        <v>49</v>
      </c>
    </row>
    <row r="1191" spans="1:12" x14ac:dyDescent="0.3">
      <c r="A1191" t="s">
        <v>1222</v>
      </c>
      <c r="B1191">
        <v>1972</v>
      </c>
      <c r="C1191">
        <f t="shared" si="54"/>
        <v>1972</v>
      </c>
      <c r="D1191" t="s">
        <v>18</v>
      </c>
      <c r="E1191">
        <v>28</v>
      </c>
      <c r="F1191">
        <v>0</v>
      </c>
      <c r="G1191" s="15">
        <v>9819.25</v>
      </c>
      <c r="H1191" t="s">
        <v>11</v>
      </c>
      <c r="I1191" t="s">
        <v>11</v>
      </c>
      <c r="J1191" t="s">
        <v>300</v>
      </c>
      <c r="K1191" t="str">
        <f t="shared" si="55"/>
        <v>28-Jun-1972</v>
      </c>
      <c r="L1191">
        <f t="shared" si="56"/>
        <v>50</v>
      </c>
    </row>
    <row r="1192" spans="1:12" x14ac:dyDescent="0.3">
      <c r="A1192" t="s">
        <v>1223</v>
      </c>
      <c r="B1192">
        <v>1972</v>
      </c>
      <c r="C1192">
        <f t="shared" si="54"/>
        <v>1972</v>
      </c>
      <c r="D1192" t="s">
        <v>20</v>
      </c>
      <c r="E1192">
        <v>26</v>
      </c>
      <c r="F1192">
        <v>0</v>
      </c>
      <c r="G1192" s="15">
        <v>9836.2099999999991</v>
      </c>
      <c r="H1192" t="s">
        <v>11</v>
      </c>
      <c r="I1192" t="s">
        <v>12</v>
      </c>
      <c r="J1192" t="s">
        <v>300</v>
      </c>
      <c r="K1192" t="str">
        <f t="shared" si="55"/>
        <v>26-Sep-1972</v>
      </c>
      <c r="L1192">
        <f t="shared" si="56"/>
        <v>50</v>
      </c>
    </row>
    <row r="1193" spans="1:12" x14ac:dyDescent="0.3">
      <c r="A1193" t="s">
        <v>1224</v>
      </c>
      <c r="B1193">
        <v>1992</v>
      </c>
      <c r="C1193">
        <f t="shared" si="54"/>
        <v>1992</v>
      </c>
      <c r="D1193" t="s">
        <v>35</v>
      </c>
      <c r="E1193">
        <v>13</v>
      </c>
      <c r="F1193">
        <v>0</v>
      </c>
      <c r="G1193" s="15">
        <v>9844.4500000000007</v>
      </c>
      <c r="H1193" t="s">
        <v>11</v>
      </c>
      <c r="I1193" t="s">
        <v>16</v>
      </c>
      <c r="J1193" t="s">
        <v>23</v>
      </c>
      <c r="K1193" t="str">
        <f t="shared" si="55"/>
        <v>13-Aug-1992</v>
      </c>
      <c r="L1193">
        <f t="shared" si="56"/>
        <v>30</v>
      </c>
    </row>
    <row r="1194" spans="1:12" x14ac:dyDescent="0.3">
      <c r="A1194" t="s">
        <v>1225</v>
      </c>
      <c r="B1194">
        <v>1968</v>
      </c>
      <c r="C1194">
        <f t="shared" si="54"/>
        <v>1968</v>
      </c>
      <c r="D1194" t="s">
        <v>15</v>
      </c>
      <c r="E1194">
        <v>4</v>
      </c>
      <c r="F1194">
        <v>0</v>
      </c>
      <c r="G1194" s="15">
        <v>9850.43</v>
      </c>
      <c r="H1194" t="s">
        <v>12</v>
      </c>
      <c r="I1194" t="s">
        <v>12</v>
      </c>
      <c r="J1194" t="s">
        <v>42</v>
      </c>
      <c r="K1194" t="str">
        <f t="shared" si="55"/>
        <v>4-Nov-1968</v>
      </c>
      <c r="L1194">
        <f t="shared" si="56"/>
        <v>54</v>
      </c>
    </row>
    <row r="1195" spans="1:12" x14ac:dyDescent="0.3">
      <c r="A1195" t="s">
        <v>1226</v>
      </c>
      <c r="B1195">
        <v>1971</v>
      </c>
      <c r="C1195">
        <f t="shared" si="54"/>
        <v>1971</v>
      </c>
      <c r="D1195" t="s">
        <v>37</v>
      </c>
      <c r="E1195">
        <v>23</v>
      </c>
      <c r="F1195">
        <v>1</v>
      </c>
      <c r="G1195" s="15">
        <v>9855.1299999999992</v>
      </c>
      <c r="H1195" t="s">
        <v>11</v>
      </c>
      <c r="I1195" t="s">
        <v>12</v>
      </c>
      <c r="J1195" t="s">
        <v>13</v>
      </c>
      <c r="K1195" t="str">
        <f t="shared" si="55"/>
        <v>23-Oct-1971</v>
      </c>
      <c r="L1195">
        <f t="shared" si="56"/>
        <v>51</v>
      </c>
    </row>
    <row r="1196" spans="1:12" x14ac:dyDescent="0.3">
      <c r="A1196" t="s">
        <v>1227</v>
      </c>
      <c r="B1196">
        <v>1971</v>
      </c>
      <c r="C1196">
        <f t="shared" si="54"/>
        <v>1971</v>
      </c>
      <c r="D1196" t="s">
        <v>10</v>
      </c>
      <c r="E1196">
        <v>17</v>
      </c>
      <c r="F1196">
        <v>1</v>
      </c>
      <c r="G1196" s="15">
        <v>9861.0300000000007</v>
      </c>
      <c r="H1196" t="s">
        <v>11</v>
      </c>
      <c r="I1196" t="s">
        <v>11</v>
      </c>
      <c r="J1196" t="s">
        <v>42</v>
      </c>
      <c r="K1196" t="str">
        <f t="shared" si="55"/>
        <v>17-Jul-1971</v>
      </c>
      <c r="L1196">
        <f t="shared" si="56"/>
        <v>51</v>
      </c>
    </row>
    <row r="1197" spans="1:12" x14ac:dyDescent="0.3">
      <c r="A1197" t="s">
        <v>1228</v>
      </c>
      <c r="B1197">
        <v>1969</v>
      </c>
      <c r="C1197">
        <f t="shared" si="54"/>
        <v>1969</v>
      </c>
      <c r="D1197" t="s">
        <v>37</v>
      </c>
      <c r="E1197">
        <v>20</v>
      </c>
      <c r="F1197">
        <v>0</v>
      </c>
      <c r="G1197" s="15">
        <v>9863.4699999999993</v>
      </c>
      <c r="H1197" t="s">
        <v>12</v>
      </c>
      <c r="I1197" t="s">
        <v>12</v>
      </c>
      <c r="J1197" t="s">
        <v>23</v>
      </c>
      <c r="K1197" t="str">
        <f t="shared" si="55"/>
        <v>20-Oct-1969</v>
      </c>
      <c r="L1197">
        <f t="shared" si="56"/>
        <v>53</v>
      </c>
    </row>
    <row r="1198" spans="1:12" x14ac:dyDescent="0.3">
      <c r="A1198" t="s">
        <v>1229</v>
      </c>
      <c r="B1198">
        <v>1971</v>
      </c>
      <c r="C1198">
        <f t="shared" si="54"/>
        <v>1971</v>
      </c>
      <c r="D1198" t="s">
        <v>15</v>
      </c>
      <c r="E1198">
        <v>9</v>
      </c>
      <c r="F1198">
        <v>0</v>
      </c>
      <c r="G1198" s="15">
        <v>9866.2999999999993</v>
      </c>
      <c r="H1198" t="s">
        <v>11</v>
      </c>
      <c r="I1198" t="s">
        <v>12</v>
      </c>
      <c r="J1198" t="s">
        <v>247</v>
      </c>
      <c r="K1198" t="str">
        <f t="shared" si="55"/>
        <v>9-Nov-1971</v>
      </c>
      <c r="L1198">
        <f t="shared" si="56"/>
        <v>51</v>
      </c>
    </row>
    <row r="1199" spans="1:12" x14ac:dyDescent="0.3">
      <c r="A1199" t="s">
        <v>1230</v>
      </c>
      <c r="B1199">
        <v>1969</v>
      </c>
      <c r="C1199">
        <f t="shared" si="54"/>
        <v>1969</v>
      </c>
      <c r="D1199" t="s">
        <v>35</v>
      </c>
      <c r="E1199">
        <v>13</v>
      </c>
      <c r="F1199">
        <v>0</v>
      </c>
      <c r="G1199" s="15">
        <v>9869.81</v>
      </c>
      <c r="H1199" t="s">
        <v>12</v>
      </c>
      <c r="I1199" t="s">
        <v>12</v>
      </c>
      <c r="J1199" t="s">
        <v>23</v>
      </c>
      <c r="K1199" t="str">
        <f t="shared" si="55"/>
        <v>13-Aug-1969</v>
      </c>
      <c r="L1199">
        <f t="shared" si="56"/>
        <v>53</v>
      </c>
    </row>
    <row r="1200" spans="1:12" x14ac:dyDescent="0.3">
      <c r="A1200" t="s">
        <v>1231</v>
      </c>
      <c r="B1200">
        <v>1998</v>
      </c>
      <c r="C1200">
        <f t="shared" si="54"/>
        <v>1998</v>
      </c>
      <c r="D1200" t="s">
        <v>10</v>
      </c>
      <c r="E1200">
        <v>6</v>
      </c>
      <c r="F1200">
        <v>0</v>
      </c>
      <c r="G1200" s="15">
        <v>9870.59</v>
      </c>
      <c r="H1200" t="s">
        <v>11</v>
      </c>
      <c r="I1200" t="s">
        <v>11</v>
      </c>
      <c r="J1200" t="s">
        <v>249</v>
      </c>
      <c r="K1200" t="str">
        <f t="shared" si="55"/>
        <v>6-Jul-1998</v>
      </c>
      <c r="L1200">
        <f t="shared" si="56"/>
        <v>24</v>
      </c>
    </row>
    <row r="1201" spans="1:12" x14ac:dyDescent="0.3">
      <c r="A1201" t="s">
        <v>1232</v>
      </c>
      <c r="B1201">
        <v>1971</v>
      </c>
      <c r="C1201">
        <f t="shared" si="54"/>
        <v>1971</v>
      </c>
      <c r="D1201" t="s">
        <v>30</v>
      </c>
      <c r="E1201">
        <v>22</v>
      </c>
      <c r="F1201">
        <v>1</v>
      </c>
      <c r="G1201" s="15">
        <v>9872.7000000000007</v>
      </c>
      <c r="H1201" t="s">
        <v>11</v>
      </c>
      <c r="I1201" t="s">
        <v>11</v>
      </c>
      <c r="J1201" t="s">
        <v>42</v>
      </c>
      <c r="K1201" t="str">
        <f t="shared" si="55"/>
        <v>22-Dec-1971</v>
      </c>
      <c r="L1201">
        <f t="shared" si="56"/>
        <v>51</v>
      </c>
    </row>
    <row r="1202" spans="1:12" x14ac:dyDescent="0.3">
      <c r="A1202" t="s">
        <v>1233</v>
      </c>
      <c r="B1202">
        <v>1971</v>
      </c>
      <c r="C1202">
        <f t="shared" si="54"/>
        <v>1971</v>
      </c>
      <c r="D1202" t="s">
        <v>10</v>
      </c>
      <c r="E1202">
        <v>3</v>
      </c>
      <c r="F1202">
        <v>0</v>
      </c>
      <c r="G1202" s="15">
        <v>9875.68</v>
      </c>
      <c r="H1202" t="s">
        <v>11</v>
      </c>
      <c r="I1202" t="s">
        <v>12</v>
      </c>
      <c r="J1202" t="s">
        <v>247</v>
      </c>
      <c r="K1202" t="str">
        <f t="shared" si="55"/>
        <v>3-Jul-1971</v>
      </c>
      <c r="L1202">
        <f t="shared" si="56"/>
        <v>51</v>
      </c>
    </row>
    <row r="1203" spans="1:12" x14ac:dyDescent="0.3">
      <c r="A1203" t="s">
        <v>1234</v>
      </c>
      <c r="B1203">
        <v>1971</v>
      </c>
      <c r="C1203">
        <f t="shared" si="54"/>
        <v>1971</v>
      </c>
      <c r="D1203" t="s">
        <v>37</v>
      </c>
      <c r="E1203">
        <v>3</v>
      </c>
      <c r="F1203">
        <v>1</v>
      </c>
      <c r="G1203" s="15">
        <v>9877.61</v>
      </c>
      <c r="H1203" t="s">
        <v>11</v>
      </c>
      <c r="I1203" t="s">
        <v>16</v>
      </c>
      <c r="J1203" t="s">
        <v>13</v>
      </c>
      <c r="K1203" t="str">
        <f t="shared" si="55"/>
        <v>3-Oct-1971</v>
      </c>
      <c r="L1203">
        <f t="shared" si="56"/>
        <v>51</v>
      </c>
    </row>
    <row r="1204" spans="1:12" x14ac:dyDescent="0.3">
      <c r="A1204" t="s">
        <v>1235</v>
      </c>
      <c r="B1204">
        <v>1971</v>
      </c>
      <c r="C1204">
        <f t="shared" si="54"/>
        <v>1971</v>
      </c>
      <c r="D1204" t="s">
        <v>15</v>
      </c>
      <c r="E1204">
        <v>8</v>
      </c>
      <c r="F1204">
        <v>1</v>
      </c>
      <c r="G1204" s="15">
        <v>9880.07</v>
      </c>
      <c r="H1204" t="s">
        <v>11</v>
      </c>
      <c r="I1204" t="s">
        <v>12</v>
      </c>
      <c r="J1204" t="s">
        <v>42</v>
      </c>
      <c r="K1204" t="str">
        <f t="shared" si="55"/>
        <v>8-Nov-1971</v>
      </c>
      <c r="L1204">
        <f t="shared" si="56"/>
        <v>51</v>
      </c>
    </row>
    <row r="1205" spans="1:12" x14ac:dyDescent="0.3">
      <c r="A1205" t="s">
        <v>1236</v>
      </c>
      <c r="B1205">
        <v>1966</v>
      </c>
      <c r="C1205">
        <f t="shared" si="54"/>
        <v>1966</v>
      </c>
      <c r="D1205" t="s">
        <v>15</v>
      </c>
      <c r="E1205">
        <v>5</v>
      </c>
      <c r="F1205">
        <v>0</v>
      </c>
      <c r="G1205" s="15">
        <v>9890.23</v>
      </c>
      <c r="H1205" t="s">
        <v>12</v>
      </c>
      <c r="I1205" t="s">
        <v>12</v>
      </c>
      <c r="J1205" t="s">
        <v>13</v>
      </c>
      <c r="K1205" t="str">
        <f t="shared" si="55"/>
        <v>5-Nov-1966</v>
      </c>
      <c r="L1205">
        <f t="shared" si="56"/>
        <v>56</v>
      </c>
    </row>
    <row r="1206" spans="1:12" x14ac:dyDescent="0.3">
      <c r="A1206" t="s">
        <v>1237</v>
      </c>
      <c r="B1206">
        <v>1996</v>
      </c>
      <c r="C1206">
        <f t="shared" si="54"/>
        <v>1996</v>
      </c>
      <c r="D1206" t="s">
        <v>10</v>
      </c>
      <c r="E1206">
        <v>8</v>
      </c>
      <c r="F1206">
        <v>0</v>
      </c>
      <c r="G1206" s="15">
        <v>9894.69</v>
      </c>
      <c r="H1206" t="s">
        <v>11</v>
      </c>
      <c r="I1206" t="s">
        <v>12</v>
      </c>
      <c r="J1206" t="s">
        <v>23</v>
      </c>
      <c r="K1206" t="str">
        <f t="shared" si="55"/>
        <v>8-Jul-1996</v>
      </c>
      <c r="L1206">
        <f t="shared" si="56"/>
        <v>26</v>
      </c>
    </row>
    <row r="1207" spans="1:12" x14ac:dyDescent="0.3">
      <c r="A1207" t="s">
        <v>1238</v>
      </c>
      <c r="B1207">
        <v>1962</v>
      </c>
      <c r="C1207">
        <f t="shared" si="54"/>
        <v>1962</v>
      </c>
      <c r="D1207" t="s">
        <v>35</v>
      </c>
      <c r="E1207">
        <v>17</v>
      </c>
      <c r="F1207">
        <v>0</v>
      </c>
      <c r="G1207" s="15">
        <v>9907.83</v>
      </c>
      <c r="H1207" t="s">
        <v>12</v>
      </c>
      <c r="I1207" t="s">
        <v>11</v>
      </c>
      <c r="J1207" t="s">
        <v>13</v>
      </c>
      <c r="K1207" t="str">
        <f t="shared" si="55"/>
        <v>17-Aug-1962</v>
      </c>
      <c r="L1207">
        <f t="shared" si="56"/>
        <v>60</v>
      </c>
    </row>
    <row r="1208" spans="1:12" x14ac:dyDescent="0.3">
      <c r="A1208" t="s">
        <v>1239</v>
      </c>
      <c r="B1208">
        <v>1972</v>
      </c>
      <c r="C1208">
        <f t="shared" si="54"/>
        <v>1972</v>
      </c>
      <c r="D1208" t="s">
        <v>20</v>
      </c>
      <c r="E1208">
        <v>14</v>
      </c>
      <c r="F1208">
        <v>1</v>
      </c>
      <c r="G1208" s="15">
        <v>9910.36</v>
      </c>
      <c r="H1208" t="s">
        <v>11</v>
      </c>
      <c r="I1208" t="s">
        <v>12</v>
      </c>
      <c r="J1208" t="s">
        <v>23</v>
      </c>
      <c r="K1208" t="str">
        <f t="shared" si="55"/>
        <v>14-Sep-1972</v>
      </c>
      <c r="L1208">
        <f t="shared" si="56"/>
        <v>50</v>
      </c>
    </row>
    <row r="1209" spans="1:12" x14ac:dyDescent="0.3">
      <c r="A1209" t="s">
        <v>1240</v>
      </c>
      <c r="B1209">
        <v>1985</v>
      </c>
      <c r="C1209">
        <f t="shared" si="54"/>
        <v>1985</v>
      </c>
      <c r="D1209" t="s">
        <v>35</v>
      </c>
      <c r="E1209">
        <v>19</v>
      </c>
      <c r="F1209">
        <v>3</v>
      </c>
      <c r="G1209" s="15">
        <v>9930.64</v>
      </c>
      <c r="H1209" t="s">
        <v>11</v>
      </c>
      <c r="I1209" t="s">
        <v>12</v>
      </c>
      <c r="J1209" t="s">
        <v>200</v>
      </c>
      <c r="K1209" t="str">
        <f t="shared" si="55"/>
        <v>19-Aug-1985</v>
      </c>
      <c r="L1209">
        <f t="shared" si="56"/>
        <v>37</v>
      </c>
    </row>
    <row r="1210" spans="1:12" x14ac:dyDescent="0.3">
      <c r="A1210" t="s">
        <v>1241</v>
      </c>
      <c r="B1210">
        <v>1983</v>
      </c>
      <c r="C1210">
        <f t="shared" si="54"/>
        <v>1983</v>
      </c>
      <c r="D1210" t="s">
        <v>30</v>
      </c>
      <c r="E1210">
        <v>3</v>
      </c>
      <c r="F1210">
        <v>3</v>
      </c>
      <c r="G1210" s="15">
        <v>9931.9599999999991</v>
      </c>
      <c r="H1210" t="s">
        <v>11</v>
      </c>
      <c r="I1210" t="s">
        <v>11</v>
      </c>
      <c r="J1210" t="s">
        <v>23</v>
      </c>
      <c r="K1210" t="str">
        <f t="shared" si="55"/>
        <v>3-Dec-1983</v>
      </c>
      <c r="L1210">
        <f t="shared" si="56"/>
        <v>39</v>
      </c>
    </row>
    <row r="1211" spans="1:12" x14ac:dyDescent="0.3">
      <c r="A1211" t="s">
        <v>1242</v>
      </c>
      <c r="B1211">
        <v>1964</v>
      </c>
      <c r="C1211">
        <f t="shared" si="54"/>
        <v>1964</v>
      </c>
      <c r="D1211" t="s">
        <v>20</v>
      </c>
      <c r="E1211">
        <v>11</v>
      </c>
      <c r="F1211">
        <v>0</v>
      </c>
      <c r="G1211" s="15">
        <v>9933.44</v>
      </c>
      <c r="H1211" t="s">
        <v>12</v>
      </c>
      <c r="I1211" t="s">
        <v>12</v>
      </c>
      <c r="J1211" t="s">
        <v>13</v>
      </c>
      <c r="K1211" t="str">
        <f t="shared" si="55"/>
        <v>11-Sep-1964</v>
      </c>
      <c r="L1211">
        <f t="shared" si="56"/>
        <v>58</v>
      </c>
    </row>
    <row r="1212" spans="1:12" x14ac:dyDescent="0.3">
      <c r="A1212" t="s">
        <v>1243</v>
      </c>
      <c r="B1212">
        <v>1971</v>
      </c>
      <c r="C1212">
        <f t="shared" si="54"/>
        <v>1971</v>
      </c>
      <c r="D1212" t="s">
        <v>30</v>
      </c>
      <c r="E1212">
        <v>26</v>
      </c>
      <c r="F1212">
        <v>1</v>
      </c>
      <c r="G1212" s="15">
        <v>9957.7199999999993</v>
      </c>
      <c r="H1212" t="s">
        <v>11</v>
      </c>
      <c r="I1212" t="s">
        <v>12</v>
      </c>
      <c r="J1212" t="s">
        <v>170</v>
      </c>
      <c r="K1212" t="str">
        <f t="shared" si="55"/>
        <v>26-Dec-1971</v>
      </c>
      <c r="L1212">
        <f t="shared" si="56"/>
        <v>51</v>
      </c>
    </row>
    <row r="1213" spans="1:12" x14ac:dyDescent="0.3">
      <c r="A1213" t="s">
        <v>1244</v>
      </c>
      <c r="B1213">
        <v>1971</v>
      </c>
      <c r="C1213">
        <f t="shared" si="54"/>
        <v>1971</v>
      </c>
      <c r="D1213" t="s">
        <v>37</v>
      </c>
      <c r="E1213">
        <v>6</v>
      </c>
      <c r="F1213">
        <v>1</v>
      </c>
      <c r="G1213" s="15">
        <v>9964.06</v>
      </c>
      <c r="H1213" t="s">
        <v>11</v>
      </c>
      <c r="I1213" t="s">
        <v>11</v>
      </c>
      <c r="J1213" t="s">
        <v>166</v>
      </c>
      <c r="K1213" t="str">
        <f t="shared" si="55"/>
        <v>6-Oct-1971</v>
      </c>
      <c r="L1213">
        <f t="shared" si="56"/>
        <v>51</v>
      </c>
    </row>
    <row r="1214" spans="1:12" x14ac:dyDescent="0.3">
      <c r="A1214" t="s">
        <v>1245</v>
      </c>
      <c r="B1214">
        <v>1970</v>
      </c>
      <c r="C1214">
        <f t="shared" si="54"/>
        <v>1970</v>
      </c>
      <c r="D1214" t="s">
        <v>35</v>
      </c>
      <c r="E1214">
        <v>11</v>
      </c>
      <c r="F1214">
        <v>0</v>
      </c>
      <c r="G1214" s="15">
        <v>9991.0400000000009</v>
      </c>
      <c r="H1214" t="s">
        <v>11</v>
      </c>
      <c r="I1214" t="s">
        <v>12</v>
      </c>
      <c r="J1214" t="s">
        <v>23</v>
      </c>
      <c r="K1214" t="str">
        <f t="shared" si="55"/>
        <v>11-Aug-1970</v>
      </c>
      <c r="L1214">
        <f t="shared" si="56"/>
        <v>52</v>
      </c>
    </row>
    <row r="1215" spans="1:12" x14ac:dyDescent="0.3">
      <c r="A1215" t="s">
        <v>1246</v>
      </c>
      <c r="B1215">
        <v>1988</v>
      </c>
      <c r="C1215">
        <f t="shared" si="54"/>
        <v>1988</v>
      </c>
      <c r="D1215" t="s">
        <v>10</v>
      </c>
      <c r="E1215">
        <v>3</v>
      </c>
      <c r="F1215">
        <v>3</v>
      </c>
      <c r="G1215" s="15">
        <v>10011.44</v>
      </c>
      <c r="H1215" t="s">
        <v>12</v>
      </c>
      <c r="I1215" t="s">
        <v>12</v>
      </c>
      <c r="J1215" t="s">
        <v>535</v>
      </c>
      <c r="K1215" t="str">
        <f t="shared" si="55"/>
        <v>3-Jul-1988</v>
      </c>
      <c r="L1215">
        <f t="shared" si="56"/>
        <v>34</v>
      </c>
    </row>
    <row r="1216" spans="1:12" x14ac:dyDescent="0.3">
      <c r="A1216" t="s">
        <v>1247</v>
      </c>
      <c r="B1216">
        <v>1979</v>
      </c>
      <c r="C1216">
        <f t="shared" si="54"/>
        <v>1979</v>
      </c>
      <c r="D1216" t="s">
        <v>30</v>
      </c>
      <c r="E1216">
        <v>28</v>
      </c>
      <c r="F1216">
        <v>2</v>
      </c>
      <c r="G1216" s="15">
        <v>10027.15</v>
      </c>
      <c r="H1216" t="s">
        <v>12</v>
      </c>
      <c r="I1216" t="s">
        <v>16</v>
      </c>
      <c r="J1216" t="s">
        <v>300</v>
      </c>
      <c r="K1216" t="str">
        <f t="shared" si="55"/>
        <v>28-Dec-1979</v>
      </c>
      <c r="L1216">
        <f t="shared" si="56"/>
        <v>43</v>
      </c>
    </row>
    <row r="1217" spans="1:12" x14ac:dyDescent="0.3">
      <c r="A1217" t="s">
        <v>1248</v>
      </c>
      <c r="B1217">
        <v>1974</v>
      </c>
      <c r="C1217">
        <f t="shared" si="54"/>
        <v>1974</v>
      </c>
      <c r="D1217" t="s">
        <v>35</v>
      </c>
      <c r="E1217">
        <v>30</v>
      </c>
      <c r="F1217">
        <v>2</v>
      </c>
      <c r="G1217" s="15">
        <v>10043.25</v>
      </c>
      <c r="H1217" t="s">
        <v>12</v>
      </c>
      <c r="I1217" t="s">
        <v>11</v>
      </c>
      <c r="J1217" t="s">
        <v>247</v>
      </c>
      <c r="K1217" t="str">
        <f t="shared" si="55"/>
        <v>30-Aug-1974</v>
      </c>
      <c r="L1217">
        <f t="shared" si="56"/>
        <v>48</v>
      </c>
    </row>
    <row r="1218" spans="1:12" x14ac:dyDescent="0.3">
      <c r="A1218" t="s">
        <v>1249</v>
      </c>
      <c r="B1218">
        <v>1969</v>
      </c>
      <c r="C1218">
        <f t="shared" si="54"/>
        <v>1969</v>
      </c>
      <c r="D1218" t="s">
        <v>35</v>
      </c>
      <c r="E1218">
        <v>22</v>
      </c>
      <c r="F1218">
        <v>1</v>
      </c>
      <c r="G1218" s="15">
        <v>10065.41</v>
      </c>
      <c r="H1218" t="s">
        <v>12</v>
      </c>
      <c r="I1218" t="s">
        <v>11</v>
      </c>
      <c r="J1218" t="s">
        <v>42</v>
      </c>
      <c r="K1218" t="str">
        <f t="shared" si="55"/>
        <v>22-Aug-1969</v>
      </c>
      <c r="L1218">
        <f t="shared" si="56"/>
        <v>53</v>
      </c>
    </row>
    <row r="1219" spans="1:12" x14ac:dyDescent="0.3">
      <c r="A1219" t="s">
        <v>1250</v>
      </c>
      <c r="B1219">
        <v>1969</v>
      </c>
      <c r="C1219">
        <f t="shared" ref="C1219:C1282" si="57">IF(B1219="?",AVERAGE($B$2344),B1219)</f>
        <v>1969</v>
      </c>
      <c r="D1219" t="s">
        <v>37</v>
      </c>
      <c r="E1219">
        <v>27</v>
      </c>
      <c r="F1219">
        <v>0</v>
      </c>
      <c r="G1219" s="15">
        <v>10072.06</v>
      </c>
      <c r="H1219" t="s">
        <v>12</v>
      </c>
      <c r="I1219" t="s">
        <v>16</v>
      </c>
      <c r="J1219" t="s">
        <v>356</v>
      </c>
      <c r="K1219" t="str">
        <f t="shared" ref="K1219:K1282" si="58">CONCATENATE(E1219,"-",D1219,"-",C1219)</f>
        <v>27-Oct-1969</v>
      </c>
      <c r="L1219">
        <f t="shared" ref="L1219:L1282" si="59">DATEDIF(K1219,DATE(2023,6,8),"Y")</f>
        <v>53</v>
      </c>
    </row>
    <row r="1220" spans="1:12" x14ac:dyDescent="0.3">
      <c r="A1220" t="s">
        <v>1251</v>
      </c>
      <c r="B1220">
        <v>1969</v>
      </c>
      <c r="C1220">
        <f t="shared" si="57"/>
        <v>1969</v>
      </c>
      <c r="D1220" t="s">
        <v>10</v>
      </c>
      <c r="E1220">
        <v>3</v>
      </c>
      <c r="F1220">
        <v>1</v>
      </c>
      <c r="G1220" s="15">
        <v>10085.85</v>
      </c>
      <c r="H1220" t="s">
        <v>12</v>
      </c>
      <c r="I1220" t="s">
        <v>12</v>
      </c>
      <c r="J1220" t="s">
        <v>42</v>
      </c>
      <c r="K1220" t="str">
        <f t="shared" si="58"/>
        <v>3-Jul-1969</v>
      </c>
      <c r="L1220">
        <f t="shared" si="59"/>
        <v>53</v>
      </c>
    </row>
    <row r="1221" spans="1:12" x14ac:dyDescent="0.3">
      <c r="A1221" t="s">
        <v>1252</v>
      </c>
      <c r="B1221">
        <v>1976</v>
      </c>
      <c r="C1221">
        <f t="shared" si="57"/>
        <v>1976</v>
      </c>
      <c r="D1221" t="s">
        <v>30</v>
      </c>
      <c r="E1221">
        <v>19</v>
      </c>
      <c r="F1221">
        <v>5</v>
      </c>
      <c r="G1221" s="15">
        <v>10096.969999999999</v>
      </c>
      <c r="H1221" t="s">
        <v>12</v>
      </c>
      <c r="I1221" t="s">
        <v>11</v>
      </c>
      <c r="J1221" t="s">
        <v>42</v>
      </c>
      <c r="K1221" t="str">
        <f t="shared" si="58"/>
        <v>19-Dec-1976</v>
      </c>
      <c r="L1221">
        <f t="shared" si="59"/>
        <v>46</v>
      </c>
    </row>
    <row r="1222" spans="1:12" x14ac:dyDescent="0.3">
      <c r="A1222" t="s">
        <v>1253</v>
      </c>
      <c r="B1222">
        <v>1972</v>
      </c>
      <c r="C1222">
        <f t="shared" si="57"/>
        <v>1972</v>
      </c>
      <c r="D1222" t="s">
        <v>37</v>
      </c>
      <c r="E1222">
        <v>19</v>
      </c>
      <c r="F1222">
        <v>1</v>
      </c>
      <c r="G1222" s="15">
        <v>10106.129999999999</v>
      </c>
      <c r="H1222" t="s">
        <v>12</v>
      </c>
      <c r="I1222" t="s">
        <v>16</v>
      </c>
      <c r="J1222" t="s">
        <v>247</v>
      </c>
      <c r="K1222" t="str">
        <f t="shared" si="58"/>
        <v>19-Oct-1972</v>
      </c>
      <c r="L1222">
        <f t="shared" si="59"/>
        <v>50</v>
      </c>
    </row>
    <row r="1223" spans="1:12" x14ac:dyDescent="0.3">
      <c r="A1223" t="s">
        <v>1254</v>
      </c>
      <c r="B1223">
        <v>1972</v>
      </c>
      <c r="C1223">
        <f t="shared" si="57"/>
        <v>1972</v>
      </c>
      <c r="D1223" t="s">
        <v>35</v>
      </c>
      <c r="E1223">
        <v>8</v>
      </c>
      <c r="F1223">
        <v>2</v>
      </c>
      <c r="G1223" s="15">
        <v>10107.219999999999</v>
      </c>
      <c r="H1223" t="s">
        <v>12</v>
      </c>
      <c r="I1223" t="s">
        <v>16</v>
      </c>
      <c r="J1223" t="s">
        <v>13</v>
      </c>
      <c r="K1223" t="str">
        <f t="shared" si="58"/>
        <v>8-Aug-1972</v>
      </c>
      <c r="L1223">
        <f t="shared" si="59"/>
        <v>50</v>
      </c>
    </row>
    <row r="1224" spans="1:12" x14ac:dyDescent="0.3">
      <c r="A1224" t="s">
        <v>1255</v>
      </c>
      <c r="B1224">
        <v>1975</v>
      </c>
      <c r="C1224">
        <f t="shared" si="57"/>
        <v>1975</v>
      </c>
      <c r="D1224" t="s">
        <v>10</v>
      </c>
      <c r="E1224">
        <v>2</v>
      </c>
      <c r="F1224">
        <v>3</v>
      </c>
      <c r="G1224" s="15">
        <v>10115.01</v>
      </c>
      <c r="H1224" t="s">
        <v>12</v>
      </c>
      <c r="I1224" t="s">
        <v>12</v>
      </c>
      <c r="J1224" t="s">
        <v>23</v>
      </c>
      <c r="K1224" t="str">
        <f t="shared" si="58"/>
        <v>2-Jul-1975</v>
      </c>
      <c r="L1224">
        <f t="shared" si="59"/>
        <v>47</v>
      </c>
    </row>
    <row r="1225" spans="1:12" x14ac:dyDescent="0.3">
      <c r="A1225" t="s">
        <v>1256</v>
      </c>
      <c r="B1225">
        <v>1972</v>
      </c>
      <c r="C1225">
        <f t="shared" si="57"/>
        <v>1972</v>
      </c>
      <c r="D1225" t="s">
        <v>15</v>
      </c>
      <c r="E1225">
        <v>16</v>
      </c>
      <c r="F1225">
        <v>2</v>
      </c>
      <c r="G1225" s="15">
        <v>10118.42</v>
      </c>
      <c r="H1225" t="s">
        <v>12</v>
      </c>
      <c r="I1225" t="s">
        <v>12</v>
      </c>
      <c r="J1225" t="s">
        <v>42</v>
      </c>
      <c r="K1225" t="str">
        <f t="shared" si="58"/>
        <v>16-Nov-1972</v>
      </c>
      <c r="L1225">
        <f t="shared" si="59"/>
        <v>50</v>
      </c>
    </row>
    <row r="1226" spans="1:12" x14ac:dyDescent="0.3">
      <c r="A1226" t="s">
        <v>1257</v>
      </c>
      <c r="B1226">
        <v>1997</v>
      </c>
      <c r="C1226">
        <f t="shared" si="57"/>
        <v>1997</v>
      </c>
      <c r="D1226" t="s">
        <v>20</v>
      </c>
      <c r="E1226">
        <v>5</v>
      </c>
      <c r="F1226">
        <v>0</v>
      </c>
      <c r="G1226" s="15">
        <v>10139.84</v>
      </c>
      <c r="H1226" t="s">
        <v>12</v>
      </c>
      <c r="I1226" t="s">
        <v>11</v>
      </c>
      <c r="J1226" t="s">
        <v>23</v>
      </c>
      <c r="K1226" t="str">
        <f t="shared" si="58"/>
        <v>5-Sep-1997</v>
      </c>
      <c r="L1226">
        <f t="shared" si="59"/>
        <v>25</v>
      </c>
    </row>
    <row r="1227" spans="1:12" x14ac:dyDescent="0.3">
      <c r="A1227" t="s">
        <v>1258</v>
      </c>
      <c r="B1227">
        <v>1974</v>
      </c>
      <c r="C1227">
        <f t="shared" si="57"/>
        <v>1974</v>
      </c>
      <c r="D1227" t="s">
        <v>30</v>
      </c>
      <c r="E1227">
        <v>30</v>
      </c>
      <c r="F1227">
        <v>3</v>
      </c>
      <c r="G1227" s="15">
        <v>10141.14</v>
      </c>
      <c r="H1227" t="s">
        <v>12</v>
      </c>
      <c r="I1227" t="s">
        <v>16</v>
      </c>
      <c r="J1227" t="s">
        <v>168</v>
      </c>
      <c r="K1227" t="str">
        <f t="shared" si="58"/>
        <v>30-Dec-1974</v>
      </c>
      <c r="L1227">
        <f t="shared" si="59"/>
        <v>48</v>
      </c>
    </row>
    <row r="1228" spans="1:12" x14ac:dyDescent="0.3">
      <c r="A1228" t="s">
        <v>1259</v>
      </c>
      <c r="B1228">
        <v>1981</v>
      </c>
      <c r="C1228">
        <f t="shared" si="57"/>
        <v>1981</v>
      </c>
      <c r="D1228" t="s">
        <v>18</v>
      </c>
      <c r="E1228">
        <v>12</v>
      </c>
      <c r="F1228">
        <v>1</v>
      </c>
      <c r="G1228" s="15">
        <v>10146.129999999999</v>
      </c>
      <c r="H1228" t="s">
        <v>12</v>
      </c>
      <c r="I1228" t="s">
        <v>16</v>
      </c>
      <c r="J1228" t="s">
        <v>200</v>
      </c>
      <c r="K1228" t="str">
        <f t="shared" si="58"/>
        <v>12-Jun-1981</v>
      </c>
      <c r="L1228">
        <f t="shared" si="59"/>
        <v>41</v>
      </c>
    </row>
    <row r="1229" spans="1:12" x14ac:dyDescent="0.3">
      <c r="A1229" t="s">
        <v>1260</v>
      </c>
      <c r="B1229">
        <v>1973</v>
      </c>
      <c r="C1229">
        <f t="shared" si="57"/>
        <v>1973</v>
      </c>
      <c r="D1229" t="s">
        <v>37</v>
      </c>
      <c r="E1229">
        <v>13</v>
      </c>
      <c r="F1229">
        <v>2</v>
      </c>
      <c r="G1229" s="15">
        <v>10156.780000000001</v>
      </c>
      <c r="H1229" t="s">
        <v>12</v>
      </c>
      <c r="I1229" t="s">
        <v>11</v>
      </c>
      <c r="J1229" t="s">
        <v>23</v>
      </c>
      <c r="K1229" t="str">
        <f t="shared" si="58"/>
        <v>13-Oct-1973</v>
      </c>
      <c r="L1229">
        <f t="shared" si="59"/>
        <v>49</v>
      </c>
    </row>
    <row r="1230" spans="1:12" x14ac:dyDescent="0.3">
      <c r="A1230" t="s">
        <v>1261</v>
      </c>
      <c r="B1230">
        <v>1972</v>
      </c>
      <c r="C1230">
        <f t="shared" si="57"/>
        <v>1972</v>
      </c>
      <c r="D1230" t="s">
        <v>10</v>
      </c>
      <c r="E1230">
        <v>10</v>
      </c>
      <c r="F1230">
        <v>0</v>
      </c>
      <c r="G1230" s="15">
        <v>10160.870000000001</v>
      </c>
      <c r="H1230" t="s">
        <v>12</v>
      </c>
      <c r="I1230" t="s">
        <v>12</v>
      </c>
      <c r="J1230" t="s">
        <v>200</v>
      </c>
      <c r="K1230" t="str">
        <f t="shared" si="58"/>
        <v>10-Jul-1972</v>
      </c>
      <c r="L1230">
        <f t="shared" si="59"/>
        <v>50</v>
      </c>
    </row>
    <row r="1231" spans="1:12" x14ac:dyDescent="0.3">
      <c r="A1231" t="s">
        <v>1262</v>
      </c>
      <c r="B1231">
        <v>1985</v>
      </c>
      <c r="C1231">
        <f t="shared" si="57"/>
        <v>1985</v>
      </c>
      <c r="D1231" t="s">
        <v>37</v>
      </c>
      <c r="E1231">
        <v>16</v>
      </c>
      <c r="F1231">
        <v>3</v>
      </c>
      <c r="G1231" s="15">
        <v>10191.82</v>
      </c>
      <c r="H1231" t="s">
        <v>12</v>
      </c>
      <c r="I1231" t="s">
        <v>11</v>
      </c>
      <c r="J1231" t="s">
        <v>535</v>
      </c>
      <c r="K1231" t="str">
        <f t="shared" si="58"/>
        <v>16-Oct-1985</v>
      </c>
      <c r="L1231">
        <f t="shared" si="59"/>
        <v>37</v>
      </c>
    </row>
    <row r="1232" spans="1:12" x14ac:dyDescent="0.3">
      <c r="A1232" t="s">
        <v>1263</v>
      </c>
      <c r="B1232">
        <v>1970</v>
      </c>
      <c r="C1232">
        <f t="shared" si="57"/>
        <v>1970</v>
      </c>
      <c r="D1232" t="s">
        <v>30</v>
      </c>
      <c r="E1232">
        <v>24</v>
      </c>
      <c r="F1232">
        <v>0</v>
      </c>
      <c r="G1232" s="15">
        <v>10197.77</v>
      </c>
      <c r="H1232" t="s">
        <v>12</v>
      </c>
      <c r="I1232" t="s">
        <v>16</v>
      </c>
      <c r="J1232" t="s">
        <v>247</v>
      </c>
      <c r="K1232" t="str">
        <f t="shared" si="58"/>
        <v>24-Dec-1970</v>
      </c>
      <c r="L1232">
        <f t="shared" si="59"/>
        <v>52</v>
      </c>
    </row>
    <row r="1233" spans="1:12" x14ac:dyDescent="0.3">
      <c r="A1233" t="s">
        <v>1264</v>
      </c>
      <c r="B1233">
        <v>1967</v>
      </c>
      <c r="C1233">
        <f t="shared" si="57"/>
        <v>1967</v>
      </c>
      <c r="D1233" t="s">
        <v>20</v>
      </c>
      <c r="E1233">
        <v>26</v>
      </c>
      <c r="F1233">
        <v>0</v>
      </c>
      <c r="G1233" s="15">
        <v>10214.64</v>
      </c>
      <c r="H1233" t="s">
        <v>12</v>
      </c>
      <c r="I1233" t="s">
        <v>11</v>
      </c>
      <c r="J1233" t="s">
        <v>42</v>
      </c>
      <c r="K1233" t="str">
        <f t="shared" si="58"/>
        <v>26-Sep-1967</v>
      </c>
      <c r="L1233">
        <f t="shared" si="59"/>
        <v>55</v>
      </c>
    </row>
    <row r="1234" spans="1:12" x14ac:dyDescent="0.3">
      <c r="A1234" t="s">
        <v>1265</v>
      </c>
      <c r="B1234">
        <v>1967</v>
      </c>
      <c r="C1234">
        <f t="shared" si="57"/>
        <v>1967</v>
      </c>
      <c r="D1234" t="s">
        <v>18</v>
      </c>
      <c r="E1234">
        <v>28</v>
      </c>
      <c r="F1234">
        <v>0</v>
      </c>
      <c r="G1234" s="15">
        <v>10226.280000000001</v>
      </c>
      <c r="H1234" t="s">
        <v>12</v>
      </c>
      <c r="I1234" t="s">
        <v>12</v>
      </c>
      <c r="J1234" t="s">
        <v>13</v>
      </c>
      <c r="K1234" t="str">
        <f t="shared" si="58"/>
        <v>28-Jun-1967</v>
      </c>
      <c r="L1234">
        <f t="shared" si="59"/>
        <v>55</v>
      </c>
    </row>
    <row r="1235" spans="1:12" x14ac:dyDescent="0.3">
      <c r="A1235" t="s">
        <v>1266</v>
      </c>
      <c r="B1235">
        <v>1968</v>
      </c>
      <c r="C1235">
        <f t="shared" si="57"/>
        <v>1968</v>
      </c>
      <c r="D1235" t="s">
        <v>20</v>
      </c>
      <c r="E1235">
        <v>23</v>
      </c>
      <c r="F1235">
        <v>0</v>
      </c>
      <c r="G1235" s="15">
        <v>10231.5</v>
      </c>
      <c r="H1235" t="s">
        <v>12</v>
      </c>
      <c r="I1235" t="s">
        <v>16</v>
      </c>
      <c r="J1235" t="s">
        <v>23</v>
      </c>
      <c r="K1235" t="str">
        <f t="shared" si="58"/>
        <v>23-Sep-1968</v>
      </c>
      <c r="L1235">
        <f t="shared" si="59"/>
        <v>54</v>
      </c>
    </row>
    <row r="1236" spans="1:12" x14ac:dyDescent="0.3">
      <c r="A1236" t="s">
        <v>1267</v>
      </c>
      <c r="B1236">
        <v>1975</v>
      </c>
      <c r="C1236">
        <f t="shared" si="57"/>
        <v>1975</v>
      </c>
      <c r="D1236" t="s">
        <v>35</v>
      </c>
      <c r="E1236">
        <v>15</v>
      </c>
      <c r="F1236">
        <v>1</v>
      </c>
      <c r="G1236" s="15">
        <v>10259.129999999999</v>
      </c>
      <c r="H1236" t="s">
        <v>12</v>
      </c>
      <c r="I1236" t="s">
        <v>11</v>
      </c>
      <c r="J1236" t="s">
        <v>42</v>
      </c>
      <c r="K1236" t="str">
        <f t="shared" si="58"/>
        <v>15-Aug-1975</v>
      </c>
      <c r="L1236">
        <f t="shared" si="59"/>
        <v>47</v>
      </c>
    </row>
    <row r="1237" spans="1:12" x14ac:dyDescent="0.3">
      <c r="A1237" t="s">
        <v>1268</v>
      </c>
      <c r="B1237">
        <v>1973</v>
      </c>
      <c r="C1237">
        <f t="shared" si="57"/>
        <v>1973</v>
      </c>
      <c r="D1237" t="s">
        <v>20</v>
      </c>
      <c r="E1237">
        <v>5</v>
      </c>
      <c r="F1237">
        <v>3</v>
      </c>
      <c r="G1237" s="15">
        <v>10264.44</v>
      </c>
      <c r="H1237" t="s">
        <v>12</v>
      </c>
      <c r="I1237" t="s">
        <v>11</v>
      </c>
      <c r="J1237" t="s">
        <v>23</v>
      </c>
      <c r="K1237" t="str">
        <f t="shared" si="58"/>
        <v>5-Sep-1973</v>
      </c>
      <c r="L1237">
        <f t="shared" si="59"/>
        <v>49</v>
      </c>
    </row>
    <row r="1238" spans="1:12" x14ac:dyDescent="0.3">
      <c r="A1238" t="s">
        <v>1269</v>
      </c>
      <c r="B1238">
        <v>1973</v>
      </c>
      <c r="C1238">
        <f t="shared" si="57"/>
        <v>1973</v>
      </c>
      <c r="D1238" t="s">
        <v>15</v>
      </c>
      <c r="E1238">
        <v>27</v>
      </c>
      <c r="F1238">
        <v>3</v>
      </c>
      <c r="G1238" s="15">
        <v>10269.459999999999</v>
      </c>
      <c r="H1238" t="s">
        <v>12</v>
      </c>
      <c r="I1238" t="s">
        <v>12</v>
      </c>
      <c r="J1238" t="s">
        <v>23</v>
      </c>
      <c r="K1238" t="str">
        <f t="shared" si="58"/>
        <v>27-Nov-1973</v>
      </c>
      <c r="L1238">
        <f t="shared" si="59"/>
        <v>49</v>
      </c>
    </row>
    <row r="1239" spans="1:12" x14ac:dyDescent="0.3">
      <c r="A1239" t="s">
        <v>1270</v>
      </c>
      <c r="B1239">
        <v>1970</v>
      </c>
      <c r="C1239">
        <f t="shared" si="57"/>
        <v>1970</v>
      </c>
      <c r="D1239" t="s">
        <v>18</v>
      </c>
      <c r="E1239">
        <v>21</v>
      </c>
      <c r="F1239">
        <v>0</v>
      </c>
      <c r="G1239" s="15">
        <v>10274.33</v>
      </c>
      <c r="H1239" t="s">
        <v>12</v>
      </c>
      <c r="I1239" t="s">
        <v>16</v>
      </c>
      <c r="J1239" t="s">
        <v>247</v>
      </c>
      <c r="K1239" t="str">
        <f t="shared" si="58"/>
        <v>21-Jun-1970</v>
      </c>
      <c r="L1239">
        <f t="shared" si="59"/>
        <v>52</v>
      </c>
    </row>
    <row r="1240" spans="1:12" x14ac:dyDescent="0.3">
      <c r="A1240" t="s">
        <v>1271</v>
      </c>
      <c r="B1240">
        <v>1988</v>
      </c>
      <c r="C1240">
        <f t="shared" si="57"/>
        <v>1988</v>
      </c>
      <c r="D1240" t="s">
        <v>20</v>
      </c>
      <c r="E1240">
        <v>14</v>
      </c>
      <c r="F1240">
        <v>3</v>
      </c>
      <c r="G1240" s="15">
        <v>10276.99</v>
      </c>
      <c r="H1240" t="s">
        <v>12</v>
      </c>
      <c r="I1240" t="s">
        <v>16</v>
      </c>
      <c r="J1240" t="s">
        <v>300</v>
      </c>
      <c r="K1240" t="str">
        <f t="shared" si="58"/>
        <v>14-Sep-1988</v>
      </c>
      <c r="L1240">
        <f t="shared" si="59"/>
        <v>34</v>
      </c>
    </row>
    <row r="1241" spans="1:12" x14ac:dyDescent="0.3">
      <c r="A1241" t="s">
        <v>1272</v>
      </c>
      <c r="B1241">
        <v>1963</v>
      </c>
      <c r="C1241">
        <f t="shared" si="57"/>
        <v>1963</v>
      </c>
      <c r="D1241" t="s">
        <v>20</v>
      </c>
      <c r="E1241">
        <v>24</v>
      </c>
      <c r="F1241">
        <v>0</v>
      </c>
      <c r="G1241" s="15">
        <v>10308.040000000001</v>
      </c>
      <c r="H1241" t="s">
        <v>12</v>
      </c>
      <c r="I1241" t="s">
        <v>16</v>
      </c>
      <c r="J1241" t="s">
        <v>13</v>
      </c>
      <c r="K1241" t="str">
        <f t="shared" si="58"/>
        <v>24-Sep-1963</v>
      </c>
      <c r="L1241">
        <f t="shared" si="59"/>
        <v>59</v>
      </c>
    </row>
    <row r="1242" spans="1:12" x14ac:dyDescent="0.3">
      <c r="A1242" t="s">
        <v>1273</v>
      </c>
      <c r="B1242">
        <v>1962</v>
      </c>
      <c r="C1242">
        <f t="shared" si="57"/>
        <v>1962</v>
      </c>
      <c r="D1242" t="s">
        <v>10</v>
      </c>
      <c r="E1242">
        <v>12</v>
      </c>
      <c r="F1242">
        <v>0</v>
      </c>
      <c r="G1242" s="15">
        <v>10310.780000000001</v>
      </c>
      <c r="H1242" t="s">
        <v>12</v>
      </c>
      <c r="I1242" t="s">
        <v>12</v>
      </c>
      <c r="J1242" t="s">
        <v>23</v>
      </c>
      <c r="K1242" t="str">
        <f t="shared" si="58"/>
        <v>12-Jul-1962</v>
      </c>
      <c r="L1242">
        <f t="shared" si="59"/>
        <v>60</v>
      </c>
    </row>
    <row r="1243" spans="1:12" x14ac:dyDescent="0.3">
      <c r="A1243" t="s">
        <v>1274</v>
      </c>
      <c r="B1243">
        <v>1991</v>
      </c>
      <c r="C1243">
        <f t="shared" si="57"/>
        <v>1991</v>
      </c>
      <c r="D1243" t="s">
        <v>15</v>
      </c>
      <c r="E1243">
        <v>17</v>
      </c>
      <c r="F1243">
        <v>3</v>
      </c>
      <c r="G1243" s="15">
        <v>10315.91</v>
      </c>
      <c r="H1243" t="s">
        <v>12</v>
      </c>
      <c r="I1243" t="s">
        <v>11</v>
      </c>
      <c r="J1243" t="s">
        <v>23</v>
      </c>
      <c r="K1243" t="str">
        <f t="shared" si="58"/>
        <v>17-Nov-1991</v>
      </c>
      <c r="L1243">
        <f t="shared" si="59"/>
        <v>31</v>
      </c>
    </row>
    <row r="1244" spans="1:12" x14ac:dyDescent="0.3">
      <c r="A1244" t="s">
        <v>1275</v>
      </c>
      <c r="B1244">
        <v>1991</v>
      </c>
      <c r="C1244">
        <f t="shared" si="57"/>
        <v>1991</v>
      </c>
      <c r="D1244" t="s">
        <v>35</v>
      </c>
      <c r="E1244">
        <v>21</v>
      </c>
      <c r="F1244">
        <v>3</v>
      </c>
      <c r="G1244" s="15">
        <v>10322.9</v>
      </c>
      <c r="H1244" t="s">
        <v>12</v>
      </c>
      <c r="I1244" t="s">
        <v>16</v>
      </c>
      <c r="J1244" t="s">
        <v>535</v>
      </c>
      <c r="K1244" t="str">
        <f t="shared" si="58"/>
        <v>21-Aug-1991</v>
      </c>
      <c r="L1244">
        <f t="shared" si="59"/>
        <v>31</v>
      </c>
    </row>
    <row r="1245" spans="1:12" x14ac:dyDescent="0.3">
      <c r="A1245" t="s">
        <v>1276</v>
      </c>
      <c r="B1245">
        <v>1970</v>
      </c>
      <c r="C1245">
        <f t="shared" si="57"/>
        <v>1970</v>
      </c>
      <c r="D1245" t="s">
        <v>30</v>
      </c>
      <c r="E1245">
        <v>1</v>
      </c>
      <c r="F1245">
        <v>2</v>
      </c>
      <c r="G1245" s="15">
        <v>10325.209999999999</v>
      </c>
      <c r="H1245" t="s">
        <v>12</v>
      </c>
      <c r="I1245" t="s">
        <v>12</v>
      </c>
      <c r="J1245" t="s">
        <v>42</v>
      </c>
      <c r="K1245" t="str">
        <f t="shared" si="58"/>
        <v>1-Dec-1970</v>
      </c>
      <c r="L1245">
        <f t="shared" si="59"/>
        <v>52</v>
      </c>
    </row>
    <row r="1246" spans="1:12" x14ac:dyDescent="0.3">
      <c r="A1246" t="s">
        <v>1277</v>
      </c>
      <c r="B1246">
        <v>1982</v>
      </c>
      <c r="C1246">
        <f t="shared" si="57"/>
        <v>1982</v>
      </c>
      <c r="D1246" t="s">
        <v>10</v>
      </c>
      <c r="E1246">
        <v>21</v>
      </c>
      <c r="F1246">
        <v>3</v>
      </c>
      <c r="G1246" s="15">
        <v>10329.06</v>
      </c>
      <c r="H1246" t="s">
        <v>12</v>
      </c>
      <c r="I1246" t="s">
        <v>16</v>
      </c>
      <c r="J1246" t="s">
        <v>300</v>
      </c>
      <c r="K1246" t="str">
        <f t="shared" si="58"/>
        <v>21-Jul-1982</v>
      </c>
      <c r="L1246">
        <f t="shared" si="59"/>
        <v>40</v>
      </c>
    </row>
    <row r="1247" spans="1:12" x14ac:dyDescent="0.3">
      <c r="A1247" t="s">
        <v>1278</v>
      </c>
      <c r="B1247">
        <v>1968</v>
      </c>
      <c r="C1247">
        <f t="shared" si="57"/>
        <v>1968</v>
      </c>
      <c r="D1247" t="s">
        <v>10</v>
      </c>
      <c r="E1247">
        <v>19</v>
      </c>
      <c r="F1247">
        <v>0</v>
      </c>
      <c r="G1247" s="15">
        <v>10338.93</v>
      </c>
      <c r="H1247" t="s">
        <v>12</v>
      </c>
      <c r="I1247" t="s">
        <v>16</v>
      </c>
      <c r="J1247" t="s">
        <v>13</v>
      </c>
      <c r="K1247" t="str">
        <f t="shared" si="58"/>
        <v>19-Jul-1968</v>
      </c>
      <c r="L1247">
        <f t="shared" si="59"/>
        <v>54</v>
      </c>
    </row>
    <row r="1248" spans="1:12" x14ac:dyDescent="0.3">
      <c r="A1248" t="s">
        <v>1279</v>
      </c>
      <c r="B1248">
        <v>1973</v>
      </c>
      <c r="C1248">
        <f t="shared" si="57"/>
        <v>1973</v>
      </c>
      <c r="D1248" t="s">
        <v>35</v>
      </c>
      <c r="E1248">
        <v>8</v>
      </c>
      <c r="F1248">
        <v>0</v>
      </c>
      <c r="G1248" s="15">
        <v>10345.93</v>
      </c>
      <c r="H1248" t="s">
        <v>12</v>
      </c>
      <c r="I1248" t="s">
        <v>11</v>
      </c>
      <c r="J1248" t="s">
        <v>300</v>
      </c>
      <c r="K1248" t="str">
        <f t="shared" si="58"/>
        <v>8-Aug-1973</v>
      </c>
      <c r="L1248">
        <f t="shared" si="59"/>
        <v>49</v>
      </c>
    </row>
    <row r="1249" spans="1:12" x14ac:dyDescent="0.3">
      <c r="A1249" t="s">
        <v>1280</v>
      </c>
      <c r="B1249">
        <v>1974</v>
      </c>
      <c r="C1249">
        <f t="shared" si="57"/>
        <v>1974</v>
      </c>
      <c r="D1249" t="s">
        <v>20</v>
      </c>
      <c r="E1249">
        <v>29</v>
      </c>
      <c r="F1249">
        <v>0</v>
      </c>
      <c r="G1249" s="15">
        <v>10352.48</v>
      </c>
      <c r="H1249" t="s">
        <v>12</v>
      </c>
      <c r="I1249" t="s">
        <v>16</v>
      </c>
      <c r="J1249" t="s">
        <v>23</v>
      </c>
      <c r="K1249" t="str">
        <f t="shared" si="58"/>
        <v>29-Sep-1974</v>
      </c>
      <c r="L1249">
        <f t="shared" si="59"/>
        <v>48</v>
      </c>
    </row>
    <row r="1250" spans="1:12" x14ac:dyDescent="0.3">
      <c r="A1250" t="s">
        <v>1281</v>
      </c>
      <c r="B1250">
        <v>1969</v>
      </c>
      <c r="C1250">
        <f t="shared" si="57"/>
        <v>1969</v>
      </c>
      <c r="D1250" t="s">
        <v>18</v>
      </c>
      <c r="E1250">
        <v>17</v>
      </c>
      <c r="F1250">
        <v>0</v>
      </c>
      <c r="G1250" s="15">
        <v>10355.64</v>
      </c>
      <c r="H1250" t="s">
        <v>12</v>
      </c>
      <c r="I1250" t="s">
        <v>16</v>
      </c>
      <c r="J1250" t="s">
        <v>23</v>
      </c>
      <c r="K1250" t="str">
        <f t="shared" si="58"/>
        <v>17-Jun-1969</v>
      </c>
      <c r="L1250">
        <f t="shared" si="59"/>
        <v>53</v>
      </c>
    </row>
    <row r="1251" spans="1:12" x14ac:dyDescent="0.3">
      <c r="A1251" t="s">
        <v>1282</v>
      </c>
      <c r="B1251">
        <v>1971</v>
      </c>
      <c r="C1251">
        <f t="shared" si="57"/>
        <v>1971</v>
      </c>
      <c r="D1251" t="s">
        <v>20</v>
      </c>
      <c r="E1251">
        <v>6</v>
      </c>
      <c r="F1251">
        <v>0</v>
      </c>
      <c r="G1251" s="15">
        <v>10356.67</v>
      </c>
      <c r="H1251" t="s">
        <v>12</v>
      </c>
      <c r="I1251" t="s">
        <v>16</v>
      </c>
      <c r="J1251" t="s">
        <v>200</v>
      </c>
      <c r="K1251" t="str">
        <f t="shared" si="58"/>
        <v>6-Sep-1971</v>
      </c>
      <c r="L1251">
        <f t="shared" si="59"/>
        <v>51</v>
      </c>
    </row>
    <row r="1252" spans="1:12" x14ac:dyDescent="0.3">
      <c r="A1252" t="s">
        <v>1283</v>
      </c>
      <c r="B1252">
        <v>1973</v>
      </c>
      <c r="C1252">
        <f t="shared" si="57"/>
        <v>1973</v>
      </c>
      <c r="D1252" t="s">
        <v>20</v>
      </c>
      <c r="E1252">
        <v>29</v>
      </c>
      <c r="F1252">
        <v>2</v>
      </c>
      <c r="G1252" s="15">
        <v>10370.91</v>
      </c>
      <c r="H1252" t="s">
        <v>12</v>
      </c>
      <c r="I1252" t="s">
        <v>12</v>
      </c>
      <c r="J1252" t="s">
        <v>247</v>
      </c>
      <c r="K1252" t="str">
        <f t="shared" si="58"/>
        <v>29-Sep-1973</v>
      </c>
      <c r="L1252">
        <f t="shared" si="59"/>
        <v>49</v>
      </c>
    </row>
    <row r="1253" spans="1:12" x14ac:dyDescent="0.3">
      <c r="A1253" t="s">
        <v>1284</v>
      </c>
      <c r="B1253">
        <v>1973</v>
      </c>
      <c r="C1253">
        <f t="shared" si="57"/>
        <v>1973</v>
      </c>
      <c r="D1253" t="s">
        <v>20</v>
      </c>
      <c r="E1253">
        <v>19</v>
      </c>
      <c r="F1253">
        <v>3</v>
      </c>
      <c r="G1253" s="15">
        <v>10381.48</v>
      </c>
      <c r="H1253" t="s">
        <v>12</v>
      </c>
      <c r="I1253" t="s">
        <v>12</v>
      </c>
      <c r="J1253" t="s">
        <v>13</v>
      </c>
      <c r="K1253" t="str">
        <f t="shared" si="58"/>
        <v>19-Sep-1973</v>
      </c>
      <c r="L1253">
        <f t="shared" si="59"/>
        <v>49</v>
      </c>
    </row>
    <row r="1254" spans="1:12" x14ac:dyDescent="0.3">
      <c r="A1254" t="s">
        <v>1285</v>
      </c>
      <c r="B1254">
        <v>1969</v>
      </c>
      <c r="C1254">
        <f t="shared" si="57"/>
        <v>1969</v>
      </c>
      <c r="D1254" t="s">
        <v>10</v>
      </c>
      <c r="E1254">
        <v>7</v>
      </c>
      <c r="F1254">
        <v>0</v>
      </c>
      <c r="G1254" s="15">
        <v>10403.27</v>
      </c>
      <c r="H1254" t="s">
        <v>12</v>
      </c>
      <c r="I1254" t="s">
        <v>11</v>
      </c>
      <c r="J1254" t="s">
        <v>516</v>
      </c>
      <c r="K1254" t="str">
        <f t="shared" si="58"/>
        <v>7-Jul-1969</v>
      </c>
      <c r="L1254">
        <f t="shared" si="59"/>
        <v>53</v>
      </c>
    </row>
    <row r="1255" spans="1:12" x14ac:dyDescent="0.3">
      <c r="A1255" t="s">
        <v>1286</v>
      </c>
      <c r="B1255">
        <v>1975</v>
      </c>
      <c r="C1255">
        <f t="shared" si="57"/>
        <v>1975</v>
      </c>
      <c r="D1255" t="s">
        <v>18</v>
      </c>
      <c r="E1255">
        <v>5</v>
      </c>
      <c r="F1255">
        <v>4</v>
      </c>
      <c r="G1255" s="15">
        <v>10407.09</v>
      </c>
      <c r="H1255" t="s">
        <v>12</v>
      </c>
      <c r="I1255" t="s">
        <v>16</v>
      </c>
      <c r="J1255" t="s">
        <v>164</v>
      </c>
      <c r="K1255" t="str">
        <f t="shared" si="58"/>
        <v>5-Jun-1975</v>
      </c>
      <c r="L1255">
        <f t="shared" si="59"/>
        <v>48</v>
      </c>
    </row>
    <row r="1256" spans="1:12" x14ac:dyDescent="0.3">
      <c r="A1256" t="s">
        <v>1287</v>
      </c>
      <c r="B1256">
        <v>1980</v>
      </c>
      <c r="C1256">
        <f t="shared" si="57"/>
        <v>1980</v>
      </c>
      <c r="D1256" t="s">
        <v>37</v>
      </c>
      <c r="E1256">
        <v>24</v>
      </c>
      <c r="F1256">
        <v>2</v>
      </c>
      <c r="G1256" s="15">
        <v>10407.98</v>
      </c>
      <c r="H1256" t="s">
        <v>12</v>
      </c>
      <c r="I1256" t="s">
        <v>16</v>
      </c>
      <c r="J1256" t="s">
        <v>300</v>
      </c>
      <c r="K1256" t="str">
        <f t="shared" si="58"/>
        <v>24-Oct-1980</v>
      </c>
      <c r="L1256">
        <f t="shared" si="59"/>
        <v>42</v>
      </c>
    </row>
    <row r="1257" spans="1:12" x14ac:dyDescent="0.3">
      <c r="A1257" t="s">
        <v>1288</v>
      </c>
      <c r="B1257">
        <v>1973</v>
      </c>
      <c r="C1257">
        <f t="shared" si="57"/>
        <v>1973</v>
      </c>
      <c r="D1257" t="s">
        <v>37</v>
      </c>
      <c r="E1257">
        <v>11</v>
      </c>
      <c r="F1257">
        <v>0</v>
      </c>
      <c r="G1257" s="15">
        <v>10419.59</v>
      </c>
      <c r="H1257" t="s">
        <v>12</v>
      </c>
      <c r="I1257" t="s">
        <v>11</v>
      </c>
      <c r="J1257" t="s">
        <v>200</v>
      </c>
      <c r="K1257" t="str">
        <f t="shared" si="58"/>
        <v>11-Oct-1973</v>
      </c>
      <c r="L1257">
        <f t="shared" si="59"/>
        <v>49</v>
      </c>
    </row>
    <row r="1258" spans="1:12" x14ac:dyDescent="0.3">
      <c r="A1258" t="s">
        <v>1289</v>
      </c>
      <c r="B1258">
        <v>1979</v>
      </c>
      <c r="C1258">
        <f t="shared" si="57"/>
        <v>1979</v>
      </c>
      <c r="D1258" t="s">
        <v>15</v>
      </c>
      <c r="E1258">
        <v>25</v>
      </c>
      <c r="F1258">
        <v>2</v>
      </c>
      <c r="G1258" s="15">
        <v>10419.65</v>
      </c>
      <c r="H1258" t="s">
        <v>12</v>
      </c>
      <c r="I1258" t="s">
        <v>11</v>
      </c>
      <c r="J1258" t="s">
        <v>200</v>
      </c>
      <c r="K1258" t="str">
        <f t="shared" si="58"/>
        <v>25-Nov-1979</v>
      </c>
      <c r="L1258">
        <f t="shared" si="59"/>
        <v>43</v>
      </c>
    </row>
    <row r="1259" spans="1:12" x14ac:dyDescent="0.3">
      <c r="A1259" t="s">
        <v>1290</v>
      </c>
      <c r="B1259">
        <v>1968</v>
      </c>
      <c r="C1259">
        <f t="shared" si="57"/>
        <v>1968</v>
      </c>
      <c r="D1259" t="s">
        <v>30</v>
      </c>
      <c r="E1259">
        <v>27</v>
      </c>
      <c r="F1259">
        <v>0</v>
      </c>
      <c r="G1259" s="15">
        <v>10422.92</v>
      </c>
      <c r="H1259" t="s">
        <v>12</v>
      </c>
      <c r="I1259" t="s">
        <v>16</v>
      </c>
      <c r="J1259" t="s">
        <v>356</v>
      </c>
      <c r="K1259" t="str">
        <f t="shared" si="58"/>
        <v>27-Dec-1968</v>
      </c>
      <c r="L1259">
        <f t="shared" si="59"/>
        <v>54</v>
      </c>
    </row>
    <row r="1260" spans="1:12" x14ac:dyDescent="0.3">
      <c r="A1260" t="s">
        <v>1291</v>
      </c>
      <c r="B1260">
        <v>1968</v>
      </c>
      <c r="C1260">
        <f t="shared" si="57"/>
        <v>1968</v>
      </c>
      <c r="D1260" t="s">
        <v>35</v>
      </c>
      <c r="E1260">
        <v>23</v>
      </c>
      <c r="F1260">
        <v>0</v>
      </c>
      <c r="G1260" s="15">
        <v>10435.07</v>
      </c>
      <c r="H1260" t="s">
        <v>12</v>
      </c>
      <c r="I1260" t="s">
        <v>16</v>
      </c>
      <c r="J1260" t="s">
        <v>168</v>
      </c>
      <c r="K1260" t="str">
        <f t="shared" si="58"/>
        <v>23-Aug-1968</v>
      </c>
      <c r="L1260">
        <f t="shared" si="59"/>
        <v>54</v>
      </c>
    </row>
    <row r="1261" spans="1:12" x14ac:dyDescent="0.3">
      <c r="A1261" t="s">
        <v>1292</v>
      </c>
      <c r="B1261">
        <v>1968</v>
      </c>
      <c r="C1261">
        <f t="shared" si="57"/>
        <v>1968</v>
      </c>
      <c r="D1261" t="s">
        <v>35</v>
      </c>
      <c r="E1261">
        <v>29</v>
      </c>
      <c r="F1261">
        <v>1</v>
      </c>
      <c r="G1261" s="15">
        <v>10436.1</v>
      </c>
      <c r="H1261" t="s">
        <v>12</v>
      </c>
      <c r="I1261" t="s">
        <v>12</v>
      </c>
      <c r="J1261" t="s">
        <v>42</v>
      </c>
      <c r="K1261" t="str">
        <f t="shared" si="58"/>
        <v>29-Aug-1968</v>
      </c>
      <c r="L1261">
        <f t="shared" si="59"/>
        <v>54</v>
      </c>
    </row>
    <row r="1262" spans="1:12" x14ac:dyDescent="0.3">
      <c r="A1262" t="s">
        <v>1293</v>
      </c>
      <c r="B1262">
        <v>1968</v>
      </c>
      <c r="C1262">
        <f t="shared" si="57"/>
        <v>1968</v>
      </c>
      <c r="D1262" t="s">
        <v>15</v>
      </c>
      <c r="E1262">
        <v>8</v>
      </c>
      <c r="F1262">
        <v>1</v>
      </c>
      <c r="G1262" s="15">
        <v>10450.549999999999</v>
      </c>
      <c r="H1262" t="s">
        <v>12</v>
      </c>
      <c r="I1262" t="s">
        <v>16</v>
      </c>
      <c r="J1262" t="s">
        <v>42</v>
      </c>
      <c r="K1262" t="str">
        <f t="shared" si="58"/>
        <v>8-Nov-1968</v>
      </c>
      <c r="L1262">
        <f t="shared" si="59"/>
        <v>54</v>
      </c>
    </row>
    <row r="1263" spans="1:12" x14ac:dyDescent="0.3">
      <c r="A1263" t="s">
        <v>1294</v>
      </c>
      <c r="B1263">
        <v>1964</v>
      </c>
      <c r="C1263">
        <f t="shared" si="57"/>
        <v>1964</v>
      </c>
      <c r="D1263" t="s">
        <v>37</v>
      </c>
      <c r="E1263">
        <v>14</v>
      </c>
      <c r="F1263">
        <v>0</v>
      </c>
      <c r="G1263" s="15">
        <v>10455.1</v>
      </c>
      <c r="H1263" t="s">
        <v>12</v>
      </c>
      <c r="I1263" t="s">
        <v>16</v>
      </c>
      <c r="J1263" t="s">
        <v>23</v>
      </c>
      <c r="K1263" t="str">
        <f t="shared" si="58"/>
        <v>14-Oct-1964</v>
      </c>
      <c r="L1263">
        <f t="shared" si="59"/>
        <v>58</v>
      </c>
    </row>
    <row r="1264" spans="1:12" x14ac:dyDescent="0.3">
      <c r="A1264" t="s">
        <v>1295</v>
      </c>
      <c r="B1264">
        <v>1976</v>
      </c>
      <c r="C1264">
        <f t="shared" si="57"/>
        <v>1976</v>
      </c>
      <c r="D1264" t="s">
        <v>35</v>
      </c>
      <c r="E1264">
        <v>3</v>
      </c>
      <c r="F1264">
        <v>2</v>
      </c>
      <c r="G1264" s="15">
        <v>10455.14</v>
      </c>
      <c r="H1264" t="s">
        <v>12</v>
      </c>
      <c r="I1264" t="s">
        <v>11</v>
      </c>
      <c r="J1264" t="s">
        <v>300</v>
      </c>
      <c r="K1264" t="str">
        <f t="shared" si="58"/>
        <v>3-Aug-1976</v>
      </c>
      <c r="L1264">
        <f t="shared" si="59"/>
        <v>46</v>
      </c>
    </row>
    <row r="1265" spans="1:12" x14ac:dyDescent="0.3">
      <c r="A1265" t="s">
        <v>1296</v>
      </c>
      <c r="B1265">
        <v>1964</v>
      </c>
      <c r="C1265">
        <f t="shared" si="57"/>
        <v>1964</v>
      </c>
      <c r="D1265" t="s">
        <v>10</v>
      </c>
      <c r="E1265">
        <v>27</v>
      </c>
      <c r="F1265">
        <v>0</v>
      </c>
      <c r="G1265" s="15">
        <v>10459.19</v>
      </c>
      <c r="H1265" t="s">
        <v>12</v>
      </c>
      <c r="I1265" t="s">
        <v>16</v>
      </c>
      <c r="J1265" t="s">
        <v>13</v>
      </c>
      <c r="K1265" t="str">
        <f t="shared" si="58"/>
        <v>27-Jul-1964</v>
      </c>
      <c r="L1265">
        <f t="shared" si="59"/>
        <v>58</v>
      </c>
    </row>
    <row r="1266" spans="1:12" x14ac:dyDescent="0.3">
      <c r="A1266" t="s">
        <v>1297</v>
      </c>
      <c r="B1266">
        <v>1969</v>
      </c>
      <c r="C1266">
        <f t="shared" si="57"/>
        <v>1969</v>
      </c>
      <c r="D1266" t="s">
        <v>20</v>
      </c>
      <c r="E1266">
        <v>22</v>
      </c>
      <c r="F1266">
        <v>1</v>
      </c>
      <c r="G1266" s="15">
        <v>10461.98</v>
      </c>
      <c r="H1266" t="s">
        <v>12</v>
      </c>
      <c r="I1266" t="s">
        <v>16</v>
      </c>
      <c r="J1266" t="s">
        <v>23</v>
      </c>
      <c r="K1266" t="str">
        <f t="shared" si="58"/>
        <v>22-Sep-1969</v>
      </c>
      <c r="L1266">
        <f t="shared" si="59"/>
        <v>53</v>
      </c>
    </row>
    <row r="1267" spans="1:12" x14ac:dyDescent="0.3">
      <c r="A1267" t="s">
        <v>1298</v>
      </c>
      <c r="B1267">
        <v>1987</v>
      </c>
      <c r="C1267">
        <f t="shared" si="57"/>
        <v>1987</v>
      </c>
      <c r="D1267" t="s">
        <v>18</v>
      </c>
      <c r="E1267">
        <v>28</v>
      </c>
      <c r="F1267">
        <v>3</v>
      </c>
      <c r="G1267" s="15">
        <v>10464.83</v>
      </c>
      <c r="H1267" t="s">
        <v>12</v>
      </c>
      <c r="I1267" t="s">
        <v>16</v>
      </c>
      <c r="J1267" t="s">
        <v>23</v>
      </c>
      <c r="K1267" t="str">
        <f t="shared" si="58"/>
        <v>28-Jun-1987</v>
      </c>
      <c r="L1267">
        <f t="shared" si="59"/>
        <v>35</v>
      </c>
    </row>
    <row r="1268" spans="1:12" x14ac:dyDescent="0.3">
      <c r="A1268" t="s">
        <v>1299</v>
      </c>
      <c r="B1268">
        <v>1978</v>
      </c>
      <c r="C1268">
        <f t="shared" si="57"/>
        <v>1978</v>
      </c>
      <c r="D1268" t="s">
        <v>35</v>
      </c>
      <c r="E1268">
        <v>21</v>
      </c>
      <c r="F1268">
        <v>2</v>
      </c>
      <c r="G1268" s="15">
        <v>10486.55</v>
      </c>
      <c r="H1268" t="s">
        <v>12</v>
      </c>
      <c r="I1268" t="s">
        <v>12</v>
      </c>
      <c r="J1268" t="s">
        <v>200</v>
      </c>
      <c r="K1268" t="str">
        <f t="shared" si="58"/>
        <v>21-Aug-1978</v>
      </c>
      <c r="L1268">
        <f t="shared" si="59"/>
        <v>44</v>
      </c>
    </row>
    <row r="1269" spans="1:12" x14ac:dyDescent="0.3">
      <c r="A1269" t="s">
        <v>1300</v>
      </c>
      <c r="B1269">
        <v>1972</v>
      </c>
      <c r="C1269">
        <f t="shared" si="57"/>
        <v>1972</v>
      </c>
      <c r="D1269" t="s">
        <v>37</v>
      </c>
      <c r="E1269">
        <v>19</v>
      </c>
      <c r="F1269">
        <v>2</v>
      </c>
      <c r="G1269" s="15">
        <v>10493.95</v>
      </c>
      <c r="H1269" t="s">
        <v>12</v>
      </c>
      <c r="I1269" t="s">
        <v>16</v>
      </c>
      <c r="J1269" t="s">
        <v>23</v>
      </c>
      <c r="K1269" t="str">
        <f t="shared" si="58"/>
        <v>19-Oct-1972</v>
      </c>
      <c r="L1269">
        <f t="shared" si="59"/>
        <v>50</v>
      </c>
    </row>
    <row r="1270" spans="1:12" x14ac:dyDescent="0.3">
      <c r="A1270" t="s">
        <v>1301</v>
      </c>
      <c r="B1270">
        <v>1977</v>
      </c>
      <c r="C1270">
        <f t="shared" si="57"/>
        <v>1977</v>
      </c>
      <c r="D1270" t="s">
        <v>37</v>
      </c>
      <c r="E1270">
        <v>25</v>
      </c>
      <c r="F1270">
        <v>2</v>
      </c>
      <c r="G1270" s="15">
        <v>10495.6</v>
      </c>
      <c r="H1270" t="s">
        <v>12</v>
      </c>
      <c r="I1270" t="s">
        <v>16</v>
      </c>
      <c r="J1270" t="s">
        <v>23</v>
      </c>
      <c r="K1270" t="str">
        <f t="shared" si="58"/>
        <v>25-Oct-1977</v>
      </c>
      <c r="L1270">
        <f t="shared" si="59"/>
        <v>45</v>
      </c>
    </row>
    <row r="1271" spans="1:12" x14ac:dyDescent="0.3">
      <c r="A1271" t="s">
        <v>1302</v>
      </c>
      <c r="B1271">
        <v>1971</v>
      </c>
      <c r="C1271">
        <f t="shared" si="57"/>
        <v>1971</v>
      </c>
      <c r="D1271" t="s">
        <v>20</v>
      </c>
      <c r="E1271">
        <v>26</v>
      </c>
      <c r="F1271">
        <v>0</v>
      </c>
      <c r="G1271" s="15">
        <v>10546.48</v>
      </c>
      <c r="H1271" t="s">
        <v>12</v>
      </c>
      <c r="I1271" t="s">
        <v>12</v>
      </c>
      <c r="J1271" t="s">
        <v>42</v>
      </c>
      <c r="K1271" t="str">
        <f t="shared" si="58"/>
        <v>26-Sep-1971</v>
      </c>
      <c r="L1271">
        <f t="shared" si="59"/>
        <v>51</v>
      </c>
    </row>
    <row r="1272" spans="1:12" x14ac:dyDescent="0.3">
      <c r="A1272" t="s">
        <v>1303</v>
      </c>
      <c r="B1272">
        <v>1971</v>
      </c>
      <c r="C1272">
        <f t="shared" si="57"/>
        <v>1971</v>
      </c>
      <c r="D1272" t="s">
        <v>18</v>
      </c>
      <c r="E1272">
        <v>29</v>
      </c>
      <c r="F1272">
        <v>3</v>
      </c>
      <c r="G1272" s="15">
        <v>10560.49</v>
      </c>
      <c r="H1272" t="s">
        <v>12</v>
      </c>
      <c r="I1272" t="s">
        <v>11</v>
      </c>
      <c r="J1272" t="s">
        <v>13</v>
      </c>
      <c r="K1272" t="str">
        <f t="shared" si="58"/>
        <v>29-Jun-1971</v>
      </c>
      <c r="L1272">
        <f t="shared" si="59"/>
        <v>51</v>
      </c>
    </row>
    <row r="1273" spans="1:12" x14ac:dyDescent="0.3">
      <c r="A1273" t="s">
        <v>1304</v>
      </c>
      <c r="B1273">
        <v>1969</v>
      </c>
      <c r="C1273">
        <f t="shared" si="57"/>
        <v>1969</v>
      </c>
      <c r="D1273" t="s">
        <v>10</v>
      </c>
      <c r="E1273">
        <v>17</v>
      </c>
      <c r="F1273">
        <v>0</v>
      </c>
      <c r="G1273" s="15">
        <v>10564.88</v>
      </c>
      <c r="H1273" t="s">
        <v>12</v>
      </c>
      <c r="I1273" t="s">
        <v>16</v>
      </c>
      <c r="J1273" t="s">
        <v>247</v>
      </c>
      <c r="K1273" t="str">
        <f t="shared" si="58"/>
        <v>17-Jul-1969</v>
      </c>
      <c r="L1273">
        <f t="shared" si="59"/>
        <v>53</v>
      </c>
    </row>
    <row r="1274" spans="1:12" x14ac:dyDescent="0.3">
      <c r="A1274" t="s">
        <v>1305</v>
      </c>
      <c r="B1274">
        <v>1966</v>
      </c>
      <c r="C1274">
        <f t="shared" si="57"/>
        <v>1966</v>
      </c>
      <c r="D1274" t="s">
        <v>30</v>
      </c>
      <c r="E1274">
        <v>11</v>
      </c>
      <c r="F1274">
        <v>0</v>
      </c>
      <c r="G1274" s="15">
        <v>10577.09</v>
      </c>
      <c r="H1274" t="s">
        <v>12</v>
      </c>
      <c r="I1274" t="s">
        <v>12</v>
      </c>
      <c r="J1274" t="s">
        <v>42</v>
      </c>
      <c r="K1274" t="str">
        <f t="shared" si="58"/>
        <v>11-Dec-1966</v>
      </c>
      <c r="L1274">
        <f t="shared" si="59"/>
        <v>56</v>
      </c>
    </row>
    <row r="1275" spans="1:12" x14ac:dyDescent="0.3">
      <c r="A1275" t="s">
        <v>1306</v>
      </c>
      <c r="B1275">
        <v>1969</v>
      </c>
      <c r="C1275">
        <f t="shared" si="57"/>
        <v>1969</v>
      </c>
      <c r="D1275" t="s">
        <v>30</v>
      </c>
      <c r="E1275">
        <v>25</v>
      </c>
      <c r="F1275">
        <v>1</v>
      </c>
      <c r="G1275" s="15">
        <v>10579.71</v>
      </c>
      <c r="H1275" t="s">
        <v>12</v>
      </c>
      <c r="I1275" t="s">
        <v>12</v>
      </c>
      <c r="J1275" t="s">
        <v>13</v>
      </c>
      <c r="K1275" t="str">
        <f t="shared" si="58"/>
        <v>25-Dec-1969</v>
      </c>
      <c r="L1275">
        <f t="shared" si="59"/>
        <v>53</v>
      </c>
    </row>
    <row r="1276" spans="1:12" x14ac:dyDescent="0.3">
      <c r="A1276" t="s">
        <v>1307</v>
      </c>
      <c r="B1276">
        <v>1966</v>
      </c>
      <c r="C1276">
        <f t="shared" si="57"/>
        <v>1966</v>
      </c>
      <c r="D1276" t="s">
        <v>15</v>
      </c>
      <c r="E1276">
        <v>3</v>
      </c>
      <c r="F1276">
        <v>0</v>
      </c>
      <c r="G1276" s="15">
        <v>10594.23</v>
      </c>
      <c r="H1276" t="s">
        <v>12</v>
      </c>
      <c r="I1276" t="s">
        <v>12</v>
      </c>
      <c r="J1276" t="s">
        <v>13</v>
      </c>
      <c r="K1276" t="str">
        <f t="shared" si="58"/>
        <v>3-Nov-1966</v>
      </c>
      <c r="L1276">
        <f t="shared" si="59"/>
        <v>56</v>
      </c>
    </row>
    <row r="1277" spans="1:12" x14ac:dyDescent="0.3">
      <c r="A1277" t="s">
        <v>1308</v>
      </c>
      <c r="B1277">
        <v>1967</v>
      </c>
      <c r="C1277">
        <f t="shared" si="57"/>
        <v>1967</v>
      </c>
      <c r="D1277" t="s">
        <v>15</v>
      </c>
      <c r="E1277">
        <v>29</v>
      </c>
      <c r="F1277">
        <v>0</v>
      </c>
      <c r="G1277" s="15">
        <v>10594.5</v>
      </c>
      <c r="H1277" t="s">
        <v>12</v>
      </c>
      <c r="I1277" t="s">
        <v>16</v>
      </c>
      <c r="J1277" t="s">
        <v>23</v>
      </c>
      <c r="K1277" t="str">
        <f t="shared" si="58"/>
        <v>29-Nov-1967</v>
      </c>
      <c r="L1277">
        <f t="shared" si="59"/>
        <v>55</v>
      </c>
    </row>
    <row r="1278" spans="1:12" x14ac:dyDescent="0.3">
      <c r="A1278" t="s">
        <v>1309</v>
      </c>
      <c r="B1278">
        <v>1972</v>
      </c>
      <c r="C1278">
        <f t="shared" si="57"/>
        <v>1972</v>
      </c>
      <c r="D1278" t="s">
        <v>30</v>
      </c>
      <c r="E1278">
        <v>14</v>
      </c>
      <c r="F1278">
        <v>3</v>
      </c>
      <c r="G1278" s="15">
        <v>10600.55</v>
      </c>
      <c r="H1278" t="s">
        <v>12</v>
      </c>
      <c r="I1278" t="s">
        <v>16</v>
      </c>
      <c r="J1278" t="s">
        <v>23</v>
      </c>
      <c r="K1278" t="str">
        <f t="shared" si="58"/>
        <v>14-Dec-1972</v>
      </c>
      <c r="L1278">
        <f t="shared" si="59"/>
        <v>50</v>
      </c>
    </row>
    <row r="1279" spans="1:12" x14ac:dyDescent="0.3">
      <c r="A1279" t="s">
        <v>1310</v>
      </c>
      <c r="B1279">
        <v>1966</v>
      </c>
      <c r="C1279">
        <f t="shared" si="57"/>
        <v>1966</v>
      </c>
      <c r="D1279" t="s">
        <v>10</v>
      </c>
      <c r="E1279">
        <v>20</v>
      </c>
      <c r="F1279">
        <v>0</v>
      </c>
      <c r="G1279" s="15">
        <v>10601.41</v>
      </c>
      <c r="H1279" t="s">
        <v>12</v>
      </c>
      <c r="I1279" t="s">
        <v>11</v>
      </c>
      <c r="J1279" t="s">
        <v>42</v>
      </c>
      <c r="K1279" t="str">
        <f t="shared" si="58"/>
        <v>20-Jul-1966</v>
      </c>
      <c r="L1279">
        <f t="shared" si="59"/>
        <v>56</v>
      </c>
    </row>
    <row r="1280" spans="1:12" x14ac:dyDescent="0.3">
      <c r="A1280" t="s">
        <v>1311</v>
      </c>
      <c r="B1280">
        <v>1967</v>
      </c>
      <c r="C1280">
        <f t="shared" si="57"/>
        <v>1967</v>
      </c>
      <c r="D1280" t="s">
        <v>18</v>
      </c>
      <c r="E1280">
        <v>23</v>
      </c>
      <c r="F1280">
        <v>0</v>
      </c>
      <c r="G1280" s="15">
        <v>10601.63</v>
      </c>
      <c r="H1280" t="s">
        <v>12</v>
      </c>
      <c r="I1280" t="s">
        <v>11</v>
      </c>
      <c r="J1280" t="s">
        <v>23</v>
      </c>
      <c r="K1280" t="str">
        <f t="shared" si="58"/>
        <v>23-Jun-1967</v>
      </c>
      <c r="L1280">
        <f t="shared" si="59"/>
        <v>55</v>
      </c>
    </row>
    <row r="1281" spans="1:12" x14ac:dyDescent="0.3">
      <c r="A1281" t="s">
        <v>1312</v>
      </c>
      <c r="B1281">
        <v>1966</v>
      </c>
      <c r="C1281">
        <f t="shared" si="57"/>
        <v>1966</v>
      </c>
      <c r="D1281" t="s">
        <v>10</v>
      </c>
      <c r="E1281">
        <v>2</v>
      </c>
      <c r="F1281">
        <v>0</v>
      </c>
      <c r="G1281" s="15">
        <v>10602.39</v>
      </c>
      <c r="H1281" t="s">
        <v>12</v>
      </c>
      <c r="I1281" t="s">
        <v>12</v>
      </c>
      <c r="J1281" t="s">
        <v>42</v>
      </c>
      <c r="K1281" t="str">
        <f t="shared" si="58"/>
        <v>2-Jul-1966</v>
      </c>
      <c r="L1281">
        <f t="shared" si="59"/>
        <v>56</v>
      </c>
    </row>
    <row r="1282" spans="1:12" x14ac:dyDescent="0.3">
      <c r="A1282" t="s">
        <v>1313</v>
      </c>
      <c r="B1282">
        <v>1965</v>
      </c>
      <c r="C1282">
        <f t="shared" si="57"/>
        <v>1965</v>
      </c>
      <c r="D1282" t="s">
        <v>18</v>
      </c>
      <c r="E1282">
        <v>27</v>
      </c>
      <c r="F1282">
        <v>0</v>
      </c>
      <c r="G1282" s="15">
        <v>10608.67</v>
      </c>
      <c r="H1282" t="s">
        <v>12</v>
      </c>
      <c r="I1282" t="s">
        <v>12</v>
      </c>
      <c r="J1282" t="s">
        <v>23</v>
      </c>
      <c r="K1282" t="str">
        <f t="shared" si="58"/>
        <v>27-Jun-1965</v>
      </c>
      <c r="L1282">
        <f t="shared" si="59"/>
        <v>57</v>
      </c>
    </row>
    <row r="1283" spans="1:12" x14ac:dyDescent="0.3">
      <c r="A1283" t="s">
        <v>1314</v>
      </c>
      <c r="B1283">
        <v>1992</v>
      </c>
      <c r="C1283">
        <f t="shared" ref="C1283:C1346" si="60">IF(B1283="?",AVERAGE($B$2344),B1283)</f>
        <v>1992</v>
      </c>
      <c r="D1283" t="s">
        <v>10</v>
      </c>
      <c r="E1283">
        <v>23</v>
      </c>
      <c r="F1283">
        <v>0</v>
      </c>
      <c r="G1283" s="15">
        <v>10617.04</v>
      </c>
      <c r="H1283" t="s">
        <v>12</v>
      </c>
      <c r="I1283" t="s">
        <v>12</v>
      </c>
      <c r="J1283" t="s">
        <v>535</v>
      </c>
      <c r="K1283" t="str">
        <f t="shared" ref="K1283:K1346" si="61">CONCATENATE(E1283,"-",D1283,"-",C1283)</f>
        <v>23-Jul-1992</v>
      </c>
      <c r="L1283">
        <f t="shared" ref="L1283:L1346" si="62">DATEDIF(K1283,DATE(2023,6,8),"Y")</f>
        <v>30</v>
      </c>
    </row>
    <row r="1284" spans="1:12" x14ac:dyDescent="0.3">
      <c r="A1284" t="s">
        <v>1315</v>
      </c>
      <c r="B1284">
        <v>1990</v>
      </c>
      <c r="C1284">
        <f t="shared" si="60"/>
        <v>1990</v>
      </c>
      <c r="D1284" t="s">
        <v>10</v>
      </c>
      <c r="E1284">
        <v>6</v>
      </c>
      <c r="F1284">
        <v>3</v>
      </c>
      <c r="G1284" s="15">
        <v>10620.26</v>
      </c>
      <c r="H1284" t="s">
        <v>12</v>
      </c>
      <c r="I1284" t="s">
        <v>12</v>
      </c>
      <c r="J1284" t="s">
        <v>23</v>
      </c>
      <c r="K1284" t="str">
        <f t="shared" si="61"/>
        <v>6-Jul-1990</v>
      </c>
      <c r="L1284">
        <f t="shared" si="62"/>
        <v>32</v>
      </c>
    </row>
    <row r="1285" spans="1:12" x14ac:dyDescent="0.3">
      <c r="A1285" t="s">
        <v>1316</v>
      </c>
      <c r="B1285">
        <v>1964</v>
      </c>
      <c r="C1285">
        <f t="shared" si="60"/>
        <v>1964</v>
      </c>
      <c r="D1285" t="s">
        <v>35</v>
      </c>
      <c r="E1285">
        <v>8</v>
      </c>
      <c r="F1285">
        <v>0</v>
      </c>
      <c r="G1285" s="15">
        <v>10627.81</v>
      </c>
      <c r="H1285" t="s">
        <v>12</v>
      </c>
      <c r="I1285" t="s">
        <v>12</v>
      </c>
      <c r="J1285" t="s">
        <v>13</v>
      </c>
      <c r="K1285" t="str">
        <f t="shared" si="61"/>
        <v>8-Aug-1964</v>
      </c>
      <c r="L1285">
        <f t="shared" si="62"/>
        <v>58</v>
      </c>
    </row>
    <row r="1286" spans="1:12" x14ac:dyDescent="0.3">
      <c r="A1286" t="s">
        <v>1317</v>
      </c>
      <c r="B1286">
        <v>1976</v>
      </c>
      <c r="C1286">
        <f t="shared" si="60"/>
        <v>1976</v>
      </c>
      <c r="D1286" t="s">
        <v>15</v>
      </c>
      <c r="E1286">
        <v>22</v>
      </c>
      <c r="F1286">
        <v>2</v>
      </c>
      <c r="G1286" s="15">
        <v>10665.44</v>
      </c>
      <c r="H1286" t="s">
        <v>12</v>
      </c>
      <c r="I1286" t="s">
        <v>11</v>
      </c>
      <c r="J1286" t="s">
        <v>300</v>
      </c>
      <c r="K1286" t="str">
        <f t="shared" si="61"/>
        <v>22-Nov-1976</v>
      </c>
      <c r="L1286">
        <f t="shared" si="62"/>
        <v>46</v>
      </c>
    </row>
    <row r="1287" spans="1:12" x14ac:dyDescent="0.3">
      <c r="A1287" t="s">
        <v>1318</v>
      </c>
      <c r="B1287">
        <v>1962</v>
      </c>
      <c r="C1287">
        <f t="shared" si="60"/>
        <v>1962</v>
      </c>
      <c r="D1287" t="s">
        <v>20</v>
      </c>
      <c r="E1287">
        <v>7</v>
      </c>
      <c r="F1287">
        <v>0</v>
      </c>
      <c r="G1287" s="15">
        <v>10676.83</v>
      </c>
      <c r="H1287" t="s">
        <v>12</v>
      </c>
      <c r="I1287" t="s">
        <v>12</v>
      </c>
      <c r="J1287" t="s">
        <v>13</v>
      </c>
      <c r="K1287" t="str">
        <f t="shared" si="61"/>
        <v>7-Sep-1962</v>
      </c>
      <c r="L1287">
        <f t="shared" si="62"/>
        <v>60</v>
      </c>
    </row>
    <row r="1288" spans="1:12" x14ac:dyDescent="0.3">
      <c r="A1288" t="s">
        <v>1319</v>
      </c>
      <c r="B1288">
        <v>1977</v>
      </c>
      <c r="C1288">
        <f t="shared" si="60"/>
        <v>1977</v>
      </c>
      <c r="D1288" t="s">
        <v>35</v>
      </c>
      <c r="E1288">
        <v>2</v>
      </c>
      <c r="F1288">
        <v>2</v>
      </c>
      <c r="G1288" s="15">
        <v>10690.11</v>
      </c>
      <c r="H1288" t="s">
        <v>12</v>
      </c>
      <c r="I1288" t="s">
        <v>11</v>
      </c>
      <c r="J1288" t="s">
        <v>300</v>
      </c>
      <c r="K1288" t="str">
        <f t="shared" si="61"/>
        <v>2-Aug-1977</v>
      </c>
      <c r="L1288">
        <f t="shared" si="62"/>
        <v>45</v>
      </c>
    </row>
    <row r="1289" spans="1:12" x14ac:dyDescent="0.3">
      <c r="A1289" t="s">
        <v>1320</v>
      </c>
      <c r="B1289">
        <v>1976</v>
      </c>
      <c r="C1289">
        <f t="shared" si="60"/>
        <v>1976</v>
      </c>
      <c r="D1289" t="s">
        <v>20</v>
      </c>
      <c r="E1289">
        <v>30</v>
      </c>
      <c r="F1289">
        <v>2</v>
      </c>
      <c r="G1289" s="15">
        <v>10698.38</v>
      </c>
      <c r="H1289" t="s">
        <v>12</v>
      </c>
      <c r="I1289" t="s">
        <v>16</v>
      </c>
      <c r="J1289" t="s">
        <v>200</v>
      </c>
      <c r="K1289" t="str">
        <f t="shared" si="61"/>
        <v>30-Sep-1976</v>
      </c>
      <c r="L1289">
        <f t="shared" si="62"/>
        <v>46</v>
      </c>
    </row>
    <row r="1290" spans="1:12" x14ac:dyDescent="0.3">
      <c r="A1290" t="s">
        <v>1321</v>
      </c>
      <c r="B1290">
        <v>1972</v>
      </c>
      <c r="C1290">
        <f t="shared" si="60"/>
        <v>1972</v>
      </c>
      <c r="D1290" t="s">
        <v>37</v>
      </c>
      <c r="E1290">
        <v>24</v>
      </c>
      <c r="F1290">
        <v>3</v>
      </c>
      <c r="G1290" s="15">
        <v>10702.64</v>
      </c>
      <c r="H1290" t="s">
        <v>12</v>
      </c>
      <c r="I1290" t="s">
        <v>12</v>
      </c>
      <c r="J1290" t="s">
        <v>13</v>
      </c>
      <c r="K1290" t="str">
        <f t="shared" si="61"/>
        <v>24-Oct-1972</v>
      </c>
      <c r="L1290">
        <f t="shared" si="62"/>
        <v>50</v>
      </c>
    </row>
    <row r="1291" spans="1:12" x14ac:dyDescent="0.3">
      <c r="A1291" t="s">
        <v>1322</v>
      </c>
      <c r="B1291">
        <v>1967</v>
      </c>
      <c r="C1291">
        <f t="shared" si="60"/>
        <v>1967</v>
      </c>
      <c r="D1291" t="s">
        <v>10</v>
      </c>
      <c r="E1291">
        <v>30</v>
      </c>
      <c r="F1291">
        <v>0</v>
      </c>
      <c r="G1291" s="15">
        <v>10704.47</v>
      </c>
      <c r="H1291" t="s">
        <v>12</v>
      </c>
      <c r="I1291" t="s">
        <v>11</v>
      </c>
      <c r="J1291" t="s">
        <v>42</v>
      </c>
      <c r="K1291" t="str">
        <f t="shared" si="61"/>
        <v>30-Jul-1967</v>
      </c>
      <c r="L1291">
        <f t="shared" si="62"/>
        <v>55</v>
      </c>
    </row>
    <row r="1292" spans="1:12" x14ac:dyDescent="0.3">
      <c r="A1292" t="s">
        <v>1323</v>
      </c>
      <c r="B1292">
        <v>1967</v>
      </c>
      <c r="C1292">
        <f t="shared" si="60"/>
        <v>1967</v>
      </c>
      <c r="D1292" t="s">
        <v>37</v>
      </c>
      <c r="E1292">
        <v>5</v>
      </c>
      <c r="F1292">
        <v>0</v>
      </c>
      <c r="G1292" s="15">
        <v>10713.64</v>
      </c>
      <c r="H1292" t="s">
        <v>12</v>
      </c>
      <c r="I1292" t="s">
        <v>12</v>
      </c>
      <c r="J1292" t="s">
        <v>42</v>
      </c>
      <c r="K1292" t="str">
        <f t="shared" si="61"/>
        <v>5-Oct-1967</v>
      </c>
      <c r="L1292">
        <f t="shared" si="62"/>
        <v>55</v>
      </c>
    </row>
    <row r="1293" spans="1:12" x14ac:dyDescent="0.3">
      <c r="A1293" t="s">
        <v>1324</v>
      </c>
      <c r="B1293">
        <v>1992</v>
      </c>
      <c r="C1293">
        <f t="shared" si="60"/>
        <v>1992</v>
      </c>
      <c r="D1293" t="s">
        <v>18</v>
      </c>
      <c r="E1293">
        <v>25</v>
      </c>
      <c r="F1293">
        <v>0</v>
      </c>
      <c r="G1293" s="15">
        <v>10719.57</v>
      </c>
      <c r="H1293" t="s">
        <v>12</v>
      </c>
      <c r="I1293" t="s">
        <v>16</v>
      </c>
      <c r="J1293" t="s">
        <v>23</v>
      </c>
      <c r="K1293" t="str">
        <f t="shared" si="61"/>
        <v>25-Jun-1992</v>
      </c>
      <c r="L1293">
        <f t="shared" si="62"/>
        <v>30</v>
      </c>
    </row>
    <row r="1294" spans="1:12" x14ac:dyDescent="0.3">
      <c r="A1294" t="s">
        <v>1325</v>
      </c>
      <c r="B1294">
        <v>1974</v>
      </c>
      <c r="C1294">
        <f t="shared" si="60"/>
        <v>1974</v>
      </c>
      <c r="D1294" t="s">
        <v>30</v>
      </c>
      <c r="E1294">
        <v>9</v>
      </c>
      <c r="F1294">
        <v>4</v>
      </c>
      <c r="G1294" s="15">
        <v>10736.87</v>
      </c>
      <c r="H1294" t="s">
        <v>12</v>
      </c>
      <c r="I1294" t="s">
        <v>16</v>
      </c>
      <c r="J1294" t="s">
        <v>168</v>
      </c>
      <c r="K1294" t="str">
        <f t="shared" si="61"/>
        <v>9-Dec-1974</v>
      </c>
      <c r="L1294">
        <f t="shared" si="62"/>
        <v>48</v>
      </c>
    </row>
    <row r="1295" spans="1:12" x14ac:dyDescent="0.3">
      <c r="A1295" t="s">
        <v>1326</v>
      </c>
      <c r="B1295">
        <v>1986</v>
      </c>
      <c r="C1295">
        <f t="shared" si="60"/>
        <v>1986</v>
      </c>
      <c r="D1295" t="s">
        <v>35</v>
      </c>
      <c r="E1295">
        <v>29</v>
      </c>
      <c r="F1295">
        <v>3</v>
      </c>
      <c r="G1295" s="15">
        <v>10749.02</v>
      </c>
      <c r="H1295" t="s">
        <v>12</v>
      </c>
      <c r="I1295" t="s">
        <v>16</v>
      </c>
      <c r="J1295" t="s">
        <v>535</v>
      </c>
      <c r="K1295" t="str">
        <f t="shared" si="61"/>
        <v>29-Aug-1986</v>
      </c>
      <c r="L1295">
        <f t="shared" si="62"/>
        <v>36</v>
      </c>
    </row>
    <row r="1296" spans="1:12" x14ac:dyDescent="0.3">
      <c r="A1296" t="s">
        <v>1327</v>
      </c>
      <c r="B1296">
        <v>1989</v>
      </c>
      <c r="C1296">
        <f t="shared" si="60"/>
        <v>1989</v>
      </c>
      <c r="D1296" t="s">
        <v>15</v>
      </c>
      <c r="E1296">
        <v>25</v>
      </c>
      <c r="F1296">
        <v>3</v>
      </c>
      <c r="G1296" s="15">
        <v>10769.75</v>
      </c>
      <c r="H1296" t="s">
        <v>12</v>
      </c>
      <c r="I1296" t="s">
        <v>11</v>
      </c>
      <c r="J1296" t="s">
        <v>632</v>
      </c>
      <c r="K1296" t="str">
        <f t="shared" si="61"/>
        <v>25-Nov-1989</v>
      </c>
      <c r="L1296">
        <f t="shared" si="62"/>
        <v>33</v>
      </c>
    </row>
    <row r="1297" spans="1:12" x14ac:dyDescent="0.3">
      <c r="A1297" t="s">
        <v>1328</v>
      </c>
      <c r="B1297">
        <v>1967</v>
      </c>
      <c r="C1297">
        <f t="shared" si="60"/>
        <v>1967</v>
      </c>
      <c r="D1297" t="s">
        <v>15</v>
      </c>
      <c r="E1297">
        <v>11</v>
      </c>
      <c r="F1297">
        <v>1</v>
      </c>
      <c r="G1297" s="15">
        <v>10791.96</v>
      </c>
      <c r="H1297" t="s">
        <v>12</v>
      </c>
      <c r="I1297" t="s">
        <v>11</v>
      </c>
      <c r="J1297" t="s">
        <v>42</v>
      </c>
      <c r="K1297" t="str">
        <f t="shared" si="61"/>
        <v>11-Nov-1967</v>
      </c>
      <c r="L1297">
        <f t="shared" si="62"/>
        <v>55</v>
      </c>
    </row>
    <row r="1298" spans="1:12" x14ac:dyDescent="0.3">
      <c r="A1298" t="s">
        <v>1329</v>
      </c>
      <c r="B1298">
        <v>1999</v>
      </c>
      <c r="C1298">
        <f t="shared" si="60"/>
        <v>1999</v>
      </c>
      <c r="D1298" t="s">
        <v>30</v>
      </c>
      <c r="E1298">
        <v>24</v>
      </c>
      <c r="F1298">
        <v>0</v>
      </c>
      <c r="G1298" s="15">
        <v>10795.94</v>
      </c>
      <c r="H1298" t="s">
        <v>12</v>
      </c>
      <c r="I1298" t="s">
        <v>16</v>
      </c>
      <c r="J1298" t="s">
        <v>42</v>
      </c>
      <c r="K1298" t="str">
        <f t="shared" si="61"/>
        <v>24-Dec-1999</v>
      </c>
      <c r="L1298">
        <f t="shared" si="62"/>
        <v>23</v>
      </c>
    </row>
    <row r="1299" spans="1:12" x14ac:dyDescent="0.3">
      <c r="A1299" t="s">
        <v>1330</v>
      </c>
      <c r="B1299">
        <v>1967</v>
      </c>
      <c r="C1299">
        <f t="shared" si="60"/>
        <v>1967</v>
      </c>
      <c r="D1299" t="s">
        <v>37</v>
      </c>
      <c r="E1299">
        <v>23</v>
      </c>
      <c r="F1299">
        <v>0</v>
      </c>
      <c r="G1299" s="15">
        <v>10796.35</v>
      </c>
      <c r="H1299" t="s">
        <v>12</v>
      </c>
      <c r="I1299" t="s">
        <v>16</v>
      </c>
      <c r="J1299" t="s">
        <v>166</v>
      </c>
      <c r="K1299" t="str">
        <f t="shared" si="61"/>
        <v>23-Oct-1967</v>
      </c>
      <c r="L1299">
        <f t="shared" si="62"/>
        <v>55</v>
      </c>
    </row>
    <row r="1300" spans="1:12" x14ac:dyDescent="0.3">
      <c r="A1300" t="s">
        <v>1331</v>
      </c>
      <c r="B1300">
        <v>1970</v>
      </c>
      <c r="C1300">
        <f t="shared" si="60"/>
        <v>1970</v>
      </c>
      <c r="D1300" t="s">
        <v>37</v>
      </c>
      <c r="E1300">
        <v>28</v>
      </c>
      <c r="F1300">
        <v>1</v>
      </c>
      <c r="G1300" s="15">
        <v>10797.34</v>
      </c>
      <c r="H1300" t="s">
        <v>12</v>
      </c>
      <c r="I1300" t="s">
        <v>11</v>
      </c>
      <c r="J1300" t="s">
        <v>249</v>
      </c>
      <c r="K1300" t="str">
        <f t="shared" si="61"/>
        <v>28-Oct-1970</v>
      </c>
      <c r="L1300">
        <f t="shared" si="62"/>
        <v>52</v>
      </c>
    </row>
    <row r="1301" spans="1:12" x14ac:dyDescent="0.3">
      <c r="A1301" t="s">
        <v>1332</v>
      </c>
      <c r="B1301">
        <v>1970</v>
      </c>
      <c r="C1301">
        <f t="shared" si="60"/>
        <v>1970</v>
      </c>
      <c r="D1301" t="s">
        <v>30</v>
      </c>
      <c r="E1301">
        <v>18</v>
      </c>
      <c r="F1301">
        <v>2</v>
      </c>
      <c r="G1301" s="15">
        <v>10806.84</v>
      </c>
      <c r="H1301" t="s">
        <v>12</v>
      </c>
      <c r="I1301" t="s">
        <v>11</v>
      </c>
      <c r="J1301" t="s">
        <v>42</v>
      </c>
      <c r="K1301" t="str">
        <f t="shared" si="61"/>
        <v>18-Dec-1970</v>
      </c>
      <c r="L1301">
        <f t="shared" si="62"/>
        <v>52</v>
      </c>
    </row>
    <row r="1302" spans="1:12" x14ac:dyDescent="0.3">
      <c r="A1302" t="s">
        <v>1333</v>
      </c>
      <c r="B1302">
        <v>1967</v>
      </c>
      <c r="C1302">
        <f t="shared" si="60"/>
        <v>1967</v>
      </c>
      <c r="D1302" t="s">
        <v>37</v>
      </c>
      <c r="E1302">
        <v>2</v>
      </c>
      <c r="F1302">
        <v>1</v>
      </c>
      <c r="G1302" s="15">
        <v>10807.49</v>
      </c>
      <c r="H1302" t="s">
        <v>12</v>
      </c>
      <c r="I1302" t="s">
        <v>11</v>
      </c>
      <c r="J1302" t="s">
        <v>13</v>
      </c>
      <c r="K1302" t="str">
        <f t="shared" si="61"/>
        <v>2-Oct-1967</v>
      </c>
      <c r="L1302">
        <f t="shared" si="62"/>
        <v>55</v>
      </c>
    </row>
    <row r="1303" spans="1:12" x14ac:dyDescent="0.3">
      <c r="A1303" t="s">
        <v>1334</v>
      </c>
      <c r="B1303">
        <v>1968</v>
      </c>
      <c r="C1303">
        <f t="shared" si="60"/>
        <v>1968</v>
      </c>
      <c r="D1303" t="s">
        <v>10</v>
      </c>
      <c r="E1303">
        <v>28</v>
      </c>
      <c r="F1303">
        <v>1</v>
      </c>
      <c r="G1303" s="15">
        <v>10825.25</v>
      </c>
      <c r="H1303" t="s">
        <v>12</v>
      </c>
      <c r="I1303" t="s">
        <v>12</v>
      </c>
      <c r="J1303" t="s">
        <v>23</v>
      </c>
      <c r="K1303" t="str">
        <f t="shared" si="61"/>
        <v>28-Jul-1968</v>
      </c>
      <c r="L1303">
        <f t="shared" si="62"/>
        <v>54</v>
      </c>
    </row>
    <row r="1304" spans="1:12" x14ac:dyDescent="0.3">
      <c r="A1304" t="s">
        <v>1335</v>
      </c>
      <c r="B1304">
        <v>1971</v>
      </c>
      <c r="C1304">
        <f t="shared" si="60"/>
        <v>1971</v>
      </c>
      <c r="D1304" t="s">
        <v>30</v>
      </c>
      <c r="E1304">
        <v>20</v>
      </c>
      <c r="F1304">
        <v>2</v>
      </c>
      <c r="G1304" s="15">
        <v>10848.13</v>
      </c>
      <c r="H1304" t="s">
        <v>12</v>
      </c>
      <c r="I1304" t="s">
        <v>12</v>
      </c>
      <c r="J1304" t="s">
        <v>23</v>
      </c>
      <c r="K1304" t="str">
        <f t="shared" si="61"/>
        <v>20-Dec-1971</v>
      </c>
      <c r="L1304">
        <f t="shared" si="62"/>
        <v>51</v>
      </c>
    </row>
    <row r="1305" spans="1:12" x14ac:dyDescent="0.3">
      <c r="A1305" t="s">
        <v>1336</v>
      </c>
      <c r="B1305">
        <v>1994</v>
      </c>
      <c r="C1305">
        <f t="shared" si="60"/>
        <v>1994</v>
      </c>
      <c r="D1305" t="s">
        <v>20</v>
      </c>
      <c r="E1305">
        <v>6</v>
      </c>
      <c r="F1305">
        <v>0</v>
      </c>
      <c r="G1305" s="15">
        <v>10886.66</v>
      </c>
      <c r="H1305" t="s">
        <v>12</v>
      </c>
      <c r="I1305" t="s">
        <v>12</v>
      </c>
      <c r="J1305" t="s">
        <v>23</v>
      </c>
      <c r="K1305" t="str">
        <f t="shared" si="61"/>
        <v>6-Sep-1994</v>
      </c>
      <c r="L1305">
        <f t="shared" si="62"/>
        <v>28</v>
      </c>
    </row>
    <row r="1306" spans="1:12" x14ac:dyDescent="0.3">
      <c r="A1306" t="s">
        <v>1337</v>
      </c>
      <c r="B1306">
        <v>1968</v>
      </c>
      <c r="C1306">
        <f t="shared" si="60"/>
        <v>1968</v>
      </c>
      <c r="D1306" t="s">
        <v>15</v>
      </c>
      <c r="E1306">
        <v>13</v>
      </c>
      <c r="F1306">
        <v>0</v>
      </c>
      <c r="G1306" s="15">
        <v>10923.93</v>
      </c>
      <c r="H1306" t="s">
        <v>12</v>
      </c>
      <c r="I1306" t="s">
        <v>16</v>
      </c>
      <c r="J1306" t="s">
        <v>247</v>
      </c>
      <c r="K1306" t="str">
        <f t="shared" si="61"/>
        <v>13-Nov-1968</v>
      </c>
      <c r="L1306">
        <f t="shared" si="62"/>
        <v>54</v>
      </c>
    </row>
    <row r="1307" spans="1:12" x14ac:dyDescent="0.3">
      <c r="A1307" t="s">
        <v>1338</v>
      </c>
      <c r="B1307">
        <v>1968</v>
      </c>
      <c r="C1307">
        <f t="shared" si="60"/>
        <v>1968</v>
      </c>
      <c r="D1307" t="s">
        <v>15</v>
      </c>
      <c r="E1307">
        <v>12</v>
      </c>
      <c r="F1307">
        <v>1</v>
      </c>
      <c r="G1307" s="15">
        <v>10928.85</v>
      </c>
      <c r="H1307" t="s">
        <v>12</v>
      </c>
      <c r="I1307" t="s">
        <v>12</v>
      </c>
      <c r="J1307" t="s">
        <v>13</v>
      </c>
      <c r="K1307" t="str">
        <f t="shared" si="61"/>
        <v>12-Nov-1968</v>
      </c>
      <c r="L1307">
        <f t="shared" si="62"/>
        <v>54</v>
      </c>
    </row>
    <row r="1308" spans="1:12" x14ac:dyDescent="0.3">
      <c r="A1308" t="s">
        <v>1339</v>
      </c>
      <c r="B1308">
        <v>1969</v>
      </c>
      <c r="C1308">
        <f t="shared" si="60"/>
        <v>1969</v>
      </c>
      <c r="D1308" t="s">
        <v>15</v>
      </c>
      <c r="E1308">
        <v>10</v>
      </c>
      <c r="F1308">
        <v>1</v>
      </c>
      <c r="G1308" s="15">
        <v>10942.13</v>
      </c>
      <c r="H1308" t="s">
        <v>12</v>
      </c>
      <c r="I1308" t="s">
        <v>12</v>
      </c>
      <c r="J1308" t="s">
        <v>23</v>
      </c>
      <c r="K1308" t="str">
        <f t="shared" si="61"/>
        <v>10-Nov-1969</v>
      </c>
      <c r="L1308">
        <f t="shared" si="62"/>
        <v>53</v>
      </c>
    </row>
    <row r="1309" spans="1:12" x14ac:dyDescent="0.3">
      <c r="A1309" t="s">
        <v>1340</v>
      </c>
      <c r="B1309">
        <v>1965</v>
      </c>
      <c r="C1309">
        <f t="shared" si="60"/>
        <v>1965</v>
      </c>
      <c r="D1309" t="s">
        <v>30</v>
      </c>
      <c r="E1309">
        <v>4</v>
      </c>
      <c r="F1309">
        <v>0</v>
      </c>
      <c r="G1309" s="15">
        <v>10959.33</v>
      </c>
      <c r="H1309" t="s">
        <v>12</v>
      </c>
      <c r="I1309" t="s">
        <v>12</v>
      </c>
      <c r="J1309" t="s">
        <v>42</v>
      </c>
      <c r="K1309" t="str">
        <f t="shared" si="61"/>
        <v>4-Dec-1965</v>
      </c>
      <c r="L1309">
        <f t="shared" si="62"/>
        <v>57</v>
      </c>
    </row>
    <row r="1310" spans="1:12" x14ac:dyDescent="0.3">
      <c r="A1310" t="s">
        <v>1341</v>
      </c>
      <c r="B1310">
        <v>1969</v>
      </c>
      <c r="C1310">
        <f t="shared" si="60"/>
        <v>1969</v>
      </c>
      <c r="D1310" t="s">
        <v>35</v>
      </c>
      <c r="E1310">
        <v>14</v>
      </c>
      <c r="F1310">
        <v>1</v>
      </c>
      <c r="G1310" s="15">
        <v>10959.69</v>
      </c>
      <c r="H1310" t="s">
        <v>12</v>
      </c>
      <c r="I1310" t="s">
        <v>12</v>
      </c>
      <c r="J1310" t="s">
        <v>23</v>
      </c>
      <c r="K1310" t="str">
        <f t="shared" si="61"/>
        <v>14-Aug-1969</v>
      </c>
      <c r="L1310">
        <f t="shared" si="62"/>
        <v>53</v>
      </c>
    </row>
    <row r="1311" spans="1:12" x14ac:dyDescent="0.3">
      <c r="A1311" t="s">
        <v>1342</v>
      </c>
      <c r="B1311">
        <v>1965</v>
      </c>
      <c r="C1311">
        <f t="shared" si="60"/>
        <v>1965</v>
      </c>
      <c r="D1311" t="s">
        <v>18</v>
      </c>
      <c r="E1311">
        <v>19</v>
      </c>
      <c r="F1311">
        <v>0</v>
      </c>
      <c r="G1311" s="15">
        <v>10965.45</v>
      </c>
      <c r="H1311" t="s">
        <v>12</v>
      </c>
      <c r="I1311" t="s">
        <v>11</v>
      </c>
      <c r="J1311" t="s">
        <v>42</v>
      </c>
      <c r="K1311" t="str">
        <f t="shared" si="61"/>
        <v>19-Jun-1965</v>
      </c>
      <c r="L1311">
        <f t="shared" si="62"/>
        <v>57</v>
      </c>
    </row>
    <row r="1312" spans="1:12" x14ac:dyDescent="0.3">
      <c r="A1312" t="s">
        <v>1343</v>
      </c>
      <c r="B1312">
        <v>1966</v>
      </c>
      <c r="C1312">
        <f t="shared" si="60"/>
        <v>1966</v>
      </c>
      <c r="D1312" t="s">
        <v>10</v>
      </c>
      <c r="E1312">
        <v>9</v>
      </c>
      <c r="F1312">
        <v>0</v>
      </c>
      <c r="G1312" s="15">
        <v>10976.25</v>
      </c>
      <c r="H1312" t="s">
        <v>12</v>
      </c>
      <c r="I1312" t="s">
        <v>11</v>
      </c>
      <c r="J1312" t="s">
        <v>23</v>
      </c>
      <c r="K1312" t="str">
        <f t="shared" si="61"/>
        <v>9-Jul-1966</v>
      </c>
      <c r="L1312">
        <f t="shared" si="62"/>
        <v>56</v>
      </c>
    </row>
    <row r="1313" spans="1:12" x14ac:dyDescent="0.3">
      <c r="A1313" t="s">
        <v>1344</v>
      </c>
      <c r="B1313">
        <v>1973</v>
      </c>
      <c r="C1313">
        <f t="shared" si="60"/>
        <v>1973</v>
      </c>
      <c r="D1313" t="s">
        <v>37</v>
      </c>
      <c r="E1313">
        <v>21</v>
      </c>
      <c r="F1313">
        <v>4</v>
      </c>
      <c r="G1313" s="15">
        <v>10977.21</v>
      </c>
      <c r="H1313" t="s">
        <v>12</v>
      </c>
      <c r="I1313" t="s">
        <v>16</v>
      </c>
      <c r="J1313" t="s">
        <v>13</v>
      </c>
      <c r="K1313" t="str">
        <f t="shared" si="61"/>
        <v>21-Oct-1973</v>
      </c>
      <c r="L1313">
        <f t="shared" si="62"/>
        <v>49</v>
      </c>
    </row>
    <row r="1314" spans="1:12" x14ac:dyDescent="0.3">
      <c r="A1314" t="s">
        <v>1345</v>
      </c>
      <c r="B1314">
        <v>1965</v>
      </c>
      <c r="C1314">
        <f t="shared" si="60"/>
        <v>1965</v>
      </c>
      <c r="D1314" t="s">
        <v>30</v>
      </c>
      <c r="E1314">
        <v>18</v>
      </c>
      <c r="F1314">
        <v>0</v>
      </c>
      <c r="G1314" s="15">
        <v>10982.5</v>
      </c>
      <c r="H1314" t="s">
        <v>12</v>
      </c>
      <c r="I1314" t="s">
        <v>12</v>
      </c>
      <c r="J1314" t="s">
        <v>13</v>
      </c>
      <c r="K1314" t="str">
        <f t="shared" si="61"/>
        <v>18-Dec-1965</v>
      </c>
      <c r="L1314">
        <f t="shared" si="62"/>
        <v>57</v>
      </c>
    </row>
    <row r="1315" spans="1:12" x14ac:dyDescent="0.3">
      <c r="A1315" t="s">
        <v>1346</v>
      </c>
      <c r="B1315">
        <v>2000</v>
      </c>
      <c r="C1315">
        <f t="shared" si="60"/>
        <v>2000</v>
      </c>
      <c r="D1315" t="s">
        <v>20</v>
      </c>
      <c r="E1315">
        <v>17</v>
      </c>
      <c r="F1315">
        <v>0</v>
      </c>
      <c r="G1315" s="15">
        <v>10991.58</v>
      </c>
      <c r="H1315" t="s">
        <v>12</v>
      </c>
      <c r="I1315" t="s">
        <v>12</v>
      </c>
      <c r="J1315" t="s">
        <v>23</v>
      </c>
      <c r="K1315" t="str">
        <f t="shared" si="61"/>
        <v>17-Sep-2000</v>
      </c>
      <c r="L1315">
        <f t="shared" si="62"/>
        <v>22</v>
      </c>
    </row>
    <row r="1316" spans="1:12" x14ac:dyDescent="0.3">
      <c r="A1316" t="s">
        <v>1347</v>
      </c>
      <c r="B1316">
        <v>1968</v>
      </c>
      <c r="C1316">
        <f t="shared" si="60"/>
        <v>1968</v>
      </c>
      <c r="D1316" t="s">
        <v>37</v>
      </c>
      <c r="E1316">
        <v>24</v>
      </c>
      <c r="F1316">
        <v>2</v>
      </c>
      <c r="G1316" s="15">
        <v>11013.71</v>
      </c>
      <c r="H1316" t="s">
        <v>12</v>
      </c>
      <c r="I1316" t="s">
        <v>16</v>
      </c>
      <c r="J1316" t="s">
        <v>13</v>
      </c>
      <c r="K1316" t="str">
        <f t="shared" si="61"/>
        <v>24-Oct-1968</v>
      </c>
      <c r="L1316">
        <f t="shared" si="62"/>
        <v>54</v>
      </c>
    </row>
    <row r="1317" spans="1:12" x14ac:dyDescent="0.3">
      <c r="A1317" t="s">
        <v>1348</v>
      </c>
      <c r="B1317">
        <v>1974</v>
      </c>
      <c r="C1317">
        <f t="shared" si="60"/>
        <v>1974</v>
      </c>
      <c r="D1317" t="s">
        <v>30</v>
      </c>
      <c r="E1317">
        <v>15</v>
      </c>
      <c r="F1317">
        <v>4</v>
      </c>
      <c r="G1317" s="15">
        <v>11015.17</v>
      </c>
      <c r="H1317" t="s">
        <v>12</v>
      </c>
      <c r="I1317" t="s">
        <v>16</v>
      </c>
      <c r="J1317" t="s">
        <v>23</v>
      </c>
      <c r="K1317" t="str">
        <f t="shared" si="61"/>
        <v>15-Dec-1974</v>
      </c>
      <c r="L1317">
        <f t="shared" si="62"/>
        <v>48</v>
      </c>
    </row>
    <row r="1318" spans="1:12" x14ac:dyDescent="0.3">
      <c r="A1318" t="s">
        <v>1349</v>
      </c>
      <c r="B1318">
        <v>1991</v>
      </c>
      <c r="C1318">
        <f t="shared" si="60"/>
        <v>1991</v>
      </c>
      <c r="D1318" t="s">
        <v>18</v>
      </c>
      <c r="E1318">
        <v>26</v>
      </c>
      <c r="F1318">
        <v>3</v>
      </c>
      <c r="G1318" s="15">
        <v>11018.05</v>
      </c>
      <c r="H1318" t="s">
        <v>12</v>
      </c>
      <c r="I1318" t="s">
        <v>11</v>
      </c>
      <c r="J1318" t="s">
        <v>23</v>
      </c>
      <c r="K1318" t="str">
        <f t="shared" si="61"/>
        <v>26-Jun-1991</v>
      </c>
      <c r="L1318">
        <f t="shared" si="62"/>
        <v>31</v>
      </c>
    </row>
    <row r="1319" spans="1:12" x14ac:dyDescent="0.3">
      <c r="A1319" t="s">
        <v>1350</v>
      </c>
      <c r="B1319">
        <v>1996</v>
      </c>
      <c r="C1319">
        <f t="shared" si="60"/>
        <v>1996</v>
      </c>
      <c r="D1319" t="s">
        <v>10</v>
      </c>
      <c r="E1319">
        <v>21</v>
      </c>
      <c r="F1319">
        <v>0</v>
      </c>
      <c r="G1319" s="15">
        <v>11028.56</v>
      </c>
      <c r="H1319" t="s">
        <v>12</v>
      </c>
      <c r="I1319" t="s">
        <v>12</v>
      </c>
      <c r="J1319" t="s">
        <v>23</v>
      </c>
      <c r="K1319" t="str">
        <f t="shared" si="61"/>
        <v>21-Jul-1996</v>
      </c>
      <c r="L1319">
        <f t="shared" si="62"/>
        <v>26</v>
      </c>
    </row>
    <row r="1320" spans="1:12" x14ac:dyDescent="0.3">
      <c r="A1320" t="s">
        <v>1351</v>
      </c>
      <c r="B1320">
        <v>1974</v>
      </c>
      <c r="C1320">
        <f t="shared" si="60"/>
        <v>1974</v>
      </c>
      <c r="D1320" t="s">
        <v>30</v>
      </c>
      <c r="E1320">
        <v>10</v>
      </c>
      <c r="F1320">
        <v>4</v>
      </c>
      <c r="G1320" s="15">
        <v>11033.66</v>
      </c>
      <c r="H1320" t="s">
        <v>12</v>
      </c>
      <c r="I1320" t="s">
        <v>12</v>
      </c>
      <c r="J1320" t="s">
        <v>23</v>
      </c>
      <c r="K1320" t="str">
        <f t="shared" si="61"/>
        <v>10-Dec-1974</v>
      </c>
      <c r="L1320">
        <f t="shared" si="62"/>
        <v>48</v>
      </c>
    </row>
    <row r="1321" spans="1:12" x14ac:dyDescent="0.3">
      <c r="A1321" t="s">
        <v>1352</v>
      </c>
      <c r="B1321">
        <v>1989</v>
      </c>
      <c r="C1321">
        <f t="shared" si="60"/>
        <v>1989</v>
      </c>
      <c r="D1321" t="s">
        <v>37</v>
      </c>
      <c r="E1321">
        <v>25</v>
      </c>
      <c r="F1321">
        <v>3</v>
      </c>
      <c r="G1321" s="15">
        <v>11037.51</v>
      </c>
      <c r="H1321" t="s">
        <v>12</v>
      </c>
      <c r="I1321" t="s">
        <v>16</v>
      </c>
      <c r="J1321" t="s">
        <v>23</v>
      </c>
      <c r="K1321" t="str">
        <f t="shared" si="61"/>
        <v>25-Oct-1989</v>
      </c>
      <c r="L1321">
        <f t="shared" si="62"/>
        <v>33</v>
      </c>
    </row>
    <row r="1322" spans="1:12" x14ac:dyDescent="0.3">
      <c r="A1322" t="s">
        <v>1353</v>
      </c>
      <c r="B1322">
        <v>1974</v>
      </c>
      <c r="C1322">
        <f t="shared" si="60"/>
        <v>1974</v>
      </c>
      <c r="D1322" t="s">
        <v>35</v>
      </c>
      <c r="E1322">
        <v>30</v>
      </c>
      <c r="F1322">
        <v>0</v>
      </c>
      <c r="G1322" s="15">
        <v>11037.85</v>
      </c>
      <c r="H1322" t="s">
        <v>12</v>
      </c>
      <c r="I1322" t="s">
        <v>11</v>
      </c>
      <c r="J1322" t="s">
        <v>200</v>
      </c>
      <c r="K1322" t="str">
        <f t="shared" si="61"/>
        <v>30-Aug-1974</v>
      </c>
      <c r="L1322">
        <f t="shared" si="62"/>
        <v>48</v>
      </c>
    </row>
    <row r="1323" spans="1:12" x14ac:dyDescent="0.3">
      <c r="A1323" t="s">
        <v>1354</v>
      </c>
      <c r="B1323">
        <v>2001</v>
      </c>
      <c r="C1323">
        <f t="shared" si="60"/>
        <v>2001</v>
      </c>
      <c r="D1323" t="s">
        <v>30</v>
      </c>
      <c r="E1323">
        <v>17</v>
      </c>
      <c r="F1323">
        <v>0</v>
      </c>
      <c r="G1323" s="15">
        <v>11046.02</v>
      </c>
      <c r="H1323" t="s">
        <v>12</v>
      </c>
      <c r="I1323" t="s">
        <v>16</v>
      </c>
      <c r="J1323" t="s">
        <v>535</v>
      </c>
      <c r="K1323" t="str">
        <f t="shared" si="61"/>
        <v>17-Dec-2001</v>
      </c>
      <c r="L1323">
        <f t="shared" si="62"/>
        <v>21</v>
      </c>
    </row>
    <row r="1324" spans="1:12" x14ac:dyDescent="0.3">
      <c r="A1324" t="s">
        <v>1355</v>
      </c>
      <c r="B1324">
        <v>2000</v>
      </c>
      <c r="C1324">
        <f t="shared" si="60"/>
        <v>2000</v>
      </c>
      <c r="D1324" t="s">
        <v>20</v>
      </c>
      <c r="E1324">
        <v>18</v>
      </c>
      <c r="F1324">
        <v>0</v>
      </c>
      <c r="G1324" s="15">
        <v>11068.7</v>
      </c>
      <c r="H1324" t="s">
        <v>12</v>
      </c>
      <c r="I1324" t="s">
        <v>16</v>
      </c>
      <c r="J1324" t="s">
        <v>42</v>
      </c>
      <c r="K1324" t="str">
        <f t="shared" si="61"/>
        <v>18-Sep-2000</v>
      </c>
      <c r="L1324">
        <f t="shared" si="62"/>
        <v>22</v>
      </c>
    </row>
    <row r="1325" spans="1:12" x14ac:dyDescent="0.3">
      <c r="A1325" t="s">
        <v>1356</v>
      </c>
      <c r="B1325">
        <v>1971</v>
      </c>
      <c r="C1325">
        <f t="shared" si="60"/>
        <v>1971</v>
      </c>
      <c r="D1325" t="s">
        <v>15</v>
      </c>
      <c r="E1325">
        <v>9</v>
      </c>
      <c r="F1325">
        <v>0</v>
      </c>
      <c r="G1325" s="15">
        <v>11068.77</v>
      </c>
      <c r="H1325" t="s">
        <v>12</v>
      </c>
      <c r="I1325" t="s">
        <v>11</v>
      </c>
      <c r="J1325" t="s">
        <v>23</v>
      </c>
      <c r="K1325" t="str">
        <f t="shared" si="61"/>
        <v>9-Nov-1971</v>
      </c>
      <c r="L1325">
        <f t="shared" si="62"/>
        <v>51</v>
      </c>
    </row>
    <row r="1326" spans="1:12" x14ac:dyDescent="0.3">
      <c r="A1326" t="s">
        <v>1357</v>
      </c>
      <c r="B1326">
        <v>1966</v>
      </c>
      <c r="C1326">
        <f t="shared" si="60"/>
        <v>1966</v>
      </c>
      <c r="D1326" t="s">
        <v>15</v>
      </c>
      <c r="E1326">
        <v>7</v>
      </c>
      <c r="F1326">
        <v>0</v>
      </c>
      <c r="G1326" s="15">
        <v>11070.54</v>
      </c>
      <c r="H1326" t="s">
        <v>12</v>
      </c>
      <c r="I1326" t="s">
        <v>12</v>
      </c>
      <c r="J1326" t="s">
        <v>42</v>
      </c>
      <c r="K1326" t="str">
        <f t="shared" si="61"/>
        <v>7-Nov-1966</v>
      </c>
      <c r="L1326">
        <f t="shared" si="62"/>
        <v>56</v>
      </c>
    </row>
    <row r="1327" spans="1:12" x14ac:dyDescent="0.3">
      <c r="A1327" t="s">
        <v>1358</v>
      </c>
      <c r="B1327">
        <v>1966</v>
      </c>
      <c r="C1327">
        <f t="shared" si="60"/>
        <v>1966</v>
      </c>
      <c r="D1327" t="s">
        <v>15</v>
      </c>
      <c r="E1327">
        <v>20</v>
      </c>
      <c r="F1327">
        <v>0</v>
      </c>
      <c r="G1327" s="15">
        <v>11073.18</v>
      </c>
      <c r="H1327" t="s">
        <v>12</v>
      </c>
      <c r="I1327" t="s">
        <v>12</v>
      </c>
      <c r="J1327" t="s">
        <v>42</v>
      </c>
      <c r="K1327" t="str">
        <f t="shared" si="61"/>
        <v>20-Nov-1966</v>
      </c>
      <c r="L1327">
        <f t="shared" si="62"/>
        <v>56</v>
      </c>
    </row>
    <row r="1328" spans="1:12" x14ac:dyDescent="0.3">
      <c r="A1328" t="s">
        <v>1359</v>
      </c>
      <c r="B1328">
        <v>1967</v>
      </c>
      <c r="C1328">
        <f t="shared" si="60"/>
        <v>1967</v>
      </c>
      <c r="D1328" t="s">
        <v>20</v>
      </c>
      <c r="E1328">
        <v>4</v>
      </c>
      <c r="F1328">
        <v>0</v>
      </c>
      <c r="G1328" s="15">
        <v>11082.58</v>
      </c>
      <c r="H1328" t="s">
        <v>12</v>
      </c>
      <c r="I1328" t="s">
        <v>11</v>
      </c>
      <c r="J1328" t="s">
        <v>23</v>
      </c>
      <c r="K1328" t="str">
        <f t="shared" si="61"/>
        <v>4-Sep-1967</v>
      </c>
      <c r="L1328">
        <f t="shared" si="62"/>
        <v>55</v>
      </c>
    </row>
    <row r="1329" spans="1:12" x14ac:dyDescent="0.3">
      <c r="A1329" t="s">
        <v>1360</v>
      </c>
      <c r="B1329">
        <v>1972</v>
      </c>
      <c r="C1329">
        <f t="shared" si="60"/>
        <v>1972</v>
      </c>
      <c r="D1329" t="s">
        <v>37</v>
      </c>
      <c r="E1329">
        <v>7</v>
      </c>
      <c r="F1329">
        <v>3</v>
      </c>
      <c r="G1329" s="15">
        <v>11085.59</v>
      </c>
      <c r="H1329" t="s">
        <v>12</v>
      </c>
      <c r="I1329" t="s">
        <v>11</v>
      </c>
      <c r="J1329" t="s">
        <v>23</v>
      </c>
      <c r="K1329" t="str">
        <f t="shared" si="61"/>
        <v>7-Oct-1972</v>
      </c>
      <c r="L1329">
        <f t="shared" si="62"/>
        <v>50</v>
      </c>
    </row>
    <row r="1330" spans="1:12" x14ac:dyDescent="0.3">
      <c r="A1330" t="s">
        <v>1361</v>
      </c>
      <c r="B1330">
        <v>1966</v>
      </c>
      <c r="C1330">
        <f t="shared" si="60"/>
        <v>1966</v>
      </c>
      <c r="D1330" t="s">
        <v>20</v>
      </c>
      <c r="E1330">
        <v>9</v>
      </c>
      <c r="F1330">
        <v>0</v>
      </c>
      <c r="G1330" s="15">
        <v>11090.72</v>
      </c>
      <c r="H1330" t="s">
        <v>12</v>
      </c>
      <c r="I1330" t="s">
        <v>16</v>
      </c>
      <c r="J1330" t="s">
        <v>13</v>
      </c>
      <c r="K1330" t="str">
        <f t="shared" si="61"/>
        <v>9-Sep-1966</v>
      </c>
      <c r="L1330">
        <f t="shared" si="62"/>
        <v>56</v>
      </c>
    </row>
    <row r="1331" spans="1:12" x14ac:dyDescent="0.3">
      <c r="A1331" t="s">
        <v>1362</v>
      </c>
      <c r="B1331">
        <v>1966</v>
      </c>
      <c r="C1331">
        <f t="shared" si="60"/>
        <v>1966</v>
      </c>
      <c r="D1331" t="s">
        <v>10</v>
      </c>
      <c r="E1331">
        <v>5</v>
      </c>
      <c r="F1331">
        <v>0</v>
      </c>
      <c r="G1331" s="15">
        <v>11093.62</v>
      </c>
      <c r="H1331" t="s">
        <v>12</v>
      </c>
      <c r="I1331" t="s">
        <v>16</v>
      </c>
      <c r="J1331" t="s">
        <v>13</v>
      </c>
      <c r="K1331" t="str">
        <f t="shared" si="61"/>
        <v>5-Jul-1966</v>
      </c>
      <c r="L1331">
        <f t="shared" si="62"/>
        <v>56</v>
      </c>
    </row>
    <row r="1332" spans="1:12" x14ac:dyDescent="0.3">
      <c r="A1332" t="s">
        <v>1363</v>
      </c>
      <c r="B1332">
        <v>1980</v>
      </c>
      <c r="C1332">
        <f t="shared" si="60"/>
        <v>1980</v>
      </c>
      <c r="D1332" t="s">
        <v>35</v>
      </c>
      <c r="E1332">
        <v>20</v>
      </c>
      <c r="F1332">
        <v>2</v>
      </c>
      <c r="G1332" s="15">
        <v>11103.33</v>
      </c>
      <c r="H1332" t="s">
        <v>12</v>
      </c>
      <c r="I1332" t="s">
        <v>16</v>
      </c>
      <c r="J1332" t="s">
        <v>300</v>
      </c>
      <c r="K1332" t="str">
        <f t="shared" si="61"/>
        <v>20-Aug-1980</v>
      </c>
      <c r="L1332">
        <f t="shared" si="62"/>
        <v>42</v>
      </c>
    </row>
    <row r="1333" spans="1:12" x14ac:dyDescent="0.3">
      <c r="A1333" t="s">
        <v>1364</v>
      </c>
      <c r="B1333">
        <v>1969</v>
      </c>
      <c r="C1333">
        <f t="shared" si="60"/>
        <v>1969</v>
      </c>
      <c r="D1333" t="s">
        <v>15</v>
      </c>
      <c r="E1333">
        <v>30</v>
      </c>
      <c r="F1333">
        <v>2</v>
      </c>
      <c r="G1333" s="15">
        <v>11150.78</v>
      </c>
      <c r="H1333" t="s">
        <v>12</v>
      </c>
      <c r="I1333" t="s">
        <v>11</v>
      </c>
      <c r="J1333" t="s">
        <v>42</v>
      </c>
      <c r="K1333" t="str">
        <f t="shared" si="61"/>
        <v>30-Nov-1969</v>
      </c>
      <c r="L1333">
        <f t="shared" si="62"/>
        <v>53</v>
      </c>
    </row>
    <row r="1334" spans="1:12" x14ac:dyDescent="0.3">
      <c r="A1334" t="s">
        <v>1365</v>
      </c>
      <c r="B1334">
        <v>1969</v>
      </c>
      <c r="C1334">
        <f t="shared" si="60"/>
        <v>1969</v>
      </c>
      <c r="D1334" t="s">
        <v>18</v>
      </c>
      <c r="E1334">
        <v>25</v>
      </c>
      <c r="F1334">
        <v>2</v>
      </c>
      <c r="G1334" s="15">
        <v>11163.57</v>
      </c>
      <c r="H1334" t="s">
        <v>12</v>
      </c>
      <c r="I1334" t="s">
        <v>11</v>
      </c>
      <c r="J1334" t="s">
        <v>42</v>
      </c>
      <c r="K1334" t="str">
        <f t="shared" si="61"/>
        <v>25-Jun-1969</v>
      </c>
      <c r="L1334">
        <f t="shared" si="62"/>
        <v>53</v>
      </c>
    </row>
    <row r="1335" spans="1:12" x14ac:dyDescent="0.3">
      <c r="A1335" t="s">
        <v>1366</v>
      </c>
      <c r="B1335">
        <v>1966</v>
      </c>
      <c r="C1335">
        <f t="shared" si="60"/>
        <v>1966</v>
      </c>
      <c r="D1335" t="s">
        <v>35</v>
      </c>
      <c r="E1335">
        <v>6</v>
      </c>
      <c r="F1335">
        <v>0</v>
      </c>
      <c r="G1335" s="15">
        <v>11165.42</v>
      </c>
      <c r="H1335" t="s">
        <v>12</v>
      </c>
      <c r="I1335" t="s">
        <v>16</v>
      </c>
      <c r="J1335" t="s">
        <v>168</v>
      </c>
      <c r="K1335" t="str">
        <f t="shared" si="61"/>
        <v>6-Aug-1966</v>
      </c>
      <c r="L1335">
        <f t="shared" si="62"/>
        <v>56</v>
      </c>
    </row>
    <row r="1336" spans="1:12" x14ac:dyDescent="0.3">
      <c r="A1336" t="s">
        <v>1367</v>
      </c>
      <c r="B1336">
        <v>1972</v>
      </c>
      <c r="C1336">
        <f t="shared" si="60"/>
        <v>1972</v>
      </c>
      <c r="D1336" t="s">
        <v>20</v>
      </c>
      <c r="E1336">
        <v>3</v>
      </c>
      <c r="F1336">
        <v>0</v>
      </c>
      <c r="G1336" s="15">
        <v>11186.2</v>
      </c>
      <c r="H1336" t="s">
        <v>12</v>
      </c>
      <c r="I1336" t="s">
        <v>11</v>
      </c>
      <c r="J1336" t="s">
        <v>300</v>
      </c>
      <c r="K1336" t="str">
        <f t="shared" si="61"/>
        <v>3-Sep-1972</v>
      </c>
      <c r="L1336">
        <f t="shared" si="62"/>
        <v>50</v>
      </c>
    </row>
    <row r="1337" spans="1:12" x14ac:dyDescent="0.3">
      <c r="A1337" t="s">
        <v>1368</v>
      </c>
      <c r="B1337">
        <v>1970</v>
      </c>
      <c r="C1337">
        <f t="shared" si="60"/>
        <v>1970</v>
      </c>
      <c r="D1337" t="s">
        <v>18</v>
      </c>
      <c r="E1337">
        <v>14</v>
      </c>
      <c r="F1337">
        <v>2</v>
      </c>
      <c r="G1337" s="15">
        <v>11187.66</v>
      </c>
      <c r="H1337" t="s">
        <v>12</v>
      </c>
      <c r="I1337" t="s">
        <v>11</v>
      </c>
      <c r="J1337" t="s">
        <v>23</v>
      </c>
      <c r="K1337" t="str">
        <f t="shared" si="61"/>
        <v>14-Jun-1970</v>
      </c>
      <c r="L1337">
        <f t="shared" si="62"/>
        <v>52</v>
      </c>
    </row>
    <row r="1338" spans="1:12" x14ac:dyDescent="0.3">
      <c r="A1338" t="s">
        <v>1369</v>
      </c>
      <c r="B1338">
        <v>1976</v>
      </c>
      <c r="C1338">
        <f t="shared" si="60"/>
        <v>1976</v>
      </c>
      <c r="D1338" t="s">
        <v>18</v>
      </c>
      <c r="E1338">
        <v>28</v>
      </c>
      <c r="F1338">
        <v>2</v>
      </c>
      <c r="G1338" s="15">
        <v>11217.35</v>
      </c>
      <c r="H1338" t="s">
        <v>12</v>
      </c>
      <c r="I1338" t="s">
        <v>11</v>
      </c>
      <c r="J1338" t="s">
        <v>200</v>
      </c>
      <c r="K1338" t="str">
        <f t="shared" si="61"/>
        <v>28-Jun-1976</v>
      </c>
      <c r="L1338">
        <f t="shared" si="62"/>
        <v>46</v>
      </c>
    </row>
    <row r="1339" spans="1:12" x14ac:dyDescent="0.3">
      <c r="A1339" t="s">
        <v>1370</v>
      </c>
      <c r="B1339">
        <v>1969</v>
      </c>
      <c r="C1339">
        <f t="shared" si="60"/>
        <v>1969</v>
      </c>
      <c r="D1339" t="s">
        <v>30</v>
      </c>
      <c r="E1339">
        <v>30</v>
      </c>
      <c r="F1339">
        <v>2</v>
      </c>
      <c r="G1339" s="15">
        <v>11244.38</v>
      </c>
      <c r="H1339" t="s">
        <v>12</v>
      </c>
      <c r="I1339" t="s">
        <v>16</v>
      </c>
      <c r="J1339" t="s">
        <v>168</v>
      </c>
      <c r="K1339" t="str">
        <f t="shared" si="61"/>
        <v>30-Dec-1969</v>
      </c>
      <c r="L1339">
        <f t="shared" si="62"/>
        <v>53</v>
      </c>
    </row>
    <row r="1340" spans="1:12" x14ac:dyDescent="0.3">
      <c r="A1340" t="s">
        <v>1371</v>
      </c>
      <c r="B1340">
        <v>1989</v>
      </c>
      <c r="C1340">
        <f t="shared" si="60"/>
        <v>1989</v>
      </c>
      <c r="D1340" t="s">
        <v>30</v>
      </c>
      <c r="E1340">
        <v>17</v>
      </c>
      <c r="F1340">
        <v>3</v>
      </c>
      <c r="G1340" s="15">
        <v>11250.43</v>
      </c>
      <c r="H1340" t="s">
        <v>12</v>
      </c>
      <c r="I1340" t="s">
        <v>11</v>
      </c>
      <c r="J1340" t="s">
        <v>535</v>
      </c>
      <c r="K1340" t="str">
        <f t="shared" si="61"/>
        <v>17-Dec-1989</v>
      </c>
      <c r="L1340">
        <f t="shared" si="62"/>
        <v>33</v>
      </c>
    </row>
    <row r="1341" spans="1:12" x14ac:dyDescent="0.3">
      <c r="A1341" t="s">
        <v>1372</v>
      </c>
      <c r="B1341">
        <v>1969</v>
      </c>
      <c r="C1341">
        <f t="shared" si="60"/>
        <v>1969</v>
      </c>
      <c r="D1341" t="s">
        <v>35</v>
      </c>
      <c r="E1341">
        <v>20</v>
      </c>
      <c r="F1341">
        <v>3</v>
      </c>
      <c r="G1341" s="15">
        <v>11253.42</v>
      </c>
      <c r="H1341" t="s">
        <v>12</v>
      </c>
      <c r="I1341" t="s">
        <v>16</v>
      </c>
      <c r="J1341" t="s">
        <v>42</v>
      </c>
      <c r="K1341" t="str">
        <f t="shared" si="61"/>
        <v>20-Aug-1969</v>
      </c>
      <c r="L1341">
        <f t="shared" si="62"/>
        <v>53</v>
      </c>
    </row>
    <row r="1342" spans="1:12" x14ac:dyDescent="0.3">
      <c r="A1342" t="s">
        <v>1373</v>
      </c>
      <c r="B1342">
        <v>1981</v>
      </c>
      <c r="C1342">
        <f t="shared" si="60"/>
        <v>1981</v>
      </c>
      <c r="D1342" t="s">
        <v>37</v>
      </c>
      <c r="E1342">
        <v>2</v>
      </c>
      <c r="F1342">
        <v>1</v>
      </c>
      <c r="G1342" s="15">
        <v>11255.29</v>
      </c>
      <c r="H1342" t="s">
        <v>12</v>
      </c>
      <c r="I1342" t="s">
        <v>16</v>
      </c>
      <c r="J1342" t="s">
        <v>535</v>
      </c>
      <c r="K1342" t="str">
        <f t="shared" si="61"/>
        <v>2-Oct-1981</v>
      </c>
      <c r="L1342">
        <f t="shared" si="62"/>
        <v>41</v>
      </c>
    </row>
    <row r="1343" spans="1:12" x14ac:dyDescent="0.3">
      <c r="A1343" t="s">
        <v>1374</v>
      </c>
      <c r="B1343">
        <v>1969</v>
      </c>
      <c r="C1343">
        <f t="shared" si="60"/>
        <v>1969</v>
      </c>
      <c r="D1343" t="s">
        <v>37</v>
      </c>
      <c r="E1343">
        <v>11</v>
      </c>
      <c r="F1343">
        <v>3</v>
      </c>
      <c r="G1343" s="15">
        <v>11264.54</v>
      </c>
      <c r="H1343" t="s">
        <v>12</v>
      </c>
      <c r="I1343" t="s">
        <v>11</v>
      </c>
      <c r="J1343" t="s">
        <v>42</v>
      </c>
      <c r="K1343" t="str">
        <f t="shared" si="61"/>
        <v>11-Oct-1969</v>
      </c>
      <c r="L1343">
        <f t="shared" si="62"/>
        <v>53</v>
      </c>
    </row>
    <row r="1344" spans="1:12" x14ac:dyDescent="0.3">
      <c r="A1344" t="s">
        <v>1375</v>
      </c>
      <c r="B1344">
        <v>1971</v>
      </c>
      <c r="C1344">
        <f t="shared" si="60"/>
        <v>1971</v>
      </c>
      <c r="D1344" t="s">
        <v>30</v>
      </c>
      <c r="E1344">
        <v>26</v>
      </c>
      <c r="F1344">
        <v>0</v>
      </c>
      <c r="G1344" s="15">
        <v>11265.71</v>
      </c>
      <c r="H1344" t="s">
        <v>12</v>
      </c>
      <c r="I1344" t="s">
        <v>16</v>
      </c>
      <c r="J1344" t="s">
        <v>200</v>
      </c>
      <c r="K1344" t="str">
        <f t="shared" si="61"/>
        <v>26-Dec-1971</v>
      </c>
      <c r="L1344">
        <f t="shared" si="62"/>
        <v>51</v>
      </c>
    </row>
    <row r="1345" spans="1:12" x14ac:dyDescent="0.3">
      <c r="A1345" t="s">
        <v>1376</v>
      </c>
      <c r="B1345">
        <v>2004</v>
      </c>
      <c r="C1345">
        <f t="shared" si="60"/>
        <v>2004</v>
      </c>
      <c r="D1345" t="s">
        <v>37</v>
      </c>
      <c r="E1345">
        <v>4</v>
      </c>
      <c r="F1345">
        <v>1</v>
      </c>
      <c r="G1345" s="15">
        <v>11272.33</v>
      </c>
      <c r="H1345" t="s">
        <v>12</v>
      </c>
      <c r="I1345" t="s">
        <v>11</v>
      </c>
      <c r="J1345" t="s">
        <v>166</v>
      </c>
      <c r="K1345" t="str">
        <f t="shared" si="61"/>
        <v>4-Oct-2004</v>
      </c>
      <c r="L1345">
        <f t="shared" si="62"/>
        <v>18</v>
      </c>
    </row>
    <row r="1346" spans="1:12" x14ac:dyDescent="0.3">
      <c r="A1346" t="s">
        <v>1377</v>
      </c>
      <c r="B1346">
        <v>1967</v>
      </c>
      <c r="C1346">
        <f t="shared" si="60"/>
        <v>1967</v>
      </c>
      <c r="D1346" t="s">
        <v>18</v>
      </c>
      <c r="E1346">
        <v>14</v>
      </c>
      <c r="F1346">
        <v>0</v>
      </c>
      <c r="G1346" s="15">
        <v>11286.54</v>
      </c>
      <c r="H1346" t="s">
        <v>12</v>
      </c>
      <c r="I1346" t="s">
        <v>12</v>
      </c>
      <c r="J1346" t="s">
        <v>247</v>
      </c>
      <c r="K1346" t="str">
        <f t="shared" si="61"/>
        <v>14-Jun-1967</v>
      </c>
      <c r="L1346">
        <f t="shared" si="62"/>
        <v>55</v>
      </c>
    </row>
    <row r="1347" spans="1:12" x14ac:dyDescent="0.3">
      <c r="A1347" t="s">
        <v>1378</v>
      </c>
      <c r="B1347">
        <v>1970</v>
      </c>
      <c r="C1347">
        <f t="shared" ref="C1347:C1410" si="63">IF(B1347="?",AVERAGE($B$2344),B1347)</f>
        <v>1970</v>
      </c>
      <c r="D1347" t="s">
        <v>18</v>
      </c>
      <c r="E1347">
        <v>22</v>
      </c>
      <c r="F1347">
        <v>3</v>
      </c>
      <c r="G1347" s="15">
        <v>11289.11</v>
      </c>
      <c r="H1347" t="s">
        <v>12</v>
      </c>
      <c r="I1347" t="s">
        <v>16</v>
      </c>
      <c r="J1347" t="s">
        <v>23</v>
      </c>
      <c r="K1347" t="str">
        <f t="shared" ref="K1347:K1410" si="64">CONCATENATE(E1347,"-",D1347,"-",C1347)</f>
        <v>22-Jun-1970</v>
      </c>
      <c r="L1347">
        <f t="shared" ref="L1347:L1410" si="65">DATEDIF(K1347,DATE(2023,6,8),"Y")</f>
        <v>52</v>
      </c>
    </row>
    <row r="1348" spans="1:12" x14ac:dyDescent="0.3">
      <c r="A1348" t="s">
        <v>1379</v>
      </c>
      <c r="B1348">
        <v>1988</v>
      </c>
      <c r="C1348">
        <f t="shared" si="63"/>
        <v>1988</v>
      </c>
      <c r="D1348" t="s">
        <v>15</v>
      </c>
      <c r="E1348">
        <v>14</v>
      </c>
      <c r="F1348">
        <v>3</v>
      </c>
      <c r="G1348" s="15">
        <v>11294.57</v>
      </c>
      <c r="H1348" t="s">
        <v>12</v>
      </c>
      <c r="I1348" t="s">
        <v>16</v>
      </c>
      <c r="J1348" t="s">
        <v>632</v>
      </c>
      <c r="K1348" t="str">
        <f t="shared" si="64"/>
        <v>14-Nov-1988</v>
      </c>
      <c r="L1348">
        <f t="shared" si="65"/>
        <v>34</v>
      </c>
    </row>
    <row r="1349" spans="1:12" x14ac:dyDescent="0.3">
      <c r="A1349" t="s">
        <v>1380</v>
      </c>
      <c r="B1349">
        <v>1972</v>
      </c>
      <c r="C1349">
        <f t="shared" si="63"/>
        <v>1972</v>
      </c>
      <c r="D1349" t="s">
        <v>20</v>
      </c>
      <c r="E1349">
        <v>25</v>
      </c>
      <c r="F1349">
        <v>4</v>
      </c>
      <c r="G1349" s="15">
        <v>11299.34</v>
      </c>
      <c r="H1349" t="s">
        <v>12</v>
      </c>
      <c r="I1349" t="s">
        <v>11</v>
      </c>
      <c r="J1349" t="s">
        <v>42</v>
      </c>
      <c r="K1349" t="str">
        <f t="shared" si="64"/>
        <v>25-Sep-1972</v>
      </c>
      <c r="L1349">
        <f t="shared" si="65"/>
        <v>50</v>
      </c>
    </row>
    <row r="1350" spans="1:12" x14ac:dyDescent="0.3">
      <c r="A1350" t="s">
        <v>1381</v>
      </c>
      <c r="B1350">
        <v>1968</v>
      </c>
      <c r="C1350">
        <f t="shared" si="63"/>
        <v>1968</v>
      </c>
      <c r="D1350" t="s">
        <v>37</v>
      </c>
      <c r="E1350">
        <v>6</v>
      </c>
      <c r="F1350">
        <v>1</v>
      </c>
      <c r="G1350" s="15">
        <v>11305.93</v>
      </c>
      <c r="H1350" t="s">
        <v>12</v>
      </c>
      <c r="I1350" t="s">
        <v>16</v>
      </c>
      <c r="J1350" t="s">
        <v>23</v>
      </c>
      <c r="K1350" t="str">
        <f t="shared" si="64"/>
        <v>6-Oct-1968</v>
      </c>
      <c r="L1350">
        <f t="shared" si="65"/>
        <v>54</v>
      </c>
    </row>
    <row r="1351" spans="1:12" x14ac:dyDescent="0.3">
      <c r="A1351" t="s">
        <v>1382</v>
      </c>
      <c r="B1351">
        <v>1963</v>
      </c>
      <c r="C1351">
        <f t="shared" si="63"/>
        <v>1963</v>
      </c>
      <c r="D1351" t="s">
        <v>15</v>
      </c>
      <c r="E1351">
        <v>22</v>
      </c>
      <c r="F1351">
        <v>0</v>
      </c>
      <c r="G1351" s="15">
        <v>11312.33</v>
      </c>
      <c r="H1351" t="s">
        <v>12</v>
      </c>
      <c r="I1351" t="s">
        <v>12</v>
      </c>
      <c r="J1351" t="s">
        <v>23</v>
      </c>
      <c r="K1351" t="str">
        <f t="shared" si="64"/>
        <v>22-Nov-1963</v>
      </c>
      <c r="L1351">
        <f t="shared" si="65"/>
        <v>59</v>
      </c>
    </row>
    <row r="1352" spans="1:12" x14ac:dyDescent="0.3">
      <c r="A1352" t="s">
        <v>1383</v>
      </c>
      <c r="B1352">
        <v>1995</v>
      </c>
      <c r="C1352">
        <f t="shared" si="63"/>
        <v>1995</v>
      </c>
      <c r="D1352" t="s">
        <v>30</v>
      </c>
      <c r="E1352">
        <v>10</v>
      </c>
      <c r="F1352">
        <v>0</v>
      </c>
      <c r="G1352" s="15">
        <v>11318.57</v>
      </c>
      <c r="H1352" t="s">
        <v>12</v>
      </c>
      <c r="I1352" t="s">
        <v>11</v>
      </c>
      <c r="J1352" t="s">
        <v>535</v>
      </c>
      <c r="K1352" t="str">
        <f t="shared" si="64"/>
        <v>10-Dec-1995</v>
      </c>
      <c r="L1352">
        <f t="shared" si="65"/>
        <v>27</v>
      </c>
    </row>
    <row r="1353" spans="1:12" x14ac:dyDescent="0.3">
      <c r="A1353" t="s">
        <v>1384</v>
      </c>
      <c r="B1353">
        <v>1963</v>
      </c>
      <c r="C1353">
        <f t="shared" si="63"/>
        <v>1963</v>
      </c>
      <c r="D1353" t="s">
        <v>10</v>
      </c>
      <c r="E1353">
        <v>11</v>
      </c>
      <c r="F1353">
        <v>0</v>
      </c>
      <c r="G1353" s="15">
        <v>11319.12</v>
      </c>
      <c r="H1353" t="s">
        <v>12</v>
      </c>
      <c r="I1353" t="s">
        <v>16</v>
      </c>
      <c r="J1353" t="s">
        <v>23</v>
      </c>
      <c r="K1353" t="str">
        <f t="shared" si="64"/>
        <v>11-Jul-1963</v>
      </c>
      <c r="L1353">
        <f t="shared" si="65"/>
        <v>59</v>
      </c>
    </row>
    <row r="1354" spans="1:12" x14ac:dyDescent="0.3">
      <c r="A1354" t="s">
        <v>1385</v>
      </c>
      <c r="B1354">
        <v>2002</v>
      </c>
      <c r="C1354">
        <f t="shared" si="63"/>
        <v>2002</v>
      </c>
      <c r="D1354" t="s">
        <v>20</v>
      </c>
      <c r="E1354">
        <v>20</v>
      </c>
      <c r="F1354">
        <v>0</v>
      </c>
      <c r="G1354" s="15">
        <v>11321.49</v>
      </c>
      <c r="H1354" t="s">
        <v>12</v>
      </c>
      <c r="I1354" t="s">
        <v>12</v>
      </c>
      <c r="J1354" t="s">
        <v>23</v>
      </c>
      <c r="K1354" t="str">
        <f t="shared" si="64"/>
        <v>20-Sep-2002</v>
      </c>
      <c r="L1354">
        <f t="shared" si="65"/>
        <v>20</v>
      </c>
    </row>
    <row r="1355" spans="1:12" x14ac:dyDescent="0.3">
      <c r="A1355" t="s">
        <v>1386</v>
      </c>
      <c r="B1355">
        <v>1989</v>
      </c>
      <c r="C1355">
        <f t="shared" si="63"/>
        <v>1989</v>
      </c>
      <c r="D1355" t="s">
        <v>35</v>
      </c>
      <c r="E1355">
        <v>19</v>
      </c>
      <c r="F1355">
        <v>1</v>
      </c>
      <c r="G1355" s="15">
        <v>11326.71</v>
      </c>
      <c r="H1355" t="s">
        <v>12</v>
      </c>
      <c r="I1355" t="s">
        <v>12</v>
      </c>
      <c r="J1355" t="s">
        <v>13</v>
      </c>
      <c r="K1355" t="str">
        <f t="shared" si="64"/>
        <v>19-Aug-1989</v>
      </c>
      <c r="L1355">
        <f t="shared" si="65"/>
        <v>33</v>
      </c>
    </row>
    <row r="1356" spans="1:12" x14ac:dyDescent="0.3">
      <c r="A1356" t="s">
        <v>1387</v>
      </c>
      <c r="B1356">
        <v>1968</v>
      </c>
      <c r="C1356">
        <f t="shared" si="63"/>
        <v>1968</v>
      </c>
      <c r="D1356" t="s">
        <v>15</v>
      </c>
      <c r="E1356">
        <v>2</v>
      </c>
      <c r="F1356">
        <v>0</v>
      </c>
      <c r="G1356" s="15">
        <v>11344.32</v>
      </c>
      <c r="H1356" t="s">
        <v>12</v>
      </c>
      <c r="I1356" t="s">
        <v>11</v>
      </c>
      <c r="J1356" t="s">
        <v>200</v>
      </c>
      <c r="K1356" t="str">
        <f t="shared" si="64"/>
        <v>2-Nov-1968</v>
      </c>
      <c r="L1356">
        <f t="shared" si="65"/>
        <v>54</v>
      </c>
    </row>
    <row r="1357" spans="1:12" x14ac:dyDescent="0.3">
      <c r="A1357" t="s">
        <v>1388</v>
      </c>
      <c r="B1357">
        <v>1964</v>
      </c>
      <c r="C1357">
        <f t="shared" si="63"/>
        <v>1964</v>
      </c>
      <c r="D1357" t="s">
        <v>10</v>
      </c>
      <c r="E1357">
        <v>12</v>
      </c>
      <c r="F1357">
        <v>0</v>
      </c>
      <c r="G1357" s="15">
        <v>11345.52</v>
      </c>
      <c r="H1357" t="s">
        <v>12</v>
      </c>
      <c r="I1357" t="s">
        <v>12</v>
      </c>
      <c r="J1357" t="s">
        <v>42</v>
      </c>
      <c r="K1357" t="str">
        <f t="shared" si="64"/>
        <v>12-Jul-1964</v>
      </c>
      <c r="L1357">
        <f t="shared" si="65"/>
        <v>58</v>
      </c>
    </row>
    <row r="1358" spans="1:12" x14ac:dyDescent="0.3">
      <c r="A1358" t="s">
        <v>1389</v>
      </c>
      <c r="B1358">
        <v>1965</v>
      </c>
      <c r="C1358">
        <f t="shared" si="63"/>
        <v>1965</v>
      </c>
      <c r="D1358" t="s">
        <v>15</v>
      </c>
      <c r="E1358">
        <v>29</v>
      </c>
      <c r="F1358">
        <v>0</v>
      </c>
      <c r="G1358" s="15">
        <v>11353.23</v>
      </c>
      <c r="H1358" t="s">
        <v>12</v>
      </c>
      <c r="I1358" t="s">
        <v>16</v>
      </c>
      <c r="J1358" t="s">
        <v>23</v>
      </c>
      <c r="K1358" t="str">
        <f t="shared" si="64"/>
        <v>29-Nov-1965</v>
      </c>
      <c r="L1358">
        <f t="shared" si="65"/>
        <v>57</v>
      </c>
    </row>
    <row r="1359" spans="1:12" x14ac:dyDescent="0.3">
      <c r="A1359" t="s">
        <v>1390</v>
      </c>
      <c r="B1359">
        <v>1965</v>
      </c>
      <c r="C1359">
        <f t="shared" si="63"/>
        <v>1965</v>
      </c>
      <c r="D1359" t="s">
        <v>20</v>
      </c>
      <c r="E1359">
        <v>26</v>
      </c>
      <c r="F1359">
        <v>0</v>
      </c>
      <c r="G1359" s="15">
        <v>11356.66</v>
      </c>
      <c r="H1359" t="s">
        <v>12</v>
      </c>
      <c r="I1359" t="s">
        <v>12</v>
      </c>
      <c r="J1359" t="s">
        <v>23</v>
      </c>
      <c r="K1359" t="str">
        <f t="shared" si="64"/>
        <v>26-Sep-1965</v>
      </c>
      <c r="L1359">
        <f t="shared" si="65"/>
        <v>57</v>
      </c>
    </row>
    <row r="1360" spans="1:12" x14ac:dyDescent="0.3">
      <c r="A1360" t="s">
        <v>1391</v>
      </c>
      <c r="B1360">
        <v>1964</v>
      </c>
      <c r="C1360">
        <f t="shared" si="63"/>
        <v>1964</v>
      </c>
      <c r="D1360" t="s">
        <v>10</v>
      </c>
      <c r="E1360">
        <v>4</v>
      </c>
      <c r="F1360">
        <v>0</v>
      </c>
      <c r="G1360" s="15">
        <v>11362.76</v>
      </c>
      <c r="H1360" t="s">
        <v>12</v>
      </c>
      <c r="I1360" t="s">
        <v>16</v>
      </c>
      <c r="J1360" t="s">
        <v>42</v>
      </c>
      <c r="K1360" t="str">
        <f t="shared" si="64"/>
        <v>4-Jul-1964</v>
      </c>
      <c r="L1360">
        <f t="shared" si="65"/>
        <v>58</v>
      </c>
    </row>
    <row r="1361" spans="1:12" x14ac:dyDescent="0.3">
      <c r="A1361" t="s">
        <v>1392</v>
      </c>
      <c r="B1361">
        <v>1964</v>
      </c>
      <c r="C1361">
        <f t="shared" si="63"/>
        <v>1964</v>
      </c>
      <c r="D1361" t="s">
        <v>10</v>
      </c>
      <c r="E1361">
        <v>3</v>
      </c>
      <c r="F1361">
        <v>0</v>
      </c>
      <c r="G1361" s="15">
        <v>11363.28</v>
      </c>
      <c r="H1361" t="s">
        <v>12</v>
      </c>
      <c r="I1361" t="s">
        <v>16</v>
      </c>
      <c r="J1361" t="s">
        <v>13</v>
      </c>
      <c r="K1361" t="str">
        <f t="shared" si="64"/>
        <v>3-Jul-1964</v>
      </c>
      <c r="L1361">
        <f t="shared" si="65"/>
        <v>58</v>
      </c>
    </row>
    <row r="1362" spans="1:12" x14ac:dyDescent="0.3">
      <c r="A1362" t="s">
        <v>1393</v>
      </c>
      <c r="B1362">
        <v>1964</v>
      </c>
      <c r="C1362">
        <f t="shared" si="63"/>
        <v>1964</v>
      </c>
      <c r="D1362" t="s">
        <v>30</v>
      </c>
      <c r="E1362">
        <v>13</v>
      </c>
      <c r="F1362">
        <v>0</v>
      </c>
      <c r="G1362" s="15">
        <v>11365.95</v>
      </c>
      <c r="H1362" t="s">
        <v>12</v>
      </c>
      <c r="I1362" t="s">
        <v>11</v>
      </c>
      <c r="J1362" t="s">
        <v>42</v>
      </c>
      <c r="K1362" t="str">
        <f t="shared" si="64"/>
        <v>13-Dec-1964</v>
      </c>
      <c r="L1362">
        <f t="shared" si="65"/>
        <v>58</v>
      </c>
    </row>
    <row r="1363" spans="1:12" x14ac:dyDescent="0.3">
      <c r="A1363" t="s">
        <v>1394</v>
      </c>
      <c r="B1363">
        <v>1979</v>
      </c>
      <c r="C1363">
        <f t="shared" si="63"/>
        <v>1979</v>
      </c>
      <c r="D1363" t="s">
        <v>18</v>
      </c>
      <c r="E1363">
        <v>7</v>
      </c>
      <c r="F1363">
        <v>2</v>
      </c>
      <c r="G1363" s="15">
        <v>11369.39</v>
      </c>
      <c r="H1363" t="s">
        <v>12</v>
      </c>
      <c r="I1363" t="s">
        <v>16</v>
      </c>
      <c r="J1363" t="s">
        <v>535</v>
      </c>
      <c r="K1363" t="str">
        <f t="shared" si="64"/>
        <v>7-Jun-1979</v>
      </c>
      <c r="L1363">
        <f t="shared" si="65"/>
        <v>44</v>
      </c>
    </row>
    <row r="1364" spans="1:12" x14ac:dyDescent="0.3">
      <c r="A1364" t="s">
        <v>1395</v>
      </c>
      <c r="B1364">
        <v>1972</v>
      </c>
      <c r="C1364">
        <f t="shared" si="63"/>
        <v>1972</v>
      </c>
      <c r="D1364" t="s">
        <v>30</v>
      </c>
      <c r="E1364">
        <v>6</v>
      </c>
      <c r="F1364">
        <v>0</v>
      </c>
      <c r="G1364" s="15">
        <v>11378.57</v>
      </c>
      <c r="H1364" t="s">
        <v>12</v>
      </c>
      <c r="I1364" t="s">
        <v>11</v>
      </c>
      <c r="J1364" t="s">
        <v>200</v>
      </c>
      <c r="K1364" t="str">
        <f t="shared" si="64"/>
        <v>6-Dec-1972</v>
      </c>
      <c r="L1364">
        <f t="shared" si="65"/>
        <v>50</v>
      </c>
    </row>
    <row r="1365" spans="1:12" x14ac:dyDescent="0.3">
      <c r="A1365" t="s">
        <v>1396</v>
      </c>
      <c r="B1365">
        <v>1964</v>
      </c>
      <c r="C1365">
        <f t="shared" si="63"/>
        <v>1964</v>
      </c>
      <c r="D1365" t="s">
        <v>18</v>
      </c>
      <c r="E1365">
        <v>13</v>
      </c>
      <c r="F1365">
        <v>0</v>
      </c>
      <c r="G1365" s="15">
        <v>11381.33</v>
      </c>
      <c r="H1365" t="s">
        <v>12</v>
      </c>
      <c r="I1365" t="s">
        <v>11</v>
      </c>
      <c r="J1365" t="s">
        <v>13</v>
      </c>
      <c r="K1365" t="str">
        <f t="shared" si="64"/>
        <v>13-Jun-1964</v>
      </c>
      <c r="L1365">
        <f t="shared" si="65"/>
        <v>58</v>
      </c>
    </row>
    <row r="1366" spans="1:12" x14ac:dyDescent="0.3">
      <c r="A1366" t="s">
        <v>1397</v>
      </c>
      <c r="B1366">
        <v>1997</v>
      </c>
      <c r="C1366">
        <f t="shared" si="63"/>
        <v>1997</v>
      </c>
      <c r="D1366" t="s">
        <v>10</v>
      </c>
      <c r="E1366">
        <v>28</v>
      </c>
      <c r="F1366">
        <v>0</v>
      </c>
      <c r="G1366" s="15">
        <v>11388.27</v>
      </c>
      <c r="H1366" t="s">
        <v>12</v>
      </c>
      <c r="I1366" t="s">
        <v>11</v>
      </c>
      <c r="J1366" t="s">
        <v>535</v>
      </c>
      <c r="K1366" t="str">
        <f t="shared" si="64"/>
        <v>28-Jul-1997</v>
      </c>
      <c r="L1366">
        <f t="shared" si="65"/>
        <v>25</v>
      </c>
    </row>
    <row r="1367" spans="1:12" x14ac:dyDescent="0.3">
      <c r="A1367" t="s">
        <v>1398</v>
      </c>
      <c r="B1367">
        <v>1967</v>
      </c>
      <c r="C1367">
        <f t="shared" si="63"/>
        <v>1967</v>
      </c>
      <c r="D1367" t="s">
        <v>30</v>
      </c>
      <c r="E1367">
        <v>19</v>
      </c>
      <c r="F1367">
        <v>1</v>
      </c>
      <c r="G1367" s="15">
        <v>11394.07</v>
      </c>
      <c r="H1367" t="s">
        <v>12</v>
      </c>
      <c r="I1367" t="s">
        <v>16</v>
      </c>
      <c r="J1367" t="s">
        <v>170</v>
      </c>
      <c r="K1367" t="str">
        <f t="shared" si="64"/>
        <v>19-Dec-1967</v>
      </c>
      <c r="L1367">
        <f t="shared" si="65"/>
        <v>55</v>
      </c>
    </row>
    <row r="1368" spans="1:12" x14ac:dyDescent="0.3">
      <c r="A1368" t="s">
        <v>1399</v>
      </c>
      <c r="B1368">
        <v>1970</v>
      </c>
      <c r="C1368">
        <f t="shared" si="63"/>
        <v>1970</v>
      </c>
      <c r="D1368" t="s">
        <v>37</v>
      </c>
      <c r="E1368">
        <v>2</v>
      </c>
      <c r="F1368">
        <v>2</v>
      </c>
      <c r="G1368" s="15">
        <v>11396.9</v>
      </c>
      <c r="H1368" t="s">
        <v>12</v>
      </c>
      <c r="I1368" t="s">
        <v>12</v>
      </c>
      <c r="J1368" t="s">
        <v>247</v>
      </c>
      <c r="K1368" t="str">
        <f t="shared" si="64"/>
        <v>2-Oct-1970</v>
      </c>
      <c r="L1368">
        <f t="shared" si="65"/>
        <v>52</v>
      </c>
    </row>
    <row r="1369" spans="1:12" x14ac:dyDescent="0.3">
      <c r="A1369" t="s">
        <v>1400</v>
      </c>
      <c r="B1369">
        <v>1970</v>
      </c>
      <c r="C1369">
        <f t="shared" si="63"/>
        <v>1970</v>
      </c>
      <c r="D1369" t="s">
        <v>37</v>
      </c>
      <c r="E1369">
        <v>7</v>
      </c>
      <c r="F1369">
        <v>3</v>
      </c>
      <c r="G1369" s="15">
        <v>11411.69</v>
      </c>
      <c r="H1369" t="s">
        <v>12</v>
      </c>
      <c r="I1369" t="s">
        <v>11</v>
      </c>
      <c r="J1369" t="s">
        <v>42</v>
      </c>
      <c r="K1369" t="str">
        <f t="shared" si="64"/>
        <v>7-Oct-1970</v>
      </c>
      <c r="L1369">
        <f t="shared" si="65"/>
        <v>52</v>
      </c>
    </row>
    <row r="1370" spans="1:12" x14ac:dyDescent="0.3">
      <c r="A1370" t="s">
        <v>1401</v>
      </c>
      <c r="B1370">
        <v>1983</v>
      </c>
      <c r="C1370">
        <f t="shared" si="63"/>
        <v>1983</v>
      </c>
      <c r="D1370" t="s">
        <v>37</v>
      </c>
      <c r="E1370">
        <v>23</v>
      </c>
      <c r="F1370">
        <v>3</v>
      </c>
      <c r="G1370" s="15">
        <v>11412.02</v>
      </c>
      <c r="H1370" t="s">
        <v>12</v>
      </c>
      <c r="I1370" t="s">
        <v>16</v>
      </c>
      <c r="J1370" t="s">
        <v>300</v>
      </c>
      <c r="K1370" t="str">
        <f t="shared" si="64"/>
        <v>23-Oct-1983</v>
      </c>
      <c r="L1370">
        <f t="shared" si="65"/>
        <v>39</v>
      </c>
    </row>
    <row r="1371" spans="1:12" x14ac:dyDescent="0.3">
      <c r="A1371" t="s">
        <v>1402</v>
      </c>
      <c r="B1371">
        <v>1985</v>
      </c>
      <c r="C1371">
        <f t="shared" si="63"/>
        <v>1985</v>
      </c>
      <c r="D1371" t="s">
        <v>18</v>
      </c>
      <c r="E1371">
        <v>9</v>
      </c>
      <c r="F1371">
        <v>3</v>
      </c>
      <c r="G1371" s="15">
        <v>11419.49</v>
      </c>
      <c r="H1371" t="s">
        <v>12</v>
      </c>
      <c r="I1371" t="s">
        <v>16</v>
      </c>
      <c r="J1371" t="s">
        <v>23</v>
      </c>
      <c r="K1371" t="str">
        <f t="shared" si="64"/>
        <v>9-Jun-1985</v>
      </c>
      <c r="L1371">
        <f t="shared" si="65"/>
        <v>37</v>
      </c>
    </row>
    <row r="1372" spans="1:12" x14ac:dyDescent="0.3">
      <c r="A1372" t="s">
        <v>1403</v>
      </c>
      <c r="B1372">
        <v>1980</v>
      </c>
      <c r="C1372">
        <f t="shared" si="63"/>
        <v>1980</v>
      </c>
      <c r="D1372" t="s">
        <v>10</v>
      </c>
      <c r="E1372">
        <v>17</v>
      </c>
      <c r="F1372">
        <v>2</v>
      </c>
      <c r="G1372" s="15">
        <v>11435.74</v>
      </c>
      <c r="H1372" t="s">
        <v>12</v>
      </c>
      <c r="I1372" t="s">
        <v>12</v>
      </c>
      <c r="J1372" t="s">
        <v>300</v>
      </c>
      <c r="K1372" t="str">
        <f t="shared" si="64"/>
        <v>17-Jul-1980</v>
      </c>
      <c r="L1372">
        <f t="shared" si="65"/>
        <v>42</v>
      </c>
    </row>
    <row r="1373" spans="1:12" x14ac:dyDescent="0.3">
      <c r="A1373" t="s">
        <v>1404</v>
      </c>
      <c r="B1373">
        <v>1971</v>
      </c>
      <c r="C1373">
        <f t="shared" si="63"/>
        <v>1971</v>
      </c>
      <c r="D1373" t="s">
        <v>20</v>
      </c>
      <c r="E1373">
        <v>12</v>
      </c>
      <c r="F1373">
        <v>3</v>
      </c>
      <c r="G1373" s="15">
        <v>11436.74</v>
      </c>
      <c r="H1373" t="s">
        <v>12</v>
      </c>
      <c r="I1373" t="s">
        <v>12</v>
      </c>
      <c r="J1373" t="s">
        <v>23</v>
      </c>
      <c r="K1373" t="str">
        <f t="shared" si="64"/>
        <v>12-Sep-1971</v>
      </c>
      <c r="L1373">
        <f t="shared" si="65"/>
        <v>51</v>
      </c>
    </row>
    <row r="1374" spans="1:12" x14ac:dyDescent="0.3">
      <c r="A1374" t="s">
        <v>1405</v>
      </c>
      <c r="B1374">
        <v>1966</v>
      </c>
      <c r="C1374">
        <f t="shared" si="63"/>
        <v>1966</v>
      </c>
      <c r="D1374" t="s">
        <v>18</v>
      </c>
      <c r="E1374">
        <v>14</v>
      </c>
      <c r="F1374">
        <v>0</v>
      </c>
      <c r="G1374" s="15">
        <v>11454.02</v>
      </c>
      <c r="H1374" t="s">
        <v>12</v>
      </c>
      <c r="I1374" t="s">
        <v>16</v>
      </c>
      <c r="J1374" t="s">
        <v>23</v>
      </c>
      <c r="K1374" t="str">
        <f t="shared" si="64"/>
        <v>14-Jun-1966</v>
      </c>
      <c r="L1374">
        <f t="shared" si="65"/>
        <v>56</v>
      </c>
    </row>
    <row r="1375" spans="1:12" x14ac:dyDescent="0.3">
      <c r="A1375" t="s">
        <v>1406</v>
      </c>
      <c r="B1375">
        <v>1965</v>
      </c>
      <c r="C1375">
        <f t="shared" si="63"/>
        <v>1965</v>
      </c>
      <c r="D1375" t="s">
        <v>18</v>
      </c>
      <c r="E1375">
        <v>23</v>
      </c>
      <c r="F1375">
        <v>0</v>
      </c>
      <c r="G1375" s="15">
        <v>11455.28</v>
      </c>
      <c r="H1375" t="s">
        <v>12</v>
      </c>
      <c r="I1375" t="s">
        <v>11</v>
      </c>
      <c r="J1375" t="s">
        <v>42</v>
      </c>
      <c r="K1375" t="str">
        <f t="shared" si="64"/>
        <v>23-Jun-1965</v>
      </c>
      <c r="L1375">
        <f t="shared" si="65"/>
        <v>57</v>
      </c>
    </row>
    <row r="1376" spans="1:12" x14ac:dyDescent="0.3">
      <c r="A1376" t="s">
        <v>1407</v>
      </c>
      <c r="B1376">
        <v>1966</v>
      </c>
      <c r="C1376">
        <f t="shared" si="63"/>
        <v>1966</v>
      </c>
      <c r="D1376" t="s">
        <v>20</v>
      </c>
      <c r="E1376">
        <v>7</v>
      </c>
      <c r="F1376">
        <v>0</v>
      </c>
      <c r="G1376" s="15">
        <v>11478.14</v>
      </c>
      <c r="H1376" t="s">
        <v>12</v>
      </c>
      <c r="I1376" t="s">
        <v>11</v>
      </c>
      <c r="J1376" t="s">
        <v>200</v>
      </c>
      <c r="K1376" t="str">
        <f t="shared" si="64"/>
        <v>7-Sep-1966</v>
      </c>
      <c r="L1376">
        <f t="shared" si="65"/>
        <v>56</v>
      </c>
    </row>
    <row r="1377" spans="1:12" x14ac:dyDescent="0.3">
      <c r="A1377" t="s">
        <v>1408</v>
      </c>
      <c r="B1377">
        <v>2004</v>
      </c>
      <c r="C1377">
        <f t="shared" si="63"/>
        <v>2004</v>
      </c>
      <c r="D1377" t="s">
        <v>20</v>
      </c>
      <c r="E1377">
        <v>10</v>
      </c>
      <c r="F1377">
        <v>0</v>
      </c>
      <c r="G1377" s="15">
        <v>11482.63</v>
      </c>
      <c r="H1377" t="s">
        <v>12</v>
      </c>
      <c r="I1377" t="s">
        <v>11</v>
      </c>
      <c r="J1377" t="s">
        <v>13</v>
      </c>
      <c r="K1377" t="str">
        <f t="shared" si="64"/>
        <v>10-Sep-2004</v>
      </c>
      <c r="L1377">
        <f t="shared" si="65"/>
        <v>18</v>
      </c>
    </row>
    <row r="1378" spans="1:12" x14ac:dyDescent="0.3">
      <c r="A1378" t="s">
        <v>1409</v>
      </c>
      <c r="B1378">
        <v>1970</v>
      </c>
      <c r="C1378">
        <f t="shared" si="63"/>
        <v>1970</v>
      </c>
      <c r="D1378" t="s">
        <v>37</v>
      </c>
      <c r="E1378">
        <v>13</v>
      </c>
      <c r="F1378">
        <v>3</v>
      </c>
      <c r="G1378" s="15">
        <v>11488.32</v>
      </c>
      <c r="H1378" t="s">
        <v>12</v>
      </c>
      <c r="I1378" t="s">
        <v>16</v>
      </c>
      <c r="J1378" t="s">
        <v>276</v>
      </c>
      <c r="K1378" t="str">
        <f t="shared" si="64"/>
        <v>13-Oct-1970</v>
      </c>
      <c r="L1378">
        <f t="shared" si="65"/>
        <v>52</v>
      </c>
    </row>
    <row r="1379" spans="1:12" x14ac:dyDescent="0.3">
      <c r="A1379" t="s">
        <v>1410</v>
      </c>
      <c r="B1379">
        <v>1983</v>
      </c>
      <c r="C1379">
        <f t="shared" si="63"/>
        <v>1983</v>
      </c>
      <c r="D1379" t="s">
        <v>18</v>
      </c>
      <c r="E1379">
        <v>7</v>
      </c>
      <c r="F1379">
        <v>3</v>
      </c>
      <c r="G1379" s="15">
        <v>11492.46</v>
      </c>
      <c r="H1379" t="s">
        <v>12</v>
      </c>
      <c r="I1379" t="s">
        <v>12</v>
      </c>
      <c r="J1379" t="s">
        <v>535</v>
      </c>
      <c r="K1379" t="str">
        <f t="shared" si="64"/>
        <v>7-Jun-1983</v>
      </c>
      <c r="L1379">
        <f t="shared" si="65"/>
        <v>40</v>
      </c>
    </row>
    <row r="1380" spans="1:12" x14ac:dyDescent="0.3">
      <c r="A1380" t="s">
        <v>1411</v>
      </c>
      <c r="B1380">
        <v>1969</v>
      </c>
      <c r="C1380">
        <f t="shared" si="63"/>
        <v>1969</v>
      </c>
      <c r="D1380" t="s">
        <v>35</v>
      </c>
      <c r="E1380">
        <v>11</v>
      </c>
      <c r="F1380">
        <v>0</v>
      </c>
      <c r="G1380" s="15">
        <v>11497.69</v>
      </c>
      <c r="H1380" t="s">
        <v>12</v>
      </c>
      <c r="I1380" t="s">
        <v>16</v>
      </c>
      <c r="J1380" t="s">
        <v>23</v>
      </c>
      <c r="K1380" t="str">
        <f t="shared" si="64"/>
        <v>11-Aug-1969</v>
      </c>
      <c r="L1380">
        <f t="shared" si="65"/>
        <v>53</v>
      </c>
    </row>
    <row r="1381" spans="1:12" x14ac:dyDescent="0.3">
      <c r="A1381" t="s">
        <v>1412</v>
      </c>
      <c r="B1381">
        <v>1989</v>
      </c>
      <c r="C1381">
        <f t="shared" si="63"/>
        <v>1989</v>
      </c>
      <c r="D1381" t="s">
        <v>37</v>
      </c>
      <c r="E1381">
        <v>6</v>
      </c>
      <c r="F1381">
        <v>3</v>
      </c>
      <c r="G1381" s="15">
        <v>11511.61</v>
      </c>
      <c r="H1381" t="s">
        <v>12</v>
      </c>
      <c r="I1381" t="s">
        <v>12</v>
      </c>
      <c r="J1381" t="s">
        <v>535</v>
      </c>
      <c r="K1381" t="str">
        <f t="shared" si="64"/>
        <v>6-Oct-1989</v>
      </c>
      <c r="L1381">
        <f t="shared" si="65"/>
        <v>33</v>
      </c>
    </row>
    <row r="1382" spans="1:12" x14ac:dyDescent="0.3">
      <c r="A1382" t="s">
        <v>1413</v>
      </c>
      <c r="B1382">
        <v>1968</v>
      </c>
      <c r="C1382">
        <f t="shared" si="63"/>
        <v>1968</v>
      </c>
      <c r="D1382" t="s">
        <v>18</v>
      </c>
      <c r="E1382">
        <v>24</v>
      </c>
      <c r="F1382">
        <v>1</v>
      </c>
      <c r="G1382" s="15">
        <v>11512.41</v>
      </c>
      <c r="H1382" t="s">
        <v>12</v>
      </c>
      <c r="I1382" t="s">
        <v>16</v>
      </c>
      <c r="J1382" t="s">
        <v>247</v>
      </c>
      <c r="K1382" t="str">
        <f t="shared" si="64"/>
        <v>24-Jun-1968</v>
      </c>
      <c r="L1382">
        <f t="shared" si="65"/>
        <v>54</v>
      </c>
    </row>
    <row r="1383" spans="1:12" x14ac:dyDescent="0.3">
      <c r="A1383" t="s">
        <v>1414</v>
      </c>
      <c r="B1383">
        <v>1971</v>
      </c>
      <c r="C1383">
        <f t="shared" si="63"/>
        <v>1971</v>
      </c>
      <c r="D1383" t="s">
        <v>30</v>
      </c>
      <c r="E1383">
        <v>19</v>
      </c>
      <c r="F1383">
        <v>4</v>
      </c>
      <c r="G1383" s="15">
        <v>11520.1</v>
      </c>
      <c r="H1383" t="s">
        <v>12</v>
      </c>
      <c r="I1383" t="s">
        <v>16</v>
      </c>
      <c r="J1383" t="s">
        <v>23</v>
      </c>
      <c r="K1383" t="str">
        <f t="shared" si="64"/>
        <v>19-Dec-1971</v>
      </c>
      <c r="L1383">
        <f t="shared" si="65"/>
        <v>51</v>
      </c>
    </row>
    <row r="1384" spans="1:12" x14ac:dyDescent="0.3">
      <c r="A1384" t="s">
        <v>1415</v>
      </c>
      <c r="B1384">
        <v>1988</v>
      </c>
      <c r="C1384">
        <f t="shared" si="63"/>
        <v>1988</v>
      </c>
      <c r="D1384" t="s">
        <v>18</v>
      </c>
      <c r="E1384">
        <v>12</v>
      </c>
      <c r="F1384">
        <v>3</v>
      </c>
      <c r="G1384" s="15">
        <v>11524.25</v>
      </c>
      <c r="H1384" t="s">
        <v>12</v>
      </c>
      <c r="I1384" t="s">
        <v>16</v>
      </c>
      <c r="J1384" t="s">
        <v>535</v>
      </c>
      <c r="K1384" t="str">
        <f t="shared" si="64"/>
        <v>12-Jun-1988</v>
      </c>
      <c r="L1384">
        <f t="shared" si="65"/>
        <v>34</v>
      </c>
    </row>
    <row r="1385" spans="1:12" x14ac:dyDescent="0.3">
      <c r="A1385" t="s">
        <v>1416</v>
      </c>
      <c r="B1385">
        <v>1970</v>
      </c>
      <c r="C1385">
        <f t="shared" si="63"/>
        <v>1970</v>
      </c>
      <c r="D1385" t="s">
        <v>10</v>
      </c>
      <c r="E1385">
        <v>23</v>
      </c>
      <c r="F1385">
        <v>0</v>
      </c>
      <c r="G1385" s="15">
        <v>11530.12</v>
      </c>
      <c r="H1385" t="s">
        <v>12</v>
      </c>
      <c r="I1385" t="s">
        <v>16</v>
      </c>
      <c r="J1385" t="s">
        <v>23</v>
      </c>
      <c r="K1385" t="str">
        <f t="shared" si="64"/>
        <v>23-Jul-1970</v>
      </c>
      <c r="L1385">
        <f t="shared" si="65"/>
        <v>52</v>
      </c>
    </row>
    <row r="1386" spans="1:12" x14ac:dyDescent="0.3">
      <c r="A1386" t="s">
        <v>1417</v>
      </c>
      <c r="B1386">
        <v>1965</v>
      </c>
      <c r="C1386">
        <f t="shared" si="63"/>
        <v>1965</v>
      </c>
      <c r="D1386" t="s">
        <v>37</v>
      </c>
      <c r="E1386">
        <v>3</v>
      </c>
      <c r="F1386">
        <v>0</v>
      </c>
      <c r="G1386" s="15">
        <v>11534.87</v>
      </c>
      <c r="H1386" t="s">
        <v>12</v>
      </c>
      <c r="I1386" t="s">
        <v>16</v>
      </c>
      <c r="J1386" t="s">
        <v>356</v>
      </c>
      <c r="K1386" t="str">
        <f t="shared" si="64"/>
        <v>3-Oct-1965</v>
      </c>
      <c r="L1386">
        <f t="shared" si="65"/>
        <v>57</v>
      </c>
    </row>
    <row r="1387" spans="1:12" x14ac:dyDescent="0.3">
      <c r="A1387" t="s">
        <v>1418</v>
      </c>
      <c r="B1387">
        <v>1968</v>
      </c>
      <c r="C1387">
        <f t="shared" si="63"/>
        <v>1968</v>
      </c>
      <c r="D1387" t="s">
        <v>15</v>
      </c>
      <c r="E1387">
        <v>14</v>
      </c>
      <c r="F1387">
        <v>2</v>
      </c>
      <c r="G1387" s="15">
        <v>11538.42</v>
      </c>
      <c r="H1387" t="s">
        <v>12</v>
      </c>
      <c r="I1387" t="s">
        <v>16</v>
      </c>
      <c r="J1387" t="s">
        <v>42</v>
      </c>
      <c r="K1387" t="str">
        <f t="shared" si="64"/>
        <v>14-Nov-1968</v>
      </c>
      <c r="L1387">
        <f t="shared" si="65"/>
        <v>54</v>
      </c>
    </row>
    <row r="1388" spans="1:12" x14ac:dyDescent="0.3">
      <c r="A1388" t="s">
        <v>1419</v>
      </c>
      <c r="B1388">
        <v>1971</v>
      </c>
      <c r="C1388">
        <f t="shared" si="63"/>
        <v>1971</v>
      </c>
      <c r="D1388" t="s">
        <v>30</v>
      </c>
      <c r="E1388">
        <v>1</v>
      </c>
      <c r="F1388">
        <v>0</v>
      </c>
      <c r="G1388" s="15">
        <v>11540.25</v>
      </c>
      <c r="H1388" t="s">
        <v>12</v>
      </c>
      <c r="I1388" t="s">
        <v>16</v>
      </c>
      <c r="J1388" t="s">
        <v>23</v>
      </c>
      <c r="K1388" t="str">
        <f t="shared" si="64"/>
        <v>1-Dec-1971</v>
      </c>
      <c r="L1388">
        <f t="shared" si="65"/>
        <v>51</v>
      </c>
    </row>
    <row r="1389" spans="1:12" x14ac:dyDescent="0.3">
      <c r="A1389" t="s">
        <v>1420</v>
      </c>
      <c r="B1389">
        <v>1973</v>
      </c>
      <c r="C1389">
        <f t="shared" si="63"/>
        <v>1973</v>
      </c>
      <c r="D1389" t="s">
        <v>10</v>
      </c>
      <c r="E1389">
        <v>23</v>
      </c>
      <c r="F1389">
        <v>5</v>
      </c>
      <c r="G1389" s="15">
        <v>11552.9</v>
      </c>
      <c r="H1389" t="s">
        <v>12</v>
      </c>
      <c r="I1389" t="s">
        <v>11</v>
      </c>
      <c r="J1389" t="s">
        <v>42</v>
      </c>
      <c r="K1389" t="str">
        <f t="shared" si="64"/>
        <v>23-Jul-1973</v>
      </c>
      <c r="L1389">
        <f t="shared" si="65"/>
        <v>49</v>
      </c>
    </row>
    <row r="1390" spans="1:12" x14ac:dyDescent="0.3">
      <c r="A1390" t="s">
        <v>1421</v>
      </c>
      <c r="B1390">
        <v>1965</v>
      </c>
      <c r="C1390">
        <f t="shared" si="63"/>
        <v>1965</v>
      </c>
      <c r="D1390" t="s">
        <v>37</v>
      </c>
      <c r="E1390">
        <v>27</v>
      </c>
      <c r="F1390">
        <v>1</v>
      </c>
      <c r="G1390" s="15">
        <v>11554.22</v>
      </c>
      <c r="H1390" t="s">
        <v>12</v>
      </c>
      <c r="I1390" t="s">
        <v>16</v>
      </c>
      <c r="J1390" t="s">
        <v>13</v>
      </c>
      <c r="K1390" t="str">
        <f t="shared" si="64"/>
        <v>27-Oct-1965</v>
      </c>
      <c r="L1390">
        <f t="shared" si="65"/>
        <v>57</v>
      </c>
    </row>
    <row r="1391" spans="1:12" x14ac:dyDescent="0.3">
      <c r="A1391" t="s">
        <v>1422</v>
      </c>
      <c r="B1391">
        <v>1965</v>
      </c>
      <c r="C1391">
        <f t="shared" si="63"/>
        <v>1965</v>
      </c>
      <c r="D1391" t="s">
        <v>30</v>
      </c>
      <c r="E1391">
        <v>25</v>
      </c>
      <c r="F1391">
        <v>0</v>
      </c>
      <c r="G1391" s="15">
        <v>11566.3</v>
      </c>
      <c r="H1391" t="s">
        <v>12</v>
      </c>
      <c r="I1391" t="s">
        <v>12</v>
      </c>
      <c r="J1391" t="s">
        <v>168</v>
      </c>
      <c r="K1391" t="str">
        <f t="shared" si="64"/>
        <v>25-Dec-1965</v>
      </c>
      <c r="L1391">
        <f t="shared" si="65"/>
        <v>57</v>
      </c>
    </row>
    <row r="1392" spans="1:12" x14ac:dyDescent="0.3">
      <c r="A1392" t="s">
        <v>1423</v>
      </c>
      <c r="B1392">
        <v>1965</v>
      </c>
      <c r="C1392">
        <f t="shared" si="63"/>
        <v>1965</v>
      </c>
      <c r="D1392" t="s">
        <v>15</v>
      </c>
      <c r="E1392">
        <v>6</v>
      </c>
      <c r="F1392">
        <v>1</v>
      </c>
      <c r="G1392" s="15">
        <v>11576.13</v>
      </c>
      <c r="H1392" t="s">
        <v>12</v>
      </c>
      <c r="I1392" t="s">
        <v>12</v>
      </c>
      <c r="J1392" t="s">
        <v>42</v>
      </c>
      <c r="K1392" t="str">
        <f t="shared" si="64"/>
        <v>6-Nov-1965</v>
      </c>
      <c r="L1392">
        <f t="shared" si="65"/>
        <v>57</v>
      </c>
    </row>
    <row r="1393" spans="1:12" x14ac:dyDescent="0.3">
      <c r="A1393" t="s">
        <v>1424</v>
      </c>
      <c r="B1393">
        <v>1964</v>
      </c>
      <c r="C1393">
        <f t="shared" si="63"/>
        <v>1964</v>
      </c>
      <c r="D1393" t="s">
        <v>18</v>
      </c>
      <c r="E1393">
        <v>20</v>
      </c>
      <c r="F1393">
        <v>0</v>
      </c>
      <c r="G1393" s="15">
        <v>11602.75</v>
      </c>
      <c r="H1393" t="s">
        <v>12</v>
      </c>
      <c r="I1393" t="s">
        <v>16</v>
      </c>
      <c r="J1393" t="s">
        <v>516</v>
      </c>
      <c r="K1393" t="str">
        <f t="shared" si="64"/>
        <v>20-Jun-1964</v>
      </c>
      <c r="L1393">
        <f t="shared" si="65"/>
        <v>58</v>
      </c>
    </row>
    <row r="1394" spans="1:12" x14ac:dyDescent="0.3">
      <c r="A1394" t="s">
        <v>1425</v>
      </c>
      <c r="B1394">
        <v>1986</v>
      </c>
      <c r="C1394">
        <f t="shared" si="63"/>
        <v>1986</v>
      </c>
      <c r="D1394" t="s">
        <v>10</v>
      </c>
      <c r="E1394">
        <v>17</v>
      </c>
      <c r="F1394">
        <v>3</v>
      </c>
      <c r="G1394" s="15">
        <v>11625.11</v>
      </c>
      <c r="H1394" t="s">
        <v>12</v>
      </c>
      <c r="I1394" t="s">
        <v>12</v>
      </c>
      <c r="J1394" t="s">
        <v>632</v>
      </c>
      <c r="K1394" t="str">
        <f t="shared" si="64"/>
        <v>17-Jul-1986</v>
      </c>
      <c r="L1394">
        <f t="shared" si="65"/>
        <v>36</v>
      </c>
    </row>
    <row r="1395" spans="1:12" x14ac:dyDescent="0.3">
      <c r="A1395" t="s">
        <v>1426</v>
      </c>
      <c r="B1395">
        <v>1966</v>
      </c>
      <c r="C1395">
        <f t="shared" si="63"/>
        <v>1966</v>
      </c>
      <c r="D1395" t="s">
        <v>37</v>
      </c>
      <c r="E1395">
        <v>4</v>
      </c>
      <c r="F1395">
        <v>0</v>
      </c>
      <c r="G1395" s="15">
        <v>11657.72</v>
      </c>
      <c r="H1395" t="s">
        <v>12</v>
      </c>
      <c r="I1395" t="s">
        <v>11</v>
      </c>
      <c r="J1395" t="s">
        <v>247</v>
      </c>
      <c r="K1395" t="str">
        <f t="shared" si="64"/>
        <v>4-Oct-1966</v>
      </c>
      <c r="L1395">
        <f t="shared" si="65"/>
        <v>56</v>
      </c>
    </row>
    <row r="1396" spans="1:12" x14ac:dyDescent="0.3">
      <c r="A1396" t="s">
        <v>1427</v>
      </c>
      <c r="B1396">
        <v>1994</v>
      </c>
      <c r="C1396">
        <f t="shared" si="63"/>
        <v>1994</v>
      </c>
      <c r="D1396" t="s">
        <v>10</v>
      </c>
      <c r="E1396">
        <v>20</v>
      </c>
      <c r="F1396">
        <v>0</v>
      </c>
      <c r="G1396" s="15">
        <v>11657.81</v>
      </c>
      <c r="H1396" t="s">
        <v>12</v>
      </c>
      <c r="I1396" t="s">
        <v>11</v>
      </c>
      <c r="J1396" t="s">
        <v>249</v>
      </c>
      <c r="K1396" t="str">
        <f t="shared" si="64"/>
        <v>20-Jul-1994</v>
      </c>
      <c r="L1396">
        <f t="shared" si="65"/>
        <v>28</v>
      </c>
    </row>
    <row r="1397" spans="1:12" x14ac:dyDescent="0.3">
      <c r="A1397" t="s">
        <v>1428</v>
      </c>
      <c r="B1397">
        <v>1966</v>
      </c>
      <c r="C1397">
        <f t="shared" si="63"/>
        <v>1966</v>
      </c>
      <c r="D1397" t="s">
        <v>10</v>
      </c>
      <c r="E1397">
        <v>6</v>
      </c>
      <c r="F1397">
        <v>0</v>
      </c>
      <c r="G1397" s="15">
        <v>11658.12</v>
      </c>
      <c r="H1397" t="s">
        <v>12</v>
      </c>
      <c r="I1397" t="s">
        <v>16</v>
      </c>
      <c r="J1397" t="s">
        <v>247</v>
      </c>
      <c r="K1397" t="str">
        <f t="shared" si="64"/>
        <v>6-Jul-1966</v>
      </c>
      <c r="L1397">
        <f t="shared" si="65"/>
        <v>56</v>
      </c>
    </row>
    <row r="1398" spans="1:12" x14ac:dyDescent="0.3">
      <c r="A1398" t="s">
        <v>1429</v>
      </c>
      <c r="B1398">
        <v>1966</v>
      </c>
      <c r="C1398">
        <f t="shared" si="63"/>
        <v>1966</v>
      </c>
      <c r="D1398" t="s">
        <v>35</v>
      </c>
      <c r="E1398">
        <v>23</v>
      </c>
      <c r="F1398">
        <v>0</v>
      </c>
      <c r="G1398" s="15">
        <v>11658.38</v>
      </c>
      <c r="H1398" t="s">
        <v>12</v>
      </c>
      <c r="I1398" t="s">
        <v>12</v>
      </c>
      <c r="J1398" t="s">
        <v>247</v>
      </c>
      <c r="K1398" t="str">
        <f t="shared" si="64"/>
        <v>23-Aug-1966</v>
      </c>
      <c r="L1398">
        <f t="shared" si="65"/>
        <v>56</v>
      </c>
    </row>
    <row r="1399" spans="1:12" x14ac:dyDescent="0.3">
      <c r="A1399" t="s">
        <v>1430</v>
      </c>
      <c r="B1399">
        <v>1966</v>
      </c>
      <c r="C1399">
        <f t="shared" si="63"/>
        <v>1966</v>
      </c>
      <c r="D1399" t="s">
        <v>15</v>
      </c>
      <c r="E1399">
        <v>9</v>
      </c>
      <c r="F1399">
        <v>1</v>
      </c>
      <c r="G1399" s="15">
        <v>11674.13</v>
      </c>
      <c r="H1399" t="s">
        <v>12</v>
      </c>
      <c r="I1399" t="s">
        <v>16</v>
      </c>
      <c r="J1399" t="s">
        <v>42</v>
      </c>
      <c r="K1399" t="str">
        <f t="shared" si="64"/>
        <v>9-Nov-1966</v>
      </c>
      <c r="L1399">
        <f t="shared" si="65"/>
        <v>56</v>
      </c>
    </row>
    <row r="1400" spans="1:12" x14ac:dyDescent="0.3">
      <c r="A1400" t="s">
        <v>1431</v>
      </c>
      <c r="B1400">
        <v>1970</v>
      </c>
      <c r="C1400">
        <f t="shared" si="63"/>
        <v>1970</v>
      </c>
      <c r="D1400" t="s">
        <v>30</v>
      </c>
      <c r="E1400">
        <v>1</v>
      </c>
      <c r="F1400">
        <v>0</v>
      </c>
      <c r="G1400" s="15">
        <v>11696.52</v>
      </c>
      <c r="H1400" t="s">
        <v>12</v>
      </c>
      <c r="I1400" t="s">
        <v>16</v>
      </c>
      <c r="J1400" t="s">
        <v>300</v>
      </c>
      <c r="K1400" t="str">
        <f t="shared" si="64"/>
        <v>1-Dec-1970</v>
      </c>
      <c r="L1400">
        <f t="shared" si="65"/>
        <v>52</v>
      </c>
    </row>
    <row r="1401" spans="1:12" x14ac:dyDescent="0.3">
      <c r="A1401" t="s">
        <v>1432</v>
      </c>
      <c r="B1401">
        <v>1982</v>
      </c>
      <c r="C1401">
        <f t="shared" si="63"/>
        <v>1982</v>
      </c>
      <c r="D1401" t="s">
        <v>37</v>
      </c>
      <c r="E1401">
        <v>21</v>
      </c>
      <c r="F1401">
        <v>3</v>
      </c>
      <c r="G1401" s="15">
        <v>11712.97</v>
      </c>
      <c r="H1401" t="s">
        <v>12</v>
      </c>
      <c r="I1401" t="s">
        <v>11</v>
      </c>
      <c r="J1401" t="s">
        <v>300</v>
      </c>
      <c r="K1401" t="str">
        <f t="shared" si="64"/>
        <v>21-Oct-1982</v>
      </c>
      <c r="L1401">
        <f t="shared" si="65"/>
        <v>40</v>
      </c>
    </row>
    <row r="1402" spans="1:12" x14ac:dyDescent="0.3">
      <c r="A1402" t="s">
        <v>1433</v>
      </c>
      <c r="B1402">
        <v>1969</v>
      </c>
      <c r="C1402">
        <f t="shared" si="63"/>
        <v>1969</v>
      </c>
      <c r="D1402" t="s">
        <v>37</v>
      </c>
      <c r="E1402">
        <v>12</v>
      </c>
      <c r="F1402">
        <v>2</v>
      </c>
      <c r="G1402" s="15">
        <v>11729.68</v>
      </c>
      <c r="H1402" t="s">
        <v>12</v>
      </c>
      <c r="I1402" t="s">
        <v>16</v>
      </c>
      <c r="J1402" t="s">
        <v>247</v>
      </c>
      <c r="K1402" t="str">
        <f t="shared" si="64"/>
        <v>12-Oct-1969</v>
      </c>
      <c r="L1402">
        <f t="shared" si="65"/>
        <v>53</v>
      </c>
    </row>
    <row r="1403" spans="1:12" x14ac:dyDescent="0.3">
      <c r="A1403" t="s">
        <v>1434</v>
      </c>
      <c r="B1403">
        <v>1984</v>
      </c>
      <c r="C1403">
        <f t="shared" si="63"/>
        <v>1984</v>
      </c>
      <c r="D1403" t="s">
        <v>15</v>
      </c>
      <c r="E1403">
        <v>26</v>
      </c>
      <c r="F1403">
        <v>3</v>
      </c>
      <c r="G1403" s="15">
        <v>11730.82</v>
      </c>
      <c r="H1403" t="s">
        <v>12</v>
      </c>
      <c r="I1403" t="s">
        <v>12</v>
      </c>
      <c r="J1403" t="s">
        <v>535</v>
      </c>
      <c r="K1403" t="str">
        <f t="shared" si="64"/>
        <v>26-Nov-1984</v>
      </c>
      <c r="L1403">
        <f t="shared" si="65"/>
        <v>38</v>
      </c>
    </row>
    <row r="1404" spans="1:12" x14ac:dyDescent="0.3">
      <c r="A1404" t="s">
        <v>1435</v>
      </c>
      <c r="B1404">
        <v>1964</v>
      </c>
      <c r="C1404">
        <f t="shared" si="63"/>
        <v>1964</v>
      </c>
      <c r="D1404" t="s">
        <v>15</v>
      </c>
      <c r="E1404">
        <v>9</v>
      </c>
      <c r="F1404">
        <v>0</v>
      </c>
      <c r="G1404" s="15">
        <v>11735.88</v>
      </c>
      <c r="H1404" t="s">
        <v>12</v>
      </c>
      <c r="I1404" t="s">
        <v>16</v>
      </c>
      <c r="J1404" t="s">
        <v>23</v>
      </c>
      <c r="K1404" t="str">
        <f t="shared" si="64"/>
        <v>9-Nov-1964</v>
      </c>
      <c r="L1404">
        <f t="shared" si="65"/>
        <v>58</v>
      </c>
    </row>
    <row r="1405" spans="1:12" x14ac:dyDescent="0.3">
      <c r="A1405" t="s">
        <v>1436</v>
      </c>
      <c r="B1405">
        <v>1988</v>
      </c>
      <c r="C1405">
        <f t="shared" si="63"/>
        <v>1988</v>
      </c>
      <c r="D1405" t="s">
        <v>20</v>
      </c>
      <c r="E1405">
        <v>5</v>
      </c>
      <c r="F1405">
        <v>2</v>
      </c>
      <c r="G1405" s="15">
        <v>11737.85</v>
      </c>
      <c r="H1405" t="s">
        <v>12</v>
      </c>
      <c r="I1405" t="s">
        <v>16</v>
      </c>
      <c r="J1405" t="s">
        <v>42</v>
      </c>
      <c r="K1405" t="str">
        <f t="shared" si="64"/>
        <v>5-Sep-1988</v>
      </c>
      <c r="L1405">
        <f t="shared" si="65"/>
        <v>34</v>
      </c>
    </row>
    <row r="1406" spans="1:12" x14ac:dyDescent="0.3">
      <c r="A1406" t="s">
        <v>1437</v>
      </c>
      <c r="B1406">
        <v>1969</v>
      </c>
      <c r="C1406">
        <f t="shared" si="63"/>
        <v>1969</v>
      </c>
      <c r="D1406" t="s">
        <v>15</v>
      </c>
      <c r="E1406">
        <v>12</v>
      </c>
      <c r="F1406">
        <v>3</v>
      </c>
      <c r="G1406" s="15">
        <v>11741.73</v>
      </c>
      <c r="H1406" t="s">
        <v>12</v>
      </c>
      <c r="I1406" t="s">
        <v>16</v>
      </c>
      <c r="J1406" t="s">
        <v>42</v>
      </c>
      <c r="K1406" t="str">
        <f t="shared" si="64"/>
        <v>12-Nov-1969</v>
      </c>
      <c r="L1406">
        <f t="shared" si="65"/>
        <v>53</v>
      </c>
    </row>
    <row r="1407" spans="1:12" x14ac:dyDescent="0.3">
      <c r="A1407" t="s">
        <v>1438</v>
      </c>
      <c r="B1407">
        <v>1963</v>
      </c>
      <c r="C1407">
        <f t="shared" si="63"/>
        <v>1963</v>
      </c>
      <c r="D1407" t="s">
        <v>18</v>
      </c>
      <c r="E1407">
        <v>9</v>
      </c>
      <c r="F1407">
        <v>0</v>
      </c>
      <c r="G1407" s="15">
        <v>11743.3</v>
      </c>
      <c r="H1407" t="s">
        <v>12</v>
      </c>
      <c r="I1407" t="s">
        <v>12</v>
      </c>
      <c r="J1407" t="s">
        <v>13</v>
      </c>
      <c r="K1407" t="str">
        <f t="shared" si="64"/>
        <v>9-Jun-1963</v>
      </c>
      <c r="L1407">
        <f t="shared" si="65"/>
        <v>59</v>
      </c>
    </row>
    <row r="1408" spans="1:12" x14ac:dyDescent="0.3">
      <c r="A1408" t="s">
        <v>1439</v>
      </c>
      <c r="B1408">
        <v>1964</v>
      </c>
      <c r="C1408">
        <f t="shared" si="63"/>
        <v>1964</v>
      </c>
      <c r="D1408" t="s">
        <v>30</v>
      </c>
      <c r="E1408">
        <v>2</v>
      </c>
      <c r="F1408">
        <v>0</v>
      </c>
      <c r="G1408" s="15">
        <v>11743.93</v>
      </c>
      <c r="H1408" t="s">
        <v>12</v>
      </c>
      <c r="I1408" t="s">
        <v>16</v>
      </c>
      <c r="J1408" t="s">
        <v>23</v>
      </c>
      <c r="K1408" t="str">
        <f t="shared" si="64"/>
        <v>2-Dec-1964</v>
      </c>
      <c r="L1408">
        <f t="shared" si="65"/>
        <v>58</v>
      </c>
    </row>
    <row r="1409" spans="1:12" x14ac:dyDescent="0.3">
      <c r="A1409" t="s">
        <v>1440</v>
      </c>
      <c r="B1409">
        <v>1979</v>
      </c>
      <c r="C1409">
        <f t="shared" si="63"/>
        <v>1979</v>
      </c>
      <c r="D1409" t="s">
        <v>15</v>
      </c>
      <c r="E1409">
        <v>6</v>
      </c>
      <c r="F1409">
        <v>2</v>
      </c>
      <c r="G1409" s="15">
        <v>11752.68</v>
      </c>
      <c r="H1409" t="s">
        <v>12</v>
      </c>
      <c r="I1409" t="s">
        <v>16</v>
      </c>
      <c r="J1409" t="s">
        <v>535</v>
      </c>
      <c r="K1409" t="str">
        <f t="shared" si="64"/>
        <v>6-Nov-1979</v>
      </c>
      <c r="L1409">
        <f t="shared" si="65"/>
        <v>43</v>
      </c>
    </row>
    <row r="1410" spans="1:12" x14ac:dyDescent="0.3">
      <c r="A1410" t="s">
        <v>1441</v>
      </c>
      <c r="B1410">
        <v>1966</v>
      </c>
      <c r="C1410">
        <f t="shared" si="63"/>
        <v>1966</v>
      </c>
      <c r="D1410" t="s">
        <v>10</v>
      </c>
      <c r="E1410">
        <v>25</v>
      </c>
      <c r="F1410">
        <v>1</v>
      </c>
      <c r="G1410" s="15">
        <v>11763</v>
      </c>
      <c r="H1410" t="s">
        <v>12</v>
      </c>
      <c r="I1410" t="s">
        <v>12</v>
      </c>
      <c r="J1410" t="s">
        <v>168</v>
      </c>
      <c r="K1410" t="str">
        <f t="shared" si="64"/>
        <v>25-Jul-1966</v>
      </c>
      <c r="L1410">
        <f t="shared" si="65"/>
        <v>56</v>
      </c>
    </row>
    <row r="1411" spans="1:12" x14ac:dyDescent="0.3">
      <c r="A1411" t="s">
        <v>1442</v>
      </c>
      <c r="B1411">
        <v>1982</v>
      </c>
      <c r="C1411">
        <f t="shared" ref="C1411:C1474" si="66">IF(B1411="?",AVERAGE($B$2344),B1411)</f>
        <v>1982</v>
      </c>
      <c r="D1411" t="s">
        <v>15</v>
      </c>
      <c r="E1411">
        <v>20</v>
      </c>
      <c r="F1411">
        <v>3</v>
      </c>
      <c r="G1411" s="15">
        <v>11773.06</v>
      </c>
      <c r="H1411" t="s">
        <v>12</v>
      </c>
      <c r="I1411" t="s">
        <v>12</v>
      </c>
      <c r="J1411" t="s">
        <v>535</v>
      </c>
      <c r="K1411" t="str">
        <f t="shared" ref="K1411:K1474" si="67">CONCATENATE(E1411,"-",D1411,"-",C1411)</f>
        <v>20-Nov-1982</v>
      </c>
      <c r="L1411">
        <f t="shared" ref="L1411:L1474" si="68">DATEDIF(K1411,DATE(2023,6,8),"Y")</f>
        <v>40</v>
      </c>
    </row>
    <row r="1412" spans="1:12" x14ac:dyDescent="0.3">
      <c r="A1412" t="s">
        <v>1443</v>
      </c>
      <c r="B1412">
        <v>1965</v>
      </c>
      <c r="C1412">
        <f t="shared" si="66"/>
        <v>1965</v>
      </c>
      <c r="D1412" t="s">
        <v>37</v>
      </c>
      <c r="E1412">
        <v>3</v>
      </c>
      <c r="F1412">
        <v>0</v>
      </c>
      <c r="G1412" s="15">
        <v>11830.61</v>
      </c>
      <c r="H1412" t="s">
        <v>12</v>
      </c>
      <c r="I1412" t="s">
        <v>16</v>
      </c>
      <c r="J1412" t="s">
        <v>23</v>
      </c>
      <c r="K1412" t="str">
        <f t="shared" si="67"/>
        <v>3-Oct-1965</v>
      </c>
      <c r="L1412">
        <f t="shared" si="68"/>
        <v>57</v>
      </c>
    </row>
    <row r="1413" spans="1:12" x14ac:dyDescent="0.3">
      <c r="A1413" t="s">
        <v>1444</v>
      </c>
      <c r="B1413">
        <v>1964</v>
      </c>
      <c r="C1413">
        <f t="shared" si="66"/>
        <v>1964</v>
      </c>
      <c r="D1413" t="s">
        <v>18</v>
      </c>
      <c r="E1413">
        <v>27</v>
      </c>
      <c r="F1413">
        <v>0</v>
      </c>
      <c r="G1413" s="15">
        <v>11833.78</v>
      </c>
      <c r="H1413" t="s">
        <v>12</v>
      </c>
      <c r="I1413" t="s">
        <v>12</v>
      </c>
      <c r="J1413" t="s">
        <v>13</v>
      </c>
      <c r="K1413" t="str">
        <f t="shared" si="67"/>
        <v>27-Jun-1964</v>
      </c>
      <c r="L1413">
        <f t="shared" si="68"/>
        <v>58</v>
      </c>
    </row>
    <row r="1414" spans="1:12" x14ac:dyDescent="0.3">
      <c r="A1414" t="s">
        <v>1445</v>
      </c>
      <c r="B1414">
        <v>1964</v>
      </c>
      <c r="C1414">
        <f t="shared" si="66"/>
        <v>1964</v>
      </c>
      <c r="D1414" t="s">
        <v>20</v>
      </c>
      <c r="E1414">
        <v>11</v>
      </c>
      <c r="F1414">
        <v>0</v>
      </c>
      <c r="G1414" s="15">
        <v>11837.16</v>
      </c>
      <c r="H1414" t="s">
        <v>12</v>
      </c>
      <c r="I1414" t="s">
        <v>12</v>
      </c>
      <c r="J1414" t="s">
        <v>42</v>
      </c>
      <c r="K1414" t="str">
        <f t="shared" si="67"/>
        <v>11-Sep-1964</v>
      </c>
      <c r="L1414">
        <f t="shared" si="68"/>
        <v>58</v>
      </c>
    </row>
    <row r="1415" spans="1:12" x14ac:dyDescent="0.3">
      <c r="A1415" t="s">
        <v>1446</v>
      </c>
      <c r="B1415">
        <v>1965</v>
      </c>
      <c r="C1415">
        <f t="shared" si="66"/>
        <v>1965</v>
      </c>
      <c r="D1415" t="s">
        <v>20</v>
      </c>
      <c r="E1415">
        <v>25</v>
      </c>
      <c r="F1415">
        <v>0</v>
      </c>
      <c r="G1415" s="15">
        <v>11840.78</v>
      </c>
      <c r="H1415" t="s">
        <v>12</v>
      </c>
      <c r="I1415" t="s">
        <v>11</v>
      </c>
      <c r="J1415" t="s">
        <v>23</v>
      </c>
      <c r="K1415" t="str">
        <f t="shared" si="67"/>
        <v>25-Sep-1965</v>
      </c>
      <c r="L1415">
        <f t="shared" si="68"/>
        <v>57</v>
      </c>
    </row>
    <row r="1416" spans="1:12" x14ac:dyDescent="0.3">
      <c r="A1416" t="s">
        <v>1447</v>
      </c>
      <c r="B1416">
        <v>1964</v>
      </c>
      <c r="C1416">
        <f t="shared" si="66"/>
        <v>1964</v>
      </c>
      <c r="D1416" t="s">
        <v>10</v>
      </c>
      <c r="E1416">
        <v>11</v>
      </c>
      <c r="F1416">
        <v>0</v>
      </c>
      <c r="G1416" s="15">
        <v>11842.44</v>
      </c>
      <c r="H1416" t="s">
        <v>12</v>
      </c>
      <c r="I1416" t="s">
        <v>11</v>
      </c>
      <c r="J1416" t="s">
        <v>42</v>
      </c>
      <c r="K1416" t="str">
        <f t="shared" si="67"/>
        <v>11-Jul-1964</v>
      </c>
      <c r="L1416">
        <f t="shared" si="68"/>
        <v>58</v>
      </c>
    </row>
    <row r="1417" spans="1:12" x14ac:dyDescent="0.3">
      <c r="A1417" t="s">
        <v>1448</v>
      </c>
      <c r="B1417">
        <v>1965</v>
      </c>
      <c r="C1417">
        <f t="shared" si="66"/>
        <v>1965</v>
      </c>
      <c r="D1417" t="s">
        <v>15</v>
      </c>
      <c r="E1417">
        <v>10</v>
      </c>
      <c r="F1417">
        <v>0</v>
      </c>
      <c r="G1417" s="15">
        <v>11842.62</v>
      </c>
      <c r="H1417" t="s">
        <v>12</v>
      </c>
      <c r="I1417" t="s">
        <v>12</v>
      </c>
      <c r="J1417" t="s">
        <v>23</v>
      </c>
      <c r="K1417" t="str">
        <f t="shared" si="67"/>
        <v>10-Nov-1965</v>
      </c>
      <c r="L1417">
        <f t="shared" si="68"/>
        <v>57</v>
      </c>
    </row>
    <row r="1418" spans="1:12" x14ac:dyDescent="0.3">
      <c r="A1418" t="s">
        <v>1449</v>
      </c>
      <c r="B1418">
        <v>1964</v>
      </c>
      <c r="C1418">
        <f t="shared" si="66"/>
        <v>1964</v>
      </c>
      <c r="D1418" t="s">
        <v>18</v>
      </c>
      <c r="E1418">
        <v>27</v>
      </c>
      <c r="F1418">
        <v>0</v>
      </c>
      <c r="G1418" s="15">
        <v>11848.14</v>
      </c>
      <c r="H1418" t="s">
        <v>12</v>
      </c>
      <c r="I1418" t="s">
        <v>11</v>
      </c>
      <c r="J1418" t="s">
        <v>42</v>
      </c>
      <c r="K1418" t="str">
        <f t="shared" si="67"/>
        <v>27-Jun-1964</v>
      </c>
      <c r="L1418">
        <f t="shared" si="68"/>
        <v>58</v>
      </c>
    </row>
    <row r="1419" spans="1:12" x14ac:dyDescent="0.3">
      <c r="A1419" t="s">
        <v>1450</v>
      </c>
      <c r="B1419">
        <v>1964</v>
      </c>
      <c r="C1419">
        <f t="shared" si="66"/>
        <v>1964</v>
      </c>
      <c r="D1419" t="s">
        <v>20</v>
      </c>
      <c r="E1419">
        <v>29</v>
      </c>
      <c r="F1419">
        <v>0</v>
      </c>
      <c r="G1419" s="15">
        <v>11856.41</v>
      </c>
      <c r="H1419" t="s">
        <v>12</v>
      </c>
      <c r="I1419" t="s">
        <v>11</v>
      </c>
      <c r="J1419" t="s">
        <v>13</v>
      </c>
      <c r="K1419" t="str">
        <f t="shared" si="67"/>
        <v>29-Sep-1964</v>
      </c>
      <c r="L1419">
        <f t="shared" si="68"/>
        <v>58</v>
      </c>
    </row>
    <row r="1420" spans="1:12" x14ac:dyDescent="0.3">
      <c r="A1420" t="s">
        <v>1451</v>
      </c>
      <c r="B1420">
        <v>1974</v>
      </c>
      <c r="C1420">
        <f t="shared" si="66"/>
        <v>1974</v>
      </c>
      <c r="D1420" t="s">
        <v>10</v>
      </c>
      <c r="E1420">
        <v>7</v>
      </c>
      <c r="F1420">
        <v>0</v>
      </c>
      <c r="G1420" s="15">
        <v>11858.56</v>
      </c>
      <c r="H1420" t="s">
        <v>12</v>
      </c>
      <c r="I1420" t="s">
        <v>12</v>
      </c>
      <c r="J1420" t="s">
        <v>42</v>
      </c>
      <c r="K1420" t="str">
        <f t="shared" si="67"/>
        <v>7-Jul-1974</v>
      </c>
      <c r="L1420">
        <f t="shared" si="68"/>
        <v>48</v>
      </c>
    </row>
    <row r="1421" spans="1:12" x14ac:dyDescent="0.3">
      <c r="A1421" t="s">
        <v>1452</v>
      </c>
      <c r="B1421">
        <v>1967</v>
      </c>
      <c r="C1421">
        <f t="shared" si="66"/>
        <v>1967</v>
      </c>
      <c r="D1421" t="s">
        <v>35</v>
      </c>
      <c r="E1421">
        <v>24</v>
      </c>
      <c r="F1421">
        <v>1</v>
      </c>
      <c r="G1421" s="15">
        <v>11879.1</v>
      </c>
      <c r="H1421" t="s">
        <v>12</v>
      </c>
      <c r="I1421" t="s">
        <v>12</v>
      </c>
      <c r="J1421" t="s">
        <v>247</v>
      </c>
      <c r="K1421" t="str">
        <f t="shared" si="67"/>
        <v>24-Aug-1967</v>
      </c>
      <c r="L1421">
        <f t="shared" si="68"/>
        <v>55</v>
      </c>
    </row>
    <row r="1422" spans="1:12" x14ac:dyDescent="0.3">
      <c r="A1422" t="s">
        <v>1453</v>
      </c>
      <c r="B1422">
        <v>1967</v>
      </c>
      <c r="C1422">
        <f t="shared" si="66"/>
        <v>1967</v>
      </c>
      <c r="D1422" t="s">
        <v>10</v>
      </c>
      <c r="E1422">
        <v>14</v>
      </c>
      <c r="F1422">
        <v>2</v>
      </c>
      <c r="G1422" s="15">
        <v>11881.36</v>
      </c>
      <c r="H1422" t="s">
        <v>12</v>
      </c>
      <c r="I1422" t="s">
        <v>11</v>
      </c>
      <c r="J1422" t="s">
        <v>42</v>
      </c>
      <c r="K1422" t="str">
        <f t="shared" si="67"/>
        <v>14-Jul-1967</v>
      </c>
      <c r="L1422">
        <f t="shared" si="68"/>
        <v>55</v>
      </c>
    </row>
    <row r="1423" spans="1:12" x14ac:dyDescent="0.3">
      <c r="A1423" t="s">
        <v>1454</v>
      </c>
      <c r="B1423">
        <v>1967</v>
      </c>
      <c r="C1423">
        <f t="shared" si="66"/>
        <v>1967</v>
      </c>
      <c r="D1423" t="s">
        <v>37</v>
      </c>
      <c r="E1423">
        <v>29</v>
      </c>
      <c r="F1423">
        <v>2</v>
      </c>
      <c r="G1423" s="15">
        <v>11881.97</v>
      </c>
      <c r="H1423" t="s">
        <v>12</v>
      </c>
      <c r="I1423" t="s">
        <v>16</v>
      </c>
      <c r="J1423" t="s">
        <v>13</v>
      </c>
      <c r="K1423" t="str">
        <f t="shared" si="67"/>
        <v>29-Oct-1967</v>
      </c>
      <c r="L1423">
        <f t="shared" si="68"/>
        <v>55</v>
      </c>
    </row>
    <row r="1424" spans="1:12" x14ac:dyDescent="0.3">
      <c r="A1424" t="s">
        <v>1455</v>
      </c>
      <c r="B1424">
        <v>2004</v>
      </c>
      <c r="C1424">
        <f t="shared" si="66"/>
        <v>2004</v>
      </c>
      <c r="D1424" t="s">
        <v>18</v>
      </c>
      <c r="E1424">
        <v>2</v>
      </c>
      <c r="F1424">
        <v>2</v>
      </c>
      <c r="G1424" s="15">
        <v>11884.05</v>
      </c>
      <c r="H1424" t="s">
        <v>12</v>
      </c>
      <c r="I1424" t="s">
        <v>12</v>
      </c>
      <c r="J1424" t="s">
        <v>13</v>
      </c>
      <c r="K1424" t="str">
        <f t="shared" si="67"/>
        <v>2-Jun-2004</v>
      </c>
      <c r="L1424">
        <f t="shared" si="68"/>
        <v>19</v>
      </c>
    </row>
    <row r="1425" spans="1:12" x14ac:dyDescent="0.3">
      <c r="A1425" t="s">
        <v>1456</v>
      </c>
      <c r="B1425">
        <v>1964</v>
      </c>
      <c r="C1425">
        <f t="shared" si="66"/>
        <v>1964</v>
      </c>
      <c r="D1425" t="s">
        <v>15</v>
      </c>
      <c r="E1425">
        <v>19</v>
      </c>
      <c r="F1425">
        <v>0</v>
      </c>
      <c r="G1425" s="15">
        <v>11918.2</v>
      </c>
      <c r="H1425" t="s">
        <v>12</v>
      </c>
      <c r="I1425" t="s">
        <v>16</v>
      </c>
      <c r="J1425" t="s">
        <v>300</v>
      </c>
      <c r="K1425" t="str">
        <f t="shared" si="67"/>
        <v>19-Nov-1964</v>
      </c>
      <c r="L1425">
        <f t="shared" si="68"/>
        <v>58</v>
      </c>
    </row>
    <row r="1426" spans="1:12" x14ac:dyDescent="0.3">
      <c r="A1426" t="s">
        <v>1457</v>
      </c>
      <c r="B1426">
        <v>1964</v>
      </c>
      <c r="C1426">
        <f t="shared" si="66"/>
        <v>1964</v>
      </c>
      <c r="D1426" t="s">
        <v>30</v>
      </c>
      <c r="E1426">
        <v>20</v>
      </c>
      <c r="F1426">
        <v>0</v>
      </c>
      <c r="G1426" s="15">
        <v>11931.13</v>
      </c>
      <c r="H1426" t="s">
        <v>12</v>
      </c>
      <c r="I1426" t="s">
        <v>16</v>
      </c>
      <c r="J1426" t="s">
        <v>166</v>
      </c>
      <c r="K1426" t="str">
        <f t="shared" si="67"/>
        <v>20-Dec-1964</v>
      </c>
      <c r="L1426">
        <f t="shared" si="68"/>
        <v>58</v>
      </c>
    </row>
    <row r="1427" spans="1:12" x14ac:dyDescent="0.3">
      <c r="A1427" t="s">
        <v>1458</v>
      </c>
      <c r="B1427">
        <v>1964</v>
      </c>
      <c r="C1427">
        <f t="shared" si="66"/>
        <v>1964</v>
      </c>
      <c r="D1427" t="s">
        <v>35</v>
      </c>
      <c r="E1427">
        <v>2</v>
      </c>
      <c r="F1427">
        <v>0</v>
      </c>
      <c r="G1427" s="15">
        <v>11938.26</v>
      </c>
      <c r="H1427" t="s">
        <v>12</v>
      </c>
      <c r="I1427" t="s">
        <v>12</v>
      </c>
      <c r="J1427" t="s">
        <v>166</v>
      </c>
      <c r="K1427" t="str">
        <f t="shared" si="67"/>
        <v>2-Aug-1964</v>
      </c>
      <c r="L1427">
        <f t="shared" si="68"/>
        <v>58</v>
      </c>
    </row>
    <row r="1428" spans="1:12" x14ac:dyDescent="0.3">
      <c r="A1428" t="s">
        <v>1459</v>
      </c>
      <c r="B1428">
        <v>1991</v>
      </c>
      <c r="C1428">
        <f t="shared" si="66"/>
        <v>1991</v>
      </c>
      <c r="D1428" t="s">
        <v>37</v>
      </c>
      <c r="E1428">
        <v>19</v>
      </c>
      <c r="F1428">
        <v>3</v>
      </c>
      <c r="G1428" s="15">
        <v>11941.83</v>
      </c>
      <c r="H1428" t="s">
        <v>12</v>
      </c>
      <c r="I1428" t="s">
        <v>16</v>
      </c>
      <c r="J1428" t="s">
        <v>249</v>
      </c>
      <c r="K1428" t="str">
        <f t="shared" si="67"/>
        <v>19-Oct-1991</v>
      </c>
      <c r="L1428">
        <f t="shared" si="68"/>
        <v>31</v>
      </c>
    </row>
    <row r="1429" spans="1:12" x14ac:dyDescent="0.3">
      <c r="A1429" t="s">
        <v>1460</v>
      </c>
      <c r="B1429">
        <v>1964</v>
      </c>
      <c r="C1429">
        <f t="shared" si="66"/>
        <v>1964</v>
      </c>
      <c r="D1429" t="s">
        <v>30</v>
      </c>
      <c r="E1429">
        <v>25</v>
      </c>
      <c r="F1429">
        <v>0</v>
      </c>
      <c r="G1429" s="15">
        <v>11944.59</v>
      </c>
      <c r="H1429" t="s">
        <v>12</v>
      </c>
      <c r="I1429" t="s">
        <v>11</v>
      </c>
      <c r="J1429" t="s">
        <v>168</v>
      </c>
      <c r="K1429" t="str">
        <f t="shared" si="67"/>
        <v>25-Dec-1964</v>
      </c>
      <c r="L1429">
        <f t="shared" si="68"/>
        <v>58</v>
      </c>
    </row>
    <row r="1430" spans="1:12" x14ac:dyDescent="0.3">
      <c r="A1430" t="s">
        <v>1461</v>
      </c>
      <c r="B1430">
        <v>1965</v>
      </c>
      <c r="C1430">
        <f t="shared" si="66"/>
        <v>1965</v>
      </c>
      <c r="D1430" t="s">
        <v>15</v>
      </c>
      <c r="E1430">
        <v>1</v>
      </c>
      <c r="F1430">
        <v>1</v>
      </c>
      <c r="G1430" s="15">
        <v>11945.13</v>
      </c>
      <c r="H1430" t="s">
        <v>12</v>
      </c>
      <c r="I1430" t="s">
        <v>11</v>
      </c>
      <c r="J1430" t="s">
        <v>23</v>
      </c>
      <c r="K1430" t="str">
        <f t="shared" si="67"/>
        <v>1-Nov-1965</v>
      </c>
      <c r="L1430">
        <f t="shared" si="68"/>
        <v>57</v>
      </c>
    </row>
    <row r="1431" spans="1:12" x14ac:dyDescent="0.3">
      <c r="A1431" t="s">
        <v>1462</v>
      </c>
      <c r="B1431">
        <v>1964</v>
      </c>
      <c r="C1431">
        <f t="shared" si="66"/>
        <v>1964</v>
      </c>
      <c r="D1431" t="s">
        <v>20</v>
      </c>
      <c r="E1431">
        <v>29</v>
      </c>
      <c r="F1431">
        <v>1</v>
      </c>
      <c r="G1431" s="15">
        <v>11946.63</v>
      </c>
      <c r="H1431" t="s">
        <v>12</v>
      </c>
      <c r="I1431" t="s">
        <v>11</v>
      </c>
      <c r="J1431" t="s">
        <v>13</v>
      </c>
      <c r="K1431" t="str">
        <f t="shared" si="67"/>
        <v>29-Sep-1964</v>
      </c>
      <c r="L1431">
        <f t="shared" si="68"/>
        <v>58</v>
      </c>
    </row>
    <row r="1432" spans="1:12" x14ac:dyDescent="0.3">
      <c r="A1432" t="s">
        <v>1463</v>
      </c>
      <c r="B1432">
        <v>1967</v>
      </c>
      <c r="C1432">
        <f t="shared" si="66"/>
        <v>1967</v>
      </c>
      <c r="D1432" t="s">
        <v>30</v>
      </c>
      <c r="E1432">
        <v>22</v>
      </c>
      <c r="F1432">
        <v>3</v>
      </c>
      <c r="G1432" s="15">
        <v>11987.17</v>
      </c>
      <c r="H1432" t="s">
        <v>12</v>
      </c>
      <c r="I1432" t="s">
        <v>12</v>
      </c>
      <c r="J1432" t="s">
        <v>13</v>
      </c>
      <c r="K1432" t="str">
        <f t="shared" si="67"/>
        <v>22-Dec-1967</v>
      </c>
      <c r="L1432">
        <f t="shared" si="68"/>
        <v>55</v>
      </c>
    </row>
    <row r="1433" spans="1:12" x14ac:dyDescent="0.3">
      <c r="A1433" t="s">
        <v>1464</v>
      </c>
      <c r="B1433">
        <v>1983</v>
      </c>
      <c r="C1433">
        <f t="shared" si="66"/>
        <v>1983</v>
      </c>
      <c r="D1433" t="s">
        <v>10</v>
      </c>
      <c r="E1433">
        <v>4</v>
      </c>
      <c r="F1433">
        <v>3</v>
      </c>
      <c r="G1433" s="15">
        <v>11987.68</v>
      </c>
      <c r="H1433" t="s">
        <v>12</v>
      </c>
      <c r="I1433" t="s">
        <v>11</v>
      </c>
      <c r="J1433" t="s">
        <v>535</v>
      </c>
      <c r="K1433" t="str">
        <f t="shared" si="67"/>
        <v>4-Jul-1983</v>
      </c>
      <c r="L1433">
        <f t="shared" si="68"/>
        <v>39</v>
      </c>
    </row>
    <row r="1434" spans="1:12" x14ac:dyDescent="0.3">
      <c r="A1434" t="s">
        <v>1465</v>
      </c>
      <c r="B1434">
        <v>1993</v>
      </c>
      <c r="C1434">
        <f t="shared" si="66"/>
        <v>1993</v>
      </c>
      <c r="D1434" t="s">
        <v>30</v>
      </c>
      <c r="E1434">
        <v>12</v>
      </c>
      <c r="F1434">
        <v>0</v>
      </c>
      <c r="G1434" s="15">
        <v>11994.89</v>
      </c>
      <c r="H1434" t="s">
        <v>12</v>
      </c>
      <c r="I1434" t="s">
        <v>11</v>
      </c>
      <c r="J1434" t="s">
        <v>23</v>
      </c>
      <c r="K1434" t="str">
        <f t="shared" si="67"/>
        <v>12-Dec-1993</v>
      </c>
      <c r="L1434">
        <f t="shared" si="68"/>
        <v>29</v>
      </c>
    </row>
    <row r="1435" spans="1:12" x14ac:dyDescent="0.3">
      <c r="A1435" t="s">
        <v>1466</v>
      </c>
      <c r="B1435">
        <v>1982</v>
      </c>
      <c r="C1435">
        <f t="shared" si="66"/>
        <v>1982</v>
      </c>
      <c r="D1435" t="s">
        <v>37</v>
      </c>
      <c r="E1435">
        <v>17</v>
      </c>
      <c r="F1435">
        <v>3</v>
      </c>
      <c r="G1435" s="15">
        <v>12001.29</v>
      </c>
      <c r="H1435" t="s">
        <v>12</v>
      </c>
      <c r="I1435" t="s">
        <v>12</v>
      </c>
      <c r="J1435" t="s">
        <v>300</v>
      </c>
      <c r="K1435" t="str">
        <f t="shared" si="67"/>
        <v>17-Oct-1982</v>
      </c>
      <c r="L1435">
        <f t="shared" si="68"/>
        <v>40</v>
      </c>
    </row>
    <row r="1436" spans="1:12" x14ac:dyDescent="0.3">
      <c r="A1436" t="s">
        <v>1467</v>
      </c>
      <c r="B1436">
        <v>1965</v>
      </c>
      <c r="C1436">
        <f t="shared" si="66"/>
        <v>1965</v>
      </c>
      <c r="D1436" t="s">
        <v>18</v>
      </c>
      <c r="E1436">
        <v>9</v>
      </c>
      <c r="F1436">
        <v>0</v>
      </c>
      <c r="G1436" s="15">
        <v>12029.29</v>
      </c>
      <c r="H1436" t="s">
        <v>12</v>
      </c>
      <c r="I1436" t="s">
        <v>11</v>
      </c>
      <c r="J1436" t="s">
        <v>247</v>
      </c>
      <c r="K1436" t="str">
        <f t="shared" si="67"/>
        <v>9-Jun-1965</v>
      </c>
      <c r="L1436">
        <f t="shared" si="68"/>
        <v>57</v>
      </c>
    </row>
    <row r="1437" spans="1:12" x14ac:dyDescent="0.3">
      <c r="A1437" t="s">
        <v>1468</v>
      </c>
      <c r="B1437">
        <v>1965</v>
      </c>
      <c r="C1437">
        <f t="shared" si="66"/>
        <v>1965</v>
      </c>
      <c r="D1437" t="s">
        <v>37</v>
      </c>
      <c r="E1437">
        <v>29</v>
      </c>
      <c r="F1437">
        <v>1</v>
      </c>
      <c r="G1437" s="15">
        <v>12032.33</v>
      </c>
      <c r="H1437" t="s">
        <v>12</v>
      </c>
      <c r="I1437" t="s">
        <v>16</v>
      </c>
      <c r="J1437" t="s">
        <v>42</v>
      </c>
      <c r="K1437" t="str">
        <f t="shared" si="67"/>
        <v>29-Oct-1965</v>
      </c>
      <c r="L1437">
        <f t="shared" si="68"/>
        <v>57</v>
      </c>
    </row>
    <row r="1438" spans="1:12" x14ac:dyDescent="0.3">
      <c r="A1438" t="s">
        <v>1469</v>
      </c>
      <c r="B1438">
        <v>1979</v>
      </c>
      <c r="C1438">
        <f t="shared" si="66"/>
        <v>1979</v>
      </c>
      <c r="D1438" t="s">
        <v>37</v>
      </c>
      <c r="E1438">
        <v>16</v>
      </c>
      <c r="F1438">
        <v>2</v>
      </c>
      <c r="G1438" s="15">
        <v>12035.18</v>
      </c>
      <c r="H1438" t="s">
        <v>12</v>
      </c>
      <c r="I1438" t="s">
        <v>12</v>
      </c>
      <c r="J1438" t="s">
        <v>300</v>
      </c>
      <c r="K1438" t="str">
        <f t="shared" si="67"/>
        <v>16-Oct-1979</v>
      </c>
      <c r="L1438">
        <f t="shared" si="68"/>
        <v>43</v>
      </c>
    </row>
    <row r="1439" spans="1:12" x14ac:dyDescent="0.3">
      <c r="A1439" t="s">
        <v>1470</v>
      </c>
      <c r="B1439">
        <v>1966</v>
      </c>
      <c r="C1439">
        <f t="shared" si="66"/>
        <v>1966</v>
      </c>
      <c r="D1439" t="s">
        <v>15</v>
      </c>
      <c r="E1439">
        <v>24</v>
      </c>
      <c r="F1439">
        <v>1</v>
      </c>
      <c r="G1439" s="15">
        <v>12044.34</v>
      </c>
      <c r="H1439" t="s">
        <v>12</v>
      </c>
      <c r="I1439" t="s">
        <v>16</v>
      </c>
      <c r="J1439" t="s">
        <v>23</v>
      </c>
      <c r="K1439" t="str">
        <f t="shared" si="67"/>
        <v>24-Nov-1966</v>
      </c>
      <c r="L1439">
        <f t="shared" si="68"/>
        <v>56</v>
      </c>
    </row>
    <row r="1440" spans="1:12" x14ac:dyDescent="0.3">
      <c r="A1440" t="s">
        <v>1471</v>
      </c>
      <c r="B1440">
        <v>1986</v>
      </c>
      <c r="C1440">
        <f t="shared" si="66"/>
        <v>1986</v>
      </c>
      <c r="D1440" t="s">
        <v>20</v>
      </c>
      <c r="E1440">
        <v>7</v>
      </c>
      <c r="F1440">
        <v>3</v>
      </c>
      <c r="G1440" s="15">
        <v>12048.13</v>
      </c>
      <c r="H1440" t="s">
        <v>12</v>
      </c>
      <c r="I1440" t="s">
        <v>11</v>
      </c>
      <c r="J1440" t="s">
        <v>535</v>
      </c>
      <c r="K1440" t="str">
        <f t="shared" si="67"/>
        <v>7-Sep-1986</v>
      </c>
      <c r="L1440">
        <f t="shared" si="68"/>
        <v>36</v>
      </c>
    </row>
    <row r="1441" spans="1:12" x14ac:dyDescent="0.3">
      <c r="A1441" t="s">
        <v>1472</v>
      </c>
      <c r="B1441">
        <v>1984</v>
      </c>
      <c r="C1441">
        <f t="shared" si="66"/>
        <v>1984</v>
      </c>
      <c r="D1441" t="s">
        <v>20</v>
      </c>
      <c r="E1441">
        <v>2</v>
      </c>
      <c r="F1441">
        <v>3</v>
      </c>
      <c r="G1441" s="15">
        <v>12091.34</v>
      </c>
      <c r="H1441" t="s">
        <v>12</v>
      </c>
      <c r="I1441" t="s">
        <v>11</v>
      </c>
      <c r="J1441" t="s">
        <v>632</v>
      </c>
      <c r="K1441" t="str">
        <f t="shared" si="67"/>
        <v>2-Sep-1984</v>
      </c>
      <c r="L1441">
        <f t="shared" si="68"/>
        <v>38</v>
      </c>
    </row>
    <row r="1442" spans="1:12" x14ac:dyDescent="0.3">
      <c r="A1442" t="s">
        <v>1473</v>
      </c>
      <c r="B1442">
        <v>1968</v>
      </c>
      <c r="C1442">
        <f t="shared" si="66"/>
        <v>1968</v>
      </c>
      <c r="D1442" t="s">
        <v>18</v>
      </c>
      <c r="E1442">
        <v>21</v>
      </c>
      <c r="F1442">
        <v>3</v>
      </c>
      <c r="G1442" s="15">
        <v>12094.48</v>
      </c>
      <c r="H1442" t="s">
        <v>12</v>
      </c>
      <c r="I1442" t="s">
        <v>12</v>
      </c>
      <c r="J1442" t="s">
        <v>42</v>
      </c>
      <c r="K1442" t="str">
        <f t="shared" si="67"/>
        <v>21-Jun-1968</v>
      </c>
      <c r="L1442">
        <f t="shared" si="68"/>
        <v>54</v>
      </c>
    </row>
    <row r="1443" spans="1:12" x14ac:dyDescent="0.3">
      <c r="A1443" t="s">
        <v>1474</v>
      </c>
      <c r="B1443">
        <v>1968</v>
      </c>
      <c r="C1443">
        <f t="shared" si="66"/>
        <v>1968</v>
      </c>
      <c r="D1443" t="s">
        <v>30</v>
      </c>
      <c r="E1443">
        <v>9</v>
      </c>
      <c r="F1443">
        <v>2</v>
      </c>
      <c r="G1443" s="15">
        <v>12096.65</v>
      </c>
      <c r="H1443" t="s">
        <v>12</v>
      </c>
      <c r="I1443" t="s">
        <v>16</v>
      </c>
      <c r="J1443" t="s">
        <v>247</v>
      </c>
      <c r="K1443" t="str">
        <f t="shared" si="67"/>
        <v>9-Dec-1968</v>
      </c>
      <c r="L1443">
        <f t="shared" si="68"/>
        <v>54</v>
      </c>
    </row>
    <row r="1444" spans="1:12" x14ac:dyDescent="0.3">
      <c r="A1444" t="s">
        <v>1475</v>
      </c>
      <c r="B1444">
        <v>1968</v>
      </c>
      <c r="C1444">
        <f t="shared" si="66"/>
        <v>1968</v>
      </c>
      <c r="D1444" t="s">
        <v>37</v>
      </c>
      <c r="E1444">
        <v>25</v>
      </c>
      <c r="F1444">
        <v>3</v>
      </c>
      <c r="G1444" s="15">
        <v>12105.32</v>
      </c>
      <c r="H1444" t="s">
        <v>12</v>
      </c>
      <c r="I1444" t="s">
        <v>12</v>
      </c>
      <c r="J1444" t="s">
        <v>42</v>
      </c>
      <c r="K1444" t="str">
        <f t="shared" si="67"/>
        <v>25-Oct-1968</v>
      </c>
      <c r="L1444">
        <f t="shared" si="68"/>
        <v>54</v>
      </c>
    </row>
    <row r="1445" spans="1:12" x14ac:dyDescent="0.3">
      <c r="A1445" t="s">
        <v>1476</v>
      </c>
      <c r="B1445">
        <v>1963</v>
      </c>
      <c r="C1445">
        <f t="shared" si="66"/>
        <v>1963</v>
      </c>
      <c r="D1445" t="s">
        <v>10</v>
      </c>
      <c r="E1445">
        <v>20</v>
      </c>
      <c r="F1445">
        <v>0</v>
      </c>
      <c r="G1445" s="15">
        <v>12124.99</v>
      </c>
      <c r="H1445" t="s">
        <v>12</v>
      </c>
      <c r="I1445" t="s">
        <v>16</v>
      </c>
      <c r="J1445" t="s">
        <v>23</v>
      </c>
      <c r="K1445" t="str">
        <f t="shared" si="67"/>
        <v>20-Jul-1963</v>
      </c>
      <c r="L1445">
        <f t="shared" si="68"/>
        <v>59</v>
      </c>
    </row>
    <row r="1446" spans="1:12" x14ac:dyDescent="0.3">
      <c r="A1446" t="s">
        <v>1477</v>
      </c>
      <c r="B1446">
        <v>1963</v>
      </c>
      <c r="C1446">
        <f t="shared" si="66"/>
        <v>1963</v>
      </c>
      <c r="D1446" t="s">
        <v>18</v>
      </c>
      <c r="E1446">
        <v>4</v>
      </c>
      <c r="F1446">
        <v>0</v>
      </c>
      <c r="G1446" s="15">
        <v>12129.61</v>
      </c>
      <c r="H1446" t="s">
        <v>12</v>
      </c>
      <c r="I1446" t="s">
        <v>16</v>
      </c>
      <c r="J1446" t="s">
        <v>23</v>
      </c>
      <c r="K1446" t="str">
        <f t="shared" si="67"/>
        <v>4-Jun-1963</v>
      </c>
      <c r="L1446">
        <f t="shared" si="68"/>
        <v>60</v>
      </c>
    </row>
    <row r="1447" spans="1:12" x14ac:dyDescent="0.3">
      <c r="A1447" t="s">
        <v>1478</v>
      </c>
      <c r="B1447">
        <v>1991</v>
      </c>
      <c r="C1447">
        <f t="shared" si="66"/>
        <v>1991</v>
      </c>
      <c r="D1447" t="s">
        <v>15</v>
      </c>
      <c r="E1447">
        <v>6</v>
      </c>
      <c r="F1447">
        <v>3</v>
      </c>
      <c r="G1447" s="15">
        <v>12130.8</v>
      </c>
      <c r="H1447" t="s">
        <v>12</v>
      </c>
      <c r="I1447" t="s">
        <v>12</v>
      </c>
      <c r="J1447" t="s">
        <v>535</v>
      </c>
      <c r="K1447" t="str">
        <f t="shared" si="67"/>
        <v>6-Nov-1991</v>
      </c>
      <c r="L1447">
        <f t="shared" si="68"/>
        <v>31</v>
      </c>
    </row>
    <row r="1448" spans="1:12" x14ac:dyDescent="0.3">
      <c r="A1448" t="s">
        <v>1479</v>
      </c>
      <c r="B1448">
        <v>1974</v>
      </c>
      <c r="C1448">
        <f t="shared" si="66"/>
        <v>1974</v>
      </c>
      <c r="D1448" t="s">
        <v>20</v>
      </c>
      <c r="E1448">
        <v>16</v>
      </c>
      <c r="F1448">
        <v>0</v>
      </c>
      <c r="G1448" s="15">
        <v>12137.6</v>
      </c>
      <c r="H1448" t="s">
        <v>12</v>
      </c>
      <c r="I1448" t="s">
        <v>12</v>
      </c>
      <c r="J1448" t="s">
        <v>23</v>
      </c>
      <c r="K1448" t="str">
        <f t="shared" si="67"/>
        <v>16-Sep-1974</v>
      </c>
      <c r="L1448">
        <f t="shared" si="68"/>
        <v>48</v>
      </c>
    </row>
    <row r="1449" spans="1:12" x14ac:dyDescent="0.3">
      <c r="A1449" t="s">
        <v>1480</v>
      </c>
      <c r="B1449">
        <v>1962</v>
      </c>
      <c r="C1449">
        <f t="shared" si="66"/>
        <v>1962</v>
      </c>
      <c r="D1449" t="s">
        <v>15</v>
      </c>
      <c r="E1449">
        <v>4</v>
      </c>
      <c r="F1449">
        <v>0</v>
      </c>
      <c r="G1449" s="15">
        <v>12142.58</v>
      </c>
      <c r="H1449" t="s">
        <v>12</v>
      </c>
      <c r="I1449" t="s">
        <v>11</v>
      </c>
      <c r="J1449" t="s">
        <v>13</v>
      </c>
      <c r="K1449" t="str">
        <f t="shared" si="67"/>
        <v>4-Nov-1962</v>
      </c>
      <c r="L1449">
        <f t="shared" si="68"/>
        <v>60</v>
      </c>
    </row>
    <row r="1450" spans="1:12" x14ac:dyDescent="0.3">
      <c r="A1450" t="s">
        <v>1481</v>
      </c>
      <c r="B1450">
        <v>1962</v>
      </c>
      <c r="C1450">
        <f t="shared" si="66"/>
        <v>1962</v>
      </c>
      <c r="D1450" t="s">
        <v>20</v>
      </c>
      <c r="E1450">
        <v>15</v>
      </c>
      <c r="F1450">
        <v>0</v>
      </c>
      <c r="G1450" s="15">
        <v>12146.97</v>
      </c>
      <c r="H1450" t="s">
        <v>12</v>
      </c>
      <c r="I1450" t="s">
        <v>12</v>
      </c>
      <c r="J1450" t="s">
        <v>42</v>
      </c>
      <c r="K1450" t="str">
        <f t="shared" si="67"/>
        <v>15-Sep-1962</v>
      </c>
      <c r="L1450">
        <f t="shared" si="68"/>
        <v>60</v>
      </c>
    </row>
    <row r="1451" spans="1:12" x14ac:dyDescent="0.3">
      <c r="A1451" t="s">
        <v>1482</v>
      </c>
      <c r="B1451">
        <v>1987</v>
      </c>
      <c r="C1451">
        <f t="shared" si="66"/>
        <v>1987</v>
      </c>
      <c r="D1451" t="s">
        <v>37</v>
      </c>
      <c r="E1451">
        <v>5</v>
      </c>
      <c r="F1451">
        <v>3</v>
      </c>
      <c r="G1451" s="15">
        <v>12148.2</v>
      </c>
      <c r="H1451" t="s">
        <v>12</v>
      </c>
      <c r="I1451" t="s">
        <v>12</v>
      </c>
      <c r="J1451" t="s">
        <v>23</v>
      </c>
      <c r="K1451" t="str">
        <f t="shared" si="67"/>
        <v>5-Oct-1987</v>
      </c>
      <c r="L1451">
        <f t="shared" si="68"/>
        <v>35</v>
      </c>
    </row>
    <row r="1452" spans="1:12" x14ac:dyDescent="0.3">
      <c r="A1452" t="s">
        <v>1483</v>
      </c>
      <c r="B1452">
        <v>1991</v>
      </c>
      <c r="C1452">
        <f t="shared" si="66"/>
        <v>1991</v>
      </c>
      <c r="D1452" t="s">
        <v>35</v>
      </c>
      <c r="E1452">
        <v>29</v>
      </c>
      <c r="F1452">
        <v>3</v>
      </c>
      <c r="G1452" s="15">
        <v>12198.64</v>
      </c>
      <c r="H1452" t="s">
        <v>12</v>
      </c>
      <c r="I1452" t="s">
        <v>12</v>
      </c>
      <c r="J1452" t="s">
        <v>535</v>
      </c>
      <c r="K1452" t="str">
        <f t="shared" si="67"/>
        <v>29-Aug-1991</v>
      </c>
      <c r="L1452">
        <f t="shared" si="68"/>
        <v>31</v>
      </c>
    </row>
    <row r="1453" spans="1:12" x14ac:dyDescent="0.3">
      <c r="A1453" t="s">
        <v>1484</v>
      </c>
      <c r="B1453">
        <v>1977</v>
      </c>
      <c r="C1453">
        <f t="shared" si="66"/>
        <v>1977</v>
      </c>
      <c r="D1453" t="s">
        <v>35</v>
      </c>
      <c r="E1453">
        <v>14</v>
      </c>
      <c r="F1453">
        <v>2</v>
      </c>
      <c r="G1453" s="15">
        <v>12218.7</v>
      </c>
      <c r="H1453" t="s">
        <v>12</v>
      </c>
      <c r="I1453" t="s">
        <v>16</v>
      </c>
      <c r="J1453" t="s">
        <v>23</v>
      </c>
      <c r="K1453" t="str">
        <f t="shared" si="67"/>
        <v>14-Aug-1977</v>
      </c>
      <c r="L1453">
        <f t="shared" si="68"/>
        <v>45</v>
      </c>
    </row>
    <row r="1454" spans="1:12" x14ac:dyDescent="0.3">
      <c r="A1454" t="s">
        <v>1485</v>
      </c>
      <c r="B1454">
        <v>1964</v>
      </c>
      <c r="C1454">
        <f t="shared" si="66"/>
        <v>1964</v>
      </c>
      <c r="D1454" t="s">
        <v>10</v>
      </c>
      <c r="E1454">
        <v>20</v>
      </c>
      <c r="F1454">
        <v>0</v>
      </c>
      <c r="G1454" s="15">
        <v>12222.9</v>
      </c>
      <c r="H1454" t="s">
        <v>12</v>
      </c>
      <c r="I1454" t="s">
        <v>11</v>
      </c>
      <c r="J1454" t="s">
        <v>23</v>
      </c>
      <c r="K1454" t="str">
        <f t="shared" si="67"/>
        <v>20-Jul-1964</v>
      </c>
      <c r="L1454">
        <f t="shared" si="68"/>
        <v>58</v>
      </c>
    </row>
    <row r="1455" spans="1:12" x14ac:dyDescent="0.3">
      <c r="A1455" t="s">
        <v>1486</v>
      </c>
      <c r="B1455">
        <v>1964</v>
      </c>
      <c r="C1455">
        <f t="shared" si="66"/>
        <v>1964</v>
      </c>
      <c r="D1455" t="s">
        <v>10</v>
      </c>
      <c r="E1455">
        <v>2</v>
      </c>
      <c r="F1455">
        <v>0</v>
      </c>
      <c r="G1455" s="15">
        <v>12224.35</v>
      </c>
      <c r="H1455" t="s">
        <v>12</v>
      </c>
      <c r="I1455" t="s">
        <v>16</v>
      </c>
      <c r="J1455" t="s">
        <v>23</v>
      </c>
      <c r="K1455" t="str">
        <f t="shared" si="67"/>
        <v>2-Jul-1964</v>
      </c>
      <c r="L1455">
        <f t="shared" si="68"/>
        <v>58</v>
      </c>
    </row>
    <row r="1456" spans="1:12" x14ac:dyDescent="0.3">
      <c r="A1456" t="s">
        <v>1487</v>
      </c>
      <c r="B1456">
        <v>1964</v>
      </c>
      <c r="C1456">
        <f t="shared" si="66"/>
        <v>1964</v>
      </c>
      <c r="D1456" t="s">
        <v>18</v>
      </c>
      <c r="E1456">
        <v>24</v>
      </c>
      <c r="F1456">
        <v>0</v>
      </c>
      <c r="G1456" s="15">
        <v>12231.61</v>
      </c>
      <c r="H1456" t="s">
        <v>12</v>
      </c>
      <c r="I1456" t="s">
        <v>12</v>
      </c>
      <c r="J1456" t="s">
        <v>23</v>
      </c>
      <c r="K1456" t="str">
        <f t="shared" si="67"/>
        <v>24-Jun-1964</v>
      </c>
      <c r="L1456">
        <f t="shared" si="68"/>
        <v>58</v>
      </c>
    </row>
    <row r="1457" spans="1:12" x14ac:dyDescent="0.3">
      <c r="A1457" t="s">
        <v>1488</v>
      </c>
      <c r="B1457">
        <v>1963</v>
      </c>
      <c r="C1457">
        <f t="shared" si="66"/>
        <v>1963</v>
      </c>
      <c r="D1457" t="s">
        <v>10</v>
      </c>
      <c r="E1457">
        <v>19</v>
      </c>
      <c r="F1457">
        <v>0</v>
      </c>
      <c r="G1457" s="15">
        <v>12233.83</v>
      </c>
      <c r="H1457" t="s">
        <v>12</v>
      </c>
      <c r="I1457" t="s">
        <v>16</v>
      </c>
      <c r="J1457" t="s">
        <v>42</v>
      </c>
      <c r="K1457" t="str">
        <f t="shared" si="67"/>
        <v>19-Jul-1963</v>
      </c>
      <c r="L1457">
        <f t="shared" si="68"/>
        <v>59</v>
      </c>
    </row>
    <row r="1458" spans="1:12" x14ac:dyDescent="0.3">
      <c r="A1458" t="s">
        <v>1489</v>
      </c>
      <c r="B1458">
        <v>1964</v>
      </c>
      <c r="C1458">
        <f t="shared" si="66"/>
        <v>1964</v>
      </c>
      <c r="D1458" t="s">
        <v>37</v>
      </c>
      <c r="E1458">
        <v>15</v>
      </c>
      <c r="F1458">
        <v>0</v>
      </c>
      <c r="G1458" s="15">
        <v>12235.84</v>
      </c>
      <c r="H1458" t="s">
        <v>12</v>
      </c>
      <c r="I1458" t="s">
        <v>12</v>
      </c>
      <c r="J1458" t="s">
        <v>23</v>
      </c>
      <c r="K1458" t="str">
        <f t="shared" si="67"/>
        <v>15-Oct-1964</v>
      </c>
      <c r="L1458">
        <f t="shared" si="68"/>
        <v>58</v>
      </c>
    </row>
    <row r="1459" spans="1:12" x14ac:dyDescent="0.3">
      <c r="A1459" t="s">
        <v>1490</v>
      </c>
      <c r="B1459">
        <v>1966</v>
      </c>
      <c r="C1459">
        <f t="shared" si="66"/>
        <v>1966</v>
      </c>
      <c r="D1459" t="s">
        <v>10</v>
      </c>
      <c r="E1459">
        <v>29</v>
      </c>
      <c r="F1459">
        <v>0</v>
      </c>
      <c r="G1459" s="15">
        <v>12237.73</v>
      </c>
      <c r="H1459" t="s">
        <v>12</v>
      </c>
      <c r="I1459" t="s">
        <v>12</v>
      </c>
      <c r="J1459" t="s">
        <v>23</v>
      </c>
      <c r="K1459" t="str">
        <f t="shared" si="67"/>
        <v>29-Jul-1966</v>
      </c>
      <c r="L1459">
        <f t="shared" si="68"/>
        <v>56</v>
      </c>
    </row>
    <row r="1460" spans="1:12" x14ac:dyDescent="0.3">
      <c r="A1460" t="s">
        <v>1491</v>
      </c>
      <c r="B1460">
        <v>1963</v>
      </c>
      <c r="C1460">
        <f t="shared" si="66"/>
        <v>1963</v>
      </c>
      <c r="D1460" t="s">
        <v>10</v>
      </c>
      <c r="E1460">
        <v>17</v>
      </c>
      <c r="F1460">
        <v>0</v>
      </c>
      <c r="G1460" s="15">
        <v>12244.53</v>
      </c>
      <c r="H1460" t="s">
        <v>12</v>
      </c>
      <c r="I1460" t="s">
        <v>16</v>
      </c>
      <c r="J1460" t="s">
        <v>13</v>
      </c>
      <c r="K1460" t="str">
        <f t="shared" si="67"/>
        <v>17-Jul-1963</v>
      </c>
      <c r="L1460">
        <f t="shared" si="68"/>
        <v>59</v>
      </c>
    </row>
    <row r="1461" spans="1:12" x14ac:dyDescent="0.3">
      <c r="A1461" t="s">
        <v>1492</v>
      </c>
      <c r="B1461">
        <v>1974</v>
      </c>
      <c r="C1461">
        <f t="shared" si="66"/>
        <v>1974</v>
      </c>
      <c r="D1461" t="s">
        <v>18</v>
      </c>
      <c r="E1461">
        <v>23</v>
      </c>
      <c r="F1461">
        <v>0</v>
      </c>
      <c r="G1461" s="15">
        <v>12245.17</v>
      </c>
      <c r="H1461" t="s">
        <v>12</v>
      </c>
      <c r="I1461" t="s">
        <v>16</v>
      </c>
      <c r="J1461" t="s">
        <v>23</v>
      </c>
      <c r="K1461" t="str">
        <f t="shared" si="67"/>
        <v>23-Jun-1974</v>
      </c>
      <c r="L1461">
        <f t="shared" si="68"/>
        <v>48</v>
      </c>
    </row>
    <row r="1462" spans="1:12" x14ac:dyDescent="0.3">
      <c r="A1462" t="s">
        <v>1493</v>
      </c>
      <c r="B1462">
        <v>1989</v>
      </c>
      <c r="C1462">
        <f t="shared" si="66"/>
        <v>1989</v>
      </c>
      <c r="D1462" t="s">
        <v>15</v>
      </c>
      <c r="E1462">
        <v>23</v>
      </c>
      <c r="F1462">
        <v>3</v>
      </c>
      <c r="G1462" s="15">
        <v>12254.44</v>
      </c>
      <c r="H1462" t="s">
        <v>12</v>
      </c>
      <c r="I1462" t="s">
        <v>12</v>
      </c>
      <c r="J1462" t="s">
        <v>535</v>
      </c>
      <c r="K1462" t="str">
        <f t="shared" si="67"/>
        <v>23-Nov-1989</v>
      </c>
      <c r="L1462">
        <f t="shared" si="68"/>
        <v>33</v>
      </c>
    </row>
    <row r="1463" spans="1:12" x14ac:dyDescent="0.3">
      <c r="A1463" t="s">
        <v>1494</v>
      </c>
      <c r="B1463">
        <v>1986</v>
      </c>
      <c r="C1463">
        <f t="shared" si="66"/>
        <v>1986</v>
      </c>
      <c r="D1463" t="s">
        <v>35</v>
      </c>
      <c r="E1463">
        <v>13</v>
      </c>
      <c r="F1463">
        <v>3</v>
      </c>
      <c r="G1463" s="15">
        <v>12255.04</v>
      </c>
      <c r="H1463" t="s">
        <v>12</v>
      </c>
      <c r="I1463" t="s">
        <v>11</v>
      </c>
      <c r="J1463" t="s">
        <v>535</v>
      </c>
      <c r="K1463" t="str">
        <f t="shared" si="67"/>
        <v>13-Aug-1986</v>
      </c>
      <c r="L1463">
        <f t="shared" si="68"/>
        <v>36</v>
      </c>
    </row>
    <row r="1464" spans="1:12" x14ac:dyDescent="0.3">
      <c r="A1464" t="s">
        <v>1495</v>
      </c>
      <c r="B1464">
        <v>1966</v>
      </c>
      <c r="C1464">
        <f t="shared" si="66"/>
        <v>1966</v>
      </c>
      <c r="D1464" t="s">
        <v>30</v>
      </c>
      <c r="E1464">
        <v>6</v>
      </c>
      <c r="F1464">
        <v>2</v>
      </c>
      <c r="G1464" s="15">
        <v>12265.51</v>
      </c>
      <c r="H1464" t="s">
        <v>12</v>
      </c>
      <c r="I1464" t="s">
        <v>12</v>
      </c>
      <c r="J1464" t="s">
        <v>13</v>
      </c>
      <c r="K1464" t="str">
        <f t="shared" si="67"/>
        <v>6-Dec-1966</v>
      </c>
      <c r="L1464">
        <f t="shared" si="68"/>
        <v>56</v>
      </c>
    </row>
    <row r="1465" spans="1:12" x14ac:dyDescent="0.3">
      <c r="A1465" t="s">
        <v>1496</v>
      </c>
      <c r="B1465">
        <v>1967</v>
      </c>
      <c r="C1465">
        <f t="shared" si="66"/>
        <v>1967</v>
      </c>
      <c r="D1465" t="s">
        <v>30</v>
      </c>
      <c r="E1465">
        <v>30</v>
      </c>
      <c r="F1465">
        <v>2</v>
      </c>
      <c r="G1465" s="15">
        <v>12268.63</v>
      </c>
      <c r="H1465" t="s">
        <v>12</v>
      </c>
      <c r="I1465" t="s">
        <v>16</v>
      </c>
      <c r="J1465" t="s">
        <v>23</v>
      </c>
      <c r="K1465" t="str">
        <f t="shared" si="67"/>
        <v>30-Dec-1967</v>
      </c>
      <c r="L1465">
        <f t="shared" si="68"/>
        <v>55</v>
      </c>
    </row>
    <row r="1466" spans="1:12" x14ac:dyDescent="0.3">
      <c r="A1466" t="s">
        <v>1497</v>
      </c>
      <c r="B1466">
        <v>1967</v>
      </c>
      <c r="C1466">
        <f t="shared" si="66"/>
        <v>1967</v>
      </c>
      <c r="D1466" t="s">
        <v>35</v>
      </c>
      <c r="E1466">
        <v>28</v>
      </c>
      <c r="F1466">
        <v>2</v>
      </c>
      <c r="G1466" s="15">
        <v>12269.69</v>
      </c>
      <c r="H1466" t="s">
        <v>12</v>
      </c>
      <c r="I1466" t="s">
        <v>11</v>
      </c>
      <c r="J1466" t="s">
        <v>23</v>
      </c>
      <c r="K1466" t="str">
        <f t="shared" si="67"/>
        <v>28-Aug-1967</v>
      </c>
      <c r="L1466">
        <f t="shared" si="68"/>
        <v>55</v>
      </c>
    </row>
    <row r="1467" spans="1:12" x14ac:dyDescent="0.3">
      <c r="A1467" t="s">
        <v>1498</v>
      </c>
      <c r="B1467">
        <v>1966</v>
      </c>
      <c r="C1467">
        <f t="shared" si="66"/>
        <v>1966</v>
      </c>
      <c r="D1467" t="s">
        <v>15</v>
      </c>
      <c r="E1467">
        <v>16</v>
      </c>
      <c r="F1467">
        <v>0</v>
      </c>
      <c r="G1467" s="15">
        <v>12282.03</v>
      </c>
      <c r="H1467" t="s">
        <v>12</v>
      </c>
      <c r="I1467" t="s">
        <v>16</v>
      </c>
      <c r="J1467" t="s">
        <v>200</v>
      </c>
      <c r="K1467" t="str">
        <f t="shared" si="67"/>
        <v>16-Nov-1966</v>
      </c>
      <c r="L1467">
        <f t="shared" si="68"/>
        <v>56</v>
      </c>
    </row>
    <row r="1468" spans="1:12" x14ac:dyDescent="0.3">
      <c r="A1468" t="s">
        <v>1499</v>
      </c>
      <c r="B1468">
        <v>1990</v>
      </c>
      <c r="C1468">
        <f t="shared" si="66"/>
        <v>1990</v>
      </c>
      <c r="D1468" t="s">
        <v>37</v>
      </c>
      <c r="E1468">
        <v>29</v>
      </c>
      <c r="F1468">
        <v>3</v>
      </c>
      <c r="G1468" s="15">
        <v>12282.38</v>
      </c>
      <c r="H1468" t="s">
        <v>12</v>
      </c>
      <c r="I1468" t="s">
        <v>16</v>
      </c>
      <c r="J1468" t="s">
        <v>42</v>
      </c>
      <c r="K1468" t="str">
        <f t="shared" si="67"/>
        <v>29-Oct-1990</v>
      </c>
      <c r="L1468">
        <f t="shared" si="68"/>
        <v>32</v>
      </c>
    </row>
    <row r="1469" spans="1:12" x14ac:dyDescent="0.3">
      <c r="A1469" t="s">
        <v>1500</v>
      </c>
      <c r="B1469">
        <v>1963</v>
      </c>
      <c r="C1469">
        <f t="shared" si="66"/>
        <v>1963</v>
      </c>
      <c r="D1469" t="s">
        <v>37</v>
      </c>
      <c r="E1469">
        <v>28</v>
      </c>
      <c r="F1469">
        <v>0</v>
      </c>
      <c r="G1469" s="15">
        <v>12299.59</v>
      </c>
      <c r="H1469" t="s">
        <v>12</v>
      </c>
      <c r="I1469" t="s">
        <v>16</v>
      </c>
      <c r="J1469" t="s">
        <v>200</v>
      </c>
      <c r="K1469" t="str">
        <f t="shared" si="67"/>
        <v>28-Oct-1963</v>
      </c>
      <c r="L1469">
        <f t="shared" si="68"/>
        <v>59</v>
      </c>
    </row>
    <row r="1470" spans="1:12" x14ac:dyDescent="0.3">
      <c r="A1470" t="s">
        <v>1501</v>
      </c>
      <c r="B1470">
        <v>1963</v>
      </c>
      <c r="C1470">
        <f t="shared" si="66"/>
        <v>1963</v>
      </c>
      <c r="D1470" t="s">
        <v>35</v>
      </c>
      <c r="E1470">
        <v>29</v>
      </c>
      <c r="F1470">
        <v>0</v>
      </c>
      <c r="G1470" s="15">
        <v>12323.94</v>
      </c>
      <c r="H1470" t="s">
        <v>12</v>
      </c>
      <c r="I1470" t="s">
        <v>12</v>
      </c>
      <c r="J1470" t="s">
        <v>356</v>
      </c>
      <c r="K1470" t="str">
        <f t="shared" si="67"/>
        <v>29-Aug-1963</v>
      </c>
      <c r="L1470">
        <f t="shared" si="68"/>
        <v>59</v>
      </c>
    </row>
    <row r="1471" spans="1:12" x14ac:dyDescent="0.3">
      <c r="A1471" t="s">
        <v>1502</v>
      </c>
      <c r="B1471">
        <v>1963</v>
      </c>
      <c r="C1471">
        <f t="shared" si="66"/>
        <v>1963</v>
      </c>
      <c r="D1471" t="s">
        <v>35</v>
      </c>
      <c r="E1471">
        <v>2</v>
      </c>
      <c r="F1471">
        <v>1</v>
      </c>
      <c r="G1471" s="15">
        <v>12333.83</v>
      </c>
      <c r="H1471" t="s">
        <v>12</v>
      </c>
      <c r="I1471" t="s">
        <v>11</v>
      </c>
      <c r="J1471" t="s">
        <v>42</v>
      </c>
      <c r="K1471" t="str">
        <f t="shared" si="67"/>
        <v>2-Aug-1963</v>
      </c>
      <c r="L1471">
        <f t="shared" si="68"/>
        <v>59</v>
      </c>
    </row>
    <row r="1472" spans="1:12" x14ac:dyDescent="0.3">
      <c r="A1472" t="s">
        <v>1503</v>
      </c>
      <c r="B1472">
        <v>1963</v>
      </c>
      <c r="C1472">
        <f t="shared" si="66"/>
        <v>1963</v>
      </c>
      <c r="D1472" t="s">
        <v>20</v>
      </c>
      <c r="E1472">
        <v>22</v>
      </c>
      <c r="F1472">
        <v>1</v>
      </c>
      <c r="G1472" s="15">
        <v>12347.17</v>
      </c>
      <c r="H1472" t="s">
        <v>12</v>
      </c>
      <c r="I1472" t="s">
        <v>12</v>
      </c>
      <c r="J1472" t="s">
        <v>42</v>
      </c>
      <c r="K1472" t="str">
        <f t="shared" si="67"/>
        <v>22-Sep-1963</v>
      </c>
      <c r="L1472">
        <f t="shared" si="68"/>
        <v>59</v>
      </c>
    </row>
    <row r="1473" spans="1:12" x14ac:dyDescent="0.3">
      <c r="A1473" t="s">
        <v>1504</v>
      </c>
      <c r="B1473">
        <v>1966</v>
      </c>
      <c r="C1473">
        <f t="shared" si="66"/>
        <v>1966</v>
      </c>
      <c r="D1473" t="s">
        <v>30</v>
      </c>
      <c r="E1473">
        <v>29</v>
      </c>
      <c r="F1473">
        <v>3</v>
      </c>
      <c r="G1473" s="15">
        <v>12363.55</v>
      </c>
      <c r="H1473" t="s">
        <v>12</v>
      </c>
      <c r="I1473" t="s">
        <v>12</v>
      </c>
      <c r="J1473" t="s">
        <v>42</v>
      </c>
      <c r="K1473" t="str">
        <f t="shared" si="67"/>
        <v>29-Dec-1966</v>
      </c>
      <c r="L1473">
        <f t="shared" si="68"/>
        <v>56</v>
      </c>
    </row>
    <row r="1474" spans="1:12" x14ac:dyDescent="0.3">
      <c r="A1474" t="s">
        <v>1505</v>
      </c>
      <c r="B1474">
        <v>1962</v>
      </c>
      <c r="C1474">
        <f t="shared" si="66"/>
        <v>1962</v>
      </c>
      <c r="D1474" t="s">
        <v>20</v>
      </c>
      <c r="E1474">
        <v>26</v>
      </c>
      <c r="F1474">
        <v>0</v>
      </c>
      <c r="G1474" s="15">
        <v>12369.89</v>
      </c>
      <c r="H1474" t="s">
        <v>12</v>
      </c>
      <c r="I1474" t="s">
        <v>11</v>
      </c>
      <c r="J1474" t="s">
        <v>247</v>
      </c>
      <c r="K1474" t="str">
        <f t="shared" si="67"/>
        <v>26-Sep-1962</v>
      </c>
      <c r="L1474">
        <f t="shared" si="68"/>
        <v>60</v>
      </c>
    </row>
    <row r="1475" spans="1:12" x14ac:dyDescent="0.3">
      <c r="A1475" t="s">
        <v>1506</v>
      </c>
      <c r="B1475">
        <v>1989</v>
      </c>
      <c r="C1475">
        <f t="shared" ref="C1475:C1538" si="69">IF(B1475="?",AVERAGE($B$2344),B1475)</f>
        <v>1989</v>
      </c>
      <c r="D1475" t="s">
        <v>30</v>
      </c>
      <c r="E1475">
        <v>29</v>
      </c>
      <c r="F1475">
        <v>0</v>
      </c>
      <c r="G1475" s="15">
        <v>12404.88</v>
      </c>
      <c r="H1475" t="s">
        <v>12</v>
      </c>
      <c r="I1475" t="s">
        <v>12</v>
      </c>
      <c r="J1475" t="s">
        <v>168</v>
      </c>
      <c r="K1475" t="str">
        <f t="shared" ref="K1475:K1538" si="70">CONCATENATE(E1475,"-",D1475,"-",C1475)</f>
        <v>29-Dec-1989</v>
      </c>
      <c r="L1475">
        <f t="shared" ref="L1475:L1538" si="71">DATEDIF(K1475,DATE(2023,6,8),"Y")</f>
        <v>33</v>
      </c>
    </row>
    <row r="1476" spans="1:12" x14ac:dyDescent="0.3">
      <c r="A1476" t="s">
        <v>1507</v>
      </c>
      <c r="B1476">
        <v>1972</v>
      </c>
      <c r="C1476">
        <f t="shared" si="69"/>
        <v>1972</v>
      </c>
      <c r="D1476" t="s">
        <v>35</v>
      </c>
      <c r="E1476">
        <v>21</v>
      </c>
      <c r="F1476">
        <v>0</v>
      </c>
      <c r="G1476" s="15">
        <v>12407.3</v>
      </c>
      <c r="H1476" t="s">
        <v>12</v>
      </c>
      <c r="I1476" t="s">
        <v>11</v>
      </c>
      <c r="J1476" t="s">
        <v>300</v>
      </c>
      <c r="K1476" t="str">
        <f t="shared" si="70"/>
        <v>21-Aug-1972</v>
      </c>
      <c r="L1476">
        <f t="shared" si="71"/>
        <v>50</v>
      </c>
    </row>
    <row r="1477" spans="1:12" x14ac:dyDescent="0.3">
      <c r="A1477" t="s">
        <v>1508</v>
      </c>
      <c r="B1477">
        <v>1979</v>
      </c>
      <c r="C1477">
        <f t="shared" si="69"/>
        <v>1979</v>
      </c>
      <c r="D1477" t="s">
        <v>10</v>
      </c>
      <c r="E1477">
        <v>14</v>
      </c>
      <c r="F1477">
        <v>2</v>
      </c>
      <c r="G1477" s="15">
        <v>12408.29</v>
      </c>
      <c r="H1477" t="s">
        <v>12</v>
      </c>
      <c r="I1477" t="s">
        <v>16</v>
      </c>
      <c r="J1477" t="s">
        <v>632</v>
      </c>
      <c r="K1477" t="str">
        <f t="shared" si="70"/>
        <v>14-Jul-1979</v>
      </c>
      <c r="L1477">
        <f t="shared" si="71"/>
        <v>43</v>
      </c>
    </row>
    <row r="1478" spans="1:12" x14ac:dyDescent="0.3">
      <c r="A1478" t="s">
        <v>1509</v>
      </c>
      <c r="B1478">
        <v>1964</v>
      </c>
      <c r="C1478">
        <f t="shared" si="69"/>
        <v>1964</v>
      </c>
      <c r="D1478" t="s">
        <v>35</v>
      </c>
      <c r="E1478">
        <v>4</v>
      </c>
      <c r="F1478">
        <v>0</v>
      </c>
      <c r="G1478" s="15">
        <v>12430.95</v>
      </c>
      <c r="H1478" t="s">
        <v>12</v>
      </c>
      <c r="I1478" t="s">
        <v>12</v>
      </c>
      <c r="J1478" t="s">
        <v>247</v>
      </c>
      <c r="K1478" t="str">
        <f t="shared" si="70"/>
        <v>4-Aug-1964</v>
      </c>
      <c r="L1478">
        <f t="shared" si="71"/>
        <v>58</v>
      </c>
    </row>
    <row r="1479" spans="1:12" x14ac:dyDescent="0.3">
      <c r="A1479" t="s">
        <v>1510</v>
      </c>
      <c r="B1479">
        <v>1995</v>
      </c>
      <c r="C1479">
        <f t="shared" si="69"/>
        <v>1995</v>
      </c>
      <c r="D1479" t="s">
        <v>35</v>
      </c>
      <c r="E1479">
        <v>9</v>
      </c>
      <c r="F1479">
        <v>0</v>
      </c>
      <c r="G1479" s="15">
        <v>12452.25</v>
      </c>
      <c r="H1479" t="s">
        <v>12</v>
      </c>
      <c r="I1479" t="s">
        <v>12</v>
      </c>
      <c r="J1479" t="s">
        <v>23</v>
      </c>
      <c r="K1479" t="str">
        <f t="shared" si="70"/>
        <v>9-Aug-1995</v>
      </c>
      <c r="L1479">
        <f t="shared" si="71"/>
        <v>27</v>
      </c>
    </row>
    <row r="1480" spans="1:12" x14ac:dyDescent="0.3">
      <c r="A1480" t="s">
        <v>1511</v>
      </c>
      <c r="B1480">
        <v>1968</v>
      </c>
      <c r="C1480">
        <f t="shared" si="69"/>
        <v>1968</v>
      </c>
      <c r="D1480" t="s">
        <v>15</v>
      </c>
      <c r="E1480">
        <v>26</v>
      </c>
      <c r="F1480">
        <v>3</v>
      </c>
      <c r="G1480" s="15">
        <v>12475.35</v>
      </c>
      <c r="H1480" t="s">
        <v>12</v>
      </c>
      <c r="I1480" t="s">
        <v>16</v>
      </c>
      <c r="J1480" t="s">
        <v>23</v>
      </c>
      <c r="K1480" t="str">
        <f t="shared" si="70"/>
        <v>26-Nov-1968</v>
      </c>
      <c r="L1480">
        <f t="shared" si="71"/>
        <v>54</v>
      </c>
    </row>
    <row r="1481" spans="1:12" x14ac:dyDescent="0.3">
      <c r="A1481" t="s">
        <v>1512</v>
      </c>
      <c r="B1481">
        <v>1968</v>
      </c>
      <c r="C1481">
        <f t="shared" si="69"/>
        <v>1968</v>
      </c>
      <c r="D1481" t="s">
        <v>15</v>
      </c>
      <c r="E1481">
        <v>12</v>
      </c>
      <c r="F1481">
        <v>3</v>
      </c>
      <c r="G1481" s="15">
        <v>12479.71</v>
      </c>
      <c r="H1481" t="s">
        <v>12</v>
      </c>
      <c r="I1481" t="s">
        <v>12</v>
      </c>
      <c r="J1481" t="s">
        <v>23</v>
      </c>
      <c r="K1481" t="str">
        <f t="shared" si="70"/>
        <v>12-Nov-1968</v>
      </c>
      <c r="L1481">
        <f t="shared" si="71"/>
        <v>54</v>
      </c>
    </row>
    <row r="1482" spans="1:12" x14ac:dyDescent="0.3">
      <c r="A1482" t="s">
        <v>1513</v>
      </c>
      <c r="B1482">
        <v>1967</v>
      </c>
      <c r="C1482">
        <f t="shared" si="69"/>
        <v>1967</v>
      </c>
      <c r="D1482" t="s">
        <v>20</v>
      </c>
      <c r="E1482">
        <v>1</v>
      </c>
      <c r="F1482">
        <v>3</v>
      </c>
      <c r="G1482" s="15">
        <v>12485.8</v>
      </c>
      <c r="H1482" t="s">
        <v>12</v>
      </c>
      <c r="I1482" t="s">
        <v>12</v>
      </c>
      <c r="J1482" t="s">
        <v>13</v>
      </c>
      <c r="K1482" t="str">
        <f t="shared" si="70"/>
        <v>1-Sep-1967</v>
      </c>
      <c r="L1482">
        <f t="shared" si="71"/>
        <v>55</v>
      </c>
    </row>
    <row r="1483" spans="1:12" x14ac:dyDescent="0.3">
      <c r="A1483" t="s">
        <v>1514</v>
      </c>
      <c r="B1483">
        <v>1968</v>
      </c>
      <c r="C1483">
        <f t="shared" si="69"/>
        <v>1968</v>
      </c>
      <c r="D1483" t="s">
        <v>30</v>
      </c>
      <c r="E1483">
        <v>3</v>
      </c>
      <c r="F1483">
        <v>3</v>
      </c>
      <c r="G1483" s="15">
        <v>12495.29</v>
      </c>
      <c r="H1483" t="s">
        <v>12</v>
      </c>
      <c r="I1483" t="s">
        <v>12</v>
      </c>
      <c r="J1483" t="s">
        <v>23</v>
      </c>
      <c r="K1483" t="str">
        <f t="shared" si="70"/>
        <v>3-Dec-1968</v>
      </c>
      <c r="L1483">
        <f t="shared" si="71"/>
        <v>54</v>
      </c>
    </row>
    <row r="1484" spans="1:12" x14ac:dyDescent="0.3">
      <c r="A1484" t="s">
        <v>1515</v>
      </c>
      <c r="B1484">
        <v>1966</v>
      </c>
      <c r="C1484">
        <f t="shared" si="69"/>
        <v>1966</v>
      </c>
      <c r="D1484" t="s">
        <v>10</v>
      </c>
      <c r="E1484">
        <v>12</v>
      </c>
      <c r="F1484">
        <v>0</v>
      </c>
      <c r="G1484" s="15">
        <v>12499.88</v>
      </c>
      <c r="H1484" t="s">
        <v>12</v>
      </c>
      <c r="I1484" t="s">
        <v>11</v>
      </c>
      <c r="J1484" t="s">
        <v>23</v>
      </c>
      <c r="K1484" t="str">
        <f t="shared" si="70"/>
        <v>12-Jul-1966</v>
      </c>
      <c r="L1484">
        <f t="shared" si="71"/>
        <v>56</v>
      </c>
    </row>
    <row r="1485" spans="1:12" x14ac:dyDescent="0.3">
      <c r="A1485" t="s">
        <v>1516</v>
      </c>
      <c r="B1485">
        <v>1962</v>
      </c>
      <c r="C1485">
        <f t="shared" si="69"/>
        <v>1962</v>
      </c>
      <c r="D1485" t="s">
        <v>37</v>
      </c>
      <c r="E1485">
        <v>16</v>
      </c>
      <c r="F1485">
        <v>0</v>
      </c>
      <c r="G1485" s="15">
        <v>12523.6</v>
      </c>
      <c r="H1485" t="s">
        <v>12</v>
      </c>
      <c r="I1485" t="s">
        <v>12</v>
      </c>
      <c r="J1485" t="s">
        <v>23</v>
      </c>
      <c r="K1485" t="str">
        <f t="shared" si="70"/>
        <v>16-Oct-1962</v>
      </c>
      <c r="L1485">
        <f t="shared" si="71"/>
        <v>60</v>
      </c>
    </row>
    <row r="1486" spans="1:12" x14ac:dyDescent="0.3">
      <c r="A1486" t="s">
        <v>1517</v>
      </c>
      <c r="B1486">
        <v>1961</v>
      </c>
      <c r="C1486">
        <f t="shared" si="69"/>
        <v>1961</v>
      </c>
      <c r="D1486" t="s">
        <v>15</v>
      </c>
      <c r="E1486">
        <v>28</v>
      </c>
      <c r="F1486">
        <v>0</v>
      </c>
      <c r="G1486" s="15">
        <v>12557.61</v>
      </c>
      <c r="H1486" t="s">
        <v>12</v>
      </c>
      <c r="I1486" t="s">
        <v>12</v>
      </c>
      <c r="J1486" t="s">
        <v>13</v>
      </c>
      <c r="K1486" t="str">
        <f t="shared" si="70"/>
        <v>28-Nov-1961</v>
      </c>
      <c r="L1486">
        <f t="shared" si="71"/>
        <v>61</v>
      </c>
    </row>
    <row r="1487" spans="1:12" x14ac:dyDescent="0.3">
      <c r="A1487" t="s">
        <v>1518</v>
      </c>
      <c r="B1487">
        <v>1961</v>
      </c>
      <c r="C1487">
        <f t="shared" si="69"/>
        <v>1961</v>
      </c>
      <c r="D1487" t="s">
        <v>15</v>
      </c>
      <c r="E1487">
        <v>28</v>
      </c>
      <c r="F1487">
        <v>0</v>
      </c>
      <c r="G1487" s="15">
        <v>12574.05</v>
      </c>
      <c r="H1487" t="s">
        <v>12</v>
      </c>
      <c r="I1487" t="s">
        <v>16</v>
      </c>
      <c r="J1487" t="s">
        <v>42</v>
      </c>
      <c r="K1487" t="str">
        <f t="shared" si="70"/>
        <v>28-Nov-1961</v>
      </c>
      <c r="L1487">
        <f t="shared" si="71"/>
        <v>61</v>
      </c>
    </row>
    <row r="1488" spans="1:12" x14ac:dyDescent="0.3">
      <c r="A1488" t="s">
        <v>1519</v>
      </c>
      <c r="B1488">
        <v>1969</v>
      </c>
      <c r="C1488">
        <f t="shared" si="69"/>
        <v>1969</v>
      </c>
      <c r="D1488" t="s">
        <v>15</v>
      </c>
      <c r="E1488">
        <v>26</v>
      </c>
      <c r="F1488">
        <v>0</v>
      </c>
      <c r="G1488" s="15">
        <v>12579.92</v>
      </c>
      <c r="H1488" t="s">
        <v>12</v>
      </c>
      <c r="I1488" t="s">
        <v>16</v>
      </c>
      <c r="J1488" t="s">
        <v>200</v>
      </c>
      <c r="K1488" t="str">
        <f t="shared" si="70"/>
        <v>26-Nov-1969</v>
      </c>
      <c r="L1488">
        <f t="shared" si="71"/>
        <v>53</v>
      </c>
    </row>
    <row r="1489" spans="1:12" x14ac:dyDescent="0.3">
      <c r="A1489" t="s">
        <v>1520</v>
      </c>
      <c r="B1489">
        <v>1970</v>
      </c>
      <c r="C1489">
        <f t="shared" si="69"/>
        <v>1970</v>
      </c>
      <c r="D1489" t="s">
        <v>18</v>
      </c>
      <c r="E1489">
        <v>18</v>
      </c>
      <c r="F1489">
        <v>5</v>
      </c>
      <c r="G1489" s="15">
        <v>12592.53</v>
      </c>
      <c r="H1489" t="s">
        <v>12</v>
      </c>
      <c r="I1489" t="s">
        <v>11</v>
      </c>
      <c r="J1489" t="s">
        <v>13</v>
      </c>
      <c r="K1489" t="str">
        <f t="shared" si="70"/>
        <v>18-Jun-1970</v>
      </c>
      <c r="L1489">
        <f t="shared" si="71"/>
        <v>52</v>
      </c>
    </row>
    <row r="1490" spans="1:12" x14ac:dyDescent="0.3">
      <c r="A1490" t="s">
        <v>1521</v>
      </c>
      <c r="B1490">
        <v>1988</v>
      </c>
      <c r="C1490">
        <f t="shared" si="69"/>
        <v>1988</v>
      </c>
      <c r="D1490" t="s">
        <v>35</v>
      </c>
      <c r="E1490">
        <v>11</v>
      </c>
      <c r="F1490">
        <v>3</v>
      </c>
      <c r="G1490" s="15">
        <v>12600.46</v>
      </c>
      <c r="H1490" t="s">
        <v>12</v>
      </c>
      <c r="I1490" t="s">
        <v>16</v>
      </c>
      <c r="J1490" t="s">
        <v>249</v>
      </c>
      <c r="K1490" t="str">
        <f t="shared" si="70"/>
        <v>11-Aug-1988</v>
      </c>
      <c r="L1490">
        <f t="shared" si="71"/>
        <v>34</v>
      </c>
    </row>
    <row r="1491" spans="1:12" x14ac:dyDescent="0.3">
      <c r="A1491" t="s">
        <v>1522</v>
      </c>
      <c r="B1491">
        <v>1998</v>
      </c>
      <c r="C1491">
        <f t="shared" si="69"/>
        <v>1998</v>
      </c>
      <c r="D1491" t="s">
        <v>15</v>
      </c>
      <c r="E1491">
        <v>18</v>
      </c>
      <c r="F1491">
        <v>1</v>
      </c>
      <c r="G1491" s="15">
        <v>12609.89</v>
      </c>
      <c r="H1491" t="s">
        <v>12</v>
      </c>
      <c r="I1491" t="s">
        <v>12</v>
      </c>
      <c r="J1491" t="s">
        <v>23</v>
      </c>
      <c r="K1491" t="str">
        <f t="shared" si="70"/>
        <v>18-Nov-1998</v>
      </c>
      <c r="L1491">
        <f t="shared" si="71"/>
        <v>24</v>
      </c>
    </row>
    <row r="1492" spans="1:12" x14ac:dyDescent="0.3">
      <c r="A1492" t="s">
        <v>1523</v>
      </c>
      <c r="B1492">
        <v>1963</v>
      </c>
      <c r="C1492">
        <f t="shared" si="69"/>
        <v>1963</v>
      </c>
      <c r="D1492" t="s">
        <v>35</v>
      </c>
      <c r="E1492">
        <v>19</v>
      </c>
      <c r="F1492">
        <v>0</v>
      </c>
      <c r="G1492" s="15">
        <v>12622.18</v>
      </c>
      <c r="H1492" t="s">
        <v>12</v>
      </c>
      <c r="I1492" t="s">
        <v>16</v>
      </c>
      <c r="J1492" t="s">
        <v>23</v>
      </c>
      <c r="K1492" t="str">
        <f t="shared" si="70"/>
        <v>19-Aug-1963</v>
      </c>
      <c r="L1492">
        <f t="shared" si="71"/>
        <v>59</v>
      </c>
    </row>
    <row r="1493" spans="1:12" x14ac:dyDescent="0.3">
      <c r="A1493" t="s">
        <v>1524</v>
      </c>
      <c r="B1493">
        <v>1970</v>
      </c>
      <c r="C1493">
        <f t="shared" si="69"/>
        <v>1970</v>
      </c>
      <c r="D1493" t="s">
        <v>30</v>
      </c>
      <c r="E1493">
        <v>28</v>
      </c>
      <c r="F1493">
        <v>0</v>
      </c>
      <c r="G1493" s="15">
        <v>12624.74</v>
      </c>
      <c r="H1493" t="s">
        <v>12</v>
      </c>
      <c r="I1493" t="s">
        <v>16</v>
      </c>
      <c r="J1493" t="s">
        <v>23</v>
      </c>
      <c r="K1493" t="str">
        <f t="shared" si="70"/>
        <v>28-Dec-1970</v>
      </c>
      <c r="L1493">
        <f t="shared" si="71"/>
        <v>52</v>
      </c>
    </row>
    <row r="1494" spans="1:12" x14ac:dyDescent="0.3">
      <c r="A1494" t="s">
        <v>1525</v>
      </c>
      <c r="B1494">
        <v>1965</v>
      </c>
      <c r="C1494">
        <f t="shared" si="69"/>
        <v>1965</v>
      </c>
      <c r="D1494" t="s">
        <v>37</v>
      </c>
      <c r="E1494">
        <v>4</v>
      </c>
      <c r="F1494">
        <v>2</v>
      </c>
      <c r="G1494" s="15">
        <v>12629.17</v>
      </c>
      <c r="H1494" t="s">
        <v>12</v>
      </c>
      <c r="I1494" t="s">
        <v>16</v>
      </c>
      <c r="J1494" t="s">
        <v>13</v>
      </c>
      <c r="K1494" t="str">
        <f t="shared" si="70"/>
        <v>4-Oct-1965</v>
      </c>
      <c r="L1494">
        <f t="shared" si="71"/>
        <v>57</v>
      </c>
    </row>
    <row r="1495" spans="1:12" x14ac:dyDescent="0.3">
      <c r="A1495" t="s">
        <v>1526</v>
      </c>
      <c r="B1495">
        <v>1962</v>
      </c>
      <c r="C1495">
        <f t="shared" si="69"/>
        <v>1962</v>
      </c>
      <c r="D1495" t="s">
        <v>15</v>
      </c>
      <c r="E1495">
        <v>22</v>
      </c>
      <c r="F1495">
        <v>0</v>
      </c>
      <c r="G1495" s="15">
        <v>12629.9</v>
      </c>
      <c r="H1495" t="s">
        <v>12</v>
      </c>
      <c r="I1495" t="s">
        <v>12</v>
      </c>
      <c r="J1495" t="s">
        <v>13</v>
      </c>
      <c r="K1495" t="str">
        <f t="shared" si="70"/>
        <v>22-Nov-1962</v>
      </c>
      <c r="L1495">
        <f t="shared" si="71"/>
        <v>60</v>
      </c>
    </row>
    <row r="1496" spans="1:12" x14ac:dyDescent="0.3">
      <c r="A1496" t="s">
        <v>1527</v>
      </c>
      <c r="B1496">
        <v>1962</v>
      </c>
      <c r="C1496">
        <f t="shared" si="69"/>
        <v>1962</v>
      </c>
      <c r="D1496" t="s">
        <v>10</v>
      </c>
      <c r="E1496">
        <v>22</v>
      </c>
      <c r="F1496">
        <v>0</v>
      </c>
      <c r="G1496" s="15">
        <v>12638.2</v>
      </c>
      <c r="H1496" t="s">
        <v>12</v>
      </c>
      <c r="I1496" t="s">
        <v>16</v>
      </c>
      <c r="J1496" t="s">
        <v>42</v>
      </c>
      <c r="K1496" t="str">
        <f t="shared" si="70"/>
        <v>22-Jul-1962</v>
      </c>
      <c r="L1496">
        <f t="shared" si="71"/>
        <v>60</v>
      </c>
    </row>
    <row r="1497" spans="1:12" x14ac:dyDescent="0.3">
      <c r="A1497" t="s">
        <v>1528</v>
      </c>
      <c r="B1497">
        <v>1972</v>
      </c>
      <c r="C1497">
        <f t="shared" si="69"/>
        <v>1972</v>
      </c>
      <c r="D1497" t="s">
        <v>20</v>
      </c>
      <c r="E1497">
        <v>5</v>
      </c>
      <c r="F1497">
        <v>0</v>
      </c>
      <c r="G1497" s="15">
        <v>12640.24</v>
      </c>
      <c r="H1497" t="s">
        <v>12</v>
      </c>
      <c r="I1497" t="s">
        <v>16</v>
      </c>
      <c r="J1497" t="s">
        <v>42</v>
      </c>
      <c r="K1497" t="str">
        <f t="shared" si="70"/>
        <v>5-Sep-1972</v>
      </c>
      <c r="L1497">
        <f t="shared" si="71"/>
        <v>50</v>
      </c>
    </row>
    <row r="1498" spans="1:12" x14ac:dyDescent="0.3">
      <c r="A1498" t="s">
        <v>1529</v>
      </c>
      <c r="B1498">
        <v>1966</v>
      </c>
      <c r="C1498">
        <f t="shared" si="69"/>
        <v>1966</v>
      </c>
      <c r="D1498" t="s">
        <v>30</v>
      </c>
      <c r="E1498">
        <v>17</v>
      </c>
      <c r="F1498">
        <v>2</v>
      </c>
      <c r="G1498" s="15">
        <v>12643.38</v>
      </c>
      <c r="H1498" t="s">
        <v>12</v>
      </c>
      <c r="I1498" t="s">
        <v>16</v>
      </c>
      <c r="J1498" t="s">
        <v>23</v>
      </c>
      <c r="K1498" t="str">
        <f t="shared" si="70"/>
        <v>17-Dec-1966</v>
      </c>
      <c r="L1498">
        <f t="shared" si="71"/>
        <v>56</v>
      </c>
    </row>
    <row r="1499" spans="1:12" x14ac:dyDescent="0.3">
      <c r="A1499" t="s">
        <v>1530</v>
      </c>
      <c r="B1499">
        <v>1962</v>
      </c>
      <c r="C1499">
        <f t="shared" si="69"/>
        <v>1962</v>
      </c>
      <c r="D1499" t="s">
        <v>10</v>
      </c>
      <c r="E1499">
        <v>11</v>
      </c>
      <c r="F1499">
        <v>0</v>
      </c>
      <c r="G1499" s="15">
        <v>12644.59</v>
      </c>
      <c r="H1499" t="s">
        <v>12</v>
      </c>
      <c r="I1499" t="s">
        <v>11</v>
      </c>
      <c r="J1499" t="s">
        <v>42</v>
      </c>
      <c r="K1499" t="str">
        <f t="shared" si="70"/>
        <v>11-Jul-1962</v>
      </c>
      <c r="L1499">
        <f t="shared" si="71"/>
        <v>60</v>
      </c>
    </row>
    <row r="1500" spans="1:12" x14ac:dyDescent="0.3">
      <c r="A1500" t="s">
        <v>1531</v>
      </c>
      <c r="B1500">
        <v>1965</v>
      </c>
      <c r="C1500">
        <f t="shared" si="69"/>
        <v>1965</v>
      </c>
      <c r="D1500" t="s">
        <v>20</v>
      </c>
      <c r="E1500">
        <v>14</v>
      </c>
      <c r="F1500">
        <v>2</v>
      </c>
      <c r="G1500" s="15">
        <v>12646.21</v>
      </c>
      <c r="H1500" t="s">
        <v>12</v>
      </c>
      <c r="I1500" t="s">
        <v>11</v>
      </c>
      <c r="J1500" t="s">
        <v>42</v>
      </c>
      <c r="K1500" t="str">
        <f t="shared" si="70"/>
        <v>14-Sep-1965</v>
      </c>
      <c r="L1500">
        <f t="shared" si="71"/>
        <v>57</v>
      </c>
    </row>
    <row r="1501" spans="1:12" x14ac:dyDescent="0.3">
      <c r="A1501" t="s">
        <v>1532</v>
      </c>
      <c r="B1501">
        <v>1962</v>
      </c>
      <c r="C1501">
        <f t="shared" si="69"/>
        <v>1962</v>
      </c>
      <c r="D1501" t="s">
        <v>35</v>
      </c>
      <c r="E1501">
        <v>27</v>
      </c>
      <c r="F1501">
        <v>0</v>
      </c>
      <c r="G1501" s="15">
        <v>12648.7</v>
      </c>
      <c r="H1501" t="s">
        <v>12</v>
      </c>
      <c r="I1501" t="s">
        <v>11</v>
      </c>
      <c r="J1501" t="s">
        <v>13</v>
      </c>
      <c r="K1501" t="str">
        <f t="shared" si="70"/>
        <v>27-Aug-1962</v>
      </c>
      <c r="L1501">
        <f t="shared" si="71"/>
        <v>60</v>
      </c>
    </row>
    <row r="1502" spans="1:12" x14ac:dyDescent="0.3">
      <c r="A1502" t="s">
        <v>1533</v>
      </c>
      <c r="B1502">
        <v>1974</v>
      </c>
      <c r="C1502">
        <f t="shared" si="69"/>
        <v>1974</v>
      </c>
      <c r="D1502" t="s">
        <v>20</v>
      </c>
      <c r="E1502">
        <v>24</v>
      </c>
      <c r="F1502">
        <v>0</v>
      </c>
      <c r="G1502" s="15">
        <v>12697.48</v>
      </c>
      <c r="H1502" t="s">
        <v>12</v>
      </c>
      <c r="I1502" t="s">
        <v>12</v>
      </c>
      <c r="J1502" t="s">
        <v>300</v>
      </c>
      <c r="K1502" t="str">
        <f t="shared" si="70"/>
        <v>24-Sep-1974</v>
      </c>
      <c r="L1502">
        <f t="shared" si="71"/>
        <v>48</v>
      </c>
    </row>
    <row r="1503" spans="1:12" x14ac:dyDescent="0.3">
      <c r="A1503" t="s">
        <v>1534</v>
      </c>
      <c r="B1503">
        <v>1992</v>
      </c>
      <c r="C1503">
        <f t="shared" si="69"/>
        <v>1992</v>
      </c>
      <c r="D1503" t="s">
        <v>10</v>
      </c>
      <c r="E1503">
        <v>7</v>
      </c>
      <c r="F1503">
        <v>0</v>
      </c>
      <c r="G1503" s="15">
        <v>12699.56</v>
      </c>
      <c r="H1503" t="s">
        <v>12</v>
      </c>
      <c r="I1503" t="s">
        <v>11</v>
      </c>
      <c r="J1503" t="s">
        <v>42</v>
      </c>
      <c r="K1503" t="str">
        <f t="shared" si="70"/>
        <v>7-Jul-1992</v>
      </c>
      <c r="L1503">
        <f t="shared" si="71"/>
        <v>30</v>
      </c>
    </row>
    <row r="1504" spans="1:12" x14ac:dyDescent="0.3">
      <c r="A1504" t="s">
        <v>1535</v>
      </c>
      <c r="B1504">
        <v>1964</v>
      </c>
      <c r="C1504">
        <f t="shared" si="69"/>
        <v>1964</v>
      </c>
      <c r="D1504" t="s">
        <v>15</v>
      </c>
      <c r="E1504">
        <v>28</v>
      </c>
      <c r="F1504">
        <v>0</v>
      </c>
      <c r="G1504" s="15">
        <v>12700.63</v>
      </c>
      <c r="H1504" t="s">
        <v>12</v>
      </c>
      <c r="I1504" t="s">
        <v>12</v>
      </c>
      <c r="J1504" t="s">
        <v>42</v>
      </c>
      <c r="K1504" t="str">
        <f t="shared" si="70"/>
        <v>28-Nov-1964</v>
      </c>
      <c r="L1504">
        <f t="shared" si="71"/>
        <v>58</v>
      </c>
    </row>
    <row r="1505" spans="1:12" x14ac:dyDescent="0.3">
      <c r="A1505" t="s">
        <v>1536</v>
      </c>
      <c r="B1505">
        <v>1970</v>
      </c>
      <c r="C1505">
        <f t="shared" si="69"/>
        <v>1970</v>
      </c>
      <c r="D1505" t="s">
        <v>10</v>
      </c>
      <c r="E1505">
        <v>8</v>
      </c>
      <c r="F1505">
        <v>0</v>
      </c>
      <c r="G1505" s="15">
        <v>12713</v>
      </c>
      <c r="H1505" t="s">
        <v>12</v>
      </c>
      <c r="I1505" t="s">
        <v>16</v>
      </c>
      <c r="J1505" t="s">
        <v>42</v>
      </c>
      <c r="K1505" t="str">
        <f t="shared" si="70"/>
        <v>8-Jul-1970</v>
      </c>
      <c r="L1505">
        <f t="shared" si="71"/>
        <v>52</v>
      </c>
    </row>
    <row r="1506" spans="1:12" x14ac:dyDescent="0.3">
      <c r="A1506" t="s">
        <v>1537</v>
      </c>
      <c r="B1506">
        <v>1988</v>
      </c>
      <c r="C1506">
        <f t="shared" si="69"/>
        <v>1988</v>
      </c>
      <c r="D1506" t="s">
        <v>10</v>
      </c>
      <c r="E1506">
        <v>17</v>
      </c>
      <c r="F1506">
        <v>3</v>
      </c>
      <c r="G1506" s="15">
        <v>12718.21</v>
      </c>
      <c r="H1506" t="s">
        <v>12</v>
      </c>
      <c r="I1506" t="s">
        <v>16</v>
      </c>
      <c r="J1506" t="s">
        <v>535</v>
      </c>
      <c r="K1506" t="str">
        <f t="shared" si="70"/>
        <v>17-Jul-1988</v>
      </c>
      <c r="L1506">
        <f t="shared" si="71"/>
        <v>34</v>
      </c>
    </row>
    <row r="1507" spans="1:12" x14ac:dyDescent="0.3">
      <c r="A1507" t="s">
        <v>1538</v>
      </c>
      <c r="B1507">
        <v>1962</v>
      </c>
      <c r="C1507">
        <f t="shared" si="69"/>
        <v>1962</v>
      </c>
      <c r="D1507" t="s">
        <v>20</v>
      </c>
      <c r="E1507">
        <v>2</v>
      </c>
      <c r="F1507">
        <v>0</v>
      </c>
      <c r="G1507" s="15">
        <v>12731</v>
      </c>
      <c r="H1507" t="s">
        <v>12</v>
      </c>
      <c r="I1507" t="s">
        <v>12</v>
      </c>
      <c r="J1507" t="s">
        <v>168</v>
      </c>
      <c r="K1507" t="str">
        <f t="shared" si="70"/>
        <v>2-Sep-1962</v>
      </c>
      <c r="L1507">
        <f t="shared" si="71"/>
        <v>60</v>
      </c>
    </row>
    <row r="1508" spans="1:12" x14ac:dyDescent="0.3">
      <c r="A1508" t="s">
        <v>1539</v>
      </c>
      <c r="B1508">
        <v>1962</v>
      </c>
      <c r="C1508">
        <f t="shared" si="69"/>
        <v>1962</v>
      </c>
      <c r="D1508" t="s">
        <v>37</v>
      </c>
      <c r="E1508">
        <v>1</v>
      </c>
      <c r="F1508">
        <v>0</v>
      </c>
      <c r="G1508" s="15">
        <v>12741.17</v>
      </c>
      <c r="H1508" t="s">
        <v>12</v>
      </c>
      <c r="I1508" t="s">
        <v>16</v>
      </c>
      <c r="J1508" t="s">
        <v>356</v>
      </c>
      <c r="K1508" t="str">
        <f t="shared" si="70"/>
        <v>1-Oct-1962</v>
      </c>
      <c r="L1508">
        <f t="shared" si="71"/>
        <v>60</v>
      </c>
    </row>
    <row r="1509" spans="1:12" x14ac:dyDescent="0.3">
      <c r="A1509" t="s">
        <v>1540</v>
      </c>
      <c r="B1509">
        <v>1975</v>
      </c>
      <c r="C1509">
        <f t="shared" si="69"/>
        <v>1975</v>
      </c>
      <c r="D1509" t="s">
        <v>20</v>
      </c>
      <c r="E1509">
        <v>25</v>
      </c>
      <c r="F1509">
        <v>1</v>
      </c>
      <c r="G1509" s="15">
        <v>12770.27</v>
      </c>
      <c r="H1509" t="s">
        <v>12</v>
      </c>
      <c r="I1509" t="s">
        <v>12</v>
      </c>
      <c r="J1509" t="s">
        <v>300</v>
      </c>
      <c r="K1509" t="str">
        <f t="shared" si="70"/>
        <v>25-Sep-1975</v>
      </c>
      <c r="L1509">
        <f t="shared" si="71"/>
        <v>47</v>
      </c>
    </row>
    <row r="1510" spans="1:12" x14ac:dyDescent="0.3">
      <c r="A1510" t="s">
        <v>1541</v>
      </c>
      <c r="B1510">
        <v>1972</v>
      </c>
      <c r="C1510">
        <f t="shared" si="69"/>
        <v>1972</v>
      </c>
      <c r="D1510" t="s">
        <v>37</v>
      </c>
      <c r="E1510">
        <v>7</v>
      </c>
      <c r="F1510">
        <v>0</v>
      </c>
      <c r="G1510" s="15">
        <v>12776.05</v>
      </c>
      <c r="H1510" t="s">
        <v>12</v>
      </c>
      <c r="I1510" t="s">
        <v>12</v>
      </c>
      <c r="J1510" t="s">
        <v>535</v>
      </c>
      <c r="K1510" t="str">
        <f t="shared" si="70"/>
        <v>7-Oct-1972</v>
      </c>
      <c r="L1510">
        <f t="shared" si="71"/>
        <v>50</v>
      </c>
    </row>
    <row r="1511" spans="1:12" x14ac:dyDescent="0.3">
      <c r="A1511" t="s">
        <v>1542</v>
      </c>
      <c r="B1511">
        <v>1963</v>
      </c>
      <c r="C1511">
        <f t="shared" si="69"/>
        <v>1963</v>
      </c>
      <c r="D1511" t="s">
        <v>30</v>
      </c>
      <c r="E1511">
        <v>5</v>
      </c>
      <c r="F1511">
        <v>0</v>
      </c>
      <c r="G1511" s="15">
        <v>12788.03</v>
      </c>
      <c r="H1511" t="s">
        <v>12</v>
      </c>
      <c r="I1511" t="s">
        <v>12</v>
      </c>
      <c r="J1511" t="s">
        <v>200</v>
      </c>
      <c r="K1511" t="str">
        <f t="shared" si="70"/>
        <v>5-Dec-1963</v>
      </c>
      <c r="L1511">
        <f t="shared" si="71"/>
        <v>59</v>
      </c>
    </row>
    <row r="1512" spans="1:12" x14ac:dyDescent="0.3">
      <c r="A1512" t="s">
        <v>1543</v>
      </c>
      <c r="B1512">
        <v>1983</v>
      </c>
      <c r="C1512">
        <f t="shared" si="69"/>
        <v>1983</v>
      </c>
      <c r="D1512" t="s">
        <v>37</v>
      </c>
      <c r="E1512">
        <v>29</v>
      </c>
      <c r="F1512">
        <v>3</v>
      </c>
      <c r="G1512" s="15">
        <v>12788.18</v>
      </c>
      <c r="H1512" t="s">
        <v>12</v>
      </c>
      <c r="I1512" t="s">
        <v>16</v>
      </c>
      <c r="J1512" t="s">
        <v>535</v>
      </c>
      <c r="K1512" t="str">
        <f t="shared" si="70"/>
        <v>29-Oct-1983</v>
      </c>
      <c r="L1512">
        <f t="shared" si="71"/>
        <v>39</v>
      </c>
    </row>
    <row r="1513" spans="1:12" x14ac:dyDescent="0.3">
      <c r="A1513" t="s">
        <v>1544</v>
      </c>
      <c r="B1513">
        <v>1978</v>
      </c>
      <c r="C1513">
        <f t="shared" si="69"/>
        <v>1978</v>
      </c>
      <c r="D1513" t="s">
        <v>10</v>
      </c>
      <c r="E1513">
        <v>24</v>
      </c>
      <c r="F1513">
        <v>0</v>
      </c>
      <c r="G1513" s="15">
        <v>12797.21</v>
      </c>
      <c r="H1513" t="s">
        <v>12</v>
      </c>
      <c r="I1513" t="s">
        <v>16</v>
      </c>
      <c r="J1513" t="s">
        <v>247</v>
      </c>
      <c r="K1513" t="str">
        <f t="shared" si="70"/>
        <v>24-Jul-1978</v>
      </c>
      <c r="L1513">
        <f t="shared" si="71"/>
        <v>44</v>
      </c>
    </row>
    <row r="1514" spans="1:12" x14ac:dyDescent="0.3">
      <c r="A1514" t="s">
        <v>1545</v>
      </c>
      <c r="B1514">
        <v>1963</v>
      </c>
      <c r="C1514">
        <f t="shared" si="69"/>
        <v>1963</v>
      </c>
      <c r="D1514" t="s">
        <v>10</v>
      </c>
      <c r="E1514">
        <v>20</v>
      </c>
      <c r="F1514">
        <v>0</v>
      </c>
      <c r="G1514" s="15">
        <v>12815.44</v>
      </c>
      <c r="H1514" t="s">
        <v>12</v>
      </c>
      <c r="I1514" t="s">
        <v>12</v>
      </c>
      <c r="J1514" t="s">
        <v>247</v>
      </c>
      <c r="K1514" t="str">
        <f t="shared" si="70"/>
        <v>20-Jul-1963</v>
      </c>
      <c r="L1514">
        <f t="shared" si="71"/>
        <v>59</v>
      </c>
    </row>
    <row r="1515" spans="1:12" x14ac:dyDescent="0.3">
      <c r="A1515" t="s">
        <v>1546</v>
      </c>
      <c r="B1515">
        <v>1967</v>
      </c>
      <c r="C1515">
        <f t="shared" si="69"/>
        <v>1967</v>
      </c>
      <c r="D1515" t="s">
        <v>20</v>
      </c>
      <c r="E1515">
        <v>25</v>
      </c>
      <c r="F1515">
        <v>0</v>
      </c>
      <c r="G1515" s="15">
        <v>12823.25</v>
      </c>
      <c r="H1515" t="s">
        <v>12</v>
      </c>
      <c r="I1515" t="s">
        <v>12</v>
      </c>
      <c r="J1515" t="s">
        <v>300</v>
      </c>
      <c r="K1515" t="str">
        <f t="shared" si="70"/>
        <v>25-Sep-1967</v>
      </c>
      <c r="L1515">
        <f t="shared" si="71"/>
        <v>55</v>
      </c>
    </row>
    <row r="1516" spans="1:12" x14ac:dyDescent="0.3">
      <c r="A1516" t="s">
        <v>1547</v>
      </c>
      <c r="B1516">
        <v>2004</v>
      </c>
      <c r="C1516">
        <f t="shared" si="69"/>
        <v>2004</v>
      </c>
      <c r="D1516" t="s">
        <v>15</v>
      </c>
      <c r="E1516">
        <v>9</v>
      </c>
      <c r="F1516">
        <v>2</v>
      </c>
      <c r="G1516" s="15">
        <v>12829.46</v>
      </c>
      <c r="H1516" t="s">
        <v>12</v>
      </c>
      <c r="I1516" t="s">
        <v>12</v>
      </c>
      <c r="J1516" t="s">
        <v>168</v>
      </c>
      <c r="K1516" t="str">
        <f t="shared" si="70"/>
        <v>9-Nov-2004</v>
      </c>
      <c r="L1516">
        <f t="shared" si="71"/>
        <v>18</v>
      </c>
    </row>
    <row r="1517" spans="1:12" x14ac:dyDescent="0.3">
      <c r="A1517" t="s">
        <v>1548</v>
      </c>
      <c r="B1517">
        <v>1993</v>
      </c>
      <c r="C1517">
        <f t="shared" si="69"/>
        <v>1993</v>
      </c>
      <c r="D1517" t="s">
        <v>20</v>
      </c>
      <c r="E1517">
        <v>27</v>
      </c>
      <c r="F1517">
        <v>0</v>
      </c>
      <c r="G1517" s="15">
        <v>12847.24</v>
      </c>
      <c r="H1517" t="s">
        <v>12</v>
      </c>
      <c r="I1517" t="s">
        <v>11</v>
      </c>
      <c r="J1517" t="s">
        <v>23</v>
      </c>
      <c r="K1517" t="str">
        <f t="shared" si="70"/>
        <v>27-Sep-1993</v>
      </c>
      <c r="L1517">
        <f t="shared" si="71"/>
        <v>29</v>
      </c>
    </row>
    <row r="1518" spans="1:12" x14ac:dyDescent="0.3">
      <c r="A1518" t="s">
        <v>1549</v>
      </c>
      <c r="B1518">
        <v>1973</v>
      </c>
      <c r="C1518">
        <f t="shared" si="69"/>
        <v>1973</v>
      </c>
      <c r="D1518" t="s">
        <v>20</v>
      </c>
      <c r="E1518">
        <v>22</v>
      </c>
      <c r="F1518">
        <v>0</v>
      </c>
      <c r="G1518" s="15">
        <v>12852.37</v>
      </c>
      <c r="H1518" t="s">
        <v>12</v>
      </c>
      <c r="I1518" t="s">
        <v>16</v>
      </c>
      <c r="J1518" t="s">
        <v>23</v>
      </c>
      <c r="K1518" t="str">
        <f t="shared" si="70"/>
        <v>22-Sep-1973</v>
      </c>
      <c r="L1518">
        <f t="shared" si="71"/>
        <v>49</v>
      </c>
    </row>
    <row r="1519" spans="1:12" x14ac:dyDescent="0.3">
      <c r="A1519" t="s">
        <v>1550</v>
      </c>
      <c r="B1519">
        <v>1963</v>
      </c>
      <c r="C1519">
        <f t="shared" si="69"/>
        <v>1963</v>
      </c>
      <c r="D1519" t="s">
        <v>20</v>
      </c>
      <c r="E1519">
        <v>27</v>
      </c>
      <c r="F1519">
        <v>0</v>
      </c>
      <c r="G1519" s="15">
        <v>12856.84</v>
      </c>
      <c r="H1519" t="s">
        <v>12</v>
      </c>
      <c r="I1519" t="s">
        <v>12</v>
      </c>
      <c r="J1519" t="s">
        <v>300</v>
      </c>
      <c r="K1519" t="str">
        <f t="shared" si="70"/>
        <v>27-Sep-1963</v>
      </c>
      <c r="L1519">
        <f t="shared" si="71"/>
        <v>59</v>
      </c>
    </row>
    <row r="1520" spans="1:12" x14ac:dyDescent="0.3">
      <c r="A1520" t="s">
        <v>1551</v>
      </c>
      <c r="B1520">
        <v>1984</v>
      </c>
      <c r="C1520">
        <f t="shared" si="69"/>
        <v>1984</v>
      </c>
      <c r="D1520" t="s">
        <v>35</v>
      </c>
      <c r="E1520">
        <v>6</v>
      </c>
      <c r="F1520">
        <v>3</v>
      </c>
      <c r="G1520" s="15">
        <v>12870.31</v>
      </c>
      <c r="H1520" t="s">
        <v>12</v>
      </c>
      <c r="I1520" t="s">
        <v>12</v>
      </c>
      <c r="J1520" t="s">
        <v>23</v>
      </c>
      <c r="K1520" t="str">
        <f t="shared" si="70"/>
        <v>6-Aug-1984</v>
      </c>
      <c r="L1520">
        <f t="shared" si="71"/>
        <v>38</v>
      </c>
    </row>
    <row r="1521" spans="1:12" x14ac:dyDescent="0.3">
      <c r="A1521" t="s">
        <v>1552</v>
      </c>
      <c r="B1521">
        <v>2004</v>
      </c>
      <c r="C1521">
        <f t="shared" si="69"/>
        <v>2004</v>
      </c>
      <c r="D1521" t="s">
        <v>10</v>
      </c>
      <c r="E1521">
        <v>9</v>
      </c>
      <c r="F1521">
        <v>0</v>
      </c>
      <c r="G1521" s="15">
        <v>12890.06</v>
      </c>
      <c r="H1521" t="s">
        <v>12</v>
      </c>
      <c r="I1521" t="s">
        <v>16</v>
      </c>
      <c r="J1521" t="s">
        <v>166</v>
      </c>
      <c r="K1521" t="str">
        <f t="shared" si="70"/>
        <v>9-Jul-2004</v>
      </c>
      <c r="L1521">
        <f t="shared" si="71"/>
        <v>18</v>
      </c>
    </row>
    <row r="1522" spans="1:12" x14ac:dyDescent="0.3">
      <c r="A1522" t="s">
        <v>1553</v>
      </c>
      <c r="B1522">
        <v>1963</v>
      </c>
      <c r="C1522">
        <f t="shared" si="69"/>
        <v>1963</v>
      </c>
      <c r="D1522" t="s">
        <v>35</v>
      </c>
      <c r="E1522">
        <v>16</v>
      </c>
      <c r="F1522">
        <v>1</v>
      </c>
      <c r="G1522" s="15">
        <v>12913.99</v>
      </c>
      <c r="H1522" t="s">
        <v>12</v>
      </c>
      <c r="I1522" t="s">
        <v>11</v>
      </c>
      <c r="J1522" t="s">
        <v>168</v>
      </c>
      <c r="K1522" t="str">
        <f t="shared" si="70"/>
        <v>16-Aug-1963</v>
      </c>
      <c r="L1522">
        <f t="shared" si="71"/>
        <v>59</v>
      </c>
    </row>
    <row r="1523" spans="1:12" x14ac:dyDescent="0.3">
      <c r="A1523" t="s">
        <v>1554</v>
      </c>
      <c r="B1523">
        <v>1963</v>
      </c>
      <c r="C1523">
        <f t="shared" si="69"/>
        <v>1963</v>
      </c>
      <c r="D1523" t="s">
        <v>20</v>
      </c>
      <c r="E1523">
        <v>1</v>
      </c>
      <c r="F1523">
        <v>2</v>
      </c>
      <c r="G1523" s="15">
        <v>12925.89</v>
      </c>
      <c r="H1523" t="s">
        <v>12</v>
      </c>
      <c r="I1523" t="s">
        <v>11</v>
      </c>
      <c r="J1523" t="s">
        <v>13</v>
      </c>
      <c r="K1523" t="str">
        <f t="shared" si="70"/>
        <v>1-Sep-1963</v>
      </c>
      <c r="L1523">
        <f t="shared" si="71"/>
        <v>59</v>
      </c>
    </row>
    <row r="1524" spans="1:12" x14ac:dyDescent="0.3">
      <c r="A1524" t="s">
        <v>1555</v>
      </c>
      <c r="B1524">
        <v>1963</v>
      </c>
      <c r="C1524">
        <f t="shared" si="69"/>
        <v>1963</v>
      </c>
      <c r="D1524" t="s">
        <v>35</v>
      </c>
      <c r="E1524">
        <v>14</v>
      </c>
      <c r="F1524">
        <v>2</v>
      </c>
      <c r="G1524" s="15">
        <v>12928.79</v>
      </c>
      <c r="H1524" t="s">
        <v>12</v>
      </c>
      <c r="I1524" t="s">
        <v>11</v>
      </c>
      <c r="J1524" t="s">
        <v>13</v>
      </c>
      <c r="K1524" t="str">
        <f t="shared" si="70"/>
        <v>14-Aug-1963</v>
      </c>
      <c r="L1524">
        <f t="shared" si="71"/>
        <v>59</v>
      </c>
    </row>
    <row r="1525" spans="1:12" x14ac:dyDescent="0.3">
      <c r="A1525" t="s">
        <v>1556</v>
      </c>
      <c r="B1525">
        <v>1966</v>
      </c>
      <c r="C1525">
        <f t="shared" si="69"/>
        <v>1966</v>
      </c>
      <c r="D1525" t="s">
        <v>30</v>
      </c>
      <c r="E1525">
        <v>22</v>
      </c>
      <c r="F1525">
        <v>4</v>
      </c>
      <c r="G1525" s="15">
        <v>12949.16</v>
      </c>
      <c r="H1525" t="s">
        <v>12</v>
      </c>
      <c r="I1525" t="s">
        <v>12</v>
      </c>
      <c r="J1525" t="s">
        <v>13</v>
      </c>
      <c r="K1525" t="str">
        <f t="shared" si="70"/>
        <v>22-Dec-1966</v>
      </c>
      <c r="L1525">
        <f t="shared" si="71"/>
        <v>56</v>
      </c>
    </row>
    <row r="1526" spans="1:12" x14ac:dyDescent="0.3">
      <c r="A1526" t="s">
        <v>1557</v>
      </c>
      <c r="B1526">
        <v>1961</v>
      </c>
      <c r="C1526">
        <f t="shared" si="69"/>
        <v>1961</v>
      </c>
      <c r="D1526" t="s">
        <v>35</v>
      </c>
      <c r="E1526">
        <v>20</v>
      </c>
      <c r="F1526">
        <v>0</v>
      </c>
      <c r="G1526" s="15">
        <v>12950.07</v>
      </c>
      <c r="H1526" t="s">
        <v>12</v>
      </c>
      <c r="I1526" t="s">
        <v>16</v>
      </c>
      <c r="J1526" t="s">
        <v>23</v>
      </c>
      <c r="K1526" t="str">
        <f t="shared" si="70"/>
        <v>20-Aug-1961</v>
      </c>
      <c r="L1526">
        <f t="shared" si="71"/>
        <v>61</v>
      </c>
    </row>
    <row r="1527" spans="1:12" x14ac:dyDescent="0.3">
      <c r="A1527" t="s">
        <v>1558</v>
      </c>
      <c r="B1527">
        <v>1960</v>
      </c>
      <c r="C1527">
        <f t="shared" si="69"/>
        <v>1960</v>
      </c>
      <c r="D1527" t="s">
        <v>15</v>
      </c>
      <c r="E1527">
        <v>4</v>
      </c>
      <c r="F1527">
        <v>0</v>
      </c>
      <c r="G1527" s="15">
        <v>12957.12</v>
      </c>
      <c r="H1527" t="s">
        <v>12</v>
      </c>
      <c r="I1527" t="s">
        <v>16</v>
      </c>
      <c r="J1527" t="s">
        <v>42</v>
      </c>
      <c r="K1527" t="str">
        <f t="shared" si="70"/>
        <v>4-Nov-1960</v>
      </c>
      <c r="L1527">
        <f t="shared" si="71"/>
        <v>62</v>
      </c>
    </row>
    <row r="1528" spans="1:12" x14ac:dyDescent="0.3">
      <c r="A1528" t="s">
        <v>1559</v>
      </c>
      <c r="B1528">
        <v>1960</v>
      </c>
      <c r="C1528">
        <f t="shared" si="69"/>
        <v>1960</v>
      </c>
      <c r="D1528" t="s">
        <v>18</v>
      </c>
      <c r="E1528">
        <v>22</v>
      </c>
      <c r="F1528">
        <v>0</v>
      </c>
      <c r="G1528" s="15">
        <v>12979.36</v>
      </c>
      <c r="H1528" t="s">
        <v>12</v>
      </c>
      <c r="I1528" t="s">
        <v>16</v>
      </c>
      <c r="J1528" t="s">
        <v>42</v>
      </c>
      <c r="K1528" t="str">
        <f t="shared" si="70"/>
        <v>22-Jun-1960</v>
      </c>
      <c r="L1528">
        <f t="shared" si="71"/>
        <v>62</v>
      </c>
    </row>
    <row r="1529" spans="1:12" x14ac:dyDescent="0.3">
      <c r="A1529" t="s">
        <v>1560</v>
      </c>
      <c r="B1529">
        <v>1960</v>
      </c>
      <c r="C1529">
        <f t="shared" si="69"/>
        <v>1960</v>
      </c>
      <c r="D1529" t="s">
        <v>20</v>
      </c>
      <c r="E1529">
        <v>23</v>
      </c>
      <c r="F1529">
        <v>0</v>
      </c>
      <c r="G1529" s="15">
        <v>12981.35</v>
      </c>
      <c r="H1529" t="s">
        <v>12</v>
      </c>
      <c r="I1529" t="s">
        <v>12</v>
      </c>
      <c r="J1529" t="s">
        <v>13</v>
      </c>
      <c r="K1529" t="str">
        <f t="shared" si="70"/>
        <v>23-Sep-1960</v>
      </c>
      <c r="L1529">
        <f t="shared" si="71"/>
        <v>62</v>
      </c>
    </row>
    <row r="1530" spans="1:12" x14ac:dyDescent="0.3">
      <c r="A1530" t="s">
        <v>1561</v>
      </c>
      <c r="B1530">
        <v>1960</v>
      </c>
      <c r="C1530">
        <f t="shared" si="69"/>
        <v>1960</v>
      </c>
      <c r="D1530" t="s">
        <v>15</v>
      </c>
      <c r="E1530">
        <v>28</v>
      </c>
      <c r="F1530">
        <v>0</v>
      </c>
      <c r="G1530" s="15">
        <v>12982.87</v>
      </c>
      <c r="H1530" t="s">
        <v>12</v>
      </c>
      <c r="I1530" t="s">
        <v>16</v>
      </c>
      <c r="J1530" t="s">
        <v>13</v>
      </c>
      <c r="K1530" t="str">
        <f t="shared" si="70"/>
        <v>28-Nov-1960</v>
      </c>
      <c r="L1530">
        <f t="shared" si="71"/>
        <v>62</v>
      </c>
    </row>
    <row r="1531" spans="1:12" x14ac:dyDescent="0.3">
      <c r="A1531" t="s">
        <v>1562</v>
      </c>
      <c r="B1531">
        <v>1979</v>
      </c>
      <c r="C1531">
        <f t="shared" si="69"/>
        <v>1979</v>
      </c>
      <c r="D1531" t="s">
        <v>15</v>
      </c>
      <c r="E1531">
        <v>27</v>
      </c>
      <c r="F1531">
        <v>2</v>
      </c>
      <c r="G1531" s="15">
        <v>12994.12</v>
      </c>
      <c r="H1531" t="s">
        <v>12</v>
      </c>
      <c r="I1531" t="s">
        <v>11</v>
      </c>
      <c r="J1531" t="s">
        <v>535</v>
      </c>
      <c r="K1531" t="str">
        <f t="shared" si="70"/>
        <v>27-Nov-1979</v>
      </c>
      <c r="L1531">
        <f t="shared" si="71"/>
        <v>43</v>
      </c>
    </row>
    <row r="1532" spans="1:12" x14ac:dyDescent="0.3">
      <c r="A1532" t="s">
        <v>1563</v>
      </c>
      <c r="B1532">
        <v>1981</v>
      </c>
      <c r="C1532">
        <f t="shared" si="69"/>
        <v>1981</v>
      </c>
      <c r="D1532" t="s">
        <v>37</v>
      </c>
      <c r="E1532">
        <v>30</v>
      </c>
      <c r="F1532">
        <v>1</v>
      </c>
      <c r="G1532" s="15">
        <v>13002.91</v>
      </c>
      <c r="H1532" t="s">
        <v>12</v>
      </c>
      <c r="I1532" t="s">
        <v>16</v>
      </c>
      <c r="J1532" t="s">
        <v>23</v>
      </c>
      <c r="K1532" t="str">
        <f t="shared" si="70"/>
        <v>30-Oct-1981</v>
      </c>
      <c r="L1532">
        <f t="shared" si="71"/>
        <v>41</v>
      </c>
    </row>
    <row r="1533" spans="1:12" x14ac:dyDescent="0.3">
      <c r="A1533" t="s">
        <v>1564</v>
      </c>
      <c r="B1533">
        <v>1962</v>
      </c>
      <c r="C1533">
        <f t="shared" si="69"/>
        <v>1962</v>
      </c>
      <c r="D1533" t="s">
        <v>18</v>
      </c>
      <c r="E1533">
        <v>24</v>
      </c>
      <c r="F1533">
        <v>0</v>
      </c>
      <c r="G1533" s="15">
        <v>13004.95</v>
      </c>
      <c r="H1533" t="s">
        <v>12</v>
      </c>
      <c r="I1533" t="s">
        <v>16</v>
      </c>
      <c r="J1533" t="s">
        <v>23</v>
      </c>
      <c r="K1533" t="str">
        <f t="shared" si="70"/>
        <v>24-Jun-1962</v>
      </c>
      <c r="L1533">
        <f t="shared" si="71"/>
        <v>60</v>
      </c>
    </row>
    <row r="1534" spans="1:12" x14ac:dyDescent="0.3">
      <c r="A1534" t="s">
        <v>1565</v>
      </c>
      <c r="B1534">
        <v>1969</v>
      </c>
      <c r="C1534">
        <f t="shared" si="69"/>
        <v>1969</v>
      </c>
      <c r="D1534" t="s">
        <v>30</v>
      </c>
      <c r="E1534">
        <v>13</v>
      </c>
      <c r="F1534">
        <v>0</v>
      </c>
      <c r="G1534" s="15">
        <v>13008.07</v>
      </c>
      <c r="H1534" t="s">
        <v>12</v>
      </c>
      <c r="I1534" t="s">
        <v>12</v>
      </c>
      <c r="J1534" t="s">
        <v>23</v>
      </c>
      <c r="K1534" t="str">
        <f t="shared" si="70"/>
        <v>13-Dec-1969</v>
      </c>
      <c r="L1534">
        <f t="shared" si="71"/>
        <v>53</v>
      </c>
    </row>
    <row r="1535" spans="1:12" x14ac:dyDescent="0.3">
      <c r="A1535" t="s">
        <v>1566</v>
      </c>
      <c r="B1535">
        <v>1972</v>
      </c>
      <c r="C1535">
        <f t="shared" si="69"/>
        <v>1972</v>
      </c>
      <c r="D1535" t="s">
        <v>20</v>
      </c>
      <c r="E1535">
        <v>27</v>
      </c>
      <c r="F1535">
        <v>0</v>
      </c>
      <c r="G1535" s="15">
        <v>13010.86</v>
      </c>
      <c r="H1535" t="s">
        <v>12</v>
      </c>
      <c r="I1535" t="s">
        <v>11</v>
      </c>
      <c r="J1535" t="s">
        <v>23</v>
      </c>
      <c r="K1535" t="str">
        <f t="shared" si="70"/>
        <v>27-Sep-1972</v>
      </c>
      <c r="L1535">
        <f t="shared" si="71"/>
        <v>50</v>
      </c>
    </row>
    <row r="1536" spans="1:12" x14ac:dyDescent="0.3">
      <c r="A1536" t="s">
        <v>1567</v>
      </c>
      <c r="B1536">
        <v>1962</v>
      </c>
      <c r="C1536">
        <f t="shared" si="69"/>
        <v>1962</v>
      </c>
      <c r="D1536" t="s">
        <v>10</v>
      </c>
      <c r="E1536">
        <v>20</v>
      </c>
      <c r="F1536">
        <v>0</v>
      </c>
      <c r="G1536" s="15">
        <v>13012.21</v>
      </c>
      <c r="H1536" t="s">
        <v>12</v>
      </c>
      <c r="I1536" t="s">
        <v>16</v>
      </c>
      <c r="J1536" t="s">
        <v>23</v>
      </c>
      <c r="K1536" t="str">
        <f t="shared" si="70"/>
        <v>20-Jul-1962</v>
      </c>
      <c r="L1536">
        <f t="shared" si="71"/>
        <v>60</v>
      </c>
    </row>
    <row r="1537" spans="1:12" x14ac:dyDescent="0.3">
      <c r="A1537" t="s">
        <v>1568</v>
      </c>
      <c r="B1537">
        <v>1964</v>
      </c>
      <c r="C1537">
        <f t="shared" si="69"/>
        <v>1964</v>
      </c>
      <c r="D1537" t="s">
        <v>20</v>
      </c>
      <c r="E1537">
        <v>23</v>
      </c>
      <c r="F1537">
        <v>1</v>
      </c>
      <c r="G1537" s="15">
        <v>13019.16</v>
      </c>
      <c r="H1537" t="s">
        <v>12</v>
      </c>
      <c r="I1537" t="s">
        <v>16</v>
      </c>
      <c r="J1537" t="s">
        <v>247</v>
      </c>
      <c r="K1537" t="str">
        <f t="shared" si="70"/>
        <v>23-Sep-1964</v>
      </c>
      <c r="L1537">
        <f t="shared" si="71"/>
        <v>58</v>
      </c>
    </row>
    <row r="1538" spans="1:12" x14ac:dyDescent="0.3">
      <c r="A1538" t="s">
        <v>1569</v>
      </c>
      <c r="B1538">
        <v>1965</v>
      </c>
      <c r="C1538">
        <f t="shared" si="69"/>
        <v>1965</v>
      </c>
      <c r="D1538" t="s">
        <v>15</v>
      </c>
      <c r="E1538">
        <v>4</v>
      </c>
      <c r="F1538">
        <v>0</v>
      </c>
      <c r="G1538" s="15">
        <v>13023.93</v>
      </c>
      <c r="H1538" t="s">
        <v>12</v>
      </c>
      <c r="I1538" t="s">
        <v>11</v>
      </c>
      <c r="J1538" t="s">
        <v>200</v>
      </c>
      <c r="K1538" t="str">
        <f t="shared" si="70"/>
        <v>4-Nov-1965</v>
      </c>
      <c r="L1538">
        <f t="shared" si="71"/>
        <v>57</v>
      </c>
    </row>
    <row r="1539" spans="1:12" x14ac:dyDescent="0.3">
      <c r="A1539" t="s">
        <v>1570</v>
      </c>
      <c r="B1539">
        <v>1961</v>
      </c>
      <c r="C1539">
        <f t="shared" ref="C1539:C1602" si="72">IF(B1539="?",AVERAGE($B$2344),B1539)</f>
        <v>1961</v>
      </c>
      <c r="D1539" t="s">
        <v>15</v>
      </c>
      <c r="E1539">
        <v>9</v>
      </c>
      <c r="F1539">
        <v>0</v>
      </c>
      <c r="G1539" s="15">
        <v>13041.92</v>
      </c>
      <c r="H1539" t="s">
        <v>12</v>
      </c>
      <c r="I1539" t="s">
        <v>16</v>
      </c>
      <c r="J1539" t="s">
        <v>42</v>
      </c>
      <c r="K1539" t="str">
        <f t="shared" ref="K1539:K1602" si="73">CONCATENATE(E1539,"-",D1539,"-",C1539)</f>
        <v>9-Nov-1961</v>
      </c>
      <c r="L1539">
        <f t="shared" ref="L1539:L1602" si="74">DATEDIF(K1539,DATE(2023,6,8),"Y")</f>
        <v>61</v>
      </c>
    </row>
    <row r="1540" spans="1:12" x14ac:dyDescent="0.3">
      <c r="A1540" t="s">
        <v>1571</v>
      </c>
      <c r="B1540">
        <v>1969</v>
      </c>
      <c r="C1540">
        <f t="shared" si="72"/>
        <v>1969</v>
      </c>
      <c r="D1540" t="s">
        <v>20</v>
      </c>
      <c r="E1540">
        <v>23</v>
      </c>
      <c r="F1540">
        <v>0</v>
      </c>
      <c r="G1540" s="15">
        <v>13044.41</v>
      </c>
      <c r="H1540" t="s">
        <v>12</v>
      </c>
      <c r="I1540" t="s">
        <v>16</v>
      </c>
      <c r="J1540" t="s">
        <v>23</v>
      </c>
      <c r="K1540" t="str">
        <f t="shared" si="73"/>
        <v>23-Sep-1969</v>
      </c>
      <c r="L1540">
        <f t="shared" si="74"/>
        <v>53</v>
      </c>
    </row>
    <row r="1541" spans="1:12" x14ac:dyDescent="0.3">
      <c r="A1541" t="s">
        <v>1572</v>
      </c>
      <c r="B1541">
        <v>1967</v>
      </c>
      <c r="C1541">
        <f t="shared" si="72"/>
        <v>1967</v>
      </c>
      <c r="D1541" t="s">
        <v>35</v>
      </c>
      <c r="E1541">
        <v>6</v>
      </c>
      <c r="F1541">
        <v>3</v>
      </c>
      <c r="G1541" s="15">
        <v>13047.33</v>
      </c>
      <c r="H1541" t="s">
        <v>12</v>
      </c>
      <c r="I1541" t="s">
        <v>12</v>
      </c>
      <c r="J1541" t="s">
        <v>247</v>
      </c>
      <c r="K1541" t="str">
        <f t="shared" si="73"/>
        <v>6-Aug-1967</v>
      </c>
      <c r="L1541">
        <f t="shared" si="74"/>
        <v>55</v>
      </c>
    </row>
    <row r="1542" spans="1:12" x14ac:dyDescent="0.3">
      <c r="A1542" t="s">
        <v>1573</v>
      </c>
      <c r="B1542">
        <v>1985</v>
      </c>
      <c r="C1542">
        <f t="shared" si="72"/>
        <v>1985</v>
      </c>
      <c r="D1542" t="s">
        <v>37</v>
      </c>
      <c r="E1542">
        <v>26</v>
      </c>
      <c r="F1542">
        <v>3</v>
      </c>
      <c r="G1542" s="15">
        <v>13051.22</v>
      </c>
      <c r="H1542" t="s">
        <v>12</v>
      </c>
      <c r="I1542" t="s">
        <v>16</v>
      </c>
      <c r="J1542" t="s">
        <v>535</v>
      </c>
      <c r="K1542" t="str">
        <f t="shared" si="73"/>
        <v>26-Oct-1985</v>
      </c>
      <c r="L1542">
        <f t="shared" si="74"/>
        <v>37</v>
      </c>
    </row>
    <row r="1543" spans="1:12" x14ac:dyDescent="0.3">
      <c r="A1543" t="s">
        <v>1574</v>
      </c>
      <c r="B1543">
        <v>1961</v>
      </c>
      <c r="C1543">
        <f t="shared" si="72"/>
        <v>1961</v>
      </c>
      <c r="D1543" t="s">
        <v>15</v>
      </c>
      <c r="E1543">
        <v>6</v>
      </c>
      <c r="F1543">
        <v>0</v>
      </c>
      <c r="G1543" s="15">
        <v>13063.88</v>
      </c>
      <c r="H1543" t="s">
        <v>12</v>
      </c>
      <c r="I1543" t="s">
        <v>11</v>
      </c>
      <c r="J1543" t="s">
        <v>42</v>
      </c>
      <c r="K1543" t="str">
        <f t="shared" si="73"/>
        <v>6-Nov-1961</v>
      </c>
      <c r="L1543">
        <f t="shared" si="74"/>
        <v>61</v>
      </c>
    </row>
    <row r="1544" spans="1:12" x14ac:dyDescent="0.3">
      <c r="A1544" t="s">
        <v>1575</v>
      </c>
      <c r="B1544">
        <v>1978</v>
      </c>
      <c r="C1544">
        <f t="shared" si="72"/>
        <v>1978</v>
      </c>
      <c r="D1544" t="s">
        <v>10</v>
      </c>
      <c r="E1544">
        <v>17</v>
      </c>
      <c r="F1544">
        <v>2</v>
      </c>
      <c r="G1544" s="15">
        <v>13101.74</v>
      </c>
      <c r="H1544" t="s">
        <v>12</v>
      </c>
      <c r="I1544" t="s">
        <v>11</v>
      </c>
      <c r="J1544" t="s">
        <v>535</v>
      </c>
      <c r="K1544" t="str">
        <f t="shared" si="73"/>
        <v>17-Jul-1978</v>
      </c>
      <c r="L1544">
        <f t="shared" si="74"/>
        <v>44</v>
      </c>
    </row>
    <row r="1545" spans="1:12" x14ac:dyDescent="0.3">
      <c r="A1545" t="s">
        <v>1576</v>
      </c>
      <c r="B1545">
        <v>1971</v>
      </c>
      <c r="C1545">
        <f t="shared" si="72"/>
        <v>1971</v>
      </c>
      <c r="D1545" t="s">
        <v>37</v>
      </c>
      <c r="E1545">
        <v>30</v>
      </c>
      <c r="F1545">
        <v>0</v>
      </c>
      <c r="G1545" s="15">
        <v>13110.79</v>
      </c>
      <c r="H1545" t="s">
        <v>12</v>
      </c>
      <c r="I1545" t="s">
        <v>11</v>
      </c>
      <c r="J1545" t="s">
        <v>42</v>
      </c>
      <c r="K1545" t="str">
        <f t="shared" si="73"/>
        <v>30-Oct-1971</v>
      </c>
      <c r="L1545">
        <f t="shared" si="74"/>
        <v>51</v>
      </c>
    </row>
    <row r="1546" spans="1:12" x14ac:dyDescent="0.3">
      <c r="A1546" t="s">
        <v>1577</v>
      </c>
      <c r="B1546">
        <v>1962</v>
      </c>
      <c r="C1546">
        <f t="shared" si="72"/>
        <v>1962</v>
      </c>
      <c r="D1546" t="s">
        <v>35</v>
      </c>
      <c r="E1546">
        <v>2</v>
      </c>
      <c r="F1546">
        <v>1</v>
      </c>
      <c r="G1546" s="15">
        <v>13112.6</v>
      </c>
      <c r="H1546" t="s">
        <v>12</v>
      </c>
      <c r="I1546" t="s">
        <v>12</v>
      </c>
      <c r="J1546" t="s">
        <v>23</v>
      </c>
      <c r="K1546" t="str">
        <f t="shared" si="73"/>
        <v>2-Aug-1962</v>
      </c>
      <c r="L1546">
        <f t="shared" si="74"/>
        <v>60</v>
      </c>
    </row>
    <row r="1547" spans="1:12" x14ac:dyDescent="0.3">
      <c r="A1547" t="s">
        <v>1578</v>
      </c>
      <c r="B1547">
        <v>1992</v>
      </c>
      <c r="C1547">
        <f t="shared" si="72"/>
        <v>1992</v>
      </c>
      <c r="D1547" t="s">
        <v>35</v>
      </c>
      <c r="E1547">
        <v>12</v>
      </c>
      <c r="F1547">
        <v>0</v>
      </c>
      <c r="G1547" s="15">
        <v>13113.51</v>
      </c>
      <c r="H1547" t="s">
        <v>12</v>
      </c>
      <c r="I1547" t="s">
        <v>11</v>
      </c>
      <c r="J1547" t="s">
        <v>535</v>
      </c>
      <c r="K1547" t="str">
        <f t="shared" si="73"/>
        <v>12-Aug-1992</v>
      </c>
      <c r="L1547">
        <f t="shared" si="74"/>
        <v>30</v>
      </c>
    </row>
    <row r="1548" spans="1:12" x14ac:dyDescent="0.3">
      <c r="A1548" t="s">
        <v>1579</v>
      </c>
      <c r="B1548">
        <v>1963</v>
      </c>
      <c r="C1548">
        <f t="shared" si="72"/>
        <v>1963</v>
      </c>
      <c r="D1548" t="s">
        <v>20</v>
      </c>
      <c r="E1548">
        <v>14</v>
      </c>
      <c r="F1548">
        <v>0</v>
      </c>
      <c r="G1548" s="15">
        <v>13116.84</v>
      </c>
      <c r="H1548" t="s">
        <v>12</v>
      </c>
      <c r="I1548" t="s">
        <v>16</v>
      </c>
      <c r="J1548" t="s">
        <v>23</v>
      </c>
      <c r="K1548" t="str">
        <f t="shared" si="73"/>
        <v>14-Sep-1963</v>
      </c>
      <c r="L1548">
        <f t="shared" si="74"/>
        <v>59</v>
      </c>
    </row>
    <row r="1549" spans="1:12" x14ac:dyDescent="0.3">
      <c r="A1549" t="s">
        <v>1580</v>
      </c>
      <c r="B1549">
        <v>1999</v>
      </c>
      <c r="C1549">
        <f t="shared" si="72"/>
        <v>1999</v>
      </c>
      <c r="D1549" t="s">
        <v>35</v>
      </c>
      <c r="E1549">
        <v>16</v>
      </c>
      <c r="F1549">
        <v>0</v>
      </c>
      <c r="G1549" s="15">
        <v>13126.68</v>
      </c>
      <c r="H1549" t="s">
        <v>12</v>
      </c>
      <c r="I1549" t="s">
        <v>12</v>
      </c>
      <c r="J1549" t="s">
        <v>42</v>
      </c>
      <c r="K1549" t="str">
        <f t="shared" si="73"/>
        <v>16-Aug-1999</v>
      </c>
      <c r="L1549">
        <f t="shared" si="74"/>
        <v>23</v>
      </c>
    </row>
    <row r="1550" spans="1:12" x14ac:dyDescent="0.3">
      <c r="A1550" t="s">
        <v>1581</v>
      </c>
      <c r="B1550">
        <v>1961</v>
      </c>
      <c r="C1550">
        <f t="shared" si="72"/>
        <v>1961</v>
      </c>
      <c r="D1550" t="s">
        <v>20</v>
      </c>
      <c r="E1550">
        <v>7</v>
      </c>
      <c r="F1550">
        <v>0</v>
      </c>
      <c r="G1550" s="15">
        <v>13129.6</v>
      </c>
      <c r="H1550" t="s">
        <v>12</v>
      </c>
      <c r="I1550" t="s">
        <v>11</v>
      </c>
      <c r="J1550" t="s">
        <v>356</v>
      </c>
      <c r="K1550" t="str">
        <f t="shared" si="73"/>
        <v>7-Sep-1961</v>
      </c>
      <c r="L1550">
        <f t="shared" si="74"/>
        <v>61</v>
      </c>
    </row>
    <row r="1551" spans="1:12" x14ac:dyDescent="0.3">
      <c r="A1551" t="s">
        <v>1582</v>
      </c>
      <c r="B1551">
        <v>1961</v>
      </c>
      <c r="C1551">
        <f t="shared" si="72"/>
        <v>1961</v>
      </c>
      <c r="D1551" t="s">
        <v>30</v>
      </c>
      <c r="E1551">
        <v>6</v>
      </c>
      <c r="F1551">
        <v>0</v>
      </c>
      <c r="G1551" s="15">
        <v>13143.34</v>
      </c>
      <c r="H1551" t="s">
        <v>12</v>
      </c>
      <c r="I1551" t="s">
        <v>11</v>
      </c>
      <c r="J1551" t="s">
        <v>516</v>
      </c>
      <c r="K1551" t="str">
        <f t="shared" si="73"/>
        <v>6-Dec-1961</v>
      </c>
      <c r="L1551">
        <f t="shared" si="74"/>
        <v>61</v>
      </c>
    </row>
    <row r="1552" spans="1:12" x14ac:dyDescent="0.3">
      <c r="A1552" t="s">
        <v>1583</v>
      </c>
      <c r="B1552">
        <v>1961</v>
      </c>
      <c r="C1552">
        <f t="shared" si="72"/>
        <v>1961</v>
      </c>
      <c r="D1552" t="s">
        <v>30</v>
      </c>
      <c r="E1552">
        <v>6</v>
      </c>
      <c r="F1552">
        <v>0</v>
      </c>
      <c r="G1552" s="15">
        <v>13143.86</v>
      </c>
      <c r="H1552" t="s">
        <v>12</v>
      </c>
      <c r="I1552" t="s">
        <v>11</v>
      </c>
      <c r="J1552" t="s">
        <v>168</v>
      </c>
      <c r="K1552" t="str">
        <f t="shared" si="73"/>
        <v>6-Dec-1961</v>
      </c>
      <c r="L1552">
        <f t="shared" si="74"/>
        <v>61</v>
      </c>
    </row>
    <row r="1553" spans="1:12" x14ac:dyDescent="0.3">
      <c r="A1553" t="s">
        <v>1584</v>
      </c>
      <c r="B1553">
        <v>1962</v>
      </c>
      <c r="C1553">
        <f t="shared" si="72"/>
        <v>1962</v>
      </c>
      <c r="D1553" t="s">
        <v>35</v>
      </c>
      <c r="E1553">
        <v>5</v>
      </c>
      <c r="F1553">
        <v>0</v>
      </c>
      <c r="G1553" s="15">
        <v>13204.29</v>
      </c>
      <c r="H1553" t="s">
        <v>12</v>
      </c>
      <c r="I1553" t="s">
        <v>16</v>
      </c>
      <c r="J1553" t="s">
        <v>247</v>
      </c>
      <c r="K1553" t="str">
        <f t="shared" si="73"/>
        <v>5-Aug-1962</v>
      </c>
      <c r="L1553">
        <f t="shared" si="74"/>
        <v>60</v>
      </c>
    </row>
    <row r="1554" spans="1:12" x14ac:dyDescent="0.3">
      <c r="A1554" t="s">
        <v>1585</v>
      </c>
      <c r="B1554">
        <v>1982</v>
      </c>
      <c r="C1554">
        <f t="shared" si="72"/>
        <v>1982</v>
      </c>
      <c r="D1554" t="s">
        <v>37</v>
      </c>
      <c r="E1554">
        <v>15</v>
      </c>
      <c r="F1554">
        <v>3</v>
      </c>
      <c r="G1554" s="15">
        <v>13214.43</v>
      </c>
      <c r="H1554" t="s">
        <v>12</v>
      </c>
      <c r="I1554" t="s">
        <v>11</v>
      </c>
      <c r="J1554" t="s">
        <v>23</v>
      </c>
      <c r="K1554" t="str">
        <f t="shared" si="73"/>
        <v>15-Oct-1982</v>
      </c>
      <c r="L1554">
        <f t="shared" si="74"/>
        <v>40</v>
      </c>
    </row>
    <row r="1555" spans="1:12" x14ac:dyDescent="0.3">
      <c r="A1555" t="s">
        <v>1586</v>
      </c>
      <c r="B1555">
        <v>1962</v>
      </c>
      <c r="C1555">
        <f t="shared" si="72"/>
        <v>1962</v>
      </c>
      <c r="D1555" t="s">
        <v>30</v>
      </c>
      <c r="E1555">
        <v>7</v>
      </c>
      <c r="F1555">
        <v>0</v>
      </c>
      <c r="G1555" s="15">
        <v>13217.09</v>
      </c>
      <c r="H1555" t="s">
        <v>12</v>
      </c>
      <c r="I1555" t="s">
        <v>16</v>
      </c>
      <c r="J1555" t="s">
        <v>247</v>
      </c>
      <c r="K1555" t="str">
        <f t="shared" si="73"/>
        <v>7-Dec-1962</v>
      </c>
      <c r="L1555">
        <f t="shared" si="74"/>
        <v>60</v>
      </c>
    </row>
    <row r="1556" spans="1:12" x14ac:dyDescent="0.3">
      <c r="A1556" t="s">
        <v>1587</v>
      </c>
      <c r="B1556">
        <v>1965</v>
      </c>
      <c r="C1556">
        <f t="shared" si="72"/>
        <v>1965</v>
      </c>
      <c r="D1556" t="s">
        <v>15</v>
      </c>
      <c r="E1556">
        <v>13</v>
      </c>
      <c r="F1556">
        <v>2</v>
      </c>
      <c r="G1556" s="15">
        <v>13224.06</v>
      </c>
      <c r="H1556" t="s">
        <v>12</v>
      </c>
      <c r="I1556" t="s">
        <v>12</v>
      </c>
      <c r="J1556" t="s">
        <v>247</v>
      </c>
      <c r="K1556" t="str">
        <f t="shared" si="73"/>
        <v>13-Nov-1965</v>
      </c>
      <c r="L1556">
        <f t="shared" si="74"/>
        <v>57</v>
      </c>
    </row>
    <row r="1557" spans="1:12" x14ac:dyDescent="0.3">
      <c r="A1557" t="s">
        <v>1588</v>
      </c>
      <c r="B1557">
        <v>1962</v>
      </c>
      <c r="C1557">
        <f t="shared" si="72"/>
        <v>1962</v>
      </c>
      <c r="D1557" t="s">
        <v>15</v>
      </c>
      <c r="E1557">
        <v>24</v>
      </c>
      <c r="F1557">
        <v>1</v>
      </c>
      <c r="G1557" s="15">
        <v>13224.69</v>
      </c>
      <c r="H1557" t="s">
        <v>12</v>
      </c>
      <c r="I1557" t="s">
        <v>11</v>
      </c>
      <c r="J1557" t="s">
        <v>42</v>
      </c>
      <c r="K1557" t="str">
        <f t="shared" si="73"/>
        <v>24-Nov-1962</v>
      </c>
      <c r="L1557">
        <f t="shared" si="74"/>
        <v>60</v>
      </c>
    </row>
    <row r="1558" spans="1:12" x14ac:dyDescent="0.3">
      <c r="A1558" t="s">
        <v>1589</v>
      </c>
      <c r="B1558">
        <v>1962</v>
      </c>
      <c r="C1558">
        <f t="shared" si="72"/>
        <v>1962</v>
      </c>
      <c r="D1558" t="s">
        <v>37</v>
      </c>
      <c r="E1558">
        <v>11</v>
      </c>
      <c r="F1558">
        <v>0</v>
      </c>
      <c r="G1558" s="15">
        <v>13228.85</v>
      </c>
      <c r="H1558" t="s">
        <v>12</v>
      </c>
      <c r="I1558" t="s">
        <v>12</v>
      </c>
      <c r="J1558" t="s">
        <v>249</v>
      </c>
      <c r="K1558" t="str">
        <f t="shared" si="73"/>
        <v>11-Oct-1962</v>
      </c>
      <c r="L1558">
        <f t="shared" si="74"/>
        <v>60</v>
      </c>
    </row>
    <row r="1559" spans="1:12" x14ac:dyDescent="0.3">
      <c r="A1559" t="s">
        <v>1590</v>
      </c>
      <c r="B1559">
        <v>1994</v>
      </c>
      <c r="C1559">
        <f t="shared" si="72"/>
        <v>1994</v>
      </c>
      <c r="D1559" t="s">
        <v>10</v>
      </c>
      <c r="E1559">
        <v>1</v>
      </c>
      <c r="F1559">
        <v>0</v>
      </c>
      <c r="G1559" s="15">
        <v>13292.52</v>
      </c>
      <c r="H1559" t="s">
        <v>12</v>
      </c>
      <c r="I1559" t="s">
        <v>12</v>
      </c>
      <c r="J1559" t="s">
        <v>23</v>
      </c>
      <c r="K1559" t="str">
        <f t="shared" si="73"/>
        <v>1-Jul-1994</v>
      </c>
      <c r="L1559">
        <f t="shared" si="74"/>
        <v>28</v>
      </c>
    </row>
    <row r="1560" spans="1:12" x14ac:dyDescent="0.3">
      <c r="A1560" t="s">
        <v>1591</v>
      </c>
      <c r="B1560">
        <v>1976</v>
      </c>
      <c r="C1560">
        <f t="shared" si="72"/>
        <v>1976</v>
      </c>
      <c r="D1560" t="s">
        <v>35</v>
      </c>
      <c r="E1560">
        <v>23</v>
      </c>
      <c r="F1560">
        <v>2</v>
      </c>
      <c r="G1560" s="15">
        <v>13333.71</v>
      </c>
      <c r="H1560" t="s">
        <v>12</v>
      </c>
      <c r="I1560" t="s">
        <v>11</v>
      </c>
      <c r="J1560" t="s">
        <v>23</v>
      </c>
      <c r="K1560" t="str">
        <f t="shared" si="73"/>
        <v>23-Aug-1976</v>
      </c>
      <c r="L1560">
        <f t="shared" si="74"/>
        <v>46</v>
      </c>
    </row>
    <row r="1561" spans="1:12" x14ac:dyDescent="0.3">
      <c r="A1561" t="s">
        <v>1592</v>
      </c>
      <c r="B1561">
        <v>1960</v>
      </c>
      <c r="C1561">
        <f t="shared" si="72"/>
        <v>1960</v>
      </c>
      <c r="D1561" t="s">
        <v>15</v>
      </c>
      <c r="E1561">
        <v>11</v>
      </c>
      <c r="F1561">
        <v>0</v>
      </c>
      <c r="G1561" s="15">
        <v>13352.1</v>
      </c>
      <c r="H1561" t="s">
        <v>12</v>
      </c>
      <c r="I1561" t="s">
        <v>16</v>
      </c>
      <c r="J1561" t="s">
        <v>23</v>
      </c>
      <c r="K1561" t="str">
        <f t="shared" si="73"/>
        <v>11-Nov-1960</v>
      </c>
      <c r="L1561">
        <f t="shared" si="74"/>
        <v>62</v>
      </c>
    </row>
    <row r="1562" spans="1:12" x14ac:dyDescent="0.3">
      <c r="A1562" t="s">
        <v>1593</v>
      </c>
      <c r="B1562">
        <v>1990</v>
      </c>
      <c r="C1562">
        <f t="shared" si="72"/>
        <v>1990</v>
      </c>
      <c r="D1562" t="s">
        <v>37</v>
      </c>
      <c r="E1562">
        <v>2</v>
      </c>
      <c r="F1562">
        <v>3</v>
      </c>
      <c r="G1562" s="15">
        <v>13360.94</v>
      </c>
      <c r="H1562" t="s">
        <v>12</v>
      </c>
      <c r="I1562" t="s">
        <v>16</v>
      </c>
      <c r="J1562" t="s">
        <v>23</v>
      </c>
      <c r="K1562" t="str">
        <f t="shared" si="73"/>
        <v>2-Oct-1990</v>
      </c>
      <c r="L1562">
        <f t="shared" si="74"/>
        <v>32</v>
      </c>
    </row>
    <row r="1563" spans="1:12" x14ac:dyDescent="0.3">
      <c r="A1563" t="s">
        <v>1594</v>
      </c>
      <c r="B1563">
        <v>1964</v>
      </c>
      <c r="C1563">
        <f t="shared" si="72"/>
        <v>1964</v>
      </c>
      <c r="D1563" t="s">
        <v>20</v>
      </c>
      <c r="E1563">
        <v>24</v>
      </c>
      <c r="F1563">
        <v>0</v>
      </c>
      <c r="G1563" s="15">
        <v>13375.76</v>
      </c>
      <c r="H1563" t="s">
        <v>12</v>
      </c>
      <c r="I1563" t="s">
        <v>11</v>
      </c>
      <c r="J1563" t="s">
        <v>200</v>
      </c>
      <c r="K1563" t="str">
        <f t="shared" si="73"/>
        <v>24-Sep-1964</v>
      </c>
      <c r="L1563">
        <f t="shared" si="74"/>
        <v>58</v>
      </c>
    </row>
    <row r="1564" spans="1:12" x14ac:dyDescent="0.3">
      <c r="A1564" t="s">
        <v>1595</v>
      </c>
      <c r="B1564">
        <v>1979</v>
      </c>
      <c r="C1564">
        <f t="shared" si="72"/>
        <v>1979</v>
      </c>
      <c r="D1564" t="s">
        <v>20</v>
      </c>
      <c r="E1564">
        <v>30</v>
      </c>
      <c r="F1564">
        <v>2</v>
      </c>
      <c r="G1564" s="15">
        <v>13377.41</v>
      </c>
      <c r="H1564" t="s">
        <v>12</v>
      </c>
      <c r="I1564" t="s">
        <v>12</v>
      </c>
      <c r="J1564" t="s">
        <v>535</v>
      </c>
      <c r="K1564" t="str">
        <f t="shared" si="73"/>
        <v>30-Sep-1979</v>
      </c>
      <c r="L1564">
        <f t="shared" si="74"/>
        <v>43</v>
      </c>
    </row>
    <row r="1565" spans="1:12" x14ac:dyDescent="0.3">
      <c r="A1565" t="s">
        <v>1596</v>
      </c>
      <c r="B1565">
        <v>1984</v>
      </c>
      <c r="C1565">
        <f t="shared" si="72"/>
        <v>1984</v>
      </c>
      <c r="D1565" t="s">
        <v>18</v>
      </c>
      <c r="E1565">
        <v>6</v>
      </c>
      <c r="F1565">
        <v>3</v>
      </c>
      <c r="G1565" s="15">
        <v>13383.67</v>
      </c>
      <c r="H1565" t="s">
        <v>12</v>
      </c>
      <c r="I1565" t="s">
        <v>11</v>
      </c>
      <c r="J1565" t="s">
        <v>249</v>
      </c>
      <c r="K1565" t="str">
        <f t="shared" si="73"/>
        <v>6-Jun-1984</v>
      </c>
      <c r="L1565">
        <f t="shared" si="74"/>
        <v>39</v>
      </c>
    </row>
    <row r="1566" spans="1:12" x14ac:dyDescent="0.3">
      <c r="A1566" t="s">
        <v>1597</v>
      </c>
      <c r="B1566">
        <v>1959</v>
      </c>
      <c r="C1566">
        <f t="shared" si="72"/>
        <v>1959</v>
      </c>
      <c r="D1566" t="s">
        <v>30</v>
      </c>
      <c r="E1566">
        <v>9</v>
      </c>
      <c r="F1566">
        <v>0</v>
      </c>
      <c r="G1566" s="15">
        <v>13390.56</v>
      </c>
      <c r="H1566" t="s">
        <v>12</v>
      </c>
      <c r="I1566" t="s">
        <v>12</v>
      </c>
      <c r="J1566" t="s">
        <v>42</v>
      </c>
      <c r="K1566" t="str">
        <f t="shared" si="73"/>
        <v>9-Dec-1959</v>
      </c>
      <c r="L1566">
        <f t="shared" si="74"/>
        <v>63</v>
      </c>
    </row>
    <row r="1567" spans="1:12" x14ac:dyDescent="0.3">
      <c r="A1567" t="s">
        <v>1598</v>
      </c>
      <c r="B1567">
        <v>1959</v>
      </c>
      <c r="C1567">
        <f t="shared" si="72"/>
        <v>1959</v>
      </c>
      <c r="D1567" t="s">
        <v>15</v>
      </c>
      <c r="E1567">
        <v>25</v>
      </c>
      <c r="F1567">
        <v>0</v>
      </c>
      <c r="G1567" s="15">
        <v>13393.76</v>
      </c>
      <c r="H1567" t="s">
        <v>12</v>
      </c>
      <c r="I1567" t="s">
        <v>16</v>
      </c>
      <c r="J1567" t="s">
        <v>42</v>
      </c>
      <c r="K1567" t="str">
        <f t="shared" si="73"/>
        <v>25-Nov-1959</v>
      </c>
      <c r="L1567">
        <f t="shared" si="74"/>
        <v>63</v>
      </c>
    </row>
    <row r="1568" spans="1:12" x14ac:dyDescent="0.3">
      <c r="A1568" t="s">
        <v>1599</v>
      </c>
      <c r="B1568">
        <v>1959</v>
      </c>
      <c r="C1568">
        <f t="shared" si="72"/>
        <v>1959</v>
      </c>
      <c r="D1568" t="s">
        <v>30</v>
      </c>
      <c r="E1568">
        <v>20</v>
      </c>
      <c r="F1568">
        <v>0</v>
      </c>
      <c r="G1568" s="15">
        <v>13405.39</v>
      </c>
      <c r="H1568" t="s">
        <v>12</v>
      </c>
      <c r="I1568" t="s">
        <v>12</v>
      </c>
      <c r="J1568" t="s">
        <v>13</v>
      </c>
      <c r="K1568" t="str">
        <f t="shared" si="73"/>
        <v>20-Dec-1959</v>
      </c>
      <c r="L1568">
        <f t="shared" si="74"/>
        <v>63</v>
      </c>
    </row>
    <row r="1569" spans="1:12" x14ac:dyDescent="0.3">
      <c r="A1569" t="s">
        <v>1600</v>
      </c>
      <c r="B1569">
        <v>1992</v>
      </c>
      <c r="C1569">
        <f t="shared" si="72"/>
        <v>1992</v>
      </c>
      <c r="D1569" t="s">
        <v>30</v>
      </c>
      <c r="E1569">
        <v>19</v>
      </c>
      <c r="F1569">
        <v>0</v>
      </c>
      <c r="G1569" s="15">
        <v>13412.97</v>
      </c>
      <c r="H1569" t="s">
        <v>12</v>
      </c>
      <c r="I1569" t="s">
        <v>12</v>
      </c>
      <c r="J1569" t="s">
        <v>249</v>
      </c>
      <c r="K1569" t="str">
        <f t="shared" si="73"/>
        <v>19-Dec-1992</v>
      </c>
      <c r="L1569">
        <f t="shared" si="74"/>
        <v>30</v>
      </c>
    </row>
    <row r="1570" spans="1:12" x14ac:dyDescent="0.3">
      <c r="A1570" t="s">
        <v>1601</v>
      </c>
      <c r="B1570">
        <v>1961</v>
      </c>
      <c r="C1570">
        <f t="shared" si="72"/>
        <v>1961</v>
      </c>
      <c r="D1570" t="s">
        <v>10</v>
      </c>
      <c r="E1570">
        <v>22</v>
      </c>
      <c r="F1570">
        <v>0</v>
      </c>
      <c r="G1570" s="15">
        <v>13415.04</v>
      </c>
      <c r="H1570" t="s">
        <v>12</v>
      </c>
      <c r="I1570" t="s">
        <v>11</v>
      </c>
      <c r="J1570" t="s">
        <v>23</v>
      </c>
      <c r="K1570" t="str">
        <f t="shared" si="73"/>
        <v>22-Jul-1961</v>
      </c>
      <c r="L1570">
        <f t="shared" si="74"/>
        <v>61</v>
      </c>
    </row>
    <row r="1571" spans="1:12" x14ac:dyDescent="0.3">
      <c r="A1571" t="s">
        <v>1602</v>
      </c>
      <c r="B1571">
        <v>1994</v>
      </c>
      <c r="C1571">
        <f t="shared" si="72"/>
        <v>1994</v>
      </c>
      <c r="D1571" t="s">
        <v>18</v>
      </c>
      <c r="E1571">
        <v>17</v>
      </c>
      <c r="F1571">
        <v>0</v>
      </c>
      <c r="G1571" s="15">
        <v>13417.05</v>
      </c>
      <c r="H1571" t="s">
        <v>12</v>
      </c>
      <c r="I1571" t="s">
        <v>12</v>
      </c>
      <c r="J1571" t="s">
        <v>23</v>
      </c>
      <c r="K1571" t="str">
        <f t="shared" si="73"/>
        <v>17-Jun-1994</v>
      </c>
      <c r="L1571">
        <f t="shared" si="74"/>
        <v>28</v>
      </c>
    </row>
    <row r="1572" spans="1:12" x14ac:dyDescent="0.3">
      <c r="A1572" t="s">
        <v>1603</v>
      </c>
      <c r="B1572">
        <v>1961</v>
      </c>
      <c r="C1572">
        <f t="shared" si="72"/>
        <v>1961</v>
      </c>
      <c r="D1572" t="s">
        <v>15</v>
      </c>
      <c r="E1572">
        <v>3</v>
      </c>
      <c r="F1572">
        <v>0</v>
      </c>
      <c r="G1572" s="15">
        <v>13429.04</v>
      </c>
      <c r="H1572" t="s">
        <v>12</v>
      </c>
      <c r="I1572" t="s">
        <v>12</v>
      </c>
      <c r="J1572" t="s">
        <v>23</v>
      </c>
      <c r="K1572" t="str">
        <f t="shared" si="73"/>
        <v>3-Nov-1961</v>
      </c>
      <c r="L1572">
        <f t="shared" si="74"/>
        <v>61</v>
      </c>
    </row>
    <row r="1573" spans="1:12" x14ac:dyDescent="0.3">
      <c r="A1573" t="s">
        <v>1604</v>
      </c>
      <c r="B1573">
        <v>1966</v>
      </c>
      <c r="C1573">
        <f t="shared" si="72"/>
        <v>1966</v>
      </c>
      <c r="D1573" t="s">
        <v>15</v>
      </c>
      <c r="E1573">
        <v>14</v>
      </c>
      <c r="F1573">
        <v>3</v>
      </c>
      <c r="G1573" s="15">
        <v>13430.27</v>
      </c>
      <c r="H1573" t="s">
        <v>12</v>
      </c>
      <c r="I1573" t="s">
        <v>12</v>
      </c>
      <c r="J1573" t="s">
        <v>247</v>
      </c>
      <c r="K1573" t="str">
        <f t="shared" si="73"/>
        <v>14-Nov-1966</v>
      </c>
      <c r="L1573">
        <f t="shared" si="74"/>
        <v>56</v>
      </c>
    </row>
    <row r="1574" spans="1:12" x14ac:dyDescent="0.3">
      <c r="A1574" t="s">
        <v>1605</v>
      </c>
      <c r="B1574">
        <v>1975</v>
      </c>
      <c r="C1574">
        <f t="shared" si="72"/>
        <v>1975</v>
      </c>
      <c r="D1574" t="s">
        <v>18</v>
      </c>
      <c r="E1574">
        <v>29</v>
      </c>
      <c r="F1574">
        <v>1</v>
      </c>
      <c r="G1574" s="15">
        <v>13440.7</v>
      </c>
      <c r="H1574" t="s">
        <v>12</v>
      </c>
      <c r="I1574" t="s">
        <v>11</v>
      </c>
      <c r="J1574" t="s">
        <v>23</v>
      </c>
      <c r="K1574" t="str">
        <f t="shared" si="73"/>
        <v>29-Jun-1975</v>
      </c>
      <c r="L1574">
        <f t="shared" si="74"/>
        <v>47</v>
      </c>
    </row>
    <row r="1575" spans="1:12" x14ac:dyDescent="0.3">
      <c r="A1575" t="s">
        <v>1606</v>
      </c>
      <c r="B1575">
        <v>1960</v>
      </c>
      <c r="C1575">
        <f t="shared" si="72"/>
        <v>1960</v>
      </c>
      <c r="D1575" t="s">
        <v>35</v>
      </c>
      <c r="E1575">
        <v>13</v>
      </c>
      <c r="F1575">
        <v>0</v>
      </c>
      <c r="G1575" s="15">
        <v>13451.12</v>
      </c>
      <c r="H1575" t="s">
        <v>12</v>
      </c>
      <c r="I1575" t="s">
        <v>16</v>
      </c>
      <c r="J1575" t="s">
        <v>42</v>
      </c>
      <c r="K1575" t="str">
        <f t="shared" si="73"/>
        <v>13-Aug-1960</v>
      </c>
      <c r="L1575">
        <f t="shared" si="74"/>
        <v>62</v>
      </c>
    </row>
    <row r="1576" spans="1:12" x14ac:dyDescent="0.3">
      <c r="A1576" t="s">
        <v>1607</v>
      </c>
      <c r="B1576">
        <v>1960</v>
      </c>
      <c r="C1576">
        <f t="shared" si="72"/>
        <v>1960</v>
      </c>
      <c r="D1576" t="s">
        <v>10</v>
      </c>
      <c r="E1576">
        <v>11</v>
      </c>
      <c r="F1576">
        <v>0</v>
      </c>
      <c r="G1576" s="15">
        <v>13457.96</v>
      </c>
      <c r="H1576" t="s">
        <v>12</v>
      </c>
      <c r="I1576" t="s">
        <v>16</v>
      </c>
      <c r="J1576" t="s">
        <v>13</v>
      </c>
      <c r="K1576" t="str">
        <f t="shared" si="73"/>
        <v>11-Jul-1960</v>
      </c>
      <c r="L1576">
        <f t="shared" si="74"/>
        <v>62</v>
      </c>
    </row>
    <row r="1577" spans="1:12" x14ac:dyDescent="0.3">
      <c r="A1577" t="s">
        <v>1608</v>
      </c>
      <c r="B1577">
        <v>1960</v>
      </c>
      <c r="C1577">
        <f t="shared" si="72"/>
        <v>1960</v>
      </c>
      <c r="D1577" t="s">
        <v>30</v>
      </c>
      <c r="E1577">
        <v>16</v>
      </c>
      <c r="F1577">
        <v>0</v>
      </c>
      <c r="G1577" s="15">
        <v>13462.52</v>
      </c>
      <c r="H1577" t="s">
        <v>12</v>
      </c>
      <c r="I1577" t="s">
        <v>11</v>
      </c>
      <c r="J1577" t="s">
        <v>42</v>
      </c>
      <c r="K1577" t="str">
        <f t="shared" si="73"/>
        <v>16-Dec-1960</v>
      </c>
      <c r="L1577">
        <f t="shared" si="74"/>
        <v>62</v>
      </c>
    </row>
    <row r="1578" spans="1:12" x14ac:dyDescent="0.3">
      <c r="A1578" t="s">
        <v>1609</v>
      </c>
      <c r="B1578">
        <v>1985</v>
      </c>
      <c r="C1578">
        <f t="shared" si="72"/>
        <v>1985</v>
      </c>
      <c r="D1578" t="s">
        <v>35</v>
      </c>
      <c r="E1578">
        <v>19</v>
      </c>
      <c r="F1578">
        <v>3</v>
      </c>
      <c r="G1578" s="15">
        <v>13465.8</v>
      </c>
      <c r="H1578" t="s">
        <v>12</v>
      </c>
      <c r="I1578" t="s">
        <v>16</v>
      </c>
      <c r="J1578" t="s">
        <v>23</v>
      </c>
      <c r="K1578" t="str">
        <f t="shared" si="73"/>
        <v>19-Aug-1985</v>
      </c>
      <c r="L1578">
        <f t="shared" si="74"/>
        <v>37</v>
      </c>
    </row>
    <row r="1579" spans="1:12" x14ac:dyDescent="0.3">
      <c r="A1579" t="s">
        <v>1610</v>
      </c>
      <c r="B1579">
        <v>1960</v>
      </c>
      <c r="C1579">
        <f t="shared" si="72"/>
        <v>1960</v>
      </c>
      <c r="D1579" t="s">
        <v>10</v>
      </c>
      <c r="E1579">
        <v>28</v>
      </c>
      <c r="F1579">
        <v>0</v>
      </c>
      <c r="G1579" s="15">
        <v>13470.8</v>
      </c>
      <c r="H1579" t="s">
        <v>12</v>
      </c>
      <c r="I1579" t="s">
        <v>11</v>
      </c>
      <c r="J1579" t="s">
        <v>13</v>
      </c>
      <c r="K1579" t="str">
        <f t="shared" si="73"/>
        <v>28-Jul-1960</v>
      </c>
      <c r="L1579">
        <f t="shared" si="74"/>
        <v>62</v>
      </c>
    </row>
    <row r="1580" spans="1:12" x14ac:dyDescent="0.3">
      <c r="A1580" t="s">
        <v>1611</v>
      </c>
      <c r="B1580">
        <v>1960</v>
      </c>
      <c r="C1580">
        <f t="shared" si="72"/>
        <v>1960</v>
      </c>
      <c r="D1580" t="s">
        <v>10</v>
      </c>
      <c r="E1580">
        <v>24</v>
      </c>
      <c r="F1580">
        <v>0</v>
      </c>
      <c r="G1580" s="15">
        <v>13470.86</v>
      </c>
      <c r="H1580" t="s">
        <v>12</v>
      </c>
      <c r="I1580" t="s">
        <v>12</v>
      </c>
      <c r="J1580" t="s">
        <v>42</v>
      </c>
      <c r="K1580" t="str">
        <f t="shared" si="73"/>
        <v>24-Jul-1960</v>
      </c>
      <c r="L1580">
        <f t="shared" si="74"/>
        <v>62</v>
      </c>
    </row>
    <row r="1581" spans="1:12" x14ac:dyDescent="0.3">
      <c r="A1581" t="s">
        <v>1612</v>
      </c>
      <c r="B1581">
        <v>1975</v>
      </c>
      <c r="C1581">
        <f t="shared" si="72"/>
        <v>1975</v>
      </c>
      <c r="D1581" t="s">
        <v>35</v>
      </c>
      <c r="E1581">
        <v>7</v>
      </c>
      <c r="F1581">
        <v>1</v>
      </c>
      <c r="G1581" s="15">
        <v>13472.19</v>
      </c>
      <c r="H1581" t="s">
        <v>12</v>
      </c>
      <c r="I1581" t="s">
        <v>11</v>
      </c>
      <c r="J1581" t="s">
        <v>23</v>
      </c>
      <c r="K1581" t="str">
        <f t="shared" si="73"/>
        <v>7-Aug-1975</v>
      </c>
      <c r="L1581">
        <f t="shared" si="74"/>
        <v>47</v>
      </c>
    </row>
    <row r="1582" spans="1:12" x14ac:dyDescent="0.3">
      <c r="A1582" t="s">
        <v>1613</v>
      </c>
      <c r="B1582">
        <v>1990</v>
      </c>
      <c r="C1582">
        <f t="shared" si="72"/>
        <v>1990</v>
      </c>
      <c r="D1582" t="s">
        <v>35</v>
      </c>
      <c r="E1582">
        <v>30</v>
      </c>
      <c r="F1582">
        <v>3</v>
      </c>
      <c r="G1582" s="15">
        <v>13480.83</v>
      </c>
      <c r="H1582" t="s">
        <v>12</v>
      </c>
      <c r="I1582" t="s">
        <v>11</v>
      </c>
      <c r="J1582" t="s">
        <v>249</v>
      </c>
      <c r="K1582" t="str">
        <f t="shared" si="73"/>
        <v>30-Aug-1990</v>
      </c>
      <c r="L1582">
        <f t="shared" si="74"/>
        <v>32</v>
      </c>
    </row>
    <row r="1583" spans="1:12" x14ac:dyDescent="0.3">
      <c r="A1583" t="s">
        <v>1614</v>
      </c>
      <c r="B1583">
        <v>1963</v>
      </c>
      <c r="C1583">
        <f t="shared" si="72"/>
        <v>1963</v>
      </c>
      <c r="D1583" t="s">
        <v>37</v>
      </c>
      <c r="E1583">
        <v>14</v>
      </c>
      <c r="F1583">
        <v>0</v>
      </c>
      <c r="G1583" s="15">
        <v>13511.28</v>
      </c>
      <c r="H1583" t="s">
        <v>12</v>
      </c>
      <c r="I1583" t="s">
        <v>16</v>
      </c>
      <c r="J1583" t="s">
        <v>23</v>
      </c>
      <c r="K1583" t="str">
        <f t="shared" si="73"/>
        <v>14-Oct-1963</v>
      </c>
      <c r="L1583">
        <f t="shared" si="74"/>
        <v>59</v>
      </c>
    </row>
    <row r="1584" spans="1:12" x14ac:dyDescent="0.3">
      <c r="A1584" t="s">
        <v>1615</v>
      </c>
      <c r="B1584">
        <v>1960</v>
      </c>
      <c r="C1584">
        <f t="shared" si="72"/>
        <v>1960</v>
      </c>
      <c r="D1584" t="s">
        <v>10</v>
      </c>
      <c r="E1584">
        <v>11</v>
      </c>
      <c r="F1584">
        <v>0</v>
      </c>
      <c r="G1584" s="15">
        <v>13555</v>
      </c>
      <c r="H1584" t="s">
        <v>12</v>
      </c>
      <c r="I1584" t="s">
        <v>12</v>
      </c>
      <c r="J1584" t="s">
        <v>356</v>
      </c>
      <c r="K1584" t="str">
        <f t="shared" si="73"/>
        <v>11-Jul-1960</v>
      </c>
      <c r="L1584">
        <f t="shared" si="74"/>
        <v>62</v>
      </c>
    </row>
    <row r="1585" spans="1:12" x14ac:dyDescent="0.3">
      <c r="A1585" t="s">
        <v>1616</v>
      </c>
      <c r="B1585">
        <v>1968</v>
      </c>
      <c r="C1585">
        <f t="shared" si="72"/>
        <v>1968</v>
      </c>
      <c r="D1585" t="s">
        <v>10</v>
      </c>
      <c r="E1585">
        <v>15</v>
      </c>
      <c r="F1585">
        <v>0</v>
      </c>
      <c r="G1585" s="15">
        <v>13566.04</v>
      </c>
      <c r="H1585" t="s">
        <v>12</v>
      </c>
      <c r="I1585" t="s">
        <v>12</v>
      </c>
      <c r="J1585" t="s">
        <v>535</v>
      </c>
      <c r="K1585" t="str">
        <f t="shared" si="73"/>
        <v>15-Jul-1968</v>
      </c>
      <c r="L1585">
        <f t="shared" si="74"/>
        <v>54</v>
      </c>
    </row>
    <row r="1586" spans="1:12" x14ac:dyDescent="0.3">
      <c r="A1586" t="s">
        <v>1617</v>
      </c>
      <c r="B1586">
        <v>1992</v>
      </c>
      <c r="C1586">
        <f t="shared" si="72"/>
        <v>1992</v>
      </c>
      <c r="D1586" t="s">
        <v>35</v>
      </c>
      <c r="E1586">
        <v>14</v>
      </c>
      <c r="F1586">
        <v>0</v>
      </c>
      <c r="G1586" s="15">
        <v>13588.17</v>
      </c>
      <c r="H1586" t="s">
        <v>12</v>
      </c>
      <c r="I1586" t="s">
        <v>16</v>
      </c>
      <c r="J1586" t="s">
        <v>23</v>
      </c>
      <c r="K1586" t="str">
        <f t="shared" si="73"/>
        <v>14-Aug-1992</v>
      </c>
      <c r="L1586">
        <f t="shared" si="74"/>
        <v>30</v>
      </c>
    </row>
    <row r="1587" spans="1:12" x14ac:dyDescent="0.3">
      <c r="A1587" t="s">
        <v>1618</v>
      </c>
      <c r="B1587">
        <v>1964</v>
      </c>
      <c r="C1587">
        <f t="shared" si="72"/>
        <v>1964</v>
      </c>
      <c r="D1587" t="s">
        <v>20</v>
      </c>
      <c r="E1587">
        <v>10</v>
      </c>
      <c r="F1587">
        <v>2</v>
      </c>
      <c r="G1587" s="15">
        <v>13607.37</v>
      </c>
      <c r="H1587" t="s">
        <v>12</v>
      </c>
      <c r="I1587" t="s">
        <v>16</v>
      </c>
      <c r="J1587" t="s">
        <v>247</v>
      </c>
      <c r="K1587" t="str">
        <f t="shared" si="73"/>
        <v>10-Sep-1964</v>
      </c>
      <c r="L1587">
        <f t="shared" si="74"/>
        <v>58</v>
      </c>
    </row>
    <row r="1588" spans="1:12" x14ac:dyDescent="0.3">
      <c r="A1588" t="s">
        <v>1619</v>
      </c>
      <c r="B1588">
        <v>1961</v>
      </c>
      <c r="C1588">
        <f t="shared" si="72"/>
        <v>1961</v>
      </c>
      <c r="D1588" t="s">
        <v>15</v>
      </c>
      <c r="E1588">
        <v>18</v>
      </c>
      <c r="F1588">
        <v>0</v>
      </c>
      <c r="G1588" s="15">
        <v>13616.36</v>
      </c>
      <c r="H1588" t="s">
        <v>12</v>
      </c>
      <c r="I1588" t="s">
        <v>12</v>
      </c>
      <c r="J1588" t="s">
        <v>247</v>
      </c>
      <c r="K1588" t="str">
        <f t="shared" si="73"/>
        <v>18-Nov-1961</v>
      </c>
      <c r="L1588">
        <f t="shared" si="74"/>
        <v>61</v>
      </c>
    </row>
    <row r="1589" spans="1:12" x14ac:dyDescent="0.3">
      <c r="A1589" t="s">
        <v>1620</v>
      </c>
      <c r="B1589">
        <v>1969</v>
      </c>
      <c r="C1589">
        <f t="shared" si="72"/>
        <v>1969</v>
      </c>
      <c r="D1589" t="s">
        <v>10</v>
      </c>
      <c r="E1589">
        <v>26</v>
      </c>
      <c r="F1589">
        <v>0</v>
      </c>
      <c r="G1589" s="15">
        <v>13622.01</v>
      </c>
      <c r="H1589" t="s">
        <v>12</v>
      </c>
      <c r="I1589" t="s">
        <v>12</v>
      </c>
      <c r="J1589" t="s">
        <v>23</v>
      </c>
      <c r="K1589" t="str">
        <f t="shared" si="73"/>
        <v>26-Jul-1969</v>
      </c>
      <c r="L1589">
        <f t="shared" si="74"/>
        <v>53</v>
      </c>
    </row>
    <row r="1590" spans="1:12" x14ac:dyDescent="0.3">
      <c r="A1590" t="s">
        <v>1621</v>
      </c>
      <c r="B1590">
        <v>1961</v>
      </c>
      <c r="C1590">
        <f t="shared" si="72"/>
        <v>1961</v>
      </c>
      <c r="D1590" t="s">
        <v>30</v>
      </c>
      <c r="E1590">
        <v>24</v>
      </c>
      <c r="F1590">
        <v>0</v>
      </c>
      <c r="G1590" s="15">
        <v>13635.64</v>
      </c>
      <c r="H1590" t="s">
        <v>12</v>
      </c>
      <c r="I1590" t="s">
        <v>12</v>
      </c>
      <c r="J1590" t="s">
        <v>247</v>
      </c>
      <c r="K1590" t="str">
        <f t="shared" si="73"/>
        <v>24-Dec-1961</v>
      </c>
      <c r="L1590">
        <f t="shared" si="74"/>
        <v>61</v>
      </c>
    </row>
    <row r="1591" spans="1:12" x14ac:dyDescent="0.3">
      <c r="A1591" t="s">
        <v>1622</v>
      </c>
      <c r="B1591">
        <v>1984</v>
      </c>
      <c r="C1591">
        <f t="shared" si="72"/>
        <v>1984</v>
      </c>
      <c r="D1591" t="s">
        <v>10</v>
      </c>
      <c r="E1591">
        <v>20</v>
      </c>
      <c r="F1591">
        <v>3</v>
      </c>
      <c r="G1591" s="15">
        <v>13638.06</v>
      </c>
      <c r="H1591" t="s">
        <v>12</v>
      </c>
      <c r="I1591" t="s">
        <v>12</v>
      </c>
      <c r="J1591" t="s">
        <v>249</v>
      </c>
      <c r="K1591" t="str">
        <f t="shared" si="73"/>
        <v>20-Jul-1984</v>
      </c>
      <c r="L1591">
        <f t="shared" si="74"/>
        <v>38</v>
      </c>
    </row>
    <row r="1592" spans="1:12" x14ac:dyDescent="0.3">
      <c r="A1592" t="s">
        <v>1623</v>
      </c>
      <c r="B1592">
        <v>1963</v>
      </c>
      <c r="C1592">
        <f t="shared" si="72"/>
        <v>1963</v>
      </c>
      <c r="D1592" t="s">
        <v>35</v>
      </c>
      <c r="E1592">
        <v>4</v>
      </c>
      <c r="F1592">
        <v>0</v>
      </c>
      <c r="G1592" s="15">
        <v>13677.68</v>
      </c>
      <c r="H1592" t="s">
        <v>12</v>
      </c>
      <c r="I1592" t="s">
        <v>11</v>
      </c>
      <c r="J1592" t="s">
        <v>300</v>
      </c>
      <c r="K1592" t="str">
        <f t="shared" si="73"/>
        <v>4-Aug-1963</v>
      </c>
      <c r="L1592">
        <f t="shared" si="74"/>
        <v>59</v>
      </c>
    </row>
    <row r="1593" spans="1:12" x14ac:dyDescent="0.3">
      <c r="A1593" t="s">
        <v>1624</v>
      </c>
      <c r="B1593">
        <v>1985</v>
      </c>
      <c r="C1593">
        <f t="shared" si="72"/>
        <v>1985</v>
      </c>
      <c r="D1593" t="s">
        <v>20</v>
      </c>
      <c r="E1593">
        <v>14</v>
      </c>
      <c r="F1593">
        <v>3</v>
      </c>
      <c r="G1593" s="15">
        <v>13685.51</v>
      </c>
      <c r="H1593" t="s">
        <v>12</v>
      </c>
      <c r="I1593" t="s">
        <v>16</v>
      </c>
      <c r="J1593" t="s">
        <v>535</v>
      </c>
      <c r="K1593" t="str">
        <f t="shared" si="73"/>
        <v>14-Sep-1985</v>
      </c>
      <c r="L1593">
        <f t="shared" si="74"/>
        <v>37</v>
      </c>
    </row>
    <row r="1594" spans="1:12" x14ac:dyDescent="0.3">
      <c r="A1594" t="s">
        <v>1625</v>
      </c>
      <c r="B1594">
        <v>1986</v>
      </c>
      <c r="C1594">
        <f t="shared" si="72"/>
        <v>1986</v>
      </c>
      <c r="D1594" t="s">
        <v>15</v>
      </c>
      <c r="E1594">
        <v>24</v>
      </c>
      <c r="F1594">
        <v>3</v>
      </c>
      <c r="G1594" s="15">
        <v>13714.55</v>
      </c>
      <c r="H1594" t="s">
        <v>12</v>
      </c>
      <c r="I1594" t="s">
        <v>11</v>
      </c>
      <c r="J1594" t="s">
        <v>249</v>
      </c>
      <c r="K1594" t="str">
        <f t="shared" si="73"/>
        <v>24-Nov-1986</v>
      </c>
      <c r="L1594">
        <f t="shared" si="74"/>
        <v>36</v>
      </c>
    </row>
    <row r="1595" spans="1:12" x14ac:dyDescent="0.3">
      <c r="A1595" t="s">
        <v>1626</v>
      </c>
      <c r="B1595">
        <v>1981</v>
      </c>
      <c r="C1595">
        <f t="shared" si="72"/>
        <v>1981</v>
      </c>
      <c r="D1595" t="s">
        <v>35</v>
      </c>
      <c r="E1595">
        <v>2</v>
      </c>
      <c r="F1595">
        <v>1</v>
      </c>
      <c r="G1595" s="15">
        <v>13725.47</v>
      </c>
      <c r="H1595" t="s">
        <v>12</v>
      </c>
      <c r="I1595" t="s">
        <v>11</v>
      </c>
      <c r="J1595" t="s">
        <v>247</v>
      </c>
      <c r="K1595" t="str">
        <f t="shared" si="73"/>
        <v>2-Aug-1981</v>
      </c>
      <c r="L1595">
        <f t="shared" si="74"/>
        <v>41</v>
      </c>
    </row>
    <row r="1596" spans="1:12" x14ac:dyDescent="0.3">
      <c r="A1596" t="s">
        <v>1627</v>
      </c>
      <c r="B1596">
        <v>1985</v>
      </c>
      <c r="C1596">
        <f t="shared" si="72"/>
        <v>1985</v>
      </c>
      <c r="D1596" t="s">
        <v>35</v>
      </c>
      <c r="E1596">
        <v>29</v>
      </c>
      <c r="F1596">
        <v>3</v>
      </c>
      <c r="G1596" s="15">
        <v>13726.21</v>
      </c>
      <c r="H1596" t="s">
        <v>12</v>
      </c>
      <c r="I1596" t="s">
        <v>12</v>
      </c>
      <c r="J1596" t="s">
        <v>535</v>
      </c>
      <c r="K1596" t="str">
        <f t="shared" si="73"/>
        <v>29-Aug-1985</v>
      </c>
      <c r="L1596">
        <f t="shared" si="74"/>
        <v>37</v>
      </c>
    </row>
    <row r="1597" spans="1:12" x14ac:dyDescent="0.3">
      <c r="A1597" t="s">
        <v>1628</v>
      </c>
      <c r="B1597">
        <v>1969</v>
      </c>
      <c r="C1597">
        <f t="shared" si="72"/>
        <v>1969</v>
      </c>
      <c r="D1597" t="s">
        <v>37</v>
      </c>
      <c r="E1597">
        <v>23</v>
      </c>
      <c r="F1597">
        <v>0</v>
      </c>
      <c r="G1597" s="15">
        <v>13746.74</v>
      </c>
      <c r="H1597" t="s">
        <v>12</v>
      </c>
      <c r="I1597" t="s">
        <v>11</v>
      </c>
      <c r="J1597" t="s">
        <v>535</v>
      </c>
      <c r="K1597" t="str">
        <f t="shared" si="73"/>
        <v>23-Oct-1969</v>
      </c>
      <c r="L1597">
        <f t="shared" si="74"/>
        <v>53</v>
      </c>
    </row>
    <row r="1598" spans="1:12" x14ac:dyDescent="0.3">
      <c r="A1598" t="s">
        <v>1629</v>
      </c>
      <c r="B1598">
        <v>2004</v>
      </c>
      <c r="C1598">
        <f t="shared" si="72"/>
        <v>2004</v>
      </c>
      <c r="D1598" t="s">
        <v>10</v>
      </c>
      <c r="E1598">
        <v>16</v>
      </c>
      <c r="F1598">
        <v>0</v>
      </c>
      <c r="G1598" s="15">
        <v>13747.87</v>
      </c>
      <c r="H1598" t="s">
        <v>12</v>
      </c>
      <c r="I1598" t="s">
        <v>11</v>
      </c>
      <c r="J1598" t="s">
        <v>170</v>
      </c>
      <c r="K1598" t="str">
        <f t="shared" si="73"/>
        <v>16-Jul-2004</v>
      </c>
      <c r="L1598">
        <f t="shared" si="74"/>
        <v>18</v>
      </c>
    </row>
    <row r="1599" spans="1:12" x14ac:dyDescent="0.3">
      <c r="A1599" t="s">
        <v>1630</v>
      </c>
      <c r="B1599">
        <v>1959</v>
      </c>
      <c r="C1599">
        <f t="shared" si="72"/>
        <v>1959</v>
      </c>
      <c r="D1599" t="s">
        <v>35</v>
      </c>
      <c r="E1599">
        <v>6</v>
      </c>
      <c r="F1599">
        <v>0</v>
      </c>
      <c r="G1599" s="15">
        <v>13770.1</v>
      </c>
      <c r="H1599" t="s">
        <v>12</v>
      </c>
      <c r="I1599" t="s">
        <v>16</v>
      </c>
      <c r="J1599" t="s">
        <v>23</v>
      </c>
      <c r="K1599" t="str">
        <f t="shared" si="73"/>
        <v>6-Aug-1959</v>
      </c>
      <c r="L1599">
        <f t="shared" si="74"/>
        <v>63</v>
      </c>
    </row>
    <row r="1600" spans="1:12" x14ac:dyDescent="0.3">
      <c r="A1600" t="s">
        <v>1631</v>
      </c>
      <c r="B1600">
        <v>1966</v>
      </c>
      <c r="C1600">
        <f t="shared" si="72"/>
        <v>1966</v>
      </c>
      <c r="D1600" t="s">
        <v>15</v>
      </c>
      <c r="E1600">
        <v>10</v>
      </c>
      <c r="F1600">
        <v>0</v>
      </c>
      <c r="G1600" s="15">
        <v>13801.61</v>
      </c>
      <c r="H1600" t="s">
        <v>12</v>
      </c>
      <c r="I1600" t="s">
        <v>12</v>
      </c>
      <c r="J1600" t="s">
        <v>535</v>
      </c>
      <c r="K1600" t="str">
        <f t="shared" si="73"/>
        <v>10-Nov-1966</v>
      </c>
      <c r="L1600">
        <f t="shared" si="74"/>
        <v>56</v>
      </c>
    </row>
    <row r="1601" spans="1:12" x14ac:dyDescent="0.3">
      <c r="A1601" t="s">
        <v>1632</v>
      </c>
      <c r="B1601">
        <v>1986</v>
      </c>
      <c r="C1601">
        <f t="shared" si="72"/>
        <v>1986</v>
      </c>
      <c r="D1601" t="s">
        <v>30</v>
      </c>
      <c r="E1601">
        <v>8</v>
      </c>
      <c r="F1601">
        <v>3</v>
      </c>
      <c r="G1601" s="15">
        <v>13819.49</v>
      </c>
      <c r="H1601" t="s">
        <v>12</v>
      </c>
      <c r="I1601" t="s">
        <v>11</v>
      </c>
      <c r="J1601" t="s">
        <v>23</v>
      </c>
      <c r="K1601" t="str">
        <f t="shared" si="73"/>
        <v>8-Dec-1986</v>
      </c>
      <c r="L1601">
        <f t="shared" si="74"/>
        <v>36</v>
      </c>
    </row>
    <row r="1602" spans="1:12" x14ac:dyDescent="0.3">
      <c r="A1602" t="s">
        <v>1633</v>
      </c>
      <c r="B1602">
        <v>1958</v>
      </c>
      <c r="C1602">
        <f t="shared" si="72"/>
        <v>1958</v>
      </c>
      <c r="D1602" t="s">
        <v>15</v>
      </c>
      <c r="E1602">
        <v>25</v>
      </c>
      <c r="F1602">
        <v>0</v>
      </c>
      <c r="G1602" s="15">
        <v>13822.8</v>
      </c>
      <c r="H1602" t="s">
        <v>12</v>
      </c>
      <c r="I1602" t="s">
        <v>12</v>
      </c>
      <c r="J1602" t="s">
        <v>42</v>
      </c>
      <c r="K1602" t="str">
        <f t="shared" si="73"/>
        <v>25-Nov-1958</v>
      </c>
      <c r="L1602">
        <f t="shared" si="74"/>
        <v>64</v>
      </c>
    </row>
    <row r="1603" spans="1:12" x14ac:dyDescent="0.3">
      <c r="A1603" t="s">
        <v>1634</v>
      </c>
      <c r="B1603">
        <v>1958</v>
      </c>
      <c r="C1603">
        <f t="shared" ref="C1603:C1666" si="75">IF(B1603="?",AVERAGE($B$2344),B1603)</f>
        <v>1958</v>
      </c>
      <c r="D1603" t="s">
        <v>30</v>
      </c>
      <c r="E1603">
        <v>10</v>
      </c>
      <c r="F1603">
        <v>0</v>
      </c>
      <c r="G1603" s="15">
        <v>13831.12</v>
      </c>
      <c r="H1603" t="s">
        <v>12</v>
      </c>
      <c r="I1603" t="s">
        <v>16</v>
      </c>
      <c r="J1603" t="s">
        <v>13</v>
      </c>
      <c r="K1603" t="str">
        <f t="shared" ref="K1603:K1666" si="76">CONCATENATE(E1603,"-",D1603,"-",C1603)</f>
        <v>10-Dec-1958</v>
      </c>
      <c r="L1603">
        <f t="shared" ref="L1603:L1666" si="77">DATEDIF(K1603,DATE(2023,6,8),"Y")</f>
        <v>64</v>
      </c>
    </row>
    <row r="1604" spans="1:12" x14ac:dyDescent="0.3">
      <c r="A1604" t="s">
        <v>1635</v>
      </c>
      <c r="B1604">
        <v>2003</v>
      </c>
      <c r="C1604">
        <f t="shared" si="75"/>
        <v>2003</v>
      </c>
      <c r="D1604" t="s">
        <v>18</v>
      </c>
      <c r="E1604">
        <v>7</v>
      </c>
      <c r="F1604">
        <v>0</v>
      </c>
      <c r="G1604" s="15">
        <v>13844.51</v>
      </c>
      <c r="H1604" t="s">
        <v>11</v>
      </c>
      <c r="I1604" t="s">
        <v>16</v>
      </c>
      <c r="J1604" t="s">
        <v>42</v>
      </c>
      <c r="K1604" t="str">
        <f t="shared" si="76"/>
        <v>7-Jun-2003</v>
      </c>
      <c r="L1604">
        <f t="shared" si="77"/>
        <v>20</v>
      </c>
    </row>
    <row r="1605" spans="1:12" x14ac:dyDescent="0.3">
      <c r="A1605" t="s">
        <v>1636</v>
      </c>
      <c r="B1605">
        <v>1960</v>
      </c>
      <c r="C1605">
        <f t="shared" si="75"/>
        <v>1960</v>
      </c>
      <c r="D1605" t="s">
        <v>10</v>
      </c>
      <c r="E1605">
        <v>21</v>
      </c>
      <c r="F1605">
        <v>0</v>
      </c>
      <c r="G1605" s="15">
        <v>13844.8</v>
      </c>
      <c r="H1605" t="s">
        <v>11</v>
      </c>
      <c r="I1605" t="s">
        <v>11</v>
      </c>
      <c r="J1605" t="s">
        <v>23</v>
      </c>
      <c r="K1605" t="str">
        <f t="shared" si="76"/>
        <v>21-Jul-1960</v>
      </c>
      <c r="L1605">
        <f t="shared" si="77"/>
        <v>62</v>
      </c>
    </row>
    <row r="1606" spans="1:12" x14ac:dyDescent="0.3">
      <c r="A1606" t="s">
        <v>1637</v>
      </c>
      <c r="B1606">
        <v>1978</v>
      </c>
      <c r="C1606">
        <f t="shared" si="75"/>
        <v>1978</v>
      </c>
      <c r="D1606" t="s">
        <v>30</v>
      </c>
      <c r="E1606">
        <v>19</v>
      </c>
      <c r="F1606">
        <v>2</v>
      </c>
      <c r="G1606" s="15">
        <v>13874.89</v>
      </c>
      <c r="H1606" t="s">
        <v>11</v>
      </c>
      <c r="I1606" t="s">
        <v>16</v>
      </c>
      <c r="J1606" t="s">
        <v>23</v>
      </c>
      <c r="K1606" t="str">
        <f t="shared" si="76"/>
        <v>19-Dec-1978</v>
      </c>
      <c r="L1606">
        <f t="shared" si="77"/>
        <v>44</v>
      </c>
    </row>
    <row r="1607" spans="1:12" x14ac:dyDescent="0.3">
      <c r="A1607" t="s">
        <v>1638</v>
      </c>
      <c r="B1607">
        <v>1959</v>
      </c>
      <c r="C1607">
        <f t="shared" si="75"/>
        <v>1959</v>
      </c>
      <c r="D1607" t="s">
        <v>37</v>
      </c>
      <c r="E1607">
        <v>5</v>
      </c>
      <c r="F1607">
        <v>0</v>
      </c>
      <c r="G1607" s="15">
        <v>13880.95</v>
      </c>
      <c r="H1607" t="s">
        <v>11</v>
      </c>
      <c r="I1607" t="s">
        <v>11</v>
      </c>
      <c r="J1607" t="s">
        <v>42</v>
      </c>
      <c r="K1607" t="str">
        <f t="shared" si="76"/>
        <v>5-Oct-1959</v>
      </c>
      <c r="L1607">
        <f t="shared" si="77"/>
        <v>63</v>
      </c>
    </row>
    <row r="1608" spans="1:12" x14ac:dyDescent="0.3">
      <c r="A1608" t="s">
        <v>1639</v>
      </c>
      <c r="B1608">
        <v>1985</v>
      </c>
      <c r="C1608">
        <f t="shared" si="75"/>
        <v>1985</v>
      </c>
      <c r="D1608" t="s">
        <v>20</v>
      </c>
      <c r="E1608">
        <v>25</v>
      </c>
      <c r="F1608">
        <v>3</v>
      </c>
      <c r="G1608" s="15">
        <v>13886.4</v>
      </c>
      <c r="H1608" t="s">
        <v>11</v>
      </c>
      <c r="I1608" t="s">
        <v>11</v>
      </c>
      <c r="J1608" t="s">
        <v>23</v>
      </c>
      <c r="K1608" t="str">
        <f t="shared" si="76"/>
        <v>25-Sep-1985</v>
      </c>
      <c r="L1608">
        <f t="shared" si="77"/>
        <v>37</v>
      </c>
    </row>
    <row r="1609" spans="1:12" x14ac:dyDescent="0.3">
      <c r="A1609" t="s">
        <v>1640</v>
      </c>
      <c r="B1609">
        <v>1959</v>
      </c>
      <c r="C1609">
        <f t="shared" si="75"/>
        <v>1959</v>
      </c>
      <c r="D1609" t="s">
        <v>30</v>
      </c>
      <c r="E1609">
        <v>29</v>
      </c>
      <c r="F1609">
        <v>0</v>
      </c>
      <c r="G1609" s="15">
        <v>13887.2</v>
      </c>
      <c r="H1609" t="s">
        <v>11</v>
      </c>
      <c r="I1609" t="s">
        <v>12</v>
      </c>
      <c r="J1609" t="s">
        <v>13</v>
      </c>
      <c r="K1609" t="str">
        <f t="shared" si="76"/>
        <v>29-Dec-1959</v>
      </c>
      <c r="L1609">
        <f t="shared" si="77"/>
        <v>63</v>
      </c>
    </row>
    <row r="1610" spans="1:12" x14ac:dyDescent="0.3">
      <c r="A1610" t="s">
        <v>1641</v>
      </c>
      <c r="B1610">
        <v>1959</v>
      </c>
      <c r="C1610">
        <f t="shared" si="75"/>
        <v>1959</v>
      </c>
      <c r="D1610" t="s">
        <v>10</v>
      </c>
      <c r="E1610">
        <v>7</v>
      </c>
      <c r="F1610">
        <v>0</v>
      </c>
      <c r="G1610" s="15">
        <v>13887.97</v>
      </c>
      <c r="H1610" t="s">
        <v>11</v>
      </c>
      <c r="I1610" t="s">
        <v>11</v>
      </c>
      <c r="J1610" t="s">
        <v>13</v>
      </c>
      <c r="K1610" t="str">
        <f t="shared" si="76"/>
        <v>7-Jul-1959</v>
      </c>
      <c r="L1610">
        <f t="shared" si="77"/>
        <v>63</v>
      </c>
    </row>
    <row r="1611" spans="1:12" x14ac:dyDescent="0.3">
      <c r="A1611" t="s">
        <v>1642</v>
      </c>
      <c r="B1611">
        <v>1962</v>
      </c>
      <c r="C1611">
        <f t="shared" si="75"/>
        <v>1962</v>
      </c>
      <c r="D1611" t="s">
        <v>10</v>
      </c>
      <c r="E1611">
        <v>27</v>
      </c>
      <c r="F1611">
        <v>3</v>
      </c>
      <c r="G1611" s="15">
        <v>13919.82</v>
      </c>
      <c r="H1611" t="s">
        <v>11</v>
      </c>
      <c r="I1611" t="s">
        <v>11</v>
      </c>
      <c r="J1611" t="s">
        <v>13</v>
      </c>
      <c r="K1611" t="str">
        <f t="shared" si="76"/>
        <v>27-Jul-1962</v>
      </c>
      <c r="L1611">
        <f t="shared" si="77"/>
        <v>60</v>
      </c>
    </row>
    <row r="1612" spans="1:12" x14ac:dyDescent="0.3">
      <c r="A1612" t="s">
        <v>1643</v>
      </c>
      <c r="B1612">
        <v>1960</v>
      </c>
      <c r="C1612">
        <f t="shared" si="75"/>
        <v>1960</v>
      </c>
      <c r="D1612" t="s">
        <v>18</v>
      </c>
      <c r="E1612">
        <v>18</v>
      </c>
      <c r="F1612">
        <v>1</v>
      </c>
      <c r="G1612" s="15">
        <v>13937.67</v>
      </c>
      <c r="H1612" t="s">
        <v>11</v>
      </c>
      <c r="I1612" t="s">
        <v>16</v>
      </c>
      <c r="J1612" t="s">
        <v>23</v>
      </c>
      <c r="K1612" t="str">
        <f t="shared" si="76"/>
        <v>18-Jun-1960</v>
      </c>
      <c r="L1612">
        <f t="shared" si="77"/>
        <v>62</v>
      </c>
    </row>
    <row r="1613" spans="1:12" x14ac:dyDescent="0.3">
      <c r="A1613" t="s">
        <v>1644</v>
      </c>
      <c r="B1613">
        <v>1959</v>
      </c>
      <c r="C1613">
        <f t="shared" si="75"/>
        <v>1959</v>
      </c>
      <c r="D1613" t="s">
        <v>35</v>
      </c>
      <c r="E1613">
        <v>29</v>
      </c>
      <c r="F1613">
        <v>0</v>
      </c>
      <c r="G1613" s="15">
        <v>13974.46</v>
      </c>
      <c r="H1613" t="s">
        <v>11</v>
      </c>
      <c r="I1613" t="s">
        <v>11</v>
      </c>
      <c r="J1613" t="s">
        <v>166</v>
      </c>
      <c r="K1613" t="str">
        <f t="shared" si="76"/>
        <v>29-Aug-1959</v>
      </c>
      <c r="L1613">
        <f t="shared" si="77"/>
        <v>63</v>
      </c>
    </row>
    <row r="1614" spans="1:12" x14ac:dyDescent="0.3">
      <c r="A1614" t="s">
        <v>1645</v>
      </c>
      <c r="B1614">
        <v>1990</v>
      </c>
      <c r="C1614">
        <f t="shared" si="75"/>
        <v>1990</v>
      </c>
      <c r="D1614" t="s">
        <v>10</v>
      </c>
      <c r="E1614">
        <v>13</v>
      </c>
      <c r="F1614">
        <v>3</v>
      </c>
      <c r="G1614" s="15">
        <v>13979.45</v>
      </c>
      <c r="H1614" t="s">
        <v>11</v>
      </c>
      <c r="I1614" t="s">
        <v>16</v>
      </c>
      <c r="J1614" t="s">
        <v>249</v>
      </c>
      <c r="K1614" t="str">
        <f t="shared" si="76"/>
        <v>13-Jul-1990</v>
      </c>
      <c r="L1614">
        <f t="shared" si="77"/>
        <v>32</v>
      </c>
    </row>
    <row r="1615" spans="1:12" x14ac:dyDescent="0.3">
      <c r="A1615" t="s">
        <v>1646</v>
      </c>
      <c r="B1615">
        <v>1959</v>
      </c>
      <c r="C1615">
        <f t="shared" si="75"/>
        <v>1959</v>
      </c>
      <c r="D1615" t="s">
        <v>20</v>
      </c>
      <c r="E1615">
        <v>6</v>
      </c>
      <c r="F1615">
        <v>0</v>
      </c>
      <c r="G1615" s="15">
        <v>13981.85</v>
      </c>
      <c r="H1615" t="s">
        <v>11</v>
      </c>
      <c r="I1615" t="s">
        <v>16</v>
      </c>
      <c r="J1615" t="s">
        <v>168</v>
      </c>
      <c r="K1615" t="str">
        <f t="shared" si="76"/>
        <v>6-Sep-1959</v>
      </c>
      <c r="L1615">
        <f t="shared" si="77"/>
        <v>63</v>
      </c>
    </row>
    <row r="1616" spans="1:12" x14ac:dyDescent="0.3">
      <c r="A1616" t="s">
        <v>1647</v>
      </c>
      <c r="B1616">
        <v>1963</v>
      </c>
      <c r="C1616">
        <f t="shared" si="75"/>
        <v>1963</v>
      </c>
      <c r="D1616" t="s">
        <v>30</v>
      </c>
      <c r="E1616">
        <v>23</v>
      </c>
      <c r="F1616">
        <v>3</v>
      </c>
      <c r="G1616" s="15">
        <v>14001.13</v>
      </c>
      <c r="H1616" t="s">
        <v>11</v>
      </c>
      <c r="I1616" t="s">
        <v>16</v>
      </c>
      <c r="J1616" t="s">
        <v>13</v>
      </c>
      <c r="K1616" t="str">
        <f t="shared" si="76"/>
        <v>23-Dec-1963</v>
      </c>
      <c r="L1616">
        <f t="shared" si="77"/>
        <v>59</v>
      </c>
    </row>
    <row r="1617" spans="1:12" x14ac:dyDescent="0.3">
      <c r="A1617" t="s">
        <v>1648</v>
      </c>
      <c r="B1617">
        <v>1963</v>
      </c>
      <c r="C1617">
        <f t="shared" si="75"/>
        <v>1963</v>
      </c>
      <c r="D1617" t="s">
        <v>10</v>
      </c>
      <c r="E1617">
        <v>6</v>
      </c>
      <c r="F1617">
        <v>3</v>
      </c>
      <c r="G1617" s="15">
        <v>14001.29</v>
      </c>
      <c r="H1617" t="s">
        <v>11</v>
      </c>
      <c r="I1617" t="s">
        <v>11</v>
      </c>
      <c r="J1617" t="s">
        <v>13</v>
      </c>
      <c r="K1617" t="str">
        <f t="shared" si="76"/>
        <v>6-Jul-1963</v>
      </c>
      <c r="L1617">
        <f t="shared" si="77"/>
        <v>59</v>
      </c>
    </row>
    <row r="1618" spans="1:12" x14ac:dyDescent="0.3">
      <c r="A1618" t="s">
        <v>1649</v>
      </c>
      <c r="B1618">
        <v>1963</v>
      </c>
      <c r="C1618">
        <f t="shared" si="75"/>
        <v>1963</v>
      </c>
      <c r="D1618" t="s">
        <v>10</v>
      </c>
      <c r="E1618">
        <v>8</v>
      </c>
      <c r="F1618">
        <v>3</v>
      </c>
      <c r="G1618" s="15">
        <v>14007.22</v>
      </c>
      <c r="H1618" t="s">
        <v>11</v>
      </c>
      <c r="I1618" t="s">
        <v>12</v>
      </c>
      <c r="J1618" t="s">
        <v>42</v>
      </c>
      <c r="K1618" t="str">
        <f t="shared" si="76"/>
        <v>8-Jul-1963</v>
      </c>
      <c r="L1618">
        <f t="shared" si="77"/>
        <v>59</v>
      </c>
    </row>
    <row r="1619" spans="1:12" x14ac:dyDescent="0.3">
      <c r="A1619" t="s">
        <v>1650</v>
      </c>
      <c r="B1619">
        <v>1960</v>
      </c>
      <c r="C1619">
        <f t="shared" si="75"/>
        <v>1960</v>
      </c>
      <c r="D1619" t="s">
        <v>15</v>
      </c>
      <c r="E1619">
        <v>8</v>
      </c>
      <c r="F1619">
        <v>0</v>
      </c>
      <c r="G1619" s="15">
        <v>14043.48</v>
      </c>
      <c r="H1619" t="s">
        <v>11</v>
      </c>
      <c r="I1619" t="s">
        <v>12</v>
      </c>
      <c r="J1619" t="s">
        <v>247</v>
      </c>
      <c r="K1619" t="str">
        <f t="shared" si="76"/>
        <v>8-Nov-1960</v>
      </c>
      <c r="L1619">
        <f t="shared" si="77"/>
        <v>62</v>
      </c>
    </row>
    <row r="1620" spans="1:12" x14ac:dyDescent="0.3">
      <c r="A1620" t="s">
        <v>1651</v>
      </c>
      <c r="B1620">
        <v>1991</v>
      </c>
      <c r="C1620">
        <f t="shared" si="75"/>
        <v>1991</v>
      </c>
      <c r="D1620" t="s">
        <v>20</v>
      </c>
      <c r="E1620">
        <v>12</v>
      </c>
      <c r="F1620">
        <v>3</v>
      </c>
      <c r="G1620" s="15">
        <v>14081.93</v>
      </c>
      <c r="H1620" t="s">
        <v>11</v>
      </c>
      <c r="I1620" t="s">
        <v>12</v>
      </c>
      <c r="J1620" t="s">
        <v>23</v>
      </c>
      <c r="K1620" t="str">
        <f t="shared" si="76"/>
        <v>12-Sep-1991</v>
      </c>
      <c r="L1620">
        <f t="shared" si="77"/>
        <v>31</v>
      </c>
    </row>
    <row r="1621" spans="1:12" x14ac:dyDescent="0.3">
      <c r="A1621" t="s">
        <v>1652</v>
      </c>
      <c r="B1621">
        <v>1976</v>
      </c>
      <c r="C1621">
        <f t="shared" si="75"/>
        <v>1976</v>
      </c>
      <c r="D1621" t="s">
        <v>20</v>
      </c>
      <c r="E1621">
        <v>26</v>
      </c>
      <c r="F1621">
        <v>2</v>
      </c>
      <c r="G1621" s="15">
        <v>14098.07</v>
      </c>
      <c r="H1621" t="s">
        <v>11</v>
      </c>
      <c r="I1621" t="s">
        <v>12</v>
      </c>
      <c r="J1621" t="s">
        <v>249</v>
      </c>
      <c r="K1621" t="str">
        <f t="shared" si="76"/>
        <v>26-Sep-1976</v>
      </c>
      <c r="L1621">
        <f t="shared" si="77"/>
        <v>46</v>
      </c>
    </row>
    <row r="1622" spans="1:12" x14ac:dyDescent="0.3">
      <c r="A1622" t="s">
        <v>1653</v>
      </c>
      <c r="B1622">
        <v>1961</v>
      </c>
      <c r="C1622">
        <f t="shared" si="75"/>
        <v>1961</v>
      </c>
      <c r="D1622" t="s">
        <v>18</v>
      </c>
      <c r="E1622">
        <v>14</v>
      </c>
      <c r="F1622">
        <v>2</v>
      </c>
      <c r="G1622" s="15">
        <v>14119.62</v>
      </c>
      <c r="H1622" t="s">
        <v>11</v>
      </c>
      <c r="I1622" t="s">
        <v>16</v>
      </c>
      <c r="J1622" t="s">
        <v>23</v>
      </c>
      <c r="K1622" t="str">
        <f t="shared" si="76"/>
        <v>14-Jun-1961</v>
      </c>
      <c r="L1622">
        <f t="shared" si="77"/>
        <v>61</v>
      </c>
    </row>
    <row r="1623" spans="1:12" x14ac:dyDescent="0.3">
      <c r="A1623" t="s">
        <v>1654</v>
      </c>
      <c r="B1623">
        <v>2004</v>
      </c>
      <c r="C1623">
        <f t="shared" si="75"/>
        <v>2004</v>
      </c>
      <c r="D1623" t="s">
        <v>10</v>
      </c>
      <c r="E1623">
        <v>6</v>
      </c>
      <c r="F1623">
        <v>0</v>
      </c>
      <c r="G1623" s="15">
        <v>14133.04</v>
      </c>
      <c r="H1623" t="s">
        <v>11</v>
      </c>
      <c r="I1623" t="s">
        <v>12</v>
      </c>
      <c r="J1623" t="s">
        <v>13</v>
      </c>
      <c r="K1623" t="str">
        <f t="shared" si="76"/>
        <v>6-Jul-2004</v>
      </c>
      <c r="L1623">
        <f t="shared" si="77"/>
        <v>18</v>
      </c>
    </row>
    <row r="1624" spans="1:12" x14ac:dyDescent="0.3">
      <c r="A1624" t="s">
        <v>1655</v>
      </c>
      <c r="B1624">
        <v>1984</v>
      </c>
      <c r="C1624">
        <f t="shared" si="75"/>
        <v>1984</v>
      </c>
      <c r="D1624" t="s">
        <v>10</v>
      </c>
      <c r="E1624">
        <v>7</v>
      </c>
      <c r="F1624">
        <v>3</v>
      </c>
      <c r="G1624" s="15">
        <v>14152.46</v>
      </c>
      <c r="H1624" t="s">
        <v>11</v>
      </c>
      <c r="I1624" t="s">
        <v>16</v>
      </c>
      <c r="J1624" t="s">
        <v>23</v>
      </c>
      <c r="K1624" t="str">
        <f t="shared" si="76"/>
        <v>7-Jul-1984</v>
      </c>
      <c r="L1624">
        <f t="shared" si="77"/>
        <v>38</v>
      </c>
    </row>
    <row r="1625" spans="1:12" x14ac:dyDescent="0.3">
      <c r="A1625" t="s">
        <v>1656</v>
      </c>
      <c r="B1625">
        <v>1968</v>
      </c>
      <c r="C1625">
        <f t="shared" si="75"/>
        <v>1968</v>
      </c>
      <c r="D1625" t="s">
        <v>30</v>
      </c>
      <c r="E1625">
        <v>25</v>
      </c>
      <c r="F1625">
        <v>0</v>
      </c>
      <c r="G1625" s="15">
        <v>14193.55</v>
      </c>
      <c r="H1625" t="s">
        <v>11</v>
      </c>
      <c r="I1625" t="s">
        <v>16</v>
      </c>
      <c r="J1625" t="s">
        <v>535</v>
      </c>
      <c r="K1625" t="str">
        <f t="shared" si="76"/>
        <v>25-Dec-1968</v>
      </c>
      <c r="L1625">
        <f t="shared" si="77"/>
        <v>54</v>
      </c>
    </row>
    <row r="1626" spans="1:12" x14ac:dyDescent="0.3">
      <c r="A1626" t="s">
        <v>1657</v>
      </c>
      <c r="B1626">
        <v>1983</v>
      </c>
      <c r="C1626">
        <f t="shared" si="75"/>
        <v>1983</v>
      </c>
      <c r="D1626" t="s">
        <v>15</v>
      </c>
      <c r="E1626">
        <v>17</v>
      </c>
      <c r="F1626">
        <v>3</v>
      </c>
      <c r="G1626" s="15">
        <v>14209.4</v>
      </c>
      <c r="H1626" t="s">
        <v>11</v>
      </c>
      <c r="I1626" t="s">
        <v>16</v>
      </c>
      <c r="J1626" t="s">
        <v>535</v>
      </c>
      <c r="K1626" t="str">
        <f t="shared" si="76"/>
        <v>17-Nov-1983</v>
      </c>
      <c r="L1626">
        <f t="shared" si="77"/>
        <v>39</v>
      </c>
    </row>
    <row r="1627" spans="1:12" x14ac:dyDescent="0.3">
      <c r="A1627" t="s">
        <v>1658</v>
      </c>
      <c r="B1627">
        <v>1958</v>
      </c>
      <c r="C1627">
        <f t="shared" si="75"/>
        <v>1958</v>
      </c>
      <c r="D1627" t="s">
        <v>20</v>
      </c>
      <c r="E1627">
        <v>21</v>
      </c>
      <c r="F1627">
        <v>0</v>
      </c>
      <c r="G1627" s="15">
        <v>14210.54</v>
      </c>
      <c r="H1627" t="s">
        <v>11</v>
      </c>
      <c r="I1627" t="s">
        <v>11</v>
      </c>
      <c r="J1627" t="s">
        <v>23</v>
      </c>
      <c r="K1627" t="str">
        <f t="shared" si="76"/>
        <v>21-Sep-1958</v>
      </c>
      <c r="L1627">
        <f t="shared" si="77"/>
        <v>64</v>
      </c>
    </row>
    <row r="1628" spans="1:12" x14ac:dyDescent="0.3">
      <c r="A1628" t="s">
        <v>1659</v>
      </c>
      <c r="B1628">
        <v>1961</v>
      </c>
      <c r="C1628">
        <f t="shared" si="75"/>
        <v>1961</v>
      </c>
      <c r="D1628" t="s">
        <v>20</v>
      </c>
      <c r="E1628">
        <v>25</v>
      </c>
      <c r="F1628">
        <v>2</v>
      </c>
      <c r="G1628" s="15">
        <v>14235.07</v>
      </c>
      <c r="H1628" t="s">
        <v>11</v>
      </c>
      <c r="I1628" t="s">
        <v>16</v>
      </c>
      <c r="J1628" t="s">
        <v>42</v>
      </c>
      <c r="K1628" t="str">
        <f t="shared" si="76"/>
        <v>25-Sep-1961</v>
      </c>
      <c r="L1628">
        <f t="shared" si="77"/>
        <v>61</v>
      </c>
    </row>
    <row r="1629" spans="1:12" x14ac:dyDescent="0.3">
      <c r="A1629" t="s">
        <v>1660</v>
      </c>
      <c r="B1629">
        <v>1959</v>
      </c>
      <c r="C1629">
        <f t="shared" si="75"/>
        <v>1959</v>
      </c>
      <c r="D1629" t="s">
        <v>37</v>
      </c>
      <c r="E1629">
        <v>10</v>
      </c>
      <c r="F1629">
        <v>0</v>
      </c>
      <c r="G1629" s="15">
        <v>14254.61</v>
      </c>
      <c r="H1629" t="s">
        <v>11</v>
      </c>
      <c r="I1629" t="s">
        <v>16</v>
      </c>
      <c r="J1629" t="s">
        <v>23</v>
      </c>
      <c r="K1629" t="str">
        <f t="shared" si="76"/>
        <v>10-Oct-1959</v>
      </c>
      <c r="L1629">
        <f t="shared" si="77"/>
        <v>63</v>
      </c>
    </row>
    <row r="1630" spans="1:12" x14ac:dyDescent="0.3">
      <c r="A1630" t="s">
        <v>1661</v>
      </c>
      <c r="B1630">
        <v>1959</v>
      </c>
      <c r="C1630">
        <f t="shared" si="75"/>
        <v>1959</v>
      </c>
      <c r="D1630" t="s">
        <v>15</v>
      </c>
      <c r="E1630">
        <v>8</v>
      </c>
      <c r="F1630">
        <v>0</v>
      </c>
      <c r="G1630" s="15">
        <v>14256.19</v>
      </c>
      <c r="H1630" t="s">
        <v>11</v>
      </c>
      <c r="I1630" t="s">
        <v>12</v>
      </c>
      <c r="J1630" t="s">
        <v>23</v>
      </c>
      <c r="K1630" t="str">
        <f t="shared" si="76"/>
        <v>8-Nov-1959</v>
      </c>
      <c r="L1630">
        <f t="shared" si="77"/>
        <v>63</v>
      </c>
    </row>
    <row r="1631" spans="1:12" x14ac:dyDescent="0.3">
      <c r="A1631" t="s">
        <v>1662</v>
      </c>
      <c r="B1631">
        <v>1974</v>
      </c>
      <c r="C1631">
        <f t="shared" si="75"/>
        <v>1974</v>
      </c>
      <c r="D1631" t="s">
        <v>30</v>
      </c>
      <c r="E1631">
        <v>26</v>
      </c>
      <c r="F1631">
        <v>0</v>
      </c>
      <c r="G1631" s="15">
        <v>14256.79</v>
      </c>
      <c r="H1631" t="s">
        <v>11</v>
      </c>
      <c r="I1631" t="s">
        <v>11</v>
      </c>
      <c r="J1631" t="s">
        <v>535</v>
      </c>
      <c r="K1631" t="str">
        <f t="shared" si="76"/>
        <v>26-Dec-1974</v>
      </c>
      <c r="L1631">
        <f t="shared" si="77"/>
        <v>48</v>
      </c>
    </row>
    <row r="1632" spans="1:12" x14ac:dyDescent="0.3">
      <c r="A1632" t="s">
        <v>1663</v>
      </c>
      <c r="B1632">
        <v>1972</v>
      </c>
      <c r="C1632">
        <f t="shared" si="75"/>
        <v>1972</v>
      </c>
      <c r="D1632" t="s">
        <v>10</v>
      </c>
      <c r="E1632">
        <v>13</v>
      </c>
      <c r="F1632">
        <v>0</v>
      </c>
      <c r="G1632" s="15">
        <v>14258.33</v>
      </c>
      <c r="H1632" t="s">
        <v>11</v>
      </c>
      <c r="I1632" t="s">
        <v>11</v>
      </c>
      <c r="J1632" t="s">
        <v>535</v>
      </c>
      <c r="K1632" t="str">
        <f t="shared" si="76"/>
        <v>13-Jul-1972</v>
      </c>
      <c r="L1632">
        <f t="shared" si="77"/>
        <v>50</v>
      </c>
    </row>
    <row r="1633" spans="1:12" x14ac:dyDescent="0.3">
      <c r="A1633" t="s">
        <v>1664</v>
      </c>
      <c r="B1633">
        <v>2004</v>
      </c>
      <c r="C1633">
        <f t="shared" si="75"/>
        <v>2004</v>
      </c>
      <c r="D1633" t="s">
        <v>20</v>
      </c>
      <c r="E1633">
        <v>6</v>
      </c>
      <c r="F1633">
        <v>0</v>
      </c>
      <c r="G1633" s="15">
        <v>14283.46</v>
      </c>
      <c r="H1633" t="s">
        <v>11</v>
      </c>
      <c r="I1633" t="s">
        <v>11</v>
      </c>
      <c r="J1633" t="s">
        <v>247</v>
      </c>
      <c r="K1633" t="str">
        <f t="shared" si="76"/>
        <v>6-Sep-2004</v>
      </c>
      <c r="L1633">
        <f t="shared" si="77"/>
        <v>18</v>
      </c>
    </row>
    <row r="1634" spans="1:12" x14ac:dyDescent="0.3">
      <c r="A1634" t="s">
        <v>1665</v>
      </c>
      <c r="B1634">
        <v>1968</v>
      </c>
      <c r="C1634">
        <f t="shared" si="75"/>
        <v>1968</v>
      </c>
      <c r="D1634" t="s">
        <v>30</v>
      </c>
      <c r="E1634">
        <v>15</v>
      </c>
      <c r="F1634">
        <v>0</v>
      </c>
      <c r="G1634" s="15">
        <v>14285.9</v>
      </c>
      <c r="H1634" t="s">
        <v>11</v>
      </c>
      <c r="I1634" t="s">
        <v>12</v>
      </c>
      <c r="J1634" t="s">
        <v>23</v>
      </c>
      <c r="K1634" t="str">
        <f t="shared" si="76"/>
        <v>15-Dec-1968</v>
      </c>
      <c r="L1634">
        <f t="shared" si="77"/>
        <v>54</v>
      </c>
    </row>
    <row r="1635" spans="1:12" x14ac:dyDescent="0.3">
      <c r="A1635" t="s">
        <v>1666</v>
      </c>
      <c r="B1635">
        <v>1958</v>
      </c>
      <c r="C1635">
        <f t="shared" si="75"/>
        <v>1958</v>
      </c>
      <c r="D1635" t="s">
        <v>37</v>
      </c>
      <c r="E1635">
        <v>15</v>
      </c>
      <c r="F1635">
        <v>0</v>
      </c>
      <c r="G1635" s="15">
        <v>14313.85</v>
      </c>
      <c r="H1635" t="s">
        <v>11</v>
      </c>
      <c r="I1635" t="s">
        <v>12</v>
      </c>
      <c r="J1635" t="s">
        <v>13</v>
      </c>
      <c r="K1635" t="str">
        <f t="shared" si="76"/>
        <v>15-Oct-1958</v>
      </c>
      <c r="L1635">
        <f t="shared" si="77"/>
        <v>64</v>
      </c>
    </row>
    <row r="1636" spans="1:12" x14ac:dyDescent="0.3">
      <c r="A1636" t="s">
        <v>1667</v>
      </c>
      <c r="B1636">
        <v>1958</v>
      </c>
      <c r="C1636">
        <f t="shared" si="75"/>
        <v>1958</v>
      </c>
      <c r="D1636" t="s">
        <v>10</v>
      </c>
      <c r="E1636">
        <v>10</v>
      </c>
      <c r="F1636">
        <v>0</v>
      </c>
      <c r="G1636" s="15">
        <v>14319.03</v>
      </c>
      <c r="H1636" t="s">
        <v>11</v>
      </c>
      <c r="I1636" t="s">
        <v>11</v>
      </c>
      <c r="J1636" t="s">
        <v>42</v>
      </c>
      <c r="K1636" t="str">
        <f t="shared" si="76"/>
        <v>10-Jul-1958</v>
      </c>
      <c r="L1636">
        <f t="shared" si="77"/>
        <v>64</v>
      </c>
    </row>
    <row r="1637" spans="1:12" x14ac:dyDescent="0.3">
      <c r="A1637" t="s">
        <v>1668</v>
      </c>
      <c r="B1637">
        <v>1969</v>
      </c>
      <c r="C1637">
        <f t="shared" si="75"/>
        <v>1969</v>
      </c>
      <c r="D1637" t="s">
        <v>20</v>
      </c>
      <c r="E1637">
        <v>26</v>
      </c>
      <c r="F1637">
        <v>0</v>
      </c>
      <c r="G1637" s="15">
        <v>14337.91</v>
      </c>
      <c r="H1637" t="s">
        <v>11</v>
      </c>
      <c r="I1637" t="s">
        <v>12</v>
      </c>
      <c r="J1637" t="s">
        <v>632</v>
      </c>
      <c r="K1637" t="str">
        <f t="shared" si="76"/>
        <v>26-Sep-1969</v>
      </c>
      <c r="L1637">
        <f t="shared" si="77"/>
        <v>53</v>
      </c>
    </row>
    <row r="1638" spans="1:12" x14ac:dyDescent="0.3">
      <c r="A1638" t="s">
        <v>1669</v>
      </c>
      <c r="B1638">
        <v>1959</v>
      </c>
      <c r="C1638">
        <f t="shared" si="75"/>
        <v>1959</v>
      </c>
      <c r="D1638" t="s">
        <v>30</v>
      </c>
      <c r="E1638">
        <v>24</v>
      </c>
      <c r="F1638">
        <v>1</v>
      </c>
      <c r="G1638" s="15">
        <v>14349.85</v>
      </c>
      <c r="H1638" t="s">
        <v>11</v>
      </c>
      <c r="I1638" t="s">
        <v>11</v>
      </c>
      <c r="J1638" t="s">
        <v>23</v>
      </c>
      <c r="K1638" t="str">
        <f t="shared" si="76"/>
        <v>24-Dec-1959</v>
      </c>
      <c r="L1638">
        <f t="shared" si="77"/>
        <v>63</v>
      </c>
    </row>
    <row r="1639" spans="1:12" x14ac:dyDescent="0.3">
      <c r="A1639" t="s">
        <v>1670</v>
      </c>
      <c r="B1639">
        <v>1967</v>
      </c>
      <c r="C1639">
        <f t="shared" si="75"/>
        <v>1967</v>
      </c>
      <c r="D1639" t="s">
        <v>37</v>
      </c>
      <c r="E1639">
        <v>10</v>
      </c>
      <c r="F1639">
        <v>0</v>
      </c>
      <c r="G1639" s="15">
        <v>14355.43</v>
      </c>
      <c r="H1639" t="s">
        <v>11</v>
      </c>
      <c r="I1639" t="s">
        <v>16</v>
      </c>
      <c r="J1639" t="s">
        <v>535</v>
      </c>
      <c r="K1639" t="str">
        <f t="shared" si="76"/>
        <v>10-Oct-1967</v>
      </c>
      <c r="L1639">
        <f t="shared" si="77"/>
        <v>55</v>
      </c>
    </row>
    <row r="1640" spans="1:12" x14ac:dyDescent="0.3">
      <c r="A1640" t="s">
        <v>1671</v>
      </c>
      <c r="B1640">
        <v>1988</v>
      </c>
      <c r="C1640">
        <f t="shared" si="75"/>
        <v>1988</v>
      </c>
      <c r="D1640" t="s">
        <v>15</v>
      </c>
      <c r="E1640">
        <v>16</v>
      </c>
      <c r="F1640">
        <v>1</v>
      </c>
      <c r="G1640" s="15">
        <v>14358.36</v>
      </c>
      <c r="H1640" t="s">
        <v>11</v>
      </c>
      <c r="I1640" t="s">
        <v>11</v>
      </c>
      <c r="J1640" t="s">
        <v>42</v>
      </c>
      <c r="K1640" t="str">
        <f t="shared" si="76"/>
        <v>16-Nov-1988</v>
      </c>
      <c r="L1640">
        <f t="shared" si="77"/>
        <v>34</v>
      </c>
    </row>
    <row r="1641" spans="1:12" x14ac:dyDescent="0.3">
      <c r="A1641" t="s">
        <v>1672</v>
      </c>
      <c r="B1641">
        <v>1963</v>
      </c>
      <c r="C1641">
        <f t="shared" si="75"/>
        <v>1963</v>
      </c>
      <c r="D1641" t="s">
        <v>10</v>
      </c>
      <c r="E1641">
        <v>16</v>
      </c>
      <c r="F1641">
        <v>3</v>
      </c>
      <c r="G1641" s="15">
        <v>14382.71</v>
      </c>
      <c r="H1641" t="s">
        <v>11</v>
      </c>
      <c r="I1641" t="s">
        <v>11</v>
      </c>
      <c r="J1641" t="s">
        <v>23</v>
      </c>
      <c r="K1641" t="str">
        <f t="shared" si="76"/>
        <v>16-Jul-1963</v>
      </c>
      <c r="L1641">
        <f t="shared" si="77"/>
        <v>59</v>
      </c>
    </row>
    <row r="1642" spans="1:12" x14ac:dyDescent="0.3">
      <c r="A1642" t="s">
        <v>1673</v>
      </c>
      <c r="B1642">
        <v>1965</v>
      </c>
      <c r="C1642">
        <f t="shared" si="75"/>
        <v>1965</v>
      </c>
      <c r="D1642" t="s">
        <v>18</v>
      </c>
      <c r="E1642">
        <v>22</v>
      </c>
      <c r="F1642">
        <v>4</v>
      </c>
      <c r="G1642" s="15">
        <v>14394.4</v>
      </c>
      <c r="H1642" t="s">
        <v>11</v>
      </c>
      <c r="I1642" t="s">
        <v>12</v>
      </c>
      <c r="J1642" t="s">
        <v>247</v>
      </c>
      <c r="K1642" t="str">
        <f t="shared" si="76"/>
        <v>22-Jun-1965</v>
      </c>
      <c r="L1642">
        <f t="shared" si="77"/>
        <v>57</v>
      </c>
    </row>
    <row r="1643" spans="1:12" x14ac:dyDescent="0.3">
      <c r="A1643" t="s">
        <v>1674</v>
      </c>
      <c r="B1643">
        <v>1958</v>
      </c>
      <c r="C1643">
        <f t="shared" si="75"/>
        <v>1958</v>
      </c>
      <c r="D1643" t="s">
        <v>20</v>
      </c>
      <c r="E1643">
        <v>14</v>
      </c>
      <c r="F1643">
        <v>0</v>
      </c>
      <c r="G1643" s="15">
        <v>14394.56</v>
      </c>
      <c r="H1643" t="s">
        <v>11</v>
      </c>
      <c r="I1643" t="s">
        <v>16</v>
      </c>
      <c r="J1643" t="s">
        <v>170</v>
      </c>
      <c r="K1643" t="str">
        <f t="shared" si="76"/>
        <v>14-Sep-1958</v>
      </c>
      <c r="L1643">
        <f t="shared" si="77"/>
        <v>64</v>
      </c>
    </row>
    <row r="1644" spans="1:12" x14ac:dyDescent="0.3">
      <c r="A1644" t="s">
        <v>1675</v>
      </c>
      <c r="B1644">
        <v>1958</v>
      </c>
      <c r="C1644">
        <f t="shared" si="75"/>
        <v>1958</v>
      </c>
      <c r="D1644" t="s">
        <v>10</v>
      </c>
      <c r="E1644">
        <v>29</v>
      </c>
      <c r="F1644">
        <v>0</v>
      </c>
      <c r="G1644" s="15">
        <v>14410.93</v>
      </c>
      <c r="H1644" t="s">
        <v>11</v>
      </c>
      <c r="I1644" t="s">
        <v>11</v>
      </c>
      <c r="J1644" t="s">
        <v>168</v>
      </c>
      <c r="K1644" t="str">
        <f t="shared" si="76"/>
        <v>29-Jul-1958</v>
      </c>
      <c r="L1644">
        <f t="shared" si="77"/>
        <v>64</v>
      </c>
    </row>
    <row r="1645" spans="1:12" x14ac:dyDescent="0.3">
      <c r="A1645" t="s">
        <v>1676</v>
      </c>
      <c r="B1645">
        <v>1958</v>
      </c>
      <c r="C1645">
        <f t="shared" si="75"/>
        <v>1958</v>
      </c>
      <c r="D1645" t="s">
        <v>20</v>
      </c>
      <c r="E1645">
        <v>20</v>
      </c>
      <c r="F1645">
        <v>1</v>
      </c>
      <c r="G1645" s="15">
        <v>14418.28</v>
      </c>
      <c r="H1645" t="s">
        <v>11</v>
      </c>
      <c r="I1645" t="s">
        <v>12</v>
      </c>
      <c r="J1645" t="s">
        <v>13</v>
      </c>
      <c r="K1645" t="str">
        <f t="shared" si="76"/>
        <v>20-Sep-1958</v>
      </c>
      <c r="L1645">
        <f t="shared" si="77"/>
        <v>64</v>
      </c>
    </row>
    <row r="1646" spans="1:12" x14ac:dyDescent="0.3">
      <c r="A1646" t="s">
        <v>1677</v>
      </c>
      <c r="B1646">
        <v>1999</v>
      </c>
      <c r="C1646">
        <f t="shared" si="75"/>
        <v>1999</v>
      </c>
      <c r="D1646" t="s">
        <v>35</v>
      </c>
      <c r="E1646">
        <v>10</v>
      </c>
      <c r="F1646">
        <v>2</v>
      </c>
      <c r="G1646" s="15">
        <v>14426.07</v>
      </c>
      <c r="H1646" t="s">
        <v>11</v>
      </c>
      <c r="I1646" t="s">
        <v>16</v>
      </c>
      <c r="J1646" t="s">
        <v>23</v>
      </c>
      <c r="K1646" t="str">
        <f t="shared" si="76"/>
        <v>10-Aug-1999</v>
      </c>
      <c r="L1646">
        <f t="shared" si="77"/>
        <v>23</v>
      </c>
    </row>
    <row r="1647" spans="1:12" x14ac:dyDescent="0.3">
      <c r="A1647" t="s">
        <v>1678</v>
      </c>
      <c r="B1647">
        <v>1967</v>
      </c>
      <c r="C1647">
        <f t="shared" si="75"/>
        <v>1967</v>
      </c>
      <c r="D1647" t="s">
        <v>35</v>
      </c>
      <c r="E1647">
        <v>15</v>
      </c>
      <c r="F1647">
        <v>0</v>
      </c>
      <c r="G1647" s="15">
        <v>14426.66</v>
      </c>
      <c r="H1647" t="s">
        <v>11</v>
      </c>
      <c r="I1647" t="s">
        <v>11</v>
      </c>
      <c r="J1647" t="s">
        <v>535</v>
      </c>
      <c r="K1647" t="str">
        <f t="shared" si="76"/>
        <v>15-Aug-1967</v>
      </c>
      <c r="L1647">
        <f t="shared" si="77"/>
        <v>55</v>
      </c>
    </row>
    <row r="1648" spans="1:12" x14ac:dyDescent="0.3">
      <c r="A1648" t="s">
        <v>1679</v>
      </c>
      <c r="B1648">
        <v>1967</v>
      </c>
      <c r="C1648">
        <f t="shared" si="75"/>
        <v>1967</v>
      </c>
      <c r="D1648" t="s">
        <v>15</v>
      </c>
      <c r="E1648">
        <v>4</v>
      </c>
      <c r="F1648">
        <v>0</v>
      </c>
      <c r="G1648" s="15">
        <v>14427.63</v>
      </c>
      <c r="H1648" t="s">
        <v>11</v>
      </c>
      <c r="I1648" t="s">
        <v>11</v>
      </c>
      <c r="J1648" t="s">
        <v>300</v>
      </c>
      <c r="K1648" t="str">
        <f t="shared" si="76"/>
        <v>4-Nov-1967</v>
      </c>
      <c r="L1648">
        <f t="shared" si="77"/>
        <v>55</v>
      </c>
    </row>
    <row r="1649" spans="1:12" x14ac:dyDescent="0.3">
      <c r="A1649" t="s">
        <v>1680</v>
      </c>
      <c r="B1649">
        <v>1959</v>
      </c>
      <c r="C1649">
        <f t="shared" si="75"/>
        <v>1959</v>
      </c>
      <c r="D1649" t="s">
        <v>18</v>
      </c>
      <c r="E1649">
        <v>29</v>
      </c>
      <c r="F1649">
        <v>0</v>
      </c>
      <c r="G1649" s="15">
        <v>14449.85</v>
      </c>
      <c r="H1649" t="s">
        <v>11</v>
      </c>
      <c r="I1649" t="s">
        <v>16</v>
      </c>
      <c r="J1649" t="s">
        <v>247</v>
      </c>
      <c r="K1649" t="str">
        <f t="shared" si="76"/>
        <v>29-Jun-1959</v>
      </c>
      <c r="L1649">
        <f t="shared" si="77"/>
        <v>63</v>
      </c>
    </row>
    <row r="1650" spans="1:12" x14ac:dyDescent="0.3">
      <c r="A1650" t="s">
        <v>1681</v>
      </c>
      <c r="B1650">
        <v>1959</v>
      </c>
      <c r="C1650">
        <f t="shared" si="75"/>
        <v>1959</v>
      </c>
      <c r="D1650" t="s">
        <v>35</v>
      </c>
      <c r="E1650">
        <v>3</v>
      </c>
      <c r="F1650">
        <v>0</v>
      </c>
      <c r="G1650" s="15">
        <v>14451.84</v>
      </c>
      <c r="H1650" t="s">
        <v>11</v>
      </c>
      <c r="I1650" t="s">
        <v>12</v>
      </c>
      <c r="J1650" t="s">
        <v>249</v>
      </c>
      <c r="K1650" t="str">
        <f t="shared" si="76"/>
        <v>3-Aug-1959</v>
      </c>
      <c r="L1650">
        <f t="shared" si="77"/>
        <v>63</v>
      </c>
    </row>
    <row r="1651" spans="1:12" x14ac:dyDescent="0.3">
      <c r="A1651" t="s">
        <v>1682</v>
      </c>
      <c r="B1651">
        <v>1996</v>
      </c>
      <c r="C1651">
        <f t="shared" si="75"/>
        <v>1996</v>
      </c>
      <c r="D1651" t="s">
        <v>15</v>
      </c>
      <c r="E1651">
        <v>10</v>
      </c>
      <c r="F1651">
        <v>2</v>
      </c>
      <c r="G1651" s="15">
        <v>14455.64</v>
      </c>
      <c r="H1651" t="s">
        <v>11</v>
      </c>
      <c r="I1651" t="s">
        <v>12</v>
      </c>
      <c r="J1651" t="s">
        <v>247</v>
      </c>
      <c r="K1651" t="str">
        <f t="shared" si="76"/>
        <v>10-Nov-1996</v>
      </c>
      <c r="L1651">
        <f t="shared" si="77"/>
        <v>26</v>
      </c>
    </row>
    <row r="1652" spans="1:12" x14ac:dyDescent="0.3">
      <c r="A1652" t="s">
        <v>1683</v>
      </c>
      <c r="B1652">
        <v>1976</v>
      </c>
      <c r="C1652">
        <f t="shared" si="75"/>
        <v>1976</v>
      </c>
      <c r="D1652" t="s">
        <v>15</v>
      </c>
      <c r="E1652">
        <v>27</v>
      </c>
      <c r="F1652">
        <v>2</v>
      </c>
      <c r="G1652" s="15">
        <v>14470.01</v>
      </c>
      <c r="H1652" t="s">
        <v>11</v>
      </c>
      <c r="I1652" t="s">
        <v>12</v>
      </c>
      <c r="J1652" t="s">
        <v>23</v>
      </c>
      <c r="K1652" t="str">
        <f t="shared" si="76"/>
        <v>27-Nov-1976</v>
      </c>
      <c r="L1652">
        <f t="shared" si="77"/>
        <v>46</v>
      </c>
    </row>
    <row r="1653" spans="1:12" x14ac:dyDescent="0.3">
      <c r="A1653" t="s">
        <v>1684</v>
      </c>
      <c r="B1653">
        <v>1959</v>
      </c>
      <c r="C1653">
        <f t="shared" si="75"/>
        <v>1959</v>
      </c>
      <c r="D1653" t="s">
        <v>15</v>
      </c>
      <c r="E1653">
        <v>20</v>
      </c>
      <c r="F1653">
        <v>1</v>
      </c>
      <c r="G1653" s="15">
        <v>14474.68</v>
      </c>
      <c r="H1653" t="s">
        <v>11</v>
      </c>
      <c r="I1653" t="s">
        <v>11</v>
      </c>
      <c r="J1653" t="s">
        <v>13</v>
      </c>
      <c r="K1653" t="str">
        <f t="shared" si="76"/>
        <v>20-Nov-1959</v>
      </c>
      <c r="L1653">
        <f t="shared" si="77"/>
        <v>63</v>
      </c>
    </row>
    <row r="1654" spans="1:12" x14ac:dyDescent="0.3">
      <c r="A1654" t="s">
        <v>1685</v>
      </c>
      <c r="B1654">
        <v>1979</v>
      </c>
      <c r="C1654">
        <f t="shared" si="75"/>
        <v>1979</v>
      </c>
      <c r="D1654" t="s">
        <v>37</v>
      </c>
      <c r="E1654">
        <v>20</v>
      </c>
      <c r="F1654">
        <v>5</v>
      </c>
      <c r="G1654" s="15">
        <v>14478.33</v>
      </c>
      <c r="H1654" t="s">
        <v>11</v>
      </c>
      <c r="I1654" t="s">
        <v>11</v>
      </c>
      <c r="J1654" t="s">
        <v>13</v>
      </c>
      <c r="K1654" t="str">
        <f t="shared" si="76"/>
        <v>20-Oct-1979</v>
      </c>
      <c r="L1654">
        <f t="shared" si="77"/>
        <v>43</v>
      </c>
    </row>
    <row r="1655" spans="1:12" x14ac:dyDescent="0.3">
      <c r="A1655" t="s">
        <v>1686</v>
      </c>
      <c r="B1655">
        <v>1989</v>
      </c>
      <c r="C1655">
        <f t="shared" si="75"/>
        <v>1989</v>
      </c>
      <c r="D1655" t="s">
        <v>10</v>
      </c>
      <c r="E1655">
        <v>22</v>
      </c>
      <c r="F1655">
        <v>3</v>
      </c>
      <c r="G1655" s="15">
        <v>14507.46</v>
      </c>
      <c r="H1655" t="s">
        <v>11</v>
      </c>
      <c r="I1655" t="s">
        <v>12</v>
      </c>
      <c r="J1655" t="s">
        <v>23</v>
      </c>
      <c r="K1655" t="str">
        <f t="shared" si="76"/>
        <v>22-Jul-1989</v>
      </c>
      <c r="L1655">
        <f t="shared" si="77"/>
        <v>33</v>
      </c>
    </row>
    <row r="1656" spans="1:12" x14ac:dyDescent="0.3">
      <c r="A1656" t="s">
        <v>1687</v>
      </c>
      <c r="B1656">
        <v>1989</v>
      </c>
      <c r="C1656">
        <f t="shared" si="75"/>
        <v>1989</v>
      </c>
      <c r="D1656" t="s">
        <v>10</v>
      </c>
      <c r="E1656">
        <v>14</v>
      </c>
      <c r="F1656">
        <v>3</v>
      </c>
      <c r="G1656" s="15">
        <v>14547.26</v>
      </c>
      <c r="H1656" t="s">
        <v>11</v>
      </c>
      <c r="I1656" t="s">
        <v>12</v>
      </c>
      <c r="J1656" t="s">
        <v>42</v>
      </c>
      <c r="K1656" t="str">
        <f t="shared" si="76"/>
        <v>14-Jul-1989</v>
      </c>
      <c r="L1656">
        <f t="shared" si="77"/>
        <v>33</v>
      </c>
    </row>
    <row r="1657" spans="1:12" x14ac:dyDescent="0.3">
      <c r="A1657" t="s">
        <v>1688</v>
      </c>
      <c r="B1657">
        <v>1998</v>
      </c>
      <c r="C1657">
        <f t="shared" si="75"/>
        <v>1998</v>
      </c>
      <c r="D1657" t="s">
        <v>20</v>
      </c>
      <c r="E1657">
        <v>12</v>
      </c>
      <c r="F1657">
        <v>0</v>
      </c>
      <c r="G1657" s="15">
        <v>14571.89</v>
      </c>
      <c r="H1657" t="s">
        <v>11</v>
      </c>
      <c r="I1657" t="s">
        <v>16</v>
      </c>
      <c r="J1657" t="s">
        <v>247</v>
      </c>
      <c r="K1657" t="str">
        <f t="shared" si="76"/>
        <v>12-Sep-1998</v>
      </c>
      <c r="L1657">
        <f t="shared" si="77"/>
        <v>24</v>
      </c>
    </row>
    <row r="1658" spans="1:12" x14ac:dyDescent="0.3">
      <c r="A1658" t="s">
        <v>1689</v>
      </c>
      <c r="B1658">
        <v>1962</v>
      </c>
      <c r="C1658">
        <f t="shared" si="75"/>
        <v>1962</v>
      </c>
      <c r="D1658" t="s">
        <v>30</v>
      </c>
      <c r="E1658">
        <v>3</v>
      </c>
      <c r="F1658">
        <v>0</v>
      </c>
      <c r="G1658" s="15">
        <v>14574.64</v>
      </c>
      <c r="H1658" t="s">
        <v>11</v>
      </c>
      <c r="I1658" t="s">
        <v>16</v>
      </c>
      <c r="J1658" t="s">
        <v>200</v>
      </c>
      <c r="K1658" t="str">
        <f t="shared" si="76"/>
        <v>3-Dec-1962</v>
      </c>
      <c r="L1658">
        <f t="shared" si="77"/>
        <v>60</v>
      </c>
    </row>
    <row r="1659" spans="1:12" x14ac:dyDescent="0.3">
      <c r="A1659" t="s">
        <v>1690</v>
      </c>
      <c r="B1659">
        <v>1963</v>
      </c>
      <c r="C1659">
        <f t="shared" si="75"/>
        <v>1963</v>
      </c>
      <c r="D1659" t="s">
        <v>37</v>
      </c>
      <c r="E1659">
        <v>14</v>
      </c>
      <c r="F1659">
        <v>3</v>
      </c>
      <c r="G1659" s="15">
        <v>14590.63</v>
      </c>
      <c r="H1659" t="s">
        <v>11</v>
      </c>
      <c r="I1659" t="s">
        <v>16</v>
      </c>
      <c r="J1659" t="s">
        <v>247</v>
      </c>
      <c r="K1659" t="str">
        <f t="shared" si="76"/>
        <v>14-Oct-1963</v>
      </c>
      <c r="L1659">
        <f t="shared" si="77"/>
        <v>59</v>
      </c>
    </row>
    <row r="1660" spans="1:12" x14ac:dyDescent="0.3">
      <c r="A1660" t="s">
        <v>1691</v>
      </c>
      <c r="B1660">
        <v>1967</v>
      </c>
      <c r="C1660">
        <f t="shared" si="75"/>
        <v>1967</v>
      </c>
      <c r="D1660" t="s">
        <v>10</v>
      </c>
      <c r="E1660">
        <v>18</v>
      </c>
      <c r="F1660">
        <v>0</v>
      </c>
      <c r="G1660" s="15">
        <v>14600.62</v>
      </c>
      <c r="H1660" t="s">
        <v>11</v>
      </c>
      <c r="I1660" t="s">
        <v>12</v>
      </c>
      <c r="J1660" t="s">
        <v>632</v>
      </c>
      <c r="K1660" t="str">
        <f t="shared" si="76"/>
        <v>18-Jul-1967</v>
      </c>
      <c r="L1660">
        <f t="shared" si="77"/>
        <v>55</v>
      </c>
    </row>
    <row r="1661" spans="1:12" x14ac:dyDescent="0.3">
      <c r="A1661" t="s">
        <v>1692</v>
      </c>
      <c r="B1661">
        <v>1965</v>
      </c>
      <c r="C1661">
        <f t="shared" si="75"/>
        <v>1965</v>
      </c>
      <c r="D1661" t="s">
        <v>15</v>
      </c>
      <c r="E1661">
        <v>8</v>
      </c>
      <c r="F1661">
        <v>0</v>
      </c>
      <c r="G1661" s="15">
        <v>14612.33</v>
      </c>
      <c r="H1661" t="s">
        <v>11</v>
      </c>
      <c r="I1661" t="s">
        <v>12</v>
      </c>
      <c r="J1661" t="s">
        <v>300</v>
      </c>
      <c r="K1661" t="str">
        <f t="shared" si="76"/>
        <v>8-Nov-1965</v>
      </c>
      <c r="L1661">
        <f t="shared" si="77"/>
        <v>57</v>
      </c>
    </row>
    <row r="1662" spans="1:12" x14ac:dyDescent="0.3">
      <c r="A1662" t="s">
        <v>1693</v>
      </c>
      <c r="B1662">
        <v>1991</v>
      </c>
      <c r="C1662">
        <f t="shared" si="75"/>
        <v>1991</v>
      </c>
      <c r="D1662" t="s">
        <v>35</v>
      </c>
      <c r="E1662">
        <v>21</v>
      </c>
      <c r="F1662">
        <v>3</v>
      </c>
      <c r="G1662" s="15">
        <v>14630.52</v>
      </c>
      <c r="H1662" t="s">
        <v>11</v>
      </c>
      <c r="I1662" t="s">
        <v>12</v>
      </c>
      <c r="J1662" t="s">
        <v>42</v>
      </c>
      <c r="K1662" t="str">
        <f t="shared" si="76"/>
        <v>21-Aug-1991</v>
      </c>
      <c r="L1662">
        <f t="shared" si="77"/>
        <v>31</v>
      </c>
    </row>
    <row r="1663" spans="1:12" x14ac:dyDescent="0.3">
      <c r="A1663" t="s">
        <v>1694</v>
      </c>
      <c r="B1663">
        <v>1967</v>
      </c>
      <c r="C1663">
        <f t="shared" si="75"/>
        <v>1967</v>
      </c>
      <c r="D1663" t="s">
        <v>20</v>
      </c>
      <c r="E1663">
        <v>1</v>
      </c>
      <c r="F1663">
        <v>0</v>
      </c>
      <c r="G1663" s="15">
        <v>14640.35</v>
      </c>
      <c r="H1663" t="s">
        <v>11</v>
      </c>
      <c r="I1663" t="s">
        <v>12</v>
      </c>
      <c r="J1663" t="s">
        <v>535</v>
      </c>
      <c r="K1663" t="str">
        <f t="shared" si="76"/>
        <v>1-Sep-1967</v>
      </c>
      <c r="L1663">
        <f t="shared" si="77"/>
        <v>55</v>
      </c>
    </row>
    <row r="1664" spans="1:12" x14ac:dyDescent="0.3">
      <c r="A1664" t="s">
        <v>1695</v>
      </c>
      <c r="B1664">
        <v>1981</v>
      </c>
      <c r="C1664">
        <f t="shared" si="75"/>
        <v>1981</v>
      </c>
      <c r="D1664" t="s">
        <v>15</v>
      </c>
      <c r="E1664">
        <v>13</v>
      </c>
      <c r="F1664">
        <v>1</v>
      </c>
      <c r="G1664" s="15">
        <v>14657.2</v>
      </c>
      <c r="H1664" t="s">
        <v>11</v>
      </c>
      <c r="I1664" t="s">
        <v>16</v>
      </c>
      <c r="J1664" t="s">
        <v>23</v>
      </c>
      <c r="K1664" t="str">
        <f t="shared" si="76"/>
        <v>13-Nov-1981</v>
      </c>
      <c r="L1664">
        <f t="shared" si="77"/>
        <v>41</v>
      </c>
    </row>
    <row r="1665" spans="1:12" x14ac:dyDescent="0.3">
      <c r="A1665" t="s">
        <v>1696</v>
      </c>
      <c r="B1665">
        <v>1969</v>
      </c>
      <c r="C1665">
        <f t="shared" si="75"/>
        <v>1969</v>
      </c>
      <c r="D1665" t="s">
        <v>37</v>
      </c>
      <c r="E1665">
        <v>20</v>
      </c>
      <c r="F1665">
        <v>0</v>
      </c>
      <c r="G1665" s="15">
        <v>14665.75</v>
      </c>
      <c r="H1665" t="s">
        <v>11</v>
      </c>
      <c r="I1665" t="s">
        <v>16</v>
      </c>
      <c r="J1665" t="s">
        <v>23</v>
      </c>
      <c r="K1665" t="str">
        <f t="shared" si="76"/>
        <v>20-Oct-1969</v>
      </c>
      <c r="L1665">
        <f t="shared" si="77"/>
        <v>53</v>
      </c>
    </row>
    <row r="1666" spans="1:12" x14ac:dyDescent="0.3">
      <c r="A1666" t="s">
        <v>1697</v>
      </c>
      <c r="B1666">
        <v>1958</v>
      </c>
      <c r="C1666">
        <f t="shared" si="75"/>
        <v>1958</v>
      </c>
      <c r="D1666" t="s">
        <v>10</v>
      </c>
      <c r="E1666">
        <v>23</v>
      </c>
      <c r="F1666">
        <v>0</v>
      </c>
      <c r="G1666" s="15">
        <v>14692.67</v>
      </c>
      <c r="H1666" t="s">
        <v>11</v>
      </c>
      <c r="I1666" t="s">
        <v>16</v>
      </c>
      <c r="J1666" t="s">
        <v>23</v>
      </c>
      <c r="K1666" t="str">
        <f t="shared" si="76"/>
        <v>23-Jul-1958</v>
      </c>
      <c r="L1666">
        <f t="shared" si="77"/>
        <v>64</v>
      </c>
    </row>
    <row r="1667" spans="1:12" x14ac:dyDescent="0.3">
      <c r="A1667" t="s">
        <v>1698</v>
      </c>
      <c r="B1667">
        <v>1982</v>
      </c>
      <c r="C1667">
        <f t="shared" ref="C1667:C1730" si="78">IF(B1667="?",AVERAGE($B$2344),B1667)</f>
        <v>1982</v>
      </c>
      <c r="D1667" t="s">
        <v>20</v>
      </c>
      <c r="E1667">
        <v>4</v>
      </c>
      <c r="F1667">
        <v>3</v>
      </c>
      <c r="G1667" s="15">
        <v>14696.77</v>
      </c>
      <c r="H1667" t="s">
        <v>11</v>
      </c>
      <c r="I1667" t="s">
        <v>11</v>
      </c>
      <c r="J1667" t="s">
        <v>42</v>
      </c>
      <c r="K1667" t="str">
        <f t="shared" ref="K1667:K1730" si="79">CONCATENATE(E1667,"-",D1667,"-",C1667)</f>
        <v>4-Sep-1982</v>
      </c>
      <c r="L1667">
        <f t="shared" ref="L1667:L1730" si="80">DATEDIF(K1667,DATE(2023,6,8),"Y")</f>
        <v>40</v>
      </c>
    </row>
    <row r="1668" spans="1:12" x14ac:dyDescent="0.3">
      <c r="A1668" t="s">
        <v>1699</v>
      </c>
      <c r="B1668">
        <v>2002</v>
      </c>
      <c r="C1668">
        <f t="shared" si="78"/>
        <v>2002</v>
      </c>
      <c r="D1668" t="s">
        <v>20</v>
      </c>
      <c r="E1668">
        <v>24</v>
      </c>
      <c r="F1668">
        <v>0</v>
      </c>
      <c r="G1668" s="15">
        <v>14711.74</v>
      </c>
      <c r="H1668" t="s">
        <v>11</v>
      </c>
      <c r="I1668" t="s">
        <v>11</v>
      </c>
      <c r="J1668" t="s">
        <v>23</v>
      </c>
      <c r="K1668" t="str">
        <f t="shared" si="79"/>
        <v>24-Sep-2002</v>
      </c>
      <c r="L1668">
        <f t="shared" si="80"/>
        <v>20</v>
      </c>
    </row>
    <row r="1669" spans="1:12" x14ac:dyDescent="0.3">
      <c r="A1669" t="s">
        <v>1700</v>
      </c>
      <c r="B1669">
        <v>1962</v>
      </c>
      <c r="C1669">
        <f t="shared" si="78"/>
        <v>1962</v>
      </c>
      <c r="D1669" t="s">
        <v>10</v>
      </c>
      <c r="E1669">
        <v>29</v>
      </c>
      <c r="F1669">
        <v>0</v>
      </c>
      <c r="G1669" s="15">
        <v>14738.43</v>
      </c>
      <c r="H1669" t="s">
        <v>11</v>
      </c>
      <c r="I1669" t="s">
        <v>12</v>
      </c>
      <c r="J1669" t="s">
        <v>300</v>
      </c>
      <c r="K1669" t="str">
        <f t="shared" si="79"/>
        <v>29-Jul-1962</v>
      </c>
      <c r="L1669">
        <f t="shared" si="80"/>
        <v>60</v>
      </c>
    </row>
    <row r="1670" spans="1:12" x14ac:dyDescent="0.3">
      <c r="A1670" t="s">
        <v>1701</v>
      </c>
      <c r="B1670">
        <v>1965</v>
      </c>
      <c r="C1670">
        <f t="shared" si="78"/>
        <v>1965</v>
      </c>
      <c r="D1670" t="s">
        <v>10</v>
      </c>
      <c r="E1670">
        <v>27</v>
      </c>
      <c r="F1670">
        <v>0</v>
      </c>
      <c r="G1670" s="15">
        <v>14750.42</v>
      </c>
      <c r="H1670" t="s">
        <v>11</v>
      </c>
      <c r="I1670" t="s">
        <v>11</v>
      </c>
      <c r="J1670" t="s">
        <v>535</v>
      </c>
      <c r="K1670" t="str">
        <f t="shared" si="79"/>
        <v>27-Jul-1965</v>
      </c>
      <c r="L1670">
        <f t="shared" si="80"/>
        <v>57</v>
      </c>
    </row>
    <row r="1671" spans="1:12" x14ac:dyDescent="0.3">
      <c r="A1671" t="s">
        <v>1702</v>
      </c>
      <c r="B1671">
        <v>1975</v>
      </c>
      <c r="C1671">
        <f t="shared" si="78"/>
        <v>1975</v>
      </c>
      <c r="D1671" t="s">
        <v>30</v>
      </c>
      <c r="E1671">
        <v>10</v>
      </c>
      <c r="F1671">
        <v>1</v>
      </c>
      <c r="G1671" s="15">
        <v>14819</v>
      </c>
      <c r="H1671" t="s">
        <v>11</v>
      </c>
      <c r="I1671" t="s">
        <v>12</v>
      </c>
      <c r="J1671" t="s">
        <v>249</v>
      </c>
      <c r="K1671" t="str">
        <f t="shared" si="79"/>
        <v>10-Dec-1975</v>
      </c>
      <c r="L1671">
        <f t="shared" si="80"/>
        <v>47</v>
      </c>
    </row>
    <row r="1672" spans="1:12" x14ac:dyDescent="0.3">
      <c r="A1672" t="s">
        <v>1703</v>
      </c>
      <c r="B1672">
        <v>1979</v>
      </c>
      <c r="C1672">
        <f t="shared" si="78"/>
        <v>1979</v>
      </c>
      <c r="D1672" t="s">
        <v>37</v>
      </c>
      <c r="E1672">
        <v>18</v>
      </c>
      <c r="F1672">
        <v>2</v>
      </c>
      <c r="G1672" s="15">
        <v>14839.34</v>
      </c>
      <c r="H1672" t="s">
        <v>11</v>
      </c>
      <c r="I1672" t="s">
        <v>12</v>
      </c>
      <c r="J1672" t="s">
        <v>535</v>
      </c>
      <c r="K1672" t="str">
        <f t="shared" si="79"/>
        <v>18-Oct-1979</v>
      </c>
      <c r="L1672">
        <f t="shared" si="80"/>
        <v>43</v>
      </c>
    </row>
    <row r="1673" spans="1:12" x14ac:dyDescent="0.3">
      <c r="A1673" t="s">
        <v>1704</v>
      </c>
      <c r="B1673">
        <v>1981</v>
      </c>
      <c r="C1673">
        <f t="shared" si="78"/>
        <v>1981</v>
      </c>
      <c r="D1673" t="s">
        <v>18</v>
      </c>
      <c r="E1673">
        <v>5</v>
      </c>
      <c r="F1673">
        <v>1</v>
      </c>
      <c r="G1673" s="15">
        <v>14843.96</v>
      </c>
      <c r="H1673" t="s">
        <v>11</v>
      </c>
      <c r="I1673" t="s">
        <v>12</v>
      </c>
      <c r="J1673" t="s">
        <v>535</v>
      </c>
      <c r="K1673" t="str">
        <f t="shared" si="79"/>
        <v>5-Jun-1981</v>
      </c>
      <c r="L1673">
        <f t="shared" si="80"/>
        <v>42</v>
      </c>
    </row>
    <row r="1674" spans="1:12" x14ac:dyDescent="0.3">
      <c r="A1674" t="s">
        <v>1705</v>
      </c>
      <c r="B1674">
        <v>1970</v>
      </c>
      <c r="C1674">
        <f t="shared" si="78"/>
        <v>1970</v>
      </c>
      <c r="D1674" t="s">
        <v>15</v>
      </c>
      <c r="E1674">
        <v>11</v>
      </c>
      <c r="F1674">
        <v>0</v>
      </c>
      <c r="G1674" s="15">
        <v>14847.63</v>
      </c>
      <c r="H1674" t="s">
        <v>11</v>
      </c>
      <c r="I1674" t="s">
        <v>11</v>
      </c>
      <c r="J1674" t="s">
        <v>249</v>
      </c>
      <c r="K1674" t="str">
        <f t="shared" si="79"/>
        <v>11-Nov-1970</v>
      </c>
      <c r="L1674">
        <f t="shared" si="80"/>
        <v>52</v>
      </c>
    </row>
    <row r="1675" spans="1:12" x14ac:dyDescent="0.3">
      <c r="A1675" t="s">
        <v>1706</v>
      </c>
      <c r="B1675">
        <v>1958</v>
      </c>
      <c r="C1675">
        <f t="shared" si="78"/>
        <v>1958</v>
      </c>
      <c r="D1675" t="s">
        <v>37</v>
      </c>
      <c r="E1675">
        <v>17</v>
      </c>
      <c r="F1675">
        <v>0</v>
      </c>
      <c r="G1675" s="15">
        <v>14901.52</v>
      </c>
      <c r="H1675" t="s">
        <v>11</v>
      </c>
      <c r="I1675" t="s">
        <v>11</v>
      </c>
      <c r="J1675" t="s">
        <v>247</v>
      </c>
      <c r="K1675" t="str">
        <f t="shared" si="79"/>
        <v>17-Oct-1958</v>
      </c>
      <c r="L1675">
        <f t="shared" si="80"/>
        <v>64</v>
      </c>
    </row>
    <row r="1676" spans="1:12" x14ac:dyDescent="0.3">
      <c r="A1676" t="s">
        <v>1707</v>
      </c>
      <c r="B1676">
        <v>1981</v>
      </c>
      <c r="C1676">
        <f t="shared" si="78"/>
        <v>1981</v>
      </c>
      <c r="D1676" t="s">
        <v>10</v>
      </c>
      <c r="E1676">
        <v>4</v>
      </c>
      <c r="F1676">
        <v>1</v>
      </c>
      <c r="G1676" s="15">
        <v>14908.27</v>
      </c>
      <c r="H1676" t="s">
        <v>11</v>
      </c>
      <c r="I1676" t="s">
        <v>16</v>
      </c>
      <c r="J1676" t="s">
        <v>42</v>
      </c>
      <c r="K1676" t="str">
        <f t="shared" si="79"/>
        <v>4-Jul-1981</v>
      </c>
      <c r="L1676">
        <f t="shared" si="80"/>
        <v>41</v>
      </c>
    </row>
    <row r="1677" spans="1:12" x14ac:dyDescent="0.3">
      <c r="A1677" t="s">
        <v>1708</v>
      </c>
      <c r="B1677">
        <v>1968</v>
      </c>
      <c r="C1677">
        <f t="shared" si="78"/>
        <v>1968</v>
      </c>
      <c r="D1677" t="s">
        <v>15</v>
      </c>
      <c r="E1677">
        <v>8</v>
      </c>
      <c r="F1677">
        <v>0</v>
      </c>
      <c r="G1677" s="15">
        <v>14926.97</v>
      </c>
      <c r="H1677" t="s">
        <v>11</v>
      </c>
      <c r="I1677" t="s">
        <v>11</v>
      </c>
      <c r="J1677" t="s">
        <v>23</v>
      </c>
      <c r="K1677" t="str">
        <f t="shared" si="79"/>
        <v>8-Nov-1968</v>
      </c>
      <c r="L1677">
        <f t="shared" si="80"/>
        <v>54</v>
      </c>
    </row>
    <row r="1678" spans="1:12" x14ac:dyDescent="0.3">
      <c r="A1678" t="s">
        <v>1709</v>
      </c>
      <c r="B1678">
        <v>1962</v>
      </c>
      <c r="C1678">
        <f t="shared" si="78"/>
        <v>1962</v>
      </c>
      <c r="D1678" t="s">
        <v>15</v>
      </c>
      <c r="E1678">
        <v>29</v>
      </c>
      <c r="F1678">
        <v>0</v>
      </c>
      <c r="G1678" s="15">
        <v>14945.34</v>
      </c>
      <c r="H1678" t="s">
        <v>11</v>
      </c>
      <c r="I1678" t="s">
        <v>16</v>
      </c>
      <c r="J1678" t="s">
        <v>300</v>
      </c>
      <c r="K1678" t="str">
        <f t="shared" si="79"/>
        <v>29-Nov-1962</v>
      </c>
      <c r="L1678">
        <f t="shared" si="80"/>
        <v>60</v>
      </c>
    </row>
    <row r="1679" spans="1:12" x14ac:dyDescent="0.3">
      <c r="A1679" t="s">
        <v>1710</v>
      </c>
      <c r="B1679">
        <v>1958</v>
      </c>
      <c r="C1679">
        <f t="shared" si="78"/>
        <v>1958</v>
      </c>
      <c r="D1679" t="s">
        <v>10</v>
      </c>
      <c r="E1679">
        <v>29</v>
      </c>
      <c r="F1679">
        <v>2</v>
      </c>
      <c r="G1679" s="15">
        <v>14988.43</v>
      </c>
      <c r="H1679" t="s">
        <v>11</v>
      </c>
      <c r="I1679" t="s">
        <v>12</v>
      </c>
      <c r="J1679" t="s">
        <v>42</v>
      </c>
      <c r="K1679" t="str">
        <f t="shared" si="79"/>
        <v>29-Jul-1958</v>
      </c>
      <c r="L1679">
        <f t="shared" si="80"/>
        <v>64</v>
      </c>
    </row>
    <row r="1680" spans="1:12" x14ac:dyDescent="0.3">
      <c r="A1680" t="s">
        <v>1711</v>
      </c>
      <c r="B1680">
        <v>1995</v>
      </c>
      <c r="C1680">
        <f t="shared" si="78"/>
        <v>1995</v>
      </c>
      <c r="D1680" t="s">
        <v>35</v>
      </c>
      <c r="E1680">
        <v>2</v>
      </c>
      <c r="F1680">
        <v>2</v>
      </c>
      <c r="G1680" s="15">
        <v>15006.58</v>
      </c>
      <c r="H1680" t="s">
        <v>11</v>
      </c>
      <c r="I1680" t="s">
        <v>11</v>
      </c>
      <c r="J1680" t="s">
        <v>247</v>
      </c>
      <c r="K1680" t="str">
        <f t="shared" si="79"/>
        <v>2-Aug-1995</v>
      </c>
      <c r="L1680">
        <f t="shared" si="80"/>
        <v>27</v>
      </c>
    </row>
    <row r="1681" spans="1:12" x14ac:dyDescent="0.3">
      <c r="A1681" t="s">
        <v>1712</v>
      </c>
      <c r="B1681">
        <v>1960</v>
      </c>
      <c r="C1681">
        <f t="shared" si="78"/>
        <v>1960</v>
      </c>
      <c r="D1681" t="s">
        <v>35</v>
      </c>
      <c r="E1681">
        <v>8</v>
      </c>
      <c r="F1681">
        <v>2</v>
      </c>
      <c r="G1681" s="15">
        <v>15019.76</v>
      </c>
      <c r="H1681" t="s">
        <v>11</v>
      </c>
      <c r="I1681" t="s">
        <v>11</v>
      </c>
      <c r="J1681" t="s">
        <v>23</v>
      </c>
      <c r="K1681" t="str">
        <f t="shared" si="79"/>
        <v>8-Aug-1960</v>
      </c>
      <c r="L1681">
        <f t="shared" si="80"/>
        <v>62</v>
      </c>
    </row>
    <row r="1682" spans="1:12" x14ac:dyDescent="0.3">
      <c r="A1682" t="s">
        <v>1713</v>
      </c>
      <c r="B1682">
        <v>1979</v>
      </c>
      <c r="C1682">
        <f t="shared" si="78"/>
        <v>1979</v>
      </c>
      <c r="D1682" t="s">
        <v>15</v>
      </c>
      <c r="E1682">
        <v>25</v>
      </c>
      <c r="F1682">
        <v>2</v>
      </c>
      <c r="G1682" s="15">
        <v>15025.76</v>
      </c>
      <c r="H1682" t="s">
        <v>11</v>
      </c>
      <c r="I1682" t="s">
        <v>16</v>
      </c>
      <c r="J1682" t="s">
        <v>42</v>
      </c>
      <c r="K1682" t="str">
        <f t="shared" si="79"/>
        <v>25-Nov-1979</v>
      </c>
      <c r="L1682">
        <f t="shared" si="80"/>
        <v>43</v>
      </c>
    </row>
    <row r="1683" spans="1:12" x14ac:dyDescent="0.3">
      <c r="A1683" t="s">
        <v>1714</v>
      </c>
      <c r="B1683">
        <v>1970</v>
      </c>
      <c r="C1683">
        <f t="shared" si="78"/>
        <v>1970</v>
      </c>
      <c r="D1683" t="s">
        <v>20</v>
      </c>
      <c r="E1683">
        <v>11</v>
      </c>
      <c r="F1683">
        <v>0</v>
      </c>
      <c r="G1683" s="15">
        <v>15026.3</v>
      </c>
      <c r="H1683" t="s">
        <v>11</v>
      </c>
      <c r="I1683" t="s">
        <v>12</v>
      </c>
      <c r="J1683" t="s">
        <v>42</v>
      </c>
      <c r="K1683" t="str">
        <f t="shared" si="79"/>
        <v>11-Sep-1970</v>
      </c>
      <c r="L1683">
        <f t="shared" si="80"/>
        <v>52</v>
      </c>
    </row>
    <row r="1684" spans="1:12" x14ac:dyDescent="0.3">
      <c r="A1684" t="s">
        <v>1715</v>
      </c>
      <c r="B1684">
        <v>1971</v>
      </c>
      <c r="C1684">
        <f t="shared" si="78"/>
        <v>1971</v>
      </c>
      <c r="D1684" t="s">
        <v>35</v>
      </c>
      <c r="E1684">
        <v>15</v>
      </c>
      <c r="F1684">
        <v>0</v>
      </c>
      <c r="G1684" s="15">
        <v>15038.51</v>
      </c>
      <c r="H1684" t="s">
        <v>11</v>
      </c>
      <c r="I1684" t="s">
        <v>12</v>
      </c>
      <c r="J1684" t="s">
        <v>249</v>
      </c>
      <c r="K1684" t="str">
        <f t="shared" si="79"/>
        <v>15-Aug-1971</v>
      </c>
      <c r="L1684">
        <f t="shared" si="80"/>
        <v>51</v>
      </c>
    </row>
    <row r="1685" spans="1:12" x14ac:dyDescent="0.3">
      <c r="A1685" t="s">
        <v>1716</v>
      </c>
      <c r="B1685">
        <v>1968</v>
      </c>
      <c r="C1685">
        <f t="shared" si="78"/>
        <v>1968</v>
      </c>
      <c r="D1685" t="s">
        <v>18</v>
      </c>
      <c r="E1685">
        <v>12</v>
      </c>
      <c r="F1685">
        <v>0</v>
      </c>
      <c r="G1685" s="15">
        <v>15052.68</v>
      </c>
      <c r="H1685" t="s">
        <v>11</v>
      </c>
      <c r="I1685" t="s">
        <v>11</v>
      </c>
      <c r="J1685" t="s">
        <v>632</v>
      </c>
      <c r="K1685" t="str">
        <f t="shared" si="79"/>
        <v>12-Jun-1968</v>
      </c>
      <c r="L1685">
        <f t="shared" si="80"/>
        <v>54</v>
      </c>
    </row>
    <row r="1686" spans="1:12" x14ac:dyDescent="0.3">
      <c r="A1686" t="s">
        <v>1717</v>
      </c>
      <c r="B1686">
        <v>1975</v>
      </c>
      <c r="C1686">
        <f t="shared" si="78"/>
        <v>1975</v>
      </c>
      <c r="D1686" t="s">
        <v>37</v>
      </c>
      <c r="E1686">
        <v>26</v>
      </c>
      <c r="F1686">
        <v>1</v>
      </c>
      <c r="G1686" s="15">
        <v>15090.35</v>
      </c>
      <c r="H1686" t="s">
        <v>11</v>
      </c>
      <c r="I1686" t="s">
        <v>16</v>
      </c>
      <c r="J1686" t="s">
        <v>249</v>
      </c>
      <c r="K1686" t="str">
        <f t="shared" si="79"/>
        <v>26-Oct-1975</v>
      </c>
      <c r="L1686">
        <f t="shared" si="80"/>
        <v>47</v>
      </c>
    </row>
    <row r="1687" spans="1:12" x14ac:dyDescent="0.3">
      <c r="A1687" t="s">
        <v>1718</v>
      </c>
      <c r="B1687">
        <v>1972</v>
      </c>
      <c r="C1687">
        <f t="shared" si="78"/>
        <v>1972</v>
      </c>
      <c r="D1687" t="s">
        <v>15</v>
      </c>
      <c r="E1687">
        <v>7</v>
      </c>
      <c r="F1687">
        <v>0</v>
      </c>
      <c r="G1687" s="15">
        <v>15103.69</v>
      </c>
      <c r="H1687" t="s">
        <v>11</v>
      </c>
      <c r="I1687" t="s">
        <v>16</v>
      </c>
      <c r="J1687" t="s">
        <v>23</v>
      </c>
      <c r="K1687" t="str">
        <f t="shared" si="79"/>
        <v>7-Nov-1972</v>
      </c>
      <c r="L1687">
        <f t="shared" si="80"/>
        <v>50</v>
      </c>
    </row>
    <row r="1688" spans="1:12" x14ac:dyDescent="0.3">
      <c r="A1688" t="s">
        <v>1719</v>
      </c>
      <c r="B1688">
        <v>1978</v>
      </c>
      <c r="C1688">
        <f t="shared" si="78"/>
        <v>1978</v>
      </c>
      <c r="D1688" t="s">
        <v>20</v>
      </c>
      <c r="E1688">
        <v>5</v>
      </c>
      <c r="F1688">
        <v>2</v>
      </c>
      <c r="G1688" s="15">
        <v>15123.19</v>
      </c>
      <c r="H1688" t="s">
        <v>11</v>
      </c>
      <c r="I1688" t="s">
        <v>16</v>
      </c>
      <c r="J1688" t="s">
        <v>42</v>
      </c>
      <c r="K1688" t="str">
        <f t="shared" si="79"/>
        <v>5-Sep-1978</v>
      </c>
      <c r="L1688">
        <f t="shared" si="80"/>
        <v>44</v>
      </c>
    </row>
    <row r="1689" spans="1:12" x14ac:dyDescent="0.3">
      <c r="A1689" t="s">
        <v>1720</v>
      </c>
      <c r="B1689">
        <v>1971</v>
      </c>
      <c r="C1689">
        <f t="shared" si="78"/>
        <v>1971</v>
      </c>
      <c r="D1689" t="s">
        <v>15</v>
      </c>
      <c r="E1689">
        <v>25</v>
      </c>
      <c r="F1689">
        <v>0</v>
      </c>
      <c r="G1689" s="15">
        <v>15150.44</v>
      </c>
      <c r="H1689" t="s">
        <v>11</v>
      </c>
      <c r="I1689" t="s">
        <v>16</v>
      </c>
      <c r="J1689" t="s">
        <v>249</v>
      </c>
      <c r="K1689" t="str">
        <f t="shared" si="79"/>
        <v>25-Nov-1971</v>
      </c>
      <c r="L1689">
        <f t="shared" si="80"/>
        <v>51</v>
      </c>
    </row>
    <row r="1690" spans="1:12" x14ac:dyDescent="0.3">
      <c r="A1690" t="s">
        <v>1721</v>
      </c>
      <c r="B1690">
        <v>1962</v>
      </c>
      <c r="C1690">
        <f t="shared" si="78"/>
        <v>1962</v>
      </c>
      <c r="D1690" t="s">
        <v>37</v>
      </c>
      <c r="E1690">
        <v>25</v>
      </c>
      <c r="F1690">
        <v>0</v>
      </c>
      <c r="G1690" s="15">
        <v>15161.25</v>
      </c>
      <c r="H1690" t="s">
        <v>11</v>
      </c>
      <c r="I1690" t="s">
        <v>11</v>
      </c>
      <c r="J1690" t="s">
        <v>23</v>
      </c>
      <c r="K1690" t="str">
        <f t="shared" si="79"/>
        <v>25-Oct-1962</v>
      </c>
      <c r="L1690">
        <f t="shared" si="80"/>
        <v>60</v>
      </c>
    </row>
    <row r="1691" spans="1:12" x14ac:dyDescent="0.3">
      <c r="A1691" t="s">
        <v>1722</v>
      </c>
      <c r="B1691">
        <v>1959</v>
      </c>
      <c r="C1691">
        <f t="shared" si="78"/>
        <v>1959</v>
      </c>
      <c r="D1691" t="s">
        <v>18</v>
      </c>
      <c r="E1691">
        <v>4</v>
      </c>
      <c r="F1691">
        <v>3</v>
      </c>
      <c r="G1691" s="15">
        <v>15161.53</v>
      </c>
      <c r="H1691" t="s">
        <v>11</v>
      </c>
      <c r="I1691" t="s">
        <v>16</v>
      </c>
      <c r="J1691" t="s">
        <v>13</v>
      </c>
      <c r="K1691" t="str">
        <f t="shared" si="79"/>
        <v>4-Jun-1959</v>
      </c>
      <c r="L1691">
        <f t="shared" si="80"/>
        <v>64</v>
      </c>
    </row>
    <row r="1692" spans="1:12" x14ac:dyDescent="0.3">
      <c r="A1692" t="s">
        <v>1723</v>
      </c>
      <c r="B1692">
        <v>1959</v>
      </c>
      <c r="C1692">
        <f t="shared" si="78"/>
        <v>1959</v>
      </c>
      <c r="D1692" t="s">
        <v>30</v>
      </c>
      <c r="E1692">
        <v>3</v>
      </c>
      <c r="F1692">
        <v>3</v>
      </c>
      <c r="G1692" s="15">
        <v>15170.07</v>
      </c>
      <c r="H1692" t="s">
        <v>11</v>
      </c>
      <c r="I1692" t="s">
        <v>12</v>
      </c>
      <c r="J1692" t="s">
        <v>42</v>
      </c>
      <c r="K1692" t="str">
        <f t="shared" si="79"/>
        <v>3-Dec-1959</v>
      </c>
      <c r="L1692">
        <f t="shared" si="80"/>
        <v>63</v>
      </c>
    </row>
    <row r="1693" spans="1:12" x14ac:dyDescent="0.3">
      <c r="A1693" t="s">
        <v>1724</v>
      </c>
      <c r="B1693">
        <v>1962</v>
      </c>
      <c r="C1693">
        <f t="shared" si="78"/>
        <v>1962</v>
      </c>
      <c r="D1693" t="s">
        <v>18</v>
      </c>
      <c r="E1693">
        <v>17</v>
      </c>
      <c r="F1693">
        <v>0</v>
      </c>
      <c r="G1693" s="15">
        <v>15174.81</v>
      </c>
      <c r="H1693" t="s">
        <v>11</v>
      </c>
      <c r="I1693" t="s">
        <v>16</v>
      </c>
      <c r="J1693" t="s">
        <v>23</v>
      </c>
      <c r="K1693" t="str">
        <f t="shared" si="79"/>
        <v>17-Jun-1962</v>
      </c>
      <c r="L1693">
        <f t="shared" si="80"/>
        <v>60</v>
      </c>
    </row>
    <row r="1694" spans="1:12" x14ac:dyDescent="0.3">
      <c r="A1694" t="s">
        <v>1725</v>
      </c>
      <c r="B1694">
        <v>1978</v>
      </c>
      <c r="C1694">
        <f t="shared" si="78"/>
        <v>1978</v>
      </c>
      <c r="D1694" t="s">
        <v>15</v>
      </c>
      <c r="E1694">
        <v>23</v>
      </c>
      <c r="F1694">
        <v>2</v>
      </c>
      <c r="G1694" s="15">
        <v>15207.92</v>
      </c>
      <c r="H1694" t="s">
        <v>11</v>
      </c>
      <c r="I1694" t="s">
        <v>16</v>
      </c>
      <c r="J1694" t="s">
        <v>23</v>
      </c>
      <c r="K1694" t="str">
        <f t="shared" si="79"/>
        <v>23-Nov-1978</v>
      </c>
      <c r="L1694">
        <f t="shared" si="80"/>
        <v>44</v>
      </c>
    </row>
    <row r="1695" spans="1:12" x14ac:dyDescent="0.3">
      <c r="A1695" t="s">
        <v>1726</v>
      </c>
      <c r="B1695">
        <v>1960</v>
      </c>
      <c r="C1695">
        <f t="shared" si="78"/>
        <v>1960</v>
      </c>
      <c r="D1695" t="s">
        <v>10</v>
      </c>
      <c r="E1695">
        <v>25</v>
      </c>
      <c r="F1695">
        <v>2</v>
      </c>
      <c r="G1695" s="15">
        <v>15230.32</v>
      </c>
      <c r="H1695" t="s">
        <v>11</v>
      </c>
      <c r="I1695" t="s">
        <v>11</v>
      </c>
      <c r="J1695" t="s">
        <v>247</v>
      </c>
      <c r="K1695" t="str">
        <f t="shared" si="79"/>
        <v>25-Jul-1960</v>
      </c>
      <c r="L1695">
        <f t="shared" si="80"/>
        <v>62</v>
      </c>
    </row>
    <row r="1696" spans="1:12" x14ac:dyDescent="0.3">
      <c r="A1696" t="s">
        <v>1727</v>
      </c>
      <c r="B1696">
        <v>1969</v>
      </c>
      <c r="C1696">
        <f t="shared" si="78"/>
        <v>1969</v>
      </c>
      <c r="D1696" t="s">
        <v>20</v>
      </c>
      <c r="E1696">
        <v>16</v>
      </c>
      <c r="F1696">
        <v>0</v>
      </c>
      <c r="G1696" s="15">
        <v>15260.52</v>
      </c>
      <c r="H1696" t="s">
        <v>11</v>
      </c>
      <c r="I1696" t="s">
        <v>11</v>
      </c>
      <c r="J1696" t="s">
        <v>249</v>
      </c>
      <c r="K1696" t="str">
        <f t="shared" si="79"/>
        <v>16-Sep-1969</v>
      </c>
      <c r="L1696">
        <f t="shared" si="80"/>
        <v>53</v>
      </c>
    </row>
    <row r="1697" spans="1:12" x14ac:dyDescent="0.3">
      <c r="A1697" t="s">
        <v>1728</v>
      </c>
      <c r="B1697">
        <v>1963</v>
      </c>
      <c r="C1697">
        <f t="shared" si="78"/>
        <v>1963</v>
      </c>
      <c r="D1697" t="s">
        <v>30</v>
      </c>
      <c r="E1697">
        <v>13</v>
      </c>
      <c r="F1697">
        <v>0</v>
      </c>
      <c r="G1697" s="15">
        <v>15322.77</v>
      </c>
      <c r="H1697" t="s">
        <v>11</v>
      </c>
      <c r="I1697" t="s">
        <v>12</v>
      </c>
      <c r="J1697" t="s">
        <v>300</v>
      </c>
      <c r="K1697" t="str">
        <f t="shared" si="79"/>
        <v>13-Dec-1963</v>
      </c>
      <c r="L1697">
        <f t="shared" si="80"/>
        <v>59</v>
      </c>
    </row>
    <row r="1698" spans="1:12" x14ac:dyDescent="0.3">
      <c r="A1698" t="s">
        <v>1729</v>
      </c>
      <c r="B1698">
        <v>2001</v>
      </c>
      <c r="C1698">
        <f t="shared" si="78"/>
        <v>2001</v>
      </c>
      <c r="D1698" t="s">
        <v>10</v>
      </c>
      <c r="E1698">
        <v>14</v>
      </c>
      <c r="F1698">
        <v>1</v>
      </c>
      <c r="G1698" s="15">
        <v>15359.1</v>
      </c>
      <c r="H1698" t="s">
        <v>11</v>
      </c>
      <c r="I1698" t="s">
        <v>12</v>
      </c>
      <c r="J1698" t="s">
        <v>247</v>
      </c>
      <c r="K1698" t="str">
        <f t="shared" si="79"/>
        <v>14-Jul-2001</v>
      </c>
      <c r="L1698">
        <f t="shared" si="80"/>
        <v>21</v>
      </c>
    </row>
    <row r="1699" spans="1:12" x14ac:dyDescent="0.3">
      <c r="A1699" t="s">
        <v>1730</v>
      </c>
      <c r="B1699">
        <v>1988</v>
      </c>
      <c r="C1699">
        <f t="shared" si="78"/>
        <v>1988</v>
      </c>
      <c r="D1699" t="s">
        <v>30</v>
      </c>
      <c r="E1699">
        <v>17</v>
      </c>
      <c r="F1699">
        <v>3</v>
      </c>
      <c r="G1699" s="15">
        <v>15361.5</v>
      </c>
      <c r="H1699" t="s">
        <v>11</v>
      </c>
      <c r="I1699" t="s">
        <v>12</v>
      </c>
      <c r="J1699" t="s">
        <v>249</v>
      </c>
      <c r="K1699" t="str">
        <f t="shared" si="79"/>
        <v>17-Dec-1988</v>
      </c>
      <c r="L1699">
        <f t="shared" si="80"/>
        <v>34</v>
      </c>
    </row>
    <row r="1700" spans="1:12" x14ac:dyDescent="0.3">
      <c r="A1700" t="s">
        <v>1731</v>
      </c>
      <c r="B1700">
        <v>1968</v>
      </c>
      <c r="C1700">
        <f t="shared" si="78"/>
        <v>1968</v>
      </c>
      <c r="D1700" t="s">
        <v>10</v>
      </c>
      <c r="E1700">
        <v>18</v>
      </c>
      <c r="F1700">
        <v>0</v>
      </c>
      <c r="G1700" s="15">
        <v>15363.77</v>
      </c>
      <c r="H1700" t="s">
        <v>11</v>
      </c>
      <c r="I1700" t="s">
        <v>16</v>
      </c>
      <c r="J1700" t="s">
        <v>535</v>
      </c>
      <c r="K1700" t="str">
        <f t="shared" si="79"/>
        <v>18-Jul-1968</v>
      </c>
      <c r="L1700">
        <f t="shared" si="80"/>
        <v>54</v>
      </c>
    </row>
    <row r="1701" spans="1:12" x14ac:dyDescent="0.3">
      <c r="A1701" t="s">
        <v>1732</v>
      </c>
      <c r="B1701">
        <v>1962</v>
      </c>
      <c r="C1701">
        <f t="shared" si="78"/>
        <v>1962</v>
      </c>
      <c r="D1701" t="s">
        <v>20</v>
      </c>
      <c r="E1701">
        <v>6</v>
      </c>
      <c r="F1701">
        <v>0</v>
      </c>
      <c r="G1701" s="15">
        <v>15368.22</v>
      </c>
      <c r="H1701" t="s">
        <v>11</v>
      </c>
      <c r="I1701" t="s">
        <v>11</v>
      </c>
      <c r="J1701" t="s">
        <v>42</v>
      </c>
      <c r="K1701" t="str">
        <f t="shared" si="79"/>
        <v>6-Sep-1962</v>
      </c>
      <c r="L1701">
        <f t="shared" si="80"/>
        <v>60</v>
      </c>
    </row>
    <row r="1702" spans="1:12" x14ac:dyDescent="0.3">
      <c r="A1702" t="s">
        <v>1733</v>
      </c>
      <c r="B1702">
        <v>1964</v>
      </c>
      <c r="C1702">
        <f t="shared" si="78"/>
        <v>1964</v>
      </c>
      <c r="D1702" t="s">
        <v>20</v>
      </c>
      <c r="E1702">
        <v>4</v>
      </c>
      <c r="F1702">
        <v>0</v>
      </c>
      <c r="G1702" s="15">
        <v>15377.77</v>
      </c>
      <c r="H1702" t="s">
        <v>11</v>
      </c>
      <c r="I1702" t="s">
        <v>11</v>
      </c>
      <c r="J1702" t="s">
        <v>23</v>
      </c>
      <c r="K1702" t="str">
        <f t="shared" si="79"/>
        <v>4-Sep-1964</v>
      </c>
      <c r="L1702">
        <f t="shared" si="80"/>
        <v>58</v>
      </c>
    </row>
    <row r="1703" spans="1:12" x14ac:dyDescent="0.3">
      <c r="A1703" t="s">
        <v>1734</v>
      </c>
      <c r="B1703">
        <v>1990</v>
      </c>
      <c r="C1703">
        <f t="shared" si="78"/>
        <v>1990</v>
      </c>
      <c r="D1703" t="s">
        <v>37</v>
      </c>
      <c r="E1703">
        <v>25</v>
      </c>
      <c r="F1703">
        <v>3</v>
      </c>
      <c r="G1703" s="15">
        <v>15440.2</v>
      </c>
      <c r="H1703" t="s">
        <v>11</v>
      </c>
      <c r="I1703" t="s">
        <v>16</v>
      </c>
      <c r="J1703" t="s">
        <v>23</v>
      </c>
      <c r="K1703" t="str">
        <f t="shared" si="79"/>
        <v>25-Oct-1990</v>
      </c>
      <c r="L1703">
        <f t="shared" si="80"/>
        <v>32</v>
      </c>
    </row>
    <row r="1704" spans="1:12" x14ac:dyDescent="0.3">
      <c r="A1704" t="s">
        <v>1735</v>
      </c>
      <c r="B1704">
        <v>1976</v>
      </c>
      <c r="C1704">
        <f t="shared" si="78"/>
        <v>1976</v>
      </c>
      <c r="D1704" t="s">
        <v>10</v>
      </c>
      <c r="E1704">
        <v>20</v>
      </c>
      <c r="F1704">
        <v>2</v>
      </c>
      <c r="G1704" s="15">
        <v>15450.48</v>
      </c>
      <c r="H1704" t="s">
        <v>11</v>
      </c>
      <c r="I1704" t="s">
        <v>16</v>
      </c>
      <c r="J1704" t="s">
        <v>535</v>
      </c>
      <c r="K1704" t="str">
        <f t="shared" si="79"/>
        <v>20-Jul-1976</v>
      </c>
      <c r="L1704">
        <f t="shared" si="80"/>
        <v>46</v>
      </c>
    </row>
    <row r="1705" spans="1:12" x14ac:dyDescent="0.3">
      <c r="A1705" t="s">
        <v>1736</v>
      </c>
      <c r="B1705">
        <v>2004</v>
      </c>
      <c r="C1705">
        <f t="shared" si="78"/>
        <v>2004</v>
      </c>
      <c r="D1705" t="s">
        <v>10</v>
      </c>
      <c r="E1705">
        <v>17</v>
      </c>
      <c r="F1705">
        <v>0</v>
      </c>
      <c r="G1705" s="15">
        <v>15518.18</v>
      </c>
      <c r="H1705" t="s">
        <v>11</v>
      </c>
      <c r="I1705" t="s">
        <v>12</v>
      </c>
      <c r="J1705" t="s">
        <v>164</v>
      </c>
      <c r="K1705" t="str">
        <f t="shared" si="79"/>
        <v>17-Jul-2004</v>
      </c>
      <c r="L1705">
        <f t="shared" si="80"/>
        <v>18</v>
      </c>
    </row>
    <row r="1706" spans="1:12" x14ac:dyDescent="0.3">
      <c r="A1706" t="s">
        <v>1737</v>
      </c>
      <c r="B1706">
        <v>1974</v>
      </c>
      <c r="C1706">
        <f t="shared" si="78"/>
        <v>1974</v>
      </c>
      <c r="D1706" t="s">
        <v>18</v>
      </c>
      <c r="E1706">
        <v>28</v>
      </c>
      <c r="F1706">
        <v>0</v>
      </c>
      <c r="G1706" s="15">
        <v>15532.16</v>
      </c>
      <c r="H1706" t="s">
        <v>11</v>
      </c>
      <c r="I1706" t="s">
        <v>11</v>
      </c>
      <c r="J1706" t="s">
        <v>535</v>
      </c>
      <c r="K1706" t="str">
        <f t="shared" si="79"/>
        <v>28-Jun-1974</v>
      </c>
      <c r="L1706">
        <f t="shared" si="80"/>
        <v>48</v>
      </c>
    </row>
    <row r="1707" spans="1:12" x14ac:dyDescent="0.3">
      <c r="A1707" t="s">
        <v>1738</v>
      </c>
      <c r="B1707">
        <v>1959</v>
      </c>
      <c r="C1707">
        <f t="shared" si="78"/>
        <v>1959</v>
      </c>
      <c r="D1707" t="s">
        <v>37</v>
      </c>
      <c r="E1707">
        <v>2</v>
      </c>
      <c r="F1707">
        <v>3</v>
      </c>
      <c r="G1707" s="15">
        <v>15555.19</v>
      </c>
      <c r="H1707" t="s">
        <v>11</v>
      </c>
      <c r="I1707" t="s">
        <v>12</v>
      </c>
      <c r="J1707" t="s">
        <v>23</v>
      </c>
      <c r="K1707" t="str">
        <f t="shared" si="79"/>
        <v>2-Oct-1959</v>
      </c>
      <c r="L1707">
        <f t="shared" si="80"/>
        <v>63</v>
      </c>
    </row>
    <row r="1708" spans="1:12" x14ac:dyDescent="0.3">
      <c r="A1708" t="s">
        <v>1739</v>
      </c>
      <c r="B1708">
        <v>1974</v>
      </c>
      <c r="C1708">
        <f t="shared" si="78"/>
        <v>1974</v>
      </c>
      <c r="D1708" t="s">
        <v>10</v>
      </c>
      <c r="E1708">
        <v>30</v>
      </c>
      <c r="F1708">
        <v>0</v>
      </c>
      <c r="G1708" s="15">
        <v>15556.67</v>
      </c>
      <c r="H1708" t="s">
        <v>11</v>
      </c>
      <c r="I1708" t="s">
        <v>11</v>
      </c>
      <c r="J1708" t="s">
        <v>23</v>
      </c>
      <c r="K1708" t="str">
        <f t="shared" si="79"/>
        <v>30-Jul-1974</v>
      </c>
      <c r="L1708">
        <f t="shared" si="80"/>
        <v>48</v>
      </c>
    </row>
    <row r="1709" spans="1:12" x14ac:dyDescent="0.3">
      <c r="A1709" t="s">
        <v>1740</v>
      </c>
      <c r="B1709">
        <v>1965</v>
      </c>
      <c r="C1709">
        <f t="shared" si="78"/>
        <v>1965</v>
      </c>
      <c r="D1709" t="s">
        <v>37</v>
      </c>
      <c r="E1709">
        <v>28</v>
      </c>
      <c r="F1709">
        <v>0</v>
      </c>
      <c r="G1709" s="15">
        <v>15608.58</v>
      </c>
      <c r="H1709" t="s">
        <v>11</v>
      </c>
      <c r="I1709" t="s">
        <v>11</v>
      </c>
      <c r="J1709" t="s">
        <v>535</v>
      </c>
      <c r="K1709" t="str">
        <f t="shared" si="79"/>
        <v>28-Oct-1965</v>
      </c>
      <c r="L1709">
        <f t="shared" si="80"/>
        <v>57</v>
      </c>
    </row>
    <row r="1710" spans="1:12" x14ac:dyDescent="0.3">
      <c r="A1710" t="s">
        <v>1741</v>
      </c>
      <c r="B1710">
        <v>1960</v>
      </c>
      <c r="C1710">
        <f t="shared" si="78"/>
        <v>1960</v>
      </c>
      <c r="D1710" t="s">
        <v>18</v>
      </c>
      <c r="E1710">
        <v>6</v>
      </c>
      <c r="F1710">
        <v>3</v>
      </c>
      <c r="G1710" s="15">
        <v>15612.19</v>
      </c>
      <c r="H1710" t="s">
        <v>11</v>
      </c>
      <c r="I1710" t="s">
        <v>11</v>
      </c>
      <c r="J1710" t="s">
        <v>23</v>
      </c>
      <c r="K1710" t="str">
        <f t="shared" si="79"/>
        <v>6-Jun-1960</v>
      </c>
      <c r="L1710">
        <f t="shared" si="80"/>
        <v>63</v>
      </c>
    </row>
    <row r="1711" spans="1:12" x14ac:dyDescent="0.3">
      <c r="A1711" t="s">
        <v>1742</v>
      </c>
      <c r="B1711">
        <v>1988</v>
      </c>
      <c r="C1711">
        <f t="shared" si="78"/>
        <v>1988</v>
      </c>
      <c r="D1711" t="s">
        <v>30</v>
      </c>
      <c r="E1711">
        <v>22</v>
      </c>
      <c r="F1711">
        <v>3</v>
      </c>
      <c r="G1711" s="15">
        <v>15646.28</v>
      </c>
      <c r="H1711" t="s">
        <v>11</v>
      </c>
      <c r="I1711" t="s">
        <v>11</v>
      </c>
      <c r="J1711" t="s">
        <v>42</v>
      </c>
      <c r="K1711" t="str">
        <f t="shared" si="79"/>
        <v>22-Dec-1988</v>
      </c>
      <c r="L1711">
        <f t="shared" si="80"/>
        <v>34</v>
      </c>
    </row>
    <row r="1712" spans="1:12" x14ac:dyDescent="0.3">
      <c r="A1712" t="s">
        <v>1743</v>
      </c>
      <c r="B1712">
        <v>1973</v>
      </c>
      <c r="C1712">
        <f t="shared" si="78"/>
        <v>1973</v>
      </c>
      <c r="D1712" t="s">
        <v>18</v>
      </c>
      <c r="E1712">
        <v>26</v>
      </c>
      <c r="F1712">
        <v>0</v>
      </c>
      <c r="G1712" s="15">
        <v>15670.3</v>
      </c>
      <c r="H1712" t="s">
        <v>11</v>
      </c>
      <c r="I1712" t="s">
        <v>11</v>
      </c>
      <c r="J1712" t="s">
        <v>535</v>
      </c>
      <c r="K1712" t="str">
        <f t="shared" si="79"/>
        <v>26-Jun-1973</v>
      </c>
      <c r="L1712">
        <f t="shared" si="80"/>
        <v>49</v>
      </c>
    </row>
    <row r="1713" spans="1:12" x14ac:dyDescent="0.3">
      <c r="A1713" t="s">
        <v>1744</v>
      </c>
      <c r="B1713">
        <v>1976</v>
      </c>
      <c r="C1713">
        <f t="shared" si="78"/>
        <v>1976</v>
      </c>
      <c r="D1713" t="s">
        <v>20</v>
      </c>
      <c r="E1713">
        <v>20</v>
      </c>
      <c r="F1713">
        <v>2</v>
      </c>
      <c r="G1713" s="15">
        <v>15698.86</v>
      </c>
      <c r="H1713" t="s">
        <v>11</v>
      </c>
      <c r="I1713" t="s">
        <v>11</v>
      </c>
      <c r="J1713" t="s">
        <v>23</v>
      </c>
      <c r="K1713" t="str">
        <f t="shared" si="79"/>
        <v>20-Sep-1976</v>
      </c>
      <c r="L1713">
        <f t="shared" si="80"/>
        <v>46</v>
      </c>
    </row>
    <row r="1714" spans="1:12" x14ac:dyDescent="0.3">
      <c r="A1714" t="s">
        <v>1745</v>
      </c>
      <c r="B1714">
        <v>1974</v>
      </c>
      <c r="C1714">
        <f t="shared" si="78"/>
        <v>1974</v>
      </c>
      <c r="D1714" t="s">
        <v>35</v>
      </c>
      <c r="E1714">
        <v>29</v>
      </c>
      <c r="F1714">
        <v>0</v>
      </c>
      <c r="G1714" s="15">
        <v>15746.62</v>
      </c>
      <c r="H1714" t="s">
        <v>11</v>
      </c>
      <c r="I1714" t="s">
        <v>16</v>
      </c>
      <c r="J1714" t="s">
        <v>23</v>
      </c>
      <c r="K1714" t="str">
        <f t="shared" si="79"/>
        <v>29-Aug-1974</v>
      </c>
      <c r="L1714">
        <f t="shared" si="80"/>
        <v>48</v>
      </c>
    </row>
    <row r="1715" spans="1:12" x14ac:dyDescent="0.3">
      <c r="A1715" t="s">
        <v>1746</v>
      </c>
      <c r="B1715">
        <v>1997</v>
      </c>
      <c r="C1715">
        <f t="shared" si="78"/>
        <v>1997</v>
      </c>
      <c r="D1715" t="s">
        <v>37</v>
      </c>
      <c r="E1715">
        <v>9</v>
      </c>
      <c r="F1715">
        <v>0</v>
      </c>
      <c r="G1715" s="15">
        <v>15817.99</v>
      </c>
      <c r="H1715" t="s">
        <v>11</v>
      </c>
      <c r="I1715" t="s">
        <v>11</v>
      </c>
      <c r="J1715" t="s">
        <v>23</v>
      </c>
      <c r="K1715" t="str">
        <f t="shared" si="79"/>
        <v>9-Oct-1997</v>
      </c>
      <c r="L1715">
        <f t="shared" si="80"/>
        <v>25</v>
      </c>
    </row>
    <row r="1716" spans="1:12" x14ac:dyDescent="0.3">
      <c r="A1716" t="s">
        <v>1747</v>
      </c>
      <c r="B1716">
        <v>1984</v>
      </c>
      <c r="C1716">
        <f t="shared" si="78"/>
        <v>1984</v>
      </c>
      <c r="D1716" t="s">
        <v>18</v>
      </c>
      <c r="E1716">
        <v>26</v>
      </c>
      <c r="F1716">
        <v>0</v>
      </c>
      <c r="G1716" s="15">
        <v>15820.7</v>
      </c>
      <c r="H1716" t="s">
        <v>11</v>
      </c>
      <c r="I1716" t="s">
        <v>12</v>
      </c>
      <c r="J1716" t="s">
        <v>42</v>
      </c>
      <c r="K1716" t="str">
        <f t="shared" si="79"/>
        <v>26-Jun-1984</v>
      </c>
      <c r="L1716">
        <f t="shared" si="80"/>
        <v>38</v>
      </c>
    </row>
    <row r="1717" spans="1:12" x14ac:dyDescent="0.3">
      <c r="A1717" t="s">
        <v>1748</v>
      </c>
      <c r="B1717">
        <v>1982</v>
      </c>
      <c r="C1717">
        <f t="shared" si="78"/>
        <v>1982</v>
      </c>
      <c r="D1717" t="s">
        <v>15</v>
      </c>
      <c r="E1717">
        <v>11</v>
      </c>
      <c r="F1717">
        <v>4</v>
      </c>
      <c r="G1717" s="15">
        <v>15828.82</v>
      </c>
      <c r="H1717" t="s">
        <v>11</v>
      </c>
      <c r="I1717" t="s">
        <v>12</v>
      </c>
      <c r="J1717" t="s">
        <v>42</v>
      </c>
      <c r="K1717" t="str">
        <f t="shared" si="79"/>
        <v>11-Nov-1982</v>
      </c>
      <c r="L1717">
        <f t="shared" si="80"/>
        <v>40</v>
      </c>
    </row>
    <row r="1718" spans="1:12" x14ac:dyDescent="0.3">
      <c r="A1718" t="s">
        <v>1749</v>
      </c>
      <c r="B1718">
        <v>1962</v>
      </c>
      <c r="C1718">
        <f t="shared" si="78"/>
        <v>1962</v>
      </c>
      <c r="D1718" t="s">
        <v>30</v>
      </c>
      <c r="E1718">
        <v>25</v>
      </c>
      <c r="F1718">
        <v>0</v>
      </c>
      <c r="G1718" s="15">
        <v>15840.81</v>
      </c>
      <c r="H1718" t="s">
        <v>11</v>
      </c>
      <c r="I1718" t="s">
        <v>16</v>
      </c>
      <c r="J1718" t="s">
        <v>632</v>
      </c>
      <c r="K1718" t="str">
        <f t="shared" si="79"/>
        <v>25-Dec-1962</v>
      </c>
      <c r="L1718">
        <f t="shared" si="80"/>
        <v>60</v>
      </c>
    </row>
    <row r="1719" spans="1:12" x14ac:dyDescent="0.3">
      <c r="A1719" t="s">
        <v>1750</v>
      </c>
      <c r="B1719">
        <v>1980</v>
      </c>
      <c r="C1719">
        <f t="shared" si="78"/>
        <v>1980</v>
      </c>
      <c r="D1719" t="s">
        <v>37</v>
      </c>
      <c r="E1719">
        <v>12</v>
      </c>
      <c r="F1719">
        <v>2</v>
      </c>
      <c r="G1719" s="15">
        <v>15922.29</v>
      </c>
      <c r="H1719" t="s">
        <v>11</v>
      </c>
      <c r="I1719" t="s">
        <v>12</v>
      </c>
      <c r="J1719" t="s">
        <v>535</v>
      </c>
      <c r="K1719" t="str">
        <f t="shared" si="79"/>
        <v>12-Oct-1980</v>
      </c>
      <c r="L1719">
        <f t="shared" si="80"/>
        <v>42</v>
      </c>
    </row>
    <row r="1720" spans="1:12" x14ac:dyDescent="0.3">
      <c r="A1720" t="s">
        <v>1751</v>
      </c>
      <c r="B1720">
        <v>1982</v>
      </c>
      <c r="C1720">
        <f t="shared" si="78"/>
        <v>1982</v>
      </c>
      <c r="D1720" t="s">
        <v>10</v>
      </c>
      <c r="E1720">
        <v>24</v>
      </c>
      <c r="F1720">
        <v>3</v>
      </c>
      <c r="G1720" s="15">
        <v>15965.29</v>
      </c>
      <c r="H1720" t="s">
        <v>11</v>
      </c>
      <c r="I1720" t="s">
        <v>16</v>
      </c>
      <c r="J1720" t="s">
        <v>23</v>
      </c>
      <c r="K1720" t="str">
        <f t="shared" si="79"/>
        <v>24-Jul-1982</v>
      </c>
      <c r="L1720">
        <f t="shared" si="80"/>
        <v>40</v>
      </c>
    </row>
    <row r="1721" spans="1:12" x14ac:dyDescent="0.3">
      <c r="A1721" t="s">
        <v>1752</v>
      </c>
      <c r="B1721">
        <v>1980</v>
      </c>
      <c r="C1721">
        <f t="shared" si="78"/>
        <v>1980</v>
      </c>
      <c r="D1721" t="s">
        <v>20</v>
      </c>
      <c r="E1721">
        <v>19</v>
      </c>
      <c r="F1721">
        <v>2</v>
      </c>
      <c r="G1721" s="15">
        <v>15966.19</v>
      </c>
      <c r="H1721" t="s">
        <v>11</v>
      </c>
      <c r="I1721" t="s">
        <v>11</v>
      </c>
      <c r="J1721" t="s">
        <v>23</v>
      </c>
      <c r="K1721" t="str">
        <f t="shared" si="79"/>
        <v>19-Sep-1980</v>
      </c>
      <c r="L1721">
        <f t="shared" si="80"/>
        <v>42</v>
      </c>
    </row>
    <row r="1722" spans="1:12" x14ac:dyDescent="0.3">
      <c r="A1722" t="s">
        <v>1753</v>
      </c>
      <c r="B1722">
        <v>1988</v>
      </c>
      <c r="C1722">
        <f t="shared" si="78"/>
        <v>1988</v>
      </c>
      <c r="D1722" t="s">
        <v>30</v>
      </c>
      <c r="E1722">
        <v>5</v>
      </c>
      <c r="F1722">
        <v>3</v>
      </c>
      <c r="G1722" s="15">
        <v>16059.06</v>
      </c>
      <c r="H1722" t="s">
        <v>11</v>
      </c>
      <c r="I1722" t="s">
        <v>12</v>
      </c>
      <c r="J1722" t="s">
        <v>23</v>
      </c>
      <c r="K1722" t="str">
        <f t="shared" si="79"/>
        <v>5-Dec-1988</v>
      </c>
      <c r="L1722">
        <f t="shared" si="80"/>
        <v>34</v>
      </c>
    </row>
    <row r="1723" spans="1:12" x14ac:dyDescent="0.3">
      <c r="A1723" t="s">
        <v>1754</v>
      </c>
      <c r="B1723">
        <v>1978</v>
      </c>
      <c r="C1723">
        <f t="shared" si="78"/>
        <v>1978</v>
      </c>
      <c r="D1723" t="s">
        <v>20</v>
      </c>
      <c r="E1723">
        <v>16</v>
      </c>
      <c r="F1723">
        <v>2</v>
      </c>
      <c r="G1723" s="15">
        <v>16062.89</v>
      </c>
      <c r="H1723" t="s">
        <v>11</v>
      </c>
      <c r="I1723" t="s">
        <v>11</v>
      </c>
      <c r="J1723" t="s">
        <v>535</v>
      </c>
      <c r="K1723" t="str">
        <f t="shared" si="79"/>
        <v>16-Sep-1978</v>
      </c>
      <c r="L1723">
        <f t="shared" si="80"/>
        <v>44</v>
      </c>
    </row>
    <row r="1724" spans="1:12" x14ac:dyDescent="0.3">
      <c r="A1724" t="s">
        <v>1755</v>
      </c>
      <c r="B1724">
        <v>1958</v>
      </c>
      <c r="C1724">
        <f t="shared" si="78"/>
        <v>1958</v>
      </c>
      <c r="D1724" t="s">
        <v>37</v>
      </c>
      <c r="E1724">
        <v>22</v>
      </c>
      <c r="F1724">
        <v>2</v>
      </c>
      <c r="G1724" s="15">
        <v>16069.08</v>
      </c>
      <c r="H1724" t="s">
        <v>11</v>
      </c>
      <c r="I1724" t="s">
        <v>11</v>
      </c>
      <c r="J1724" t="s">
        <v>247</v>
      </c>
      <c r="K1724" t="str">
        <f t="shared" si="79"/>
        <v>22-Oct-1958</v>
      </c>
      <c r="L1724">
        <f t="shared" si="80"/>
        <v>64</v>
      </c>
    </row>
    <row r="1725" spans="1:12" x14ac:dyDescent="0.3">
      <c r="A1725" t="s">
        <v>1756</v>
      </c>
      <c r="B1725">
        <v>1958</v>
      </c>
      <c r="C1725">
        <f t="shared" si="78"/>
        <v>1958</v>
      </c>
      <c r="D1725" t="s">
        <v>18</v>
      </c>
      <c r="E1725">
        <v>21</v>
      </c>
      <c r="F1725">
        <v>3</v>
      </c>
      <c r="G1725" s="15">
        <v>16085.13</v>
      </c>
      <c r="H1725" t="s">
        <v>11</v>
      </c>
      <c r="I1725" t="s">
        <v>11</v>
      </c>
      <c r="J1725" t="s">
        <v>13</v>
      </c>
      <c r="K1725" t="str">
        <f t="shared" si="79"/>
        <v>21-Jun-1958</v>
      </c>
      <c r="L1725">
        <f t="shared" si="80"/>
        <v>64</v>
      </c>
    </row>
    <row r="1726" spans="1:12" x14ac:dyDescent="0.3">
      <c r="A1726" t="s">
        <v>1757</v>
      </c>
      <c r="B1726">
        <v>1985</v>
      </c>
      <c r="C1726">
        <f t="shared" si="78"/>
        <v>1985</v>
      </c>
      <c r="D1726" t="s">
        <v>35</v>
      </c>
      <c r="E1726">
        <v>27</v>
      </c>
      <c r="F1726">
        <v>3</v>
      </c>
      <c r="G1726" s="15">
        <v>16097.94</v>
      </c>
      <c r="H1726" t="s">
        <v>11</v>
      </c>
      <c r="I1726" t="s">
        <v>12</v>
      </c>
      <c r="J1726" t="s">
        <v>23</v>
      </c>
      <c r="K1726" t="str">
        <f t="shared" si="79"/>
        <v>27-Aug-1985</v>
      </c>
      <c r="L1726">
        <f t="shared" si="80"/>
        <v>37</v>
      </c>
    </row>
    <row r="1727" spans="1:12" x14ac:dyDescent="0.3">
      <c r="A1727" t="s">
        <v>1758</v>
      </c>
      <c r="B1727">
        <v>1993</v>
      </c>
      <c r="C1727">
        <f t="shared" si="78"/>
        <v>1993</v>
      </c>
      <c r="D1727" t="s">
        <v>35</v>
      </c>
      <c r="E1727">
        <v>8</v>
      </c>
      <c r="F1727">
        <v>0</v>
      </c>
      <c r="G1727" s="15">
        <v>16115.3</v>
      </c>
      <c r="H1727" t="s">
        <v>11</v>
      </c>
      <c r="I1727" t="s">
        <v>16</v>
      </c>
      <c r="J1727" t="s">
        <v>247</v>
      </c>
      <c r="K1727" t="str">
        <f t="shared" si="79"/>
        <v>8-Aug-1993</v>
      </c>
      <c r="L1727">
        <f t="shared" si="80"/>
        <v>29</v>
      </c>
    </row>
    <row r="1728" spans="1:12" x14ac:dyDescent="0.3">
      <c r="A1728" t="s">
        <v>1759</v>
      </c>
      <c r="B1728">
        <v>1987</v>
      </c>
      <c r="C1728">
        <f t="shared" si="78"/>
        <v>1987</v>
      </c>
      <c r="D1728" t="s">
        <v>37</v>
      </c>
      <c r="E1728">
        <v>6</v>
      </c>
      <c r="F1728">
        <v>3</v>
      </c>
      <c r="G1728" s="15">
        <v>16122.65</v>
      </c>
      <c r="H1728" t="s">
        <v>11</v>
      </c>
      <c r="I1728" t="s">
        <v>16</v>
      </c>
      <c r="J1728" t="s">
        <v>42</v>
      </c>
      <c r="K1728" t="str">
        <f t="shared" si="79"/>
        <v>6-Oct-1987</v>
      </c>
      <c r="L1728">
        <f t="shared" si="80"/>
        <v>35</v>
      </c>
    </row>
    <row r="1729" spans="1:12" x14ac:dyDescent="0.3">
      <c r="A1729" t="s">
        <v>1760</v>
      </c>
      <c r="B1729">
        <v>1993</v>
      </c>
      <c r="C1729">
        <f t="shared" si="78"/>
        <v>1993</v>
      </c>
      <c r="D1729" t="s">
        <v>30</v>
      </c>
      <c r="E1729">
        <v>12</v>
      </c>
      <c r="F1729">
        <v>0</v>
      </c>
      <c r="G1729" s="15">
        <v>16138.76</v>
      </c>
      <c r="H1729" t="s">
        <v>11</v>
      </c>
      <c r="I1729" t="s">
        <v>12</v>
      </c>
      <c r="J1729" t="s">
        <v>356</v>
      </c>
      <c r="K1729" t="str">
        <f t="shared" si="79"/>
        <v>12-Dec-1993</v>
      </c>
      <c r="L1729">
        <f t="shared" si="80"/>
        <v>29</v>
      </c>
    </row>
    <row r="1730" spans="1:12" x14ac:dyDescent="0.3">
      <c r="A1730" t="s">
        <v>1761</v>
      </c>
      <c r="B1730">
        <v>1982</v>
      </c>
      <c r="C1730">
        <f t="shared" si="78"/>
        <v>1982</v>
      </c>
      <c r="D1730" t="s">
        <v>10</v>
      </c>
      <c r="E1730">
        <v>6</v>
      </c>
      <c r="F1730">
        <v>3</v>
      </c>
      <c r="G1730" s="15">
        <v>16152.04</v>
      </c>
      <c r="H1730" t="s">
        <v>11</v>
      </c>
      <c r="I1730" t="s">
        <v>16</v>
      </c>
      <c r="J1730" t="s">
        <v>535</v>
      </c>
      <c r="K1730" t="str">
        <f t="shared" si="79"/>
        <v>6-Jul-1982</v>
      </c>
      <c r="L1730">
        <f t="shared" si="80"/>
        <v>40</v>
      </c>
    </row>
    <row r="1731" spans="1:12" x14ac:dyDescent="0.3">
      <c r="A1731" t="s">
        <v>1762</v>
      </c>
      <c r="B1731">
        <v>1974</v>
      </c>
      <c r="C1731">
        <f t="shared" ref="C1731:C1794" si="81">IF(B1731="?",AVERAGE($B$2344),B1731)</f>
        <v>1974</v>
      </c>
      <c r="D1731" t="s">
        <v>20</v>
      </c>
      <c r="E1731">
        <v>11</v>
      </c>
      <c r="F1731">
        <v>0</v>
      </c>
      <c r="G1731" s="15">
        <v>16190.97</v>
      </c>
      <c r="H1731" t="s">
        <v>11</v>
      </c>
      <c r="I1731" t="s">
        <v>12</v>
      </c>
      <c r="J1731" t="s">
        <v>23</v>
      </c>
      <c r="K1731" t="str">
        <f t="shared" ref="K1731:K1794" si="82">CONCATENATE(E1731,"-",D1731,"-",C1731)</f>
        <v>11-Sep-1974</v>
      </c>
      <c r="L1731">
        <f t="shared" ref="L1731:L1794" si="83">DATEDIF(K1731,DATE(2023,6,8),"Y")</f>
        <v>48</v>
      </c>
    </row>
    <row r="1732" spans="1:12" x14ac:dyDescent="0.3">
      <c r="A1732" t="s">
        <v>1763</v>
      </c>
      <c r="B1732">
        <v>1988</v>
      </c>
      <c r="C1732">
        <f t="shared" si="81"/>
        <v>1988</v>
      </c>
      <c r="D1732" t="s">
        <v>35</v>
      </c>
      <c r="E1732">
        <v>6</v>
      </c>
      <c r="F1732">
        <v>3</v>
      </c>
      <c r="G1732" s="15">
        <v>16199.1</v>
      </c>
      <c r="H1732" t="s">
        <v>11</v>
      </c>
      <c r="I1732" t="s">
        <v>11</v>
      </c>
      <c r="J1732" t="s">
        <v>23</v>
      </c>
      <c r="K1732" t="str">
        <f t="shared" si="82"/>
        <v>6-Aug-1988</v>
      </c>
      <c r="L1732">
        <f t="shared" si="83"/>
        <v>34</v>
      </c>
    </row>
    <row r="1733" spans="1:12" x14ac:dyDescent="0.3">
      <c r="A1733" t="s">
        <v>1764</v>
      </c>
      <c r="B1733">
        <v>1988</v>
      </c>
      <c r="C1733">
        <f t="shared" si="81"/>
        <v>1988</v>
      </c>
      <c r="D1733" t="s">
        <v>35</v>
      </c>
      <c r="E1733">
        <v>21</v>
      </c>
      <c r="F1733">
        <v>3</v>
      </c>
      <c r="G1733" s="15">
        <v>16205.88</v>
      </c>
      <c r="H1733" t="s">
        <v>11</v>
      </c>
      <c r="I1733" t="s">
        <v>16</v>
      </c>
      <c r="J1733" t="s">
        <v>23</v>
      </c>
      <c r="K1733" t="str">
        <f t="shared" si="82"/>
        <v>21-Aug-1988</v>
      </c>
      <c r="L1733">
        <f t="shared" si="83"/>
        <v>34</v>
      </c>
    </row>
    <row r="1734" spans="1:12" x14ac:dyDescent="0.3">
      <c r="A1734" t="s">
        <v>1765</v>
      </c>
      <c r="B1734">
        <v>2002</v>
      </c>
      <c r="C1734">
        <f t="shared" si="81"/>
        <v>2002</v>
      </c>
      <c r="D1734" t="s">
        <v>20</v>
      </c>
      <c r="E1734">
        <v>8</v>
      </c>
      <c r="F1734">
        <v>0</v>
      </c>
      <c r="G1734" s="15">
        <v>16232.85</v>
      </c>
      <c r="H1734" t="s">
        <v>11</v>
      </c>
      <c r="I1734" t="s">
        <v>16</v>
      </c>
      <c r="J1734" t="s">
        <v>42</v>
      </c>
      <c r="K1734" t="str">
        <f t="shared" si="82"/>
        <v>8-Sep-2002</v>
      </c>
      <c r="L1734">
        <f t="shared" si="83"/>
        <v>20</v>
      </c>
    </row>
    <row r="1735" spans="1:12" x14ac:dyDescent="0.3">
      <c r="A1735" t="s">
        <v>1766</v>
      </c>
      <c r="B1735">
        <v>1972</v>
      </c>
      <c r="C1735">
        <f t="shared" si="81"/>
        <v>1972</v>
      </c>
      <c r="D1735" t="s">
        <v>10</v>
      </c>
      <c r="E1735">
        <v>30</v>
      </c>
      <c r="F1735">
        <v>0</v>
      </c>
      <c r="G1735" s="15">
        <v>16267.32</v>
      </c>
      <c r="H1735" t="s">
        <v>11</v>
      </c>
      <c r="I1735" t="s">
        <v>11</v>
      </c>
      <c r="J1735" t="s">
        <v>249</v>
      </c>
      <c r="K1735" t="str">
        <f t="shared" si="82"/>
        <v>30-Jul-1972</v>
      </c>
      <c r="L1735">
        <f t="shared" si="83"/>
        <v>50</v>
      </c>
    </row>
    <row r="1736" spans="1:12" x14ac:dyDescent="0.3">
      <c r="A1736" t="s">
        <v>1767</v>
      </c>
      <c r="B1736">
        <v>2003</v>
      </c>
      <c r="C1736">
        <f t="shared" si="81"/>
        <v>2003</v>
      </c>
      <c r="D1736" t="s">
        <v>35</v>
      </c>
      <c r="E1736">
        <v>24</v>
      </c>
      <c r="F1736">
        <v>0</v>
      </c>
      <c r="G1736" s="15">
        <v>16297.85</v>
      </c>
      <c r="H1736" t="s">
        <v>11</v>
      </c>
      <c r="I1736" t="s">
        <v>12</v>
      </c>
      <c r="J1736" t="s">
        <v>42</v>
      </c>
      <c r="K1736" t="str">
        <f t="shared" si="82"/>
        <v>24-Aug-2003</v>
      </c>
      <c r="L1736">
        <f t="shared" si="83"/>
        <v>19</v>
      </c>
    </row>
    <row r="1737" spans="1:12" x14ac:dyDescent="0.3">
      <c r="A1737" t="s">
        <v>1768</v>
      </c>
      <c r="B1737">
        <v>1969</v>
      </c>
      <c r="C1737">
        <f t="shared" si="81"/>
        <v>1969</v>
      </c>
      <c r="D1737" t="s">
        <v>35</v>
      </c>
      <c r="E1737">
        <v>8</v>
      </c>
      <c r="F1737">
        <v>0</v>
      </c>
      <c r="G1737" s="15">
        <v>16311.05</v>
      </c>
      <c r="H1737" t="s">
        <v>11</v>
      </c>
      <c r="I1737" t="s">
        <v>12</v>
      </c>
      <c r="J1737" t="s">
        <v>535</v>
      </c>
      <c r="K1737" t="str">
        <f t="shared" si="82"/>
        <v>8-Aug-1969</v>
      </c>
      <c r="L1737">
        <f t="shared" si="83"/>
        <v>53</v>
      </c>
    </row>
    <row r="1738" spans="1:12" x14ac:dyDescent="0.3">
      <c r="A1738" t="s">
        <v>1769</v>
      </c>
      <c r="B1738">
        <v>1965</v>
      </c>
      <c r="C1738">
        <f t="shared" si="81"/>
        <v>1965</v>
      </c>
      <c r="D1738" t="s">
        <v>30</v>
      </c>
      <c r="E1738">
        <v>5</v>
      </c>
      <c r="F1738">
        <v>0</v>
      </c>
      <c r="G1738" s="15">
        <v>16351.42</v>
      </c>
      <c r="H1738" t="s">
        <v>11</v>
      </c>
      <c r="I1738" t="s">
        <v>12</v>
      </c>
      <c r="J1738" t="s">
        <v>535</v>
      </c>
      <c r="K1738" t="str">
        <f t="shared" si="82"/>
        <v>5-Dec-1965</v>
      </c>
      <c r="L1738">
        <f t="shared" si="83"/>
        <v>57</v>
      </c>
    </row>
    <row r="1739" spans="1:12" x14ac:dyDescent="0.3">
      <c r="A1739" t="s">
        <v>1770</v>
      </c>
      <c r="B1739">
        <v>1995</v>
      </c>
      <c r="C1739">
        <f t="shared" si="81"/>
        <v>1995</v>
      </c>
      <c r="D1739" t="s">
        <v>20</v>
      </c>
      <c r="E1739">
        <v>28</v>
      </c>
      <c r="F1739">
        <v>3</v>
      </c>
      <c r="G1739" s="15">
        <v>16420.490000000002</v>
      </c>
      <c r="H1739" t="s">
        <v>11</v>
      </c>
      <c r="I1739" t="s">
        <v>12</v>
      </c>
      <c r="J1739" t="s">
        <v>23</v>
      </c>
      <c r="K1739" t="str">
        <f t="shared" si="82"/>
        <v>28-Sep-1995</v>
      </c>
      <c r="L1739">
        <f t="shared" si="83"/>
        <v>27</v>
      </c>
    </row>
    <row r="1740" spans="1:12" x14ac:dyDescent="0.3">
      <c r="A1740" t="s">
        <v>1771</v>
      </c>
      <c r="B1740">
        <v>2003</v>
      </c>
      <c r="C1740">
        <f t="shared" si="81"/>
        <v>2003</v>
      </c>
      <c r="D1740" t="s">
        <v>30</v>
      </c>
      <c r="E1740">
        <v>20</v>
      </c>
      <c r="F1740">
        <v>1</v>
      </c>
      <c r="G1740" s="15">
        <v>16450.89</v>
      </c>
      <c r="H1740" t="s">
        <v>11</v>
      </c>
      <c r="I1740" t="s">
        <v>16</v>
      </c>
      <c r="J1740" t="s">
        <v>23</v>
      </c>
      <c r="K1740" t="str">
        <f t="shared" si="82"/>
        <v>20-Dec-2003</v>
      </c>
      <c r="L1740">
        <f t="shared" si="83"/>
        <v>19</v>
      </c>
    </row>
    <row r="1741" spans="1:12" x14ac:dyDescent="0.3">
      <c r="A1741" t="s">
        <v>1772</v>
      </c>
      <c r="B1741">
        <v>1958</v>
      </c>
      <c r="C1741">
        <f t="shared" si="81"/>
        <v>1958</v>
      </c>
      <c r="D1741" t="s">
        <v>37</v>
      </c>
      <c r="E1741">
        <v>10</v>
      </c>
      <c r="F1741">
        <v>3</v>
      </c>
      <c r="G1741" s="15">
        <v>16455.71</v>
      </c>
      <c r="H1741" t="s">
        <v>11</v>
      </c>
      <c r="I1741" t="s">
        <v>11</v>
      </c>
      <c r="J1741" t="s">
        <v>23</v>
      </c>
      <c r="K1741" t="str">
        <f t="shared" si="82"/>
        <v>10-Oct-1958</v>
      </c>
      <c r="L1741">
        <f t="shared" si="83"/>
        <v>64</v>
      </c>
    </row>
    <row r="1742" spans="1:12" x14ac:dyDescent="0.3">
      <c r="A1742" t="s">
        <v>1773</v>
      </c>
      <c r="B1742">
        <v>1995</v>
      </c>
      <c r="C1742">
        <f t="shared" si="81"/>
        <v>1995</v>
      </c>
      <c r="D1742" t="s">
        <v>30</v>
      </c>
      <c r="E1742">
        <v>23</v>
      </c>
      <c r="F1742">
        <v>0</v>
      </c>
      <c r="G1742" s="15">
        <v>16577.78</v>
      </c>
      <c r="H1742" t="s">
        <v>11</v>
      </c>
      <c r="I1742" t="s">
        <v>16</v>
      </c>
      <c r="J1742" t="s">
        <v>13</v>
      </c>
      <c r="K1742" t="str">
        <f t="shared" si="82"/>
        <v>23-Dec-1995</v>
      </c>
      <c r="L1742">
        <f t="shared" si="83"/>
        <v>27</v>
      </c>
    </row>
    <row r="1743" spans="1:12" x14ac:dyDescent="0.3">
      <c r="A1743" t="s">
        <v>1774</v>
      </c>
      <c r="B1743">
        <v>2001</v>
      </c>
      <c r="C1743">
        <f t="shared" si="81"/>
        <v>2001</v>
      </c>
      <c r="D1743" t="s">
        <v>18</v>
      </c>
      <c r="E1743">
        <v>25</v>
      </c>
      <c r="F1743">
        <v>0</v>
      </c>
      <c r="G1743" s="15">
        <v>16586.5</v>
      </c>
      <c r="H1743" t="s">
        <v>11</v>
      </c>
      <c r="I1743" t="s">
        <v>16</v>
      </c>
      <c r="J1743" t="s">
        <v>13</v>
      </c>
      <c r="K1743" t="str">
        <f t="shared" si="82"/>
        <v>25-Jun-2001</v>
      </c>
      <c r="L1743">
        <f t="shared" si="83"/>
        <v>21</v>
      </c>
    </row>
    <row r="1744" spans="1:12" x14ac:dyDescent="0.3">
      <c r="A1744" t="s">
        <v>1775</v>
      </c>
      <c r="B1744">
        <v>1963</v>
      </c>
      <c r="C1744">
        <f t="shared" si="81"/>
        <v>1963</v>
      </c>
      <c r="D1744" t="s">
        <v>18</v>
      </c>
      <c r="E1744">
        <v>25</v>
      </c>
      <c r="F1744">
        <v>0</v>
      </c>
      <c r="G1744" s="15">
        <v>16587.96</v>
      </c>
      <c r="H1744" t="s">
        <v>11</v>
      </c>
      <c r="I1744" t="s">
        <v>11</v>
      </c>
      <c r="J1744" t="s">
        <v>249</v>
      </c>
      <c r="K1744" t="str">
        <f t="shared" si="82"/>
        <v>25-Jun-1963</v>
      </c>
      <c r="L1744">
        <f t="shared" si="83"/>
        <v>59</v>
      </c>
    </row>
    <row r="1745" spans="1:12" x14ac:dyDescent="0.3">
      <c r="A1745" t="s">
        <v>1776</v>
      </c>
      <c r="B1745">
        <v>1970</v>
      </c>
      <c r="C1745">
        <f t="shared" si="81"/>
        <v>1970</v>
      </c>
      <c r="D1745" t="s">
        <v>10</v>
      </c>
      <c r="E1745">
        <v>10</v>
      </c>
      <c r="F1745">
        <v>0</v>
      </c>
      <c r="G1745" s="15">
        <v>16600.16</v>
      </c>
      <c r="H1745" t="s">
        <v>11</v>
      </c>
      <c r="I1745" t="s">
        <v>11</v>
      </c>
      <c r="J1745" t="s">
        <v>42</v>
      </c>
      <c r="K1745" t="str">
        <f t="shared" si="82"/>
        <v>10-Jul-1970</v>
      </c>
      <c r="L1745">
        <f t="shared" si="83"/>
        <v>52</v>
      </c>
    </row>
    <row r="1746" spans="1:12" x14ac:dyDescent="0.3">
      <c r="A1746" t="s">
        <v>1777</v>
      </c>
      <c r="B1746">
        <v>1975</v>
      </c>
      <c r="C1746">
        <f t="shared" si="81"/>
        <v>1975</v>
      </c>
      <c r="D1746" t="s">
        <v>10</v>
      </c>
      <c r="E1746">
        <v>24</v>
      </c>
      <c r="F1746">
        <v>1</v>
      </c>
      <c r="G1746" s="15">
        <v>16602.18</v>
      </c>
      <c r="H1746" t="s">
        <v>11</v>
      </c>
      <c r="I1746" t="s">
        <v>16</v>
      </c>
      <c r="J1746" t="s">
        <v>535</v>
      </c>
      <c r="K1746" t="str">
        <f t="shared" si="82"/>
        <v>24-Jul-1975</v>
      </c>
      <c r="L1746">
        <f t="shared" si="83"/>
        <v>47</v>
      </c>
    </row>
    <row r="1747" spans="1:12" x14ac:dyDescent="0.3">
      <c r="A1747" t="s">
        <v>1778</v>
      </c>
      <c r="B1747">
        <v>1977</v>
      </c>
      <c r="C1747">
        <f t="shared" si="81"/>
        <v>1977</v>
      </c>
      <c r="D1747" t="s">
        <v>20</v>
      </c>
      <c r="E1747">
        <v>25</v>
      </c>
      <c r="F1747">
        <v>2</v>
      </c>
      <c r="G1747" s="15">
        <v>16631.61</v>
      </c>
      <c r="H1747" t="s">
        <v>11</v>
      </c>
      <c r="I1747" t="s">
        <v>16</v>
      </c>
      <c r="J1747" t="s">
        <v>23</v>
      </c>
      <c r="K1747" t="str">
        <f t="shared" si="82"/>
        <v>25-Sep-1977</v>
      </c>
      <c r="L1747">
        <f t="shared" si="83"/>
        <v>45</v>
      </c>
    </row>
    <row r="1748" spans="1:12" x14ac:dyDescent="0.3">
      <c r="A1748" t="s">
        <v>1779</v>
      </c>
      <c r="B1748">
        <v>1993</v>
      </c>
      <c r="C1748">
        <f t="shared" si="81"/>
        <v>1993</v>
      </c>
      <c r="D1748" t="s">
        <v>15</v>
      </c>
      <c r="E1748">
        <v>5</v>
      </c>
      <c r="F1748">
        <v>1</v>
      </c>
      <c r="G1748" s="15">
        <v>16657.72</v>
      </c>
      <c r="H1748" t="s">
        <v>11</v>
      </c>
      <c r="I1748" t="s">
        <v>16</v>
      </c>
      <c r="J1748" t="s">
        <v>247</v>
      </c>
      <c r="K1748" t="str">
        <f t="shared" si="82"/>
        <v>5-Nov-1993</v>
      </c>
      <c r="L1748">
        <f t="shared" si="83"/>
        <v>29</v>
      </c>
    </row>
    <row r="1749" spans="1:12" x14ac:dyDescent="0.3">
      <c r="A1749" t="s">
        <v>1780</v>
      </c>
      <c r="B1749">
        <v>1974</v>
      </c>
      <c r="C1749">
        <f t="shared" si="81"/>
        <v>1974</v>
      </c>
      <c r="D1749" t="s">
        <v>35</v>
      </c>
      <c r="E1749">
        <v>28</v>
      </c>
      <c r="F1749">
        <v>0</v>
      </c>
      <c r="G1749" s="15">
        <v>16770.990000000002</v>
      </c>
      <c r="H1749" t="s">
        <v>11</v>
      </c>
      <c r="I1749" t="s">
        <v>16</v>
      </c>
      <c r="J1749" t="s">
        <v>23</v>
      </c>
      <c r="K1749" t="str">
        <f t="shared" si="82"/>
        <v>28-Aug-1974</v>
      </c>
      <c r="L1749">
        <f t="shared" si="83"/>
        <v>48</v>
      </c>
    </row>
    <row r="1750" spans="1:12" x14ac:dyDescent="0.3">
      <c r="A1750" t="s">
        <v>1781</v>
      </c>
      <c r="B1750">
        <v>1989</v>
      </c>
      <c r="C1750">
        <f t="shared" si="81"/>
        <v>1989</v>
      </c>
      <c r="D1750" t="s">
        <v>20</v>
      </c>
      <c r="E1750">
        <v>23</v>
      </c>
      <c r="F1750">
        <v>2</v>
      </c>
      <c r="G1750" s="15">
        <v>16776.3</v>
      </c>
      <c r="H1750" t="s">
        <v>11</v>
      </c>
      <c r="I1750" t="s">
        <v>11</v>
      </c>
      <c r="J1750" t="s">
        <v>247</v>
      </c>
      <c r="K1750" t="str">
        <f t="shared" si="82"/>
        <v>23-Sep-1989</v>
      </c>
      <c r="L1750">
        <f t="shared" si="83"/>
        <v>33</v>
      </c>
    </row>
    <row r="1751" spans="1:12" x14ac:dyDescent="0.3">
      <c r="A1751" t="s">
        <v>1782</v>
      </c>
      <c r="B1751">
        <v>1962</v>
      </c>
      <c r="C1751">
        <f t="shared" si="81"/>
        <v>1962</v>
      </c>
      <c r="D1751" t="s">
        <v>10</v>
      </c>
      <c r="E1751">
        <v>29</v>
      </c>
      <c r="F1751">
        <v>0</v>
      </c>
      <c r="G1751" s="15">
        <v>16779.400000000001</v>
      </c>
      <c r="H1751" t="s">
        <v>11</v>
      </c>
      <c r="I1751" t="s">
        <v>11</v>
      </c>
      <c r="J1751" t="s">
        <v>535</v>
      </c>
      <c r="K1751" t="str">
        <f t="shared" si="82"/>
        <v>29-Jul-1962</v>
      </c>
      <c r="L1751">
        <f t="shared" si="83"/>
        <v>60</v>
      </c>
    </row>
    <row r="1752" spans="1:12" x14ac:dyDescent="0.3">
      <c r="A1752" t="s">
        <v>1783</v>
      </c>
      <c r="B1752">
        <v>1995</v>
      </c>
      <c r="C1752">
        <f t="shared" si="81"/>
        <v>1995</v>
      </c>
      <c r="D1752" t="s">
        <v>37</v>
      </c>
      <c r="E1752">
        <v>19</v>
      </c>
      <c r="F1752">
        <v>1</v>
      </c>
      <c r="G1752" s="15">
        <v>16796.41</v>
      </c>
      <c r="H1752" t="s">
        <v>11</v>
      </c>
      <c r="I1752" t="s">
        <v>12</v>
      </c>
      <c r="J1752" t="s">
        <v>247</v>
      </c>
      <c r="K1752" t="str">
        <f t="shared" si="82"/>
        <v>19-Oct-1995</v>
      </c>
      <c r="L1752">
        <f t="shared" si="83"/>
        <v>27</v>
      </c>
    </row>
    <row r="1753" spans="1:12" x14ac:dyDescent="0.3">
      <c r="A1753" t="s">
        <v>1784</v>
      </c>
      <c r="B1753">
        <v>1974</v>
      </c>
      <c r="C1753">
        <f t="shared" si="81"/>
        <v>1974</v>
      </c>
      <c r="D1753" t="s">
        <v>35</v>
      </c>
      <c r="E1753">
        <v>8</v>
      </c>
      <c r="F1753">
        <v>0</v>
      </c>
      <c r="G1753" s="15">
        <v>16841.32</v>
      </c>
      <c r="H1753" t="s">
        <v>11</v>
      </c>
      <c r="I1753" t="s">
        <v>12</v>
      </c>
      <c r="J1753" t="s">
        <v>42</v>
      </c>
      <c r="K1753" t="str">
        <f t="shared" si="82"/>
        <v>8-Aug-1974</v>
      </c>
      <c r="L1753">
        <f t="shared" si="83"/>
        <v>48</v>
      </c>
    </row>
    <row r="1754" spans="1:12" x14ac:dyDescent="0.3">
      <c r="A1754" t="s">
        <v>1785</v>
      </c>
      <c r="B1754">
        <v>2003</v>
      </c>
      <c r="C1754">
        <f t="shared" si="81"/>
        <v>2003</v>
      </c>
      <c r="D1754" t="s">
        <v>20</v>
      </c>
      <c r="E1754">
        <v>10</v>
      </c>
      <c r="F1754">
        <v>0</v>
      </c>
      <c r="G1754" s="15">
        <v>16884.919999999998</v>
      </c>
      <c r="H1754" t="s">
        <v>11</v>
      </c>
      <c r="I1754" t="s">
        <v>11</v>
      </c>
      <c r="J1754" t="s">
        <v>42</v>
      </c>
      <c r="K1754" t="str">
        <f t="shared" si="82"/>
        <v>10-Sep-2003</v>
      </c>
      <c r="L1754">
        <f t="shared" si="83"/>
        <v>19</v>
      </c>
    </row>
    <row r="1755" spans="1:12" x14ac:dyDescent="0.3">
      <c r="A1755" t="s">
        <v>1786</v>
      </c>
      <c r="B1755">
        <v>1968</v>
      </c>
      <c r="C1755">
        <f t="shared" si="81"/>
        <v>1968</v>
      </c>
      <c r="D1755" t="s">
        <v>37</v>
      </c>
      <c r="E1755">
        <v>21</v>
      </c>
      <c r="F1755">
        <v>0</v>
      </c>
      <c r="G1755" s="15">
        <v>16903.5</v>
      </c>
      <c r="H1755" t="s">
        <v>11</v>
      </c>
      <c r="I1755" t="s">
        <v>12</v>
      </c>
      <c r="J1755" t="s">
        <v>23</v>
      </c>
      <c r="K1755" t="str">
        <f t="shared" si="82"/>
        <v>21-Oct-1968</v>
      </c>
      <c r="L1755">
        <f t="shared" si="83"/>
        <v>54</v>
      </c>
    </row>
    <row r="1756" spans="1:12" x14ac:dyDescent="0.3">
      <c r="A1756" t="s">
        <v>1787</v>
      </c>
      <c r="B1756">
        <v>1977</v>
      </c>
      <c r="C1756">
        <f t="shared" si="81"/>
        <v>1977</v>
      </c>
      <c r="D1756" t="s">
        <v>35</v>
      </c>
      <c r="E1756">
        <v>25</v>
      </c>
      <c r="F1756">
        <v>2</v>
      </c>
      <c r="G1756" s="15">
        <v>16921.09</v>
      </c>
      <c r="H1756" t="s">
        <v>11</v>
      </c>
      <c r="I1756" t="s">
        <v>12</v>
      </c>
      <c r="J1756" t="s">
        <v>249</v>
      </c>
      <c r="K1756" t="str">
        <f t="shared" si="82"/>
        <v>25-Aug-1977</v>
      </c>
      <c r="L1756">
        <f t="shared" si="83"/>
        <v>45</v>
      </c>
    </row>
    <row r="1757" spans="1:12" x14ac:dyDescent="0.3">
      <c r="A1757" t="s">
        <v>1788</v>
      </c>
      <c r="B1757">
        <v>1980</v>
      </c>
      <c r="C1757">
        <f t="shared" si="81"/>
        <v>1980</v>
      </c>
      <c r="D1757" t="s">
        <v>10</v>
      </c>
      <c r="E1757">
        <v>16</v>
      </c>
      <c r="F1757">
        <v>2</v>
      </c>
      <c r="G1757" s="15">
        <v>16990.55</v>
      </c>
      <c r="H1757" t="s">
        <v>11</v>
      </c>
      <c r="I1757" t="s">
        <v>12</v>
      </c>
      <c r="J1757" t="s">
        <v>23</v>
      </c>
      <c r="K1757" t="str">
        <f t="shared" si="82"/>
        <v>16-Jul-1980</v>
      </c>
      <c r="L1757">
        <f t="shared" si="83"/>
        <v>42</v>
      </c>
    </row>
    <row r="1758" spans="1:12" x14ac:dyDescent="0.3">
      <c r="A1758" t="s">
        <v>1789</v>
      </c>
      <c r="B1758">
        <v>1971</v>
      </c>
      <c r="C1758">
        <f t="shared" si="81"/>
        <v>1971</v>
      </c>
      <c r="D1758" t="s">
        <v>35</v>
      </c>
      <c r="E1758">
        <v>22</v>
      </c>
      <c r="F1758">
        <v>0</v>
      </c>
      <c r="G1758" s="15">
        <v>17016.009999999998</v>
      </c>
      <c r="H1758" t="s">
        <v>11</v>
      </c>
      <c r="I1758" t="s">
        <v>11</v>
      </c>
      <c r="J1758" t="s">
        <v>249</v>
      </c>
      <c r="K1758" t="str">
        <f t="shared" si="82"/>
        <v>22-Aug-1971</v>
      </c>
      <c r="L1758">
        <f t="shared" si="83"/>
        <v>51</v>
      </c>
    </row>
    <row r="1759" spans="1:12" x14ac:dyDescent="0.3">
      <c r="A1759" t="s">
        <v>1790</v>
      </c>
      <c r="B1759">
        <v>1996</v>
      </c>
      <c r="C1759">
        <f t="shared" si="81"/>
        <v>1996</v>
      </c>
      <c r="D1759" t="s">
        <v>18</v>
      </c>
      <c r="E1759">
        <v>10</v>
      </c>
      <c r="F1759">
        <v>0</v>
      </c>
      <c r="G1759" s="15">
        <v>17043.34</v>
      </c>
      <c r="H1759" t="s">
        <v>11</v>
      </c>
      <c r="I1759" t="s">
        <v>12</v>
      </c>
      <c r="J1759" t="s">
        <v>13</v>
      </c>
      <c r="K1759" t="str">
        <f t="shared" si="82"/>
        <v>10-Jun-1996</v>
      </c>
      <c r="L1759">
        <f t="shared" si="83"/>
        <v>26</v>
      </c>
    </row>
    <row r="1760" spans="1:12" x14ac:dyDescent="0.3">
      <c r="A1760" t="s">
        <v>1791</v>
      </c>
      <c r="B1760">
        <v>2003</v>
      </c>
      <c r="C1760">
        <f t="shared" si="81"/>
        <v>2003</v>
      </c>
      <c r="D1760" t="s">
        <v>30</v>
      </c>
      <c r="E1760">
        <v>26</v>
      </c>
      <c r="F1760">
        <v>0</v>
      </c>
      <c r="G1760" s="15">
        <v>17081.080000000002</v>
      </c>
      <c r="H1760" t="s">
        <v>11</v>
      </c>
      <c r="I1760" t="s">
        <v>11</v>
      </c>
      <c r="J1760" t="s">
        <v>42</v>
      </c>
      <c r="K1760" t="str">
        <f t="shared" si="82"/>
        <v>26-Dec-2003</v>
      </c>
      <c r="L1760">
        <f t="shared" si="83"/>
        <v>19</v>
      </c>
    </row>
    <row r="1761" spans="1:12" x14ac:dyDescent="0.3">
      <c r="A1761" t="s">
        <v>1792</v>
      </c>
      <c r="B1761">
        <v>2002</v>
      </c>
      <c r="C1761">
        <f t="shared" si="81"/>
        <v>2002</v>
      </c>
      <c r="D1761" t="s">
        <v>18</v>
      </c>
      <c r="E1761">
        <v>28</v>
      </c>
      <c r="F1761">
        <v>1</v>
      </c>
      <c r="G1761" s="15">
        <v>17085.27</v>
      </c>
      <c r="H1761" t="s">
        <v>11</v>
      </c>
      <c r="I1761" t="s">
        <v>12</v>
      </c>
      <c r="J1761" t="s">
        <v>13</v>
      </c>
      <c r="K1761" t="str">
        <f t="shared" si="82"/>
        <v>28-Jun-2002</v>
      </c>
      <c r="L1761">
        <f t="shared" si="83"/>
        <v>20</v>
      </c>
    </row>
    <row r="1762" spans="1:12" x14ac:dyDescent="0.3">
      <c r="A1762" t="s">
        <v>1793</v>
      </c>
      <c r="B1762">
        <v>1998</v>
      </c>
      <c r="C1762">
        <f t="shared" si="81"/>
        <v>1998</v>
      </c>
      <c r="D1762" t="s">
        <v>18</v>
      </c>
      <c r="E1762">
        <v>3</v>
      </c>
      <c r="F1762">
        <v>4</v>
      </c>
      <c r="G1762" s="15">
        <v>17128.43</v>
      </c>
      <c r="H1762" t="s">
        <v>11</v>
      </c>
      <c r="I1762" t="s">
        <v>12</v>
      </c>
      <c r="J1762" t="s">
        <v>168</v>
      </c>
      <c r="K1762" t="str">
        <f t="shared" si="82"/>
        <v>3-Jun-1998</v>
      </c>
      <c r="L1762">
        <f t="shared" si="83"/>
        <v>25</v>
      </c>
    </row>
    <row r="1763" spans="1:12" x14ac:dyDescent="0.3">
      <c r="A1763" t="s">
        <v>1794</v>
      </c>
      <c r="B1763">
        <v>1965</v>
      </c>
      <c r="C1763">
        <f t="shared" si="81"/>
        <v>1965</v>
      </c>
      <c r="D1763" t="s">
        <v>20</v>
      </c>
      <c r="E1763">
        <v>16</v>
      </c>
      <c r="F1763">
        <v>0</v>
      </c>
      <c r="G1763" s="15">
        <v>17172.27</v>
      </c>
      <c r="H1763" t="s">
        <v>11</v>
      </c>
      <c r="I1763" t="s">
        <v>11</v>
      </c>
      <c r="J1763" t="s">
        <v>535</v>
      </c>
      <c r="K1763" t="str">
        <f t="shared" si="82"/>
        <v>16-Sep-1965</v>
      </c>
      <c r="L1763">
        <f t="shared" si="83"/>
        <v>57</v>
      </c>
    </row>
    <row r="1764" spans="1:12" x14ac:dyDescent="0.3">
      <c r="A1764" t="s">
        <v>1795</v>
      </c>
      <c r="B1764">
        <v>1964</v>
      </c>
      <c r="C1764">
        <f t="shared" si="81"/>
        <v>1964</v>
      </c>
      <c r="D1764" t="s">
        <v>18</v>
      </c>
      <c r="E1764">
        <v>7</v>
      </c>
      <c r="F1764">
        <v>0</v>
      </c>
      <c r="G1764" s="15">
        <v>17174.52</v>
      </c>
      <c r="H1764" t="s">
        <v>11</v>
      </c>
      <c r="I1764" t="s">
        <v>11</v>
      </c>
      <c r="J1764" t="s">
        <v>23</v>
      </c>
      <c r="K1764" t="str">
        <f t="shared" si="82"/>
        <v>7-Jun-1964</v>
      </c>
      <c r="L1764">
        <f t="shared" si="83"/>
        <v>59</v>
      </c>
    </row>
    <row r="1765" spans="1:12" x14ac:dyDescent="0.3">
      <c r="A1765" t="s">
        <v>1796</v>
      </c>
      <c r="B1765">
        <v>2004</v>
      </c>
      <c r="C1765">
        <f t="shared" si="81"/>
        <v>2004</v>
      </c>
      <c r="D1765" t="s">
        <v>35</v>
      </c>
      <c r="E1765">
        <v>18</v>
      </c>
      <c r="F1765">
        <v>1</v>
      </c>
      <c r="G1765" s="15">
        <v>17178.68</v>
      </c>
      <c r="H1765" t="s">
        <v>11</v>
      </c>
      <c r="I1765" t="s">
        <v>11</v>
      </c>
      <c r="J1765" t="s">
        <v>166</v>
      </c>
      <c r="K1765" t="str">
        <f t="shared" si="82"/>
        <v>18-Aug-2004</v>
      </c>
      <c r="L1765">
        <f t="shared" si="83"/>
        <v>18</v>
      </c>
    </row>
    <row r="1766" spans="1:12" x14ac:dyDescent="0.3">
      <c r="A1766" t="s">
        <v>1797</v>
      </c>
      <c r="B1766">
        <v>1982</v>
      </c>
      <c r="C1766">
        <f t="shared" si="81"/>
        <v>1982</v>
      </c>
      <c r="D1766" t="s">
        <v>37</v>
      </c>
      <c r="E1766">
        <v>22</v>
      </c>
      <c r="F1766">
        <v>1</v>
      </c>
      <c r="G1766" s="15">
        <v>17179.52</v>
      </c>
      <c r="H1766" t="s">
        <v>11</v>
      </c>
      <c r="I1766" t="s">
        <v>16</v>
      </c>
      <c r="J1766" t="s">
        <v>13</v>
      </c>
      <c r="K1766" t="str">
        <f t="shared" si="82"/>
        <v>22-Oct-1982</v>
      </c>
      <c r="L1766">
        <f t="shared" si="83"/>
        <v>40</v>
      </c>
    </row>
    <row r="1767" spans="1:12" x14ac:dyDescent="0.3">
      <c r="A1767" t="s">
        <v>1798</v>
      </c>
      <c r="B1767">
        <v>1975</v>
      </c>
      <c r="C1767">
        <f t="shared" si="81"/>
        <v>1975</v>
      </c>
      <c r="D1767" t="s">
        <v>35</v>
      </c>
      <c r="E1767">
        <v>25</v>
      </c>
      <c r="F1767">
        <v>1</v>
      </c>
      <c r="G1767" s="15">
        <v>17253.43</v>
      </c>
      <c r="H1767" t="s">
        <v>11</v>
      </c>
      <c r="I1767" t="s">
        <v>12</v>
      </c>
      <c r="J1767" t="s">
        <v>535</v>
      </c>
      <c r="K1767" t="str">
        <f t="shared" si="82"/>
        <v>25-Aug-1975</v>
      </c>
      <c r="L1767">
        <f t="shared" si="83"/>
        <v>47</v>
      </c>
    </row>
    <row r="1768" spans="1:12" x14ac:dyDescent="0.3">
      <c r="A1768" t="s">
        <v>1799</v>
      </c>
      <c r="B1768">
        <v>1963</v>
      </c>
      <c r="C1768">
        <f t="shared" si="81"/>
        <v>1963</v>
      </c>
      <c r="D1768" t="s">
        <v>10</v>
      </c>
      <c r="E1768">
        <v>12</v>
      </c>
      <c r="F1768">
        <v>0</v>
      </c>
      <c r="G1768" s="15">
        <v>17337.580000000002</v>
      </c>
      <c r="H1768" t="s">
        <v>11</v>
      </c>
      <c r="I1768" t="s">
        <v>12</v>
      </c>
      <c r="J1768" t="s">
        <v>249</v>
      </c>
      <c r="K1768" t="str">
        <f t="shared" si="82"/>
        <v>12-Jul-1963</v>
      </c>
      <c r="L1768">
        <f t="shared" si="83"/>
        <v>59</v>
      </c>
    </row>
    <row r="1769" spans="1:12" x14ac:dyDescent="0.3">
      <c r="A1769" t="s">
        <v>1800</v>
      </c>
      <c r="B1769">
        <v>2003</v>
      </c>
      <c r="C1769">
        <f t="shared" si="81"/>
        <v>2003</v>
      </c>
      <c r="D1769" t="s">
        <v>15</v>
      </c>
      <c r="E1769">
        <v>1</v>
      </c>
      <c r="F1769">
        <v>0</v>
      </c>
      <c r="G1769" s="15">
        <v>17352.68</v>
      </c>
      <c r="H1769" t="s">
        <v>11</v>
      </c>
      <c r="I1769" t="s">
        <v>12</v>
      </c>
      <c r="J1769" t="s">
        <v>23</v>
      </c>
      <c r="K1769" t="str">
        <f t="shared" si="82"/>
        <v>1-Nov-2003</v>
      </c>
      <c r="L1769">
        <f t="shared" si="83"/>
        <v>19</v>
      </c>
    </row>
    <row r="1770" spans="1:12" x14ac:dyDescent="0.3">
      <c r="A1770" t="s">
        <v>1801</v>
      </c>
      <c r="B1770">
        <v>1992</v>
      </c>
      <c r="C1770">
        <f t="shared" si="81"/>
        <v>1992</v>
      </c>
      <c r="D1770" t="s">
        <v>37</v>
      </c>
      <c r="E1770">
        <v>18</v>
      </c>
      <c r="F1770">
        <v>2</v>
      </c>
      <c r="G1770" s="15">
        <v>17361.77</v>
      </c>
      <c r="H1770" t="s">
        <v>11</v>
      </c>
      <c r="I1770" t="s">
        <v>16</v>
      </c>
      <c r="J1770" t="s">
        <v>23</v>
      </c>
      <c r="K1770" t="str">
        <f t="shared" si="82"/>
        <v>18-Oct-1992</v>
      </c>
      <c r="L1770">
        <f t="shared" si="83"/>
        <v>30</v>
      </c>
    </row>
    <row r="1771" spans="1:12" x14ac:dyDescent="0.3">
      <c r="A1771" t="s">
        <v>1802</v>
      </c>
      <c r="B1771">
        <v>2003</v>
      </c>
      <c r="C1771">
        <f t="shared" si="81"/>
        <v>2003</v>
      </c>
      <c r="D1771" t="s">
        <v>15</v>
      </c>
      <c r="E1771">
        <v>2</v>
      </c>
      <c r="F1771">
        <v>0</v>
      </c>
      <c r="G1771" s="15">
        <v>17468.98</v>
      </c>
      <c r="H1771" t="s">
        <v>11</v>
      </c>
      <c r="I1771" t="s">
        <v>16</v>
      </c>
      <c r="J1771" t="s">
        <v>23</v>
      </c>
      <c r="K1771" t="str">
        <f t="shared" si="82"/>
        <v>2-Nov-2003</v>
      </c>
      <c r="L1771">
        <f t="shared" si="83"/>
        <v>19</v>
      </c>
    </row>
    <row r="1772" spans="1:12" x14ac:dyDescent="0.3">
      <c r="A1772" t="s">
        <v>1803</v>
      </c>
      <c r="B1772">
        <v>1971</v>
      </c>
      <c r="C1772">
        <f t="shared" si="81"/>
        <v>1971</v>
      </c>
      <c r="D1772" t="s">
        <v>18</v>
      </c>
      <c r="E1772">
        <v>8</v>
      </c>
      <c r="F1772">
        <v>0</v>
      </c>
      <c r="G1772" s="15">
        <v>17479.53</v>
      </c>
      <c r="H1772" t="s">
        <v>16</v>
      </c>
      <c r="I1772" t="s">
        <v>16</v>
      </c>
      <c r="J1772" t="s">
        <v>23</v>
      </c>
      <c r="K1772" t="str">
        <f t="shared" si="82"/>
        <v>8-Jun-1971</v>
      </c>
      <c r="L1772">
        <f t="shared" si="83"/>
        <v>52</v>
      </c>
    </row>
    <row r="1773" spans="1:12" x14ac:dyDescent="0.3">
      <c r="A1773" t="s">
        <v>1804</v>
      </c>
      <c r="B1773">
        <v>1990</v>
      </c>
      <c r="C1773">
        <f t="shared" si="81"/>
        <v>1990</v>
      </c>
      <c r="D1773" t="s">
        <v>30</v>
      </c>
      <c r="E1773">
        <v>29</v>
      </c>
      <c r="F1773">
        <v>0</v>
      </c>
      <c r="G1773" s="15">
        <v>17496.310000000001</v>
      </c>
      <c r="H1773" t="s">
        <v>16</v>
      </c>
      <c r="I1773" t="s">
        <v>11</v>
      </c>
      <c r="J1773" t="s">
        <v>42</v>
      </c>
      <c r="K1773" t="str">
        <f t="shared" si="82"/>
        <v>29-Dec-1990</v>
      </c>
      <c r="L1773">
        <f t="shared" si="83"/>
        <v>32</v>
      </c>
    </row>
    <row r="1774" spans="1:12" x14ac:dyDescent="0.3">
      <c r="A1774" t="s">
        <v>1805</v>
      </c>
      <c r="B1774">
        <v>1965</v>
      </c>
      <c r="C1774">
        <f t="shared" si="81"/>
        <v>1965</v>
      </c>
      <c r="D1774" t="s">
        <v>18</v>
      </c>
      <c r="E1774">
        <v>16</v>
      </c>
      <c r="F1774">
        <v>0</v>
      </c>
      <c r="G1774" s="15">
        <v>17505.650000000001</v>
      </c>
      <c r="H1774" t="s">
        <v>16</v>
      </c>
      <c r="I1774" t="s">
        <v>11</v>
      </c>
      <c r="J1774" t="s">
        <v>249</v>
      </c>
      <c r="K1774" t="str">
        <f t="shared" si="82"/>
        <v>16-Jun-1965</v>
      </c>
      <c r="L1774">
        <f t="shared" si="83"/>
        <v>57</v>
      </c>
    </row>
    <row r="1775" spans="1:12" x14ac:dyDescent="0.3">
      <c r="A1775" t="s">
        <v>1806</v>
      </c>
      <c r="B1775">
        <v>1968</v>
      </c>
      <c r="C1775">
        <f t="shared" si="81"/>
        <v>1968</v>
      </c>
      <c r="D1775" t="s">
        <v>10</v>
      </c>
      <c r="E1775">
        <v>12</v>
      </c>
      <c r="F1775">
        <v>0</v>
      </c>
      <c r="G1775" s="15">
        <v>17507.47</v>
      </c>
      <c r="H1775" t="s">
        <v>16</v>
      </c>
      <c r="I1775" t="s">
        <v>16</v>
      </c>
      <c r="J1775" t="s">
        <v>535</v>
      </c>
      <c r="K1775" t="str">
        <f t="shared" si="82"/>
        <v>12-Jul-1968</v>
      </c>
      <c r="L1775">
        <f t="shared" si="83"/>
        <v>54</v>
      </c>
    </row>
    <row r="1776" spans="1:12" x14ac:dyDescent="0.3">
      <c r="A1776" t="s">
        <v>1807</v>
      </c>
      <c r="B1776">
        <v>1963</v>
      </c>
      <c r="C1776">
        <f t="shared" si="81"/>
        <v>1963</v>
      </c>
      <c r="D1776" t="s">
        <v>15</v>
      </c>
      <c r="E1776">
        <v>16</v>
      </c>
      <c r="F1776">
        <v>0</v>
      </c>
      <c r="G1776" s="15">
        <v>17556.88</v>
      </c>
      <c r="H1776" t="s">
        <v>16</v>
      </c>
      <c r="I1776" t="s">
        <v>11</v>
      </c>
      <c r="J1776" t="s">
        <v>23</v>
      </c>
      <c r="K1776" t="str">
        <f t="shared" si="82"/>
        <v>16-Nov-1963</v>
      </c>
      <c r="L1776">
        <f t="shared" si="83"/>
        <v>59</v>
      </c>
    </row>
    <row r="1777" spans="1:12" x14ac:dyDescent="0.3">
      <c r="A1777" t="s">
        <v>1808</v>
      </c>
      <c r="B1777">
        <v>2002</v>
      </c>
      <c r="C1777">
        <f t="shared" si="81"/>
        <v>2002</v>
      </c>
      <c r="D1777" t="s">
        <v>35</v>
      </c>
      <c r="E1777">
        <v>25</v>
      </c>
      <c r="F1777">
        <v>1</v>
      </c>
      <c r="G1777" s="15">
        <v>17560.38</v>
      </c>
      <c r="H1777" t="s">
        <v>16</v>
      </c>
      <c r="I1777" t="s">
        <v>16</v>
      </c>
      <c r="J1777" t="s">
        <v>23</v>
      </c>
      <c r="K1777" t="str">
        <f t="shared" si="82"/>
        <v>25-Aug-2002</v>
      </c>
      <c r="L1777">
        <f t="shared" si="83"/>
        <v>20</v>
      </c>
    </row>
    <row r="1778" spans="1:12" x14ac:dyDescent="0.3">
      <c r="A1778" t="s">
        <v>1809</v>
      </c>
      <c r="B1778">
        <v>1970</v>
      </c>
      <c r="C1778">
        <f t="shared" si="81"/>
        <v>1970</v>
      </c>
      <c r="D1778" t="s">
        <v>10</v>
      </c>
      <c r="E1778">
        <v>26</v>
      </c>
      <c r="F1778">
        <v>0</v>
      </c>
      <c r="G1778" s="15">
        <v>17584.72</v>
      </c>
      <c r="H1778" t="s">
        <v>16</v>
      </c>
      <c r="I1778" t="s">
        <v>12</v>
      </c>
      <c r="J1778" t="s">
        <v>23</v>
      </c>
      <c r="K1778" t="str">
        <f t="shared" si="82"/>
        <v>26-Jul-1970</v>
      </c>
      <c r="L1778">
        <f t="shared" si="83"/>
        <v>52</v>
      </c>
    </row>
    <row r="1779" spans="1:12" x14ac:dyDescent="0.3">
      <c r="A1779" t="s">
        <v>1810</v>
      </c>
      <c r="B1779">
        <v>1990</v>
      </c>
      <c r="C1779">
        <f t="shared" si="81"/>
        <v>1990</v>
      </c>
      <c r="D1779" t="s">
        <v>37</v>
      </c>
      <c r="E1779">
        <v>25</v>
      </c>
      <c r="F1779">
        <v>1</v>
      </c>
      <c r="G1779" s="15">
        <v>17626.240000000002</v>
      </c>
      <c r="H1779" t="s">
        <v>16</v>
      </c>
      <c r="I1779" t="s">
        <v>12</v>
      </c>
      <c r="J1779" t="s">
        <v>13</v>
      </c>
      <c r="K1779" t="str">
        <f t="shared" si="82"/>
        <v>25-Oct-1990</v>
      </c>
      <c r="L1779">
        <f t="shared" si="83"/>
        <v>32</v>
      </c>
    </row>
    <row r="1780" spans="1:12" x14ac:dyDescent="0.3">
      <c r="A1780" t="s">
        <v>1811</v>
      </c>
      <c r="B1780">
        <v>1994</v>
      </c>
      <c r="C1780">
        <f t="shared" si="81"/>
        <v>1994</v>
      </c>
      <c r="D1780" t="s">
        <v>10</v>
      </c>
      <c r="E1780">
        <v>1</v>
      </c>
      <c r="F1780">
        <v>3</v>
      </c>
      <c r="G1780" s="15">
        <v>17663.14</v>
      </c>
      <c r="H1780" t="s">
        <v>16</v>
      </c>
      <c r="I1780" t="s">
        <v>12</v>
      </c>
      <c r="J1780" t="s">
        <v>13</v>
      </c>
      <c r="K1780" t="str">
        <f t="shared" si="82"/>
        <v>1-Jul-1994</v>
      </c>
      <c r="L1780">
        <f t="shared" si="83"/>
        <v>28</v>
      </c>
    </row>
    <row r="1781" spans="1:12" x14ac:dyDescent="0.3">
      <c r="A1781" t="s">
        <v>1812</v>
      </c>
      <c r="B1781">
        <v>2003</v>
      </c>
      <c r="C1781">
        <f t="shared" si="81"/>
        <v>2003</v>
      </c>
      <c r="D1781" t="s">
        <v>10</v>
      </c>
      <c r="E1781">
        <v>14</v>
      </c>
      <c r="F1781">
        <v>0</v>
      </c>
      <c r="G1781" s="15">
        <v>17748.509999999998</v>
      </c>
      <c r="H1781" t="s">
        <v>16</v>
      </c>
      <c r="I1781" t="s">
        <v>16</v>
      </c>
      <c r="J1781" t="s">
        <v>23</v>
      </c>
      <c r="K1781" t="str">
        <f t="shared" si="82"/>
        <v>14-Jul-2003</v>
      </c>
      <c r="L1781">
        <f t="shared" si="83"/>
        <v>19</v>
      </c>
    </row>
    <row r="1782" spans="1:12" x14ac:dyDescent="0.3">
      <c r="A1782" t="s">
        <v>1813</v>
      </c>
      <c r="B1782">
        <v>1966</v>
      </c>
      <c r="C1782">
        <f t="shared" si="81"/>
        <v>1966</v>
      </c>
      <c r="D1782" t="s">
        <v>18</v>
      </c>
      <c r="E1782">
        <v>21</v>
      </c>
      <c r="F1782">
        <v>0</v>
      </c>
      <c r="G1782" s="15">
        <v>17777.73</v>
      </c>
      <c r="H1782" t="s">
        <v>16</v>
      </c>
      <c r="I1782" t="s">
        <v>12</v>
      </c>
      <c r="J1782" t="s">
        <v>23</v>
      </c>
      <c r="K1782" t="str">
        <f t="shared" si="82"/>
        <v>21-Jun-1966</v>
      </c>
      <c r="L1782">
        <f t="shared" si="83"/>
        <v>56</v>
      </c>
    </row>
    <row r="1783" spans="1:12" x14ac:dyDescent="0.3">
      <c r="A1783" t="s">
        <v>1814</v>
      </c>
      <c r="B1783">
        <v>1979</v>
      </c>
      <c r="C1783">
        <f t="shared" si="81"/>
        <v>1979</v>
      </c>
      <c r="D1783" t="s">
        <v>37</v>
      </c>
      <c r="E1783">
        <v>10</v>
      </c>
      <c r="F1783">
        <v>2</v>
      </c>
      <c r="G1783" s="15">
        <v>17779.939999999999</v>
      </c>
      <c r="H1783" t="s">
        <v>16</v>
      </c>
      <c r="I1783" t="s">
        <v>11</v>
      </c>
      <c r="J1783" t="s">
        <v>23</v>
      </c>
      <c r="K1783" t="str">
        <f t="shared" si="82"/>
        <v>10-Oct-1979</v>
      </c>
      <c r="L1783">
        <f t="shared" si="83"/>
        <v>43</v>
      </c>
    </row>
    <row r="1784" spans="1:12" x14ac:dyDescent="0.3">
      <c r="A1784" t="s">
        <v>1815</v>
      </c>
      <c r="B1784">
        <v>1963</v>
      </c>
      <c r="C1784">
        <f t="shared" si="81"/>
        <v>1963</v>
      </c>
      <c r="D1784" t="s">
        <v>30</v>
      </c>
      <c r="E1784">
        <v>8</v>
      </c>
      <c r="F1784">
        <v>0</v>
      </c>
      <c r="G1784" s="15">
        <v>17832.599999999999</v>
      </c>
      <c r="H1784" t="s">
        <v>16</v>
      </c>
      <c r="I1784" t="s">
        <v>11</v>
      </c>
      <c r="J1784" t="s">
        <v>23</v>
      </c>
      <c r="K1784" t="str">
        <f t="shared" si="82"/>
        <v>8-Dec-1963</v>
      </c>
      <c r="L1784">
        <f t="shared" si="83"/>
        <v>59</v>
      </c>
    </row>
    <row r="1785" spans="1:12" x14ac:dyDescent="0.3">
      <c r="A1785" t="s">
        <v>1816</v>
      </c>
      <c r="B1785">
        <v>1976</v>
      </c>
      <c r="C1785">
        <f t="shared" si="81"/>
        <v>1976</v>
      </c>
      <c r="D1785" t="s">
        <v>30</v>
      </c>
      <c r="E1785">
        <v>12</v>
      </c>
      <c r="F1785">
        <v>2</v>
      </c>
      <c r="G1785" s="15">
        <v>17862.919999999998</v>
      </c>
      <c r="H1785" t="s">
        <v>16</v>
      </c>
      <c r="I1785" t="s">
        <v>11</v>
      </c>
      <c r="J1785" t="s">
        <v>23</v>
      </c>
      <c r="K1785" t="str">
        <f t="shared" si="82"/>
        <v>12-Dec-1976</v>
      </c>
      <c r="L1785">
        <f t="shared" si="83"/>
        <v>46</v>
      </c>
    </row>
    <row r="1786" spans="1:12" x14ac:dyDescent="0.3">
      <c r="A1786" t="s">
        <v>1817</v>
      </c>
      <c r="B1786">
        <v>1997</v>
      </c>
      <c r="C1786">
        <f t="shared" si="81"/>
        <v>1997</v>
      </c>
      <c r="D1786" t="s">
        <v>35</v>
      </c>
      <c r="E1786">
        <v>26</v>
      </c>
      <c r="F1786">
        <v>0</v>
      </c>
      <c r="G1786" s="15">
        <v>17878.900000000001</v>
      </c>
      <c r="H1786" t="s">
        <v>16</v>
      </c>
      <c r="I1786" t="s">
        <v>11</v>
      </c>
      <c r="J1786" t="s">
        <v>247</v>
      </c>
      <c r="K1786" t="str">
        <f t="shared" si="82"/>
        <v>26-Aug-1997</v>
      </c>
      <c r="L1786">
        <f t="shared" si="83"/>
        <v>25</v>
      </c>
    </row>
    <row r="1787" spans="1:12" x14ac:dyDescent="0.3">
      <c r="A1787" t="s">
        <v>1818</v>
      </c>
      <c r="B1787">
        <v>1979</v>
      </c>
      <c r="C1787">
        <f t="shared" si="81"/>
        <v>1979</v>
      </c>
      <c r="D1787" t="s">
        <v>15</v>
      </c>
      <c r="E1787">
        <v>12</v>
      </c>
      <c r="F1787">
        <v>2</v>
      </c>
      <c r="G1787" s="15">
        <v>17882.669999999998</v>
      </c>
      <c r="H1787" t="s">
        <v>16</v>
      </c>
      <c r="I1787" t="s">
        <v>12</v>
      </c>
      <c r="J1787" t="s">
        <v>23</v>
      </c>
      <c r="K1787" t="str">
        <f t="shared" si="82"/>
        <v>12-Nov-1979</v>
      </c>
      <c r="L1787">
        <f t="shared" si="83"/>
        <v>43</v>
      </c>
    </row>
    <row r="1788" spans="1:12" x14ac:dyDescent="0.3">
      <c r="A1788" t="s">
        <v>1819</v>
      </c>
      <c r="B1788">
        <v>1989</v>
      </c>
      <c r="C1788">
        <f t="shared" si="81"/>
        <v>1989</v>
      </c>
      <c r="D1788" t="s">
        <v>30</v>
      </c>
      <c r="E1788">
        <v>4</v>
      </c>
      <c r="F1788">
        <v>0</v>
      </c>
      <c r="G1788" s="15">
        <v>17904.53</v>
      </c>
      <c r="H1788" t="s">
        <v>16</v>
      </c>
      <c r="I1788" t="s">
        <v>11</v>
      </c>
      <c r="J1788" t="s">
        <v>356</v>
      </c>
      <c r="K1788" t="str">
        <f t="shared" si="82"/>
        <v>4-Dec-1989</v>
      </c>
      <c r="L1788">
        <f t="shared" si="83"/>
        <v>33</v>
      </c>
    </row>
    <row r="1789" spans="1:12" x14ac:dyDescent="0.3">
      <c r="A1789" t="s">
        <v>1820</v>
      </c>
      <c r="B1789">
        <v>1977</v>
      </c>
      <c r="C1789">
        <f t="shared" si="81"/>
        <v>1977</v>
      </c>
      <c r="D1789" t="s">
        <v>37</v>
      </c>
      <c r="E1789">
        <v>17</v>
      </c>
      <c r="F1789">
        <v>0</v>
      </c>
      <c r="G1789" s="15">
        <v>17929.3</v>
      </c>
      <c r="H1789" t="s">
        <v>16</v>
      </c>
      <c r="I1789" t="s">
        <v>11</v>
      </c>
      <c r="J1789" t="s">
        <v>13</v>
      </c>
      <c r="K1789" t="str">
        <f t="shared" si="82"/>
        <v>17-Oct-1977</v>
      </c>
      <c r="L1789">
        <f t="shared" si="83"/>
        <v>45</v>
      </c>
    </row>
    <row r="1790" spans="1:12" x14ac:dyDescent="0.3">
      <c r="A1790" t="s">
        <v>1821</v>
      </c>
      <c r="B1790">
        <v>2001</v>
      </c>
      <c r="C1790">
        <f t="shared" si="81"/>
        <v>2001</v>
      </c>
      <c r="D1790" t="s">
        <v>20</v>
      </c>
      <c r="E1790">
        <v>28</v>
      </c>
      <c r="F1790">
        <v>4</v>
      </c>
      <c r="G1790" s="15">
        <v>17942.11</v>
      </c>
      <c r="H1790" t="s">
        <v>16</v>
      </c>
      <c r="I1790" t="s">
        <v>11</v>
      </c>
      <c r="J1790" t="s">
        <v>42</v>
      </c>
      <c r="K1790" t="str">
        <f t="shared" si="82"/>
        <v>28-Sep-2001</v>
      </c>
      <c r="L1790">
        <f t="shared" si="83"/>
        <v>21</v>
      </c>
    </row>
    <row r="1791" spans="1:12" x14ac:dyDescent="0.3">
      <c r="A1791" t="s">
        <v>1822</v>
      </c>
      <c r="B1791">
        <v>1975</v>
      </c>
      <c r="C1791">
        <f t="shared" si="81"/>
        <v>1975</v>
      </c>
      <c r="D1791" t="s">
        <v>18</v>
      </c>
      <c r="E1791">
        <v>27</v>
      </c>
      <c r="F1791">
        <v>1</v>
      </c>
      <c r="G1791" s="15">
        <v>18031.16</v>
      </c>
      <c r="H1791" t="s">
        <v>16</v>
      </c>
      <c r="I1791" t="s">
        <v>12</v>
      </c>
      <c r="J1791" t="s">
        <v>249</v>
      </c>
      <c r="K1791" t="str">
        <f t="shared" si="82"/>
        <v>27-Jun-1975</v>
      </c>
      <c r="L1791">
        <f t="shared" si="83"/>
        <v>47</v>
      </c>
    </row>
    <row r="1792" spans="1:12" x14ac:dyDescent="0.3">
      <c r="A1792" t="s">
        <v>1823</v>
      </c>
      <c r="B1792">
        <v>1965</v>
      </c>
      <c r="C1792">
        <f t="shared" si="81"/>
        <v>1965</v>
      </c>
      <c r="D1792" t="s">
        <v>37</v>
      </c>
      <c r="E1792">
        <v>17</v>
      </c>
      <c r="F1792">
        <v>0</v>
      </c>
      <c r="G1792" s="15">
        <v>18031.189999999999</v>
      </c>
      <c r="H1792" t="s">
        <v>16</v>
      </c>
      <c r="I1792" t="s">
        <v>11</v>
      </c>
      <c r="J1792" t="s">
        <v>23</v>
      </c>
      <c r="K1792" t="str">
        <f t="shared" si="82"/>
        <v>17-Oct-1965</v>
      </c>
      <c r="L1792">
        <f t="shared" si="83"/>
        <v>57</v>
      </c>
    </row>
    <row r="1793" spans="1:12" x14ac:dyDescent="0.3">
      <c r="A1793" t="s">
        <v>1824</v>
      </c>
      <c r="B1793">
        <v>1999</v>
      </c>
      <c r="C1793">
        <f t="shared" si="81"/>
        <v>1999</v>
      </c>
      <c r="D1793" t="s">
        <v>37</v>
      </c>
      <c r="E1793">
        <v>24</v>
      </c>
      <c r="F1793">
        <v>0</v>
      </c>
      <c r="G1793" s="15">
        <v>18033.97</v>
      </c>
      <c r="H1793" t="s">
        <v>16</v>
      </c>
      <c r="I1793" t="s">
        <v>16</v>
      </c>
      <c r="J1793" t="s">
        <v>23</v>
      </c>
      <c r="K1793" t="str">
        <f t="shared" si="82"/>
        <v>24-Oct-1999</v>
      </c>
      <c r="L1793">
        <f t="shared" si="83"/>
        <v>23</v>
      </c>
    </row>
    <row r="1794" spans="1:12" x14ac:dyDescent="0.3">
      <c r="A1794" t="s">
        <v>1825</v>
      </c>
      <c r="B1794">
        <v>1993</v>
      </c>
      <c r="C1794">
        <f t="shared" si="81"/>
        <v>1993</v>
      </c>
      <c r="D1794" t="s">
        <v>10</v>
      </c>
      <c r="E1794">
        <v>12</v>
      </c>
      <c r="F1794">
        <v>2</v>
      </c>
      <c r="G1794" s="15">
        <v>18157.88</v>
      </c>
      <c r="H1794" t="s">
        <v>16</v>
      </c>
      <c r="I1794" t="s">
        <v>16</v>
      </c>
      <c r="J1794" t="s">
        <v>23</v>
      </c>
      <c r="K1794" t="str">
        <f t="shared" si="82"/>
        <v>12-Jul-1993</v>
      </c>
      <c r="L1794">
        <f t="shared" si="83"/>
        <v>29</v>
      </c>
    </row>
    <row r="1795" spans="1:12" x14ac:dyDescent="0.3">
      <c r="A1795" t="s">
        <v>1826</v>
      </c>
      <c r="B1795">
        <v>1963</v>
      </c>
      <c r="C1795">
        <f t="shared" ref="C1795:C1858" si="84">IF(B1795="?",AVERAGE($B$2344),B1795)</f>
        <v>1963</v>
      </c>
      <c r="D1795" t="s">
        <v>10</v>
      </c>
      <c r="E1795">
        <v>4</v>
      </c>
      <c r="F1795">
        <v>0</v>
      </c>
      <c r="G1795" s="15">
        <v>18208.34</v>
      </c>
      <c r="H1795" t="s">
        <v>16</v>
      </c>
      <c r="I1795" t="s">
        <v>11</v>
      </c>
      <c r="J1795" t="s">
        <v>535</v>
      </c>
      <c r="K1795" t="str">
        <f t="shared" ref="K1795:K1858" si="85">CONCATENATE(E1795,"-",D1795,"-",C1795)</f>
        <v>4-Jul-1963</v>
      </c>
      <c r="L1795">
        <f t="shared" ref="L1795:L1858" si="86">DATEDIF(K1795,DATE(2023,6,8),"Y")</f>
        <v>59</v>
      </c>
    </row>
    <row r="1796" spans="1:12" x14ac:dyDescent="0.3">
      <c r="A1796" t="s">
        <v>1827</v>
      </c>
      <c r="B1796">
        <v>1997</v>
      </c>
      <c r="C1796">
        <f t="shared" si="84"/>
        <v>1997</v>
      </c>
      <c r="D1796" t="s">
        <v>18</v>
      </c>
      <c r="E1796">
        <v>15</v>
      </c>
      <c r="F1796">
        <v>1</v>
      </c>
      <c r="G1796" s="15">
        <v>18218.16</v>
      </c>
      <c r="H1796" t="s">
        <v>16</v>
      </c>
      <c r="I1796" t="s">
        <v>16</v>
      </c>
      <c r="J1796" t="s">
        <v>13</v>
      </c>
      <c r="K1796" t="str">
        <f t="shared" si="85"/>
        <v>15-Jun-1997</v>
      </c>
      <c r="L1796">
        <f t="shared" si="86"/>
        <v>25</v>
      </c>
    </row>
    <row r="1797" spans="1:12" x14ac:dyDescent="0.3">
      <c r="A1797" t="s">
        <v>1828</v>
      </c>
      <c r="B1797">
        <v>2004</v>
      </c>
      <c r="C1797">
        <f t="shared" si="84"/>
        <v>2004</v>
      </c>
      <c r="D1797" t="s">
        <v>20</v>
      </c>
      <c r="E1797">
        <v>10</v>
      </c>
      <c r="F1797">
        <v>3</v>
      </c>
      <c r="G1797" s="15">
        <v>18223.45</v>
      </c>
      <c r="H1797" t="s">
        <v>16</v>
      </c>
      <c r="I1797" t="s">
        <v>12</v>
      </c>
      <c r="J1797" t="s">
        <v>13</v>
      </c>
      <c r="K1797" t="str">
        <f t="shared" si="85"/>
        <v>10-Sep-2004</v>
      </c>
      <c r="L1797">
        <f t="shared" si="86"/>
        <v>18</v>
      </c>
    </row>
    <row r="1798" spans="1:12" x14ac:dyDescent="0.3">
      <c r="A1798" t="s">
        <v>1829</v>
      </c>
      <c r="B1798">
        <v>1995</v>
      </c>
      <c r="C1798">
        <f t="shared" si="84"/>
        <v>1995</v>
      </c>
      <c r="D1798" t="s">
        <v>35</v>
      </c>
      <c r="E1798">
        <v>3</v>
      </c>
      <c r="F1798">
        <v>0</v>
      </c>
      <c r="G1798" s="15">
        <v>18246.5</v>
      </c>
      <c r="H1798" t="s">
        <v>16</v>
      </c>
      <c r="I1798" t="s">
        <v>16</v>
      </c>
      <c r="J1798" t="s">
        <v>13</v>
      </c>
      <c r="K1798" t="str">
        <f t="shared" si="85"/>
        <v>3-Aug-1995</v>
      </c>
      <c r="L1798">
        <f t="shared" si="86"/>
        <v>27</v>
      </c>
    </row>
    <row r="1799" spans="1:12" x14ac:dyDescent="0.3">
      <c r="A1799" t="s">
        <v>1830</v>
      </c>
      <c r="B1799">
        <v>1992</v>
      </c>
      <c r="C1799">
        <f t="shared" si="84"/>
        <v>1992</v>
      </c>
      <c r="D1799" t="s">
        <v>30</v>
      </c>
      <c r="E1799">
        <v>25</v>
      </c>
      <c r="F1799">
        <v>3</v>
      </c>
      <c r="G1799" s="15">
        <v>18259.22</v>
      </c>
      <c r="H1799" t="s">
        <v>16</v>
      </c>
      <c r="I1799" t="s">
        <v>12</v>
      </c>
      <c r="J1799" t="s">
        <v>42</v>
      </c>
      <c r="K1799" t="str">
        <f t="shared" si="85"/>
        <v>25-Dec-1992</v>
      </c>
      <c r="L1799">
        <f t="shared" si="86"/>
        <v>30</v>
      </c>
    </row>
    <row r="1800" spans="1:12" x14ac:dyDescent="0.3">
      <c r="A1800" t="s">
        <v>1831</v>
      </c>
      <c r="B1800">
        <v>1995</v>
      </c>
      <c r="C1800">
        <f t="shared" si="84"/>
        <v>1995</v>
      </c>
      <c r="D1800" t="s">
        <v>10</v>
      </c>
      <c r="E1800">
        <v>4</v>
      </c>
      <c r="F1800">
        <v>0</v>
      </c>
      <c r="G1800" s="15">
        <v>18310.740000000002</v>
      </c>
      <c r="H1800" t="s">
        <v>16</v>
      </c>
      <c r="I1800" t="s">
        <v>12</v>
      </c>
      <c r="J1800" t="s">
        <v>23</v>
      </c>
      <c r="K1800" t="str">
        <f t="shared" si="85"/>
        <v>4-Jul-1995</v>
      </c>
      <c r="L1800">
        <f t="shared" si="86"/>
        <v>27</v>
      </c>
    </row>
    <row r="1801" spans="1:12" x14ac:dyDescent="0.3">
      <c r="A1801" t="s">
        <v>1832</v>
      </c>
      <c r="B1801">
        <v>1999</v>
      </c>
      <c r="C1801">
        <f t="shared" si="84"/>
        <v>1999</v>
      </c>
      <c r="D1801" t="s">
        <v>30</v>
      </c>
      <c r="E1801">
        <v>15</v>
      </c>
      <c r="F1801">
        <v>1</v>
      </c>
      <c r="G1801" s="15">
        <v>18328.240000000002</v>
      </c>
      <c r="H1801" t="s">
        <v>16</v>
      </c>
      <c r="I1801" t="s">
        <v>11</v>
      </c>
      <c r="J1801" t="s">
        <v>13</v>
      </c>
      <c r="K1801" t="str">
        <f t="shared" si="85"/>
        <v>15-Dec-1999</v>
      </c>
      <c r="L1801">
        <f t="shared" si="86"/>
        <v>23</v>
      </c>
    </row>
    <row r="1802" spans="1:12" x14ac:dyDescent="0.3">
      <c r="A1802" t="s">
        <v>1833</v>
      </c>
      <c r="B1802">
        <v>1964</v>
      </c>
      <c r="C1802">
        <f t="shared" si="84"/>
        <v>1964</v>
      </c>
      <c r="D1802" t="s">
        <v>20</v>
      </c>
      <c r="E1802">
        <v>26</v>
      </c>
      <c r="F1802">
        <v>0</v>
      </c>
      <c r="G1802" s="15">
        <v>18443.11</v>
      </c>
      <c r="H1802" t="s">
        <v>16</v>
      </c>
      <c r="I1802" t="s">
        <v>11</v>
      </c>
      <c r="J1802" t="s">
        <v>23</v>
      </c>
      <c r="K1802" t="str">
        <f t="shared" si="85"/>
        <v>26-Sep-1964</v>
      </c>
      <c r="L1802">
        <f t="shared" si="86"/>
        <v>58</v>
      </c>
    </row>
    <row r="1803" spans="1:12" x14ac:dyDescent="0.3">
      <c r="A1803" t="s">
        <v>1834</v>
      </c>
      <c r="B1803">
        <v>1986</v>
      </c>
      <c r="C1803">
        <f t="shared" si="84"/>
        <v>1986</v>
      </c>
      <c r="D1803" t="s">
        <v>35</v>
      </c>
      <c r="E1803">
        <v>12</v>
      </c>
      <c r="F1803">
        <v>2</v>
      </c>
      <c r="G1803" s="15">
        <v>18608.259999999998</v>
      </c>
      <c r="H1803" t="s">
        <v>16</v>
      </c>
      <c r="I1803" t="s">
        <v>12</v>
      </c>
      <c r="J1803" t="s">
        <v>42</v>
      </c>
      <c r="K1803" t="str">
        <f t="shared" si="85"/>
        <v>12-Aug-1986</v>
      </c>
      <c r="L1803">
        <f t="shared" si="86"/>
        <v>36</v>
      </c>
    </row>
    <row r="1804" spans="1:12" x14ac:dyDescent="0.3">
      <c r="A1804" t="s">
        <v>1835</v>
      </c>
      <c r="B1804">
        <v>1998</v>
      </c>
      <c r="C1804">
        <f t="shared" si="84"/>
        <v>1998</v>
      </c>
      <c r="D1804" t="s">
        <v>20</v>
      </c>
      <c r="E1804">
        <v>23</v>
      </c>
      <c r="F1804">
        <v>0</v>
      </c>
      <c r="G1804" s="15">
        <v>18648.419999999998</v>
      </c>
      <c r="H1804" t="s">
        <v>16</v>
      </c>
      <c r="I1804" t="s">
        <v>16</v>
      </c>
      <c r="J1804" t="s">
        <v>166</v>
      </c>
      <c r="K1804" t="str">
        <f t="shared" si="85"/>
        <v>23-Sep-1998</v>
      </c>
      <c r="L1804">
        <f t="shared" si="86"/>
        <v>24</v>
      </c>
    </row>
    <row r="1805" spans="1:12" x14ac:dyDescent="0.3">
      <c r="A1805" t="s">
        <v>1836</v>
      </c>
      <c r="B1805">
        <v>1970</v>
      </c>
      <c r="C1805">
        <f t="shared" si="84"/>
        <v>1970</v>
      </c>
      <c r="D1805" t="s">
        <v>37</v>
      </c>
      <c r="E1805">
        <v>17</v>
      </c>
      <c r="F1805">
        <v>0</v>
      </c>
      <c r="G1805" s="15">
        <v>18682.740000000002</v>
      </c>
      <c r="H1805" t="s">
        <v>16</v>
      </c>
      <c r="I1805" t="s">
        <v>12</v>
      </c>
      <c r="J1805" t="s">
        <v>23</v>
      </c>
      <c r="K1805" t="str">
        <f t="shared" si="85"/>
        <v>17-Oct-1970</v>
      </c>
      <c r="L1805">
        <f t="shared" si="86"/>
        <v>52</v>
      </c>
    </row>
    <row r="1806" spans="1:12" x14ac:dyDescent="0.3">
      <c r="A1806" t="s">
        <v>1837</v>
      </c>
      <c r="B1806">
        <v>1967</v>
      </c>
      <c r="C1806">
        <f t="shared" si="84"/>
        <v>1967</v>
      </c>
      <c r="D1806" t="s">
        <v>35</v>
      </c>
      <c r="E1806">
        <v>30</v>
      </c>
      <c r="F1806">
        <v>0</v>
      </c>
      <c r="G1806" s="15">
        <v>18694.689999999999</v>
      </c>
      <c r="H1806" t="s">
        <v>16</v>
      </c>
      <c r="I1806" t="s">
        <v>16</v>
      </c>
      <c r="J1806" t="s">
        <v>249</v>
      </c>
      <c r="K1806" t="str">
        <f t="shared" si="85"/>
        <v>30-Aug-1967</v>
      </c>
      <c r="L1806">
        <f t="shared" si="86"/>
        <v>55</v>
      </c>
    </row>
    <row r="1807" spans="1:12" x14ac:dyDescent="0.3">
      <c r="A1807" t="s">
        <v>1838</v>
      </c>
      <c r="B1807">
        <v>1992</v>
      </c>
      <c r="C1807">
        <f t="shared" si="84"/>
        <v>1992</v>
      </c>
      <c r="D1807" t="s">
        <v>30</v>
      </c>
      <c r="E1807">
        <v>27</v>
      </c>
      <c r="F1807">
        <v>3</v>
      </c>
      <c r="G1807" s="15">
        <v>18765.88</v>
      </c>
      <c r="H1807" t="s">
        <v>16</v>
      </c>
      <c r="I1807" t="s">
        <v>11</v>
      </c>
      <c r="J1807" t="s">
        <v>23</v>
      </c>
      <c r="K1807" t="str">
        <f t="shared" si="85"/>
        <v>27-Dec-1992</v>
      </c>
      <c r="L1807">
        <f t="shared" si="86"/>
        <v>30</v>
      </c>
    </row>
    <row r="1808" spans="1:12" x14ac:dyDescent="0.3">
      <c r="A1808" t="s">
        <v>1839</v>
      </c>
      <c r="B1808">
        <v>1979</v>
      </c>
      <c r="C1808">
        <f t="shared" si="84"/>
        <v>1979</v>
      </c>
      <c r="D1808" t="s">
        <v>15</v>
      </c>
      <c r="E1808">
        <v>19</v>
      </c>
      <c r="F1808">
        <v>2</v>
      </c>
      <c r="G1808" s="15">
        <v>18767.740000000002</v>
      </c>
      <c r="H1808" t="s">
        <v>16</v>
      </c>
      <c r="I1808" t="s">
        <v>16</v>
      </c>
      <c r="J1808" t="s">
        <v>13</v>
      </c>
      <c r="K1808" t="str">
        <f t="shared" si="85"/>
        <v>19-Nov-1979</v>
      </c>
      <c r="L1808">
        <f t="shared" si="86"/>
        <v>43</v>
      </c>
    </row>
    <row r="1809" spans="1:12" x14ac:dyDescent="0.3">
      <c r="A1809" t="s">
        <v>1840</v>
      </c>
      <c r="B1809">
        <v>1995</v>
      </c>
      <c r="C1809">
        <f t="shared" si="84"/>
        <v>1995</v>
      </c>
      <c r="D1809" t="s">
        <v>15</v>
      </c>
      <c r="E1809">
        <v>28</v>
      </c>
      <c r="F1809">
        <v>3</v>
      </c>
      <c r="G1809" s="15">
        <v>18804.75</v>
      </c>
      <c r="H1809" t="s">
        <v>16</v>
      </c>
      <c r="I1809" t="s">
        <v>16</v>
      </c>
      <c r="J1809" t="s">
        <v>23</v>
      </c>
      <c r="K1809" t="str">
        <f t="shared" si="85"/>
        <v>28-Nov-1995</v>
      </c>
      <c r="L1809">
        <f t="shared" si="86"/>
        <v>27</v>
      </c>
    </row>
    <row r="1810" spans="1:12" x14ac:dyDescent="0.3">
      <c r="A1810" t="s">
        <v>1841</v>
      </c>
      <c r="B1810">
        <v>1979</v>
      </c>
      <c r="C1810">
        <f t="shared" si="84"/>
        <v>1979</v>
      </c>
      <c r="D1810" t="s">
        <v>37</v>
      </c>
      <c r="E1810">
        <v>15</v>
      </c>
      <c r="F1810">
        <v>2</v>
      </c>
      <c r="G1810" s="15">
        <v>18806.150000000001</v>
      </c>
      <c r="H1810" t="s">
        <v>16</v>
      </c>
      <c r="I1810" t="s">
        <v>11</v>
      </c>
      <c r="J1810" t="s">
        <v>13</v>
      </c>
      <c r="K1810" t="str">
        <f t="shared" si="85"/>
        <v>15-Oct-1979</v>
      </c>
      <c r="L1810">
        <f t="shared" si="86"/>
        <v>43</v>
      </c>
    </row>
    <row r="1811" spans="1:12" x14ac:dyDescent="0.3">
      <c r="A1811" t="s">
        <v>1842</v>
      </c>
      <c r="B1811">
        <v>1962</v>
      </c>
      <c r="C1811">
        <f t="shared" si="84"/>
        <v>1962</v>
      </c>
      <c r="D1811" t="s">
        <v>30</v>
      </c>
      <c r="E1811">
        <v>18</v>
      </c>
      <c r="F1811">
        <v>0</v>
      </c>
      <c r="G1811" s="15">
        <v>18815.53</v>
      </c>
      <c r="H1811" t="s">
        <v>16</v>
      </c>
      <c r="I1811" t="s">
        <v>16</v>
      </c>
      <c r="J1811" t="s">
        <v>249</v>
      </c>
      <c r="K1811" t="str">
        <f t="shared" si="85"/>
        <v>18-Dec-1962</v>
      </c>
      <c r="L1811">
        <f t="shared" si="86"/>
        <v>60</v>
      </c>
    </row>
    <row r="1812" spans="1:12" x14ac:dyDescent="0.3">
      <c r="A1812" t="s">
        <v>1843</v>
      </c>
      <c r="B1812">
        <v>2003</v>
      </c>
      <c r="C1812">
        <f t="shared" si="84"/>
        <v>2003</v>
      </c>
      <c r="D1812" t="s">
        <v>10</v>
      </c>
      <c r="E1812">
        <v>24</v>
      </c>
      <c r="F1812">
        <v>3</v>
      </c>
      <c r="G1812" s="15">
        <v>18838.7</v>
      </c>
      <c r="H1812" t="s">
        <v>16</v>
      </c>
      <c r="I1812" t="s">
        <v>12</v>
      </c>
      <c r="J1812" t="s">
        <v>23</v>
      </c>
      <c r="K1812" t="str">
        <f t="shared" si="85"/>
        <v>24-Jul-2003</v>
      </c>
      <c r="L1812">
        <f t="shared" si="86"/>
        <v>19</v>
      </c>
    </row>
    <row r="1813" spans="1:12" x14ac:dyDescent="0.3">
      <c r="A1813" t="s">
        <v>1844</v>
      </c>
      <c r="B1813">
        <v>1963</v>
      </c>
      <c r="C1813">
        <f t="shared" si="84"/>
        <v>1963</v>
      </c>
      <c r="D1813" t="s">
        <v>30</v>
      </c>
      <c r="E1813">
        <v>6</v>
      </c>
      <c r="F1813">
        <v>0</v>
      </c>
      <c r="G1813" s="15">
        <v>18883.330000000002</v>
      </c>
      <c r="H1813" t="s">
        <v>16</v>
      </c>
      <c r="I1813" t="s">
        <v>16</v>
      </c>
      <c r="J1813" t="s">
        <v>535</v>
      </c>
      <c r="K1813" t="str">
        <f t="shared" si="85"/>
        <v>6-Dec-1963</v>
      </c>
      <c r="L1813">
        <f t="shared" si="86"/>
        <v>59</v>
      </c>
    </row>
    <row r="1814" spans="1:12" x14ac:dyDescent="0.3">
      <c r="A1814" t="s">
        <v>1845</v>
      </c>
      <c r="B1814">
        <v>1995</v>
      </c>
      <c r="C1814">
        <f t="shared" si="84"/>
        <v>1995</v>
      </c>
      <c r="D1814" t="s">
        <v>20</v>
      </c>
      <c r="E1814">
        <v>27</v>
      </c>
      <c r="F1814">
        <v>1</v>
      </c>
      <c r="G1814" s="15">
        <v>18903.490000000002</v>
      </c>
      <c r="H1814" t="s">
        <v>16</v>
      </c>
      <c r="I1814" t="s">
        <v>11</v>
      </c>
      <c r="J1814" t="s">
        <v>247</v>
      </c>
      <c r="K1814" t="str">
        <f t="shared" si="85"/>
        <v>27-Sep-1995</v>
      </c>
      <c r="L1814">
        <f t="shared" si="86"/>
        <v>27</v>
      </c>
    </row>
    <row r="1815" spans="1:12" x14ac:dyDescent="0.3">
      <c r="A1815" t="s">
        <v>1846</v>
      </c>
      <c r="B1815">
        <v>1969</v>
      </c>
      <c r="C1815">
        <f t="shared" si="84"/>
        <v>1969</v>
      </c>
      <c r="D1815" t="s">
        <v>35</v>
      </c>
      <c r="E1815">
        <v>3</v>
      </c>
      <c r="F1815">
        <v>0</v>
      </c>
      <c r="G1815" s="15">
        <v>18932.810000000001</v>
      </c>
      <c r="H1815" t="s">
        <v>16</v>
      </c>
      <c r="I1815" t="s">
        <v>12</v>
      </c>
      <c r="J1815" t="s">
        <v>23</v>
      </c>
      <c r="K1815" t="str">
        <f t="shared" si="85"/>
        <v>3-Aug-1969</v>
      </c>
      <c r="L1815">
        <f t="shared" si="86"/>
        <v>53</v>
      </c>
    </row>
    <row r="1816" spans="1:12" x14ac:dyDescent="0.3">
      <c r="A1816" t="s">
        <v>1847</v>
      </c>
      <c r="B1816">
        <v>1963</v>
      </c>
      <c r="C1816">
        <f t="shared" si="84"/>
        <v>1963</v>
      </c>
      <c r="D1816" t="s">
        <v>37</v>
      </c>
      <c r="E1816">
        <v>20</v>
      </c>
      <c r="F1816">
        <v>0</v>
      </c>
      <c r="G1816" s="15">
        <v>18954.560000000001</v>
      </c>
      <c r="H1816" t="s">
        <v>16</v>
      </c>
      <c r="I1816" t="s">
        <v>16</v>
      </c>
      <c r="J1816" t="s">
        <v>535</v>
      </c>
      <c r="K1816" t="str">
        <f t="shared" si="85"/>
        <v>20-Oct-1963</v>
      </c>
      <c r="L1816">
        <f t="shared" si="86"/>
        <v>59</v>
      </c>
    </row>
    <row r="1817" spans="1:12" x14ac:dyDescent="0.3">
      <c r="A1817" t="s">
        <v>1848</v>
      </c>
      <c r="B1817">
        <v>1998</v>
      </c>
      <c r="C1817">
        <f t="shared" si="84"/>
        <v>1998</v>
      </c>
      <c r="D1817" t="s">
        <v>35</v>
      </c>
      <c r="E1817">
        <v>6</v>
      </c>
      <c r="F1817">
        <v>0</v>
      </c>
      <c r="G1817" s="15">
        <v>18955.22</v>
      </c>
      <c r="H1817" t="s">
        <v>16</v>
      </c>
      <c r="I1817" t="s">
        <v>12</v>
      </c>
      <c r="J1817" t="s">
        <v>42</v>
      </c>
      <c r="K1817" t="str">
        <f t="shared" si="85"/>
        <v>6-Aug-1998</v>
      </c>
      <c r="L1817">
        <f t="shared" si="86"/>
        <v>24</v>
      </c>
    </row>
    <row r="1818" spans="1:12" x14ac:dyDescent="0.3">
      <c r="A1818" t="s">
        <v>1849</v>
      </c>
      <c r="B1818">
        <v>1992</v>
      </c>
      <c r="C1818">
        <f t="shared" si="84"/>
        <v>1992</v>
      </c>
      <c r="D1818" t="s">
        <v>15</v>
      </c>
      <c r="E1818">
        <v>30</v>
      </c>
      <c r="F1818">
        <v>1</v>
      </c>
      <c r="G1818" s="15">
        <v>18963.169999999998</v>
      </c>
      <c r="H1818" t="s">
        <v>16</v>
      </c>
      <c r="I1818" t="s">
        <v>16</v>
      </c>
      <c r="J1818" t="s">
        <v>13</v>
      </c>
      <c r="K1818" t="str">
        <f t="shared" si="85"/>
        <v>30-Nov-1992</v>
      </c>
      <c r="L1818">
        <f t="shared" si="86"/>
        <v>30</v>
      </c>
    </row>
    <row r="1819" spans="1:12" x14ac:dyDescent="0.3">
      <c r="A1819" t="s">
        <v>1850</v>
      </c>
      <c r="B1819">
        <v>1988</v>
      </c>
      <c r="C1819">
        <f t="shared" si="84"/>
        <v>1988</v>
      </c>
      <c r="D1819" t="s">
        <v>37</v>
      </c>
      <c r="E1819">
        <v>24</v>
      </c>
      <c r="F1819">
        <v>2</v>
      </c>
      <c r="G1819" s="15">
        <v>18972.5</v>
      </c>
      <c r="H1819" t="s">
        <v>16</v>
      </c>
      <c r="I1819" t="s">
        <v>12</v>
      </c>
      <c r="J1819" t="s">
        <v>13</v>
      </c>
      <c r="K1819" t="str">
        <f t="shared" si="85"/>
        <v>24-Oct-1988</v>
      </c>
      <c r="L1819">
        <f t="shared" si="86"/>
        <v>34</v>
      </c>
    </row>
    <row r="1820" spans="1:12" x14ac:dyDescent="0.3">
      <c r="A1820" t="s">
        <v>1851</v>
      </c>
      <c r="B1820">
        <v>1983</v>
      </c>
      <c r="C1820">
        <f t="shared" si="84"/>
        <v>1983</v>
      </c>
      <c r="D1820" t="s">
        <v>30</v>
      </c>
      <c r="E1820">
        <v>19</v>
      </c>
      <c r="F1820">
        <v>5</v>
      </c>
      <c r="G1820" s="15">
        <v>19023.259999999998</v>
      </c>
      <c r="H1820" t="s">
        <v>16</v>
      </c>
      <c r="I1820" t="s">
        <v>12</v>
      </c>
      <c r="J1820" t="s">
        <v>42</v>
      </c>
      <c r="K1820" t="str">
        <f t="shared" si="85"/>
        <v>19-Dec-1983</v>
      </c>
      <c r="L1820">
        <f t="shared" si="86"/>
        <v>39</v>
      </c>
    </row>
    <row r="1821" spans="1:12" x14ac:dyDescent="0.3">
      <c r="A1821" t="s">
        <v>1852</v>
      </c>
      <c r="B1821">
        <v>1989</v>
      </c>
      <c r="C1821">
        <f t="shared" si="84"/>
        <v>1989</v>
      </c>
      <c r="D1821" t="s">
        <v>18</v>
      </c>
      <c r="E1821">
        <v>5</v>
      </c>
      <c r="F1821">
        <v>1</v>
      </c>
      <c r="G1821" s="15">
        <v>19040.88</v>
      </c>
      <c r="H1821" t="s">
        <v>16</v>
      </c>
      <c r="I1821" t="s">
        <v>12</v>
      </c>
      <c r="J1821" t="s">
        <v>42</v>
      </c>
      <c r="K1821" t="str">
        <f t="shared" si="85"/>
        <v>5-Jun-1989</v>
      </c>
      <c r="L1821">
        <f t="shared" si="86"/>
        <v>34</v>
      </c>
    </row>
    <row r="1822" spans="1:12" x14ac:dyDescent="0.3">
      <c r="A1822" t="s">
        <v>1853</v>
      </c>
      <c r="B1822">
        <v>1993</v>
      </c>
      <c r="C1822">
        <f t="shared" si="84"/>
        <v>1993</v>
      </c>
      <c r="D1822" t="s">
        <v>20</v>
      </c>
      <c r="E1822">
        <v>28</v>
      </c>
      <c r="F1822">
        <v>1</v>
      </c>
      <c r="G1822" s="15">
        <v>19107.78</v>
      </c>
      <c r="H1822" t="s">
        <v>16</v>
      </c>
      <c r="I1822" t="s">
        <v>11</v>
      </c>
      <c r="J1822" t="s">
        <v>13</v>
      </c>
      <c r="K1822" t="str">
        <f t="shared" si="85"/>
        <v>28-Sep-1993</v>
      </c>
      <c r="L1822">
        <f t="shared" si="86"/>
        <v>29</v>
      </c>
    </row>
    <row r="1823" spans="1:12" x14ac:dyDescent="0.3">
      <c r="A1823" t="s">
        <v>1854</v>
      </c>
      <c r="B1823">
        <v>1979</v>
      </c>
      <c r="C1823">
        <f t="shared" si="84"/>
        <v>1979</v>
      </c>
      <c r="D1823" t="s">
        <v>10</v>
      </c>
      <c r="E1823">
        <v>2</v>
      </c>
      <c r="F1823">
        <v>2</v>
      </c>
      <c r="G1823" s="15">
        <v>19144.580000000002</v>
      </c>
      <c r="H1823" t="s">
        <v>16</v>
      </c>
      <c r="I1823" t="s">
        <v>16</v>
      </c>
      <c r="J1823" t="s">
        <v>247</v>
      </c>
      <c r="K1823" t="str">
        <f t="shared" si="85"/>
        <v>2-Jul-1979</v>
      </c>
      <c r="L1823">
        <f t="shared" si="86"/>
        <v>43</v>
      </c>
    </row>
    <row r="1824" spans="1:12" x14ac:dyDescent="0.3">
      <c r="A1824" t="s">
        <v>1855</v>
      </c>
      <c r="B1824">
        <v>1991</v>
      </c>
      <c r="C1824">
        <f t="shared" si="84"/>
        <v>1991</v>
      </c>
      <c r="D1824" t="s">
        <v>20</v>
      </c>
      <c r="E1824">
        <v>16</v>
      </c>
      <c r="F1824">
        <v>3</v>
      </c>
      <c r="G1824" s="15">
        <v>19199.939999999999</v>
      </c>
      <c r="H1824" t="s">
        <v>16</v>
      </c>
      <c r="I1824" t="s">
        <v>12</v>
      </c>
      <c r="J1824" t="s">
        <v>42</v>
      </c>
      <c r="K1824" t="str">
        <f t="shared" si="85"/>
        <v>16-Sep-1991</v>
      </c>
      <c r="L1824">
        <f t="shared" si="86"/>
        <v>31</v>
      </c>
    </row>
    <row r="1825" spans="1:12" x14ac:dyDescent="0.3">
      <c r="A1825" t="s">
        <v>1856</v>
      </c>
      <c r="B1825">
        <v>1985</v>
      </c>
      <c r="C1825">
        <f t="shared" si="84"/>
        <v>1985</v>
      </c>
      <c r="D1825" t="s">
        <v>30</v>
      </c>
      <c r="E1825">
        <v>28</v>
      </c>
      <c r="F1825">
        <v>0</v>
      </c>
      <c r="G1825" s="15">
        <v>19214.71</v>
      </c>
      <c r="H1825" t="s">
        <v>16</v>
      </c>
      <c r="I1825" t="s">
        <v>12</v>
      </c>
      <c r="J1825" t="s">
        <v>13</v>
      </c>
      <c r="K1825" t="str">
        <f t="shared" si="85"/>
        <v>28-Dec-1985</v>
      </c>
      <c r="L1825">
        <f t="shared" si="86"/>
        <v>37</v>
      </c>
    </row>
    <row r="1826" spans="1:12" x14ac:dyDescent="0.3">
      <c r="A1826" t="s">
        <v>1857</v>
      </c>
      <c r="B1826">
        <v>1967</v>
      </c>
      <c r="C1826">
        <f t="shared" si="84"/>
        <v>1967</v>
      </c>
      <c r="D1826" t="s">
        <v>10</v>
      </c>
      <c r="E1826">
        <v>29</v>
      </c>
      <c r="F1826">
        <v>0</v>
      </c>
      <c r="G1826" s="15">
        <v>19259.96</v>
      </c>
      <c r="H1826" t="s">
        <v>16</v>
      </c>
      <c r="I1826" t="s">
        <v>16</v>
      </c>
      <c r="J1826" t="s">
        <v>23</v>
      </c>
      <c r="K1826" t="str">
        <f t="shared" si="85"/>
        <v>29-Jul-1967</v>
      </c>
      <c r="L1826">
        <f t="shared" si="86"/>
        <v>55</v>
      </c>
    </row>
    <row r="1827" spans="1:12" x14ac:dyDescent="0.3">
      <c r="A1827" t="s">
        <v>1858</v>
      </c>
      <c r="B1827">
        <v>1966</v>
      </c>
      <c r="C1827">
        <f t="shared" si="84"/>
        <v>1966</v>
      </c>
      <c r="D1827" t="s">
        <v>15</v>
      </c>
      <c r="E1827">
        <v>15</v>
      </c>
      <c r="F1827">
        <v>0</v>
      </c>
      <c r="G1827" s="15">
        <v>19321.060000000001</v>
      </c>
      <c r="H1827" t="s">
        <v>16</v>
      </c>
      <c r="I1827" t="s">
        <v>16</v>
      </c>
      <c r="J1827" t="s">
        <v>23</v>
      </c>
      <c r="K1827" t="str">
        <f t="shared" si="85"/>
        <v>15-Nov-1966</v>
      </c>
      <c r="L1827">
        <f t="shared" si="86"/>
        <v>56</v>
      </c>
    </row>
    <row r="1828" spans="1:12" x14ac:dyDescent="0.3">
      <c r="A1828" t="s">
        <v>1859</v>
      </c>
      <c r="B1828">
        <v>1991</v>
      </c>
      <c r="C1828">
        <f t="shared" si="84"/>
        <v>1991</v>
      </c>
      <c r="D1828" t="s">
        <v>35</v>
      </c>
      <c r="E1828">
        <v>24</v>
      </c>
      <c r="F1828">
        <v>0</v>
      </c>
      <c r="G1828" s="15">
        <v>19350.37</v>
      </c>
      <c r="H1828" t="s">
        <v>16</v>
      </c>
      <c r="I1828" t="s">
        <v>12</v>
      </c>
      <c r="J1828" t="s">
        <v>13</v>
      </c>
      <c r="K1828" t="str">
        <f t="shared" si="85"/>
        <v>24-Aug-1991</v>
      </c>
      <c r="L1828">
        <f t="shared" si="86"/>
        <v>31</v>
      </c>
    </row>
    <row r="1829" spans="1:12" x14ac:dyDescent="0.3">
      <c r="A1829" t="s">
        <v>1860</v>
      </c>
      <c r="B1829">
        <v>1987</v>
      </c>
      <c r="C1829">
        <f t="shared" si="84"/>
        <v>1987</v>
      </c>
      <c r="D1829" t="s">
        <v>18</v>
      </c>
      <c r="E1829">
        <v>30</v>
      </c>
      <c r="F1829">
        <v>3</v>
      </c>
      <c r="G1829" s="15">
        <v>19362</v>
      </c>
      <c r="H1829" t="s">
        <v>16</v>
      </c>
      <c r="I1829" t="s">
        <v>12</v>
      </c>
      <c r="J1829" t="s">
        <v>13</v>
      </c>
      <c r="K1829" t="str">
        <f t="shared" si="85"/>
        <v>30-Jun-1987</v>
      </c>
      <c r="L1829">
        <f t="shared" si="86"/>
        <v>35</v>
      </c>
    </row>
    <row r="1830" spans="1:12" x14ac:dyDescent="0.3">
      <c r="A1830" t="s">
        <v>1861</v>
      </c>
      <c r="B1830">
        <v>1993</v>
      </c>
      <c r="C1830">
        <f t="shared" si="84"/>
        <v>1993</v>
      </c>
      <c r="D1830" t="s">
        <v>20</v>
      </c>
      <c r="E1830">
        <v>6</v>
      </c>
      <c r="F1830">
        <v>2</v>
      </c>
      <c r="G1830" s="15">
        <v>19442.349999999999</v>
      </c>
      <c r="H1830" t="s">
        <v>16</v>
      </c>
      <c r="I1830" t="s">
        <v>12</v>
      </c>
      <c r="J1830" t="s">
        <v>23</v>
      </c>
      <c r="K1830" t="str">
        <f t="shared" si="85"/>
        <v>6-Sep-1993</v>
      </c>
      <c r="L1830">
        <f t="shared" si="86"/>
        <v>29</v>
      </c>
    </row>
    <row r="1831" spans="1:12" x14ac:dyDescent="0.3">
      <c r="A1831" t="s">
        <v>1862</v>
      </c>
      <c r="B1831">
        <v>1982</v>
      </c>
      <c r="C1831">
        <f t="shared" si="84"/>
        <v>1982</v>
      </c>
      <c r="D1831" t="s">
        <v>30</v>
      </c>
      <c r="E1831">
        <v>15</v>
      </c>
      <c r="F1831">
        <v>2</v>
      </c>
      <c r="G1831" s="15">
        <v>19444.27</v>
      </c>
      <c r="H1831" t="s">
        <v>16</v>
      </c>
      <c r="I1831" t="s">
        <v>16</v>
      </c>
      <c r="J1831" t="s">
        <v>13</v>
      </c>
      <c r="K1831" t="str">
        <f t="shared" si="85"/>
        <v>15-Dec-1982</v>
      </c>
      <c r="L1831">
        <f t="shared" si="86"/>
        <v>40</v>
      </c>
    </row>
    <row r="1832" spans="1:12" x14ac:dyDescent="0.3">
      <c r="A1832" t="s">
        <v>1863</v>
      </c>
      <c r="B1832">
        <v>1987</v>
      </c>
      <c r="C1832">
        <f t="shared" si="84"/>
        <v>1987</v>
      </c>
      <c r="D1832" t="s">
        <v>15</v>
      </c>
      <c r="E1832">
        <v>30</v>
      </c>
      <c r="F1832">
        <v>4</v>
      </c>
      <c r="G1832" s="15">
        <v>19496.72</v>
      </c>
      <c r="H1832" t="s">
        <v>16</v>
      </c>
      <c r="I1832" t="s">
        <v>12</v>
      </c>
      <c r="J1832" t="s">
        <v>166</v>
      </c>
      <c r="K1832" t="str">
        <f t="shared" si="85"/>
        <v>30-Nov-1987</v>
      </c>
      <c r="L1832">
        <f t="shared" si="86"/>
        <v>35</v>
      </c>
    </row>
    <row r="1833" spans="1:12" x14ac:dyDescent="0.3">
      <c r="A1833" t="s">
        <v>1864</v>
      </c>
      <c r="B1833">
        <v>1980</v>
      </c>
      <c r="C1833">
        <f t="shared" si="84"/>
        <v>1980</v>
      </c>
      <c r="D1833" t="s">
        <v>15</v>
      </c>
      <c r="E1833">
        <v>8</v>
      </c>
      <c r="F1833">
        <v>0</v>
      </c>
      <c r="G1833" s="15">
        <v>19515.54</v>
      </c>
      <c r="H1833" t="s">
        <v>16</v>
      </c>
      <c r="I1833" t="s">
        <v>16</v>
      </c>
      <c r="J1833" t="s">
        <v>13</v>
      </c>
      <c r="K1833" t="str">
        <f t="shared" si="85"/>
        <v>8-Nov-1980</v>
      </c>
      <c r="L1833">
        <f t="shared" si="86"/>
        <v>42</v>
      </c>
    </row>
    <row r="1834" spans="1:12" x14ac:dyDescent="0.3">
      <c r="A1834" t="s">
        <v>1865</v>
      </c>
      <c r="B1834">
        <v>1992</v>
      </c>
      <c r="C1834">
        <f t="shared" si="84"/>
        <v>1992</v>
      </c>
      <c r="D1834" t="s">
        <v>35</v>
      </c>
      <c r="E1834">
        <v>19</v>
      </c>
      <c r="F1834">
        <v>1</v>
      </c>
      <c r="G1834" s="15">
        <v>19521.97</v>
      </c>
      <c r="H1834" t="s">
        <v>16</v>
      </c>
      <c r="I1834" t="s">
        <v>11</v>
      </c>
      <c r="J1834" t="s">
        <v>13</v>
      </c>
      <c r="K1834" t="str">
        <f t="shared" si="85"/>
        <v>19-Aug-1992</v>
      </c>
      <c r="L1834">
        <f t="shared" si="86"/>
        <v>30</v>
      </c>
    </row>
    <row r="1835" spans="1:12" x14ac:dyDescent="0.3">
      <c r="A1835" t="s">
        <v>1866</v>
      </c>
      <c r="B1835">
        <v>1985</v>
      </c>
      <c r="C1835">
        <f t="shared" si="84"/>
        <v>1985</v>
      </c>
      <c r="D1835" t="s">
        <v>20</v>
      </c>
      <c r="E1835">
        <v>17</v>
      </c>
      <c r="F1835">
        <v>0</v>
      </c>
      <c r="G1835" s="15">
        <v>19539.240000000002</v>
      </c>
      <c r="H1835" t="s">
        <v>16</v>
      </c>
      <c r="I1835" t="s">
        <v>16</v>
      </c>
      <c r="J1835" t="s">
        <v>13</v>
      </c>
      <c r="K1835" t="str">
        <f t="shared" si="85"/>
        <v>17-Sep-1985</v>
      </c>
      <c r="L1835">
        <f t="shared" si="86"/>
        <v>37</v>
      </c>
    </row>
    <row r="1836" spans="1:12" x14ac:dyDescent="0.3">
      <c r="A1836" t="s">
        <v>1867</v>
      </c>
      <c r="B1836">
        <v>1963</v>
      </c>
      <c r="C1836">
        <f t="shared" si="84"/>
        <v>1963</v>
      </c>
      <c r="D1836" t="s">
        <v>10</v>
      </c>
      <c r="E1836">
        <v>14</v>
      </c>
      <c r="F1836">
        <v>0</v>
      </c>
      <c r="G1836" s="15">
        <v>19551.34</v>
      </c>
      <c r="H1836" t="s">
        <v>16</v>
      </c>
      <c r="I1836" t="s">
        <v>12</v>
      </c>
      <c r="J1836" t="s">
        <v>23</v>
      </c>
      <c r="K1836" t="str">
        <f t="shared" si="85"/>
        <v>14-Jul-1963</v>
      </c>
      <c r="L1836">
        <f t="shared" si="86"/>
        <v>59</v>
      </c>
    </row>
    <row r="1837" spans="1:12" x14ac:dyDescent="0.3">
      <c r="A1837" t="s">
        <v>1868</v>
      </c>
      <c r="B1837">
        <v>1978</v>
      </c>
      <c r="C1837">
        <f t="shared" si="84"/>
        <v>1978</v>
      </c>
      <c r="D1837" t="s">
        <v>20</v>
      </c>
      <c r="E1837">
        <v>24</v>
      </c>
      <c r="F1837">
        <v>1</v>
      </c>
      <c r="G1837" s="15">
        <v>19594.810000000001</v>
      </c>
      <c r="H1837" t="s">
        <v>16</v>
      </c>
      <c r="I1837" t="s">
        <v>16</v>
      </c>
      <c r="J1837" t="s">
        <v>247</v>
      </c>
      <c r="K1837" t="str">
        <f t="shared" si="85"/>
        <v>24-Sep-1978</v>
      </c>
      <c r="L1837">
        <f t="shared" si="86"/>
        <v>44</v>
      </c>
    </row>
    <row r="1838" spans="1:12" x14ac:dyDescent="0.3">
      <c r="A1838" t="s">
        <v>1869</v>
      </c>
      <c r="B1838">
        <v>1994</v>
      </c>
      <c r="C1838">
        <f t="shared" si="84"/>
        <v>1994</v>
      </c>
      <c r="D1838" t="s">
        <v>35</v>
      </c>
      <c r="E1838">
        <v>27</v>
      </c>
      <c r="F1838">
        <v>0</v>
      </c>
      <c r="G1838" s="15">
        <v>19673.34</v>
      </c>
      <c r="H1838" t="s">
        <v>16</v>
      </c>
      <c r="I1838" t="s">
        <v>11</v>
      </c>
      <c r="J1838" t="s">
        <v>23</v>
      </c>
      <c r="K1838" t="str">
        <f t="shared" si="85"/>
        <v>27-Aug-1994</v>
      </c>
      <c r="L1838">
        <f t="shared" si="86"/>
        <v>28</v>
      </c>
    </row>
    <row r="1839" spans="1:12" x14ac:dyDescent="0.3">
      <c r="A1839" t="s">
        <v>1870</v>
      </c>
      <c r="B1839">
        <v>1990</v>
      </c>
      <c r="C1839">
        <f t="shared" si="84"/>
        <v>1990</v>
      </c>
      <c r="D1839" t="s">
        <v>35</v>
      </c>
      <c r="E1839">
        <v>8</v>
      </c>
      <c r="F1839">
        <v>1</v>
      </c>
      <c r="G1839" s="15">
        <v>19719.689999999999</v>
      </c>
      <c r="H1839" t="s">
        <v>16</v>
      </c>
      <c r="I1839" t="s">
        <v>11</v>
      </c>
      <c r="J1839" t="s">
        <v>13</v>
      </c>
      <c r="K1839" t="str">
        <f t="shared" si="85"/>
        <v>8-Aug-1990</v>
      </c>
      <c r="L1839">
        <f t="shared" si="86"/>
        <v>32</v>
      </c>
    </row>
    <row r="1840" spans="1:12" x14ac:dyDescent="0.3">
      <c r="A1840" t="s">
        <v>1871</v>
      </c>
      <c r="B1840">
        <v>1972</v>
      </c>
      <c r="C1840">
        <f t="shared" si="84"/>
        <v>1972</v>
      </c>
      <c r="D1840" t="s">
        <v>18</v>
      </c>
      <c r="E1840">
        <v>14</v>
      </c>
      <c r="F1840">
        <v>3</v>
      </c>
      <c r="G1840" s="15">
        <v>19749.38</v>
      </c>
      <c r="H1840" t="s">
        <v>16</v>
      </c>
      <c r="I1840" t="s">
        <v>12</v>
      </c>
      <c r="J1840" t="s">
        <v>13</v>
      </c>
      <c r="K1840" t="str">
        <f t="shared" si="85"/>
        <v>14-Jun-1972</v>
      </c>
      <c r="L1840">
        <f t="shared" si="86"/>
        <v>50</v>
      </c>
    </row>
    <row r="1841" spans="1:12" x14ac:dyDescent="0.3">
      <c r="A1841" t="s">
        <v>1872</v>
      </c>
      <c r="B1841">
        <v>1979</v>
      </c>
      <c r="C1841">
        <f t="shared" si="84"/>
        <v>1979</v>
      </c>
      <c r="D1841" t="s">
        <v>37</v>
      </c>
      <c r="E1841">
        <v>30</v>
      </c>
      <c r="F1841">
        <v>2</v>
      </c>
      <c r="G1841" s="15">
        <v>19798.05</v>
      </c>
      <c r="H1841" t="s">
        <v>16</v>
      </c>
      <c r="I1841" t="s">
        <v>16</v>
      </c>
      <c r="J1841" t="s">
        <v>247</v>
      </c>
      <c r="K1841" t="str">
        <f t="shared" si="85"/>
        <v>30-Oct-1979</v>
      </c>
      <c r="L1841">
        <f t="shared" si="86"/>
        <v>43</v>
      </c>
    </row>
    <row r="1842" spans="1:12" x14ac:dyDescent="0.3">
      <c r="A1842" t="s">
        <v>1873</v>
      </c>
      <c r="B1842">
        <v>1997</v>
      </c>
      <c r="C1842">
        <f t="shared" si="84"/>
        <v>1997</v>
      </c>
      <c r="D1842" t="s">
        <v>37</v>
      </c>
      <c r="E1842">
        <v>18</v>
      </c>
      <c r="F1842">
        <v>3</v>
      </c>
      <c r="G1842" s="15">
        <v>19933.46</v>
      </c>
      <c r="H1842" t="s">
        <v>16</v>
      </c>
      <c r="I1842" t="s">
        <v>12</v>
      </c>
      <c r="J1842" t="s">
        <v>42</v>
      </c>
      <c r="K1842" t="str">
        <f t="shared" si="85"/>
        <v>18-Oct-1997</v>
      </c>
      <c r="L1842">
        <f t="shared" si="86"/>
        <v>25</v>
      </c>
    </row>
    <row r="1843" spans="1:12" x14ac:dyDescent="0.3">
      <c r="A1843" t="s">
        <v>1874</v>
      </c>
      <c r="B1843">
        <v>1980</v>
      </c>
      <c r="C1843">
        <f t="shared" si="84"/>
        <v>1980</v>
      </c>
      <c r="D1843" t="s">
        <v>37</v>
      </c>
      <c r="E1843">
        <v>9</v>
      </c>
      <c r="F1843">
        <v>0</v>
      </c>
      <c r="G1843" s="15">
        <v>19964.75</v>
      </c>
      <c r="H1843" t="s">
        <v>16</v>
      </c>
      <c r="I1843" t="s">
        <v>11</v>
      </c>
      <c r="J1843" t="s">
        <v>247</v>
      </c>
      <c r="K1843" t="str">
        <f t="shared" si="85"/>
        <v>9-Oct-1980</v>
      </c>
      <c r="L1843">
        <f t="shared" si="86"/>
        <v>42</v>
      </c>
    </row>
    <row r="1844" spans="1:12" x14ac:dyDescent="0.3">
      <c r="A1844" t="s">
        <v>1875</v>
      </c>
      <c r="B1844">
        <v>1966</v>
      </c>
      <c r="C1844">
        <f t="shared" si="84"/>
        <v>1966</v>
      </c>
      <c r="D1844" t="s">
        <v>35</v>
      </c>
      <c r="E1844">
        <v>10</v>
      </c>
      <c r="F1844">
        <v>0</v>
      </c>
      <c r="G1844" s="15">
        <v>19995.29</v>
      </c>
      <c r="H1844" t="s">
        <v>16</v>
      </c>
      <c r="I1844" t="s">
        <v>12</v>
      </c>
      <c r="J1844" t="s">
        <v>535</v>
      </c>
      <c r="K1844" t="str">
        <f t="shared" si="85"/>
        <v>10-Aug-1966</v>
      </c>
      <c r="L1844">
        <f t="shared" si="86"/>
        <v>56</v>
      </c>
    </row>
    <row r="1845" spans="1:12" x14ac:dyDescent="0.3">
      <c r="A1845" t="s">
        <v>1876</v>
      </c>
      <c r="B1845">
        <v>1988</v>
      </c>
      <c r="C1845">
        <f t="shared" si="84"/>
        <v>1988</v>
      </c>
      <c r="D1845" t="s">
        <v>10</v>
      </c>
      <c r="E1845">
        <v>25</v>
      </c>
      <c r="F1845">
        <v>1</v>
      </c>
      <c r="G1845" s="15">
        <v>20009.63</v>
      </c>
      <c r="H1845" t="s">
        <v>11</v>
      </c>
      <c r="I1845" t="s">
        <v>16</v>
      </c>
      <c r="J1845" t="s">
        <v>23</v>
      </c>
      <c r="K1845" t="str">
        <f t="shared" si="85"/>
        <v>25-Jul-1988</v>
      </c>
      <c r="L1845">
        <f t="shared" si="86"/>
        <v>34</v>
      </c>
    </row>
    <row r="1846" spans="1:12" x14ac:dyDescent="0.3">
      <c r="A1846" t="s">
        <v>1877</v>
      </c>
      <c r="B1846">
        <v>1983</v>
      </c>
      <c r="C1846">
        <f t="shared" si="84"/>
        <v>1983</v>
      </c>
      <c r="D1846" t="s">
        <v>37</v>
      </c>
      <c r="E1846">
        <v>6</v>
      </c>
      <c r="F1846">
        <v>0</v>
      </c>
      <c r="G1846" s="15">
        <v>20149.32</v>
      </c>
      <c r="H1846" t="s">
        <v>11</v>
      </c>
      <c r="I1846" t="s">
        <v>16</v>
      </c>
      <c r="J1846" t="s">
        <v>168</v>
      </c>
      <c r="K1846" t="str">
        <f t="shared" si="85"/>
        <v>6-Oct-1983</v>
      </c>
      <c r="L1846">
        <f t="shared" si="86"/>
        <v>39</v>
      </c>
    </row>
    <row r="1847" spans="1:12" x14ac:dyDescent="0.3">
      <c r="A1847" t="s">
        <v>1878</v>
      </c>
      <c r="B1847">
        <v>2002</v>
      </c>
      <c r="C1847">
        <f t="shared" si="84"/>
        <v>2002</v>
      </c>
      <c r="D1847" t="s">
        <v>10</v>
      </c>
      <c r="E1847">
        <v>9</v>
      </c>
      <c r="F1847">
        <v>0</v>
      </c>
      <c r="G1847" s="15">
        <v>20167.34</v>
      </c>
      <c r="H1847" t="s">
        <v>12</v>
      </c>
      <c r="I1847" t="s">
        <v>12</v>
      </c>
      <c r="J1847" t="s">
        <v>42</v>
      </c>
      <c r="K1847" t="str">
        <f t="shared" si="85"/>
        <v>9-Jul-2002</v>
      </c>
      <c r="L1847">
        <f t="shared" si="86"/>
        <v>20</v>
      </c>
    </row>
    <row r="1848" spans="1:12" x14ac:dyDescent="0.3">
      <c r="A1848" t="s">
        <v>1879</v>
      </c>
      <c r="B1848">
        <v>1994</v>
      </c>
      <c r="C1848">
        <f t="shared" si="84"/>
        <v>1994</v>
      </c>
      <c r="D1848" t="s">
        <v>18</v>
      </c>
      <c r="E1848">
        <v>8</v>
      </c>
      <c r="F1848">
        <v>2</v>
      </c>
      <c r="G1848" s="15">
        <v>20177.669999999998</v>
      </c>
      <c r="H1848" t="s">
        <v>11</v>
      </c>
      <c r="I1848" t="s">
        <v>16</v>
      </c>
      <c r="J1848" t="s">
        <v>42</v>
      </c>
      <c r="K1848" t="str">
        <f t="shared" si="85"/>
        <v>8-Jun-1994</v>
      </c>
      <c r="L1848">
        <f t="shared" si="86"/>
        <v>29</v>
      </c>
    </row>
    <row r="1849" spans="1:12" x14ac:dyDescent="0.3">
      <c r="A1849" t="s">
        <v>1880</v>
      </c>
      <c r="B1849">
        <v>1987</v>
      </c>
      <c r="C1849">
        <f t="shared" si="84"/>
        <v>1987</v>
      </c>
      <c r="D1849" t="s">
        <v>37</v>
      </c>
      <c r="E1849">
        <v>17</v>
      </c>
      <c r="F1849">
        <v>0</v>
      </c>
      <c r="G1849" s="15">
        <v>20234.849999999999</v>
      </c>
      <c r="H1849" t="s">
        <v>11</v>
      </c>
      <c r="I1849" t="s">
        <v>12</v>
      </c>
      <c r="J1849" t="s">
        <v>23</v>
      </c>
      <c r="K1849" t="str">
        <f t="shared" si="85"/>
        <v>17-Oct-1987</v>
      </c>
      <c r="L1849">
        <f t="shared" si="86"/>
        <v>35</v>
      </c>
    </row>
    <row r="1850" spans="1:12" x14ac:dyDescent="0.3">
      <c r="A1850" t="s">
        <v>1881</v>
      </c>
      <c r="B1850">
        <v>1966</v>
      </c>
      <c r="C1850">
        <f t="shared" si="84"/>
        <v>1966</v>
      </c>
      <c r="D1850" t="s">
        <v>35</v>
      </c>
      <c r="E1850">
        <v>22</v>
      </c>
      <c r="F1850">
        <v>0</v>
      </c>
      <c r="G1850" s="15">
        <v>20253.84</v>
      </c>
      <c r="H1850" t="s">
        <v>11</v>
      </c>
      <c r="I1850" t="s">
        <v>12</v>
      </c>
      <c r="J1850" t="s">
        <v>23</v>
      </c>
      <c r="K1850" t="str">
        <f t="shared" si="85"/>
        <v>22-Aug-1966</v>
      </c>
      <c r="L1850">
        <f t="shared" si="86"/>
        <v>56</v>
      </c>
    </row>
    <row r="1851" spans="1:12" x14ac:dyDescent="0.3">
      <c r="A1851" t="s">
        <v>1882</v>
      </c>
      <c r="B1851">
        <v>1993</v>
      </c>
      <c r="C1851">
        <f t="shared" si="84"/>
        <v>1993</v>
      </c>
      <c r="D1851" t="s">
        <v>20</v>
      </c>
      <c r="E1851">
        <v>7</v>
      </c>
      <c r="F1851">
        <v>1</v>
      </c>
      <c r="G1851" s="15">
        <v>20277.810000000001</v>
      </c>
      <c r="H1851" t="s">
        <v>12</v>
      </c>
      <c r="I1851" t="s">
        <v>12</v>
      </c>
      <c r="J1851" t="s">
        <v>168</v>
      </c>
      <c r="K1851" t="str">
        <f t="shared" si="85"/>
        <v>7-Sep-1993</v>
      </c>
      <c r="L1851">
        <f t="shared" si="86"/>
        <v>29</v>
      </c>
    </row>
    <row r="1852" spans="1:12" x14ac:dyDescent="0.3">
      <c r="A1852" t="s">
        <v>1883</v>
      </c>
      <c r="B1852">
        <v>1985</v>
      </c>
      <c r="C1852">
        <f t="shared" si="84"/>
        <v>1985</v>
      </c>
      <c r="D1852" t="s">
        <v>20</v>
      </c>
      <c r="E1852">
        <v>17</v>
      </c>
      <c r="F1852">
        <v>1</v>
      </c>
      <c r="G1852" s="15">
        <v>20296.86</v>
      </c>
      <c r="H1852" t="s">
        <v>12</v>
      </c>
      <c r="I1852" t="s">
        <v>16</v>
      </c>
      <c r="J1852" t="s">
        <v>247</v>
      </c>
      <c r="K1852" t="str">
        <f t="shared" si="85"/>
        <v>17-Sep-1985</v>
      </c>
      <c r="L1852">
        <f t="shared" si="86"/>
        <v>37</v>
      </c>
    </row>
    <row r="1853" spans="1:12" x14ac:dyDescent="0.3">
      <c r="A1853" t="s">
        <v>1884</v>
      </c>
      <c r="B1853">
        <v>1962</v>
      </c>
      <c r="C1853">
        <f t="shared" si="84"/>
        <v>1962</v>
      </c>
      <c r="D1853" t="s">
        <v>10</v>
      </c>
      <c r="E1853">
        <v>2</v>
      </c>
      <c r="F1853">
        <v>0</v>
      </c>
      <c r="G1853" s="15">
        <v>20354.5</v>
      </c>
      <c r="H1853" t="s">
        <v>12</v>
      </c>
      <c r="I1853" t="s">
        <v>11</v>
      </c>
      <c r="J1853" t="s">
        <v>535</v>
      </c>
      <c r="K1853" t="str">
        <f t="shared" si="85"/>
        <v>2-Jul-1962</v>
      </c>
      <c r="L1853">
        <f t="shared" si="86"/>
        <v>60</v>
      </c>
    </row>
    <row r="1854" spans="1:12" x14ac:dyDescent="0.3">
      <c r="A1854" t="s">
        <v>1885</v>
      </c>
      <c r="B1854">
        <v>1985</v>
      </c>
      <c r="C1854">
        <f t="shared" si="84"/>
        <v>1985</v>
      </c>
      <c r="D1854" t="s">
        <v>10</v>
      </c>
      <c r="E1854">
        <v>12</v>
      </c>
      <c r="F1854">
        <v>0</v>
      </c>
      <c r="G1854" s="15">
        <v>20420.599999999999</v>
      </c>
      <c r="H1854" t="s">
        <v>12</v>
      </c>
      <c r="I1854" t="s">
        <v>11</v>
      </c>
      <c r="J1854" t="s">
        <v>42</v>
      </c>
      <c r="K1854" t="str">
        <f t="shared" si="85"/>
        <v>12-Jul-1985</v>
      </c>
      <c r="L1854">
        <f t="shared" si="86"/>
        <v>37</v>
      </c>
    </row>
    <row r="1855" spans="1:12" x14ac:dyDescent="0.3">
      <c r="A1855" t="s">
        <v>1886</v>
      </c>
      <c r="B1855">
        <v>1962</v>
      </c>
      <c r="C1855">
        <f t="shared" si="84"/>
        <v>1962</v>
      </c>
      <c r="D1855" t="s">
        <v>37</v>
      </c>
      <c r="E1855">
        <v>18</v>
      </c>
      <c r="F1855">
        <v>0</v>
      </c>
      <c r="G1855" s="15">
        <v>20446.849999999999</v>
      </c>
      <c r="H1855" t="s">
        <v>11</v>
      </c>
      <c r="I1855" t="s">
        <v>16</v>
      </c>
      <c r="J1855" t="s">
        <v>23</v>
      </c>
      <c r="K1855" t="str">
        <f t="shared" si="85"/>
        <v>18-Oct-1962</v>
      </c>
      <c r="L1855">
        <f t="shared" si="86"/>
        <v>60</v>
      </c>
    </row>
    <row r="1856" spans="1:12" x14ac:dyDescent="0.3">
      <c r="A1856" t="s">
        <v>1887</v>
      </c>
      <c r="B1856">
        <v>1969</v>
      </c>
      <c r="C1856">
        <f t="shared" si="84"/>
        <v>1969</v>
      </c>
      <c r="D1856" t="s">
        <v>37</v>
      </c>
      <c r="E1856">
        <v>13</v>
      </c>
      <c r="F1856">
        <v>3</v>
      </c>
      <c r="G1856" s="15">
        <v>20463</v>
      </c>
      <c r="H1856" t="s">
        <v>11</v>
      </c>
      <c r="I1856" t="s">
        <v>11</v>
      </c>
      <c r="J1856" t="s">
        <v>13</v>
      </c>
      <c r="K1856" t="str">
        <f t="shared" si="85"/>
        <v>13-Oct-1969</v>
      </c>
      <c r="L1856">
        <f t="shared" si="86"/>
        <v>53</v>
      </c>
    </row>
    <row r="1857" spans="1:12" x14ac:dyDescent="0.3">
      <c r="A1857" t="s">
        <v>1888</v>
      </c>
      <c r="B1857">
        <v>1966</v>
      </c>
      <c r="C1857">
        <f t="shared" si="84"/>
        <v>1966</v>
      </c>
      <c r="D1857" t="s">
        <v>10</v>
      </c>
      <c r="E1857">
        <v>9</v>
      </c>
      <c r="F1857">
        <v>0</v>
      </c>
      <c r="G1857" s="15">
        <v>20568.32</v>
      </c>
      <c r="H1857" t="s">
        <v>12</v>
      </c>
      <c r="I1857" t="s">
        <v>11</v>
      </c>
      <c r="J1857" t="s">
        <v>23</v>
      </c>
      <c r="K1857" t="str">
        <f t="shared" si="85"/>
        <v>9-Jul-1966</v>
      </c>
      <c r="L1857">
        <f t="shared" si="86"/>
        <v>56</v>
      </c>
    </row>
    <row r="1858" spans="1:12" x14ac:dyDescent="0.3">
      <c r="A1858" t="s">
        <v>1889</v>
      </c>
      <c r="B1858">
        <v>1967</v>
      </c>
      <c r="C1858">
        <f t="shared" si="84"/>
        <v>1967</v>
      </c>
      <c r="D1858" t="s">
        <v>30</v>
      </c>
      <c r="E1858">
        <v>17</v>
      </c>
      <c r="F1858">
        <v>0</v>
      </c>
      <c r="G1858" s="15">
        <v>20630.28</v>
      </c>
      <c r="H1858" t="s">
        <v>11</v>
      </c>
      <c r="I1858" t="s">
        <v>12</v>
      </c>
      <c r="J1858" t="s">
        <v>42</v>
      </c>
      <c r="K1858" t="str">
        <f t="shared" si="85"/>
        <v>17-Dec-1967</v>
      </c>
      <c r="L1858">
        <f t="shared" si="86"/>
        <v>55</v>
      </c>
    </row>
    <row r="1859" spans="1:12" x14ac:dyDescent="0.3">
      <c r="A1859" t="s">
        <v>1890</v>
      </c>
      <c r="B1859">
        <v>1965</v>
      </c>
      <c r="C1859">
        <f t="shared" ref="C1859:C1922" si="87">IF(B1859="?",AVERAGE($B$2344),B1859)</f>
        <v>1965</v>
      </c>
      <c r="D1859" t="s">
        <v>35</v>
      </c>
      <c r="E1859">
        <v>1</v>
      </c>
      <c r="F1859">
        <v>0</v>
      </c>
      <c r="G1859" s="15">
        <v>20709.02</v>
      </c>
      <c r="H1859" t="s">
        <v>12</v>
      </c>
      <c r="I1859" t="s">
        <v>11</v>
      </c>
      <c r="J1859" t="s">
        <v>166</v>
      </c>
      <c r="K1859" t="str">
        <f t="shared" ref="K1859:K1922" si="88">CONCATENATE(E1859,"-",D1859,"-",C1859)</f>
        <v>1-Aug-1965</v>
      </c>
      <c r="L1859">
        <f t="shared" ref="L1859:L1922" si="89">DATEDIF(K1859,DATE(2023,6,8),"Y")</f>
        <v>57</v>
      </c>
    </row>
    <row r="1860" spans="1:12" x14ac:dyDescent="0.3">
      <c r="A1860" t="s">
        <v>1891</v>
      </c>
      <c r="B1860">
        <v>1992</v>
      </c>
      <c r="C1860">
        <f t="shared" si="87"/>
        <v>1992</v>
      </c>
      <c r="D1860" t="s">
        <v>20</v>
      </c>
      <c r="E1860">
        <v>14</v>
      </c>
      <c r="F1860">
        <v>3</v>
      </c>
      <c r="G1860" s="15">
        <v>20745.990000000002</v>
      </c>
      <c r="H1860" t="s">
        <v>12</v>
      </c>
      <c r="I1860" t="s">
        <v>16</v>
      </c>
      <c r="J1860" t="s">
        <v>23</v>
      </c>
      <c r="K1860" t="str">
        <f t="shared" si="88"/>
        <v>14-Sep-1992</v>
      </c>
      <c r="L1860">
        <f t="shared" si="89"/>
        <v>30</v>
      </c>
    </row>
    <row r="1861" spans="1:12" x14ac:dyDescent="0.3">
      <c r="A1861" t="s">
        <v>1892</v>
      </c>
      <c r="B1861">
        <v>1986</v>
      </c>
      <c r="C1861">
        <f t="shared" si="87"/>
        <v>1986</v>
      </c>
      <c r="D1861" t="s">
        <v>35</v>
      </c>
      <c r="E1861">
        <v>4</v>
      </c>
      <c r="F1861">
        <v>1</v>
      </c>
      <c r="G1861" s="15">
        <v>20773.63</v>
      </c>
      <c r="H1861" t="s">
        <v>11</v>
      </c>
      <c r="I1861" t="s">
        <v>12</v>
      </c>
      <c r="J1861" t="s">
        <v>356</v>
      </c>
      <c r="K1861" t="str">
        <f t="shared" si="88"/>
        <v>4-Aug-1986</v>
      </c>
      <c r="L1861">
        <f t="shared" si="89"/>
        <v>36</v>
      </c>
    </row>
    <row r="1862" spans="1:12" x14ac:dyDescent="0.3">
      <c r="A1862" t="s">
        <v>1893</v>
      </c>
      <c r="B1862">
        <v>1967</v>
      </c>
      <c r="C1862">
        <f t="shared" si="87"/>
        <v>1967</v>
      </c>
      <c r="D1862" t="s">
        <v>20</v>
      </c>
      <c r="E1862">
        <v>8</v>
      </c>
      <c r="F1862">
        <v>0</v>
      </c>
      <c r="G1862" s="15">
        <v>20781.490000000002</v>
      </c>
      <c r="H1862" t="s">
        <v>11</v>
      </c>
      <c r="I1862" t="s">
        <v>12</v>
      </c>
      <c r="J1862" t="s">
        <v>13</v>
      </c>
      <c r="K1862" t="str">
        <f t="shared" si="88"/>
        <v>8-Sep-1967</v>
      </c>
      <c r="L1862">
        <f t="shared" si="89"/>
        <v>55</v>
      </c>
    </row>
    <row r="1863" spans="1:12" x14ac:dyDescent="0.3">
      <c r="A1863" t="s">
        <v>1894</v>
      </c>
      <c r="B1863">
        <v>1975</v>
      </c>
      <c r="C1863">
        <f t="shared" si="87"/>
        <v>1975</v>
      </c>
      <c r="D1863" t="s">
        <v>30</v>
      </c>
      <c r="E1863">
        <v>8</v>
      </c>
      <c r="F1863">
        <v>0</v>
      </c>
      <c r="G1863" s="15">
        <v>20878.78</v>
      </c>
      <c r="H1863" t="s">
        <v>11</v>
      </c>
      <c r="I1863" t="s">
        <v>16</v>
      </c>
      <c r="J1863" t="s">
        <v>247</v>
      </c>
      <c r="K1863" t="str">
        <f t="shared" si="88"/>
        <v>8-Dec-1975</v>
      </c>
      <c r="L1863">
        <f t="shared" si="89"/>
        <v>47</v>
      </c>
    </row>
    <row r="1864" spans="1:12" x14ac:dyDescent="0.3">
      <c r="A1864" t="s">
        <v>1895</v>
      </c>
      <c r="B1864">
        <v>1964</v>
      </c>
      <c r="C1864">
        <f t="shared" si="87"/>
        <v>1964</v>
      </c>
      <c r="D1864" t="s">
        <v>15</v>
      </c>
      <c r="E1864">
        <v>19</v>
      </c>
      <c r="F1864">
        <v>0</v>
      </c>
      <c r="G1864" s="15">
        <v>20893.060000000001</v>
      </c>
      <c r="H1864" t="s">
        <v>11</v>
      </c>
      <c r="I1864" t="s">
        <v>12</v>
      </c>
      <c r="J1864" t="s">
        <v>23</v>
      </c>
      <c r="K1864" t="str">
        <f t="shared" si="88"/>
        <v>19-Nov-1964</v>
      </c>
      <c r="L1864">
        <f t="shared" si="89"/>
        <v>58</v>
      </c>
    </row>
    <row r="1865" spans="1:12" x14ac:dyDescent="0.3">
      <c r="A1865" t="s">
        <v>1896</v>
      </c>
      <c r="B1865">
        <v>1987</v>
      </c>
      <c r="C1865">
        <f t="shared" si="87"/>
        <v>1987</v>
      </c>
      <c r="D1865" t="s">
        <v>15</v>
      </c>
      <c r="E1865">
        <v>27</v>
      </c>
      <c r="F1865">
        <v>2</v>
      </c>
      <c r="G1865" s="15">
        <v>20984.09</v>
      </c>
      <c r="H1865" t="s">
        <v>11</v>
      </c>
      <c r="I1865" t="s">
        <v>11</v>
      </c>
      <c r="J1865" t="s">
        <v>164</v>
      </c>
      <c r="K1865" t="str">
        <f t="shared" si="88"/>
        <v>27-Nov-1987</v>
      </c>
      <c r="L1865">
        <f t="shared" si="89"/>
        <v>35</v>
      </c>
    </row>
    <row r="1866" spans="1:12" x14ac:dyDescent="0.3">
      <c r="A1866" t="s">
        <v>1897</v>
      </c>
      <c r="B1866">
        <v>1983</v>
      </c>
      <c r="C1866">
        <f t="shared" si="87"/>
        <v>1983</v>
      </c>
      <c r="D1866" t="s">
        <v>10</v>
      </c>
      <c r="E1866">
        <v>2</v>
      </c>
      <c r="F1866">
        <v>1</v>
      </c>
      <c r="G1866" s="15">
        <v>21082.16</v>
      </c>
      <c r="H1866" t="s">
        <v>12</v>
      </c>
      <c r="I1866" t="s">
        <v>11</v>
      </c>
      <c r="J1866" t="s">
        <v>42</v>
      </c>
      <c r="K1866" t="str">
        <f t="shared" si="88"/>
        <v>2-Jul-1983</v>
      </c>
      <c r="L1866">
        <f t="shared" si="89"/>
        <v>39</v>
      </c>
    </row>
    <row r="1867" spans="1:12" x14ac:dyDescent="0.3">
      <c r="A1867" t="s">
        <v>1898</v>
      </c>
      <c r="B1867">
        <v>1977</v>
      </c>
      <c r="C1867">
        <f t="shared" si="87"/>
        <v>1977</v>
      </c>
      <c r="D1867" t="s">
        <v>15</v>
      </c>
      <c r="E1867">
        <v>23</v>
      </c>
      <c r="F1867">
        <v>2</v>
      </c>
      <c r="G1867" s="15">
        <v>21098.55</v>
      </c>
      <c r="H1867" t="s">
        <v>12</v>
      </c>
      <c r="I1867" t="s">
        <v>12</v>
      </c>
      <c r="J1867" t="s">
        <v>23</v>
      </c>
      <c r="K1867" t="str">
        <f t="shared" si="88"/>
        <v>23-Nov-1977</v>
      </c>
      <c r="L1867">
        <f t="shared" si="89"/>
        <v>45</v>
      </c>
    </row>
    <row r="1868" spans="1:12" x14ac:dyDescent="0.3">
      <c r="A1868" t="s">
        <v>1899</v>
      </c>
      <c r="B1868">
        <v>1969</v>
      </c>
      <c r="C1868">
        <f t="shared" si="87"/>
        <v>1969</v>
      </c>
      <c r="D1868" t="s">
        <v>35</v>
      </c>
      <c r="E1868">
        <v>26</v>
      </c>
      <c r="F1868">
        <v>0</v>
      </c>
      <c r="G1868" s="15">
        <v>21195.82</v>
      </c>
      <c r="H1868" t="s">
        <v>12</v>
      </c>
      <c r="I1868" t="s">
        <v>16</v>
      </c>
      <c r="J1868" t="s">
        <v>13</v>
      </c>
      <c r="K1868" t="str">
        <f t="shared" si="88"/>
        <v>26-Aug-1969</v>
      </c>
      <c r="L1868">
        <f t="shared" si="89"/>
        <v>53</v>
      </c>
    </row>
    <row r="1869" spans="1:12" x14ac:dyDescent="0.3">
      <c r="A1869" t="s">
        <v>1900</v>
      </c>
      <c r="B1869">
        <v>1974</v>
      </c>
      <c r="C1869">
        <f t="shared" si="87"/>
        <v>1974</v>
      </c>
      <c r="D1869" t="s">
        <v>37</v>
      </c>
      <c r="E1869">
        <v>14</v>
      </c>
      <c r="F1869">
        <v>0</v>
      </c>
      <c r="G1869" s="15">
        <v>21223.68</v>
      </c>
      <c r="H1869" t="s">
        <v>12</v>
      </c>
      <c r="I1869" t="s">
        <v>11</v>
      </c>
      <c r="J1869" t="s">
        <v>13</v>
      </c>
      <c r="K1869" t="str">
        <f t="shared" si="88"/>
        <v>14-Oct-1974</v>
      </c>
      <c r="L1869">
        <f t="shared" si="89"/>
        <v>48</v>
      </c>
    </row>
    <row r="1870" spans="1:12" x14ac:dyDescent="0.3">
      <c r="A1870" t="s">
        <v>1901</v>
      </c>
      <c r="B1870">
        <v>1974</v>
      </c>
      <c r="C1870">
        <f t="shared" si="87"/>
        <v>1974</v>
      </c>
      <c r="D1870" t="s">
        <v>20</v>
      </c>
      <c r="E1870">
        <v>3</v>
      </c>
      <c r="F1870">
        <v>0</v>
      </c>
      <c r="G1870" s="15">
        <v>21232.18</v>
      </c>
      <c r="H1870" t="s">
        <v>12</v>
      </c>
      <c r="I1870" t="s">
        <v>11</v>
      </c>
      <c r="J1870" t="s">
        <v>42</v>
      </c>
      <c r="K1870" t="str">
        <f t="shared" si="88"/>
        <v>3-Sep-1974</v>
      </c>
      <c r="L1870">
        <f t="shared" si="89"/>
        <v>48</v>
      </c>
    </row>
    <row r="1871" spans="1:12" x14ac:dyDescent="0.3">
      <c r="A1871" t="s">
        <v>1902</v>
      </c>
      <c r="B1871">
        <v>1980</v>
      </c>
      <c r="C1871">
        <f t="shared" si="87"/>
        <v>1980</v>
      </c>
      <c r="D1871" t="s">
        <v>30</v>
      </c>
      <c r="E1871">
        <v>10</v>
      </c>
      <c r="F1871">
        <v>2</v>
      </c>
      <c r="G1871" s="15">
        <v>21259.38</v>
      </c>
      <c r="H1871" t="s">
        <v>12</v>
      </c>
      <c r="I1871" t="s">
        <v>12</v>
      </c>
      <c r="J1871" t="s">
        <v>166</v>
      </c>
      <c r="K1871" t="str">
        <f t="shared" si="88"/>
        <v>10-Dec-1980</v>
      </c>
      <c r="L1871">
        <f t="shared" si="89"/>
        <v>42</v>
      </c>
    </row>
    <row r="1872" spans="1:12" x14ac:dyDescent="0.3">
      <c r="A1872" t="s">
        <v>1903</v>
      </c>
      <c r="B1872">
        <v>2004</v>
      </c>
      <c r="C1872">
        <f t="shared" si="87"/>
        <v>2004</v>
      </c>
      <c r="D1872" t="s">
        <v>35</v>
      </c>
      <c r="E1872">
        <v>4</v>
      </c>
      <c r="F1872">
        <v>0</v>
      </c>
      <c r="G1872" s="15">
        <v>21344.85</v>
      </c>
      <c r="H1872" t="s">
        <v>12</v>
      </c>
      <c r="I1872" t="s">
        <v>16</v>
      </c>
      <c r="J1872" t="s">
        <v>247</v>
      </c>
      <c r="K1872" t="str">
        <f t="shared" si="88"/>
        <v>4-Aug-2004</v>
      </c>
      <c r="L1872">
        <f t="shared" si="89"/>
        <v>18</v>
      </c>
    </row>
    <row r="1873" spans="1:12" x14ac:dyDescent="0.3">
      <c r="A1873" t="s">
        <v>1904</v>
      </c>
      <c r="B1873">
        <v>1980</v>
      </c>
      <c r="C1873">
        <f t="shared" si="87"/>
        <v>1980</v>
      </c>
      <c r="D1873" t="s">
        <v>20</v>
      </c>
      <c r="E1873">
        <v>4</v>
      </c>
      <c r="F1873">
        <v>0</v>
      </c>
      <c r="G1873" s="15">
        <v>21348.71</v>
      </c>
      <c r="H1873" t="s">
        <v>11</v>
      </c>
      <c r="I1873" t="s">
        <v>16</v>
      </c>
      <c r="J1873" t="s">
        <v>23</v>
      </c>
      <c r="K1873" t="str">
        <f t="shared" si="88"/>
        <v>4-Sep-1980</v>
      </c>
      <c r="L1873">
        <f t="shared" si="89"/>
        <v>42</v>
      </c>
    </row>
    <row r="1874" spans="1:12" x14ac:dyDescent="0.3">
      <c r="A1874" t="s">
        <v>1905</v>
      </c>
      <c r="B1874">
        <v>1990</v>
      </c>
      <c r="C1874">
        <f t="shared" si="87"/>
        <v>1990</v>
      </c>
      <c r="D1874" t="s">
        <v>15</v>
      </c>
      <c r="E1874">
        <v>21</v>
      </c>
      <c r="F1874">
        <v>4</v>
      </c>
      <c r="G1874" s="15">
        <v>21472.48</v>
      </c>
      <c r="H1874" t="s">
        <v>11</v>
      </c>
      <c r="I1874" t="s">
        <v>11</v>
      </c>
      <c r="J1874" t="s">
        <v>23</v>
      </c>
      <c r="K1874" t="str">
        <f t="shared" si="88"/>
        <v>21-Nov-1990</v>
      </c>
      <c r="L1874">
        <f t="shared" si="89"/>
        <v>32</v>
      </c>
    </row>
    <row r="1875" spans="1:12" x14ac:dyDescent="0.3">
      <c r="A1875" t="s">
        <v>1906</v>
      </c>
      <c r="B1875">
        <v>1999</v>
      </c>
      <c r="C1875">
        <f t="shared" si="87"/>
        <v>1999</v>
      </c>
      <c r="D1875" t="s">
        <v>18</v>
      </c>
      <c r="E1875">
        <v>12</v>
      </c>
      <c r="F1875">
        <v>0</v>
      </c>
      <c r="G1875" s="15">
        <v>21595.38</v>
      </c>
      <c r="H1875" t="s">
        <v>11</v>
      </c>
      <c r="I1875" t="s">
        <v>12</v>
      </c>
      <c r="J1875" t="s">
        <v>23</v>
      </c>
      <c r="K1875" t="str">
        <f t="shared" si="88"/>
        <v>12-Jun-1999</v>
      </c>
      <c r="L1875">
        <f t="shared" si="89"/>
        <v>23</v>
      </c>
    </row>
    <row r="1876" spans="1:12" x14ac:dyDescent="0.3">
      <c r="A1876" t="s">
        <v>1907</v>
      </c>
      <c r="B1876">
        <v>1983</v>
      </c>
      <c r="C1876">
        <f t="shared" si="87"/>
        <v>1983</v>
      </c>
      <c r="D1876" t="s">
        <v>30</v>
      </c>
      <c r="E1876">
        <v>25</v>
      </c>
      <c r="F1876">
        <v>3</v>
      </c>
      <c r="G1876" s="15">
        <v>21659.93</v>
      </c>
      <c r="H1876" t="s">
        <v>12</v>
      </c>
      <c r="I1876" t="s">
        <v>12</v>
      </c>
      <c r="J1876" t="s">
        <v>247</v>
      </c>
      <c r="K1876" t="str">
        <f t="shared" si="88"/>
        <v>25-Dec-1983</v>
      </c>
      <c r="L1876">
        <f t="shared" si="89"/>
        <v>39</v>
      </c>
    </row>
    <row r="1877" spans="1:12" x14ac:dyDescent="0.3">
      <c r="A1877" t="s">
        <v>1908</v>
      </c>
      <c r="B1877">
        <v>1962</v>
      </c>
      <c r="C1877">
        <f t="shared" si="87"/>
        <v>1962</v>
      </c>
      <c r="D1877" t="s">
        <v>15</v>
      </c>
      <c r="E1877">
        <v>16</v>
      </c>
      <c r="F1877">
        <v>0</v>
      </c>
      <c r="G1877" s="15">
        <v>21661.16</v>
      </c>
      <c r="H1877" t="s">
        <v>11</v>
      </c>
      <c r="I1877" t="s">
        <v>11</v>
      </c>
      <c r="J1877" t="s">
        <v>23</v>
      </c>
      <c r="K1877" t="str">
        <f t="shared" si="88"/>
        <v>16-Nov-1962</v>
      </c>
      <c r="L1877">
        <f t="shared" si="89"/>
        <v>60</v>
      </c>
    </row>
    <row r="1878" spans="1:12" x14ac:dyDescent="0.3">
      <c r="A1878" t="s">
        <v>1909</v>
      </c>
      <c r="B1878">
        <v>1976</v>
      </c>
      <c r="C1878">
        <f t="shared" si="87"/>
        <v>1976</v>
      </c>
      <c r="D1878" t="s">
        <v>10</v>
      </c>
      <c r="E1878">
        <v>18</v>
      </c>
      <c r="F1878">
        <v>1</v>
      </c>
      <c r="G1878" s="15">
        <v>21677.279999999999</v>
      </c>
      <c r="H1878" t="s">
        <v>12</v>
      </c>
      <c r="I1878" t="s">
        <v>16</v>
      </c>
      <c r="J1878" t="s">
        <v>23</v>
      </c>
      <c r="K1878" t="str">
        <f t="shared" si="88"/>
        <v>18-Jul-1976</v>
      </c>
      <c r="L1878">
        <f t="shared" si="89"/>
        <v>46</v>
      </c>
    </row>
    <row r="1879" spans="1:12" x14ac:dyDescent="0.3">
      <c r="A1879" t="s">
        <v>1910</v>
      </c>
      <c r="B1879">
        <v>1979</v>
      </c>
      <c r="C1879">
        <f t="shared" si="87"/>
        <v>1979</v>
      </c>
      <c r="D1879" t="s">
        <v>20</v>
      </c>
      <c r="E1879">
        <v>20</v>
      </c>
      <c r="F1879">
        <v>1</v>
      </c>
      <c r="G1879" s="15">
        <v>21771.34</v>
      </c>
      <c r="H1879" t="s">
        <v>12</v>
      </c>
      <c r="I1879" t="s">
        <v>16</v>
      </c>
      <c r="J1879" t="s">
        <v>247</v>
      </c>
      <c r="K1879" t="str">
        <f t="shared" si="88"/>
        <v>20-Sep-1979</v>
      </c>
      <c r="L1879">
        <f t="shared" si="89"/>
        <v>43</v>
      </c>
    </row>
    <row r="1880" spans="1:12" x14ac:dyDescent="0.3">
      <c r="A1880" t="s">
        <v>1911</v>
      </c>
      <c r="B1880">
        <v>1979</v>
      </c>
      <c r="C1880">
        <f t="shared" si="87"/>
        <v>1979</v>
      </c>
      <c r="D1880" t="s">
        <v>20</v>
      </c>
      <c r="E1880">
        <v>28</v>
      </c>
      <c r="F1880">
        <v>0</v>
      </c>
      <c r="G1880" s="15">
        <v>21774.32</v>
      </c>
      <c r="H1880" t="s">
        <v>12</v>
      </c>
      <c r="I1880" t="s">
        <v>11</v>
      </c>
      <c r="J1880" t="s">
        <v>23</v>
      </c>
      <c r="K1880" t="str">
        <f t="shared" si="88"/>
        <v>28-Sep-1979</v>
      </c>
      <c r="L1880">
        <f t="shared" si="89"/>
        <v>43</v>
      </c>
    </row>
    <row r="1881" spans="1:12" x14ac:dyDescent="0.3">
      <c r="A1881" t="s">
        <v>1912</v>
      </c>
      <c r="B1881">
        <v>1963</v>
      </c>
      <c r="C1881">
        <f t="shared" si="87"/>
        <v>1963</v>
      </c>
      <c r="D1881" t="s">
        <v>35</v>
      </c>
      <c r="E1881">
        <v>27</v>
      </c>
      <c r="F1881">
        <v>0</v>
      </c>
      <c r="G1881" s="15">
        <v>21797</v>
      </c>
      <c r="H1881" t="s">
        <v>12</v>
      </c>
      <c r="I1881" t="s">
        <v>16</v>
      </c>
      <c r="J1881" t="s">
        <v>42</v>
      </c>
      <c r="K1881" t="str">
        <f t="shared" si="88"/>
        <v>27-Aug-1963</v>
      </c>
      <c r="L1881">
        <f t="shared" si="89"/>
        <v>59</v>
      </c>
    </row>
    <row r="1882" spans="1:12" x14ac:dyDescent="0.3">
      <c r="A1882" t="s">
        <v>1913</v>
      </c>
      <c r="B1882">
        <v>1979</v>
      </c>
      <c r="C1882">
        <f t="shared" si="87"/>
        <v>1979</v>
      </c>
      <c r="D1882" t="s">
        <v>35</v>
      </c>
      <c r="E1882">
        <v>17</v>
      </c>
      <c r="F1882">
        <v>2</v>
      </c>
      <c r="G1882" s="15">
        <v>21880.82</v>
      </c>
      <c r="H1882" t="s">
        <v>12</v>
      </c>
      <c r="I1882" t="s">
        <v>16</v>
      </c>
      <c r="J1882" t="s">
        <v>23</v>
      </c>
      <c r="K1882" t="str">
        <f t="shared" si="88"/>
        <v>17-Aug-1979</v>
      </c>
      <c r="L1882">
        <f t="shared" si="89"/>
        <v>43</v>
      </c>
    </row>
    <row r="1883" spans="1:12" x14ac:dyDescent="0.3">
      <c r="A1883" t="s">
        <v>1914</v>
      </c>
      <c r="B1883">
        <v>2003</v>
      </c>
      <c r="C1883">
        <f t="shared" si="87"/>
        <v>2003</v>
      </c>
      <c r="D1883" t="s">
        <v>20</v>
      </c>
      <c r="E1883">
        <v>28</v>
      </c>
      <c r="F1883">
        <v>0</v>
      </c>
      <c r="G1883" s="15">
        <v>21882.400000000001</v>
      </c>
      <c r="H1883" t="s">
        <v>11</v>
      </c>
      <c r="I1883" t="s">
        <v>16</v>
      </c>
      <c r="J1883" t="s">
        <v>42</v>
      </c>
      <c r="K1883" t="str">
        <f t="shared" si="88"/>
        <v>28-Sep-2003</v>
      </c>
      <c r="L1883">
        <f t="shared" si="89"/>
        <v>19</v>
      </c>
    </row>
    <row r="1884" spans="1:12" x14ac:dyDescent="0.3">
      <c r="A1884" t="s">
        <v>1915</v>
      </c>
      <c r="B1884">
        <v>1975</v>
      </c>
      <c r="C1884">
        <f t="shared" si="87"/>
        <v>1975</v>
      </c>
      <c r="D1884" t="s">
        <v>30</v>
      </c>
      <c r="E1884">
        <v>19</v>
      </c>
      <c r="F1884">
        <v>1</v>
      </c>
      <c r="G1884" s="15">
        <v>21978.68</v>
      </c>
      <c r="H1884" t="s">
        <v>12</v>
      </c>
      <c r="I1884" t="s">
        <v>12</v>
      </c>
      <c r="J1884" t="s">
        <v>13</v>
      </c>
      <c r="K1884" t="str">
        <f t="shared" si="88"/>
        <v>19-Dec-1975</v>
      </c>
      <c r="L1884">
        <f t="shared" si="89"/>
        <v>47</v>
      </c>
    </row>
    <row r="1885" spans="1:12" x14ac:dyDescent="0.3">
      <c r="A1885" t="s">
        <v>1916</v>
      </c>
      <c r="B1885">
        <v>1989</v>
      </c>
      <c r="C1885">
        <f t="shared" si="87"/>
        <v>1989</v>
      </c>
      <c r="D1885" t="s">
        <v>37</v>
      </c>
      <c r="E1885">
        <v>14</v>
      </c>
      <c r="F1885">
        <v>0</v>
      </c>
      <c r="G1885" s="15">
        <v>21984.47</v>
      </c>
      <c r="H1885" t="s">
        <v>12</v>
      </c>
      <c r="I1885" t="s">
        <v>16</v>
      </c>
      <c r="J1885" t="s">
        <v>23</v>
      </c>
      <c r="K1885" t="str">
        <f t="shared" si="88"/>
        <v>14-Oct-1989</v>
      </c>
      <c r="L1885">
        <f t="shared" si="89"/>
        <v>33</v>
      </c>
    </row>
    <row r="1886" spans="1:12" x14ac:dyDescent="0.3">
      <c r="A1886" t="s">
        <v>1917</v>
      </c>
      <c r="B1886">
        <v>2001</v>
      </c>
      <c r="C1886">
        <f t="shared" si="87"/>
        <v>2001</v>
      </c>
      <c r="D1886" t="s">
        <v>35</v>
      </c>
      <c r="E1886">
        <v>28</v>
      </c>
      <c r="F1886">
        <v>0</v>
      </c>
      <c r="G1886" s="15">
        <v>22097.62</v>
      </c>
      <c r="H1886" t="s">
        <v>12</v>
      </c>
      <c r="I1886" t="s">
        <v>16</v>
      </c>
      <c r="J1886" t="s">
        <v>42</v>
      </c>
      <c r="K1886" t="str">
        <f t="shared" si="88"/>
        <v>28-Aug-2001</v>
      </c>
      <c r="L1886">
        <f t="shared" si="89"/>
        <v>21</v>
      </c>
    </row>
    <row r="1887" spans="1:12" x14ac:dyDescent="0.3">
      <c r="A1887" t="s">
        <v>1918</v>
      </c>
      <c r="B1887">
        <v>1980</v>
      </c>
      <c r="C1887">
        <f t="shared" si="87"/>
        <v>1980</v>
      </c>
      <c r="D1887" t="s">
        <v>20</v>
      </c>
      <c r="E1887">
        <v>12</v>
      </c>
      <c r="F1887">
        <v>0</v>
      </c>
      <c r="G1887" s="15">
        <v>22144.03</v>
      </c>
      <c r="H1887" t="s">
        <v>11</v>
      </c>
      <c r="I1887" t="s">
        <v>11</v>
      </c>
      <c r="J1887" t="s">
        <v>42</v>
      </c>
      <c r="K1887" t="str">
        <f t="shared" si="88"/>
        <v>12-Sep-1980</v>
      </c>
      <c r="L1887">
        <f t="shared" si="89"/>
        <v>42</v>
      </c>
    </row>
    <row r="1888" spans="1:12" x14ac:dyDescent="0.3">
      <c r="A1888" t="s">
        <v>1919</v>
      </c>
      <c r="B1888">
        <v>1965</v>
      </c>
      <c r="C1888">
        <f t="shared" si="87"/>
        <v>1965</v>
      </c>
      <c r="D1888" t="s">
        <v>35</v>
      </c>
      <c r="E1888">
        <v>24</v>
      </c>
      <c r="F1888">
        <v>1</v>
      </c>
      <c r="G1888" s="15">
        <v>22192.44</v>
      </c>
      <c r="H1888" t="s">
        <v>12</v>
      </c>
      <c r="I1888" t="s">
        <v>16</v>
      </c>
      <c r="J1888" t="s">
        <v>13</v>
      </c>
      <c r="K1888" t="str">
        <f t="shared" si="88"/>
        <v>24-Aug-1965</v>
      </c>
      <c r="L1888">
        <f t="shared" si="89"/>
        <v>57</v>
      </c>
    </row>
    <row r="1889" spans="1:12" x14ac:dyDescent="0.3">
      <c r="A1889" t="s">
        <v>1920</v>
      </c>
      <c r="B1889">
        <v>1971</v>
      </c>
      <c r="C1889">
        <f t="shared" si="87"/>
        <v>1971</v>
      </c>
      <c r="D1889" t="s">
        <v>18</v>
      </c>
      <c r="E1889">
        <v>16</v>
      </c>
      <c r="F1889">
        <v>1</v>
      </c>
      <c r="G1889" s="15">
        <v>22218.11</v>
      </c>
      <c r="H1889" t="s">
        <v>11</v>
      </c>
      <c r="I1889" t="s">
        <v>12</v>
      </c>
      <c r="J1889" t="s">
        <v>13</v>
      </c>
      <c r="K1889" t="str">
        <f t="shared" si="88"/>
        <v>16-Jun-1971</v>
      </c>
      <c r="L1889">
        <f t="shared" si="89"/>
        <v>51</v>
      </c>
    </row>
    <row r="1890" spans="1:12" x14ac:dyDescent="0.3">
      <c r="A1890" t="s">
        <v>1921</v>
      </c>
      <c r="B1890">
        <v>1982</v>
      </c>
      <c r="C1890">
        <f t="shared" si="87"/>
        <v>1982</v>
      </c>
      <c r="D1890" t="s">
        <v>30</v>
      </c>
      <c r="E1890">
        <v>27</v>
      </c>
      <c r="F1890">
        <v>1</v>
      </c>
      <c r="G1890" s="15">
        <v>22331.57</v>
      </c>
      <c r="H1890" t="s">
        <v>11</v>
      </c>
      <c r="I1890" t="s">
        <v>12</v>
      </c>
      <c r="J1890" t="s">
        <v>247</v>
      </c>
      <c r="K1890" t="str">
        <f t="shared" si="88"/>
        <v>27-Dec-1982</v>
      </c>
      <c r="L1890">
        <f t="shared" si="89"/>
        <v>40</v>
      </c>
    </row>
    <row r="1891" spans="1:12" x14ac:dyDescent="0.3">
      <c r="A1891" t="s">
        <v>1922</v>
      </c>
      <c r="B1891">
        <v>1999</v>
      </c>
      <c r="C1891">
        <f t="shared" si="87"/>
        <v>1999</v>
      </c>
      <c r="D1891" t="s">
        <v>35</v>
      </c>
      <c r="E1891">
        <v>26</v>
      </c>
      <c r="F1891">
        <v>2</v>
      </c>
      <c r="G1891" s="15">
        <v>22395.74</v>
      </c>
      <c r="H1891" t="s">
        <v>12</v>
      </c>
      <c r="I1891" t="s">
        <v>11</v>
      </c>
      <c r="J1891" t="s">
        <v>247</v>
      </c>
      <c r="K1891" t="str">
        <f t="shared" si="88"/>
        <v>26-Aug-1999</v>
      </c>
      <c r="L1891">
        <f t="shared" si="89"/>
        <v>23</v>
      </c>
    </row>
    <row r="1892" spans="1:12" x14ac:dyDescent="0.3">
      <c r="A1892" t="s">
        <v>1923</v>
      </c>
      <c r="B1892">
        <v>1966</v>
      </c>
      <c r="C1892">
        <f t="shared" si="87"/>
        <v>1966</v>
      </c>
      <c r="D1892" t="s">
        <v>35</v>
      </c>
      <c r="E1892">
        <v>18</v>
      </c>
      <c r="F1892">
        <v>0</v>
      </c>
      <c r="G1892" s="15">
        <v>22412.65</v>
      </c>
      <c r="H1892" t="s">
        <v>12</v>
      </c>
      <c r="I1892" t="s">
        <v>12</v>
      </c>
      <c r="J1892" t="s">
        <v>276</v>
      </c>
      <c r="K1892" t="str">
        <f t="shared" si="88"/>
        <v>18-Aug-1966</v>
      </c>
      <c r="L1892">
        <f t="shared" si="89"/>
        <v>56</v>
      </c>
    </row>
    <row r="1893" spans="1:12" x14ac:dyDescent="0.3">
      <c r="A1893" t="s">
        <v>1924</v>
      </c>
      <c r="B1893">
        <v>1983</v>
      </c>
      <c r="C1893">
        <f t="shared" si="87"/>
        <v>1983</v>
      </c>
      <c r="D1893" t="s">
        <v>30</v>
      </c>
      <c r="E1893">
        <v>21</v>
      </c>
      <c r="F1893">
        <v>1</v>
      </c>
      <c r="G1893" s="15">
        <v>22462.04</v>
      </c>
      <c r="H1893" t="s">
        <v>12</v>
      </c>
      <c r="I1893" t="s">
        <v>16</v>
      </c>
      <c r="J1893" t="s">
        <v>166</v>
      </c>
      <c r="K1893" t="str">
        <f t="shared" si="88"/>
        <v>21-Dec-1983</v>
      </c>
      <c r="L1893">
        <f t="shared" si="89"/>
        <v>39</v>
      </c>
    </row>
    <row r="1894" spans="1:12" x14ac:dyDescent="0.3">
      <c r="A1894" t="s">
        <v>1925</v>
      </c>
      <c r="B1894">
        <v>1979</v>
      </c>
      <c r="C1894">
        <f t="shared" si="87"/>
        <v>1979</v>
      </c>
      <c r="D1894" t="s">
        <v>15</v>
      </c>
      <c r="E1894">
        <v>14</v>
      </c>
      <c r="F1894">
        <v>2</v>
      </c>
      <c r="G1894" s="15">
        <v>22478.6</v>
      </c>
      <c r="H1894" t="s">
        <v>12</v>
      </c>
      <c r="I1894" t="s">
        <v>11</v>
      </c>
      <c r="J1894" t="s">
        <v>42</v>
      </c>
      <c r="K1894" t="str">
        <f t="shared" si="88"/>
        <v>14-Nov-1979</v>
      </c>
      <c r="L1894">
        <f t="shared" si="89"/>
        <v>43</v>
      </c>
    </row>
    <row r="1895" spans="1:12" x14ac:dyDescent="0.3">
      <c r="A1895" t="s">
        <v>1926</v>
      </c>
      <c r="B1895">
        <v>2003</v>
      </c>
      <c r="C1895">
        <f t="shared" si="87"/>
        <v>2003</v>
      </c>
      <c r="D1895" t="s">
        <v>10</v>
      </c>
      <c r="E1895">
        <v>25</v>
      </c>
      <c r="F1895">
        <v>2</v>
      </c>
      <c r="G1895" s="15">
        <v>22493.66</v>
      </c>
      <c r="H1895" t="s">
        <v>11</v>
      </c>
      <c r="I1895" t="s">
        <v>16</v>
      </c>
      <c r="J1895" t="s">
        <v>23</v>
      </c>
      <c r="K1895" t="str">
        <f t="shared" si="88"/>
        <v>25-Jul-2003</v>
      </c>
      <c r="L1895">
        <f t="shared" si="89"/>
        <v>19</v>
      </c>
    </row>
    <row r="1896" spans="1:12" x14ac:dyDescent="0.3">
      <c r="A1896" t="s">
        <v>1927</v>
      </c>
      <c r="B1896">
        <v>1970</v>
      </c>
      <c r="C1896">
        <f t="shared" si="87"/>
        <v>1970</v>
      </c>
      <c r="D1896" t="s">
        <v>15</v>
      </c>
      <c r="E1896">
        <v>9</v>
      </c>
      <c r="F1896">
        <v>0</v>
      </c>
      <c r="G1896" s="15">
        <v>23045.57</v>
      </c>
      <c r="H1896" t="s">
        <v>11</v>
      </c>
      <c r="I1896" t="s">
        <v>11</v>
      </c>
      <c r="J1896" t="s">
        <v>247</v>
      </c>
      <c r="K1896" t="str">
        <f t="shared" si="88"/>
        <v>9-Nov-1970</v>
      </c>
      <c r="L1896">
        <f t="shared" si="89"/>
        <v>52</v>
      </c>
    </row>
    <row r="1897" spans="1:12" x14ac:dyDescent="0.3">
      <c r="A1897" t="s">
        <v>1928</v>
      </c>
      <c r="B1897">
        <v>1975</v>
      </c>
      <c r="C1897">
        <f t="shared" si="87"/>
        <v>1975</v>
      </c>
      <c r="D1897" t="s">
        <v>20</v>
      </c>
      <c r="E1897">
        <v>9</v>
      </c>
      <c r="F1897">
        <v>0</v>
      </c>
      <c r="G1897" s="15">
        <v>23065.42</v>
      </c>
      <c r="H1897" t="s">
        <v>11</v>
      </c>
      <c r="I1897" t="s">
        <v>11</v>
      </c>
      <c r="J1897" t="s">
        <v>13</v>
      </c>
      <c r="K1897" t="str">
        <f t="shared" si="88"/>
        <v>9-Sep-1975</v>
      </c>
      <c r="L1897">
        <f t="shared" si="89"/>
        <v>47</v>
      </c>
    </row>
    <row r="1898" spans="1:12" x14ac:dyDescent="0.3">
      <c r="A1898" t="s">
        <v>1929</v>
      </c>
      <c r="B1898">
        <v>2003</v>
      </c>
      <c r="C1898">
        <f t="shared" si="87"/>
        <v>2003</v>
      </c>
      <c r="D1898" t="s">
        <v>30</v>
      </c>
      <c r="E1898">
        <v>14</v>
      </c>
      <c r="F1898">
        <v>0</v>
      </c>
      <c r="G1898" s="15">
        <v>23082.959999999999</v>
      </c>
      <c r="H1898" t="s">
        <v>11</v>
      </c>
      <c r="I1898" t="s">
        <v>11</v>
      </c>
      <c r="J1898" t="s">
        <v>42</v>
      </c>
      <c r="K1898" t="str">
        <f t="shared" si="88"/>
        <v>14-Dec-2003</v>
      </c>
      <c r="L1898">
        <f t="shared" si="89"/>
        <v>19</v>
      </c>
    </row>
    <row r="1899" spans="1:12" x14ac:dyDescent="0.3">
      <c r="A1899" t="s">
        <v>1930</v>
      </c>
      <c r="B1899">
        <v>1997</v>
      </c>
      <c r="C1899">
        <f t="shared" si="87"/>
        <v>1997</v>
      </c>
      <c r="D1899" t="s">
        <v>35</v>
      </c>
      <c r="E1899">
        <v>7</v>
      </c>
      <c r="F1899">
        <v>2</v>
      </c>
      <c r="G1899" s="15">
        <v>23241.47</v>
      </c>
      <c r="H1899" t="s">
        <v>11</v>
      </c>
      <c r="I1899" t="s">
        <v>12</v>
      </c>
      <c r="J1899" t="s">
        <v>170</v>
      </c>
      <c r="K1899" t="str">
        <f t="shared" si="88"/>
        <v>7-Aug-1997</v>
      </c>
      <c r="L1899">
        <f t="shared" si="89"/>
        <v>25</v>
      </c>
    </row>
    <row r="1900" spans="1:12" x14ac:dyDescent="0.3">
      <c r="A1900" t="s">
        <v>1931</v>
      </c>
      <c r="B1900">
        <v>1969</v>
      </c>
      <c r="C1900">
        <f t="shared" si="87"/>
        <v>1969</v>
      </c>
      <c r="D1900" t="s">
        <v>15</v>
      </c>
      <c r="E1900">
        <v>14</v>
      </c>
      <c r="F1900">
        <v>1</v>
      </c>
      <c r="G1900" s="15">
        <v>23244.79</v>
      </c>
      <c r="H1900" t="s">
        <v>11</v>
      </c>
      <c r="I1900" t="s">
        <v>12</v>
      </c>
      <c r="J1900" t="s">
        <v>13</v>
      </c>
      <c r="K1900" t="str">
        <f t="shared" si="88"/>
        <v>14-Nov-1969</v>
      </c>
      <c r="L1900">
        <f t="shared" si="89"/>
        <v>53</v>
      </c>
    </row>
    <row r="1901" spans="1:12" x14ac:dyDescent="0.3">
      <c r="A1901" t="s">
        <v>1932</v>
      </c>
      <c r="B1901">
        <v>1994</v>
      </c>
      <c r="C1901">
        <f t="shared" si="87"/>
        <v>1994</v>
      </c>
      <c r="D1901" t="s">
        <v>37</v>
      </c>
      <c r="E1901">
        <v>3</v>
      </c>
      <c r="F1901">
        <v>1</v>
      </c>
      <c r="G1901" s="15">
        <v>23288.93</v>
      </c>
      <c r="H1901" t="s">
        <v>11</v>
      </c>
      <c r="I1901" t="s">
        <v>12</v>
      </c>
      <c r="J1901" t="s">
        <v>247</v>
      </c>
      <c r="K1901" t="str">
        <f t="shared" si="88"/>
        <v>3-Oct-1994</v>
      </c>
      <c r="L1901">
        <f t="shared" si="89"/>
        <v>28</v>
      </c>
    </row>
    <row r="1902" spans="1:12" x14ac:dyDescent="0.3">
      <c r="A1902" t="s">
        <v>1933</v>
      </c>
      <c r="B1902">
        <v>1973</v>
      </c>
      <c r="C1902">
        <f t="shared" si="87"/>
        <v>1973</v>
      </c>
      <c r="D1902" t="s">
        <v>37</v>
      </c>
      <c r="E1902">
        <v>22</v>
      </c>
      <c r="F1902">
        <v>2</v>
      </c>
      <c r="G1902" s="15">
        <v>23306.55</v>
      </c>
      <c r="H1902" t="s">
        <v>11</v>
      </c>
      <c r="I1902" t="s">
        <v>11</v>
      </c>
      <c r="J1902" t="s">
        <v>42</v>
      </c>
      <c r="K1902" t="str">
        <f t="shared" si="88"/>
        <v>22-Oct-1973</v>
      </c>
      <c r="L1902">
        <f t="shared" si="89"/>
        <v>49</v>
      </c>
    </row>
    <row r="1903" spans="1:12" x14ac:dyDescent="0.3">
      <c r="A1903" t="s">
        <v>1934</v>
      </c>
      <c r="B1903">
        <v>1975</v>
      </c>
      <c r="C1903">
        <f t="shared" si="87"/>
        <v>1975</v>
      </c>
      <c r="D1903" t="s">
        <v>15</v>
      </c>
      <c r="E1903">
        <v>13</v>
      </c>
      <c r="F1903">
        <v>1</v>
      </c>
      <c r="G1903" s="15">
        <v>23401.31</v>
      </c>
      <c r="H1903" t="s">
        <v>11</v>
      </c>
      <c r="I1903" t="s">
        <v>12</v>
      </c>
      <c r="J1903" t="s">
        <v>247</v>
      </c>
      <c r="K1903" t="str">
        <f t="shared" si="88"/>
        <v>13-Nov-1975</v>
      </c>
      <c r="L1903">
        <f t="shared" si="89"/>
        <v>47</v>
      </c>
    </row>
    <row r="1904" spans="1:12" x14ac:dyDescent="0.3">
      <c r="A1904" t="s">
        <v>1935</v>
      </c>
      <c r="B1904">
        <v>1983</v>
      </c>
      <c r="C1904">
        <f t="shared" si="87"/>
        <v>1983</v>
      </c>
      <c r="D1904" t="s">
        <v>35</v>
      </c>
      <c r="E1904">
        <v>26</v>
      </c>
      <c r="F1904">
        <v>2</v>
      </c>
      <c r="G1904" s="15">
        <v>23563.02</v>
      </c>
      <c r="H1904" t="s">
        <v>11</v>
      </c>
      <c r="I1904" t="s">
        <v>11</v>
      </c>
      <c r="J1904" t="s">
        <v>13</v>
      </c>
      <c r="K1904" t="str">
        <f t="shared" si="88"/>
        <v>26-Aug-1983</v>
      </c>
      <c r="L1904">
        <f t="shared" si="89"/>
        <v>39</v>
      </c>
    </row>
    <row r="1905" spans="1:12" x14ac:dyDescent="0.3">
      <c r="A1905" t="s">
        <v>1936</v>
      </c>
      <c r="B1905">
        <v>1974</v>
      </c>
      <c r="C1905">
        <f t="shared" si="87"/>
        <v>1974</v>
      </c>
      <c r="D1905" t="s">
        <v>18</v>
      </c>
      <c r="E1905">
        <v>2</v>
      </c>
      <c r="F1905">
        <v>1</v>
      </c>
      <c r="G1905" s="15">
        <v>23568.27</v>
      </c>
      <c r="H1905" t="s">
        <v>11</v>
      </c>
      <c r="I1905" t="s">
        <v>11</v>
      </c>
      <c r="J1905" t="s">
        <v>42</v>
      </c>
      <c r="K1905" t="str">
        <f t="shared" si="88"/>
        <v>2-Jun-1974</v>
      </c>
      <c r="L1905">
        <f t="shared" si="89"/>
        <v>49</v>
      </c>
    </row>
    <row r="1906" spans="1:12" x14ac:dyDescent="0.3">
      <c r="A1906" t="s">
        <v>1937</v>
      </c>
      <c r="B1906">
        <v>1973</v>
      </c>
      <c r="C1906">
        <f t="shared" si="87"/>
        <v>1973</v>
      </c>
      <c r="D1906" t="s">
        <v>18</v>
      </c>
      <c r="E1906">
        <v>27</v>
      </c>
      <c r="F1906">
        <v>2</v>
      </c>
      <c r="G1906" s="15">
        <v>23807.24</v>
      </c>
      <c r="H1906" t="s">
        <v>11</v>
      </c>
      <c r="I1906" t="s">
        <v>12</v>
      </c>
      <c r="J1906" t="s">
        <v>23</v>
      </c>
      <c r="K1906" t="str">
        <f t="shared" si="88"/>
        <v>27-Jun-1973</v>
      </c>
      <c r="L1906">
        <f t="shared" si="89"/>
        <v>49</v>
      </c>
    </row>
    <row r="1907" spans="1:12" x14ac:dyDescent="0.3">
      <c r="A1907" t="s">
        <v>1938</v>
      </c>
      <c r="B1907">
        <v>1970</v>
      </c>
      <c r="C1907">
        <f t="shared" si="87"/>
        <v>1970</v>
      </c>
      <c r="D1907" t="s">
        <v>35</v>
      </c>
      <c r="E1907">
        <v>8</v>
      </c>
      <c r="F1907">
        <v>1</v>
      </c>
      <c r="G1907" s="15">
        <v>23887.66</v>
      </c>
      <c r="H1907" t="s">
        <v>11</v>
      </c>
      <c r="I1907" t="s">
        <v>12</v>
      </c>
      <c r="J1907" t="s">
        <v>23</v>
      </c>
      <c r="K1907" t="str">
        <f t="shared" si="88"/>
        <v>8-Aug-1970</v>
      </c>
      <c r="L1907">
        <f t="shared" si="89"/>
        <v>52</v>
      </c>
    </row>
    <row r="1908" spans="1:12" x14ac:dyDescent="0.3">
      <c r="A1908" t="s">
        <v>1939</v>
      </c>
      <c r="B1908">
        <v>1971</v>
      </c>
      <c r="C1908">
        <f t="shared" si="87"/>
        <v>1971</v>
      </c>
      <c r="D1908" t="s">
        <v>10</v>
      </c>
      <c r="E1908">
        <v>10</v>
      </c>
      <c r="F1908">
        <v>2</v>
      </c>
      <c r="G1908" s="15">
        <v>23967.38</v>
      </c>
      <c r="H1908" t="s">
        <v>11</v>
      </c>
      <c r="I1908" t="s">
        <v>11</v>
      </c>
      <c r="J1908" t="s">
        <v>23</v>
      </c>
      <c r="K1908" t="str">
        <f t="shared" si="88"/>
        <v>10-Jul-1971</v>
      </c>
      <c r="L1908">
        <f t="shared" si="89"/>
        <v>51</v>
      </c>
    </row>
    <row r="1909" spans="1:12" x14ac:dyDescent="0.3">
      <c r="A1909" t="s">
        <v>1940</v>
      </c>
      <c r="B1909">
        <v>2003</v>
      </c>
      <c r="C1909">
        <f t="shared" si="87"/>
        <v>2003</v>
      </c>
      <c r="D1909" t="s">
        <v>30</v>
      </c>
      <c r="E1909">
        <v>30</v>
      </c>
      <c r="F1909">
        <v>2</v>
      </c>
      <c r="G1909" s="15">
        <v>24059.68</v>
      </c>
      <c r="H1909" t="s">
        <v>11</v>
      </c>
      <c r="I1909" t="s">
        <v>11</v>
      </c>
      <c r="J1909" t="s">
        <v>23</v>
      </c>
      <c r="K1909" t="str">
        <f t="shared" si="88"/>
        <v>30-Dec-2003</v>
      </c>
      <c r="L1909">
        <f t="shared" si="89"/>
        <v>19</v>
      </c>
    </row>
    <row r="1910" spans="1:12" x14ac:dyDescent="0.3">
      <c r="A1910" t="s">
        <v>1941</v>
      </c>
      <c r="B1910">
        <v>1973</v>
      </c>
      <c r="C1910">
        <f t="shared" si="87"/>
        <v>1973</v>
      </c>
      <c r="D1910" t="s">
        <v>18</v>
      </c>
      <c r="E1910">
        <v>13</v>
      </c>
      <c r="F1910">
        <v>3</v>
      </c>
      <c r="G1910" s="15">
        <v>24106.91</v>
      </c>
      <c r="H1910" t="s">
        <v>11</v>
      </c>
      <c r="I1910" t="s">
        <v>11</v>
      </c>
      <c r="J1910" t="s">
        <v>247</v>
      </c>
      <c r="K1910" t="str">
        <f t="shared" si="88"/>
        <v>13-Jun-1973</v>
      </c>
      <c r="L1910">
        <f t="shared" si="89"/>
        <v>49</v>
      </c>
    </row>
    <row r="1911" spans="1:12" x14ac:dyDescent="0.3">
      <c r="A1911" t="s">
        <v>1942</v>
      </c>
      <c r="B1911">
        <v>1974</v>
      </c>
      <c r="C1911">
        <f t="shared" si="87"/>
        <v>1974</v>
      </c>
      <c r="D1911" t="s">
        <v>20</v>
      </c>
      <c r="E1911">
        <v>10</v>
      </c>
      <c r="F1911">
        <v>3</v>
      </c>
      <c r="G1911" s="15">
        <v>24180.93</v>
      </c>
      <c r="H1911" t="s">
        <v>11</v>
      </c>
      <c r="I1911" t="s">
        <v>16</v>
      </c>
      <c r="J1911" t="s">
        <v>13</v>
      </c>
      <c r="K1911" t="str">
        <f t="shared" si="88"/>
        <v>10-Sep-1974</v>
      </c>
      <c r="L1911">
        <f t="shared" si="89"/>
        <v>48</v>
      </c>
    </row>
    <row r="1912" spans="1:12" x14ac:dyDescent="0.3">
      <c r="A1912" t="s">
        <v>1943</v>
      </c>
      <c r="B1912">
        <v>1964</v>
      </c>
      <c r="C1912">
        <f t="shared" si="87"/>
        <v>1964</v>
      </c>
      <c r="D1912" t="s">
        <v>30</v>
      </c>
      <c r="E1912">
        <v>16</v>
      </c>
      <c r="F1912">
        <v>0</v>
      </c>
      <c r="G1912" s="15">
        <v>24227.34</v>
      </c>
      <c r="H1912" t="s">
        <v>11</v>
      </c>
      <c r="I1912" t="s">
        <v>16</v>
      </c>
      <c r="J1912" t="s">
        <v>13</v>
      </c>
      <c r="K1912" t="str">
        <f t="shared" si="88"/>
        <v>16-Dec-1964</v>
      </c>
      <c r="L1912">
        <f t="shared" si="89"/>
        <v>58</v>
      </c>
    </row>
    <row r="1913" spans="1:12" x14ac:dyDescent="0.3">
      <c r="A1913" t="s">
        <v>1944</v>
      </c>
      <c r="B1913">
        <v>2004</v>
      </c>
      <c r="C1913">
        <f t="shared" si="87"/>
        <v>2004</v>
      </c>
      <c r="D1913" t="s">
        <v>35</v>
      </c>
      <c r="E1913">
        <v>3</v>
      </c>
      <c r="F1913">
        <v>0</v>
      </c>
      <c r="G1913" s="15">
        <v>24294.02</v>
      </c>
      <c r="H1913" t="s">
        <v>11</v>
      </c>
      <c r="I1913" t="s">
        <v>16</v>
      </c>
      <c r="J1913" t="s">
        <v>42</v>
      </c>
      <c r="K1913" t="str">
        <f t="shared" si="88"/>
        <v>3-Aug-2004</v>
      </c>
      <c r="L1913">
        <f t="shared" si="89"/>
        <v>18</v>
      </c>
    </row>
    <row r="1914" spans="1:12" x14ac:dyDescent="0.3">
      <c r="A1914" t="s">
        <v>1945</v>
      </c>
      <c r="B1914">
        <v>1999</v>
      </c>
      <c r="C1914">
        <f t="shared" si="87"/>
        <v>1999</v>
      </c>
      <c r="D1914" t="s">
        <v>37</v>
      </c>
      <c r="E1914">
        <v>7</v>
      </c>
      <c r="F1914">
        <v>0</v>
      </c>
      <c r="G1914" s="15">
        <v>24387.74</v>
      </c>
      <c r="H1914" t="s">
        <v>11</v>
      </c>
      <c r="I1914" t="s">
        <v>16</v>
      </c>
      <c r="J1914" t="s">
        <v>42</v>
      </c>
      <c r="K1914" t="str">
        <f t="shared" si="88"/>
        <v>7-Oct-1999</v>
      </c>
      <c r="L1914">
        <f t="shared" si="89"/>
        <v>23</v>
      </c>
    </row>
    <row r="1915" spans="1:12" x14ac:dyDescent="0.3">
      <c r="A1915" t="s">
        <v>1946</v>
      </c>
      <c r="B1915">
        <v>1970</v>
      </c>
      <c r="C1915">
        <f t="shared" si="87"/>
        <v>1970</v>
      </c>
      <c r="D1915" t="s">
        <v>15</v>
      </c>
      <c r="E1915">
        <v>30</v>
      </c>
      <c r="F1915">
        <v>0</v>
      </c>
      <c r="G1915" s="15">
        <v>24393.62</v>
      </c>
      <c r="H1915" t="s">
        <v>11</v>
      </c>
      <c r="I1915" t="s">
        <v>12</v>
      </c>
      <c r="J1915" t="s">
        <v>23</v>
      </c>
      <c r="K1915" t="str">
        <f t="shared" si="88"/>
        <v>30-Nov-1970</v>
      </c>
      <c r="L1915">
        <f t="shared" si="89"/>
        <v>52</v>
      </c>
    </row>
    <row r="1916" spans="1:12" x14ac:dyDescent="0.3">
      <c r="A1916" t="s">
        <v>1947</v>
      </c>
      <c r="B1916">
        <v>1968</v>
      </c>
      <c r="C1916">
        <f t="shared" si="87"/>
        <v>1968</v>
      </c>
      <c r="D1916" t="s">
        <v>10</v>
      </c>
      <c r="E1916">
        <v>6</v>
      </c>
      <c r="F1916">
        <v>0</v>
      </c>
      <c r="G1916" s="15">
        <v>24476.48</v>
      </c>
      <c r="H1916" t="s">
        <v>11</v>
      </c>
      <c r="I1916" t="s">
        <v>11</v>
      </c>
      <c r="J1916" t="s">
        <v>23</v>
      </c>
      <c r="K1916" t="str">
        <f t="shared" si="88"/>
        <v>6-Jul-1968</v>
      </c>
      <c r="L1916">
        <f t="shared" si="89"/>
        <v>54</v>
      </c>
    </row>
    <row r="1917" spans="1:12" x14ac:dyDescent="0.3">
      <c r="A1917" t="s">
        <v>1948</v>
      </c>
      <c r="B1917">
        <v>1961</v>
      </c>
      <c r="C1917">
        <f t="shared" si="87"/>
        <v>1961</v>
      </c>
      <c r="D1917" t="s">
        <v>37</v>
      </c>
      <c r="E1917">
        <v>21</v>
      </c>
      <c r="F1917">
        <v>0</v>
      </c>
      <c r="G1917" s="15">
        <v>24513.09</v>
      </c>
      <c r="H1917" t="s">
        <v>11</v>
      </c>
      <c r="I1917" t="s">
        <v>11</v>
      </c>
      <c r="J1917" t="s">
        <v>13</v>
      </c>
      <c r="K1917" t="str">
        <f t="shared" si="88"/>
        <v>21-Oct-1961</v>
      </c>
      <c r="L1917">
        <f t="shared" si="89"/>
        <v>61</v>
      </c>
    </row>
    <row r="1918" spans="1:12" x14ac:dyDescent="0.3">
      <c r="A1918" t="s">
        <v>1949</v>
      </c>
      <c r="B1918">
        <v>1972</v>
      </c>
      <c r="C1918">
        <f t="shared" si="87"/>
        <v>1972</v>
      </c>
      <c r="D1918" t="s">
        <v>20</v>
      </c>
      <c r="E1918">
        <v>14</v>
      </c>
      <c r="F1918">
        <v>1</v>
      </c>
      <c r="G1918" s="15">
        <v>24520.26</v>
      </c>
      <c r="H1918" t="s">
        <v>11</v>
      </c>
      <c r="I1918" t="s">
        <v>12</v>
      </c>
      <c r="J1918" t="s">
        <v>42</v>
      </c>
      <c r="K1918" t="str">
        <f t="shared" si="88"/>
        <v>14-Sep-1972</v>
      </c>
      <c r="L1918">
        <f t="shared" si="89"/>
        <v>50</v>
      </c>
    </row>
    <row r="1919" spans="1:12" x14ac:dyDescent="0.3">
      <c r="A1919" t="s">
        <v>1950</v>
      </c>
      <c r="B1919">
        <v>1975</v>
      </c>
      <c r="C1919">
        <f t="shared" si="87"/>
        <v>1975</v>
      </c>
      <c r="D1919" t="s">
        <v>18</v>
      </c>
      <c r="E1919">
        <v>13</v>
      </c>
      <c r="F1919">
        <v>2</v>
      </c>
      <c r="G1919" s="15">
        <v>24535.7</v>
      </c>
      <c r="H1919" t="s">
        <v>11</v>
      </c>
      <c r="I1919" t="s">
        <v>11</v>
      </c>
      <c r="J1919" t="s">
        <v>23</v>
      </c>
      <c r="K1919" t="str">
        <f t="shared" si="88"/>
        <v>13-Jun-1975</v>
      </c>
      <c r="L1919">
        <f t="shared" si="89"/>
        <v>47</v>
      </c>
    </row>
    <row r="1920" spans="1:12" x14ac:dyDescent="0.3">
      <c r="A1920" t="s">
        <v>1951</v>
      </c>
      <c r="B1920">
        <v>1976</v>
      </c>
      <c r="C1920">
        <f t="shared" si="87"/>
        <v>1976</v>
      </c>
      <c r="D1920" t="s">
        <v>37</v>
      </c>
      <c r="E1920">
        <v>12</v>
      </c>
      <c r="F1920">
        <v>0</v>
      </c>
      <c r="G1920" s="15">
        <v>24603.05</v>
      </c>
      <c r="H1920" t="s">
        <v>11</v>
      </c>
      <c r="I1920" t="s">
        <v>11</v>
      </c>
      <c r="J1920" t="s">
        <v>42</v>
      </c>
      <c r="K1920" t="str">
        <f t="shared" si="88"/>
        <v>12-Oct-1976</v>
      </c>
      <c r="L1920">
        <f t="shared" si="89"/>
        <v>46</v>
      </c>
    </row>
    <row r="1921" spans="1:12" x14ac:dyDescent="0.3">
      <c r="A1921" t="s">
        <v>1952</v>
      </c>
      <c r="B1921">
        <v>1970</v>
      </c>
      <c r="C1921">
        <f t="shared" si="87"/>
        <v>1970</v>
      </c>
      <c r="D1921" t="s">
        <v>18</v>
      </c>
      <c r="E1921">
        <v>12</v>
      </c>
      <c r="F1921">
        <v>2</v>
      </c>
      <c r="G1921" s="15">
        <v>24667.42</v>
      </c>
      <c r="H1921" t="s">
        <v>11</v>
      </c>
      <c r="I1921" t="s">
        <v>12</v>
      </c>
      <c r="J1921" t="s">
        <v>13</v>
      </c>
      <c r="K1921" t="str">
        <f t="shared" si="88"/>
        <v>12-Jun-1970</v>
      </c>
      <c r="L1921">
        <f t="shared" si="89"/>
        <v>52</v>
      </c>
    </row>
    <row r="1922" spans="1:12" x14ac:dyDescent="0.3">
      <c r="A1922" t="s">
        <v>1953</v>
      </c>
      <c r="B1922">
        <v>1996</v>
      </c>
      <c r="C1922">
        <f t="shared" si="87"/>
        <v>1996</v>
      </c>
      <c r="D1922" t="s">
        <v>35</v>
      </c>
      <c r="E1922">
        <v>28</v>
      </c>
      <c r="F1922">
        <v>4</v>
      </c>
      <c r="G1922" s="15">
        <v>24671.66</v>
      </c>
      <c r="H1922" t="s">
        <v>11</v>
      </c>
      <c r="I1922" t="s">
        <v>16</v>
      </c>
      <c r="J1922" t="s">
        <v>247</v>
      </c>
      <c r="K1922" t="str">
        <f t="shared" si="88"/>
        <v>28-Aug-1996</v>
      </c>
      <c r="L1922">
        <f t="shared" si="89"/>
        <v>26</v>
      </c>
    </row>
    <row r="1923" spans="1:12" x14ac:dyDescent="0.3">
      <c r="A1923" t="s">
        <v>1954</v>
      </c>
      <c r="B1923">
        <v>1992</v>
      </c>
      <c r="C1923">
        <f t="shared" ref="C1923:C1986" si="90">IF(B1923="?",AVERAGE($B$2344),B1923)</f>
        <v>1992</v>
      </c>
      <c r="D1923" t="s">
        <v>37</v>
      </c>
      <c r="E1923">
        <v>11</v>
      </c>
      <c r="F1923">
        <v>0</v>
      </c>
      <c r="G1923" s="15">
        <v>24795.040000000001</v>
      </c>
      <c r="H1923" t="s">
        <v>11</v>
      </c>
      <c r="I1923" t="s">
        <v>12</v>
      </c>
      <c r="J1923" t="s">
        <v>42</v>
      </c>
      <c r="K1923" t="str">
        <f t="shared" ref="K1923:K1986" si="91">CONCATENATE(E1923,"-",D1923,"-",C1923)</f>
        <v>11-Oct-1992</v>
      </c>
      <c r="L1923">
        <f t="shared" ref="L1923:L1986" si="92">DATEDIF(K1923,DATE(2023,6,8),"Y")</f>
        <v>30</v>
      </c>
    </row>
    <row r="1924" spans="1:12" x14ac:dyDescent="0.3">
      <c r="A1924" t="s">
        <v>1955</v>
      </c>
      <c r="B1924">
        <v>1994</v>
      </c>
      <c r="C1924">
        <f t="shared" si="90"/>
        <v>1994</v>
      </c>
      <c r="D1924" t="s">
        <v>20</v>
      </c>
      <c r="E1924">
        <v>9</v>
      </c>
      <c r="F1924">
        <v>0</v>
      </c>
      <c r="G1924" s="15">
        <v>24817.25</v>
      </c>
      <c r="H1924" t="s">
        <v>11</v>
      </c>
      <c r="I1924" t="s">
        <v>11</v>
      </c>
      <c r="J1924" t="s">
        <v>42</v>
      </c>
      <c r="K1924" t="str">
        <f t="shared" si="91"/>
        <v>9-Sep-1994</v>
      </c>
      <c r="L1924">
        <f t="shared" si="92"/>
        <v>28</v>
      </c>
    </row>
    <row r="1925" spans="1:12" x14ac:dyDescent="0.3">
      <c r="A1925" t="s">
        <v>1956</v>
      </c>
      <c r="B1925">
        <v>1995</v>
      </c>
      <c r="C1925">
        <f t="shared" si="90"/>
        <v>1995</v>
      </c>
      <c r="D1925" t="s">
        <v>18</v>
      </c>
      <c r="E1925">
        <v>10</v>
      </c>
      <c r="F1925">
        <v>0</v>
      </c>
      <c r="G1925" s="15">
        <v>24863.25</v>
      </c>
      <c r="H1925" t="s">
        <v>11</v>
      </c>
      <c r="I1925" t="s">
        <v>12</v>
      </c>
      <c r="J1925" t="s">
        <v>42</v>
      </c>
      <c r="K1925" t="str">
        <f t="shared" si="91"/>
        <v>10-Jun-1995</v>
      </c>
      <c r="L1925">
        <f t="shared" si="92"/>
        <v>27</v>
      </c>
    </row>
    <row r="1926" spans="1:12" x14ac:dyDescent="0.3">
      <c r="A1926" t="s">
        <v>1957</v>
      </c>
      <c r="B1926">
        <v>1970</v>
      </c>
      <c r="C1926">
        <f t="shared" si="90"/>
        <v>1970</v>
      </c>
      <c r="D1926" t="s">
        <v>15</v>
      </c>
      <c r="E1926">
        <v>26</v>
      </c>
      <c r="F1926">
        <v>3</v>
      </c>
      <c r="G1926" s="15">
        <v>24869.84</v>
      </c>
      <c r="H1926" t="s">
        <v>11</v>
      </c>
      <c r="I1926" t="s">
        <v>11</v>
      </c>
      <c r="J1926" t="s">
        <v>168</v>
      </c>
      <c r="K1926" t="str">
        <f t="shared" si="91"/>
        <v>26-Nov-1970</v>
      </c>
      <c r="L1926">
        <f t="shared" si="92"/>
        <v>52</v>
      </c>
    </row>
    <row r="1927" spans="1:12" x14ac:dyDescent="0.3">
      <c r="A1927" t="s">
        <v>1958</v>
      </c>
      <c r="B1927">
        <v>1969</v>
      </c>
      <c r="C1927">
        <f t="shared" si="90"/>
        <v>1969</v>
      </c>
      <c r="D1927" t="s">
        <v>10</v>
      </c>
      <c r="E1927">
        <v>23</v>
      </c>
      <c r="F1927">
        <v>3</v>
      </c>
      <c r="G1927" s="15">
        <v>24873.38</v>
      </c>
      <c r="H1927" t="s">
        <v>11</v>
      </c>
      <c r="I1927" t="s">
        <v>16</v>
      </c>
      <c r="J1927" t="s">
        <v>247</v>
      </c>
      <c r="K1927" t="str">
        <f t="shared" si="91"/>
        <v>23-Jul-1969</v>
      </c>
      <c r="L1927">
        <f t="shared" si="92"/>
        <v>53</v>
      </c>
    </row>
    <row r="1928" spans="1:12" x14ac:dyDescent="0.3">
      <c r="A1928" t="s">
        <v>1959</v>
      </c>
      <c r="B1928">
        <v>1987</v>
      </c>
      <c r="C1928">
        <f t="shared" si="90"/>
        <v>1987</v>
      </c>
      <c r="D1928" t="s">
        <v>18</v>
      </c>
      <c r="E1928">
        <v>14</v>
      </c>
      <c r="F1928">
        <v>2</v>
      </c>
      <c r="G1928" s="15">
        <v>24915.05</v>
      </c>
      <c r="H1928" t="s">
        <v>11</v>
      </c>
      <c r="I1928" t="s">
        <v>16</v>
      </c>
      <c r="J1928" t="s">
        <v>247</v>
      </c>
      <c r="K1928" t="str">
        <f t="shared" si="91"/>
        <v>14-Jun-1987</v>
      </c>
      <c r="L1928">
        <f t="shared" si="92"/>
        <v>35</v>
      </c>
    </row>
    <row r="1929" spans="1:12" x14ac:dyDescent="0.3">
      <c r="A1929" t="s">
        <v>1960</v>
      </c>
      <c r="B1929">
        <v>1975</v>
      </c>
      <c r="C1929">
        <f t="shared" si="90"/>
        <v>1975</v>
      </c>
      <c r="D1929" t="s">
        <v>15</v>
      </c>
      <c r="E1929">
        <v>14</v>
      </c>
      <c r="F1929">
        <v>3</v>
      </c>
      <c r="G1929" s="15">
        <v>24915.22</v>
      </c>
      <c r="H1929" t="s">
        <v>11</v>
      </c>
      <c r="I1929" t="s">
        <v>12</v>
      </c>
      <c r="J1929" t="s">
        <v>23</v>
      </c>
      <c r="K1929" t="str">
        <f t="shared" si="91"/>
        <v>14-Nov-1975</v>
      </c>
      <c r="L1929">
        <f t="shared" si="92"/>
        <v>47</v>
      </c>
    </row>
    <row r="1930" spans="1:12" x14ac:dyDescent="0.3">
      <c r="A1930" t="s">
        <v>1961</v>
      </c>
      <c r="B1930">
        <v>1995</v>
      </c>
      <c r="C1930">
        <f t="shared" si="90"/>
        <v>1995</v>
      </c>
      <c r="D1930" t="s">
        <v>30</v>
      </c>
      <c r="E1930">
        <v>4</v>
      </c>
      <c r="F1930">
        <v>0</v>
      </c>
      <c r="G1930" s="15">
        <v>25075.97</v>
      </c>
      <c r="H1930" t="s">
        <v>11</v>
      </c>
      <c r="I1930" t="s">
        <v>11</v>
      </c>
      <c r="J1930" t="s">
        <v>42</v>
      </c>
      <c r="K1930" t="str">
        <f t="shared" si="91"/>
        <v>4-Dec-1995</v>
      </c>
      <c r="L1930">
        <f t="shared" si="92"/>
        <v>27</v>
      </c>
    </row>
    <row r="1931" spans="1:12" x14ac:dyDescent="0.3">
      <c r="A1931" t="s">
        <v>1962</v>
      </c>
      <c r="B1931">
        <v>1998</v>
      </c>
      <c r="C1931">
        <f t="shared" si="90"/>
        <v>1998</v>
      </c>
      <c r="D1931" t="s">
        <v>18</v>
      </c>
      <c r="E1931">
        <v>14</v>
      </c>
      <c r="F1931">
        <v>0</v>
      </c>
      <c r="G1931" s="15">
        <v>25081.77</v>
      </c>
      <c r="H1931" t="s">
        <v>11</v>
      </c>
      <c r="I1931" t="s">
        <v>11</v>
      </c>
      <c r="J1931" t="s">
        <v>13</v>
      </c>
      <c r="K1931" t="str">
        <f t="shared" si="91"/>
        <v>14-Jun-1998</v>
      </c>
      <c r="L1931">
        <f t="shared" si="92"/>
        <v>24</v>
      </c>
    </row>
    <row r="1932" spans="1:12" x14ac:dyDescent="0.3">
      <c r="A1932" t="s">
        <v>1963</v>
      </c>
      <c r="B1932">
        <v>1998</v>
      </c>
      <c r="C1932">
        <f t="shared" si="90"/>
        <v>1998</v>
      </c>
      <c r="D1932" t="s">
        <v>15</v>
      </c>
      <c r="E1932">
        <v>24</v>
      </c>
      <c r="F1932">
        <v>0</v>
      </c>
      <c r="G1932" s="15">
        <v>25127.22</v>
      </c>
      <c r="H1932" t="s">
        <v>11</v>
      </c>
      <c r="I1932" t="s">
        <v>12</v>
      </c>
      <c r="J1932" t="s">
        <v>42</v>
      </c>
      <c r="K1932" t="str">
        <f t="shared" si="91"/>
        <v>24-Nov-1998</v>
      </c>
      <c r="L1932">
        <f t="shared" si="92"/>
        <v>24</v>
      </c>
    </row>
    <row r="1933" spans="1:12" x14ac:dyDescent="0.3">
      <c r="A1933" t="s">
        <v>1964</v>
      </c>
      <c r="B1933">
        <v>1975</v>
      </c>
      <c r="C1933">
        <f t="shared" si="90"/>
        <v>1975</v>
      </c>
      <c r="D1933" t="s">
        <v>30</v>
      </c>
      <c r="E1933">
        <v>14</v>
      </c>
      <c r="F1933">
        <v>3</v>
      </c>
      <c r="G1933" s="15">
        <v>25309.49</v>
      </c>
      <c r="H1933" t="s">
        <v>11</v>
      </c>
      <c r="I1933" t="s">
        <v>16</v>
      </c>
      <c r="J1933" t="s">
        <v>42</v>
      </c>
      <c r="K1933" t="str">
        <f t="shared" si="91"/>
        <v>14-Dec-1975</v>
      </c>
      <c r="L1933">
        <f t="shared" si="92"/>
        <v>47</v>
      </c>
    </row>
    <row r="1934" spans="1:12" x14ac:dyDescent="0.3">
      <c r="A1934" t="s">
        <v>1965</v>
      </c>
      <c r="B1934">
        <v>1972</v>
      </c>
      <c r="C1934">
        <f t="shared" si="90"/>
        <v>1972</v>
      </c>
      <c r="D1934" t="s">
        <v>20</v>
      </c>
      <c r="E1934">
        <v>26</v>
      </c>
      <c r="F1934">
        <v>2</v>
      </c>
      <c r="G1934" s="15">
        <v>25333.33</v>
      </c>
      <c r="H1934" t="s">
        <v>11</v>
      </c>
      <c r="I1934" t="s">
        <v>11</v>
      </c>
      <c r="J1934" t="s">
        <v>356</v>
      </c>
      <c r="K1934" t="str">
        <f t="shared" si="91"/>
        <v>26-Sep-1972</v>
      </c>
      <c r="L1934">
        <f t="shared" si="92"/>
        <v>50</v>
      </c>
    </row>
    <row r="1935" spans="1:12" x14ac:dyDescent="0.3">
      <c r="A1935" t="s">
        <v>1966</v>
      </c>
      <c r="B1935">
        <v>1968</v>
      </c>
      <c r="C1935">
        <f t="shared" si="90"/>
        <v>1968</v>
      </c>
      <c r="D1935" t="s">
        <v>35</v>
      </c>
      <c r="E1935">
        <v>22</v>
      </c>
      <c r="F1935">
        <v>3</v>
      </c>
      <c r="G1935" s="15">
        <v>25382.3</v>
      </c>
      <c r="H1935" t="s">
        <v>11</v>
      </c>
      <c r="I1935" t="s">
        <v>11</v>
      </c>
      <c r="J1935" t="s">
        <v>42</v>
      </c>
      <c r="K1935" t="str">
        <f t="shared" si="91"/>
        <v>22-Aug-1968</v>
      </c>
      <c r="L1935">
        <f t="shared" si="92"/>
        <v>54</v>
      </c>
    </row>
    <row r="1936" spans="1:12" x14ac:dyDescent="0.3">
      <c r="A1936" t="s">
        <v>1967</v>
      </c>
      <c r="B1936">
        <v>1968</v>
      </c>
      <c r="C1936">
        <f t="shared" si="90"/>
        <v>1968</v>
      </c>
      <c r="D1936" t="s">
        <v>30</v>
      </c>
      <c r="E1936">
        <v>11</v>
      </c>
      <c r="F1936">
        <v>1</v>
      </c>
      <c r="G1936" s="15">
        <v>25517.11</v>
      </c>
      <c r="H1936" t="s">
        <v>11</v>
      </c>
      <c r="I1936" t="s">
        <v>12</v>
      </c>
      <c r="J1936" t="s">
        <v>356</v>
      </c>
      <c r="K1936" t="str">
        <f t="shared" si="91"/>
        <v>11-Dec-1968</v>
      </c>
      <c r="L1936">
        <f t="shared" si="92"/>
        <v>54</v>
      </c>
    </row>
    <row r="1937" spans="1:12" x14ac:dyDescent="0.3">
      <c r="A1937" t="s">
        <v>1968</v>
      </c>
      <c r="B1937">
        <v>2001</v>
      </c>
      <c r="C1937">
        <f t="shared" si="90"/>
        <v>2001</v>
      </c>
      <c r="D1937" t="s">
        <v>35</v>
      </c>
      <c r="E1937">
        <v>2</v>
      </c>
      <c r="F1937">
        <v>0</v>
      </c>
      <c r="G1937" s="15">
        <v>25648.98</v>
      </c>
      <c r="H1937" t="s">
        <v>11</v>
      </c>
      <c r="I1937" t="s">
        <v>16</v>
      </c>
      <c r="J1937" t="s">
        <v>42</v>
      </c>
      <c r="K1937" t="str">
        <f t="shared" si="91"/>
        <v>2-Aug-2001</v>
      </c>
      <c r="L1937">
        <f t="shared" si="92"/>
        <v>21</v>
      </c>
    </row>
    <row r="1938" spans="1:12" x14ac:dyDescent="0.3">
      <c r="A1938" t="s">
        <v>1969</v>
      </c>
      <c r="B1938">
        <v>1972</v>
      </c>
      <c r="C1938">
        <f t="shared" si="90"/>
        <v>1972</v>
      </c>
      <c r="D1938" t="s">
        <v>10</v>
      </c>
      <c r="E1938">
        <v>17</v>
      </c>
      <c r="F1938">
        <v>0</v>
      </c>
      <c r="G1938" s="15">
        <v>25656.58</v>
      </c>
      <c r="H1938" t="s">
        <v>11</v>
      </c>
      <c r="I1938" t="s">
        <v>12</v>
      </c>
      <c r="J1938" t="s">
        <v>247</v>
      </c>
      <c r="K1938" t="str">
        <f t="shared" si="91"/>
        <v>17-Jul-1972</v>
      </c>
      <c r="L1938">
        <f t="shared" si="92"/>
        <v>50</v>
      </c>
    </row>
    <row r="1939" spans="1:12" x14ac:dyDescent="0.3">
      <c r="A1939" t="s">
        <v>1970</v>
      </c>
      <c r="B1939">
        <v>1963</v>
      </c>
      <c r="C1939">
        <f t="shared" si="90"/>
        <v>1963</v>
      </c>
      <c r="D1939" t="s">
        <v>35</v>
      </c>
      <c r="E1939">
        <v>21</v>
      </c>
      <c r="F1939">
        <v>0</v>
      </c>
      <c r="G1939" s="15">
        <v>25678.78</v>
      </c>
      <c r="H1939" t="s">
        <v>11</v>
      </c>
      <c r="I1939" t="s">
        <v>12</v>
      </c>
      <c r="J1939" t="s">
        <v>23</v>
      </c>
      <c r="K1939" t="str">
        <f t="shared" si="91"/>
        <v>21-Aug-1963</v>
      </c>
      <c r="L1939">
        <f t="shared" si="92"/>
        <v>59</v>
      </c>
    </row>
    <row r="1940" spans="1:12" x14ac:dyDescent="0.3">
      <c r="A1940" t="s">
        <v>1971</v>
      </c>
      <c r="B1940">
        <v>1970</v>
      </c>
      <c r="C1940">
        <f t="shared" si="90"/>
        <v>1970</v>
      </c>
      <c r="D1940" t="s">
        <v>30</v>
      </c>
      <c r="E1940">
        <v>3</v>
      </c>
      <c r="F1940">
        <v>3</v>
      </c>
      <c r="G1940" s="15">
        <v>25992.82</v>
      </c>
      <c r="H1940" t="s">
        <v>11</v>
      </c>
      <c r="I1940" t="s">
        <v>11</v>
      </c>
      <c r="J1940" t="s">
        <v>13</v>
      </c>
      <c r="K1940" t="str">
        <f t="shared" si="91"/>
        <v>3-Dec-1970</v>
      </c>
      <c r="L1940">
        <f t="shared" si="92"/>
        <v>52</v>
      </c>
    </row>
    <row r="1941" spans="1:12" x14ac:dyDescent="0.3">
      <c r="A1941" t="s">
        <v>1972</v>
      </c>
      <c r="B1941">
        <v>2001</v>
      </c>
      <c r="C1941">
        <f t="shared" si="90"/>
        <v>2001</v>
      </c>
      <c r="D1941" t="s">
        <v>18</v>
      </c>
      <c r="E1941">
        <v>5</v>
      </c>
      <c r="F1941">
        <v>2</v>
      </c>
      <c r="G1941" s="15">
        <v>26018.95</v>
      </c>
      <c r="H1941" t="s">
        <v>11</v>
      </c>
      <c r="I1941" t="s">
        <v>11</v>
      </c>
      <c r="J1941" t="s">
        <v>23</v>
      </c>
      <c r="K1941" t="str">
        <f t="shared" si="91"/>
        <v>5-Jun-2001</v>
      </c>
      <c r="L1941">
        <f t="shared" si="92"/>
        <v>22</v>
      </c>
    </row>
    <row r="1942" spans="1:12" x14ac:dyDescent="0.3">
      <c r="A1942" t="s">
        <v>1973</v>
      </c>
      <c r="B1942">
        <v>2000</v>
      </c>
      <c r="C1942">
        <f t="shared" si="90"/>
        <v>2000</v>
      </c>
      <c r="D1942" t="s">
        <v>30</v>
      </c>
      <c r="E1942">
        <v>26</v>
      </c>
      <c r="F1942">
        <v>0</v>
      </c>
      <c r="G1942" s="15">
        <v>26026.97</v>
      </c>
      <c r="H1942" t="s">
        <v>11</v>
      </c>
      <c r="I1942" t="s">
        <v>12</v>
      </c>
      <c r="J1942" t="s">
        <v>42</v>
      </c>
      <c r="K1942" t="str">
        <f t="shared" si="91"/>
        <v>26-Dec-2000</v>
      </c>
      <c r="L1942">
        <f t="shared" si="92"/>
        <v>22</v>
      </c>
    </row>
    <row r="1943" spans="1:12" x14ac:dyDescent="0.3">
      <c r="A1943" t="s">
        <v>1974</v>
      </c>
      <c r="B1943">
        <v>1966</v>
      </c>
      <c r="C1943">
        <f t="shared" si="90"/>
        <v>1966</v>
      </c>
      <c r="D1943" t="s">
        <v>10</v>
      </c>
      <c r="E1943">
        <v>9</v>
      </c>
      <c r="F1943">
        <v>1</v>
      </c>
      <c r="G1943" s="15">
        <v>26109.33</v>
      </c>
      <c r="H1943" t="s">
        <v>11</v>
      </c>
      <c r="I1943" t="s">
        <v>12</v>
      </c>
      <c r="J1943" t="s">
        <v>23</v>
      </c>
      <c r="K1943" t="str">
        <f t="shared" si="91"/>
        <v>9-Jul-1966</v>
      </c>
      <c r="L1943">
        <f t="shared" si="92"/>
        <v>56</v>
      </c>
    </row>
    <row r="1944" spans="1:12" x14ac:dyDescent="0.3">
      <c r="A1944" t="s">
        <v>1975</v>
      </c>
      <c r="B1944">
        <v>2002</v>
      </c>
      <c r="C1944">
        <f t="shared" si="90"/>
        <v>2002</v>
      </c>
      <c r="D1944" t="s">
        <v>37</v>
      </c>
      <c r="E1944">
        <v>11</v>
      </c>
      <c r="F1944">
        <v>0</v>
      </c>
      <c r="G1944" s="15">
        <v>26125.67</v>
      </c>
      <c r="H1944" t="s">
        <v>11</v>
      </c>
      <c r="I1944" t="s">
        <v>16</v>
      </c>
      <c r="J1944" t="s">
        <v>13</v>
      </c>
      <c r="K1944" t="str">
        <f t="shared" si="91"/>
        <v>11-Oct-2002</v>
      </c>
      <c r="L1944">
        <f t="shared" si="92"/>
        <v>20</v>
      </c>
    </row>
    <row r="1945" spans="1:12" x14ac:dyDescent="0.3">
      <c r="A1945" t="s">
        <v>1976</v>
      </c>
      <c r="B1945">
        <v>1973</v>
      </c>
      <c r="C1945">
        <f t="shared" si="90"/>
        <v>1973</v>
      </c>
      <c r="D1945" t="s">
        <v>10</v>
      </c>
      <c r="E1945">
        <v>7</v>
      </c>
      <c r="F1945">
        <v>1</v>
      </c>
      <c r="G1945" s="15">
        <v>26140.36</v>
      </c>
      <c r="H1945" t="s">
        <v>11</v>
      </c>
      <c r="I1945" t="s">
        <v>12</v>
      </c>
      <c r="J1945" t="s">
        <v>42</v>
      </c>
      <c r="K1945" t="str">
        <f t="shared" si="91"/>
        <v>7-Jul-1973</v>
      </c>
      <c r="L1945">
        <f t="shared" si="92"/>
        <v>49</v>
      </c>
    </row>
    <row r="1946" spans="1:12" x14ac:dyDescent="0.3">
      <c r="A1946" t="s">
        <v>1977</v>
      </c>
      <c r="B1946">
        <v>1975</v>
      </c>
      <c r="C1946">
        <f t="shared" si="90"/>
        <v>1975</v>
      </c>
      <c r="D1946" t="s">
        <v>18</v>
      </c>
      <c r="E1946">
        <v>4</v>
      </c>
      <c r="F1946">
        <v>1</v>
      </c>
      <c r="G1946" s="15">
        <v>26236.58</v>
      </c>
      <c r="H1946" t="s">
        <v>11</v>
      </c>
      <c r="I1946" t="s">
        <v>16</v>
      </c>
      <c r="J1946" t="s">
        <v>42</v>
      </c>
      <c r="K1946" t="str">
        <f t="shared" si="91"/>
        <v>4-Jun-1975</v>
      </c>
      <c r="L1946">
        <f t="shared" si="92"/>
        <v>48</v>
      </c>
    </row>
    <row r="1947" spans="1:12" x14ac:dyDescent="0.3">
      <c r="A1947" t="s">
        <v>1978</v>
      </c>
      <c r="B1947">
        <v>2004</v>
      </c>
      <c r="C1947">
        <f t="shared" si="90"/>
        <v>2004</v>
      </c>
      <c r="D1947" t="s">
        <v>30</v>
      </c>
      <c r="E1947">
        <v>5</v>
      </c>
      <c r="F1947">
        <v>0</v>
      </c>
      <c r="G1947" s="15">
        <v>26316.59</v>
      </c>
      <c r="H1947" t="s">
        <v>11</v>
      </c>
      <c r="I1947" t="s">
        <v>12</v>
      </c>
      <c r="J1947" t="s">
        <v>42</v>
      </c>
      <c r="K1947" t="str">
        <f t="shared" si="91"/>
        <v>5-Dec-2004</v>
      </c>
      <c r="L1947">
        <f t="shared" si="92"/>
        <v>18</v>
      </c>
    </row>
    <row r="1948" spans="1:12" x14ac:dyDescent="0.3">
      <c r="A1948" t="s">
        <v>1979</v>
      </c>
      <c r="B1948">
        <v>1974</v>
      </c>
      <c r="C1948">
        <f t="shared" si="90"/>
        <v>1974</v>
      </c>
      <c r="D1948" t="s">
        <v>20</v>
      </c>
      <c r="E1948">
        <v>21</v>
      </c>
      <c r="F1948">
        <v>1</v>
      </c>
      <c r="G1948" s="15">
        <v>26392.26</v>
      </c>
      <c r="H1948" t="s">
        <v>11</v>
      </c>
      <c r="I1948" t="s">
        <v>11</v>
      </c>
      <c r="J1948" t="s">
        <v>247</v>
      </c>
      <c r="K1948" t="str">
        <f t="shared" si="91"/>
        <v>21-Sep-1974</v>
      </c>
      <c r="L1948">
        <f t="shared" si="92"/>
        <v>48</v>
      </c>
    </row>
    <row r="1949" spans="1:12" x14ac:dyDescent="0.3">
      <c r="A1949" t="s">
        <v>1980</v>
      </c>
      <c r="B1949">
        <v>1970</v>
      </c>
      <c r="C1949">
        <f t="shared" si="90"/>
        <v>1970</v>
      </c>
      <c r="D1949" t="s">
        <v>35</v>
      </c>
      <c r="E1949">
        <v>27</v>
      </c>
      <c r="F1949">
        <v>2</v>
      </c>
      <c r="G1949" s="15">
        <v>26467.1</v>
      </c>
      <c r="H1949" t="s">
        <v>11</v>
      </c>
      <c r="I1949" t="s">
        <v>12</v>
      </c>
      <c r="J1949" t="s">
        <v>23</v>
      </c>
      <c r="K1949" t="str">
        <f t="shared" si="91"/>
        <v>27-Aug-1970</v>
      </c>
      <c r="L1949">
        <f t="shared" si="92"/>
        <v>52</v>
      </c>
    </row>
    <row r="1950" spans="1:12" x14ac:dyDescent="0.3">
      <c r="A1950" t="s">
        <v>1981</v>
      </c>
      <c r="B1950">
        <v>2004</v>
      </c>
      <c r="C1950">
        <f t="shared" si="90"/>
        <v>2004</v>
      </c>
      <c r="D1950" t="s">
        <v>20</v>
      </c>
      <c r="E1950">
        <v>5</v>
      </c>
      <c r="F1950">
        <v>0</v>
      </c>
      <c r="G1950" s="15">
        <v>26479.4</v>
      </c>
      <c r="H1950" t="s">
        <v>11</v>
      </c>
      <c r="I1950" t="s">
        <v>11</v>
      </c>
      <c r="J1950" t="s">
        <v>42</v>
      </c>
      <c r="K1950" t="str">
        <f t="shared" si="91"/>
        <v>5-Sep-2004</v>
      </c>
      <c r="L1950">
        <f t="shared" si="92"/>
        <v>18</v>
      </c>
    </row>
    <row r="1951" spans="1:12" x14ac:dyDescent="0.3">
      <c r="A1951" t="s">
        <v>1982</v>
      </c>
      <c r="B1951">
        <v>1988</v>
      </c>
      <c r="C1951">
        <f t="shared" si="90"/>
        <v>1988</v>
      </c>
      <c r="D1951" t="s">
        <v>10</v>
      </c>
      <c r="E1951">
        <v>22</v>
      </c>
      <c r="F1951">
        <v>3</v>
      </c>
      <c r="G1951" s="15">
        <v>26607.89</v>
      </c>
      <c r="H1951" t="s">
        <v>11</v>
      </c>
      <c r="I1951" t="s">
        <v>16</v>
      </c>
      <c r="J1951" t="s">
        <v>42</v>
      </c>
      <c r="K1951" t="str">
        <f t="shared" si="91"/>
        <v>22-Jul-1988</v>
      </c>
      <c r="L1951">
        <f t="shared" si="92"/>
        <v>34</v>
      </c>
    </row>
    <row r="1952" spans="1:12" x14ac:dyDescent="0.3">
      <c r="A1952" t="s">
        <v>1983</v>
      </c>
      <c r="B1952">
        <v>1991</v>
      </c>
      <c r="C1952">
        <f t="shared" si="90"/>
        <v>1991</v>
      </c>
      <c r="D1952" t="s">
        <v>35</v>
      </c>
      <c r="E1952">
        <v>22</v>
      </c>
      <c r="F1952">
        <v>3</v>
      </c>
      <c r="G1952" s="15">
        <v>26912.560000000001</v>
      </c>
      <c r="H1952" t="s">
        <v>11</v>
      </c>
      <c r="I1952" t="s">
        <v>11</v>
      </c>
      <c r="J1952" t="s">
        <v>42</v>
      </c>
      <c r="K1952" t="str">
        <f t="shared" si="91"/>
        <v>22-Aug-1991</v>
      </c>
      <c r="L1952">
        <f t="shared" si="92"/>
        <v>31</v>
      </c>
    </row>
    <row r="1953" spans="1:12" x14ac:dyDescent="0.3">
      <c r="A1953" t="s">
        <v>1984</v>
      </c>
      <c r="B1953">
        <v>1958</v>
      </c>
      <c r="C1953">
        <f t="shared" si="90"/>
        <v>1958</v>
      </c>
      <c r="D1953" t="s">
        <v>30</v>
      </c>
      <c r="E1953">
        <v>25</v>
      </c>
      <c r="F1953">
        <v>0</v>
      </c>
      <c r="G1953" s="15">
        <v>26926.51</v>
      </c>
      <c r="H1953" t="s">
        <v>11</v>
      </c>
      <c r="I1953" t="s">
        <v>16</v>
      </c>
      <c r="J1953" t="s">
        <v>13</v>
      </c>
      <c r="K1953" t="str">
        <f t="shared" si="91"/>
        <v>25-Dec-1958</v>
      </c>
      <c r="L1953">
        <f t="shared" si="92"/>
        <v>64</v>
      </c>
    </row>
    <row r="1954" spans="1:12" x14ac:dyDescent="0.3">
      <c r="A1954" t="s">
        <v>1985</v>
      </c>
      <c r="B1954">
        <v>2002</v>
      </c>
      <c r="C1954">
        <f t="shared" si="90"/>
        <v>2002</v>
      </c>
      <c r="D1954" t="s">
        <v>18</v>
      </c>
      <c r="E1954">
        <v>17</v>
      </c>
      <c r="F1954">
        <v>0</v>
      </c>
      <c r="G1954" s="15">
        <v>26927.69</v>
      </c>
      <c r="H1954" t="s">
        <v>11</v>
      </c>
      <c r="I1954" t="s">
        <v>11</v>
      </c>
      <c r="J1954" t="s">
        <v>42</v>
      </c>
      <c r="K1954" t="str">
        <f t="shared" si="91"/>
        <v>17-Jun-2002</v>
      </c>
      <c r="L1954">
        <f t="shared" si="92"/>
        <v>20</v>
      </c>
    </row>
    <row r="1955" spans="1:12" x14ac:dyDescent="0.3">
      <c r="A1955" t="s">
        <v>1986</v>
      </c>
      <c r="B1955">
        <v>2000</v>
      </c>
      <c r="C1955">
        <f t="shared" si="90"/>
        <v>2000</v>
      </c>
      <c r="D1955" t="s">
        <v>15</v>
      </c>
      <c r="E1955">
        <v>9</v>
      </c>
      <c r="F1955">
        <v>0</v>
      </c>
      <c r="G1955" s="15">
        <v>26936.98</v>
      </c>
      <c r="H1955" t="s">
        <v>11</v>
      </c>
      <c r="I1955" t="s">
        <v>12</v>
      </c>
      <c r="J1955" t="s">
        <v>42</v>
      </c>
      <c r="K1955" t="str">
        <f t="shared" si="91"/>
        <v>9-Nov-2000</v>
      </c>
      <c r="L1955">
        <f t="shared" si="92"/>
        <v>22</v>
      </c>
    </row>
    <row r="1956" spans="1:12" x14ac:dyDescent="0.3">
      <c r="A1956" t="s">
        <v>1987</v>
      </c>
      <c r="B1956">
        <v>1960</v>
      </c>
      <c r="C1956">
        <f t="shared" si="90"/>
        <v>1960</v>
      </c>
      <c r="D1956" t="s">
        <v>10</v>
      </c>
      <c r="E1956">
        <v>9</v>
      </c>
      <c r="F1956">
        <v>1</v>
      </c>
      <c r="G1956" s="15">
        <v>27000.98</v>
      </c>
      <c r="H1956" t="s">
        <v>11</v>
      </c>
      <c r="I1956" t="s">
        <v>11</v>
      </c>
      <c r="J1956" t="s">
        <v>13</v>
      </c>
      <c r="K1956" t="str">
        <f t="shared" si="91"/>
        <v>9-Jul-1960</v>
      </c>
      <c r="L1956">
        <f t="shared" si="92"/>
        <v>62</v>
      </c>
    </row>
    <row r="1957" spans="1:12" x14ac:dyDescent="0.3">
      <c r="A1957" t="s">
        <v>1988</v>
      </c>
      <c r="B1957">
        <v>1958</v>
      </c>
      <c r="C1957">
        <f t="shared" si="90"/>
        <v>1958</v>
      </c>
      <c r="D1957" t="s">
        <v>18</v>
      </c>
      <c r="E1957">
        <v>30</v>
      </c>
      <c r="F1957">
        <v>0</v>
      </c>
      <c r="G1957" s="15">
        <v>27037.91</v>
      </c>
      <c r="H1957" t="s">
        <v>11</v>
      </c>
      <c r="I1957" t="s">
        <v>11</v>
      </c>
      <c r="J1957" t="s">
        <v>13</v>
      </c>
      <c r="K1957" t="str">
        <f t="shared" si="91"/>
        <v>30-Jun-1958</v>
      </c>
      <c r="L1957">
        <f t="shared" si="92"/>
        <v>64</v>
      </c>
    </row>
    <row r="1958" spans="1:12" x14ac:dyDescent="0.3">
      <c r="A1958" t="s">
        <v>1989</v>
      </c>
      <c r="B1958">
        <v>1994</v>
      </c>
      <c r="C1958">
        <f t="shared" si="90"/>
        <v>1994</v>
      </c>
      <c r="D1958" t="s">
        <v>10</v>
      </c>
      <c r="E1958">
        <v>2</v>
      </c>
      <c r="F1958">
        <v>0</v>
      </c>
      <c r="G1958" s="15">
        <v>27080.639999999999</v>
      </c>
      <c r="H1958" t="s">
        <v>11</v>
      </c>
      <c r="I1958" t="s">
        <v>11</v>
      </c>
      <c r="J1958" t="s">
        <v>42</v>
      </c>
      <c r="K1958" t="str">
        <f t="shared" si="91"/>
        <v>2-Jul-1994</v>
      </c>
      <c r="L1958">
        <f t="shared" si="92"/>
        <v>28</v>
      </c>
    </row>
    <row r="1959" spans="1:12" x14ac:dyDescent="0.3">
      <c r="A1959" t="s">
        <v>1990</v>
      </c>
      <c r="B1959">
        <v>1990</v>
      </c>
      <c r="C1959">
        <f t="shared" si="90"/>
        <v>1990</v>
      </c>
      <c r="D1959" t="s">
        <v>30</v>
      </c>
      <c r="E1959">
        <v>13</v>
      </c>
      <c r="F1959">
        <v>3</v>
      </c>
      <c r="G1959" s="15">
        <v>27092.38</v>
      </c>
      <c r="H1959" t="s">
        <v>11</v>
      </c>
      <c r="I1959" t="s">
        <v>12</v>
      </c>
      <c r="J1959" t="s">
        <v>42</v>
      </c>
      <c r="K1959" t="str">
        <f t="shared" si="91"/>
        <v>13-Dec-1990</v>
      </c>
      <c r="L1959">
        <f t="shared" si="92"/>
        <v>32</v>
      </c>
    </row>
    <row r="1960" spans="1:12" x14ac:dyDescent="0.3">
      <c r="A1960" t="s">
        <v>1991</v>
      </c>
      <c r="B1960">
        <v>1970</v>
      </c>
      <c r="C1960">
        <f t="shared" si="90"/>
        <v>1970</v>
      </c>
      <c r="D1960" t="s">
        <v>37</v>
      </c>
      <c r="E1960">
        <v>2</v>
      </c>
      <c r="F1960">
        <v>0</v>
      </c>
      <c r="G1960" s="15">
        <v>27117.99</v>
      </c>
      <c r="H1960" t="s">
        <v>11</v>
      </c>
      <c r="I1960" t="s">
        <v>11</v>
      </c>
      <c r="J1960" t="s">
        <v>13</v>
      </c>
      <c r="K1960" t="str">
        <f t="shared" si="91"/>
        <v>2-Oct-1970</v>
      </c>
      <c r="L1960">
        <f t="shared" si="92"/>
        <v>52</v>
      </c>
    </row>
    <row r="1961" spans="1:12" x14ac:dyDescent="0.3">
      <c r="A1961" t="s">
        <v>1992</v>
      </c>
      <c r="B1961">
        <v>1965</v>
      </c>
      <c r="C1961">
        <f t="shared" si="90"/>
        <v>1965</v>
      </c>
      <c r="D1961" t="s">
        <v>30</v>
      </c>
      <c r="E1961">
        <v>21</v>
      </c>
      <c r="F1961">
        <v>0</v>
      </c>
      <c r="G1961" s="15">
        <v>27218.44</v>
      </c>
      <c r="H1961" t="s">
        <v>11</v>
      </c>
      <c r="I1961" t="s">
        <v>16</v>
      </c>
      <c r="J1961" t="s">
        <v>356</v>
      </c>
      <c r="K1961" t="str">
        <f t="shared" si="91"/>
        <v>21-Dec-1965</v>
      </c>
      <c r="L1961">
        <f t="shared" si="92"/>
        <v>57</v>
      </c>
    </row>
    <row r="1962" spans="1:12" x14ac:dyDescent="0.3">
      <c r="A1962" t="s">
        <v>1993</v>
      </c>
      <c r="B1962">
        <v>1999</v>
      </c>
      <c r="C1962">
        <f t="shared" si="90"/>
        <v>1999</v>
      </c>
      <c r="D1962" t="s">
        <v>30</v>
      </c>
      <c r="E1962">
        <v>2</v>
      </c>
      <c r="F1962">
        <v>0</v>
      </c>
      <c r="G1962" s="15">
        <v>27236.959999999999</v>
      </c>
      <c r="H1962" t="s">
        <v>11</v>
      </c>
      <c r="I1962" t="s">
        <v>16</v>
      </c>
      <c r="J1962" t="s">
        <v>42</v>
      </c>
      <c r="K1962" t="str">
        <f t="shared" si="91"/>
        <v>2-Dec-1999</v>
      </c>
      <c r="L1962">
        <f t="shared" si="92"/>
        <v>23</v>
      </c>
    </row>
    <row r="1963" spans="1:12" x14ac:dyDescent="0.3">
      <c r="A1963" t="s">
        <v>1994</v>
      </c>
      <c r="B1963">
        <v>1968</v>
      </c>
      <c r="C1963">
        <f t="shared" si="90"/>
        <v>1968</v>
      </c>
      <c r="D1963" t="s">
        <v>18</v>
      </c>
      <c r="E1963">
        <v>6</v>
      </c>
      <c r="F1963">
        <v>3</v>
      </c>
      <c r="G1963" s="15">
        <v>27322.73</v>
      </c>
      <c r="H1963" t="s">
        <v>11</v>
      </c>
      <c r="I1963" t="s">
        <v>11</v>
      </c>
      <c r="J1963" t="s">
        <v>13</v>
      </c>
      <c r="K1963" t="str">
        <f t="shared" si="91"/>
        <v>6-Jun-1968</v>
      </c>
      <c r="L1963">
        <f t="shared" si="92"/>
        <v>55</v>
      </c>
    </row>
    <row r="1964" spans="1:12" x14ac:dyDescent="0.3">
      <c r="A1964" t="s">
        <v>1995</v>
      </c>
      <c r="B1964">
        <v>1969</v>
      </c>
      <c r="C1964">
        <f t="shared" si="90"/>
        <v>1969</v>
      </c>
      <c r="D1964" t="s">
        <v>37</v>
      </c>
      <c r="E1964">
        <v>16</v>
      </c>
      <c r="F1964">
        <v>0</v>
      </c>
      <c r="G1964" s="15">
        <v>27346.04</v>
      </c>
      <c r="H1964" t="s">
        <v>11</v>
      </c>
      <c r="I1964" t="s">
        <v>11</v>
      </c>
      <c r="J1964" t="s">
        <v>13</v>
      </c>
      <c r="K1964" t="str">
        <f t="shared" si="91"/>
        <v>16-Oct-1969</v>
      </c>
      <c r="L1964">
        <f t="shared" si="92"/>
        <v>53</v>
      </c>
    </row>
    <row r="1965" spans="1:12" x14ac:dyDescent="0.3">
      <c r="A1965" t="s">
        <v>1996</v>
      </c>
      <c r="B1965">
        <v>1988</v>
      </c>
      <c r="C1965">
        <f t="shared" si="90"/>
        <v>1988</v>
      </c>
      <c r="D1965" t="s">
        <v>20</v>
      </c>
      <c r="E1965">
        <v>15</v>
      </c>
      <c r="F1965">
        <v>2</v>
      </c>
      <c r="G1965" s="15">
        <v>27375.9</v>
      </c>
      <c r="H1965" t="s">
        <v>11</v>
      </c>
      <c r="I1965" t="s">
        <v>12</v>
      </c>
      <c r="J1965" t="s">
        <v>164</v>
      </c>
      <c r="K1965" t="str">
        <f t="shared" si="91"/>
        <v>15-Sep-1988</v>
      </c>
      <c r="L1965">
        <f t="shared" si="92"/>
        <v>34</v>
      </c>
    </row>
    <row r="1966" spans="1:12" x14ac:dyDescent="0.3">
      <c r="A1966" t="s">
        <v>1997</v>
      </c>
      <c r="B1966">
        <v>1985</v>
      </c>
      <c r="C1966">
        <f t="shared" si="90"/>
        <v>1985</v>
      </c>
      <c r="D1966" t="s">
        <v>30</v>
      </c>
      <c r="E1966">
        <v>5</v>
      </c>
      <c r="F1966">
        <v>3</v>
      </c>
      <c r="G1966" s="15">
        <v>27432.73</v>
      </c>
      <c r="H1966" t="s">
        <v>11</v>
      </c>
      <c r="I1966" t="s">
        <v>16</v>
      </c>
      <c r="J1966" t="s">
        <v>42</v>
      </c>
      <c r="K1966" t="str">
        <f t="shared" si="91"/>
        <v>5-Dec-1985</v>
      </c>
      <c r="L1966">
        <f t="shared" si="92"/>
        <v>37</v>
      </c>
    </row>
    <row r="1967" spans="1:12" x14ac:dyDescent="0.3">
      <c r="A1967" t="s">
        <v>1998</v>
      </c>
      <c r="B1967">
        <v>1981</v>
      </c>
      <c r="C1967">
        <f t="shared" si="90"/>
        <v>1981</v>
      </c>
      <c r="D1967" t="s">
        <v>37</v>
      </c>
      <c r="E1967">
        <v>3</v>
      </c>
      <c r="F1967">
        <v>1</v>
      </c>
      <c r="G1967" s="15">
        <v>27495.59</v>
      </c>
      <c r="H1967" t="s">
        <v>11</v>
      </c>
      <c r="I1967" t="s">
        <v>16</v>
      </c>
      <c r="J1967" t="s">
        <v>42</v>
      </c>
      <c r="K1967" t="str">
        <f t="shared" si="91"/>
        <v>3-Oct-1981</v>
      </c>
      <c r="L1967">
        <f t="shared" si="92"/>
        <v>41</v>
      </c>
    </row>
    <row r="1968" spans="1:12" x14ac:dyDescent="0.3">
      <c r="A1968" t="s">
        <v>1999</v>
      </c>
      <c r="B1968">
        <v>1965</v>
      </c>
      <c r="C1968">
        <f t="shared" si="90"/>
        <v>1965</v>
      </c>
      <c r="D1968" t="s">
        <v>37</v>
      </c>
      <c r="E1968">
        <v>19</v>
      </c>
      <c r="F1968">
        <v>0</v>
      </c>
      <c r="G1968" s="15">
        <v>27533.91</v>
      </c>
      <c r="H1968" t="s">
        <v>11</v>
      </c>
      <c r="I1968" t="s">
        <v>12</v>
      </c>
      <c r="J1968" t="s">
        <v>13</v>
      </c>
      <c r="K1968" t="str">
        <f t="shared" si="91"/>
        <v>19-Oct-1965</v>
      </c>
      <c r="L1968">
        <f t="shared" si="92"/>
        <v>57</v>
      </c>
    </row>
    <row r="1969" spans="1:12" x14ac:dyDescent="0.3">
      <c r="A1969" t="s">
        <v>2000</v>
      </c>
      <c r="B1969">
        <v>1984</v>
      </c>
      <c r="C1969">
        <f t="shared" si="90"/>
        <v>1984</v>
      </c>
      <c r="D1969" t="s">
        <v>10</v>
      </c>
      <c r="E1969">
        <v>22</v>
      </c>
      <c r="F1969">
        <v>3</v>
      </c>
      <c r="G1969" s="15">
        <v>27534.53</v>
      </c>
      <c r="H1969" t="s">
        <v>11</v>
      </c>
      <c r="I1969" t="s">
        <v>11</v>
      </c>
      <c r="J1969" t="s">
        <v>42</v>
      </c>
      <c r="K1969" t="str">
        <f t="shared" si="91"/>
        <v>22-Jul-1984</v>
      </c>
      <c r="L1969">
        <f t="shared" si="92"/>
        <v>38</v>
      </c>
    </row>
    <row r="1970" spans="1:12" x14ac:dyDescent="0.3">
      <c r="A1970" t="s">
        <v>2001</v>
      </c>
      <c r="B1970">
        <v>1985</v>
      </c>
      <c r="C1970">
        <f t="shared" si="90"/>
        <v>1985</v>
      </c>
      <c r="D1970" t="s">
        <v>15</v>
      </c>
      <c r="E1970">
        <v>6</v>
      </c>
      <c r="F1970">
        <v>3</v>
      </c>
      <c r="G1970" s="15">
        <v>27598.93</v>
      </c>
      <c r="H1970" t="s">
        <v>11</v>
      </c>
      <c r="I1970" t="s">
        <v>16</v>
      </c>
      <c r="J1970" t="s">
        <v>42</v>
      </c>
      <c r="K1970" t="str">
        <f t="shared" si="91"/>
        <v>6-Nov-1985</v>
      </c>
      <c r="L1970">
        <f t="shared" si="92"/>
        <v>37</v>
      </c>
    </row>
    <row r="1971" spans="1:12" x14ac:dyDescent="0.3">
      <c r="A1971" t="s">
        <v>2002</v>
      </c>
      <c r="B1971">
        <v>1992</v>
      </c>
      <c r="C1971">
        <f t="shared" si="90"/>
        <v>1992</v>
      </c>
      <c r="D1971" t="s">
        <v>18</v>
      </c>
      <c r="E1971">
        <v>11</v>
      </c>
      <c r="F1971">
        <v>0</v>
      </c>
      <c r="G1971" s="15">
        <v>27614.71</v>
      </c>
      <c r="H1971" t="s">
        <v>11</v>
      </c>
      <c r="I1971" t="s">
        <v>12</v>
      </c>
      <c r="J1971" t="s">
        <v>42</v>
      </c>
      <c r="K1971" t="str">
        <f t="shared" si="91"/>
        <v>11-Jun-1992</v>
      </c>
      <c r="L1971">
        <f t="shared" si="92"/>
        <v>30</v>
      </c>
    </row>
    <row r="1972" spans="1:12" x14ac:dyDescent="0.3">
      <c r="A1972" t="s">
        <v>2003</v>
      </c>
      <c r="B1972">
        <v>1997</v>
      </c>
      <c r="C1972">
        <f t="shared" si="90"/>
        <v>1997</v>
      </c>
      <c r="D1972" t="s">
        <v>20</v>
      </c>
      <c r="E1972">
        <v>9</v>
      </c>
      <c r="F1972">
        <v>0</v>
      </c>
      <c r="G1972" s="15">
        <v>27619.360000000001</v>
      </c>
      <c r="H1972" t="s">
        <v>11</v>
      </c>
      <c r="I1972" t="s">
        <v>12</v>
      </c>
      <c r="J1972" t="s">
        <v>42</v>
      </c>
      <c r="K1972" t="str">
        <f t="shared" si="91"/>
        <v>9-Sep-1997</v>
      </c>
      <c r="L1972">
        <f t="shared" si="92"/>
        <v>25</v>
      </c>
    </row>
    <row r="1973" spans="1:12" x14ac:dyDescent="0.3">
      <c r="A1973" t="s">
        <v>2004</v>
      </c>
      <c r="B1973">
        <v>1997</v>
      </c>
      <c r="C1973">
        <f t="shared" si="90"/>
        <v>1997</v>
      </c>
      <c r="D1973" t="s">
        <v>37</v>
      </c>
      <c r="E1973">
        <v>7</v>
      </c>
      <c r="F1973">
        <v>0</v>
      </c>
      <c r="G1973" s="15">
        <v>27625.17</v>
      </c>
      <c r="H1973" t="s">
        <v>16</v>
      </c>
      <c r="I1973" t="s">
        <v>16</v>
      </c>
      <c r="J1973" t="s">
        <v>42</v>
      </c>
      <c r="K1973" t="str">
        <f t="shared" si="91"/>
        <v>7-Oct-1997</v>
      </c>
      <c r="L1973">
        <f t="shared" si="92"/>
        <v>25</v>
      </c>
    </row>
    <row r="1974" spans="1:12" x14ac:dyDescent="0.3">
      <c r="A1974" t="s">
        <v>2005</v>
      </c>
      <c r="B1974">
        <v>1992</v>
      </c>
      <c r="C1974">
        <f t="shared" si="90"/>
        <v>1992</v>
      </c>
      <c r="D1974" t="s">
        <v>10</v>
      </c>
      <c r="E1974">
        <v>3</v>
      </c>
      <c r="F1974">
        <v>0</v>
      </c>
      <c r="G1974" s="15">
        <v>27696.11</v>
      </c>
      <c r="H1974" t="s">
        <v>16</v>
      </c>
      <c r="I1974" t="s">
        <v>11</v>
      </c>
      <c r="J1974" t="s">
        <v>42</v>
      </c>
      <c r="K1974" t="str">
        <f t="shared" si="91"/>
        <v>3-Jul-1992</v>
      </c>
      <c r="L1974">
        <f t="shared" si="92"/>
        <v>30</v>
      </c>
    </row>
    <row r="1975" spans="1:12" x14ac:dyDescent="0.3">
      <c r="A1975" t="s">
        <v>2006</v>
      </c>
      <c r="B1975">
        <v>2002</v>
      </c>
      <c r="C1975">
        <f t="shared" si="90"/>
        <v>2002</v>
      </c>
      <c r="D1975" t="s">
        <v>30</v>
      </c>
      <c r="E1975">
        <v>6</v>
      </c>
      <c r="F1975">
        <v>1</v>
      </c>
      <c r="G1975" s="15">
        <v>27724.29</v>
      </c>
      <c r="H1975" t="s">
        <v>16</v>
      </c>
      <c r="I1975" t="s">
        <v>12</v>
      </c>
      <c r="J1975" t="s">
        <v>13</v>
      </c>
      <c r="K1975" t="str">
        <f t="shared" si="91"/>
        <v>6-Dec-2002</v>
      </c>
      <c r="L1975">
        <f t="shared" si="92"/>
        <v>20</v>
      </c>
    </row>
    <row r="1976" spans="1:12" x14ac:dyDescent="0.3">
      <c r="A1976" t="s">
        <v>2007</v>
      </c>
      <c r="B1976">
        <v>1960</v>
      </c>
      <c r="C1976">
        <f t="shared" si="90"/>
        <v>1960</v>
      </c>
      <c r="D1976" t="s">
        <v>10</v>
      </c>
      <c r="E1976">
        <v>6</v>
      </c>
      <c r="F1976">
        <v>0</v>
      </c>
      <c r="G1976" s="15">
        <v>27808.73</v>
      </c>
      <c r="H1976" t="s">
        <v>16</v>
      </c>
      <c r="I1976" t="s">
        <v>16</v>
      </c>
      <c r="J1976" t="s">
        <v>13</v>
      </c>
      <c r="K1976" t="str">
        <f t="shared" si="91"/>
        <v>6-Jul-1960</v>
      </c>
      <c r="L1976">
        <f t="shared" si="92"/>
        <v>62</v>
      </c>
    </row>
    <row r="1977" spans="1:12" x14ac:dyDescent="0.3">
      <c r="A1977" t="s">
        <v>2008</v>
      </c>
      <c r="B1977">
        <v>1985</v>
      </c>
      <c r="C1977">
        <f t="shared" si="90"/>
        <v>1985</v>
      </c>
      <c r="D1977" t="s">
        <v>30</v>
      </c>
      <c r="E1977">
        <v>4</v>
      </c>
      <c r="F1977">
        <v>3</v>
      </c>
      <c r="G1977" s="15">
        <v>27849.94</v>
      </c>
      <c r="H1977" t="s">
        <v>16</v>
      </c>
      <c r="I1977" t="s">
        <v>16</v>
      </c>
      <c r="J1977" t="s">
        <v>42</v>
      </c>
      <c r="K1977" t="str">
        <f t="shared" si="91"/>
        <v>4-Dec-1985</v>
      </c>
      <c r="L1977">
        <f t="shared" si="92"/>
        <v>37</v>
      </c>
    </row>
    <row r="1978" spans="1:12" x14ac:dyDescent="0.3">
      <c r="A1978" t="s">
        <v>2009</v>
      </c>
      <c r="B1978">
        <v>1989</v>
      </c>
      <c r="C1978">
        <f t="shared" si="90"/>
        <v>1989</v>
      </c>
      <c r="D1978" t="s">
        <v>15</v>
      </c>
      <c r="E1978">
        <v>21</v>
      </c>
      <c r="F1978">
        <v>3</v>
      </c>
      <c r="G1978" s="15">
        <v>27925.86</v>
      </c>
      <c r="H1978" t="s">
        <v>16</v>
      </c>
      <c r="I1978" t="s">
        <v>11</v>
      </c>
      <c r="J1978" t="s">
        <v>42</v>
      </c>
      <c r="K1978" t="str">
        <f t="shared" si="91"/>
        <v>21-Nov-1989</v>
      </c>
      <c r="L1978">
        <f t="shared" si="92"/>
        <v>33</v>
      </c>
    </row>
    <row r="1979" spans="1:12" x14ac:dyDescent="0.3">
      <c r="A1979" t="s">
        <v>2010</v>
      </c>
      <c r="B1979">
        <v>1991</v>
      </c>
      <c r="C1979">
        <f t="shared" si="90"/>
        <v>1991</v>
      </c>
      <c r="D1979" t="s">
        <v>18</v>
      </c>
      <c r="E1979">
        <v>4</v>
      </c>
      <c r="F1979">
        <v>3</v>
      </c>
      <c r="G1979" s="15">
        <v>27931.11</v>
      </c>
      <c r="H1979" t="s">
        <v>16</v>
      </c>
      <c r="I1979" t="s">
        <v>12</v>
      </c>
      <c r="J1979" t="s">
        <v>42</v>
      </c>
      <c r="K1979" t="str">
        <f t="shared" si="91"/>
        <v>4-Jun-1991</v>
      </c>
      <c r="L1979">
        <f t="shared" si="92"/>
        <v>32</v>
      </c>
    </row>
    <row r="1980" spans="1:12" x14ac:dyDescent="0.3">
      <c r="A1980" t="s">
        <v>2011</v>
      </c>
      <c r="B1980">
        <v>1961</v>
      </c>
      <c r="C1980">
        <f t="shared" si="90"/>
        <v>1961</v>
      </c>
      <c r="D1980" t="s">
        <v>10</v>
      </c>
      <c r="E1980">
        <v>28</v>
      </c>
      <c r="F1980">
        <v>3</v>
      </c>
      <c r="G1980" s="15">
        <v>27941.29</v>
      </c>
      <c r="H1980" t="s">
        <v>16</v>
      </c>
      <c r="I1980" t="s">
        <v>12</v>
      </c>
      <c r="J1980" t="s">
        <v>42</v>
      </c>
      <c r="K1980" t="str">
        <f t="shared" si="91"/>
        <v>28-Jul-1961</v>
      </c>
      <c r="L1980">
        <f t="shared" si="92"/>
        <v>61</v>
      </c>
    </row>
    <row r="1981" spans="1:12" x14ac:dyDescent="0.3">
      <c r="A1981" t="s">
        <v>2012</v>
      </c>
      <c r="B1981">
        <v>1999</v>
      </c>
      <c r="C1981">
        <f t="shared" si="90"/>
        <v>1999</v>
      </c>
      <c r="D1981" t="s">
        <v>30</v>
      </c>
      <c r="E1981">
        <v>21</v>
      </c>
      <c r="F1981">
        <v>0</v>
      </c>
      <c r="G1981" s="15">
        <v>27980.77</v>
      </c>
      <c r="H1981" t="s">
        <v>16</v>
      </c>
      <c r="I1981" t="s">
        <v>16</v>
      </c>
      <c r="J1981" t="s">
        <v>42</v>
      </c>
      <c r="K1981" t="str">
        <f t="shared" si="91"/>
        <v>21-Dec-1999</v>
      </c>
      <c r="L1981">
        <f t="shared" si="92"/>
        <v>23</v>
      </c>
    </row>
    <row r="1982" spans="1:12" x14ac:dyDescent="0.3">
      <c r="A1982" t="s">
        <v>2013</v>
      </c>
      <c r="B1982">
        <v>1985</v>
      </c>
      <c r="C1982">
        <f t="shared" si="90"/>
        <v>1985</v>
      </c>
      <c r="D1982" t="s">
        <v>15</v>
      </c>
      <c r="E1982">
        <v>29</v>
      </c>
      <c r="F1982">
        <v>3</v>
      </c>
      <c r="G1982" s="15">
        <v>28006.94</v>
      </c>
      <c r="H1982" t="s">
        <v>16</v>
      </c>
      <c r="I1982" t="s">
        <v>11</v>
      </c>
      <c r="J1982" t="s">
        <v>42</v>
      </c>
      <c r="K1982" t="str">
        <f t="shared" si="91"/>
        <v>29-Nov-1985</v>
      </c>
      <c r="L1982">
        <f t="shared" si="92"/>
        <v>37</v>
      </c>
    </row>
    <row r="1983" spans="1:12" x14ac:dyDescent="0.3">
      <c r="A1983" t="s">
        <v>2014</v>
      </c>
      <c r="B1983">
        <v>1960</v>
      </c>
      <c r="C1983">
        <f t="shared" si="90"/>
        <v>1960</v>
      </c>
      <c r="D1983" t="s">
        <v>15</v>
      </c>
      <c r="E1983">
        <v>22</v>
      </c>
      <c r="F1983">
        <v>0</v>
      </c>
      <c r="G1983" s="15">
        <v>28101.33</v>
      </c>
      <c r="H1983" t="s">
        <v>16</v>
      </c>
      <c r="I1983" t="s">
        <v>11</v>
      </c>
      <c r="J1983" t="s">
        <v>166</v>
      </c>
      <c r="K1983" t="str">
        <f t="shared" si="91"/>
        <v>22-Nov-1960</v>
      </c>
      <c r="L1983">
        <f t="shared" si="92"/>
        <v>62</v>
      </c>
    </row>
    <row r="1984" spans="1:12" x14ac:dyDescent="0.3">
      <c r="A1984" t="s">
        <v>2015</v>
      </c>
      <c r="B1984">
        <v>1999</v>
      </c>
      <c r="C1984">
        <f t="shared" si="90"/>
        <v>1999</v>
      </c>
      <c r="D1984" t="s">
        <v>20</v>
      </c>
      <c r="E1984">
        <v>6</v>
      </c>
      <c r="F1984">
        <v>0</v>
      </c>
      <c r="G1984" s="15">
        <v>28245.34</v>
      </c>
      <c r="H1984" t="s">
        <v>16</v>
      </c>
      <c r="I1984" t="s">
        <v>12</v>
      </c>
      <c r="J1984" t="s">
        <v>42</v>
      </c>
      <c r="K1984" t="str">
        <f t="shared" si="91"/>
        <v>6-Sep-1999</v>
      </c>
      <c r="L1984">
        <f t="shared" si="92"/>
        <v>23</v>
      </c>
    </row>
    <row r="1985" spans="1:12" x14ac:dyDescent="0.3">
      <c r="A1985" t="s">
        <v>2016</v>
      </c>
      <c r="B1985">
        <v>1963</v>
      </c>
      <c r="C1985">
        <f t="shared" si="90"/>
        <v>1963</v>
      </c>
      <c r="D1985" t="s">
        <v>15</v>
      </c>
      <c r="E1985">
        <v>25</v>
      </c>
      <c r="F1985">
        <v>1</v>
      </c>
      <c r="G1985" s="15">
        <v>28287.9</v>
      </c>
      <c r="H1985" t="s">
        <v>16</v>
      </c>
      <c r="I1985" t="s">
        <v>16</v>
      </c>
      <c r="J1985" t="s">
        <v>13</v>
      </c>
      <c r="K1985" t="str">
        <f t="shared" si="91"/>
        <v>25-Nov-1963</v>
      </c>
      <c r="L1985">
        <f t="shared" si="92"/>
        <v>59</v>
      </c>
    </row>
    <row r="1986" spans="1:12" x14ac:dyDescent="0.3">
      <c r="A1986" t="s">
        <v>2017</v>
      </c>
      <c r="B1986">
        <v>1990</v>
      </c>
      <c r="C1986">
        <f t="shared" si="90"/>
        <v>1990</v>
      </c>
      <c r="D1986" t="s">
        <v>30</v>
      </c>
      <c r="E1986">
        <v>24</v>
      </c>
      <c r="F1986">
        <v>3</v>
      </c>
      <c r="G1986" s="15">
        <v>28302.33</v>
      </c>
      <c r="H1986" t="s">
        <v>16</v>
      </c>
      <c r="I1986" t="s">
        <v>11</v>
      </c>
      <c r="J1986" t="s">
        <v>42</v>
      </c>
      <c r="K1986" t="str">
        <f t="shared" si="91"/>
        <v>24-Dec-1990</v>
      </c>
      <c r="L1986">
        <f t="shared" si="92"/>
        <v>32</v>
      </c>
    </row>
    <row r="1987" spans="1:12" x14ac:dyDescent="0.3">
      <c r="A1987" t="s">
        <v>2018</v>
      </c>
      <c r="B1987">
        <v>1977</v>
      </c>
      <c r="C1987">
        <f t="shared" ref="C1987:C2050" si="93">IF(B1987="?",AVERAGE($B$2344),B1987)</f>
        <v>1977</v>
      </c>
      <c r="D1987" t="s">
        <v>30</v>
      </c>
      <c r="E1987">
        <v>2</v>
      </c>
      <c r="F1987">
        <v>1</v>
      </c>
      <c r="G1987" s="15">
        <v>28340.19</v>
      </c>
      <c r="H1987" t="s">
        <v>16</v>
      </c>
      <c r="I1987" t="s">
        <v>11</v>
      </c>
      <c r="J1987" t="s">
        <v>23</v>
      </c>
      <c r="K1987" t="str">
        <f t="shared" ref="K1987:K2050" si="94">CONCATENATE(E1987,"-",D1987,"-",C1987)</f>
        <v>2-Dec-1977</v>
      </c>
      <c r="L1987">
        <f t="shared" ref="L1987:L2050" si="95">DATEDIF(K1987,DATE(2023,6,8),"Y")</f>
        <v>45</v>
      </c>
    </row>
    <row r="1988" spans="1:12" x14ac:dyDescent="0.3">
      <c r="A1988" t="s">
        <v>2019</v>
      </c>
      <c r="B1988">
        <v>1974</v>
      </c>
      <c r="C1988">
        <f t="shared" si="93"/>
        <v>1974</v>
      </c>
      <c r="D1988" t="s">
        <v>20</v>
      </c>
      <c r="E1988">
        <v>16</v>
      </c>
      <c r="F1988">
        <v>1</v>
      </c>
      <c r="G1988" s="15">
        <v>28468.92</v>
      </c>
      <c r="H1988" t="s">
        <v>16</v>
      </c>
      <c r="I1988" t="s">
        <v>16</v>
      </c>
      <c r="J1988" t="s">
        <v>23</v>
      </c>
      <c r="K1988" t="str">
        <f t="shared" si="94"/>
        <v>16-Sep-1974</v>
      </c>
      <c r="L1988">
        <f t="shared" si="95"/>
        <v>48</v>
      </c>
    </row>
    <row r="1989" spans="1:12" x14ac:dyDescent="0.3">
      <c r="A1989" t="s">
        <v>2020</v>
      </c>
      <c r="B1989">
        <v>1982</v>
      </c>
      <c r="C1989">
        <f t="shared" si="93"/>
        <v>1982</v>
      </c>
      <c r="D1989" t="s">
        <v>30</v>
      </c>
      <c r="E1989">
        <v>11</v>
      </c>
      <c r="F1989">
        <v>1</v>
      </c>
      <c r="G1989" s="15">
        <v>28476.73</v>
      </c>
      <c r="H1989" t="s">
        <v>16</v>
      </c>
      <c r="I1989" t="s">
        <v>11</v>
      </c>
      <c r="J1989" t="s">
        <v>23</v>
      </c>
      <c r="K1989" t="str">
        <f t="shared" si="94"/>
        <v>11-Dec-1982</v>
      </c>
      <c r="L1989">
        <f t="shared" si="95"/>
        <v>40</v>
      </c>
    </row>
    <row r="1990" spans="1:12" x14ac:dyDescent="0.3">
      <c r="A1990" t="s">
        <v>2021</v>
      </c>
      <c r="B1990">
        <v>1985</v>
      </c>
      <c r="C1990">
        <f t="shared" si="93"/>
        <v>1985</v>
      </c>
      <c r="D1990" t="s">
        <v>20</v>
      </c>
      <c r="E1990">
        <v>27</v>
      </c>
      <c r="F1990">
        <v>3</v>
      </c>
      <c r="G1990" s="15">
        <v>28542.86</v>
      </c>
      <c r="H1990" t="s">
        <v>16</v>
      </c>
      <c r="I1990" t="s">
        <v>12</v>
      </c>
      <c r="J1990" t="s">
        <v>42</v>
      </c>
      <c r="K1990" t="str">
        <f t="shared" si="94"/>
        <v>27-Sep-1985</v>
      </c>
      <c r="L1990">
        <f t="shared" si="95"/>
        <v>37</v>
      </c>
    </row>
    <row r="1991" spans="1:12" x14ac:dyDescent="0.3">
      <c r="A1991" t="s">
        <v>2022</v>
      </c>
      <c r="B1991">
        <v>1990</v>
      </c>
      <c r="C1991">
        <f t="shared" si="93"/>
        <v>1990</v>
      </c>
      <c r="D1991" t="s">
        <v>30</v>
      </c>
      <c r="E1991">
        <v>5</v>
      </c>
      <c r="F1991">
        <v>3</v>
      </c>
      <c r="G1991" s="15">
        <v>28716.14</v>
      </c>
      <c r="H1991" t="s">
        <v>16</v>
      </c>
      <c r="I1991" t="s">
        <v>12</v>
      </c>
      <c r="J1991" t="s">
        <v>42</v>
      </c>
      <c r="K1991" t="str">
        <f t="shared" si="94"/>
        <v>5-Dec-1990</v>
      </c>
      <c r="L1991">
        <f t="shared" si="95"/>
        <v>32</v>
      </c>
    </row>
    <row r="1992" spans="1:12" x14ac:dyDescent="0.3">
      <c r="A1992" t="s">
        <v>2023</v>
      </c>
      <c r="B1992">
        <v>1961</v>
      </c>
      <c r="C1992">
        <f t="shared" si="93"/>
        <v>1961</v>
      </c>
      <c r="D1992" t="s">
        <v>35</v>
      </c>
      <c r="E1992">
        <v>3</v>
      </c>
      <c r="F1992">
        <v>1</v>
      </c>
      <c r="G1992" s="15">
        <v>28868.66</v>
      </c>
      <c r="H1992" t="s">
        <v>16</v>
      </c>
      <c r="I1992" t="s">
        <v>11</v>
      </c>
      <c r="J1992" t="s">
        <v>23</v>
      </c>
      <c r="K1992" t="str">
        <f t="shared" si="94"/>
        <v>3-Aug-1961</v>
      </c>
      <c r="L1992">
        <f t="shared" si="95"/>
        <v>61</v>
      </c>
    </row>
    <row r="1993" spans="1:12" x14ac:dyDescent="0.3">
      <c r="A1993" t="s">
        <v>2024</v>
      </c>
      <c r="B1993">
        <v>1962</v>
      </c>
      <c r="C1993">
        <f t="shared" si="93"/>
        <v>1962</v>
      </c>
      <c r="D1993" t="s">
        <v>10</v>
      </c>
      <c r="E1993">
        <v>25</v>
      </c>
      <c r="F1993">
        <v>0</v>
      </c>
      <c r="G1993" s="15">
        <v>28923.14</v>
      </c>
      <c r="H1993" t="s">
        <v>16</v>
      </c>
      <c r="I1993" t="s">
        <v>16</v>
      </c>
      <c r="J1993" t="s">
        <v>23</v>
      </c>
      <c r="K1993" t="str">
        <f t="shared" si="94"/>
        <v>25-Jul-1962</v>
      </c>
      <c r="L1993">
        <f t="shared" si="95"/>
        <v>60</v>
      </c>
    </row>
    <row r="1994" spans="1:12" x14ac:dyDescent="0.3">
      <c r="A1994" t="s">
        <v>2025</v>
      </c>
      <c r="B1994">
        <v>1959</v>
      </c>
      <c r="C1994">
        <f t="shared" si="93"/>
        <v>1959</v>
      </c>
      <c r="D1994" t="s">
        <v>30</v>
      </c>
      <c r="E1994">
        <v>5</v>
      </c>
      <c r="F1994">
        <v>0</v>
      </c>
      <c r="G1994" s="15">
        <v>28950.47</v>
      </c>
      <c r="H1994" t="s">
        <v>16</v>
      </c>
      <c r="I1994" t="s">
        <v>16</v>
      </c>
      <c r="J1994" t="s">
        <v>23</v>
      </c>
      <c r="K1994" t="str">
        <f t="shared" si="94"/>
        <v>5-Dec-1959</v>
      </c>
      <c r="L1994">
        <f t="shared" si="95"/>
        <v>63</v>
      </c>
    </row>
    <row r="1995" spans="1:12" x14ac:dyDescent="0.3">
      <c r="A1995" t="s">
        <v>2026</v>
      </c>
      <c r="B1995">
        <v>2003</v>
      </c>
      <c r="C1995">
        <f t="shared" si="93"/>
        <v>2003</v>
      </c>
      <c r="D1995" t="s">
        <v>20</v>
      </c>
      <c r="E1995">
        <v>1</v>
      </c>
      <c r="F1995">
        <v>0</v>
      </c>
      <c r="G1995" s="15">
        <v>28998.68</v>
      </c>
      <c r="H1995" t="s">
        <v>16</v>
      </c>
      <c r="I1995" t="s">
        <v>12</v>
      </c>
      <c r="J1995" t="s">
        <v>42</v>
      </c>
      <c r="K1995" t="str">
        <f t="shared" si="94"/>
        <v>1-Sep-2003</v>
      </c>
      <c r="L1995">
        <f t="shared" si="95"/>
        <v>19</v>
      </c>
    </row>
    <row r="1996" spans="1:12" x14ac:dyDescent="0.3">
      <c r="A1996" t="s">
        <v>2027</v>
      </c>
      <c r="B1996">
        <v>1992</v>
      </c>
      <c r="C1996">
        <f t="shared" si="93"/>
        <v>1992</v>
      </c>
      <c r="D1996" t="s">
        <v>10</v>
      </c>
      <c r="E1996">
        <v>7</v>
      </c>
      <c r="F1996">
        <v>0</v>
      </c>
      <c r="G1996" s="15">
        <v>29007.82</v>
      </c>
      <c r="H1996" t="s">
        <v>16</v>
      </c>
      <c r="I1996" t="s">
        <v>12</v>
      </c>
      <c r="J1996" t="s">
        <v>42</v>
      </c>
      <c r="K1996" t="str">
        <f t="shared" si="94"/>
        <v>7-Jul-1992</v>
      </c>
      <c r="L1996">
        <f t="shared" si="95"/>
        <v>30</v>
      </c>
    </row>
    <row r="1997" spans="1:12" x14ac:dyDescent="0.3">
      <c r="A1997" t="s">
        <v>2028</v>
      </c>
      <c r="B1997">
        <v>1980</v>
      </c>
      <c r="C1997">
        <f t="shared" si="93"/>
        <v>1980</v>
      </c>
      <c r="D1997" t="s">
        <v>10</v>
      </c>
      <c r="E1997">
        <v>14</v>
      </c>
      <c r="F1997">
        <v>2</v>
      </c>
      <c r="G1997" s="15">
        <v>29114.21</v>
      </c>
      <c r="H1997" t="s">
        <v>16</v>
      </c>
      <c r="I1997" t="s">
        <v>12</v>
      </c>
      <c r="J1997" t="s">
        <v>42</v>
      </c>
      <c r="K1997" t="str">
        <f t="shared" si="94"/>
        <v>14-Jul-1980</v>
      </c>
      <c r="L1997">
        <f t="shared" si="95"/>
        <v>42</v>
      </c>
    </row>
    <row r="1998" spans="1:12" x14ac:dyDescent="0.3">
      <c r="A1998" t="s">
        <v>2029</v>
      </c>
      <c r="B1998">
        <v>1978</v>
      </c>
      <c r="C1998">
        <f t="shared" si="93"/>
        <v>1978</v>
      </c>
      <c r="D1998" t="s">
        <v>15</v>
      </c>
      <c r="E1998">
        <v>29</v>
      </c>
      <c r="F1998">
        <v>2</v>
      </c>
      <c r="G1998" s="15">
        <v>29114.77</v>
      </c>
      <c r="H1998" t="s">
        <v>16</v>
      </c>
      <c r="I1998" t="s">
        <v>16</v>
      </c>
      <c r="J1998" t="s">
        <v>42</v>
      </c>
      <c r="K1998" t="str">
        <f t="shared" si="94"/>
        <v>29-Nov-1978</v>
      </c>
      <c r="L1998">
        <f t="shared" si="95"/>
        <v>44</v>
      </c>
    </row>
    <row r="1999" spans="1:12" x14ac:dyDescent="0.3">
      <c r="A1999" t="s">
        <v>2030</v>
      </c>
      <c r="B1999">
        <v>1961</v>
      </c>
      <c r="C1999">
        <f t="shared" si="93"/>
        <v>1961</v>
      </c>
      <c r="D1999" t="s">
        <v>30</v>
      </c>
      <c r="E1999">
        <v>24</v>
      </c>
      <c r="F1999">
        <v>0</v>
      </c>
      <c r="G1999" s="15">
        <v>29141.360000000001</v>
      </c>
      <c r="H1999" t="s">
        <v>16</v>
      </c>
      <c r="I1999" t="s">
        <v>12</v>
      </c>
      <c r="J1999" t="s">
        <v>23</v>
      </c>
      <c r="K1999" t="str">
        <f t="shared" si="94"/>
        <v>24-Dec-1961</v>
      </c>
      <c r="L1999">
        <f t="shared" si="95"/>
        <v>61</v>
      </c>
    </row>
    <row r="2000" spans="1:12" x14ac:dyDescent="0.3">
      <c r="A2000" t="s">
        <v>2031</v>
      </c>
      <c r="B2000">
        <v>1976</v>
      </c>
      <c r="C2000">
        <f t="shared" si="93"/>
        <v>1976</v>
      </c>
      <c r="D2000" t="s">
        <v>15</v>
      </c>
      <c r="E2000">
        <v>8</v>
      </c>
      <c r="F2000">
        <v>2</v>
      </c>
      <c r="G2000" s="15">
        <v>29160.39</v>
      </c>
      <c r="H2000" t="s">
        <v>16</v>
      </c>
      <c r="I2000" t="s">
        <v>11</v>
      </c>
      <c r="J2000" t="s">
        <v>42</v>
      </c>
      <c r="K2000" t="str">
        <f t="shared" si="94"/>
        <v>8-Nov-1976</v>
      </c>
      <c r="L2000">
        <f t="shared" si="95"/>
        <v>46</v>
      </c>
    </row>
    <row r="2001" spans="1:12" x14ac:dyDescent="0.3">
      <c r="A2001" t="s">
        <v>2032</v>
      </c>
      <c r="B2001">
        <v>1969</v>
      </c>
      <c r="C2001">
        <f t="shared" si="93"/>
        <v>1969</v>
      </c>
      <c r="D2001" t="s">
        <v>10</v>
      </c>
      <c r="E2001">
        <v>9</v>
      </c>
      <c r="F2001">
        <v>2</v>
      </c>
      <c r="G2001" s="15">
        <v>29186.48</v>
      </c>
      <c r="H2001" t="s">
        <v>16</v>
      </c>
      <c r="I2001" t="s">
        <v>12</v>
      </c>
      <c r="J2001" t="s">
        <v>247</v>
      </c>
      <c r="K2001" t="str">
        <f t="shared" si="94"/>
        <v>9-Jul-1969</v>
      </c>
      <c r="L2001">
        <f t="shared" si="95"/>
        <v>53</v>
      </c>
    </row>
    <row r="2002" spans="1:12" x14ac:dyDescent="0.3">
      <c r="A2002" t="s">
        <v>2033</v>
      </c>
      <c r="B2002">
        <v>1978</v>
      </c>
      <c r="C2002">
        <f t="shared" si="93"/>
        <v>1978</v>
      </c>
      <c r="D2002" t="s">
        <v>10</v>
      </c>
      <c r="E2002">
        <v>21</v>
      </c>
      <c r="F2002">
        <v>2</v>
      </c>
      <c r="G2002" s="15">
        <v>29227.599999999999</v>
      </c>
      <c r="H2002" t="s">
        <v>16</v>
      </c>
      <c r="I2002" t="s">
        <v>12</v>
      </c>
      <c r="J2002" t="s">
        <v>23</v>
      </c>
      <c r="K2002" t="str">
        <f t="shared" si="94"/>
        <v>21-Jul-1978</v>
      </c>
      <c r="L2002">
        <f t="shared" si="95"/>
        <v>44</v>
      </c>
    </row>
    <row r="2003" spans="1:12" x14ac:dyDescent="0.3">
      <c r="A2003" t="s">
        <v>2034</v>
      </c>
      <c r="B2003">
        <v>1958</v>
      </c>
      <c r="C2003">
        <f t="shared" si="93"/>
        <v>1958</v>
      </c>
      <c r="D2003" t="s">
        <v>18</v>
      </c>
      <c r="E2003">
        <v>5</v>
      </c>
      <c r="F2003">
        <v>0</v>
      </c>
      <c r="G2003" s="15">
        <v>29330.98</v>
      </c>
      <c r="H2003" t="s">
        <v>16</v>
      </c>
      <c r="I2003" t="s">
        <v>11</v>
      </c>
      <c r="J2003" t="s">
        <v>23</v>
      </c>
      <c r="K2003" t="str">
        <f t="shared" si="94"/>
        <v>5-Jun-1958</v>
      </c>
      <c r="L2003">
        <f t="shared" si="95"/>
        <v>65</v>
      </c>
    </row>
    <row r="2004" spans="1:12" x14ac:dyDescent="0.3">
      <c r="A2004" t="s">
        <v>2035</v>
      </c>
      <c r="B2004">
        <v>1985</v>
      </c>
      <c r="C2004">
        <f t="shared" si="93"/>
        <v>1985</v>
      </c>
      <c r="D2004" t="s">
        <v>15</v>
      </c>
      <c r="E2004">
        <v>7</v>
      </c>
      <c r="F2004">
        <v>3</v>
      </c>
      <c r="G2004" s="15">
        <v>29352.560000000001</v>
      </c>
      <c r="H2004" t="s">
        <v>16</v>
      </c>
      <c r="I2004" t="s">
        <v>16</v>
      </c>
      <c r="J2004" t="s">
        <v>42</v>
      </c>
      <c r="K2004" t="str">
        <f t="shared" si="94"/>
        <v>7-Nov-1985</v>
      </c>
      <c r="L2004">
        <f t="shared" si="95"/>
        <v>37</v>
      </c>
    </row>
    <row r="2005" spans="1:12" x14ac:dyDescent="0.3">
      <c r="A2005" t="s">
        <v>2036</v>
      </c>
      <c r="B2005">
        <v>1987</v>
      </c>
      <c r="C2005">
        <f t="shared" si="93"/>
        <v>1987</v>
      </c>
      <c r="D2005" t="s">
        <v>10</v>
      </c>
      <c r="E2005">
        <v>16</v>
      </c>
      <c r="F2005">
        <v>3</v>
      </c>
      <c r="G2005" s="15">
        <v>29443.59</v>
      </c>
      <c r="H2005" t="s">
        <v>16</v>
      </c>
      <c r="I2005" t="s">
        <v>16</v>
      </c>
      <c r="J2005" t="s">
        <v>42</v>
      </c>
      <c r="K2005" t="str">
        <f t="shared" si="94"/>
        <v>16-Jul-1987</v>
      </c>
      <c r="L2005">
        <f t="shared" si="95"/>
        <v>35</v>
      </c>
    </row>
    <row r="2006" spans="1:12" x14ac:dyDescent="0.3">
      <c r="A2006" t="s">
        <v>2037</v>
      </c>
      <c r="B2006">
        <v>1959</v>
      </c>
      <c r="C2006">
        <f t="shared" si="93"/>
        <v>1959</v>
      </c>
      <c r="D2006" t="s">
        <v>37</v>
      </c>
      <c r="E2006">
        <v>20</v>
      </c>
      <c r="F2006">
        <v>0</v>
      </c>
      <c r="G2006" s="15">
        <v>29523.17</v>
      </c>
      <c r="H2006" t="s">
        <v>16</v>
      </c>
      <c r="I2006" t="s">
        <v>11</v>
      </c>
      <c r="J2006" t="s">
        <v>247</v>
      </c>
      <c r="K2006" t="str">
        <f t="shared" si="94"/>
        <v>20-Oct-1959</v>
      </c>
      <c r="L2006">
        <f t="shared" si="95"/>
        <v>63</v>
      </c>
    </row>
    <row r="2007" spans="1:12" x14ac:dyDescent="0.3">
      <c r="A2007" t="s">
        <v>2038</v>
      </c>
      <c r="B2007">
        <v>1975</v>
      </c>
      <c r="C2007">
        <f t="shared" si="93"/>
        <v>1975</v>
      </c>
      <c r="D2007" t="s">
        <v>15</v>
      </c>
      <c r="E2007">
        <v>3</v>
      </c>
      <c r="F2007">
        <v>1</v>
      </c>
      <c r="G2007" s="15">
        <v>29583.8</v>
      </c>
      <c r="H2007" t="s">
        <v>16</v>
      </c>
      <c r="I2007" t="s">
        <v>16</v>
      </c>
      <c r="J2007" t="s">
        <v>42</v>
      </c>
      <c r="K2007" t="str">
        <f t="shared" si="94"/>
        <v>3-Nov-1975</v>
      </c>
      <c r="L2007">
        <f t="shared" si="95"/>
        <v>47</v>
      </c>
    </row>
    <row r="2008" spans="1:12" x14ac:dyDescent="0.3">
      <c r="A2008" t="s">
        <v>2039</v>
      </c>
      <c r="B2008">
        <v>1993</v>
      </c>
      <c r="C2008">
        <f t="shared" si="93"/>
        <v>1993</v>
      </c>
      <c r="D2008" t="s">
        <v>10</v>
      </c>
      <c r="E2008">
        <v>27</v>
      </c>
      <c r="F2008">
        <v>0</v>
      </c>
      <c r="G2008" s="15">
        <v>29622.69</v>
      </c>
      <c r="H2008" t="s">
        <v>16</v>
      </c>
      <c r="I2008" t="s">
        <v>16</v>
      </c>
      <c r="J2008" t="s">
        <v>42</v>
      </c>
      <c r="K2008" t="str">
        <f t="shared" si="94"/>
        <v>27-Jul-1993</v>
      </c>
      <c r="L2008">
        <f t="shared" si="95"/>
        <v>29</v>
      </c>
    </row>
    <row r="2009" spans="1:12" x14ac:dyDescent="0.3">
      <c r="A2009" t="s">
        <v>2040</v>
      </c>
      <c r="B2009">
        <v>1973</v>
      </c>
      <c r="C2009">
        <f t="shared" si="93"/>
        <v>1973</v>
      </c>
      <c r="D2009" t="s">
        <v>35</v>
      </c>
      <c r="E2009">
        <v>23</v>
      </c>
      <c r="F2009">
        <v>0</v>
      </c>
      <c r="G2009" s="15">
        <v>29757.69</v>
      </c>
      <c r="H2009" t="s">
        <v>16</v>
      </c>
      <c r="I2009" t="s">
        <v>12</v>
      </c>
      <c r="J2009" t="s">
        <v>42</v>
      </c>
      <c r="K2009" t="str">
        <f t="shared" si="94"/>
        <v>23-Aug-1973</v>
      </c>
      <c r="L2009">
        <f t="shared" si="95"/>
        <v>49</v>
      </c>
    </row>
    <row r="2010" spans="1:12" x14ac:dyDescent="0.3">
      <c r="A2010" t="s">
        <v>2041</v>
      </c>
      <c r="B2010">
        <v>1998</v>
      </c>
      <c r="C2010">
        <f t="shared" si="93"/>
        <v>1998</v>
      </c>
      <c r="D2010" t="s">
        <v>18</v>
      </c>
      <c r="E2010">
        <v>20</v>
      </c>
      <c r="F2010">
        <v>0</v>
      </c>
      <c r="G2010" s="15">
        <v>29760.6</v>
      </c>
      <c r="H2010" t="s">
        <v>16</v>
      </c>
      <c r="I2010" t="s">
        <v>11</v>
      </c>
      <c r="J2010" t="s">
        <v>42</v>
      </c>
      <c r="K2010" t="str">
        <f t="shared" si="94"/>
        <v>20-Jun-1998</v>
      </c>
      <c r="L2010">
        <f t="shared" si="95"/>
        <v>24</v>
      </c>
    </row>
    <row r="2011" spans="1:12" x14ac:dyDescent="0.3">
      <c r="A2011" t="s">
        <v>2042</v>
      </c>
      <c r="B2011">
        <v>1981</v>
      </c>
      <c r="C2011">
        <f t="shared" si="93"/>
        <v>1981</v>
      </c>
      <c r="D2011" t="s">
        <v>35</v>
      </c>
      <c r="E2011">
        <v>13</v>
      </c>
      <c r="F2011">
        <v>1</v>
      </c>
      <c r="G2011" s="15">
        <v>29816.639999999999</v>
      </c>
      <c r="H2011" t="s">
        <v>16</v>
      </c>
      <c r="I2011" t="s">
        <v>11</v>
      </c>
      <c r="J2011" t="s">
        <v>42</v>
      </c>
      <c r="K2011" t="str">
        <f t="shared" si="94"/>
        <v>13-Aug-1981</v>
      </c>
      <c r="L2011">
        <f t="shared" si="95"/>
        <v>41</v>
      </c>
    </row>
    <row r="2012" spans="1:12" x14ac:dyDescent="0.3">
      <c r="A2012" t="s">
        <v>2043</v>
      </c>
      <c r="B2012">
        <v>1982</v>
      </c>
      <c r="C2012">
        <f t="shared" si="93"/>
        <v>1982</v>
      </c>
      <c r="D2012" t="s">
        <v>37</v>
      </c>
      <c r="E2012">
        <v>29</v>
      </c>
      <c r="F2012">
        <v>3</v>
      </c>
      <c r="G2012" s="15">
        <v>29818.76</v>
      </c>
      <c r="H2012" t="s">
        <v>16</v>
      </c>
      <c r="I2012" t="s">
        <v>16</v>
      </c>
      <c r="J2012" t="s">
        <v>23</v>
      </c>
      <c r="K2012" t="str">
        <f t="shared" si="94"/>
        <v>29-Oct-1982</v>
      </c>
      <c r="L2012">
        <f t="shared" si="95"/>
        <v>40</v>
      </c>
    </row>
    <row r="2013" spans="1:12" x14ac:dyDescent="0.3">
      <c r="A2013" t="s">
        <v>2044</v>
      </c>
      <c r="B2013">
        <v>1989</v>
      </c>
      <c r="C2013">
        <f t="shared" si="93"/>
        <v>1989</v>
      </c>
      <c r="D2013" t="s">
        <v>30</v>
      </c>
      <c r="E2013">
        <v>30</v>
      </c>
      <c r="F2013">
        <v>3</v>
      </c>
      <c r="G2013" s="15">
        <v>29852.48</v>
      </c>
      <c r="H2013" t="s">
        <v>16</v>
      </c>
      <c r="I2013" t="s">
        <v>12</v>
      </c>
      <c r="J2013" t="s">
        <v>42</v>
      </c>
      <c r="K2013" t="str">
        <f t="shared" si="94"/>
        <v>30-Dec-1989</v>
      </c>
      <c r="L2013">
        <f t="shared" si="95"/>
        <v>33</v>
      </c>
    </row>
    <row r="2014" spans="1:12" x14ac:dyDescent="0.3">
      <c r="A2014" t="s">
        <v>2045</v>
      </c>
      <c r="B2014">
        <v>1975</v>
      </c>
      <c r="C2014">
        <f t="shared" si="93"/>
        <v>1975</v>
      </c>
      <c r="D2014" t="s">
        <v>35</v>
      </c>
      <c r="E2014">
        <v>19</v>
      </c>
      <c r="F2014">
        <v>1</v>
      </c>
      <c r="G2014" s="15">
        <v>29899.25</v>
      </c>
      <c r="H2014" t="s">
        <v>16</v>
      </c>
      <c r="I2014" t="s">
        <v>12</v>
      </c>
      <c r="J2014" t="s">
        <v>42</v>
      </c>
      <c r="K2014" t="str">
        <f t="shared" si="94"/>
        <v>19-Aug-1975</v>
      </c>
      <c r="L2014">
        <f t="shared" si="95"/>
        <v>47</v>
      </c>
    </row>
    <row r="2015" spans="1:12" x14ac:dyDescent="0.3">
      <c r="A2015" t="s">
        <v>2046</v>
      </c>
      <c r="B2015">
        <v>1988</v>
      </c>
      <c r="C2015">
        <f t="shared" si="93"/>
        <v>1988</v>
      </c>
      <c r="D2015" t="s">
        <v>30</v>
      </c>
      <c r="E2015">
        <v>30</v>
      </c>
      <c r="F2015">
        <v>3</v>
      </c>
      <c r="G2015" s="15">
        <v>29929.56</v>
      </c>
      <c r="H2015" t="s">
        <v>16</v>
      </c>
      <c r="I2015" t="s">
        <v>16</v>
      </c>
      <c r="J2015" t="s">
        <v>42</v>
      </c>
      <c r="K2015" t="str">
        <f t="shared" si="94"/>
        <v>30-Dec-1988</v>
      </c>
      <c r="L2015">
        <f t="shared" si="95"/>
        <v>34</v>
      </c>
    </row>
    <row r="2016" spans="1:12" x14ac:dyDescent="0.3">
      <c r="A2016" t="s">
        <v>2047</v>
      </c>
      <c r="B2016">
        <v>1976</v>
      </c>
      <c r="C2016">
        <f t="shared" si="93"/>
        <v>1976</v>
      </c>
      <c r="D2016" t="s">
        <v>18</v>
      </c>
      <c r="E2016">
        <v>12</v>
      </c>
      <c r="F2016">
        <v>2</v>
      </c>
      <c r="G2016" s="15">
        <v>29933.75</v>
      </c>
      <c r="H2016" t="s">
        <v>16</v>
      </c>
      <c r="I2016" t="s">
        <v>16</v>
      </c>
      <c r="J2016" t="s">
        <v>42</v>
      </c>
      <c r="K2016" t="str">
        <f t="shared" si="94"/>
        <v>12-Jun-1976</v>
      </c>
      <c r="L2016">
        <f t="shared" si="95"/>
        <v>46</v>
      </c>
    </row>
    <row r="2017" spans="1:12" x14ac:dyDescent="0.3">
      <c r="A2017" t="s">
        <v>2048</v>
      </c>
      <c r="B2017">
        <v>1991</v>
      </c>
      <c r="C2017">
        <f t="shared" si="93"/>
        <v>1991</v>
      </c>
      <c r="D2017" t="s">
        <v>37</v>
      </c>
      <c r="E2017">
        <v>5</v>
      </c>
      <c r="F2017">
        <v>3</v>
      </c>
      <c r="G2017" s="15">
        <v>29969.67</v>
      </c>
      <c r="H2017" t="s">
        <v>16</v>
      </c>
      <c r="I2017" t="s">
        <v>16</v>
      </c>
      <c r="J2017" t="s">
        <v>42</v>
      </c>
      <c r="K2017" t="str">
        <f t="shared" si="94"/>
        <v>5-Oct-1991</v>
      </c>
      <c r="L2017">
        <f t="shared" si="95"/>
        <v>31</v>
      </c>
    </row>
    <row r="2018" spans="1:12" x14ac:dyDescent="0.3">
      <c r="A2018" t="s">
        <v>2049</v>
      </c>
      <c r="B2018">
        <v>1981</v>
      </c>
      <c r="C2018">
        <f t="shared" si="93"/>
        <v>1981</v>
      </c>
      <c r="D2018" t="s">
        <v>35</v>
      </c>
      <c r="E2018">
        <v>4</v>
      </c>
      <c r="F2018">
        <v>1</v>
      </c>
      <c r="G2018" s="15">
        <v>30026.87</v>
      </c>
      <c r="H2018" t="s">
        <v>11</v>
      </c>
      <c r="I2018" t="s">
        <v>12</v>
      </c>
      <c r="J2018" t="s">
        <v>23</v>
      </c>
      <c r="K2018" t="str">
        <f t="shared" si="94"/>
        <v>4-Aug-1981</v>
      </c>
      <c r="L2018">
        <f t="shared" si="95"/>
        <v>41</v>
      </c>
    </row>
    <row r="2019" spans="1:12" x14ac:dyDescent="0.3">
      <c r="A2019" t="s">
        <v>2050</v>
      </c>
      <c r="B2019">
        <v>1967</v>
      </c>
      <c r="C2019">
        <f t="shared" si="93"/>
        <v>1967</v>
      </c>
      <c r="D2019" t="s">
        <v>18</v>
      </c>
      <c r="E2019">
        <v>16</v>
      </c>
      <c r="F2019">
        <v>3</v>
      </c>
      <c r="G2019" s="15">
        <v>30063.58</v>
      </c>
      <c r="H2019" t="s">
        <v>16</v>
      </c>
      <c r="I2019" t="s">
        <v>16</v>
      </c>
      <c r="J2019" t="s">
        <v>23</v>
      </c>
      <c r="K2019" t="str">
        <f t="shared" si="94"/>
        <v>16-Jun-1967</v>
      </c>
      <c r="L2019">
        <f t="shared" si="95"/>
        <v>55</v>
      </c>
    </row>
    <row r="2020" spans="1:12" x14ac:dyDescent="0.3">
      <c r="A2020" t="s">
        <v>2051</v>
      </c>
      <c r="B2020">
        <v>1979</v>
      </c>
      <c r="C2020">
        <f t="shared" si="93"/>
        <v>1979</v>
      </c>
      <c r="D2020" t="s">
        <v>20</v>
      </c>
      <c r="E2020">
        <v>2</v>
      </c>
      <c r="F2020">
        <v>2</v>
      </c>
      <c r="G2020" s="15">
        <v>30095.97</v>
      </c>
      <c r="H2020" t="s">
        <v>11</v>
      </c>
      <c r="I2020" t="s">
        <v>12</v>
      </c>
      <c r="J2020" t="s">
        <v>42</v>
      </c>
      <c r="K2020" t="str">
        <f t="shared" si="94"/>
        <v>2-Sep-1979</v>
      </c>
      <c r="L2020">
        <f t="shared" si="95"/>
        <v>43</v>
      </c>
    </row>
    <row r="2021" spans="1:12" x14ac:dyDescent="0.3">
      <c r="A2021" t="s">
        <v>2052</v>
      </c>
      <c r="B2021">
        <v>1971</v>
      </c>
      <c r="C2021">
        <f t="shared" si="93"/>
        <v>1971</v>
      </c>
      <c r="D2021" t="s">
        <v>30</v>
      </c>
      <c r="E2021">
        <v>25</v>
      </c>
      <c r="F2021">
        <v>0</v>
      </c>
      <c r="G2021" s="15">
        <v>30134.75</v>
      </c>
      <c r="H2021" t="s">
        <v>11</v>
      </c>
      <c r="I2021" t="s">
        <v>12</v>
      </c>
      <c r="J2021" t="s">
        <v>42</v>
      </c>
      <c r="K2021" t="str">
        <f t="shared" si="94"/>
        <v>25-Dec-1971</v>
      </c>
      <c r="L2021">
        <f t="shared" si="95"/>
        <v>51</v>
      </c>
    </row>
    <row r="2022" spans="1:12" x14ac:dyDescent="0.3">
      <c r="A2022" t="s">
        <v>2053</v>
      </c>
      <c r="B2022">
        <v>1958</v>
      </c>
      <c r="C2022">
        <f t="shared" si="93"/>
        <v>1958</v>
      </c>
      <c r="D2022" t="s">
        <v>35</v>
      </c>
      <c r="E2022">
        <v>11</v>
      </c>
      <c r="F2022">
        <v>1</v>
      </c>
      <c r="G2022" s="15">
        <v>30166.62</v>
      </c>
      <c r="H2022" t="s">
        <v>16</v>
      </c>
      <c r="I2022" t="s">
        <v>12</v>
      </c>
      <c r="J2022" t="s">
        <v>23</v>
      </c>
      <c r="K2022" t="str">
        <f t="shared" si="94"/>
        <v>11-Aug-1958</v>
      </c>
      <c r="L2022">
        <f t="shared" si="95"/>
        <v>64</v>
      </c>
    </row>
    <row r="2023" spans="1:12" x14ac:dyDescent="0.3">
      <c r="A2023" t="s">
        <v>2054</v>
      </c>
      <c r="B2023">
        <v>1963</v>
      </c>
      <c r="C2023">
        <f t="shared" si="93"/>
        <v>1963</v>
      </c>
      <c r="D2023" t="s">
        <v>20</v>
      </c>
      <c r="E2023">
        <v>13</v>
      </c>
      <c r="F2023">
        <v>3</v>
      </c>
      <c r="G2023" s="15">
        <v>30184.94</v>
      </c>
      <c r="H2023" t="s">
        <v>16</v>
      </c>
      <c r="I2023" t="s">
        <v>16</v>
      </c>
      <c r="J2023" t="s">
        <v>276</v>
      </c>
      <c r="K2023" t="str">
        <f t="shared" si="94"/>
        <v>13-Sep-1963</v>
      </c>
      <c r="L2023">
        <f t="shared" si="95"/>
        <v>59</v>
      </c>
    </row>
    <row r="2024" spans="1:12" x14ac:dyDescent="0.3">
      <c r="A2024" t="s">
        <v>2055</v>
      </c>
      <c r="B2024">
        <v>1962</v>
      </c>
      <c r="C2024">
        <f t="shared" si="93"/>
        <v>1962</v>
      </c>
      <c r="D2024" t="s">
        <v>20</v>
      </c>
      <c r="E2024">
        <v>15</v>
      </c>
      <c r="F2024">
        <v>0</v>
      </c>
      <c r="G2024" s="15">
        <v>30260</v>
      </c>
      <c r="H2024" t="s">
        <v>16</v>
      </c>
      <c r="I2024" t="s">
        <v>16</v>
      </c>
      <c r="J2024" t="s">
        <v>276</v>
      </c>
      <c r="K2024" t="str">
        <f t="shared" si="94"/>
        <v>15-Sep-1962</v>
      </c>
      <c r="L2024">
        <f t="shared" si="95"/>
        <v>60</v>
      </c>
    </row>
    <row r="2025" spans="1:12" x14ac:dyDescent="0.3">
      <c r="A2025" t="s">
        <v>2056</v>
      </c>
      <c r="B2025">
        <v>1972</v>
      </c>
      <c r="C2025">
        <f t="shared" si="93"/>
        <v>1972</v>
      </c>
      <c r="D2025" t="s">
        <v>10</v>
      </c>
      <c r="E2025">
        <v>24</v>
      </c>
      <c r="F2025">
        <v>2</v>
      </c>
      <c r="G2025" s="15">
        <v>30284.639999999999</v>
      </c>
      <c r="H2025" t="s">
        <v>16</v>
      </c>
      <c r="I2025" t="s">
        <v>16</v>
      </c>
      <c r="J2025" t="s">
        <v>23</v>
      </c>
      <c r="K2025" t="str">
        <f t="shared" si="94"/>
        <v>24-Jul-1972</v>
      </c>
      <c r="L2025">
        <f t="shared" si="95"/>
        <v>50</v>
      </c>
    </row>
    <row r="2026" spans="1:12" x14ac:dyDescent="0.3">
      <c r="A2026" t="s">
        <v>2057</v>
      </c>
      <c r="B2026">
        <v>2004</v>
      </c>
      <c r="C2026">
        <f t="shared" si="93"/>
        <v>2004</v>
      </c>
      <c r="D2026" t="s">
        <v>18</v>
      </c>
      <c r="E2026">
        <v>1</v>
      </c>
      <c r="F2026">
        <v>0</v>
      </c>
      <c r="G2026" s="15">
        <v>30328.27</v>
      </c>
      <c r="H2026" t="s">
        <v>11</v>
      </c>
      <c r="I2026" t="s">
        <v>11</v>
      </c>
      <c r="J2026" t="s">
        <v>42</v>
      </c>
      <c r="K2026" t="str">
        <f t="shared" si="94"/>
        <v>1-Jun-2004</v>
      </c>
      <c r="L2026">
        <f t="shared" si="95"/>
        <v>19</v>
      </c>
    </row>
    <row r="2027" spans="1:12" x14ac:dyDescent="0.3">
      <c r="A2027" t="s">
        <v>2058</v>
      </c>
      <c r="B2027">
        <v>1969</v>
      </c>
      <c r="C2027">
        <f t="shared" si="93"/>
        <v>1969</v>
      </c>
      <c r="D2027" t="s">
        <v>10</v>
      </c>
      <c r="E2027">
        <v>30</v>
      </c>
      <c r="F2027">
        <v>0</v>
      </c>
      <c r="G2027" s="15">
        <v>30366.93</v>
      </c>
      <c r="H2027" t="s">
        <v>11</v>
      </c>
      <c r="I2027" t="s">
        <v>11</v>
      </c>
      <c r="J2027" t="s">
        <v>42</v>
      </c>
      <c r="K2027" t="str">
        <f t="shared" si="94"/>
        <v>30-Jul-1969</v>
      </c>
      <c r="L2027">
        <f t="shared" si="95"/>
        <v>53</v>
      </c>
    </row>
    <row r="2028" spans="1:12" x14ac:dyDescent="0.3">
      <c r="A2028" t="s">
        <v>2059</v>
      </c>
      <c r="B2028">
        <v>1976</v>
      </c>
      <c r="C2028">
        <f t="shared" si="93"/>
        <v>1976</v>
      </c>
      <c r="D2028" t="s">
        <v>20</v>
      </c>
      <c r="E2028">
        <v>3</v>
      </c>
      <c r="F2028">
        <v>2</v>
      </c>
      <c r="G2028" s="15">
        <v>30409.53</v>
      </c>
      <c r="H2028" t="s">
        <v>11</v>
      </c>
      <c r="I2028" t="s">
        <v>12</v>
      </c>
      <c r="J2028" t="s">
        <v>23</v>
      </c>
      <c r="K2028" t="str">
        <f t="shared" si="94"/>
        <v>3-Sep-1976</v>
      </c>
      <c r="L2028">
        <f t="shared" si="95"/>
        <v>46</v>
      </c>
    </row>
    <row r="2029" spans="1:12" x14ac:dyDescent="0.3">
      <c r="A2029" t="s">
        <v>2060</v>
      </c>
      <c r="B2029">
        <v>1998</v>
      </c>
      <c r="C2029">
        <f t="shared" si="93"/>
        <v>1998</v>
      </c>
      <c r="D2029" t="s">
        <v>37</v>
      </c>
      <c r="E2029">
        <v>28</v>
      </c>
      <c r="F2029">
        <v>0</v>
      </c>
      <c r="G2029" s="15">
        <v>30422.03</v>
      </c>
      <c r="H2029" t="s">
        <v>11</v>
      </c>
      <c r="I2029" t="s">
        <v>12</v>
      </c>
      <c r="J2029" t="s">
        <v>42</v>
      </c>
      <c r="K2029" t="str">
        <f t="shared" si="94"/>
        <v>28-Oct-1998</v>
      </c>
      <c r="L2029">
        <f t="shared" si="95"/>
        <v>24</v>
      </c>
    </row>
    <row r="2030" spans="1:12" x14ac:dyDescent="0.3">
      <c r="A2030" t="s">
        <v>2061</v>
      </c>
      <c r="B2030">
        <v>1983</v>
      </c>
      <c r="C2030">
        <f t="shared" si="93"/>
        <v>1983</v>
      </c>
      <c r="D2030" t="s">
        <v>20</v>
      </c>
      <c r="E2030">
        <v>3</v>
      </c>
      <c r="F2030">
        <v>3</v>
      </c>
      <c r="G2030" s="15">
        <v>30457.37</v>
      </c>
      <c r="H2030" t="s">
        <v>11</v>
      </c>
      <c r="I2030" t="s">
        <v>16</v>
      </c>
      <c r="J2030" t="s">
        <v>23</v>
      </c>
      <c r="K2030" t="str">
        <f t="shared" si="94"/>
        <v>3-Sep-1983</v>
      </c>
      <c r="L2030">
        <f t="shared" si="95"/>
        <v>39</v>
      </c>
    </row>
    <row r="2031" spans="1:12" x14ac:dyDescent="0.3">
      <c r="A2031" t="s">
        <v>2062</v>
      </c>
      <c r="B2031">
        <v>1986</v>
      </c>
      <c r="C2031">
        <f t="shared" si="93"/>
        <v>1986</v>
      </c>
      <c r="D2031" t="s">
        <v>35</v>
      </c>
      <c r="E2031">
        <v>10</v>
      </c>
      <c r="F2031">
        <v>3</v>
      </c>
      <c r="G2031" s="15">
        <v>30530.5</v>
      </c>
      <c r="H2031" t="s">
        <v>11</v>
      </c>
      <c r="I2031" t="s">
        <v>16</v>
      </c>
      <c r="J2031" t="s">
        <v>42</v>
      </c>
      <c r="K2031" t="str">
        <f t="shared" si="94"/>
        <v>10-Aug-1986</v>
      </c>
      <c r="L2031">
        <f t="shared" si="95"/>
        <v>36</v>
      </c>
    </row>
    <row r="2032" spans="1:12" x14ac:dyDescent="0.3">
      <c r="A2032" t="s">
        <v>2063</v>
      </c>
      <c r="B2032">
        <v>1970</v>
      </c>
      <c r="C2032">
        <f t="shared" si="93"/>
        <v>1970</v>
      </c>
      <c r="D2032" t="s">
        <v>15</v>
      </c>
      <c r="E2032">
        <v>11</v>
      </c>
      <c r="F2032">
        <v>0</v>
      </c>
      <c r="G2032" s="15">
        <v>30625.65</v>
      </c>
      <c r="H2032" t="s">
        <v>11</v>
      </c>
      <c r="I2032" t="s">
        <v>12</v>
      </c>
      <c r="J2032" t="s">
        <v>42</v>
      </c>
      <c r="K2032" t="str">
        <f t="shared" si="94"/>
        <v>11-Nov-1970</v>
      </c>
      <c r="L2032">
        <f t="shared" si="95"/>
        <v>52</v>
      </c>
    </row>
    <row r="2033" spans="1:12" x14ac:dyDescent="0.3">
      <c r="A2033" t="s">
        <v>2064</v>
      </c>
      <c r="B2033">
        <v>1999</v>
      </c>
      <c r="C2033">
        <f t="shared" si="93"/>
        <v>1999</v>
      </c>
      <c r="D2033" t="s">
        <v>20</v>
      </c>
      <c r="E2033">
        <v>21</v>
      </c>
      <c r="F2033">
        <v>0</v>
      </c>
      <c r="G2033" s="15">
        <v>30697.71</v>
      </c>
      <c r="H2033" t="s">
        <v>16</v>
      </c>
      <c r="I2033" t="s">
        <v>11</v>
      </c>
      <c r="J2033" t="s">
        <v>42</v>
      </c>
      <c r="K2033" t="str">
        <f t="shared" si="94"/>
        <v>21-Sep-1999</v>
      </c>
      <c r="L2033">
        <f t="shared" si="95"/>
        <v>23</v>
      </c>
    </row>
    <row r="2034" spans="1:12" x14ac:dyDescent="0.3">
      <c r="A2034" t="s">
        <v>2065</v>
      </c>
      <c r="B2034">
        <v>1983</v>
      </c>
      <c r="C2034">
        <f t="shared" si="93"/>
        <v>1983</v>
      </c>
      <c r="D2034" t="s">
        <v>30</v>
      </c>
      <c r="E2034">
        <v>21</v>
      </c>
      <c r="F2034">
        <v>3</v>
      </c>
      <c r="G2034" s="15">
        <v>30724.44</v>
      </c>
      <c r="H2034" t="s">
        <v>11</v>
      </c>
      <c r="I2034" t="s">
        <v>12</v>
      </c>
      <c r="J2034" t="s">
        <v>42</v>
      </c>
      <c r="K2034" t="str">
        <f t="shared" si="94"/>
        <v>21-Dec-1983</v>
      </c>
      <c r="L2034">
        <f t="shared" si="95"/>
        <v>39</v>
      </c>
    </row>
    <row r="2035" spans="1:12" x14ac:dyDescent="0.3">
      <c r="A2035" t="s">
        <v>2066</v>
      </c>
      <c r="B2035">
        <v>1988</v>
      </c>
      <c r="C2035">
        <f t="shared" si="93"/>
        <v>1988</v>
      </c>
      <c r="D2035" t="s">
        <v>20</v>
      </c>
      <c r="E2035">
        <v>5</v>
      </c>
      <c r="F2035">
        <v>3</v>
      </c>
      <c r="G2035" s="15">
        <v>30763.01</v>
      </c>
      <c r="H2035" t="s">
        <v>11</v>
      </c>
      <c r="I2035" t="s">
        <v>16</v>
      </c>
      <c r="J2035" t="s">
        <v>42</v>
      </c>
      <c r="K2035" t="str">
        <f t="shared" si="94"/>
        <v>5-Sep-1988</v>
      </c>
      <c r="L2035">
        <f t="shared" si="95"/>
        <v>34</v>
      </c>
    </row>
    <row r="2036" spans="1:12" x14ac:dyDescent="0.3">
      <c r="A2036" t="s">
        <v>2067</v>
      </c>
      <c r="B2036">
        <v>1961</v>
      </c>
      <c r="C2036">
        <f t="shared" si="93"/>
        <v>1961</v>
      </c>
      <c r="D2036" t="s">
        <v>20</v>
      </c>
      <c r="E2036">
        <v>9</v>
      </c>
      <c r="F2036">
        <v>3</v>
      </c>
      <c r="G2036" s="15">
        <v>30942.19</v>
      </c>
      <c r="H2036" t="s">
        <v>11</v>
      </c>
      <c r="I2036" t="s">
        <v>11</v>
      </c>
      <c r="J2036" t="s">
        <v>13</v>
      </c>
      <c r="K2036" t="str">
        <f t="shared" si="94"/>
        <v>9-Sep-1961</v>
      </c>
      <c r="L2036">
        <f t="shared" si="95"/>
        <v>61</v>
      </c>
    </row>
    <row r="2037" spans="1:12" x14ac:dyDescent="0.3">
      <c r="A2037" t="s">
        <v>2068</v>
      </c>
      <c r="B2037">
        <v>2004</v>
      </c>
      <c r="C2037">
        <f t="shared" si="93"/>
        <v>2004</v>
      </c>
      <c r="D2037" t="s">
        <v>15</v>
      </c>
      <c r="E2037">
        <v>9</v>
      </c>
      <c r="F2037">
        <v>0</v>
      </c>
      <c r="G2037" s="15">
        <v>31196.61</v>
      </c>
      <c r="H2037" t="s">
        <v>11</v>
      </c>
      <c r="I2037" t="s">
        <v>16</v>
      </c>
      <c r="J2037" t="s">
        <v>42</v>
      </c>
      <c r="K2037" t="str">
        <f t="shared" si="94"/>
        <v>9-Nov-2004</v>
      </c>
      <c r="L2037">
        <f t="shared" si="95"/>
        <v>18</v>
      </c>
    </row>
    <row r="2038" spans="1:12" x14ac:dyDescent="0.3">
      <c r="A2038" t="s">
        <v>2069</v>
      </c>
      <c r="B2038">
        <v>2000</v>
      </c>
      <c r="C2038">
        <f t="shared" si="93"/>
        <v>2000</v>
      </c>
      <c r="D2038" t="s">
        <v>10</v>
      </c>
      <c r="E2038">
        <v>22</v>
      </c>
      <c r="F2038">
        <v>0</v>
      </c>
      <c r="G2038" s="15">
        <v>31234.560000000001</v>
      </c>
      <c r="H2038" t="s">
        <v>16</v>
      </c>
      <c r="I2038" t="s">
        <v>16</v>
      </c>
      <c r="J2038" t="s">
        <v>42</v>
      </c>
      <c r="K2038" t="str">
        <f t="shared" si="94"/>
        <v>22-Jul-2000</v>
      </c>
      <c r="L2038">
        <f t="shared" si="95"/>
        <v>22</v>
      </c>
    </row>
    <row r="2039" spans="1:12" x14ac:dyDescent="0.3">
      <c r="A2039" t="s">
        <v>2070</v>
      </c>
      <c r="B2039">
        <v>1968</v>
      </c>
      <c r="C2039">
        <f t="shared" si="93"/>
        <v>1968</v>
      </c>
      <c r="D2039" t="s">
        <v>10</v>
      </c>
      <c r="E2039">
        <v>9</v>
      </c>
      <c r="F2039">
        <v>0</v>
      </c>
      <c r="G2039" s="15">
        <v>31322.53</v>
      </c>
      <c r="H2039" t="s">
        <v>11</v>
      </c>
      <c r="I2039" t="s">
        <v>16</v>
      </c>
      <c r="J2039" t="s">
        <v>42</v>
      </c>
      <c r="K2039" t="str">
        <f t="shared" si="94"/>
        <v>9-Jul-1968</v>
      </c>
      <c r="L2039">
        <f t="shared" si="95"/>
        <v>54</v>
      </c>
    </row>
    <row r="2040" spans="1:12" x14ac:dyDescent="0.3">
      <c r="A2040" t="s">
        <v>2071</v>
      </c>
      <c r="B2040">
        <v>1995</v>
      </c>
      <c r="C2040">
        <f t="shared" si="93"/>
        <v>1995</v>
      </c>
      <c r="D2040" t="s">
        <v>20</v>
      </c>
      <c r="E2040">
        <v>27</v>
      </c>
      <c r="F2040">
        <v>0</v>
      </c>
      <c r="G2040" s="15">
        <v>31328.27</v>
      </c>
      <c r="H2040" t="s">
        <v>11</v>
      </c>
      <c r="I2040" t="s">
        <v>11</v>
      </c>
      <c r="J2040" t="s">
        <v>42</v>
      </c>
      <c r="K2040" t="str">
        <f t="shared" si="94"/>
        <v>27-Sep-1995</v>
      </c>
      <c r="L2040">
        <f t="shared" si="95"/>
        <v>27</v>
      </c>
    </row>
    <row r="2041" spans="1:12" x14ac:dyDescent="0.3">
      <c r="A2041" t="s">
        <v>2072</v>
      </c>
      <c r="B2041">
        <v>1974</v>
      </c>
      <c r="C2041">
        <f t="shared" si="93"/>
        <v>1974</v>
      </c>
      <c r="D2041" t="s">
        <v>37</v>
      </c>
      <c r="E2041">
        <v>8</v>
      </c>
      <c r="F2041">
        <v>0</v>
      </c>
      <c r="G2041" s="15">
        <v>31368.81</v>
      </c>
      <c r="H2041" t="s">
        <v>11</v>
      </c>
      <c r="I2041" t="s">
        <v>12</v>
      </c>
      <c r="J2041" t="s">
        <v>42</v>
      </c>
      <c r="K2041" t="str">
        <f t="shared" si="94"/>
        <v>8-Oct-1974</v>
      </c>
      <c r="L2041">
        <f t="shared" si="95"/>
        <v>48</v>
      </c>
    </row>
    <row r="2042" spans="1:12" x14ac:dyDescent="0.3">
      <c r="A2042" t="s">
        <v>2073</v>
      </c>
      <c r="B2042">
        <v>1975</v>
      </c>
      <c r="C2042">
        <f t="shared" si="93"/>
        <v>1975</v>
      </c>
      <c r="D2042" t="s">
        <v>37</v>
      </c>
      <c r="E2042">
        <v>29</v>
      </c>
      <c r="F2042">
        <v>1</v>
      </c>
      <c r="G2042" s="15">
        <v>31591.82</v>
      </c>
      <c r="H2042" t="s">
        <v>11</v>
      </c>
      <c r="I2042" t="s">
        <v>16</v>
      </c>
      <c r="J2042" t="s">
        <v>42</v>
      </c>
      <c r="K2042" t="str">
        <f t="shared" si="94"/>
        <v>29-Oct-1975</v>
      </c>
      <c r="L2042">
        <f t="shared" si="95"/>
        <v>47</v>
      </c>
    </row>
    <row r="2043" spans="1:12" x14ac:dyDescent="0.3">
      <c r="A2043" t="s">
        <v>2074</v>
      </c>
      <c r="B2043">
        <v>1960</v>
      </c>
      <c r="C2043">
        <f t="shared" si="93"/>
        <v>1960</v>
      </c>
      <c r="D2043" t="s">
        <v>30</v>
      </c>
      <c r="E2043">
        <v>13</v>
      </c>
      <c r="F2043">
        <v>1</v>
      </c>
      <c r="G2043" s="15">
        <v>31620</v>
      </c>
      <c r="H2043" t="s">
        <v>11</v>
      </c>
      <c r="I2043" t="s">
        <v>16</v>
      </c>
      <c r="J2043" t="s">
        <v>247</v>
      </c>
      <c r="K2043" t="str">
        <f t="shared" si="94"/>
        <v>13-Dec-1960</v>
      </c>
      <c r="L2043">
        <f t="shared" si="95"/>
        <v>62</v>
      </c>
    </row>
    <row r="2044" spans="1:12" x14ac:dyDescent="0.3">
      <c r="A2044" t="s">
        <v>2075</v>
      </c>
      <c r="B2044">
        <v>1977</v>
      </c>
      <c r="C2044">
        <f t="shared" si="93"/>
        <v>1977</v>
      </c>
      <c r="D2044" t="s">
        <v>37</v>
      </c>
      <c r="E2044">
        <v>14</v>
      </c>
      <c r="F2044">
        <v>2</v>
      </c>
      <c r="G2044" s="15">
        <v>31736.7</v>
      </c>
      <c r="H2044" t="s">
        <v>11</v>
      </c>
      <c r="I2044" t="s">
        <v>11</v>
      </c>
      <c r="J2044" t="s">
        <v>23</v>
      </c>
      <c r="K2044" t="str">
        <f t="shared" si="94"/>
        <v>14-Oct-1977</v>
      </c>
      <c r="L2044">
        <f t="shared" si="95"/>
        <v>45</v>
      </c>
    </row>
    <row r="2045" spans="1:12" x14ac:dyDescent="0.3">
      <c r="A2045" t="s">
        <v>2076</v>
      </c>
      <c r="B2045">
        <v>1984</v>
      </c>
      <c r="C2045">
        <f t="shared" si="93"/>
        <v>1984</v>
      </c>
      <c r="D2045" t="s">
        <v>20</v>
      </c>
      <c r="E2045">
        <v>10</v>
      </c>
      <c r="F2045">
        <v>3</v>
      </c>
      <c r="G2045" s="15">
        <v>31743.919999999998</v>
      </c>
      <c r="H2045" t="s">
        <v>11</v>
      </c>
      <c r="I2045" t="s">
        <v>16</v>
      </c>
      <c r="J2045" t="s">
        <v>42</v>
      </c>
      <c r="K2045" t="str">
        <f t="shared" si="94"/>
        <v>10-Sep-1984</v>
      </c>
      <c r="L2045">
        <f t="shared" si="95"/>
        <v>38</v>
      </c>
    </row>
    <row r="2046" spans="1:12" x14ac:dyDescent="0.3">
      <c r="A2046" t="s">
        <v>2077</v>
      </c>
      <c r="B2046">
        <v>1975</v>
      </c>
      <c r="C2046">
        <f t="shared" si="93"/>
        <v>1975</v>
      </c>
      <c r="D2046" t="s">
        <v>20</v>
      </c>
      <c r="E2046">
        <v>25</v>
      </c>
      <c r="F2046">
        <v>1</v>
      </c>
      <c r="G2046" s="15">
        <v>31897.1</v>
      </c>
      <c r="H2046" t="s">
        <v>11</v>
      </c>
      <c r="I2046" t="s">
        <v>12</v>
      </c>
      <c r="J2046" t="s">
        <v>42</v>
      </c>
      <c r="K2046" t="str">
        <f t="shared" si="94"/>
        <v>25-Sep-1975</v>
      </c>
      <c r="L2046">
        <f t="shared" si="95"/>
        <v>47</v>
      </c>
    </row>
    <row r="2047" spans="1:12" x14ac:dyDescent="0.3">
      <c r="A2047" t="s">
        <v>2078</v>
      </c>
      <c r="B2047">
        <v>1972</v>
      </c>
      <c r="C2047">
        <f t="shared" si="93"/>
        <v>1972</v>
      </c>
      <c r="D2047" t="s">
        <v>20</v>
      </c>
      <c r="E2047">
        <v>21</v>
      </c>
      <c r="F2047">
        <v>0</v>
      </c>
      <c r="G2047" s="15">
        <v>31980.89</v>
      </c>
      <c r="H2047" t="s">
        <v>11</v>
      </c>
      <c r="I2047" t="s">
        <v>16</v>
      </c>
      <c r="J2047" t="s">
        <v>42</v>
      </c>
      <c r="K2047" t="str">
        <f t="shared" si="94"/>
        <v>21-Sep-1972</v>
      </c>
      <c r="L2047">
        <f t="shared" si="95"/>
        <v>50</v>
      </c>
    </row>
    <row r="2048" spans="1:12" x14ac:dyDescent="0.3">
      <c r="A2048" t="s">
        <v>2079</v>
      </c>
      <c r="B2048">
        <v>1993</v>
      </c>
      <c r="C2048">
        <f t="shared" si="93"/>
        <v>1993</v>
      </c>
      <c r="D2048" t="s">
        <v>20</v>
      </c>
      <c r="E2048">
        <v>13</v>
      </c>
      <c r="F2048">
        <v>0</v>
      </c>
      <c r="G2048" s="15">
        <v>32086.21</v>
      </c>
      <c r="H2048" t="s">
        <v>16</v>
      </c>
      <c r="I2048" t="s">
        <v>12</v>
      </c>
      <c r="J2048" t="s">
        <v>42</v>
      </c>
      <c r="K2048" t="str">
        <f t="shared" si="94"/>
        <v>13-Sep-1993</v>
      </c>
      <c r="L2048">
        <f t="shared" si="95"/>
        <v>29</v>
      </c>
    </row>
    <row r="2049" spans="1:12" x14ac:dyDescent="0.3">
      <c r="A2049" t="s">
        <v>2080</v>
      </c>
      <c r="B2049">
        <v>1978</v>
      </c>
      <c r="C2049">
        <f t="shared" si="93"/>
        <v>1978</v>
      </c>
      <c r="D2049" t="s">
        <v>15</v>
      </c>
      <c r="E2049">
        <v>10</v>
      </c>
      <c r="F2049">
        <v>2</v>
      </c>
      <c r="G2049" s="15">
        <v>32108.66</v>
      </c>
      <c r="H2049" t="s">
        <v>16</v>
      </c>
      <c r="I2049" t="s">
        <v>12</v>
      </c>
      <c r="J2049" t="s">
        <v>356</v>
      </c>
      <c r="K2049" t="str">
        <f t="shared" si="94"/>
        <v>10-Nov-1978</v>
      </c>
      <c r="L2049">
        <f t="shared" si="95"/>
        <v>44</v>
      </c>
    </row>
    <row r="2050" spans="1:12" x14ac:dyDescent="0.3">
      <c r="A2050" t="s">
        <v>2081</v>
      </c>
      <c r="B2050">
        <v>1969</v>
      </c>
      <c r="C2050">
        <f t="shared" si="93"/>
        <v>1969</v>
      </c>
      <c r="D2050" t="s">
        <v>20</v>
      </c>
      <c r="E2050">
        <v>11</v>
      </c>
      <c r="F2050">
        <v>0</v>
      </c>
      <c r="G2050" s="15">
        <v>32192.76</v>
      </c>
      <c r="H2050" t="s">
        <v>16</v>
      </c>
      <c r="I2050" t="s">
        <v>11</v>
      </c>
      <c r="J2050" t="s">
        <v>42</v>
      </c>
      <c r="K2050" t="str">
        <f t="shared" si="94"/>
        <v>11-Sep-1969</v>
      </c>
      <c r="L2050">
        <f t="shared" si="95"/>
        <v>53</v>
      </c>
    </row>
    <row r="2051" spans="1:12" x14ac:dyDescent="0.3">
      <c r="A2051" t="s">
        <v>2082</v>
      </c>
      <c r="B2051">
        <v>1994</v>
      </c>
      <c r="C2051">
        <f t="shared" ref="C2051:C2114" si="96">IF(B2051="?",AVERAGE($B$2344),B2051)</f>
        <v>1994</v>
      </c>
      <c r="D2051" t="s">
        <v>20</v>
      </c>
      <c r="E2051">
        <v>8</v>
      </c>
      <c r="F2051">
        <v>0</v>
      </c>
      <c r="G2051" s="15">
        <v>32222.81</v>
      </c>
      <c r="H2051" t="s">
        <v>11</v>
      </c>
      <c r="I2051" t="s">
        <v>16</v>
      </c>
      <c r="J2051" t="s">
        <v>42</v>
      </c>
      <c r="K2051" t="str">
        <f t="shared" ref="K2051:K2114" si="97">CONCATENATE(E2051,"-",D2051,"-",C2051)</f>
        <v>8-Sep-1994</v>
      </c>
      <c r="L2051">
        <f t="shared" ref="L2051:L2114" si="98">DATEDIF(K2051,DATE(2023,6,8),"Y")</f>
        <v>28</v>
      </c>
    </row>
    <row r="2052" spans="1:12" x14ac:dyDescent="0.3">
      <c r="A2052" t="s">
        <v>2083</v>
      </c>
      <c r="B2052">
        <v>1975</v>
      </c>
      <c r="C2052">
        <f t="shared" si="96"/>
        <v>1975</v>
      </c>
      <c r="D2052" t="s">
        <v>30</v>
      </c>
      <c r="E2052">
        <v>17</v>
      </c>
      <c r="F2052">
        <v>1</v>
      </c>
      <c r="G2052" s="15">
        <v>32259.96</v>
      </c>
      <c r="H2052" t="s">
        <v>11</v>
      </c>
      <c r="I2052" t="s">
        <v>12</v>
      </c>
      <c r="J2052" t="s">
        <v>23</v>
      </c>
      <c r="K2052" t="str">
        <f t="shared" si="97"/>
        <v>17-Dec-1975</v>
      </c>
      <c r="L2052">
        <f t="shared" si="98"/>
        <v>47</v>
      </c>
    </row>
    <row r="2053" spans="1:12" x14ac:dyDescent="0.3">
      <c r="A2053" t="s">
        <v>2084</v>
      </c>
      <c r="B2053">
        <v>1986</v>
      </c>
      <c r="C2053">
        <f t="shared" si="96"/>
        <v>1986</v>
      </c>
      <c r="D2053" t="s">
        <v>30</v>
      </c>
      <c r="E2053">
        <v>2</v>
      </c>
      <c r="F2053">
        <v>3</v>
      </c>
      <c r="G2053" s="15">
        <v>32288.49</v>
      </c>
      <c r="H2053" t="s">
        <v>11</v>
      </c>
      <c r="I2053" t="s">
        <v>11</v>
      </c>
      <c r="J2053" t="s">
        <v>42</v>
      </c>
      <c r="K2053" t="str">
        <f t="shared" si="97"/>
        <v>2-Dec-1986</v>
      </c>
      <c r="L2053">
        <f t="shared" si="98"/>
        <v>36</v>
      </c>
    </row>
    <row r="2054" spans="1:12" x14ac:dyDescent="0.3">
      <c r="A2054" t="s">
        <v>2085</v>
      </c>
      <c r="B2054">
        <v>1972</v>
      </c>
      <c r="C2054">
        <f t="shared" si="96"/>
        <v>1972</v>
      </c>
      <c r="D2054" t="s">
        <v>37</v>
      </c>
      <c r="E2054">
        <v>19</v>
      </c>
      <c r="F2054">
        <v>0</v>
      </c>
      <c r="G2054" s="15">
        <v>32428.63</v>
      </c>
      <c r="H2054" t="s">
        <v>11</v>
      </c>
      <c r="I2054" t="s">
        <v>11</v>
      </c>
      <c r="J2054" t="s">
        <v>42</v>
      </c>
      <c r="K2054" t="str">
        <f t="shared" si="97"/>
        <v>19-Oct-1972</v>
      </c>
      <c r="L2054">
        <f t="shared" si="98"/>
        <v>50</v>
      </c>
    </row>
    <row r="2055" spans="1:12" x14ac:dyDescent="0.3">
      <c r="A2055" t="s">
        <v>2086</v>
      </c>
      <c r="B2055">
        <v>1976</v>
      </c>
      <c r="C2055">
        <f t="shared" si="96"/>
        <v>1976</v>
      </c>
      <c r="D2055" t="s">
        <v>35</v>
      </c>
      <c r="E2055">
        <v>9</v>
      </c>
      <c r="F2055">
        <v>2</v>
      </c>
      <c r="G2055" s="15">
        <v>32430.22</v>
      </c>
      <c r="H2055" t="s">
        <v>11</v>
      </c>
      <c r="I2055" t="s">
        <v>12</v>
      </c>
      <c r="J2055" t="s">
        <v>42</v>
      </c>
      <c r="K2055" t="str">
        <f t="shared" si="97"/>
        <v>9-Aug-1976</v>
      </c>
      <c r="L2055">
        <f t="shared" si="98"/>
        <v>46</v>
      </c>
    </row>
    <row r="2056" spans="1:12" x14ac:dyDescent="0.3">
      <c r="A2056" t="s">
        <v>2087</v>
      </c>
      <c r="B2056">
        <v>1981</v>
      </c>
      <c r="C2056">
        <f t="shared" si="96"/>
        <v>1981</v>
      </c>
      <c r="D2056" t="s">
        <v>20</v>
      </c>
      <c r="E2056">
        <v>27</v>
      </c>
      <c r="F2056">
        <v>1</v>
      </c>
      <c r="G2056" s="15">
        <v>32462.35</v>
      </c>
      <c r="H2056" t="s">
        <v>11</v>
      </c>
      <c r="I2056" t="s">
        <v>11</v>
      </c>
      <c r="J2056" t="s">
        <v>42</v>
      </c>
      <c r="K2056" t="str">
        <f t="shared" si="97"/>
        <v>27-Sep-1981</v>
      </c>
      <c r="L2056">
        <f t="shared" si="98"/>
        <v>41</v>
      </c>
    </row>
    <row r="2057" spans="1:12" x14ac:dyDescent="0.3">
      <c r="A2057" t="s">
        <v>2088</v>
      </c>
      <c r="B2057">
        <v>1976</v>
      </c>
      <c r="C2057">
        <f t="shared" si="96"/>
        <v>1976</v>
      </c>
      <c r="D2057" t="s">
        <v>20</v>
      </c>
      <c r="E2057">
        <v>19</v>
      </c>
      <c r="F2057">
        <v>2</v>
      </c>
      <c r="G2057" s="15">
        <v>32485.46</v>
      </c>
      <c r="H2057" t="s">
        <v>11</v>
      </c>
      <c r="I2057" t="s">
        <v>16</v>
      </c>
      <c r="J2057" t="s">
        <v>42</v>
      </c>
      <c r="K2057" t="str">
        <f t="shared" si="97"/>
        <v>19-Sep-1976</v>
      </c>
      <c r="L2057">
        <f t="shared" si="98"/>
        <v>46</v>
      </c>
    </row>
    <row r="2058" spans="1:12" x14ac:dyDescent="0.3">
      <c r="A2058" t="s">
        <v>2089</v>
      </c>
      <c r="B2058">
        <v>2003</v>
      </c>
      <c r="C2058">
        <f t="shared" si="96"/>
        <v>2003</v>
      </c>
      <c r="D2058" t="s">
        <v>37</v>
      </c>
      <c r="E2058">
        <v>8</v>
      </c>
      <c r="F2058">
        <v>0</v>
      </c>
      <c r="G2058" s="15">
        <v>32548.34</v>
      </c>
      <c r="H2058" t="s">
        <v>16</v>
      </c>
      <c r="I2058" t="s">
        <v>11</v>
      </c>
      <c r="J2058" t="s">
        <v>13</v>
      </c>
      <c r="K2058" t="str">
        <f t="shared" si="97"/>
        <v>8-Oct-2003</v>
      </c>
      <c r="L2058">
        <f t="shared" si="98"/>
        <v>19</v>
      </c>
    </row>
    <row r="2059" spans="1:12" x14ac:dyDescent="0.3">
      <c r="A2059" t="s">
        <v>2090</v>
      </c>
      <c r="B2059">
        <v>1990</v>
      </c>
      <c r="C2059">
        <f t="shared" si="96"/>
        <v>1990</v>
      </c>
      <c r="D2059" t="s">
        <v>10</v>
      </c>
      <c r="E2059">
        <v>13</v>
      </c>
      <c r="F2059">
        <v>3</v>
      </c>
      <c r="G2059" s="15">
        <v>32672.11</v>
      </c>
      <c r="H2059" t="s">
        <v>16</v>
      </c>
      <c r="I2059" t="s">
        <v>16</v>
      </c>
      <c r="J2059" t="s">
        <v>42</v>
      </c>
      <c r="K2059" t="str">
        <f t="shared" si="97"/>
        <v>13-Jul-1990</v>
      </c>
      <c r="L2059">
        <f t="shared" si="98"/>
        <v>32</v>
      </c>
    </row>
    <row r="2060" spans="1:12" x14ac:dyDescent="0.3">
      <c r="A2060" t="s">
        <v>2091</v>
      </c>
      <c r="B2060">
        <v>1968</v>
      </c>
      <c r="C2060">
        <f t="shared" si="96"/>
        <v>1968</v>
      </c>
      <c r="D2060" t="s">
        <v>15</v>
      </c>
      <c r="E2060">
        <v>1</v>
      </c>
      <c r="F2060">
        <v>0</v>
      </c>
      <c r="G2060" s="15">
        <v>32686.080000000002</v>
      </c>
      <c r="H2060" t="s">
        <v>11</v>
      </c>
      <c r="I2060" t="s">
        <v>12</v>
      </c>
      <c r="J2060" t="s">
        <v>42</v>
      </c>
      <c r="K2060" t="str">
        <f t="shared" si="97"/>
        <v>1-Nov-1968</v>
      </c>
      <c r="L2060">
        <f t="shared" si="98"/>
        <v>54</v>
      </c>
    </row>
    <row r="2061" spans="1:12" x14ac:dyDescent="0.3">
      <c r="A2061" t="s">
        <v>2092</v>
      </c>
      <c r="B2061">
        <v>1990</v>
      </c>
      <c r="C2061">
        <f t="shared" si="96"/>
        <v>1990</v>
      </c>
      <c r="D2061" t="s">
        <v>20</v>
      </c>
      <c r="E2061">
        <v>30</v>
      </c>
      <c r="F2061">
        <v>3</v>
      </c>
      <c r="G2061" s="15">
        <v>32716.2</v>
      </c>
      <c r="H2061" t="s">
        <v>16</v>
      </c>
      <c r="I2061" t="s">
        <v>11</v>
      </c>
      <c r="J2061" t="s">
        <v>42</v>
      </c>
      <c r="K2061" t="str">
        <f t="shared" si="97"/>
        <v>30-Sep-1990</v>
      </c>
      <c r="L2061">
        <f t="shared" si="98"/>
        <v>32</v>
      </c>
    </row>
    <row r="2062" spans="1:12" x14ac:dyDescent="0.3">
      <c r="A2062" t="s">
        <v>2093</v>
      </c>
      <c r="B2062">
        <v>1990</v>
      </c>
      <c r="C2062">
        <f t="shared" si="96"/>
        <v>1990</v>
      </c>
      <c r="D2062" t="s">
        <v>10</v>
      </c>
      <c r="E2062">
        <v>9</v>
      </c>
      <c r="F2062">
        <v>2</v>
      </c>
      <c r="G2062" s="15">
        <v>32734.19</v>
      </c>
      <c r="H2062" t="s">
        <v>11</v>
      </c>
      <c r="I2062" t="s">
        <v>16</v>
      </c>
      <c r="J2062" t="s">
        <v>23</v>
      </c>
      <c r="K2062" t="str">
        <f t="shared" si="97"/>
        <v>9-Jul-1990</v>
      </c>
      <c r="L2062">
        <f t="shared" si="98"/>
        <v>32</v>
      </c>
    </row>
    <row r="2063" spans="1:12" x14ac:dyDescent="0.3">
      <c r="A2063" t="s">
        <v>2094</v>
      </c>
      <c r="B2063">
        <v>1974</v>
      </c>
      <c r="C2063">
        <f t="shared" si="96"/>
        <v>1974</v>
      </c>
      <c r="D2063" t="s">
        <v>30</v>
      </c>
      <c r="E2063">
        <v>6</v>
      </c>
      <c r="F2063">
        <v>0</v>
      </c>
      <c r="G2063" s="15">
        <v>32760.48</v>
      </c>
      <c r="H2063" t="s">
        <v>16</v>
      </c>
      <c r="I2063" t="s">
        <v>16</v>
      </c>
      <c r="J2063" t="s">
        <v>42</v>
      </c>
      <c r="K2063" t="str">
        <f t="shared" si="97"/>
        <v>6-Dec-1974</v>
      </c>
      <c r="L2063">
        <f t="shared" si="98"/>
        <v>48</v>
      </c>
    </row>
    <row r="2064" spans="1:12" x14ac:dyDescent="0.3">
      <c r="A2064" t="s">
        <v>2095</v>
      </c>
      <c r="B2064">
        <v>1972</v>
      </c>
      <c r="C2064">
        <f t="shared" si="96"/>
        <v>1972</v>
      </c>
      <c r="D2064" t="s">
        <v>15</v>
      </c>
      <c r="E2064">
        <v>7</v>
      </c>
      <c r="F2064">
        <v>0</v>
      </c>
      <c r="G2064" s="15">
        <v>32765.33</v>
      </c>
      <c r="H2064" t="s">
        <v>11</v>
      </c>
      <c r="I2064" t="s">
        <v>11</v>
      </c>
      <c r="J2064" t="s">
        <v>23</v>
      </c>
      <c r="K2064" t="str">
        <f t="shared" si="97"/>
        <v>7-Nov-1972</v>
      </c>
      <c r="L2064">
        <f t="shared" si="98"/>
        <v>50</v>
      </c>
    </row>
    <row r="2065" spans="1:12" x14ac:dyDescent="0.3">
      <c r="A2065" t="s">
        <v>2096</v>
      </c>
      <c r="B2065">
        <v>1980</v>
      </c>
      <c r="C2065">
        <f t="shared" si="96"/>
        <v>1980</v>
      </c>
      <c r="D2065" t="s">
        <v>30</v>
      </c>
      <c r="E2065">
        <v>12</v>
      </c>
      <c r="F2065">
        <v>3</v>
      </c>
      <c r="G2065" s="15">
        <v>32787.46</v>
      </c>
      <c r="H2065" t="s">
        <v>16</v>
      </c>
      <c r="I2065" t="s">
        <v>12</v>
      </c>
      <c r="J2065" t="s">
        <v>23</v>
      </c>
      <c r="K2065" t="str">
        <f t="shared" si="97"/>
        <v>12-Dec-1980</v>
      </c>
      <c r="L2065">
        <f t="shared" si="98"/>
        <v>42</v>
      </c>
    </row>
    <row r="2066" spans="1:12" x14ac:dyDescent="0.3">
      <c r="A2066" t="s">
        <v>2097</v>
      </c>
      <c r="B2066">
        <v>1995</v>
      </c>
      <c r="C2066">
        <f t="shared" si="96"/>
        <v>1995</v>
      </c>
      <c r="D2066" t="s">
        <v>30</v>
      </c>
      <c r="E2066">
        <v>4</v>
      </c>
      <c r="F2066">
        <v>0</v>
      </c>
      <c r="G2066" s="15">
        <v>32827.51</v>
      </c>
      <c r="H2066" t="s">
        <v>16</v>
      </c>
      <c r="I2066" t="s">
        <v>11</v>
      </c>
      <c r="J2066" t="s">
        <v>42</v>
      </c>
      <c r="K2066" t="str">
        <f t="shared" si="97"/>
        <v>4-Dec-1995</v>
      </c>
      <c r="L2066">
        <f t="shared" si="98"/>
        <v>27</v>
      </c>
    </row>
    <row r="2067" spans="1:12" x14ac:dyDescent="0.3">
      <c r="A2067" t="s">
        <v>2098</v>
      </c>
      <c r="B2067">
        <v>1981</v>
      </c>
      <c r="C2067">
        <f t="shared" si="96"/>
        <v>1981</v>
      </c>
      <c r="D2067" t="s">
        <v>15</v>
      </c>
      <c r="E2067">
        <v>17</v>
      </c>
      <c r="F2067">
        <v>1</v>
      </c>
      <c r="G2067" s="15">
        <v>32906.69</v>
      </c>
      <c r="H2067" t="s">
        <v>11</v>
      </c>
      <c r="I2067" t="s">
        <v>12</v>
      </c>
      <c r="J2067" t="s">
        <v>42</v>
      </c>
      <c r="K2067" t="str">
        <f t="shared" si="97"/>
        <v>17-Nov-1981</v>
      </c>
      <c r="L2067">
        <f t="shared" si="98"/>
        <v>41</v>
      </c>
    </row>
    <row r="2068" spans="1:12" x14ac:dyDescent="0.3">
      <c r="A2068" t="s">
        <v>2099</v>
      </c>
      <c r="B2068">
        <v>1971</v>
      </c>
      <c r="C2068">
        <f t="shared" si="96"/>
        <v>1971</v>
      </c>
      <c r="D2068" t="s">
        <v>35</v>
      </c>
      <c r="E2068">
        <v>24</v>
      </c>
      <c r="F2068">
        <v>0</v>
      </c>
      <c r="G2068" s="15">
        <v>32947.629999999997</v>
      </c>
      <c r="H2068" t="s">
        <v>11</v>
      </c>
      <c r="I2068" t="s">
        <v>16</v>
      </c>
      <c r="J2068" t="s">
        <v>42</v>
      </c>
      <c r="K2068" t="str">
        <f t="shared" si="97"/>
        <v>24-Aug-1971</v>
      </c>
      <c r="L2068">
        <f t="shared" si="98"/>
        <v>51</v>
      </c>
    </row>
    <row r="2069" spans="1:12" x14ac:dyDescent="0.3">
      <c r="A2069" t="s">
        <v>2100</v>
      </c>
      <c r="B2069">
        <v>1995</v>
      </c>
      <c r="C2069">
        <f t="shared" si="96"/>
        <v>1995</v>
      </c>
      <c r="D2069" t="s">
        <v>10</v>
      </c>
      <c r="E2069">
        <v>8</v>
      </c>
      <c r="F2069">
        <v>0</v>
      </c>
      <c r="G2069" s="15">
        <v>33017.46</v>
      </c>
      <c r="H2069" t="s">
        <v>16</v>
      </c>
      <c r="I2069" t="s">
        <v>16</v>
      </c>
      <c r="J2069" t="s">
        <v>42</v>
      </c>
      <c r="K2069" t="str">
        <f t="shared" si="97"/>
        <v>8-Jul-1995</v>
      </c>
      <c r="L2069">
        <f t="shared" si="98"/>
        <v>27</v>
      </c>
    </row>
    <row r="2070" spans="1:12" x14ac:dyDescent="0.3">
      <c r="A2070" t="s">
        <v>2101</v>
      </c>
      <c r="B2070">
        <v>1967</v>
      </c>
      <c r="C2070">
        <f t="shared" si="96"/>
        <v>1967</v>
      </c>
      <c r="D2070" t="s">
        <v>10</v>
      </c>
      <c r="E2070">
        <v>10</v>
      </c>
      <c r="F2070">
        <v>0</v>
      </c>
      <c r="G2070" s="15">
        <v>33025.32</v>
      </c>
      <c r="H2070" t="s">
        <v>11</v>
      </c>
      <c r="I2070" t="s">
        <v>12</v>
      </c>
      <c r="J2070" t="s">
        <v>42</v>
      </c>
      <c r="K2070" t="str">
        <f t="shared" si="97"/>
        <v>10-Jul-1967</v>
      </c>
      <c r="L2070">
        <f t="shared" si="98"/>
        <v>55</v>
      </c>
    </row>
    <row r="2071" spans="1:12" x14ac:dyDescent="0.3">
      <c r="A2071" t="s">
        <v>2102</v>
      </c>
      <c r="B2071">
        <v>1994</v>
      </c>
      <c r="C2071">
        <f t="shared" si="96"/>
        <v>1994</v>
      </c>
      <c r="D2071" t="s">
        <v>10</v>
      </c>
      <c r="E2071">
        <v>28</v>
      </c>
      <c r="F2071">
        <v>0</v>
      </c>
      <c r="G2071" s="15">
        <v>33057.230000000003</v>
      </c>
      <c r="H2071" t="s">
        <v>16</v>
      </c>
      <c r="I2071" t="s">
        <v>11</v>
      </c>
      <c r="J2071" t="s">
        <v>42</v>
      </c>
      <c r="K2071" t="str">
        <f t="shared" si="97"/>
        <v>28-Jul-1994</v>
      </c>
      <c r="L2071">
        <f t="shared" si="98"/>
        <v>28</v>
      </c>
    </row>
    <row r="2072" spans="1:12" x14ac:dyDescent="0.3">
      <c r="A2072" t="s">
        <v>2103</v>
      </c>
      <c r="B2072">
        <v>1962</v>
      </c>
      <c r="C2072">
        <f t="shared" si="96"/>
        <v>1962</v>
      </c>
      <c r="D2072" t="s">
        <v>10</v>
      </c>
      <c r="E2072">
        <v>1</v>
      </c>
      <c r="F2072">
        <v>0</v>
      </c>
      <c r="G2072" s="15">
        <v>33074.94</v>
      </c>
      <c r="H2072" t="s">
        <v>16</v>
      </c>
      <c r="I2072" t="s">
        <v>11</v>
      </c>
      <c r="J2072" t="s">
        <v>42</v>
      </c>
      <c r="K2072" t="str">
        <f t="shared" si="97"/>
        <v>1-Jul-1962</v>
      </c>
      <c r="L2072">
        <f t="shared" si="98"/>
        <v>60</v>
      </c>
    </row>
    <row r="2073" spans="1:12" x14ac:dyDescent="0.3">
      <c r="A2073" t="s">
        <v>2104</v>
      </c>
      <c r="B2073">
        <v>1969</v>
      </c>
      <c r="C2073">
        <f t="shared" si="96"/>
        <v>1969</v>
      </c>
      <c r="D2073" t="s">
        <v>37</v>
      </c>
      <c r="E2073">
        <v>30</v>
      </c>
      <c r="F2073">
        <v>0</v>
      </c>
      <c r="G2073" s="15">
        <v>33090.660000000003</v>
      </c>
      <c r="H2073" t="s">
        <v>11</v>
      </c>
      <c r="I2073" t="s">
        <v>11</v>
      </c>
      <c r="J2073" t="s">
        <v>42</v>
      </c>
      <c r="K2073" t="str">
        <f t="shared" si="97"/>
        <v>30-Oct-1969</v>
      </c>
      <c r="L2073">
        <f t="shared" si="98"/>
        <v>53</v>
      </c>
    </row>
    <row r="2074" spans="1:12" x14ac:dyDescent="0.3">
      <c r="A2074" t="s">
        <v>2105</v>
      </c>
      <c r="B2074">
        <v>1985</v>
      </c>
      <c r="C2074">
        <f t="shared" si="96"/>
        <v>1985</v>
      </c>
      <c r="D2074" t="s">
        <v>10</v>
      </c>
      <c r="E2074">
        <v>15</v>
      </c>
      <c r="F2074">
        <v>3</v>
      </c>
      <c r="G2074" s="15">
        <v>33121</v>
      </c>
      <c r="H2074" t="s">
        <v>11</v>
      </c>
      <c r="I2074" t="s">
        <v>16</v>
      </c>
      <c r="J2074" t="s">
        <v>42</v>
      </c>
      <c r="K2074" t="str">
        <f t="shared" si="97"/>
        <v>15-Jul-1985</v>
      </c>
      <c r="L2074">
        <f t="shared" si="98"/>
        <v>37</v>
      </c>
    </row>
    <row r="2075" spans="1:12" x14ac:dyDescent="0.3">
      <c r="A2075" t="s">
        <v>2106</v>
      </c>
      <c r="B2075">
        <v>1990</v>
      </c>
      <c r="C2075">
        <f t="shared" si="96"/>
        <v>1990</v>
      </c>
      <c r="D2075" t="s">
        <v>37</v>
      </c>
      <c r="E2075">
        <v>12</v>
      </c>
      <c r="F2075">
        <v>3</v>
      </c>
      <c r="G2075" s="15">
        <v>33292.83</v>
      </c>
      <c r="H2075" t="s">
        <v>11</v>
      </c>
      <c r="I2075" t="s">
        <v>16</v>
      </c>
      <c r="J2075" t="s">
        <v>42</v>
      </c>
      <c r="K2075" t="str">
        <f t="shared" si="97"/>
        <v>12-Oct-1990</v>
      </c>
      <c r="L2075">
        <f t="shared" si="98"/>
        <v>32</v>
      </c>
    </row>
    <row r="2076" spans="1:12" x14ac:dyDescent="0.3">
      <c r="A2076" t="s">
        <v>2107</v>
      </c>
      <c r="B2076">
        <v>2003</v>
      </c>
      <c r="C2076">
        <f t="shared" si="96"/>
        <v>2003</v>
      </c>
      <c r="D2076" t="s">
        <v>15</v>
      </c>
      <c r="E2076">
        <v>28</v>
      </c>
      <c r="F2076">
        <v>0</v>
      </c>
      <c r="G2076" s="15">
        <v>33307.550000000003</v>
      </c>
      <c r="H2076" t="s">
        <v>11</v>
      </c>
      <c r="I2076" t="s">
        <v>12</v>
      </c>
      <c r="J2076" t="s">
        <v>23</v>
      </c>
      <c r="K2076" t="str">
        <f t="shared" si="97"/>
        <v>28-Nov-2003</v>
      </c>
      <c r="L2076">
        <f t="shared" si="98"/>
        <v>19</v>
      </c>
    </row>
    <row r="2077" spans="1:12" x14ac:dyDescent="0.3">
      <c r="A2077" t="s">
        <v>2108</v>
      </c>
      <c r="B2077">
        <v>1972</v>
      </c>
      <c r="C2077">
        <f t="shared" si="96"/>
        <v>1972</v>
      </c>
      <c r="D2077" t="s">
        <v>20</v>
      </c>
      <c r="E2077">
        <v>5</v>
      </c>
      <c r="F2077">
        <v>0</v>
      </c>
      <c r="G2077" s="15">
        <v>33344.449999999997</v>
      </c>
      <c r="H2077" t="s">
        <v>11</v>
      </c>
      <c r="I2077" t="s">
        <v>12</v>
      </c>
      <c r="J2077" t="s">
        <v>42</v>
      </c>
      <c r="K2077" t="str">
        <f t="shared" si="97"/>
        <v>5-Sep-1972</v>
      </c>
      <c r="L2077">
        <f t="shared" si="98"/>
        <v>50</v>
      </c>
    </row>
    <row r="2078" spans="1:12" x14ac:dyDescent="0.3">
      <c r="A2078" t="s">
        <v>2109</v>
      </c>
      <c r="B2078">
        <v>1985</v>
      </c>
      <c r="C2078">
        <f t="shared" si="96"/>
        <v>1985</v>
      </c>
      <c r="D2078" t="s">
        <v>30</v>
      </c>
      <c r="E2078">
        <v>7</v>
      </c>
      <c r="F2078">
        <v>3</v>
      </c>
      <c r="G2078" s="15">
        <v>33450.99</v>
      </c>
      <c r="H2078" t="s">
        <v>11</v>
      </c>
      <c r="I2078" t="s">
        <v>11</v>
      </c>
      <c r="J2078" t="s">
        <v>42</v>
      </c>
      <c r="K2078" t="str">
        <f t="shared" si="97"/>
        <v>7-Dec-1985</v>
      </c>
      <c r="L2078">
        <f t="shared" si="98"/>
        <v>37</v>
      </c>
    </row>
    <row r="2079" spans="1:12" x14ac:dyDescent="0.3">
      <c r="A2079" t="s">
        <v>2110</v>
      </c>
      <c r="B2079">
        <v>1970</v>
      </c>
      <c r="C2079">
        <f t="shared" si="96"/>
        <v>1970</v>
      </c>
      <c r="D2079" t="s">
        <v>18</v>
      </c>
      <c r="E2079">
        <v>18</v>
      </c>
      <c r="F2079">
        <v>2</v>
      </c>
      <c r="G2079" s="15">
        <v>33471.97</v>
      </c>
      <c r="H2079" t="s">
        <v>11</v>
      </c>
      <c r="I2079" t="s">
        <v>11</v>
      </c>
      <c r="J2079" t="s">
        <v>23</v>
      </c>
      <c r="K2079" t="str">
        <f t="shared" si="97"/>
        <v>18-Jun-1970</v>
      </c>
      <c r="L2079">
        <f t="shared" si="98"/>
        <v>52</v>
      </c>
    </row>
    <row r="2080" spans="1:12" x14ac:dyDescent="0.3">
      <c r="A2080" t="s">
        <v>2111</v>
      </c>
      <c r="B2080">
        <v>2002</v>
      </c>
      <c r="C2080">
        <f t="shared" si="96"/>
        <v>2002</v>
      </c>
      <c r="D2080" t="s">
        <v>35</v>
      </c>
      <c r="E2080">
        <v>25</v>
      </c>
      <c r="F2080">
        <v>0</v>
      </c>
      <c r="G2080" s="15">
        <v>33475.82</v>
      </c>
      <c r="H2080" t="s">
        <v>16</v>
      </c>
      <c r="I2080" t="s">
        <v>16</v>
      </c>
      <c r="J2080" t="s">
        <v>170</v>
      </c>
      <c r="K2080" t="str">
        <f t="shared" si="97"/>
        <v>25-Aug-2002</v>
      </c>
      <c r="L2080">
        <f t="shared" si="98"/>
        <v>20</v>
      </c>
    </row>
    <row r="2081" spans="1:12" x14ac:dyDescent="0.3">
      <c r="A2081" t="s">
        <v>2112</v>
      </c>
      <c r="B2081">
        <v>1984</v>
      </c>
      <c r="C2081">
        <f t="shared" si="96"/>
        <v>1984</v>
      </c>
      <c r="D2081" t="s">
        <v>10</v>
      </c>
      <c r="E2081">
        <v>22</v>
      </c>
      <c r="F2081">
        <v>3</v>
      </c>
      <c r="G2081" s="15">
        <v>33527.1</v>
      </c>
      <c r="H2081" t="s">
        <v>11</v>
      </c>
      <c r="I2081" t="s">
        <v>12</v>
      </c>
      <c r="J2081" t="s">
        <v>42</v>
      </c>
      <c r="K2081" t="str">
        <f t="shared" si="97"/>
        <v>22-Jul-1984</v>
      </c>
      <c r="L2081">
        <f t="shared" si="98"/>
        <v>38</v>
      </c>
    </row>
    <row r="2082" spans="1:12" x14ac:dyDescent="0.3">
      <c r="A2082" t="s">
        <v>2113</v>
      </c>
      <c r="B2082">
        <v>2003</v>
      </c>
      <c r="C2082">
        <f t="shared" si="96"/>
        <v>2003</v>
      </c>
      <c r="D2082" t="s">
        <v>20</v>
      </c>
      <c r="E2082">
        <v>9</v>
      </c>
      <c r="F2082">
        <v>0</v>
      </c>
      <c r="G2082" s="15">
        <v>33611.71</v>
      </c>
      <c r="H2082" t="s">
        <v>16</v>
      </c>
      <c r="I2082" t="s">
        <v>11</v>
      </c>
      <c r="J2082" t="s">
        <v>42</v>
      </c>
      <c r="K2082" t="str">
        <f t="shared" si="97"/>
        <v>9-Sep-2003</v>
      </c>
      <c r="L2082">
        <f t="shared" si="98"/>
        <v>19</v>
      </c>
    </row>
    <row r="2083" spans="1:12" x14ac:dyDescent="0.3">
      <c r="A2083" t="s">
        <v>2114</v>
      </c>
      <c r="B2083">
        <v>1993</v>
      </c>
      <c r="C2083">
        <f t="shared" si="96"/>
        <v>1993</v>
      </c>
      <c r="D2083" t="s">
        <v>15</v>
      </c>
      <c r="E2083">
        <v>28</v>
      </c>
      <c r="F2083">
        <v>0</v>
      </c>
      <c r="G2083" s="15">
        <v>33707.550000000003</v>
      </c>
      <c r="H2083" t="s">
        <v>11</v>
      </c>
      <c r="I2083" t="s">
        <v>11</v>
      </c>
      <c r="J2083" t="s">
        <v>42</v>
      </c>
      <c r="K2083" t="str">
        <f t="shared" si="97"/>
        <v>28-Nov-1993</v>
      </c>
      <c r="L2083">
        <f t="shared" si="98"/>
        <v>29</v>
      </c>
    </row>
    <row r="2084" spans="1:12" x14ac:dyDescent="0.3">
      <c r="A2084" t="s">
        <v>2115</v>
      </c>
      <c r="B2084">
        <v>2004</v>
      </c>
      <c r="C2084">
        <f t="shared" si="96"/>
        <v>2004</v>
      </c>
      <c r="D2084" t="s">
        <v>15</v>
      </c>
      <c r="E2084">
        <v>1</v>
      </c>
      <c r="F2084">
        <v>0</v>
      </c>
      <c r="G2084" s="15">
        <v>33732.69</v>
      </c>
      <c r="H2084" t="s">
        <v>16</v>
      </c>
      <c r="I2084" t="s">
        <v>16</v>
      </c>
      <c r="J2084" t="s">
        <v>356</v>
      </c>
      <c r="K2084" t="str">
        <f t="shared" si="97"/>
        <v>1-Nov-2004</v>
      </c>
      <c r="L2084">
        <f t="shared" si="98"/>
        <v>18</v>
      </c>
    </row>
    <row r="2085" spans="1:12" x14ac:dyDescent="0.3">
      <c r="A2085" t="s">
        <v>2116</v>
      </c>
      <c r="B2085">
        <v>2003</v>
      </c>
      <c r="C2085">
        <f t="shared" si="96"/>
        <v>2003</v>
      </c>
      <c r="D2085" t="s">
        <v>20</v>
      </c>
      <c r="E2085">
        <v>12</v>
      </c>
      <c r="F2085">
        <v>0</v>
      </c>
      <c r="G2085" s="15">
        <v>33750.29</v>
      </c>
      <c r="H2085" t="s">
        <v>16</v>
      </c>
      <c r="I2085" t="s">
        <v>12</v>
      </c>
      <c r="J2085" t="s">
        <v>23</v>
      </c>
      <c r="K2085" t="str">
        <f t="shared" si="97"/>
        <v>12-Sep-2003</v>
      </c>
      <c r="L2085">
        <f t="shared" si="98"/>
        <v>19</v>
      </c>
    </row>
    <row r="2086" spans="1:12" x14ac:dyDescent="0.3">
      <c r="A2086" t="s">
        <v>2117</v>
      </c>
      <c r="B2086">
        <v>1962</v>
      </c>
      <c r="C2086">
        <f t="shared" si="96"/>
        <v>1962</v>
      </c>
      <c r="D2086" t="s">
        <v>30</v>
      </c>
      <c r="E2086">
        <v>11</v>
      </c>
      <c r="F2086">
        <v>0</v>
      </c>
      <c r="G2086" s="15">
        <v>33753.32</v>
      </c>
      <c r="H2086" t="s">
        <v>16</v>
      </c>
      <c r="I2086" t="s">
        <v>12</v>
      </c>
      <c r="J2086" t="s">
        <v>42</v>
      </c>
      <c r="K2086" t="str">
        <f t="shared" si="97"/>
        <v>11-Dec-1962</v>
      </c>
      <c r="L2086">
        <f t="shared" si="98"/>
        <v>60</v>
      </c>
    </row>
    <row r="2087" spans="1:12" x14ac:dyDescent="0.3">
      <c r="A2087" t="s">
        <v>2118</v>
      </c>
      <c r="B2087">
        <v>2000</v>
      </c>
      <c r="C2087">
        <f t="shared" si="96"/>
        <v>2000</v>
      </c>
      <c r="D2087" t="s">
        <v>37</v>
      </c>
      <c r="E2087">
        <v>26</v>
      </c>
      <c r="F2087">
        <v>0</v>
      </c>
      <c r="G2087" s="15">
        <v>33829.39</v>
      </c>
      <c r="H2087" t="s">
        <v>11</v>
      </c>
      <c r="I2087" t="s">
        <v>12</v>
      </c>
      <c r="J2087" t="s">
        <v>42</v>
      </c>
      <c r="K2087" t="str">
        <f t="shared" si="97"/>
        <v>26-Oct-2000</v>
      </c>
      <c r="L2087">
        <f t="shared" si="98"/>
        <v>22</v>
      </c>
    </row>
    <row r="2088" spans="1:12" x14ac:dyDescent="0.3">
      <c r="A2088" t="s">
        <v>2119</v>
      </c>
      <c r="B2088">
        <v>1997</v>
      </c>
      <c r="C2088">
        <f t="shared" si="96"/>
        <v>1997</v>
      </c>
      <c r="D2088" t="s">
        <v>35</v>
      </c>
      <c r="E2088">
        <v>9</v>
      </c>
      <c r="F2088">
        <v>0</v>
      </c>
      <c r="G2088" s="15">
        <v>33900.65</v>
      </c>
      <c r="H2088" t="s">
        <v>11</v>
      </c>
      <c r="I2088" t="s">
        <v>12</v>
      </c>
      <c r="J2088" t="s">
        <v>42</v>
      </c>
      <c r="K2088" t="str">
        <f t="shared" si="97"/>
        <v>9-Aug-1997</v>
      </c>
      <c r="L2088">
        <f t="shared" si="98"/>
        <v>25</v>
      </c>
    </row>
    <row r="2089" spans="1:12" x14ac:dyDescent="0.3">
      <c r="A2089" t="s">
        <v>2120</v>
      </c>
      <c r="B2089">
        <v>2000</v>
      </c>
      <c r="C2089">
        <f t="shared" si="96"/>
        <v>2000</v>
      </c>
      <c r="D2089" t="s">
        <v>30</v>
      </c>
      <c r="E2089">
        <v>27</v>
      </c>
      <c r="F2089">
        <v>0</v>
      </c>
      <c r="G2089" s="15">
        <v>33907.550000000003</v>
      </c>
      <c r="H2089" t="s">
        <v>11</v>
      </c>
      <c r="I2089" t="s">
        <v>11</v>
      </c>
      <c r="J2089" t="s">
        <v>23</v>
      </c>
      <c r="K2089" t="str">
        <f t="shared" si="97"/>
        <v>27-Dec-2000</v>
      </c>
      <c r="L2089">
        <f t="shared" si="98"/>
        <v>22</v>
      </c>
    </row>
    <row r="2090" spans="1:12" x14ac:dyDescent="0.3">
      <c r="A2090" t="s">
        <v>2121</v>
      </c>
      <c r="B2090">
        <v>1994</v>
      </c>
      <c r="C2090">
        <f t="shared" si="96"/>
        <v>1994</v>
      </c>
      <c r="D2090" t="s">
        <v>20</v>
      </c>
      <c r="E2090">
        <v>25</v>
      </c>
      <c r="F2090">
        <v>0</v>
      </c>
      <c r="G2090" s="15">
        <v>33975.47</v>
      </c>
      <c r="H2090" t="s">
        <v>11</v>
      </c>
      <c r="I2090" t="s">
        <v>11</v>
      </c>
      <c r="J2090" t="s">
        <v>42</v>
      </c>
      <c r="K2090" t="str">
        <f t="shared" si="97"/>
        <v>25-Sep-1994</v>
      </c>
      <c r="L2090">
        <f t="shared" si="98"/>
        <v>28</v>
      </c>
    </row>
    <row r="2091" spans="1:12" x14ac:dyDescent="0.3">
      <c r="A2091" t="s">
        <v>2122</v>
      </c>
      <c r="B2091">
        <v>1972</v>
      </c>
      <c r="C2091">
        <f t="shared" si="96"/>
        <v>1972</v>
      </c>
      <c r="D2091" t="s">
        <v>10</v>
      </c>
      <c r="E2091">
        <v>26</v>
      </c>
      <c r="F2091">
        <v>0</v>
      </c>
      <c r="G2091" s="15">
        <v>34053.360000000001</v>
      </c>
      <c r="H2091" t="s">
        <v>11</v>
      </c>
      <c r="I2091" t="s">
        <v>11</v>
      </c>
      <c r="J2091" t="s">
        <v>42</v>
      </c>
      <c r="K2091" t="str">
        <f t="shared" si="97"/>
        <v>26-Jul-1972</v>
      </c>
      <c r="L2091">
        <f t="shared" si="98"/>
        <v>50</v>
      </c>
    </row>
    <row r="2092" spans="1:12" x14ac:dyDescent="0.3">
      <c r="A2092" t="s">
        <v>2123</v>
      </c>
      <c r="B2092">
        <v>2002</v>
      </c>
      <c r="C2092">
        <f t="shared" si="96"/>
        <v>2002</v>
      </c>
      <c r="D2092" t="s">
        <v>30</v>
      </c>
      <c r="E2092">
        <v>26</v>
      </c>
      <c r="F2092">
        <v>0</v>
      </c>
      <c r="G2092" s="15">
        <v>34084.68</v>
      </c>
      <c r="H2092" t="s">
        <v>11</v>
      </c>
      <c r="I2092" t="s">
        <v>12</v>
      </c>
      <c r="J2092" t="s">
        <v>42</v>
      </c>
      <c r="K2092" t="str">
        <f t="shared" si="97"/>
        <v>26-Dec-2002</v>
      </c>
      <c r="L2092">
        <f t="shared" si="98"/>
        <v>20</v>
      </c>
    </row>
    <row r="2093" spans="1:12" x14ac:dyDescent="0.3">
      <c r="A2093" t="s">
        <v>2124</v>
      </c>
      <c r="B2093">
        <v>1999</v>
      </c>
      <c r="C2093">
        <f t="shared" si="96"/>
        <v>1999</v>
      </c>
      <c r="D2093" t="s">
        <v>15</v>
      </c>
      <c r="E2093">
        <v>6</v>
      </c>
      <c r="F2093">
        <v>0</v>
      </c>
      <c r="G2093" s="15">
        <v>34166.269999999997</v>
      </c>
      <c r="H2093" t="s">
        <v>11</v>
      </c>
      <c r="I2093" t="s">
        <v>12</v>
      </c>
      <c r="J2093" t="s">
        <v>42</v>
      </c>
      <c r="K2093" t="str">
        <f t="shared" si="97"/>
        <v>6-Nov-1999</v>
      </c>
      <c r="L2093">
        <f t="shared" si="98"/>
        <v>23</v>
      </c>
    </row>
    <row r="2094" spans="1:12" x14ac:dyDescent="0.3">
      <c r="A2094" t="s">
        <v>2125</v>
      </c>
      <c r="B2094">
        <v>1971</v>
      </c>
      <c r="C2094">
        <f t="shared" si="96"/>
        <v>1971</v>
      </c>
      <c r="D2094" t="s">
        <v>35</v>
      </c>
      <c r="E2094">
        <v>25</v>
      </c>
      <c r="F2094">
        <v>0</v>
      </c>
      <c r="G2094" s="15">
        <v>34205.07</v>
      </c>
      <c r="H2094" t="s">
        <v>11</v>
      </c>
      <c r="I2094" t="s">
        <v>11</v>
      </c>
      <c r="J2094" t="s">
        <v>42</v>
      </c>
      <c r="K2094" t="str">
        <f t="shared" si="97"/>
        <v>25-Aug-1971</v>
      </c>
      <c r="L2094">
        <f t="shared" si="98"/>
        <v>51</v>
      </c>
    </row>
    <row r="2095" spans="1:12" x14ac:dyDescent="0.3">
      <c r="A2095" t="s">
        <v>2126</v>
      </c>
      <c r="B2095">
        <v>1975</v>
      </c>
      <c r="C2095">
        <f t="shared" si="96"/>
        <v>1975</v>
      </c>
      <c r="D2095" t="s">
        <v>10</v>
      </c>
      <c r="E2095">
        <v>21</v>
      </c>
      <c r="F2095">
        <v>1</v>
      </c>
      <c r="G2095" s="15">
        <v>34210.33</v>
      </c>
      <c r="H2095" t="s">
        <v>11</v>
      </c>
      <c r="I2095" t="s">
        <v>16</v>
      </c>
      <c r="J2095" t="s">
        <v>23</v>
      </c>
      <c r="K2095" t="str">
        <f t="shared" si="97"/>
        <v>21-Jul-1975</v>
      </c>
      <c r="L2095">
        <f t="shared" si="98"/>
        <v>47</v>
      </c>
    </row>
    <row r="2096" spans="1:12" x14ac:dyDescent="0.3">
      <c r="A2096" t="s">
        <v>2127</v>
      </c>
      <c r="B2096">
        <v>1962</v>
      </c>
      <c r="C2096">
        <f t="shared" si="96"/>
        <v>1962</v>
      </c>
      <c r="D2096" t="s">
        <v>10</v>
      </c>
      <c r="E2096">
        <v>5</v>
      </c>
      <c r="F2096">
        <v>0</v>
      </c>
      <c r="G2096" s="15">
        <v>34218.019999999997</v>
      </c>
      <c r="H2096" t="s">
        <v>16</v>
      </c>
      <c r="I2096" t="s">
        <v>16</v>
      </c>
      <c r="J2096" t="s">
        <v>42</v>
      </c>
      <c r="K2096" t="str">
        <f t="shared" si="97"/>
        <v>5-Jul-1962</v>
      </c>
      <c r="L2096">
        <f t="shared" si="98"/>
        <v>60</v>
      </c>
    </row>
    <row r="2097" spans="1:12" x14ac:dyDescent="0.3">
      <c r="A2097" t="s">
        <v>2128</v>
      </c>
      <c r="B2097">
        <v>1998</v>
      </c>
      <c r="C2097">
        <f t="shared" si="96"/>
        <v>1998</v>
      </c>
      <c r="D2097" t="s">
        <v>18</v>
      </c>
      <c r="E2097">
        <v>11</v>
      </c>
      <c r="F2097">
        <v>0</v>
      </c>
      <c r="G2097" s="15">
        <v>34254.050000000003</v>
      </c>
      <c r="H2097" t="s">
        <v>16</v>
      </c>
      <c r="I2097" t="s">
        <v>12</v>
      </c>
      <c r="J2097" t="s">
        <v>166</v>
      </c>
      <c r="K2097" t="str">
        <f t="shared" si="97"/>
        <v>11-Jun-1998</v>
      </c>
      <c r="L2097">
        <f t="shared" si="98"/>
        <v>24</v>
      </c>
    </row>
    <row r="2098" spans="1:12" x14ac:dyDescent="0.3">
      <c r="A2098" t="s">
        <v>2129</v>
      </c>
      <c r="B2098">
        <v>1995</v>
      </c>
      <c r="C2098">
        <f t="shared" si="96"/>
        <v>1995</v>
      </c>
      <c r="D2098" t="s">
        <v>37</v>
      </c>
      <c r="E2098">
        <v>30</v>
      </c>
      <c r="F2098">
        <v>0</v>
      </c>
      <c r="G2098" s="15">
        <v>34289.43</v>
      </c>
      <c r="H2098" t="s">
        <v>16</v>
      </c>
      <c r="I2098" t="s">
        <v>16</v>
      </c>
      <c r="J2098" t="s">
        <v>42</v>
      </c>
      <c r="K2098" t="str">
        <f t="shared" si="97"/>
        <v>30-Oct-1995</v>
      </c>
      <c r="L2098">
        <f t="shared" si="98"/>
        <v>27</v>
      </c>
    </row>
    <row r="2099" spans="1:12" x14ac:dyDescent="0.3">
      <c r="A2099" t="s">
        <v>2130</v>
      </c>
      <c r="B2099">
        <v>1986</v>
      </c>
      <c r="C2099">
        <f t="shared" si="96"/>
        <v>1986</v>
      </c>
      <c r="D2099" t="s">
        <v>37</v>
      </c>
      <c r="E2099">
        <v>11</v>
      </c>
      <c r="F2099">
        <v>3</v>
      </c>
      <c r="G2099" s="15">
        <v>34293.120000000003</v>
      </c>
      <c r="H2099" t="s">
        <v>16</v>
      </c>
      <c r="I2099" t="s">
        <v>11</v>
      </c>
      <c r="J2099" t="s">
        <v>42</v>
      </c>
      <c r="K2099" t="str">
        <f t="shared" si="97"/>
        <v>11-Oct-1986</v>
      </c>
      <c r="L2099">
        <f t="shared" si="98"/>
        <v>36</v>
      </c>
    </row>
    <row r="2100" spans="1:12" x14ac:dyDescent="0.3">
      <c r="A2100" t="s">
        <v>2131</v>
      </c>
      <c r="B2100">
        <v>2004</v>
      </c>
      <c r="C2100">
        <f t="shared" si="96"/>
        <v>2004</v>
      </c>
      <c r="D2100" t="s">
        <v>15</v>
      </c>
      <c r="E2100">
        <v>1</v>
      </c>
      <c r="F2100">
        <v>2</v>
      </c>
      <c r="G2100" s="15">
        <v>34303.17</v>
      </c>
      <c r="H2100" t="s">
        <v>16</v>
      </c>
      <c r="I2100" t="s">
        <v>12</v>
      </c>
      <c r="J2100" t="s">
        <v>13</v>
      </c>
      <c r="K2100" t="str">
        <f t="shared" si="97"/>
        <v>1-Nov-2004</v>
      </c>
      <c r="L2100">
        <f t="shared" si="98"/>
        <v>18</v>
      </c>
    </row>
    <row r="2101" spans="1:12" x14ac:dyDescent="0.3">
      <c r="A2101" t="s">
        <v>2132</v>
      </c>
      <c r="B2101">
        <v>1983</v>
      </c>
      <c r="C2101">
        <f t="shared" si="96"/>
        <v>1983</v>
      </c>
      <c r="D2101" t="s">
        <v>37</v>
      </c>
      <c r="E2101">
        <v>2</v>
      </c>
      <c r="F2101">
        <v>3</v>
      </c>
      <c r="G2101" s="15">
        <v>34307.22</v>
      </c>
      <c r="H2101" t="s">
        <v>11</v>
      </c>
      <c r="I2101" t="s">
        <v>11</v>
      </c>
      <c r="J2101" t="s">
        <v>23</v>
      </c>
      <c r="K2101" t="str">
        <f t="shared" si="97"/>
        <v>2-Oct-1983</v>
      </c>
      <c r="L2101">
        <f t="shared" si="98"/>
        <v>39</v>
      </c>
    </row>
    <row r="2102" spans="1:12" x14ac:dyDescent="0.3">
      <c r="A2102" t="s">
        <v>2133</v>
      </c>
      <c r="B2102">
        <v>1984</v>
      </c>
      <c r="C2102">
        <f t="shared" si="96"/>
        <v>1984</v>
      </c>
      <c r="D2102" t="s">
        <v>37</v>
      </c>
      <c r="E2102">
        <v>1</v>
      </c>
      <c r="F2102">
        <v>3</v>
      </c>
      <c r="G2102" s="15">
        <v>34402.22</v>
      </c>
      <c r="H2102" t="s">
        <v>11</v>
      </c>
      <c r="I2102" t="s">
        <v>12</v>
      </c>
      <c r="J2102" t="s">
        <v>42</v>
      </c>
      <c r="K2102" t="str">
        <f t="shared" si="97"/>
        <v>1-Oct-1984</v>
      </c>
      <c r="L2102">
        <f t="shared" si="98"/>
        <v>38</v>
      </c>
    </row>
    <row r="2103" spans="1:12" x14ac:dyDescent="0.3">
      <c r="A2103" t="s">
        <v>2134</v>
      </c>
      <c r="B2103">
        <v>2003</v>
      </c>
      <c r="C2103">
        <f t="shared" si="96"/>
        <v>2003</v>
      </c>
      <c r="D2103" t="s">
        <v>37</v>
      </c>
      <c r="E2103">
        <v>5</v>
      </c>
      <c r="F2103">
        <v>0</v>
      </c>
      <c r="G2103" s="15">
        <v>34439.86</v>
      </c>
      <c r="H2103" t="s">
        <v>11</v>
      </c>
      <c r="I2103" t="s">
        <v>16</v>
      </c>
      <c r="J2103" t="s">
        <v>13</v>
      </c>
      <c r="K2103" t="str">
        <f t="shared" si="97"/>
        <v>5-Oct-2003</v>
      </c>
      <c r="L2103">
        <f t="shared" si="98"/>
        <v>19</v>
      </c>
    </row>
    <row r="2104" spans="1:12" x14ac:dyDescent="0.3">
      <c r="A2104" t="s">
        <v>2135</v>
      </c>
      <c r="B2104">
        <v>1990</v>
      </c>
      <c r="C2104">
        <f t="shared" si="96"/>
        <v>1990</v>
      </c>
      <c r="D2104" t="s">
        <v>20</v>
      </c>
      <c r="E2104">
        <v>24</v>
      </c>
      <c r="F2104">
        <v>3</v>
      </c>
      <c r="G2104" s="15">
        <v>34456.269999999997</v>
      </c>
      <c r="H2104" t="s">
        <v>16</v>
      </c>
      <c r="I2104" t="s">
        <v>11</v>
      </c>
      <c r="J2104" t="s">
        <v>42</v>
      </c>
      <c r="K2104" t="str">
        <f t="shared" si="97"/>
        <v>24-Sep-1990</v>
      </c>
      <c r="L2104">
        <f t="shared" si="98"/>
        <v>32</v>
      </c>
    </row>
    <row r="2105" spans="1:12" x14ac:dyDescent="0.3">
      <c r="A2105" t="s">
        <v>2136</v>
      </c>
      <c r="B2105">
        <v>1998</v>
      </c>
      <c r="C2105">
        <f t="shared" si="96"/>
        <v>1998</v>
      </c>
      <c r="D2105" t="s">
        <v>18</v>
      </c>
      <c r="E2105">
        <v>24</v>
      </c>
      <c r="F2105">
        <v>0</v>
      </c>
      <c r="G2105" s="15">
        <v>34472.839999999997</v>
      </c>
      <c r="H2105" t="s">
        <v>16</v>
      </c>
      <c r="I2105" t="s">
        <v>12</v>
      </c>
      <c r="J2105" t="s">
        <v>42</v>
      </c>
      <c r="K2105" t="str">
        <f t="shared" si="97"/>
        <v>24-Jun-1998</v>
      </c>
      <c r="L2105">
        <f t="shared" si="98"/>
        <v>24</v>
      </c>
    </row>
    <row r="2106" spans="1:12" x14ac:dyDescent="0.3">
      <c r="A2106" t="s">
        <v>2137</v>
      </c>
      <c r="B2106">
        <v>1976</v>
      </c>
      <c r="C2106">
        <f t="shared" si="96"/>
        <v>1976</v>
      </c>
      <c r="D2106" t="s">
        <v>15</v>
      </c>
      <c r="E2106">
        <v>25</v>
      </c>
      <c r="F2106">
        <v>2</v>
      </c>
      <c r="G2106" s="15">
        <v>34543.39</v>
      </c>
      <c r="H2106" t="s">
        <v>11</v>
      </c>
      <c r="I2106" t="s">
        <v>12</v>
      </c>
      <c r="J2106" t="s">
        <v>42</v>
      </c>
      <c r="K2106" t="str">
        <f t="shared" si="97"/>
        <v>25-Nov-1976</v>
      </c>
      <c r="L2106">
        <f t="shared" si="98"/>
        <v>46</v>
      </c>
    </row>
    <row r="2107" spans="1:12" x14ac:dyDescent="0.3">
      <c r="A2107" t="s">
        <v>2138</v>
      </c>
      <c r="B2107">
        <v>2004</v>
      </c>
      <c r="C2107">
        <f t="shared" si="96"/>
        <v>2004</v>
      </c>
      <c r="D2107" t="s">
        <v>37</v>
      </c>
      <c r="E2107">
        <v>9</v>
      </c>
      <c r="F2107">
        <v>0</v>
      </c>
      <c r="G2107" s="15">
        <v>34617.839999999997</v>
      </c>
      <c r="H2107" t="s">
        <v>16</v>
      </c>
      <c r="I2107" t="s">
        <v>12</v>
      </c>
      <c r="J2107" t="s">
        <v>168</v>
      </c>
      <c r="K2107" t="str">
        <f t="shared" si="97"/>
        <v>9-Oct-2004</v>
      </c>
      <c r="L2107">
        <f t="shared" si="98"/>
        <v>18</v>
      </c>
    </row>
    <row r="2108" spans="1:12" x14ac:dyDescent="0.3">
      <c r="A2108" t="s">
        <v>2139</v>
      </c>
      <c r="B2108">
        <v>1994</v>
      </c>
      <c r="C2108">
        <f t="shared" si="96"/>
        <v>1994</v>
      </c>
      <c r="D2108" t="s">
        <v>10</v>
      </c>
      <c r="E2108">
        <v>7</v>
      </c>
      <c r="F2108">
        <v>0</v>
      </c>
      <c r="G2108" s="15">
        <v>34672.15</v>
      </c>
      <c r="H2108" t="s">
        <v>16</v>
      </c>
      <c r="I2108" t="s">
        <v>12</v>
      </c>
      <c r="J2108" t="s">
        <v>13</v>
      </c>
      <c r="K2108" t="str">
        <f t="shared" si="97"/>
        <v>7-Jul-1994</v>
      </c>
      <c r="L2108">
        <f t="shared" si="98"/>
        <v>28</v>
      </c>
    </row>
    <row r="2109" spans="1:12" x14ac:dyDescent="0.3">
      <c r="A2109" t="s">
        <v>2140</v>
      </c>
      <c r="B2109">
        <v>2003</v>
      </c>
      <c r="C2109">
        <f t="shared" si="96"/>
        <v>2003</v>
      </c>
      <c r="D2109" t="s">
        <v>10</v>
      </c>
      <c r="E2109">
        <v>3</v>
      </c>
      <c r="F2109">
        <v>0</v>
      </c>
      <c r="G2109" s="15">
        <v>34779.620000000003</v>
      </c>
      <c r="H2109" t="s">
        <v>16</v>
      </c>
      <c r="I2109" t="s">
        <v>11</v>
      </c>
      <c r="J2109" t="s">
        <v>42</v>
      </c>
      <c r="K2109" t="str">
        <f t="shared" si="97"/>
        <v>3-Jul-2003</v>
      </c>
      <c r="L2109">
        <f t="shared" si="98"/>
        <v>19</v>
      </c>
    </row>
    <row r="2110" spans="1:12" x14ac:dyDescent="0.3">
      <c r="A2110" t="s">
        <v>2141</v>
      </c>
      <c r="B2110">
        <v>1995</v>
      </c>
      <c r="C2110">
        <f t="shared" si="96"/>
        <v>1995</v>
      </c>
      <c r="D2110" t="s">
        <v>30</v>
      </c>
      <c r="E2110">
        <v>27</v>
      </c>
      <c r="F2110">
        <v>1</v>
      </c>
      <c r="G2110" s="15">
        <v>34806.47</v>
      </c>
      <c r="H2110" t="s">
        <v>16</v>
      </c>
      <c r="I2110" t="s">
        <v>11</v>
      </c>
      <c r="J2110" t="s">
        <v>13</v>
      </c>
      <c r="K2110" t="str">
        <f t="shared" si="97"/>
        <v>27-Dec-1995</v>
      </c>
      <c r="L2110">
        <f t="shared" si="98"/>
        <v>27</v>
      </c>
    </row>
    <row r="2111" spans="1:12" x14ac:dyDescent="0.3">
      <c r="A2111" t="s">
        <v>2142</v>
      </c>
      <c r="B2111">
        <v>2003</v>
      </c>
      <c r="C2111">
        <f t="shared" si="96"/>
        <v>2003</v>
      </c>
      <c r="D2111" t="s">
        <v>20</v>
      </c>
      <c r="E2111">
        <v>17</v>
      </c>
      <c r="F2111">
        <v>0</v>
      </c>
      <c r="G2111" s="15">
        <v>34828.65</v>
      </c>
      <c r="H2111" t="s">
        <v>16</v>
      </c>
      <c r="I2111" t="s">
        <v>12</v>
      </c>
      <c r="J2111" t="s">
        <v>42</v>
      </c>
      <c r="K2111" t="str">
        <f t="shared" si="97"/>
        <v>17-Sep-2003</v>
      </c>
      <c r="L2111">
        <f t="shared" si="98"/>
        <v>19</v>
      </c>
    </row>
    <row r="2112" spans="1:12" x14ac:dyDescent="0.3">
      <c r="A2112" t="s">
        <v>2143</v>
      </c>
      <c r="B2112">
        <v>1995</v>
      </c>
      <c r="C2112">
        <f t="shared" si="96"/>
        <v>1995</v>
      </c>
      <c r="D2112" t="s">
        <v>37</v>
      </c>
      <c r="E2112">
        <v>17</v>
      </c>
      <c r="F2112">
        <v>0</v>
      </c>
      <c r="G2112" s="15">
        <v>34838.870000000003</v>
      </c>
      <c r="H2112" t="s">
        <v>11</v>
      </c>
      <c r="I2112" t="s">
        <v>12</v>
      </c>
      <c r="J2112" t="s">
        <v>42</v>
      </c>
      <c r="K2112" t="str">
        <f t="shared" si="97"/>
        <v>17-Oct-1995</v>
      </c>
      <c r="L2112">
        <f t="shared" si="98"/>
        <v>27</v>
      </c>
    </row>
    <row r="2113" spans="1:12" x14ac:dyDescent="0.3">
      <c r="A2113" t="s">
        <v>2144</v>
      </c>
      <c r="B2113">
        <v>1983</v>
      </c>
      <c r="C2113">
        <f t="shared" si="96"/>
        <v>1983</v>
      </c>
      <c r="D2113" t="s">
        <v>10</v>
      </c>
      <c r="E2113">
        <v>29</v>
      </c>
      <c r="F2113">
        <v>3</v>
      </c>
      <c r="G2113" s="15">
        <v>34940.61</v>
      </c>
      <c r="H2113" t="s">
        <v>11</v>
      </c>
      <c r="I2113" t="s">
        <v>12</v>
      </c>
      <c r="J2113" t="s">
        <v>42</v>
      </c>
      <c r="K2113" t="str">
        <f t="shared" si="97"/>
        <v>29-Jul-1983</v>
      </c>
      <c r="L2113">
        <f t="shared" si="98"/>
        <v>39</v>
      </c>
    </row>
    <row r="2114" spans="1:12" x14ac:dyDescent="0.3">
      <c r="A2114" t="s">
        <v>2145</v>
      </c>
      <c r="B2114">
        <v>1967</v>
      </c>
      <c r="C2114">
        <f t="shared" si="96"/>
        <v>1967</v>
      </c>
      <c r="D2114" t="s">
        <v>37</v>
      </c>
      <c r="E2114">
        <v>7</v>
      </c>
      <c r="F2114">
        <v>0</v>
      </c>
      <c r="G2114" s="15">
        <v>34975.68</v>
      </c>
      <c r="H2114" t="s">
        <v>11</v>
      </c>
      <c r="I2114" t="s">
        <v>11</v>
      </c>
      <c r="J2114" t="s">
        <v>42</v>
      </c>
      <c r="K2114" t="str">
        <f t="shared" si="97"/>
        <v>7-Oct-1967</v>
      </c>
      <c r="L2114">
        <f t="shared" si="98"/>
        <v>55</v>
      </c>
    </row>
    <row r="2115" spans="1:12" x14ac:dyDescent="0.3">
      <c r="A2115" t="s">
        <v>2146</v>
      </c>
      <c r="B2115">
        <v>1998</v>
      </c>
      <c r="C2115">
        <f t="shared" ref="C2115:C2178" si="99">IF(B2115="?",AVERAGE($B$2344),B2115)</f>
        <v>1998</v>
      </c>
      <c r="D2115" t="s">
        <v>35</v>
      </c>
      <c r="E2115">
        <v>22</v>
      </c>
      <c r="F2115">
        <v>0</v>
      </c>
      <c r="G2115" s="15">
        <v>34976.42</v>
      </c>
      <c r="H2115" t="s">
        <v>11</v>
      </c>
      <c r="I2115" t="s">
        <v>16</v>
      </c>
      <c r="J2115" t="s">
        <v>42</v>
      </c>
      <c r="K2115" t="str">
        <f t="shared" ref="K2115:K2178" si="100">CONCATENATE(E2115,"-",D2115,"-",C2115)</f>
        <v>22-Aug-1998</v>
      </c>
      <c r="L2115">
        <f t="shared" ref="L2115:L2178" si="101">DATEDIF(K2115,DATE(2023,6,8),"Y")</f>
        <v>24</v>
      </c>
    </row>
    <row r="2116" spans="1:12" x14ac:dyDescent="0.3">
      <c r="A2116" t="s">
        <v>2147</v>
      </c>
      <c r="B2116">
        <v>1997</v>
      </c>
      <c r="C2116">
        <f t="shared" si="99"/>
        <v>1997</v>
      </c>
      <c r="D2116" t="s">
        <v>35</v>
      </c>
      <c r="E2116">
        <v>22</v>
      </c>
      <c r="F2116">
        <v>0</v>
      </c>
      <c r="G2116" s="15">
        <v>34979.86</v>
      </c>
      <c r="H2116" t="s">
        <v>11</v>
      </c>
      <c r="I2116" t="s">
        <v>11</v>
      </c>
      <c r="J2116" t="s">
        <v>42</v>
      </c>
      <c r="K2116" t="str">
        <f t="shared" si="100"/>
        <v>22-Aug-1997</v>
      </c>
      <c r="L2116">
        <f t="shared" si="101"/>
        <v>25</v>
      </c>
    </row>
    <row r="2117" spans="1:12" x14ac:dyDescent="0.3">
      <c r="A2117" t="s">
        <v>2148</v>
      </c>
      <c r="B2117">
        <v>1982</v>
      </c>
      <c r="C2117">
        <f t="shared" si="99"/>
        <v>1982</v>
      </c>
      <c r="D2117" t="s">
        <v>10</v>
      </c>
      <c r="E2117">
        <v>5</v>
      </c>
      <c r="F2117">
        <v>3</v>
      </c>
      <c r="G2117" s="15">
        <v>35000.730000000003</v>
      </c>
      <c r="H2117" t="s">
        <v>11</v>
      </c>
      <c r="I2117" t="s">
        <v>12</v>
      </c>
      <c r="J2117" t="s">
        <v>42</v>
      </c>
      <c r="K2117" t="str">
        <f t="shared" si="100"/>
        <v>5-Jul-1982</v>
      </c>
      <c r="L2117">
        <f t="shared" si="101"/>
        <v>40</v>
      </c>
    </row>
    <row r="2118" spans="1:12" x14ac:dyDescent="0.3">
      <c r="A2118" t="s">
        <v>2149</v>
      </c>
      <c r="B2118">
        <v>1975</v>
      </c>
      <c r="C2118">
        <f t="shared" si="99"/>
        <v>1975</v>
      </c>
      <c r="D2118" t="s">
        <v>35</v>
      </c>
      <c r="E2118">
        <v>29</v>
      </c>
      <c r="F2118">
        <v>1</v>
      </c>
      <c r="G2118" s="15">
        <v>35050.620000000003</v>
      </c>
      <c r="H2118" t="s">
        <v>11</v>
      </c>
      <c r="I2118" t="s">
        <v>16</v>
      </c>
      <c r="J2118" t="s">
        <v>42</v>
      </c>
      <c r="K2118" t="str">
        <f t="shared" si="100"/>
        <v>29-Aug-1975</v>
      </c>
      <c r="L2118">
        <f t="shared" si="101"/>
        <v>47</v>
      </c>
    </row>
    <row r="2119" spans="1:12" x14ac:dyDescent="0.3">
      <c r="A2119" t="s">
        <v>2150</v>
      </c>
      <c r="B2119">
        <v>1977</v>
      </c>
      <c r="C2119">
        <f t="shared" si="99"/>
        <v>1977</v>
      </c>
      <c r="D2119" t="s">
        <v>18</v>
      </c>
      <c r="E2119">
        <v>29</v>
      </c>
      <c r="F2119">
        <v>0</v>
      </c>
      <c r="G2119" s="15">
        <v>35069.370000000003</v>
      </c>
      <c r="H2119" t="s">
        <v>16</v>
      </c>
      <c r="I2119" t="s">
        <v>16</v>
      </c>
      <c r="J2119" t="s">
        <v>356</v>
      </c>
      <c r="K2119" t="str">
        <f t="shared" si="100"/>
        <v>29-Jun-1977</v>
      </c>
      <c r="L2119">
        <f t="shared" si="101"/>
        <v>45</v>
      </c>
    </row>
    <row r="2120" spans="1:12" x14ac:dyDescent="0.3">
      <c r="A2120" t="s">
        <v>2151</v>
      </c>
      <c r="B2120">
        <v>1998</v>
      </c>
      <c r="C2120">
        <f t="shared" si="99"/>
        <v>1998</v>
      </c>
      <c r="D2120" t="s">
        <v>30</v>
      </c>
      <c r="E2120">
        <v>22</v>
      </c>
      <c r="F2120">
        <v>0</v>
      </c>
      <c r="G2120" s="15">
        <v>35147.53</v>
      </c>
      <c r="H2120" t="s">
        <v>16</v>
      </c>
      <c r="I2120" t="s">
        <v>16</v>
      </c>
      <c r="J2120" t="s">
        <v>168</v>
      </c>
      <c r="K2120" t="str">
        <f t="shared" si="100"/>
        <v>22-Dec-1998</v>
      </c>
      <c r="L2120">
        <f t="shared" si="101"/>
        <v>24</v>
      </c>
    </row>
    <row r="2121" spans="1:12" x14ac:dyDescent="0.3">
      <c r="A2121" t="s">
        <v>2152</v>
      </c>
      <c r="B2121">
        <v>1967</v>
      </c>
      <c r="C2121">
        <f t="shared" si="99"/>
        <v>1967</v>
      </c>
      <c r="D2121" t="s">
        <v>30</v>
      </c>
      <c r="E2121">
        <v>30</v>
      </c>
      <c r="F2121">
        <v>1</v>
      </c>
      <c r="G2121" s="15">
        <v>35160.129999999997</v>
      </c>
      <c r="H2121" t="s">
        <v>11</v>
      </c>
      <c r="I2121" t="s">
        <v>11</v>
      </c>
      <c r="J2121" t="s">
        <v>42</v>
      </c>
      <c r="K2121" t="str">
        <f t="shared" si="100"/>
        <v>30-Dec-1967</v>
      </c>
      <c r="L2121">
        <f t="shared" si="101"/>
        <v>55</v>
      </c>
    </row>
    <row r="2122" spans="1:12" x14ac:dyDescent="0.3">
      <c r="A2122" t="s">
        <v>2153</v>
      </c>
      <c r="B2122">
        <v>1997</v>
      </c>
      <c r="C2122">
        <f t="shared" si="99"/>
        <v>1997</v>
      </c>
      <c r="D2122" t="s">
        <v>10</v>
      </c>
      <c r="E2122">
        <v>9</v>
      </c>
      <c r="F2122">
        <v>0</v>
      </c>
      <c r="G2122" s="15">
        <v>35302.089999999997</v>
      </c>
      <c r="H2122" t="s">
        <v>16</v>
      </c>
      <c r="I2122" t="s">
        <v>11</v>
      </c>
      <c r="J2122" t="s">
        <v>42</v>
      </c>
      <c r="K2122" t="str">
        <f t="shared" si="100"/>
        <v>9-Jul-1997</v>
      </c>
      <c r="L2122">
        <f t="shared" si="101"/>
        <v>25</v>
      </c>
    </row>
    <row r="2123" spans="1:12" x14ac:dyDescent="0.3">
      <c r="A2123" t="s">
        <v>2154</v>
      </c>
      <c r="B2123">
        <v>1988</v>
      </c>
      <c r="C2123">
        <f t="shared" si="99"/>
        <v>1988</v>
      </c>
      <c r="D2123" t="s">
        <v>20</v>
      </c>
      <c r="E2123">
        <v>19</v>
      </c>
      <c r="F2123">
        <v>3</v>
      </c>
      <c r="G2123" s="15">
        <v>35315.96</v>
      </c>
      <c r="H2123" t="s">
        <v>11</v>
      </c>
      <c r="I2123" t="s">
        <v>16</v>
      </c>
      <c r="J2123" t="s">
        <v>42</v>
      </c>
      <c r="K2123" t="str">
        <f t="shared" si="100"/>
        <v>19-Sep-1988</v>
      </c>
      <c r="L2123">
        <f t="shared" si="101"/>
        <v>34</v>
      </c>
    </row>
    <row r="2124" spans="1:12" x14ac:dyDescent="0.3">
      <c r="A2124" t="s">
        <v>2155</v>
      </c>
      <c r="B2124">
        <v>1971</v>
      </c>
      <c r="C2124">
        <f t="shared" si="99"/>
        <v>1971</v>
      </c>
      <c r="D2124" t="s">
        <v>20</v>
      </c>
      <c r="E2124">
        <v>22</v>
      </c>
      <c r="F2124">
        <v>0</v>
      </c>
      <c r="G2124" s="15">
        <v>35345.730000000003</v>
      </c>
      <c r="H2124" t="s">
        <v>11</v>
      </c>
      <c r="I2124" t="s">
        <v>12</v>
      </c>
      <c r="J2124" t="s">
        <v>42</v>
      </c>
      <c r="K2124" t="str">
        <f t="shared" si="100"/>
        <v>22-Sep-1971</v>
      </c>
      <c r="L2124">
        <f t="shared" si="101"/>
        <v>51</v>
      </c>
    </row>
    <row r="2125" spans="1:12" x14ac:dyDescent="0.3">
      <c r="A2125" t="s">
        <v>2156</v>
      </c>
      <c r="B2125">
        <v>1988</v>
      </c>
      <c r="C2125">
        <f t="shared" si="99"/>
        <v>1988</v>
      </c>
      <c r="D2125" t="s">
        <v>15</v>
      </c>
      <c r="E2125">
        <v>20</v>
      </c>
      <c r="F2125">
        <v>0</v>
      </c>
      <c r="G2125" s="15">
        <v>35491.64</v>
      </c>
      <c r="H2125" t="s">
        <v>16</v>
      </c>
      <c r="I2125" t="s">
        <v>11</v>
      </c>
      <c r="J2125" t="s">
        <v>42</v>
      </c>
      <c r="K2125" t="str">
        <f t="shared" si="100"/>
        <v>20-Nov-1988</v>
      </c>
      <c r="L2125">
        <f t="shared" si="101"/>
        <v>34</v>
      </c>
    </row>
    <row r="2126" spans="1:12" x14ac:dyDescent="0.3">
      <c r="A2126" t="s">
        <v>2157</v>
      </c>
      <c r="B2126">
        <v>1973</v>
      </c>
      <c r="C2126">
        <f t="shared" si="99"/>
        <v>1973</v>
      </c>
      <c r="D2126" t="s">
        <v>30</v>
      </c>
      <c r="E2126">
        <v>16</v>
      </c>
      <c r="F2126">
        <v>0</v>
      </c>
      <c r="G2126" s="15">
        <v>35517.19</v>
      </c>
      <c r="H2126" t="s">
        <v>11</v>
      </c>
      <c r="I2126" t="s">
        <v>11</v>
      </c>
      <c r="J2126" t="s">
        <v>42</v>
      </c>
      <c r="K2126" t="str">
        <f t="shared" si="100"/>
        <v>16-Dec-1973</v>
      </c>
      <c r="L2126">
        <f t="shared" si="101"/>
        <v>49</v>
      </c>
    </row>
    <row r="2127" spans="1:12" x14ac:dyDescent="0.3">
      <c r="A2127" t="s">
        <v>2158</v>
      </c>
      <c r="B2127">
        <v>1992</v>
      </c>
      <c r="C2127">
        <f t="shared" si="99"/>
        <v>1992</v>
      </c>
      <c r="D2127" t="s">
        <v>20</v>
      </c>
      <c r="E2127">
        <v>13</v>
      </c>
      <c r="F2127">
        <v>0</v>
      </c>
      <c r="G2127" s="15">
        <v>35547.47</v>
      </c>
      <c r="H2127" t="s">
        <v>11</v>
      </c>
      <c r="I2127" t="s">
        <v>12</v>
      </c>
      <c r="J2127" t="s">
        <v>42</v>
      </c>
      <c r="K2127" t="str">
        <f t="shared" si="100"/>
        <v>13-Sep-1992</v>
      </c>
      <c r="L2127">
        <f t="shared" si="101"/>
        <v>30</v>
      </c>
    </row>
    <row r="2128" spans="1:12" x14ac:dyDescent="0.3">
      <c r="A2128" t="s">
        <v>2159</v>
      </c>
      <c r="B2128">
        <v>1973</v>
      </c>
      <c r="C2128">
        <f t="shared" si="99"/>
        <v>1973</v>
      </c>
      <c r="D2128" t="s">
        <v>37</v>
      </c>
      <c r="E2128">
        <v>27</v>
      </c>
      <c r="F2128">
        <v>0</v>
      </c>
      <c r="G2128" s="15">
        <v>35547.72</v>
      </c>
      <c r="H2128" t="s">
        <v>16</v>
      </c>
      <c r="I2128" t="s">
        <v>16</v>
      </c>
      <c r="J2128" t="s">
        <v>42</v>
      </c>
      <c r="K2128" t="str">
        <f t="shared" si="100"/>
        <v>27-Oct-1973</v>
      </c>
      <c r="L2128">
        <f t="shared" si="101"/>
        <v>49</v>
      </c>
    </row>
    <row r="2129" spans="1:12" x14ac:dyDescent="0.3">
      <c r="A2129" t="s">
        <v>2160</v>
      </c>
      <c r="B2129">
        <v>1964</v>
      </c>
      <c r="C2129">
        <f t="shared" si="99"/>
        <v>1964</v>
      </c>
      <c r="D2129" t="s">
        <v>35</v>
      </c>
      <c r="E2129">
        <v>29</v>
      </c>
      <c r="F2129">
        <v>0</v>
      </c>
      <c r="G2129" s="15">
        <v>35573.26</v>
      </c>
      <c r="H2129" t="s">
        <v>11</v>
      </c>
      <c r="I2129" t="s">
        <v>16</v>
      </c>
      <c r="J2129" t="s">
        <v>42</v>
      </c>
      <c r="K2129" t="str">
        <f t="shared" si="100"/>
        <v>29-Aug-1964</v>
      </c>
      <c r="L2129">
        <f t="shared" si="101"/>
        <v>58</v>
      </c>
    </row>
    <row r="2130" spans="1:12" x14ac:dyDescent="0.3">
      <c r="A2130" t="s">
        <v>2161</v>
      </c>
      <c r="B2130">
        <v>1971</v>
      </c>
      <c r="C2130">
        <f t="shared" si="99"/>
        <v>1971</v>
      </c>
      <c r="D2130" t="s">
        <v>35</v>
      </c>
      <c r="E2130">
        <v>10</v>
      </c>
      <c r="F2130">
        <v>0</v>
      </c>
      <c r="G2130" s="15">
        <v>35583.17</v>
      </c>
      <c r="H2130" t="s">
        <v>16</v>
      </c>
      <c r="I2130" t="s">
        <v>12</v>
      </c>
      <c r="J2130" t="s">
        <v>42</v>
      </c>
      <c r="K2130" t="str">
        <f t="shared" si="100"/>
        <v>10-Aug-1971</v>
      </c>
      <c r="L2130">
        <f t="shared" si="101"/>
        <v>51</v>
      </c>
    </row>
    <row r="2131" spans="1:12" x14ac:dyDescent="0.3">
      <c r="A2131" t="s">
        <v>31</v>
      </c>
      <c r="B2131">
        <v>2000</v>
      </c>
      <c r="C2131">
        <f t="shared" si="99"/>
        <v>2000</v>
      </c>
      <c r="D2131" t="s">
        <v>37</v>
      </c>
      <c r="E2131">
        <v>13</v>
      </c>
      <c r="F2131">
        <v>0</v>
      </c>
      <c r="G2131" s="15">
        <v>35585.58</v>
      </c>
      <c r="H2131" t="s">
        <v>16</v>
      </c>
      <c r="I2131" t="s">
        <v>11</v>
      </c>
      <c r="J2131" t="s">
        <v>42</v>
      </c>
      <c r="K2131" t="str">
        <f t="shared" si="100"/>
        <v>13-Oct-2000</v>
      </c>
      <c r="L2131">
        <f t="shared" si="101"/>
        <v>22</v>
      </c>
    </row>
    <row r="2132" spans="1:12" x14ac:dyDescent="0.3">
      <c r="A2132" t="s">
        <v>2162</v>
      </c>
      <c r="B2132">
        <v>2000</v>
      </c>
      <c r="C2132">
        <f t="shared" si="99"/>
        <v>2000</v>
      </c>
      <c r="D2132" t="s">
        <v>15</v>
      </c>
      <c r="E2132">
        <v>19</v>
      </c>
      <c r="F2132">
        <v>0</v>
      </c>
      <c r="G2132" s="15">
        <v>35585.58</v>
      </c>
      <c r="H2132" t="s">
        <v>11</v>
      </c>
      <c r="I2132" t="s">
        <v>12</v>
      </c>
      <c r="J2132" t="s">
        <v>42</v>
      </c>
      <c r="K2132" t="str">
        <f t="shared" si="100"/>
        <v>19-Nov-2000</v>
      </c>
      <c r="L2132">
        <f t="shared" si="101"/>
        <v>22</v>
      </c>
    </row>
    <row r="2133" spans="1:12" x14ac:dyDescent="0.3">
      <c r="A2133" t="s">
        <v>2163</v>
      </c>
      <c r="B2133">
        <v>2000</v>
      </c>
      <c r="C2133">
        <f t="shared" si="99"/>
        <v>2000</v>
      </c>
      <c r="D2133" t="s">
        <v>30</v>
      </c>
      <c r="E2133">
        <v>17</v>
      </c>
      <c r="F2133">
        <v>3</v>
      </c>
      <c r="G2133" s="15">
        <v>35595.589999999997</v>
      </c>
      <c r="H2133" t="s">
        <v>11</v>
      </c>
      <c r="I2133" t="s">
        <v>12</v>
      </c>
      <c r="J2133" t="s">
        <v>13</v>
      </c>
      <c r="K2133" t="str">
        <f t="shared" si="100"/>
        <v>17-Dec-2000</v>
      </c>
      <c r="L2133">
        <f t="shared" si="101"/>
        <v>22</v>
      </c>
    </row>
    <row r="2134" spans="1:12" x14ac:dyDescent="0.3">
      <c r="A2134" t="s">
        <v>2164</v>
      </c>
      <c r="B2134">
        <v>1978</v>
      </c>
      <c r="C2134">
        <f t="shared" si="99"/>
        <v>1978</v>
      </c>
      <c r="D2134" t="s">
        <v>30</v>
      </c>
      <c r="E2134">
        <v>19</v>
      </c>
      <c r="F2134">
        <v>2</v>
      </c>
      <c r="G2134" s="15">
        <v>35701.9</v>
      </c>
      <c r="H2134" t="s">
        <v>11</v>
      </c>
      <c r="I2134" t="s">
        <v>16</v>
      </c>
      <c r="J2134" t="s">
        <v>42</v>
      </c>
      <c r="K2134" t="str">
        <f t="shared" si="100"/>
        <v>19-Dec-1978</v>
      </c>
      <c r="L2134">
        <f t="shared" si="101"/>
        <v>44</v>
      </c>
    </row>
    <row r="2135" spans="1:12" x14ac:dyDescent="0.3">
      <c r="A2135" t="s">
        <v>2165</v>
      </c>
      <c r="B2135">
        <v>1974</v>
      </c>
      <c r="C2135">
        <f t="shared" si="99"/>
        <v>1974</v>
      </c>
      <c r="D2135" t="s">
        <v>10</v>
      </c>
      <c r="E2135">
        <v>15</v>
      </c>
      <c r="F2135">
        <v>0</v>
      </c>
      <c r="G2135" s="15">
        <v>35711.39</v>
      </c>
      <c r="H2135" t="s">
        <v>11</v>
      </c>
      <c r="I2135" t="s">
        <v>12</v>
      </c>
      <c r="J2135" t="s">
        <v>23</v>
      </c>
      <c r="K2135" t="str">
        <f t="shared" si="100"/>
        <v>15-Jul-1974</v>
      </c>
      <c r="L2135">
        <f t="shared" si="101"/>
        <v>48</v>
      </c>
    </row>
    <row r="2136" spans="1:12" x14ac:dyDescent="0.3">
      <c r="A2136" t="s">
        <v>2166</v>
      </c>
      <c r="B2136">
        <v>1976</v>
      </c>
      <c r="C2136">
        <f t="shared" si="99"/>
        <v>1976</v>
      </c>
      <c r="D2136" t="s">
        <v>37</v>
      </c>
      <c r="E2136">
        <v>4</v>
      </c>
      <c r="F2136">
        <v>2</v>
      </c>
      <c r="G2136" s="15">
        <v>35733.96</v>
      </c>
      <c r="H2136" t="s">
        <v>11</v>
      </c>
      <c r="I2136" t="s">
        <v>11</v>
      </c>
      <c r="J2136" t="s">
        <v>42</v>
      </c>
      <c r="K2136" t="str">
        <f t="shared" si="100"/>
        <v>4-Oct-1976</v>
      </c>
      <c r="L2136">
        <f t="shared" si="101"/>
        <v>46</v>
      </c>
    </row>
    <row r="2137" spans="1:12" x14ac:dyDescent="0.3">
      <c r="A2137" t="s">
        <v>2167</v>
      </c>
      <c r="B2137">
        <v>1992</v>
      </c>
      <c r="C2137">
        <f t="shared" si="99"/>
        <v>1992</v>
      </c>
      <c r="D2137" t="s">
        <v>18</v>
      </c>
      <c r="E2137">
        <v>18</v>
      </c>
      <c r="F2137">
        <v>0</v>
      </c>
      <c r="G2137" s="15">
        <v>35883.269999999997</v>
      </c>
      <c r="H2137" t="s">
        <v>11</v>
      </c>
      <c r="I2137" t="s">
        <v>16</v>
      </c>
      <c r="J2137" t="s">
        <v>42</v>
      </c>
      <c r="K2137" t="str">
        <f t="shared" si="100"/>
        <v>18-Jun-1992</v>
      </c>
      <c r="L2137">
        <f t="shared" si="101"/>
        <v>30</v>
      </c>
    </row>
    <row r="2138" spans="1:12" x14ac:dyDescent="0.3">
      <c r="A2138" t="s">
        <v>2168</v>
      </c>
      <c r="B2138">
        <v>1981</v>
      </c>
      <c r="C2138">
        <f t="shared" si="99"/>
        <v>1981</v>
      </c>
      <c r="D2138" t="s">
        <v>15</v>
      </c>
      <c r="E2138">
        <v>22</v>
      </c>
      <c r="F2138">
        <v>1</v>
      </c>
      <c r="G2138" s="15">
        <v>35952.65</v>
      </c>
      <c r="H2138" t="s">
        <v>16</v>
      </c>
      <c r="I2138" t="s">
        <v>12</v>
      </c>
      <c r="J2138" t="s">
        <v>42</v>
      </c>
      <c r="K2138" t="str">
        <f t="shared" si="100"/>
        <v>22-Nov-1981</v>
      </c>
      <c r="L2138">
        <f t="shared" si="101"/>
        <v>41</v>
      </c>
    </row>
    <row r="2139" spans="1:12" x14ac:dyDescent="0.3">
      <c r="A2139" t="s">
        <v>2169</v>
      </c>
      <c r="B2139">
        <v>1999</v>
      </c>
      <c r="C2139">
        <f t="shared" si="99"/>
        <v>1999</v>
      </c>
      <c r="D2139" t="s">
        <v>20</v>
      </c>
      <c r="E2139">
        <v>4</v>
      </c>
      <c r="F2139">
        <v>2</v>
      </c>
      <c r="G2139" s="15">
        <v>36021.01</v>
      </c>
      <c r="H2139" t="s">
        <v>11</v>
      </c>
      <c r="I2139" t="s">
        <v>12</v>
      </c>
      <c r="J2139" t="s">
        <v>13</v>
      </c>
      <c r="K2139" t="str">
        <f t="shared" si="100"/>
        <v>4-Sep-1999</v>
      </c>
      <c r="L2139">
        <f t="shared" si="101"/>
        <v>23</v>
      </c>
    </row>
    <row r="2140" spans="1:12" x14ac:dyDescent="0.3">
      <c r="A2140" t="s">
        <v>2170</v>
      </c>
      <c r="B2140">
        <v>1963</v>
      </c>
      <c r="C2140">
        <f t="shared" si="99"/>
        <v>1963</v>
      </c>
      <c r="D2140" t="s">
        <v>10</v>
      </c>
      <c r="E2140">
        <v>22</v>
      </c>
      <c r="F2140">
        <v>0</v>
      </c>
      <c r="G2140" s="15">
        <v>36074.339999999997</v>
      </c>
      <c r="H2140" t="s">
        <v>11</v>
      </c>
      <c r="I2140" t="s">
        <v>16</v>
      </c>
      <c r="J2140" t="s">
        <v>42</v>
      </c>
      <c r="K2140" t="str">
        <f t="shared" si="100"/>
        <v>22-Jul-1963</v>
      </c>
      <c r="L2140">
        <f t="shared" si="101"/>
        <v>59</v>
      </c>
    </row>
    <row r="2141" spans="1:12" x14ac:dyDescent="0.3">
      <c r="A2141" t="s">
        <v>2171</v>
      </c>
      <c r="B2141">
        <v>1996</v>
      </c>
      <c r="C2141">
        <f t="shared" si="99"/>
        <v>1996</v>
      </c>
      <c r="D2141" t="s">
        <v>35</v>
      </c>
      <c r="E2141">
        <v>20</v>
      </c>
      <c r="F2141">
        <v>2</v>
      </c>
      <c r="G2141" s="15">
        <v>36085.22</v>
      </c>
      <c r="H2141" t="s">
        <v>16</v>
      </c>
      <c r="I2141" t="s">
        <v>16</v>
      </c>
      <c r="J2141" t="s">
        <v>42</v>
      </c>
      <c r="K2141" t="str">
        <f t="shared" si="100"/>
        <v>20-Aug-1996</v>
      </c>
      <c r="L2141">
        <f t="shared" si="101"/>
        <v>26</v>
      </c>
    </row>
    <row r="2142" spans="1:12" x14ac:dyDescent="0.3">
      <c r="A2142" t="s">
        <v>2172</v>
      </c>
      <c r="B2142">
        <v>1979</v>
      </c>
      <c r="C2142">
        <f t="shared" si="99"/>
        <v>1979</v>
      </c>
      <c r="D2142" t="s">
        <v>15</v>
      </c>
      <c r="E2142">
        <v>4</v>
      </c>
      <c r="F2142">
        <v>2</v>
      </c>
      <c r="G2142" s="15">
        <v>36090.49</v>
      </c>
      <c r="H2142" t="s">
        <v>11</v>
      </c>
      <c r="I2142" t="s">
        <v>11</v>
      </c>
      <c r="J2142" t="s">
        <v>42</v>
      </c>
      <c r="K2142" t="str">
        <f t="shared" si="100"/>
        <v>4-Nov-1979</v>
      </c>
      <c r="L2142">
        <f t="shared" si="101"/>
        <v>43</v>
      </c>
    </row>
    <row r="2143" spans="1:12" x14ac:dyDescent="0.3">
      <c r="A2143" t="s">
        <v>2173</v>
      </c>
      <c r="B2143">
        <v>1997</v>
      </c>
      <c r="C2143">
        <f t="shared" si="99"/>
        <v>1997</v>
      </c>
      <c r="D2143" t="s">
        <v>18</v>
      </c>
      <c r="E2143">
        <v>12</v>
      </c>
      <c r="F2143">
        <v>2</v>
      </c>
      <c r="G2143" s="15">
        <v>36124.57</v>
      </c>
      <c r="H2143" t="s">
        <v>16</v>
      </c>
      <c r="I2143" t="s">
        <v>12</v>
      </c>
      <c r="J2143" t="s">
        <v>13</v>
      </c>
      <c r="K2143" t="str">
        <f t="shared" si="100"/>
        <v>12-Jun-1997</v>
      </c>
      <c r="L2143">
        <f t="shared" si="101"/>
        <v>25</v>
      </c>
    </row>
    <row r="2144" spans="1:12" x14ac:dyDescent="0.3">
      <c r="A2144" t="s">
        <v>2174</v>
      </c>
      <c r="B2144">
        <v>2004</v>
      </c>
      <c r="C2144">
        <f t="shared" si="99"/>
        <v>2004</v>
      </c>
      <c r="D2144" t="s">
        <v>35</v>
      </c>
      <c r="E2144">
        <v>30</v>
      </c>
      <c r="F2144">
        <v>0</v>
      </c>
      <c r="G2144" s="15">
        <v>36149.480000000003</v>
      </c>
      <c r="H2144" t="s">
        <v>11</v>
      </c>
      <c r="I2144" t="s">
        <v>11</v>
      </c>
      <c r="J2144" t="s">
        <v>13</v>
      </c>
      <c r="K2144" t="str">
        <f t="shared" si="100"/>
        <v>30-Aug-2004</v>
      </c>
      <c r="L2144">
        <f t="shared" si="101"/>
        <v>18</v>
      </c>
    </row>
    <row r="2145" spans="1:12" x14ac:dyDescent="0.3">
      <c r="A2145" t="s">
        <v>2175</v>
      </c>
      <c r="B2145">
        <v>1974</v>
      </c>
      <c r="C2145">
        <f t="shared" si="99"/>
        <v>1974</v>
      </c>
      <c r="D2145" t="s">
        <v>30</v>
      </c>
      <c r="E2145">
        <v>6</v>
      </c>
      <c r="F2145">
        <v>0</v>
      </c>
      <c r="G2145" s="15">
        <v>36182.870000000003</v>
      </c>
      <c r="H2145" t="s">
        <v>11</v>
      </c>
      <c r="I2145" t="s">
        <v>12</v>
      </c>
      <c r="J2145" t="s">
        <v>23</v>
      </c>
      <c r="K2145" t="str">
        <f t="shared" si="100"/>
        <v>6-Dec-1974</v>
      </c>
      <c r="L2145">
        <f t="shared" si="101"/>
        <v>48</v>
      </c>
    </row>
    <row r="2146" spans="1:12" x14ac:dyDescent="0.3">
      <c r="A2146" t="s">
        <v>2176</v>
      </c>
      <c r="B2146">
        <v>1999</v>
      </c>
      <c r="C2146">
        <f t="shared" si="99"/>
        <v>1999</v>
      </c>
      <c r="D2146" t="s">
        <v>37</v>
      </c>
      <c r="E2146">
        <v>1</v>
      </c>
      <c r="F2146">
        <v>3</v>
      </c>
      <c r="G2146" s="15">
        <v>36189.1</v>
      </c>
      <c r="H2146" t="s">
        <v>16</v>
      </c>
      <c r="I2146" t="s">
        <v>12</v>
      </c>
      <c r="J2146" t="s">
        <v>168</v>
      </c>
      <c r="K2146" t="str">
        <f t="shared" si="100"/>
        <v>1-Oct-1999</v>
      </c>
      <c r="L2146">
        <f t="shared" si="101"/>
        <v>23</v>
      </c>
    </row>
    <row r="2147" spans="1:12" x14ac:dyDescent="0.3">
      <c r="A2147" t="s">
        <v>2177</v>
      </c>
      <c r="B2147">
        <v>1993</v>
      </c>
      <c r="C2147">
        <f t="shared" si="99"/>
        <v>1993</v>
      </c>
      <c r="D2147" t="s">
        <v>30</v>
      </c>
      <c r="E2147">
        <v>28</v>
      </c>
      <c r="F2147">
        <v>0</v>
      </c>
      <c r="G2147" s="15">
        <v>36197.699999999997</v>
      </c>
      <c r="H2147" t="s">
        <v>16</v>
      </c>
      <c r="I2147" t="s">
        <v>12</v>
      </c>
      <c r="J2147" t="s">
        <v>42</v>
      </c>
      <c r="K2147" t="str">
        <f t="shared" si="100"/>
        <v>28-Dec-1993</v>
      </c>
      <c r="L2147">
        <f t="shared" si="101"/>
        <v>29</v>
      </c>
    </row>
    <row r="2148" spans="1:12" x14ac:dyDescent="0.3">
      <c r="A2148" t="s">
        <v>2178</v>
      </c>
      <c r="B2148">
        <v>2003</v>
      </c>
      <c r="C2148">
        <f t="shared" si="99"/>
        <v>2003</v>
      </c>
      <c r="D2148" t="s">
        <v>20</v>
      </c>
      <c r="E2148">
        <v>5</v>
      </c>
      <c r="F2148">
        <v>0</v>
      </c>
      <c r="G2148" s="15">
        <v>36219.410000000003</v>
      </c>
      <c r="H2148" t="s">
        <v>16</v>
      </c>
      <c r="I2148" t="s">
        <v>16</v>
      </c>
      <c r="J2148" t="s">
        <v>23</v>
      </c>
      <c r="K2148" t="str">
        <f t="shared" si="100"/>
        <v>5-Sep-2003</v>
      </c>
      <c r="L2148">
        <f t="shared" si="101"/>
        <v>19</v>
      </c>
    </row>
    <row r="2149" spans="1:12" x14ac:dyDescent="0.3">
      <c r="A2149" t="s">
        <v>2179</v>
      </c>
      <c r="B2149">
        <v>2004</v>
      </c>
      <c r="C2149">
        <f t="shared" si="99"/>
        <v>2004</v>
      </c>
      <c r="D2149" t="s">
        <v>30</v>
      </c>
      <c r="E2149">
        <v>25</v>
      </c>
      <c r="F2149">
        <v>0</v>
      </c>
      <c r="G2149" s="15">
        <v>36307.800000000003</v>
      </c>
      <c r="H2149" t="s">
        <v>16</v>
      </c>
      <c r="I2149" t="s">
        <v>11</v>
      </c>
      <c r="J2149" t="s">
        <v>13</v>
      </c>
      <c r="K2149" t="str">
        <f t="shared" si="100"/>
        <v>25-Dec-2004</v>
      </c>
      <c r="L2149">
        <f t="shared" si="101"/>
        <v>18</v>
      </c>
    </row>
    <row r="2150" spans="1:12" x14ac:dyDescent="0.3">
      <c r="A2150" t="s">
        <v>2180</v>
      </c>
      <c r="B2150">
        <v>1992</v>
      </c>
      <c r="C2150">
        <f t="shared" si="99"/>
        <v>1992</v>
      </c>
      <c r="D2150" t="s">
        <v>18</v>
      </c>
      <c r="E2150">
        <v>16</v>
      </c>
      <c r="F2150">
        <v>0</v>
      </c>
      <c r="G2150" s="15">
        <v>36314.050000000003</v>
      </c>
      <c r="H2150" t="s">
        <v>11</v>
      </c>
      <c r="I2150" t="s">
        <v>11</v>
      </c>
      <c r="J2150" t="s">
        <v>42</v>
      </c>
      <c r="K2150" t="str">
        <f t="shared" si="100"/>
        <v>16-Jun-1992</v>
      </c>
      <c r="L2150">
        <f t="shared" si="101"/>
        <v>30</v>
      </c>
    </row>
    <row r="2151" spans="1:12" x14ac:dyDescent="0.3">
      <c r="A2151" t="s">
        <v>2181</v>
      </c>
      <c r="B2151">
        <v>1967</v>
      </c>
      <c r="C2151">
        <f t="shared" si="99"/>
        <v>1967</v>
      </c>
      <c r="D2151" t="s">
        <v>37</v>
      </c>
      <c r="E2151">
        <v>18</v>
      </c>
      <c r="F2151">
        <v>0</v>
      </c>
      <c r="G2151" s="15">
        <v>36332.449999999997</v>
      </c>
      <c r="H2151" t="s">
        <v>16</v>
      </c>
      <c r="I2151" t="s">
        <v>12</v>
      </c>
      <c r="J2151" t="s">
        <v>42</v>
      </c>
      <c r="K2151" t="str">
        <f t="shared" si="100"/>
        <v>18-Oct-1967</v>
      </c>
      <c r="L2151">
        <f t="shared" si="101"/>
        <v>55</v>
      </c>
    </row>
    <row r="2152" spans="1:12" x14ac:dyDescent="0.3">
      <c r="A2152" t="s">
        <v>2182</v>
      </c>
      <c r="B2152">
        <v>1975</v>
      </c>
      <c r="C2152">
        <f t="shared" si="99"/>
        <v>1975</v>
      </c>
      <c r="D2152" t="s">
        <v>18</v>
      </c>
      <c r="E2152">
        <v>5</v>
      </c>
      <c r="F2152">
        <v>1</v>
      </c>
      <c r="G2152" s="15">
        <v>36350.71</v>
      </c>
      <c r="H2152" t="s">
        <v>16</v>
      </c>
      <c r="I2152" t="s">
        <v>11</v>
      </c>
      <c r="J2152" t="s">
        <v>42</v>
      </c>
      <c r="K2152" t="str">
        <f t="shared" si="100"/>
        <v>5-Jun-1975</v>
      </c>
      <c r="L2152">
        <f t="shared" si="101"/>
        <v>48</v>
      </c>
    </row>
    <row r="2153" spans="1:12" x14ac:dyDescent="0.3">
      <c r="A2153" t="s">
        <v>2183</v>
      </c>
      <c r="B2153">
        <v>2003</v>
      </c>
      <c r="C2153">
        <f t="shared" si="99"/>
        <v>2003</v>
      </c>
      <c r="D2153" t="s">
        <v>30</v>
      </c>
      <c r="E2153">
        <v>9</v>
      </c>
      <c r="F2153">
        <v>2</v>
      </c>
      <c r="G2153" s="15">
        <v>36397.58</v>
      </c>
      <c r="H2153" t="s">
        <v>11</v>
      </c>
      <c r="I2153" t="s">
        <v>12</v>
      </c>
      <c r="J2153" t="s">
        <v>42</v>
      </c>
      <c r="K2153" t="str">
        <f t="shared" si="100"/>
        <v>9-Dec-2003</v>
      </c>
      <c r="L2153">
        <f t="shared" si="101"/>
        <v>19</v>
      </c>
    </row>
    <row r="2154" spans="1:12" x14ac:dyDescent="0.3">
      <c r="A2154" t="s">
        <v>2184</v>
      </c>
      <c r="B2154">
        <v>1962</v>
      </c>
      <c r="C2154">
        <f t="shared" si="99"/>
        <v>1962</v>
      </c>
      <c r="D2154" t="s">
        <v>15</v>
      </c>
      <c r="E2154">
        <v>19</v>
      </c>
      <c r="F2154">
        <v>0</v>
      </c>
      <c r="G2154" s="15">
        <v>36445.550000000003</v>
      </c>
      <c r="H2154" t="s">
        <v>11</v>
      </c>
      <c r="I2154" t="s">
        <v>11</v>
      </c>
      <c r="J2154" t="s">
        <v>42</v>
      </c>
      <c r="K2154" t="str">
        <f t="shared" si="100"/>
        <v>19-Nov-1962</v>
      </c>
      <c r="L2154">
        <f t="shared" si="101"/>
        <v>60</v>
      </c>
    </row>
    <row r="2155" spans="1:12" x14ac:dyDescent="0.3">
      <c r="A2155" t="s">
        <v>2185</v>
      </c>
      <c r="B2155">
        <v>1973</v>
      </c>
      <c r="C2155">
        <f t="shared" si="99"/>
        <v>1973</v>
      </c>
      <c r="D2155" t="s">
        <v>35</v>
      </c>
      <c r="E2155">
        <v>9</v>
      </c>
      <c r="F2155">
        <v>0</v>
      </c>
      <c r="G2155" s="15">
        <v>36541.550000000003</v>
      </c>
      <c r="H2155" t="s">
        <v>11</v>
      </c>
      <c r="I2155" t="s">
        <v>12</v>
      </c>
      <c r="J2155" t="s">
        <v>42</v>
      </c>
      <c r="K2155" t="str">
        <f t="shared" si="100"/>
        <v>9-Aug-1973</v>
      </c>
      <c r="L2155">
        <f t="shared" si="101"/>
        <v>49</v>
      </c>
    </row>
    <row r="2156" spans="1:12" x14ac:dyDescent="0.3">
      <c r="A2156" t="s">
        <v>2186</v>
      </c>
      <c r="B2156">
        <v>1992</v>
      </c>
      <c r="C2156">
        <f t="shared" si="99"/>
        <v>1992</v>
      </c>
      <c r="D2156" t="s">
        <v>37</v>
      </c>
      <c r="E2156">
        <v>9</v>
      </c>
      <c r="F2156">
        <v>0</v>
      </c>
      <c r="G2156" s="15">
        <v>36572.800000000003</v>
      </c>
      <c r="H2156" t="s">
        <v>16</v>
      </c>
      <c r="I2156" t="s">
        <v>11</v>
      </c>
      <c r="J2156" t="s">
        <v>42</v>
      </c>
      <c r="K2156" t="str">
        <f t="shared" si="100"/>
        <v>9-Oct-1992</v>
      </c>
      <c r="L2156">
        <f t="shared" si="101"/>
        <v>30</v>
      </c>
    </row>
    <row r="2157" spans="1:12" x14ac:dyDescent="0.3">
      <c r="A2157" t="s">
        <v>2187</v>
      </c>
      <c r="B2157">
        <v>1961</v>
      </c>
      <c r="C2157">
        <f t="shared" si="99"/>
        <v>1961</v>
      </c>
      <c r="D2157" t="s">
        <v>10</v>
      </c>
      <c r="E2157">
        <v>29</v>
      </c>
      <c r="F2157">
        <v>4</v>
      </c>
      <c r="G2157" s="15">
        <v>36580.28</v>
      </c>
      <c r="H2157" t="s">
        <v>11</v>
      </c>
      <c r="I2157" t="s">
        <v>11</v>
      </c>
      <c r="J2157" t="s">
        <v>13</v>
      </c>
      <c r="K2157" t="str">
        <f t="shared" si="100"/>
        <v>29-Jul-1961</v>
      </c>
      <c r="L2157">
        <f t="shared" si="101"/>
        <v>61</v>
      </c>
    </row>
    <row r="2158" spans="1:12" x14ac:dyDescent="0.3">
      <c r="A2158" t="s">
        <v>2188</v>
      </c>
      <c r="B2158">
        <v>1970</v>
      </c>
      <c r="C2158">
        <f t="shared" si="99"/>
        <v>1970</v>
      </c>
      <c r="D2158" t="s">
        <v>10</v>
      </c>
      <c r="E2158">
        <v>14</v>
      </c>
      <c r="F2158">
        <v>0</v>
      </c>
      <c r="G2158" s="15">
        <v>36786.370000000003</v>
      </c>
      <c r="H2158" t="s">
        <v>16</v>
      </c>
      <c r="I2158" t="s">
        <v>16</v>
      </c>
      <c r="J2158" t="s">
        <v>42</v>
      </c>
      <c r="K2158" t="str">
        <f t="shared" si="100"/>
        <v>14-Jul-1970</v>
      </c>
      <c r="L2158">
        <f t="shared" si="101"/>
        <v>52</v>
      </c>
    </row>
    <row r="2159" spans="1:12" x14ac:dyDescent="0.3">
      <c r="A2159" t="s">
        <v>2189</v>
      </c>
      <c r="B2159">
        <v>1965</v>
      </c>
      <c r="C2159">
        <f t="shared" si="99"/>
        <v>1965</v>
      </c>
      <c r="D2159" t="s">
        <v>30</v>
      </c>
      <c r="E2159">
        <v>28</v>
      </c>
      <c r="F2159">
        <v>0</v>
      </c>
      <c r="G2159" s="15">
        <v>36795.29</v>
      </c>
      <c r="H2159" t="s">
        <v>11</v>
      </c>
      <c r="I2159" t="s">
        <v>16</v>
      </c>
      <c r="J2159" t="s">
        <v>42</v>
      </c>
      <c r="K2159" t="str">
        <f t="shared" si="100"/>
        <v>28-Dec-1965</v>
      </c>
      <c r="L2159">
        <f t="shared" si="101"/>
        <v>57</v>
      </c>
    </row>
    <row r="2160" spans="1:12" x14ac:dyDescent="0.3">
      <c r="A2160" t="s">
        <v>31</v>
      </c>
      <c r="B2160">
        <v>1992</v>
      </c>
      <c r="C2160">
        <f t="shared" si="99"/>
        <v>1992</v>
      </c>
      <c r="D2160" t="s">
        <v>37</v>
      </c>
      <c r="E2160">
        <v>6</v>
      </c>
      <c r="F2160">
        <v>0</v>
      </c>
      <c r="G2160" s="15">
        <v>36837.47</v>
      </c>
      <c r="H2160" t="s">
        <v>16</v>
      </c>
      <c r="I2160" t="s">
        <v>11</v>
      </c>
      <c r="J2160" t="s">
        <v>42</v>
      </c>
      <c r="K2160" t="str">
        <f t="shared" si="100"/>
        <v>6-Oct-1992</v>
      </c>
      <c r="L2160">
        <f t="shared" si="101"/>
        <v>30</v>
      </c>
    </row>
    <row r="2161" spans="1:12" x14ac:dyDescent="0.3">
      <c r="A2161" t="s">
        <v>2190</v>
      </c>
      <c r="B2161">
        <v>1992</v>
      </c>
      <c r="C2161">
        <f t="shared" si="99"/>
        <v>1992</v>
      </c>
      <c r="D2161" t="s">
        <v>10</v>
      </c>
      <c r="E2161">
        <v>4</v>
      </c>
      <c r="F2161">
        <v>0</v>
      </c>
      <c r="G2161" s="15">
        <v>36837.47</v>
      </c>
      <c r="H2161" t="s">
        <v>11</v>
      </c>
      <c r="I2161" t="s">
        <v>12</v>
      </c>
      <c r="J2161" t="s">
        <v>42</v>
      </c>
      <c r="K2161" t="str">
        <f t="shared" si="100"/>
        <v>4-Jul-1992</v>
      </c>
      <c r="L2161">
        <f t="shared" si="101"/>
        <v>30</v>
      </c>
    </row>
    <row r="2162" spans="1:12" x14ac:dyDescent="0.3">
      <c r="A2162" t="s">
        <v>2191</v>
      </c>
      <c r="B2162">
        <v>1972</v>
      </c>
      <c r="C2162">
        <f t="shared" si="99"/>
        <v>1972</v>
      </c>
      <c r="D2162" t="s">
        <v>30</v>
      </c>
      <c r="E2162">
        <v>5</v>
      </c>
      <c r="F2162">
        <v>0</v>
      </c>
      <c r="G2162" s="15">
        <v>36889.99</v>
      </c>
      <c r="H2162" t="s">
        <v>16</v>
      </c>
      <c r="I2162" t="s">
        <v>12</v>
      </c>
      <c r="J2162" t="s">
        <v>42</v>
      </c>
      <c r="K2162" t="str">
        <f t="shared" si="100"/>
        <v>5-Dec-1972</v>
      </c>
      <c r="L2162">
        <f t="shared" si="101"/>
        <v>50</v>
      </c>
    </row>
    <row r="2163" spans="1:12" x14ac:dyDescent="0.3">
      <c r="A2163" t="s">
        <v>2192</v>
      </c>
      <c r="B2163">
        <v>2003</v>
      </c>
      <c r="C2163">
        <f t="shared" si="99"/>
        <v>2003</v>
      </c>
      <c r="D2163" t="s">
        <v>18</v>
      </c>
      <c r="E2163">
        <v>21</v>
      </c>
      <c r="F2163">
        <v>0</v>
      </c>
      <c r="G2163" s="15">
        <v>36898.730000000003</v>
      </c>
      <c r="H2163" t="s">
        <v>11</v>
      </c>
      <c r="I2163" t="s">
        <v>16</v>
      </c>
      <c r="J2163" t="s">
        <v>23</v>
      </c>
      <c r="K2163" t="str">
        <f t="shared" si="100"/>
        <v>21-Jun-2003</v>
      </c>
      <c r="L2163">
        <f t="shared" si="101"/>
        <v>19</v>
      </c>
    </row>
    <row r="2164" spans="1:12" x14ac:dyDescent="0.3">
      <c r="A2164" t="s">
        <v>2193</v>
      </c>
      <c r="B2164">
        <v>1963</v>
      </c>
      <c r="C2164">
        <f t="shared" si="99"/>
        <v>1963</v>
      </c>
      <c r="D2164" t="s">
        <v>10</v>
      </c>
      <c r="E2164">
        <v>24</v>
      </c>
      <c r="F2164">
        <v>2</v>
      </c>
      <c r="G2164" s="15">
        <v>36910.61</v>
      </c>
      <c r="H2164" t="s">
        <v>11</v>
      </c>
      <c r="I2164" t="s">
        <v>11</v>
      </c>
      <c r="J2164" t="s">
        <v>42</v>
      </c>
      <c r="K2164" t="str">
        <f t="shared" si="100"/>
        <v>24-Jul-1963</v>
      </c>
      <c r="L2164">
        <f t="shared" si="101"/>
        <v>59</v>
      </c>
    </row>
    <row r="2165" spans="1:12" x14ac:dyDescent="0.3">
      <c r="A2165" t="s">
        <v>2194</v>
      </c>
      <c r="B2165">
        <v>1991</v>
      </c>
      <c r="C2165">
        <f t="shared" si="99"/>
        <v>1991</v>
      </c>
      <c r="D2165" t="s">
        <v>18</v>
      </c>
      <c r="E2165">
        <v>10</v>
      </c>
      <c r="F2165">
        <v>3</v>
      </c>
      <c r="G2165" s="15">
        <v>36911.99</v>
      </c>
      <c r="H2165" t="s">
        <v>11</v>
      </c>
      <c r="I2165" t="s">
        <v>11</v>
      </c>
      <c r="J2165" t="s">
        <v>42</v>
      </c>
      <c r="K2165" t="str">
        <f t="shared" si="100"/>
        <v>10-Jun-1991</v>
      </c>
      <c r="L2165">
        <f t="shared" si="101"/>
        <v>31</v>
      </c>
    </row>
    <row r="2166" spans="1:12" x14ac:dyDescent="0.3">
      <c r="A2166" t="s">
        <v>2195</v>
      </c>
      <c r="B2166">
        <v>1968</v>
      </c>
      <c r="C2166">
        <f t="shared" si="99"/>
        <v>1968</v>
      </c>
      <c r="D2166" t="s">
        <v>37</v>
      </c>
      <c r="E2166">
        <v>22</v>
      </c>
      <c r="F2166">
        <v>0</v>
      </c>
      <c r="G2166" s="15">
        <v>36922.61</v>
      </c>
      <c r="H2166" t="s">
        <v>11</v>
      </c>
      <c r="I2166" t="s">
        <v>16</v>
      </c>
      <c r="J2166" t="s">
        <v>42</v>
      </c>
      <c r="K2166" t="str">
        <f t="shared" si="100"/>
        <v>22-Oct-1968</v>
      </c>
      <c r="L2166">
        <f t="shared" si="101"/>
        <v>54</v>
      </c>
    </row>
    <row r="2167" spans="1:12" x14ac:dyDescent="0.3">
      <c r="A2167" t="s">
        <v>2196</v>
      </c>
      <c r="B2167">
        <v>1977</v>
      </c>
      <c r="C2167">
        <f t="shared" si="99"/>
        <v>1977</v>
      </c>
      <c r="D2167" t="s">
        <v>35</v>
      </c>
      <c r="E2167">
        <v>13</v>
      </c>
      <c r="F2167">
        <v>2</v>
      </c>
      <c r="G2167" s="15">
        <v>36935.64</v>
      </c>
      <c r="H2167" t="s">
        <v>11</v>
      </c>
      <c r="I2167" t="s">
        <v>16</v>
      </c>
      <c r="J2167" t="s">
        <v>42</v>
      </c>
      <c r="K2167" t="str">
        <f t="shared" si="100"/>
        <v>13-Aug-1977</v>
      </c>
      <c r="L2167">
        <f t="shared" si="101"/>
        <v>45</v>
      </c>
    </row>
    <row r="2168" spans="1:12" x14ac:dyDescent="0.3">
      <c r="A2168" t="s">
        <v>2197</v>
      </c>
      <c r="B2168">
        <v>1992</v>
      </c>
      <c r="C2168">
        <f t="shared" si="99"/>
        <v>1992</v>
      </c>
      <c r="D2168" t="s">
        <v>35</v>
      </c>
      <c r="E2168">
        <v>25</v>
      </c>
      <c r="F2168">
        <v>0</v>
      </c>
      <c r="G2168" s="15">
        <v>36950.26</v>
      </c>
      <c r="H2168" t="s">
        <v>16</v>
      </c>
      <c r="I2168" t="s">
        <v>16</v>
      </c>
      <c r="J2168" t="s">
        <v>13</v>
      </c>
      <c r="K2168" t="str">
        <f t="shared" si="100"/>
        <v>25-Aug-1992</v>
      </c>
      <c r="L2168">
        <f t="shared" si="101"/>
        <v>30</v>
      </c>
    </row>
    <row r="2169" spans="1:12" x14ac:dyDescent="0.3">
      <c r="A2169" t="s">
        <v>2198</v>
      </c>
      <c r="B2169">
        <v>1992</v>
      </c>
      <c r="C2169">
        <f t="shared" si="99"/>
        <v>1992</v>
      </c>
      <c r="D2169" t="s">
        <v>20</v>
      </c>
      <c r="E2169">
        <v>13</v>
      </c>
      <c r="F2169">
        <v>0</v>
      </c>
      <c r="G2169" s="15">
        <v>36976.449999999997</v>
      </c>
      <c r="H2169" t="s">
        <v>11</v>
      </c>
      <c r="I2169" t="s">
        <v>12</v>
      </c>
      <c r="J2169" t="s">
        <v>42</v>
      </c>
      <c r="K2169" t="str">
        <f t="shared" si="100"/>
        <v>13-Sep-1992</v>
      </c>
      <c r="L2169">
        <f t="shared" si="101"/>
        <v>30</v>
      </c>
    </row>
    <row r="2170" spans="1:12" x14ac:dyDescent="0.3">
      <c r="A2170" t="s">
        <v>2199</v>
      </c>
      <c r="B2170">
        <v>1991</v>
      </c>
      <c r="C2170">
        <f t="shared" si="99"/>
        <v>1991</v>
      </c>
      <c r="D2170" t="s">
        <v>15</v>
      </c>
      <c r="E2170">
        <v>1</v>
      </c>
      <c r="F2170">
        <v>3</v>
      </c>
      <c r="G2170" s="15">
        <v>37040.879999999997</v>
      </c>
      <c r="H2170" t="s">
        <v>11</v>
      </c>
      <c r="I2170" t="s">
        <v>11</v>
      </c>
      <c r="J2170" t="s">
        <v>42</v>
      </c>
      <c r="K2170" t="str">
        <f t="shared" si="100"/>
        <v>1-Nov-1991</v>
      </c>
      <c r="L2170">
        <f t="shared" si="101"/>
        <v>31</v>
      </c>
    </row>
    <row r="2171" spans="1:12" x14ac:dyDescent="0.3">
      <c r="A2171" t="s">
        <v>2200</v>
      </c>
      <c r="B2171">
        <v>1988</v>
      </c>
      <c r="C2171">
        <f t="shared" si="99"/>
        <v>1988</v>
      </c>
      <c r="D2171" t="s">
        <v>30</v>
      </c>
      <c r="E2171">
        <v>17</v>
      </c>
      <c r="F2171">
        <v>3</v>
      </c>
      <c r="G2171" s="15">
        <v>37076.370000000003</v>
      </c>
      <c r="H2171" t="s">
        <v>11</v>
      </c>
      <c r="I2171" t="s">
        <v>16</v>
      </c>
      <c r="J2171" t="s">
        <v>42</v>
      </c>
      <c r="K2171" t="str">
        <f t="shared" si="100"/>
        <v>17-Dec-1988</v>
      </c>
      <c r="L2171">
        <f t="shared" si="101"/>
        <v>34</v>
      </c>
    </row>
    <row r="2172" spans="1:12" x14ac:dyDescent="0.3">
      <c r="A2172" t="s">
        <v>2201</v>
      </c>
      <c r="B2172">
        <v>1989</v>
      </c>
      <c r="C2172">
        <f t="shared" si="99"/>
        <v>1989</v>
      </c>
      <c r="D2172" t="s">
        <v>18</v>
      </c>
      <c r="E2172">
        <v>10</v>
      </c>
      <c r="F2172">
        <v>0</v>
      </c>
      <c r="G2172" s="15">
        <v>37079.370000000003</v>
      </c>
      <c r="H2172" t="s">
        <v>11</v>
      </c>
      <c r="I2172" t="s">
        <v>12</v>
      </c>
      <c r="J2172" t="s">
        <v>42</v>
      </c>
      <c r="K2172" t="str">
        <f t="shared" si="100"/>
        <v>10-Jun-1989</v>
      </c>
      <c r="L2172">
        <f t="shared" si="101"/>
        <v>33</v>
      </c>
    </row>
    <row r="2173" spans="1:12" x14ac:dyDescent="0.3">
      <c r="A2173" t="s">
        <v>2202</v>
      </c>
      <c r="B2173">
        <v>1995</v>
      </c>
      <c r="C2173">
        <f t="shared" si="99"/>
        <v>1995</v>
      </c>
      <c r="D2173" t="s">
        <v>37</v>
      </c>
      <c r="E2173">
        <v>30</v>
      </c>
      <c r="F2173">
        <v>0</v>
      </c>
      <c r="G2173" s="15">
        <v>37133.9</v>
      </c>
      <c r="H2173" t="s">
        <v>11</v>
      </c>
      <c r="I2173" t="s">
        <v>11</v>
      </c>
      <c r="J2173" t="s">
        <v>13</v>
      </c>
      <c r="K2173" t="str">
        <f t="shared" si="100"/>
        <v>30-Oct-1995</v>
      </c>
      <c r="L2173">
        <f t="shared" si="101"/>
        <v>27</v>
      </c>
    </row>
    <row r="2174" spans="1:12" x14ac:dyDescent="0.3">
      <c r="A2174" t="s">
        <v>2203</v>
      </c>
      <c r="B2174">
        <v>2000</v>
      </c>
      <c r="C2174">
        <f t="shared" si="99"/>
        <v>2000</v>
      </c>
      <c r="D2174" t="s">
        <v>20</v>
      </c>
      <c r="E2174">
        <v>5</v>
      </c>
      <c r="F2174">
        <v>1</v>
      </c>
      <c r="G2174" s="15">
        <v>37165.160000000003</v>
      </c>
      <c r="H2174" t="s">
        <v>16</v>
      </c>
      <c r="I2174" t="s">
        <v>12</v>
      </c>
      <c r="J2174" t="s">
        <v>8337</v>
      </c>
      <c r="K2174" t="str">
        <f t="shared" si="100"/>
        <v>5-Sep-2000</v>
      </c>
      <c r="L2174">
        <f t="shared" si="101"/>
        <v>22</v>
      </c>
    </row>
    <row r="2175" spans="1:12" x14ac:dyDescent="0.3">
      <c r="A2175" t="s">
        <v>2204</v>
      </c>
      <c r="B2175">
        <v>1990</v>
      </c>
      <c r="C2175">
        <f t="shared" si="99"/>
        <v>1990</v>
      </c>
      <c r="D2175" t="s">
        <v>37</v>
      </c>
      <c r="E2175">
        <v>17</v>
      </c>
      <c r="F2175">
        <v>3</v>
      </c>
      <c r="G2175" s="15">
        <v>37251.22</v>
      </c>
      <c r="H2175" t="s">
        <v>11</v>
      </c>
      <c r="I2175" t="s">
        <v>11</v>
      </c>
      <c r="J2175" t="s">
        <v>42</v>
      </c>
      <c r="K2175" t="str">
        <f t="shared" si="100"/>
        <v>17-Oct-1990</v>
      </c>
      <c r="L2175">
        <f t="shared" si="101"/>
        <v>32</v>
      </c>
    </row>
    <row r="2176" spans="1:12" x14ac:dyDescent="0.3">
      <c r="A2176" t="s">
        <v>2205</v>
      </c>
      <c r="B2176">
        <v>1985</v>
      </c>
      <c r="C2176">
        <f t="shared" si="99"/>
        <v>1985</v>
      </c>
      <c r="D2176" t="s">
        <v>15</v>
      </c>
      <c r="E2176">
        <v>17</v>
      </c>
      <c r="F2176">
        <v>0</v>
      </c>
      <c r="G2176" s="15">
        <v>37270.15</v>
      </c>
      <c r="H2176" t="s">
        <v>11</v>
      </c>
      <c r="I2176" t="s">
        <v>16</v>
      </c>
      <c r="J2176" t="s">
        <v>247</v>
      </c>
      <c r="K2176" t="str">
        <f t="shared" si="100"/>
        <v>17-Nov-1985</v>
      </c>
      <c r="L2176">
        <f t="shared" si="101"/>
        <v>37</v>
      </c>
    </row>
    <row r="2177" spans="1:12" x14ac:dyDescent="0.3">
      <c r="A2177" t="s">
        <v>2206</v>
      </c>
      <c r="B2177">
        <v>1975</v>
      </c>
      <c r="C2177">
        <f t="shared" si="99"/>
        <v>1975</v>
      </c>
      <c r="D2177" t="s">
        <v>15</v>
      </c>
      <c r="E2177">
        <v>9</v>
      </c>
      <c r="F2177">
        <v>1</v>
      </c>
      <c r="G2177" s="15">
        <v>37272.339999999997</v>
      </c>
      <c r="H2177" t="s">
        <v>11</v>
      </c>
      <c r="I2177" t="s">
        <v>12</v>
      </c>
      <c r="J2177" t="s">
        <v>42</v>
      </c>
      <c r="K2177" t="str">
        <f t="shared" si="100"/>
        <v>9-Nov-1975</v>
      </c>
      <c r="L2177">
        <f t="shared" si="101"/>
        <v>47</v>
      </c>
    </row>
    <row r="2178" spans="1:12" x14ac:dyDescent="0.3">
      <c r="A2178" t="s">
        <v>2207</v>
      </c>
      <c r="B2178">
        <v>1969</v>
      </c>
      <c r="C2178">
        <f t="shared" si="99"/>
        <v>1969</v>
      </c>
      <c r="D2178" t="s">
        <v>37</v>
      </c>
      <c r="E2178">
        <v>30</v>
      </c>
      <c r="F2178">
        <v>0</v>
      </c>
      <c r="G2178" s="15">
        <v>37277.269999999997</v>
      </c>
      <c r="H2178" t="s">
        <v>16</v>
      </c>
      <c r="I2178" t="s">
        <v>12</v>
      </c>
      <c r="J2178" t="s">
        <v>42</v>
      </c>
      <c r="K2178" t="str">
        <f t="shared" si="100"/>
        <v>30-Oct-1969</v>
      </c>
      <c r="L2178">
        <f t="shared" si="101"/>
        <v>53</v>
      </c>
    </row>
    <row r="2179" spans="1:12" x14ac:dyDescent="0.3">
      <c r="A2179" t="s">
        <v>2208</v>
      </c>
      <c r="B2179">
        <v>1979</v>
      </c>
      <c r="C2179">
        <f t="shared" ref="C2179:C2242" si="102">IF(B2179="?",AVERAGE($B$2344),B2179)</f>
        <v>1979</v>
      </c>
      <c r="D2179" t="s">
        <v>35</v>
      </c>
      <c r="E2179">
        <v>3</v>
      </c>
      <c r="F2179">
        <v>2</v>
      </c>
      <c r="G2179" s="15">
        <v>37425.94</v>
      </c>
      <c r="H2179" t="s">
        <v>11</v>
      </c>
      <c r="I2179" t="s">
        <v>16</v>
      </c>
      <c r="J2179" t="s">
        <v>42</v>
      </c>
      <c r="K2179" t="str">
        <f t="shared" ref="K2179:K2242" si="103">CONCATENATE(E2179,"-",D2179,"-",C2179)</f>
        <v>3-Aug-1979</v>
      </c>
      <c r="L2179">
        <f t="shared" ref="L2179:L2242" si="104">DATEDIF(K2179,DATE(2023,6,8),"Y")</f>
        <v>43</v>
      </c>
    </row>
    <row r="2180" spans="1:12" x14ac:dyDescent="0.3">
      <c r="A2180" t="s">
        <v>2209</v>
      </c>
      <c r="B2180">
        <v>2002</v>
      </c>
      <c r="C2180">
        <f t="shared" si="102"/>
        <v>2002</v>
      </c>
      <c r="D2180" t="s">
        <v>20</v>
      </c>
      <c r="E2180">
        <v>27</v>
      </c>
      <c r="F2180">
        <v>3</v>
      </c>
      <c r="G2180" s="15">
        <v>37465.339999999997</v>
      </c>
      <c r="H2180" t="s">
        <v>16</v>
      </c>
      <c r="I2180" t="s">
        <v>11</v>
      </c>
      <c r="J2180" t="s">
        <v>23</v>
      </c>
      <c r="K2180" t="str">
        <f t="shared" si="103"/>
        <v>27-Sep-2002</v>
      </c>
      <c r="L2180">
        <f t="shared" si="104"/>
        <v>20</v>
      </c>
    </row>
    <row r="2181" spans="1:12" x14ac:dyDescent="0.3">
      <c r="A2181" t="s">
        <v>2210</v>
      </c>
      <c r="B2181">
        <v>2000</v>
      </c>
      <c r="C2181">
        <f t="shared" si="102"/>
        <v>2000</v>
      </c>
      <c r="D2181" t="s">
        <v>37</v>
      </c>
      <c r="E2181">
        <v>12</v>
      </c>
      <c r="F2181">
        <v>2</v>
      </c>
      <c r="G2181" s="15">
        <v>37484.449999999997</v>
      </c>
      <c r="H2181" t="s">
        <v>16</v>
      </c>
      <c r="I2181" t="s">
        <v>16</v>
      </c>
      <c r="J2181" t="s">
        <v>13</v>
      </c>
      <c r="K2181" t="str">
        <f t="shared" si="103"/>
        <v>12-Oct-2000</v>
      </c>
      <c r="L2181">
        <f t="shared" si="104"/>
        <v>22</v>
      </c>
    </row>
    <row r="2182" spans="1:12" x14ac:dyDescent="0.3">
      <c r="A2182" t="s">
        <v>2211</v>
      </c>
      <c r="B2182">
        <v>1990</v>
      </c>
      <c r="C2182">
        <f t="shared" si="102"/>
        <v>1990</v>
      </c>
      <c r="D2182" t="s">
        <v>15</v>
      </c>
      <c r="E2182">
        <v>16</v>
      </c>
      <c r="F2182">
        <v>1</v>
      </c>
      <c r="G2182" s="15">
        <v>37607.53</v>
      </c>
      <c r="H2182" t="s">
        <v>16</v>
      </c>
      <c r="I2182" t="s">
        <v>11</v>
      </c>
      <c r="J2182" t="s">
        <v>166</v>
      </c>
      <c r="K2182" t="str">
        <f t="shared" si="103"/>
        <v>16-Nov-1990</v>
      </c>
      <c r="L2182">
        <f t="shared" si="104"/>
        <v>32</v>
      </c>
    </row>
    <row r="2183" spans="1:12" x14ac:dyDescent="0.3">
      <c r="A2183" t="s">
        <v>2212</v>
      </c>
      <c r="B2183">
        <v>1982</v>
      </c>
      <c r="C2183">
        <f t="shared" si="102"/>
        <v>1982</v>
      </c>
      <c r="D2183" t="s">
        <v>18</v>
      </c>
      <c r="E2183">
        <v>20</v>
      </c>
      <c r="F2183">
        <v>3</v>
      </c>
      <c r="G2183" s="15">
        <v>37650.74</v>
      </c>
      <c r="H2183" t="s">
        <v>11</v>
      </c>
      <c r="I2183" t="s">
        <v>11</v>
      </c>
      <c r="J2183" t="s">
        <v>23</v>
      </c>
      <c r="K2183" t="str">
        <f t="shared" si="103"/>
        <v>20-Jun-1982</v>
      </c>
      <c r="L2183">
        <f t="shared" si="104"/>
        <v>40</v>
      </c>
    </row>
    <row r="2184" spans="1:12" x14ac:dyDescent="0.3">
      <c r="A2184" t="s">
        <v>2213</v>
      </c>
      <c r="B2184">
        <v>1970</v>
      </c>
      <c r="C2184">
        <f t="shared" si="102"/>
        <v>1970</v>
      </c>
      <c r="D2184" t="s">
        <v>37</v>
      </c>
      <c r="E2184">
        <v>28</v>
      </c>
      <c r="F2184">
        <v>0</v>
      </c>
      <c r="G2184" s="15">
        <v>37675.06</v>
      </c>
      <c r="H2184" t="s">
        <v>11</v>
      </c>
      <c r="I2184" t="s">
        <v>12</v>
      </c>
      <c r="J2184" t="s">
        <v>42</v>
      </c>
      <c r="K2184" t="str">
        <f t="shared" si="103"/>
        <v>28-Oct-1970</v>
      </c>
      <c r="L2184">
        <f t="shared" si="104"/>
        <v>52</v>
      </c>
    </row>
    <row r="2185" spans="1:12" x14ac:dyDescent="0.3">
      <c r="A2185" t="s">
        <v>2214</v>
      </c>
      <c r="B2185">
        <v>1988</v>
      </c>
      <c r="C2185">
        <f t="shared" si="102"/>
        <v>1988</v>
      </c>
      <c r="D2185" t="s">
        <v>37</v>
      </c>
      <c r="E2185">
        <v>10</v>
      </c>
      <c r="F2185">
        <v>1</v>
      </c>
      <c r="G2185" s="15">
        <v>37701.879999999997</v>
      </c>
      <c r="H2185" t="s">
        <v>11</v>
      </c>
      <c r="I2185" t="s">
        <v>12</v>
      </c>
      <c r="J2185" t="s">
        <v>249</v>
      </c>
      <c r="K2185" t="str">
        <f t="shared" si="103"/>
        <v>10-Oct-1988</v>
      </c>
      <c r="L2185">
        <f t="shared" si="104"/>
        <v>34</v>
      </c>
    </row>
    <row r="2186" spans="1:12" x14ac:dyDescent="0.3">
      <c r="A2186" t="s">
        <v>2215</v>
      </c>
      <c r="B2186">
        <v>1976</v>
      </c>
      <c r="C2186">
        <f t="shared" si="102"/>
        <v>1976</v>
      </c>
      <c r="D2186" t="s">
        <v>20</v>
      </c>
      <c r="E2186">
        <v>18</v>
      </c>
      <c r="F2186">
        <v>2</v>
      </c>
      <c r="G2186" s="15">
        <v>37735.199999999997</v>
      </c>
      <c r="H2186" t="s">
        <v>11</v>
      </c>
      <c r="I2186" t="s">
        <v>11</v>
      </c>
      <c r="J2186" t="s">
        <v>42</v>
      </c>
      <c r="K2186" t="str">
        <f t="shared" si="103"/>
        <v>18-Sep-1976</v>
      </c>
      <c r="L2186">
        <f t="shared" si="104"/>
        <v>46</v>
      </c>
    </row>
    <row r="2187" spans="1:12" x14ac:dyDescent="0.3">
      <c r="A2187" t="s">
        <v>2216</v>
      </c>
      <c r="B2187">
        <v>1986</v>
      </c>
      <c r="C2187">
        <f t="shared" si="102"/>
        <v>1986</v>
      </c>
      <c r="D2187" t="s">
        <v>35</v>
      </c>
      <c r="E2187">
        <v>15</v>
      </c>
      <c r="F2187">
        <v>0</v>
      </c>
      <c r="G2187" s="15">
        <v>37742.58</v>
      </c>
      <c r="H2187" t="s">
        <v>16</v>
      </c>
      <c r="I2187" t="s">
        <v>16</v>
      </c>
      <c r="J2187" t="s">
        <v>13</v>
      </c>
      <c r="K2187" t="str">
        <f t="shared" si="103"/>
        <v>15-Aug-1986</v>
      </c>
      <c r="L2187">
        <f t="shared" si="104"/>
        <v>36</v>
      </c>
    </row>
    <row r="2188" spans="1:12" x14ac:dyDescent="0.3">
      <c r="A2188" t="s">
        <v>2217</v>
      </c>
      <c r="B2188">
        <v>1983</v>
      </c>
      <c r="C2188">
        <f t="shared" si="102"/>
        <v>1983</v>
      </c>
      <c r="D2188" t="s">
        <v>10</v>
      </c>
      <c r="E2188">
        <v>26</v>
      </c>
      <c r="F2188">
        <v>3</v>
      </c>
      <c r="G2188" s="15">
        <v>37800.980000000003</v>
      </c>
      <c r="H2188" t="s">
        <v>11</v>
      </c>
      <c r="I2188" t="s">
        <v>11</v>
      </c>
      <c r="J2188" t="s">
        <v>42</v>
      </c>
      <c r="K2188" t="str">
        <f t="shared" si="103"/>
        <v>26-Jul-1983</v>
      </c>
      <c r="L2188">
        <f t="shared" si="104"/>
        <v>39</v>
      </c>
    </row>
    <row r="2189" spans="1:12" x14ac:dyDescent="0.3">
      <c r="A2189" t="s">
        <v>2218</v>
      </c>
      <c r="B2189">
        <v>1979</v>
      </c>
      <c r="C2189">
        <f t="shared" si="102"/>
        <v>1979</v>
      </c>
      <c r="D2189" t="s">
        <v>20</v>
      </c>
      <c r="E2189">
        <v>9</v>
      </c>
      <c r="F2189">
        <v>0</v>
      </c>
      <c r="G2189" s="15">
        <v>37829.72</v>
      </c>
      <c r="H2189" t="s">
        <v>16</v>
      </c>
      <c r="I2189" t="s">
        <v>11</v>
      </c>
      <c r="J2189" t="s">
        <v>42</v>
      </c>
      <c r="K2189" t="str">
        <f t="shared" si="103"/>
        <v>9-Sep-1979</v>
      </c>
      <c r="L2189">
        <f t="shared" si="104"/>
        <v>43</v>
      </c>
    </row>
    <row r="2190" spans="1:12" x14ac:dyDescent="0.3">
      <c r="A2190" t="s">
        <v>2219</v>
      </c>
      <c r="B2190">
        <v>1998</v>
      </c>
      <c r="C2190">
        <f t="shared" si="102"/>
        <v>1998</v>
      </c>
      <c r="D2190" t="s">
        <v>10</v>
      </c>
      <c r="E2190">
        <v>29</v>
      </c>
      <c r="F2190">
        <v>0</v>
      </c>
      <c r="G2190" s="15">
        <v>38126.25</v>
      </c>
      <c r="H2190" t="s">
        <v>16</v>
      </c>
      <c r="I2190" t="s">
        <v>12</v>
      </c>
      <c r="J2190" t="s">
        <v>13</v>
      </c>
      <c r="K2190" t="str">
        <f t="shared" si="103"/>
        <v>29-Jul-1998</v>
      </c>
      <c r="L2190">
        <f t="shared" si="104"/>
        <v>24</v>
      </c>
    </row>
    <row r="2191" spans="1:12" x14ac:dyDescent="0.3">
      <c r="A2191" t="s">
        <v>2220</v>
      </c>
      <c r="B2191">
        <v>1972</v>
      </c>
      <c r="C2191">
        <f t="shared" si="102"/>
        <v>1972</v>
      </c>
      <c r="D2191" t="s">
        <v>15</v>
      </c>
      <c r="E2191">
        <v>19</v>
      </c>
      <c r="F2191">
        <v>0</v>
      </c>
      <c r="G2191" s="15">
        <v>38189.1</v>
      </c>
      <c r="H2191" t="s">
        <v>11</v>
      </c>
      <c r="I2191" t="s">
        <v>11</v>
      </c>
      <c r="J2191" t="s">
        <v>42</v>
      </c>
      <c r="K2191" t="str">
        <f t="shared" si="103"/>
        <v>19-Nov-1972</v>
      </c>
      <c r="L2191">
        <f t="shared" si="104"/>
        <v>50</v>
      </c>
    </row>
    <row r="2192" spans="1:12" x14ac:dyDescent="0.3">
      <c r="A2192" t="s">
        <v>2221</v>
      </c>
      <c r="B2192">
        <v>1989</v>
      </c>
      <c r="C2192">
        <f t="shared" si="102"/>
        <v>1989</v>
      </c>
      <c r="D2192" t="s">
        <v>20</v>
      </c>
      <c r="E2192">
        <v>8</v>
      </c>
      <c r="F2192">
        <v>3</v>
      </c>
      <c r="G2192" s="15">
        <v>38237.339999999997</v>
      </c>
      <c r="H2192" t="s">
        <v>11</v>
      </c>
      <c r="I2192" t="s">
        <v>12</v>
      </c>
      <c r="J2192" t="s">
        <v>42</v>
      </c>
      <c r="K2192" t="str">
        <f t="shared" si="103"/>
        <v>8-Sep-1989</v>
      </c>
      <c r="L2192">
        <f t="shared" si="104"/>
        <v>33</v>
      </c>
    </row>
    <row r="2193" spans="1:12" x14ac:dyDescent="0.3">
      <c r="A2193" t="s">
        <v>2222</v>
      </c>
      <c r="B2193">
        <v>1964</v>
      </c>
      <c r="C2193">
        <f t="shared" si="102"/>
        <v>1964</v>
      </c>
      <c r="D2193" t="s">
        <v>18</v>
      </c>
      <c r="E2193">
        <v>16</v>
      </c>
      <c r="F2193">
        <v>0</v>
      </c>
      <c r="G2193" s="15">
        <v>38241.74</v>
      </c>
      <c r="H2193" t="s">
        <v>11</v>
      </c>
      <c r="I2193" t="s">
        <v>12</v>
      </c>
      <c r="J2193" t="s">
        <v>42</v>
      </c>
      <c r="K2193" t="str">
        <f t="shared" si="103"/>
        <v>16-Jun-1964</v>
      </c>
      <c r="L2193">
        <f t="shared" si="104"/>
        <v>58</v>
      </c>
    </row>
    <row r="2194" spans="1:12" x14ac:dyDescent="0.3">
      <c r="A2194" t="s">
        <v>2223</v>
      </c>
      <c r="B2194">
        <v>1980</v>
      </c>
      <c r="C2194">
        <f t="shared" si="102"/>
        <v>1980</v>
      </c>
      <c r="D2194" t="s">
        <v>35</v>
      </c>
      <c r="E2194">
        <v>16</v>
      </c>
      <c r="F2194">
        <v>1</v>
      </c>
      <c r="G2194" s="15">
        <v>38245.589999999997</v>
      </c>
      <c r="H2194" t="s">
        <v>16</v>
      </c>
      <c r="I2194" t="s">
        <v>11</v>
      </c>
      <c r="J2194" t="s">
        <v>13</v>
      </c>
      <c r="K2194" t="str">
        <f t="shared" si="103"/>
        <v>16-Aug-1980</v>
      </c>
      <c r="L2194">
        <f t="shared" si="104"/>
        <v>42</v>
      </c>
    </row>
    <row r="2195" spans="1:12" x14ac:dyDescent="0.3">
      <c r="A2195" t="s">
        <v>2224</v>
      </c>
      <c r="B2195">
        <v>1989</v>
      </c>
      <c r="C2195">
        <f t="shared" si="102"/>
        <v>1989</v>
      </c>
      <c r="D2195" t="s">
        <v>37</v>
      </c>
      <c r="E2195">
        <v>30</v>
      </c>
      <c r="F2195">
        <v>1</v>
      </c>
      <c r="G2195" s="15">
        <v>38282.75</v>
      </c>
      <c r="H2195" t="s">
        <v>16</v>
      </c>
      <c r="I2195" t="s">
        <v>11</v>
      </c>
      <c r="J2195" t="s">
        <v>13</v>
      </c>
      <c r="K2195" t="str">
        <f t="shared" si="103"/>
        <v>30-Oct-1989</v>
      </c>
      <c r="L2195">
        <f t="shared" si="104"/>
        <v>33</v>
      </c>
    </row>
    <row r="2196" spans="1:12" x14ac:dyDescent="0.3">
      <c r="A2196" t="s">
        <v>2225</v>
      </c>
      <c r="B2196">
        <v>1980</v>
      </c>
      <c r="C2196">
        <f t="shared" si="102"/>
        <v>1980</v>
      </c>
      <c r="D2196" t="s">
        <v>18</v>
      </c>
      <c r="E2196">
        <v>12</v>
      </c>
      <c r="F2196">
        <v>2</v>
      </c>
      <c r="G2196" s="15">
        <v>38313.129999999997</v>
      </c>
      <c r="H2196" t="s">
        <v>16</v>
      </c>
      <c r="I2196" t="s">
        <v>12</v>
      </c>
      <c r="J2196" t="s">
        <v>42</v>
      </c>
      <c r="K2196" t="str">
        <f t="shared" si="103"/>
        <v>12-Jun-1980</v>
      </c>
      <c r="L2196">
        <f t="shared" si="104"/>
        <v>42</v>
      </c>
    </row>
    <row r="2197" spans="1:12" x14ac:dyDescent="0.3">
      <c r="A2197" t="s">
        <v>2226</v>
      </c>
      <c r="B2197">
        <v>2002</v>
      </c>
      <c r="C2197">
        <f t="shared" si="102"/>
        <v>2002</v>
      </c>
      <c r="D2197" t="s">
        <v>20</v>
      </c>
      <c r="E2197">
        <v>17</v>
      </c>
      <c r="F2197">
        <v>2</v>
      </c>
      <c r="G2197" s="15">
        <v>38344.57</v>
      </c>
      <c r="H2197" t="s">
        <v>16</v>
      </c>
      <c r="I2197" t="s">
        <v>12</v>
      </c>
      <c r="J2197" t="s">
        <v>42</v>
      </c>
      <c r="K2197" t="str">
        <f t="shared" si="103"/>
        <v>17-Sep-2002</v>
      </c>
      <c r="L2197">
        <f t="shared" si="104"/>
        <v>20</v>
      </c>
    </row>
    <row r="2198" spans="1:12" x14ac:dyDescent="0.3">
      <c r="A2198" t="s">
        <v>2227</v>
      </c>
      <c r="B2198">
        <v>1970</v>
      </c>
      <c r="C2198">
        <f t="shared" si="102"/>
        <v>1970</v>
      </c>
      <c r="D2198" t="s">
        <v>35</v>
      </c>
      <c r="E2198">
        <v>22</v>
      </c>
      <c r="F2198">
        <v>0</v>
      </c>
      <c r="G2198" s="15">
        <v>38389.79</v>
      </c>
      <c r="H2198" t="s">
        <v>11</v>
      </c>
      <c r="I2198" t="s">
        <v>12</v>
      </c>
      <c r="J2198" t="s">
        <v>42</v>
      </c>
      <c r="K2198" t="str">
        <f t="shared" si="103"/>
        <v>22-Aug-1970</v>
      </c>
      <c r="L2198">
        <f t="shared" si="104"/>
        <v>52</v>
      </c>
    </row>
    <row r="2199" spans="1:12" x14ac:dyDescent="0.3">
      <c r="A2199" t="s">
        <v>2228</v>
      </c>
      <c r="B2199">
        <v>1971</v>
      </c>
      <c r="C2199">
        <f t="shared" si="102"/>
        <v>1971</v>
      </c>
      <c r="D2199" t="s">
        <v>30</v>
      </c>
      <c r="E2199">
        <v>23</v>
      </c>
      <c r="F2199">
        <v>0</v>
      </c>
      <c r="G2199" s="15">
        <v>38405.26</v>
      </c>
      <c r="H2199" t="s">
        <v>11</v>
      </c>
      <c r="I2199" t="s">
        <v>16</v>
      </c>
      <c r="J2199" t="s">
        <v>42</v>
      </c>
      <c r="K2199" t="str">
        <f t="shared" si="103"/>
        <v>23-Dec-1971</v>
      </c>
      <c r="L2199">
        <f t="shared" si="104"/>
        <v>51</v>
      </c>
    </row>
    <row r="2200" spans="1:12" x14ac:dyDescent="0.3">
      <c r="A2200" t="s">
        <v>2229</v>
      </c>
      <c r="B2200">
        <v>1986</v>
      </c>
      <c r="C2200">
        <f t="shared" si="102"/>
        <v>1986</v>
      </c>
      <c r="D2200" t="s">
        <v>18</v>
      </c>
      <c r="E2200">
        <v>21</v>
      </c>
      <c r="F2200">
        <v>2</v>
      </c>
      <c r="G2200" s="15">
        <v>38415.47</v>
      </c>
      <c r="H2200" t="s">
        <v>16</v>
      </c>
      <c r="I2200" t="s">
        <v>11</v>
      </c>
      <c r="J2200" t="s">
        <v>42</v>
      </c>
      <c r="K2200" t="str">
        <f t="shared" si="103"/>
        <v>21-Jun-1986</v>
      </c>
      <c r="L2200">
        <f t="shared" si="104"/>
        <v>36</v>
      </c>
    </row>
    <row r="2201" spans="1:12" x14ac:dyDescent="0.3">
      <c r="A2201" t="s">
        <v>2230</v>
      </c>
      <c r="B2201">
        <v>1999</v>
      </c>
      <c r="C2201">
        <f t="shared" si="102"/>
        <v>1999</v>
      </c>
      <c r="D2201" t="s">
        <v>15</v>
      </c>
      <c r="E2201">
        <v>12</v>
      </c>
      <c r="F2201">
        <v>2</v>
      </c>
      <c r="G2201" s="15">
        <v>38511.629999999997</v>
      </c>
      <c r="H2201" t="s">
        <v>11</v>
      </c>
      <c r="I2201" t="s">
        <v>11</v>
      </c>
      <c r="J2201" t="s">
        <v>247</v>
      </c>
      <c r="K2201" t="str">
        <f t="shared" si="103"/>
        <v>12-Nov-1999</v>
      </c>
      <c r="L2201">
        <f t="shared" si="104"/>
        <v>23</v>
      </c>
    </row>
    <row r="2202" spans="1:12" x14ac:dyDescent="0.3">
      <c r="A2202" t="s">
        <v>2231</v>
      </c>
      <c r="B2202">
        <v>1990</v>
      </c>
      <c r="C2202">
        <f t="shared" si="102"/>
        <v>1990</v>
      </c>
      <c r="D2202" t="s">
        <v>10</v>
      </c>
      <c r="E2202">
        <v>13</v>
      </c>
      <c r="F2202">
        <v>3</v>
      </c>
      <c r="G2202" s="15">
        <v>38652.089999999997</v>
      </c>
      <c r="H2202" t="s">
        <v>11</v>
      </c>
      <c r="I2202" t="s">
        <v>11</v>
      </c>
      <c r="J2202" t="s">
        <v>42</v>
      </c>
      <c r="K2202" t="str">
        <f t="shared" si="103"/>
        <v>13-Jul-1990</v>
      </c>
      <c r="L2202">
        <f t="shared" si="104"/>
        <v>32</v>
      </c>
    </row>
    <row r="2203" spans="1:12" x14ac:dyDescent="0.3">
      <c r="A2203" t="s">
        <v>2232</v>
      </c>
      <c r="B2203">
        <v>1986</v>
      </c>
      <c r="C2203">
        <f t="shared" si="102"/>
        <v>1986</v>
      </c>
      <c r="D2203" t="s">
        <v>10</v>
      </c>
      <c r="E2203">
        <v>20</v>
      </c>
      <c r="F2203">
        <v>1</v>
      </c>
      <c r="G2203" s="15">
        <v>38709.18</v>
      </c>
      <c r="H2203" t="s">
        <v>16</v>
      </c>
      <c r="I2203" t="s">
        <v>12</v>
      </c>
      <c r="J2203" t="s">
        <v>13</v>
      </c>
      <c r="K2203" t="str">
        <f t="shared" si="103"/>
        <v>20-Jul-1986</v>
      </c>
      <c r="L2203">
        <f t="shared" si="104"/>
        <v>36</v>
      </c>
    </row>
    <row r="2204" spans="1:12" x14ac:dyDescent="0.3">
      <c r="A2204" t="s">
        <v>31</v>
      </c>
      <c r="B2204">
        <v>1991</v>
      </c>
      <c r="C2204">
        <f t="shared" si="102"/>
        <v>1991</v>
      </c>
      <c r="D2204" t="s">
        <v>15</v>
      </c>
      <c r="E2204">
        <v>22</v>
      </c>
      <c r="F2204">
        <v>2</v>
      </c>
      <c r="G2204" s="15">
        <v>38711</v>
      </c>
      <c r="H2204" t="s">
        <v>16</v>
      </c>
      <c r="I2204" t="s">
        <v>12</v>
      </c>
      <c r="J2204" t="s">
        <v>42</v>
      </c>
      <c r="K2204" t="str">
        <f t="shared" si="103"/>
        <v>22-Nov-1991</v>
      </c>
      <c r="L2204">
        <f t="shared" si="104"/>
        <v>31</v>
      </c>
    </row>
    <row r="2205" spans="1:12" x14ac:dyDescent="0.3">
      <c r="A2205" t="s">
        <v>2233</v>
      </c>
      <c r="B2205">
        <v>1991</v>
      </c>
      <c r="C2205">
        <f t="shared" si="102"/>
        <v>1991</v>
      </c>
      <c r="D2205" t="s">
        <v>15</v>
      </c>
      <c r="E2205">
        <v>2</v>
      </c>
      <c r="F2205">
        <v>2</v>
      </c>
      <c r="G2205" s="15">
        <v>38711</v>
      </c>
      <c r="H2205" t="s">
        <v>11</v>
      </c>
      <c r="I2205" t="s">
        <v>11</v>
      </c>
      <c r="J2205" t="s">
        <v>42</v>
      </c>
      <c r="K2205" t="str">
        <f t="shared" si="103"/>
        <v>2-Nov-1991</v>
      </c>
      <c r="L2205">
        <f t="shared" si="104"/>
        <v>31</v>
      </c>
    </row>
    <row r="2206" spans="1:12" x14ac:dyDescent="0.3">
      <c r="A2206" t="s">
        <v>2234</v>
      </c>
      <c r="B2206">
        <v>1976</v>
      </c>
      <c r="C2206">
        <f t="shared" si="102"/>
        <v>1976</v>
      </c>
      <c r="D2206" t="s">
        <v>18</v>
      </c>
      <c r="E2206">
        <v>15</v>
      </c>
      <c r="F2206">
        <v>2</v>
      </c>
      <c r="G2206" s="15">
        <v>38740.120000000003</v>
      </c>
      <c r="H2206" t="s">
        <v>11</v>
      </c>
      <c r="I2206" t="s">
        <v>11</v>
      </c>
      <c r="J2206" t="s">
        <v>23</v>
      </c>
      <c r="K2206" t="str">
        <f t="shared" si="103"/>
        <v>15-Jun-1976</v>
      </c>
      <c r="L2206">
        <f t="shared" si="104"/>
        <v>46</v>
      </c>
    </row>
    <row r="2207" spans="1:12" x14ac:dyDescent="0.3">
      <c r="A2207" t="s">
        <v>2235</v>
      </c>
      <c r="B2207">
        <v>1991</v>
      </c>
      <c r="C2207">
        <f t="shared" si="102"/>
        <v>1991</v>
      </c>
      <c r="D2207" t="s">
        <v>15</v>
      </c>
      <c r="E2207">
        <v>8</v>
      </c>
      <c r="F2207">
        <v>3</v>
      </c>
      <c r="G2207" s="15">
        <v>38746.36</v>
      </c>
      <c r="H2207" t="s">
        <v>16</v>
      </c>
      <c r="I2207" t="s">
        <v>11</v>
      </c>
      <c r="J2207" t="s">
        <v>23</v>
      </c>
      <c r="K2207" t="str">
        <f t="shared" si="103"/>
        <v>8-Nov-1991</v>
      </c>
      <c r="L2207">
        <f t="shared" si="104"/>
        <v>31</v>
      </c>
    </row>
    <row r="2208" spans="1:12" x14ac:dyDescent="0.3">
      <c r="A2208" t="s">
        <v>2236</v>
      </c>
      <c r="B2208">
        <v>2004</v>
      </c>
      <c r="C2208">
        <f t="shared" si="102"/>
        <v>2004</v>
      </c>
      <c r="D2208" t="s">
        <v>30</v>
      </c>
      <c r="E2208">
        <v>5</v>
      </c>
      <c r="F2208">
        <v>0</v>
      </c>
      <c r="G2208" s="15">
        <v>38792.69</v>
      </c>
      <c r="H2208" t="s">
        <v>11</v>
      </c>
      <c r="I2208" t="s">
        <v>11</v>
      </c>
      <c r="J2208" t="s">
        <v>13</v>
      </c>
      <c r="K2208" t="str">
        <f t="shared" si="103"/>
        <v>5-Dec-2004</v>
      </c>
      <c r="L2208">
        <f t="shared" si="104"/>
        <v>18</v>
      </c>
    </row>
    <row r="2209" spans="1:12" x14ac:dyDescent="0.3">
      <c r="A2209" t="s">
        <v>2237</v>
      </c>
      <c r="B2209">
        <v>1979</v>
      </c>
      <c r="C2209">
        <f t="shared" si="102"/>
        <v>1979</v>
      </c>
      <c r="D2209" t="s">
        <v>30</v>
      </c>
      <c r="E2209">
        <v>3</v>
      </c>
      <c r="F2209">
        <v>2</v>
      </c>
      <c r="G2209" s="15">
        <v>38836.980000000003</v>
      </c>
      <c r="H2209" t="s">
        <v>11</v>
      </c>
      <c r="I2209" t="s">
        <v>16</v>
      </c>
      <c r="J2209" t="s">
        <v>42</v>
      </c>
      <c r="K2209" t="str">
        <f t="shared" si="103"/>
        <v>3-Dec-1979</v>
      </c>
      <c r="L2209">
        <f t="shared" si="104"/>
        <v>43</v>
      </c>
    </row>
    <row r="2210" spans="1:12" x14ac:dyDescent="0.3">
      <c r="A2210" t="s">
        <v>2238</v>
      </c>
      <c r="B2210">
        <v>1964</v>
      </c>
      <c r="C2210">
        <f t="shared" si="102"/>
        <v>1964</v>
      </c>
      <c r="D2210" t="s">
        <v>18</v>
      </c>
      <c r="E2210">
        <v>6</v>
      </c>
      <c r="F2210">
        <v>0</v>
      </c>
      <c r="G2210" s="15">
        <v>38869.25</v>
      </c>
      <c r="H2210" t="s">
        <v>11</v>
      </c>
      <c r="I2210" t="s">
        <v>11</v>
      </c>
      <c r="J2210" t="s">
        <v>42</v>
      </c>
      <c r="K2210" t="str">
        <f t="shared" si="103"/>
        <v>6-Jun-1964</v>
      </c>
      <c r="L2210">
        <f t="shared" si="104"/>
        <v>59</v>
      </c>
    </row>
    <row r="2211" spans="1:12" x14ac:dyDescent="0.3">
      <c r="A2211" t="s">
        <v>2239</v>
      </c>
      <c r="B2211">
        <v>1967</v>
      </c>
      <c r="C2211">
        <f t="shared" si="102"/>
        <v>1967</v>
      </c>
      <c r="D2211" t="s">
        <v>10</v>
      </c>
      <c r="E2211">
        <v>30</v>
      </c>
      <c r="F2211">
        <v>0</v>
      </c>
      <c r="G2211" s="15">
        <v>38893.360000000001</v>
      </c>
      <c r="H2211" t="s">
        <v>16</v>
      </c>
      <c r="I2211" t="s">
        <v>11</v>
      </c>
      <c r="J2211" t="s">
        <v>42</v>
      </c>
      <c r="K2211" t="str">
        <f t="shared" si="103"/>
        <v>30-Jul-1967</v>
      </c>
      <c r="L2211">
        <f t="shared" si="104"/>
        <v>55</v>
      </c>
    </row>
    <row r="2212" spans="1:12" x14ac:dyDescent="0.3">
      <c r="A2212" t="s">
        <v>2240</v>
      </c>
      <c r="B2212">
        <v>1987</v>
      </c>
      <c r="C2212">
        <f t="shared" si="102"/>
        <v>1987</v>
      </c>
      <c r="D2212" t="s">
        <v>18</v>
      </c>
      <c r="E2212">
        <v>16</v>
      </c>
      <c r="F2212">
        <v>3</v>
      </c>
      <c r="G2212" s="15">
        <v>38924.04</v>
      </c>
      <c r="H2212" t="s">
        <v>11</v>
      </c>
      <c r="I2212" t="s">
        <v>11</v>
      </c>
      <c r="J2212" t="s">
        <v>42</v>
      </c>
      <c r="K2212" t="str">
        <f t="shared" si="103"/>
        <v>16-Jun-1987</v>
      </c>
      <c r="L2212">
        <f t="shared" si="104"/>
        <v>35</v>
      </c>
    </row>
    <row r="2213" spans="1:12" x14ac:dyDescent="0.3">
      <c r="A2213" t="s">
        <v>2241</v>
      </c>
      <c r="B2213">
        <v>1976</v>
      </c>
      <c r="C2213">
        <f t="shared" si="102"/>
        <v>1976</v>
      </c>
      <c r="D2213" t="s">
        <v>30</v>
      </c>
      <c r="E2213">
        <v>15</v>
      </c>
      <c r="F2213">
        <v>2</v>
      </c>
      <c r="G2213" s="15">
        <v>38932.559999999998</v>
      </c>
      <c r="H2213" t="s">
        <v>11</v>
      </c>
      <c r="I2213" t="s">
        <v>12</v>
      </c>
      <c r="J2213" t="s">
        <v>42</v>
      </c>
      <c r="K2213" t="str">
        <f t="shared" si="103"/>
        <v>15-Dec-1976</v>
      </c>
      <c r="L2213">
        <f t="shared" si="104"/>
        <v>46</v>
      </c>
    </row>
    <row r="2214" spans="1:12" x14ac:dyDescent="0.3">
      <c r="A2214" t="s">
        <v>2242</v>
      </c>
      <c r="B2214">
        <v>1980</v>
      </c>
      <c r="C2214">
        <f t="shared" si="102"/>
        <v>1980</v>
      </c>
      <c r="D2214" t="s">
        <v>20</v>
      </c>
      <c r="E2214">
        <v>24</v>
      </c>
      <c r="F2214">
        <v>2</v>
      </c>
      <c r="G2214" s="15">
        <v>38947.43</v>
      </c>
      <c r="H2214" t="s">
        <v>11</v>
      </c>
      <c r="I2214" t="s">
        <v>12</v>
      </c>
      <c r="J2214" t="s">
        <v>42</v>
      </c>
      <c r="K2214" t="str">
        <f t="shared" si="103"/>
        <v>24-Sep-1980</v>
      </c>
      <c r="L2214">
        <f t="shared" si="104"/>
        <v>42</v>
      </c>
    </row>
    <row r="2215" spans="1:12" x14ac:dyDescent="0.3">
      <c r="A2215" t="s">
        <v>2243</v>
      </c>
      <c r="B2215">
        <v>1978</v>
      </c>
      <c r="C2215">
        <f t="shared" si="102"/>
        <v>1978</v>
      </c>
      <c r="D2215" t="s">
        <v>37</v>
      </c>
      <c r="E2215">
        <v>12</v>
      </c>
      <c r="F2215">
        <v>2</v>
      </c>
      <c r="G2215" s="15">
        <v>38998.550000000003</v>
      </c>
      <c r="H2215" t="s">
        <v>16</v>
      </c>
      <c r="I2215" t="s">
        <v>16</v>
      </c>
      <c r="J2215" t="s">
        <v>42</v>
      </c>
      <c r="K2215" t="str">
        <f t="shared" si="103"/>
        <v>12-Oct-1978</v>
      </c>
      <c r="L2215">
        <f t="shared" si="104"/>
        <v>44</v>
      </c>
    </row>
    <row r="2216" spans="1:12" x14ac:dyDescent="0.3">
      <c r="A2216" t="s">
        <v>2244</v>
      </c>
      <c r="B2216">
        <v>1985</v>
      </c>
      <c r="C2216">
        <f t="shared" si="102"/>
        <v>1985</v>
      </c>
      <c r="D2216" t="s">
        <v>20</v>
      </c>
      <c r="E2216">
        <v>20</v>
      </c>
      <c r="F2216">
        <v>1</v>
      </c>
      <c r="G2216" s="15">
        <v>39047.29</v>
      </c>
      <c r="H2216" t="s">
        <v>16</v>
      </c>
      <c r="I2216" t="s">
        <v>12</v>
      </c>
      <c r="J2216" t="s">
        <v>356</v>
      </c>
      <c r="K2216" t="str">
        <f t="shared" si="103"/>
        <v>20-Sep-1985</v>
      </c>
      <c r="L2216">
        <f t="shared" si="104"/>
        <v>37</v>
      </c>
    </row>
    <row r="2217" spans="1:12" x14ac:dyDescent="0.3">
      <c r="A2217" t="s">
        <v>2245</v>
      </c>
      <c r="B2217">
        <v>1982</v>
      </c>
      <c r="C2217">
        <f t="shared" si="102"/>
        <v>1982</v>
      </c>
      <c r="D2217" t="s">
        <v>35</v>
      </c>
      <c r="E2217">
        <v>4</v>
      </c>
      <c r="F2217">
        <v>1</v>
      </c>
      <c r="G2217" s="15">
        <v>39125.33</v>
      </c>
      <c r="H2217" t="s">
        <v>16</v>
      </c>
      <c r="I2217" t="s">
        <v>16</v>
      </c>
      <c r="J2217" t="s">
        <v>168</v>
      </c>
      <c r="K2217" t="str">
        <f t="shared" si="103"/>
        <v>4-Aug-1982</v>
      </c>
      <c r="L2217">
        <f t="shared" si="104"/>
        <v>40</v>
      </c>
    </row>
    <row r="2218" spans="1:12" x14ac:dyDescent="0.3">
      <c r="A2218" t="s">
        <v>2246</v>
      </c>
      <c r="B2218">
        <v>1962</v>
      </c>
      <c r="C2218">
        <f t="shared" si="102"/>
        <v>1962</v>
      </c>
      <c r="D2218" t="s">
        <v>10</v>
      </c>
      <c r="E2218">
        <v>7</v>
      </c>
      <c r="F2218">
        <v>0</v>
      </c>
      <c r="G2218" s="15">
        <v>39221.120000000003</v>
      </c>
      <c r="H2218" t="s">
        <v>11</v>
      </c>
      <c r="I2218" t="s">
        <v>16</v>
      </c>
      <c r="J2218" t="s">
        <v>42</v>
      </c>
      <c r="K2218" t="str">
        <f t="shared" si="103"/>
        <v>7-Jul-1962</v>
      </c>
      <c r="L2218">
        <f t="shared" si="104"/>
        <v>60</v>
      </c>
    </row>
    <row r="2219" spans="1:12" x14ac:dyDescent="0.3">
      <c r="A2219" t="s">
        <v>2247</v>
      </c>
      <c r="B2219">
        <v>1992</v>
      </c>
      <c r="C2219">
        <f t="shared" si="102"/>
        <v>1992</v>
      </c>
      <c r="D2219" t="s">
        <v>15</v>
      </c>
      <c r="E2219">
        <v>30</v>
      </c>
      <c r="F2219">
        <v>2</v>
      </c>
      <c r="G2219" s="15">
        <v>39241.440000000002</v>
      </c>
      <c r="H2219" t="s">
        <v>16</v>
      </c>
      <c r="I2219" t="s">
        <v>12</v>
      </c>
      <c r="J2219" t="s">
        <v>42</v>
      </c>
      <c r="K2219" t="str">
        <f t="shared" si="103"/>
        <v>30-Nov-1992</v>
      </c>
      <c r="L2219">
        <f t="shared" si="104"/>
        <v>30</v>
      </c>
    </row>
    <row r="2220" spans="1:12" x14ac:dyDescent="0.3">
      <c r="A2220" t="s">
        <v>2248</v>
      </c>
      <c r="B2220">
        <v>1982</v>
      </c>
      <c r="C2220">
        <f t="shared" si="102"/>
        <v>1982</v>
      </c>
      <c r="D2220" t="s">
        <v>35</v>
      </c>
      <c r="E2220">
        <v>16</v>
      </c>
      <c r="F2220">
        <v>3</v>
      </c>
      <c r="G2220" s="15">
        <v>39315.279999999999</v>
      </c>
      <c r="H2220" t="s">
        <v>11</v>
      </c>
      <c r="I2220" t="s">
        <v>12</v>
      </c>
      <c r="J2220" t="s">
        <v>42</v>
      </c>
      <c r="K2220" t="str">
        <f t="shared" si="103"/>
        <v>16-Aug-1982</v>
      </c>
      <c r="L2220">
        <f t="shared" si="104"/>
        <v>40</v>
      </c>
    </row>
    <row r="2221" spans="1:12" x14ac:dyDescent="0.3">
      <c r="A2221" t="s">
        <v>2249</v>
      </c>
      <c r="B2221">
        <v>1978</v>
      </c>
      <c r="C2221">
        <f t="shared" si="102"/>
        <v>1978</v>
      </c>
      <c r="D2221" t="s">
        <v>35</v>
      </c>
      <c r="E2221">
        <v>5</v>
      </c>
      <c r="F2221">
        <v>2</v>
      </c>
      <c r="G2221" s="15">
        <v>39352.6</v>
      </c>
      <c r="H2221" t="s">
        <v>11</v>
      </c>
      <c r="I2221" t="s">
        <v>12</v>
      </c>
      <c r="J2221" t="s">
        <v>42</v>
      </c>
      <c r="K2221" t="str">
        <f t="shared" si="103"/>
        <v>5-Aug-1978</v>
      </c>
      <c r="L2221">
        <f t="shared" si="104"/>
        <v>44</v>
      </c>
    </row>
    <row r="2222" spans="1:12" x14ac:dyDescent="0.3">
      <c r="A2222" t="s">
        <v>2250</v>
      </c>
      <c r="B2222">
        <v>1966</v>
      </c>
      <c r="C2222">
        <f t="shared" si="102"/>
        <v>1966</v>
      </c>
      <c r="D2222" t="s">
        <v>18</v>
      </c>
      <c r="E2222">
        <v>24</v>
      </c>
      <c r="F2222">
        <v>0</v>
      </c>
      <c r="G2222" s="15">
        <v>39396.86</v>
      </c>
      <c r="H2222" t="s">
        <v>11</v>
      </c>
      <c r="I2222" t="s">
        <v>11</v>
      </c>
      <c r="J2222" t="s">
        <v>42</v>
      </c>
      <c r="K2222" t="str">
        <f t="shared" si="103"/>
        <v>24-Jun-1966</v>
      </c>
      <c r="L2222">
        <f t="shared" si="104"/>
        <v>56</v>
      </c>
    </row>
    <row r="2223" spans="1:12" x14ac:dyDescent="0.3">
      <c r="A2223" t="s">
        <v>2251</v>
      </c>
      <c r="B2223">
        <v>1978</v>
      </c>
      <c r="C2223">
        <f t="shared" si="102"/>
        <v>1978</v>
      </c>
      <c r="D2223" t="s">
        <v>10</v>
      </c>
      <c r="E2223">
        <v>12</v>
      </c>
      <c r="F2223">
        <v>1</v>
      </c>
      <c r="G2223" s="15">
        <v>39556.49</v>
      </c>
      <c r="H2223" t="s">
        <v>16</v>
      </c>
      <c r="I2223" t="s">
        <v>11</v>
      </c>
      <c r="J2223" t="s">
        <v>164</v>
      </c>
      <c r="K2223" t="str">
        <f t="shared" si="103"/>
        <v>12-Jul-1978</v>
      </c>
      <c r="L2223">
        <f t="shared" si="104"/>
        <v>44</v>
      </c>
    </row>
    <row r="2224" spans="1:12" x14ac:dyDescent="0.3">
      <c r="A2224" t="s">
        <v>2252</v>
      </c>
      <c r="B2224">
        <v>1981</v>
      </c>
      <c r="C2224">
        <f t="shared" si="102"/>
        <v>1981</v>
      </c>
      <c r="D2224" t="s">
        <v>10</v>
      </c>
      <c r="E2224">
        <v>5</v>
      </c>
      <c r="F2224">
        <v>3</v>
      </c>
      <c r="G2224" s="15">
        <v>39597.410000000003</v>
      </c>
      <c r="H2224" t="s">
        <v>16</v>
      </c>
      <c r="I2224" t="s">
        <v>11</v>
      </c>
      <c r="J2224" t="s">
        <v>356</v>
      </c>
      <c r="K2224" t="str">
        <f t="shared" si="103"/>
        <v>5-Jul-1981</v>
      </c>
      <c r="L2224">
        <f t="shared" si="104"/>
        <v>41</v>
      </c>
    </row>
    <row r="2225" spans="1:12" x14ac:dyDescent="0.3">
      <c r="A2225" t="s">
        <v>2253</v>
      </c>
      <c r="B2225">
        <v>1995</v>
      </c>
      <c r="C2225">
        <f t="shared" si="102"/>
        <v>1995</v>
      </c>
      <c r="D2225" t="s">
        <v>35</v>
      </c>
      <c r="E2225">
        <v>7</v>
      </c>
      <c r="F2225">
        <v>0</v>
      </c>
      <c r="G2225" s="15">
        <v>39611.760000000002</v>
      </c>
      <c r="H2225" t="s">
        <v>16</v>
      </c>
      <c r="I2225" t="s">
        <v>12</v>
      </c>
      <c r="J2225" t="s">
        <v>13</v>
      </c>
      <c r="K2225" t="str">
        <f t="shared" si="103"/>
        <v>7-Aug-1995</v>
      </c>
      <c r="L2225">
        <f t="shared" si="104"/>
        <v>27</v>
      </c>
    </row>
    <row r="2226" spans="1:12" x14ac:dyDescent="0.3">
      <c r="A2226" t="s">
        <v>2254</v>
      </c>
      <c r="B2226">
        <v>1977</v>
      </c>
      <c r="C2226">
        <f t="shared" si="102"/>
        <v>1977</v>
      </c>
      <c r="D2226" t="s">
        <v>30</v>
      </c>
      <c r="E2226">
        <v>17</v>
      </c>
      <c r="F2226">
        <v>2</v>
      </c>
      <c r="G2226" s="15">
        <v>39670.44</v>
      </c>
      <c r="H2226" t="s">
        <v>11</v>
      </c>
      <c r="I2226" t="s">
        <v>16</v>
      </c>
      <c r="J2226" t="s">
        <v>23</v>
      </c>
      <c r="K2226" t="str">
        <f t="shared" si="103"/>
        <v>17-Dec-1977</v>
      </c>
      <c r="L2226">
        <f t="shared" si="104"/>
        <v>45</v>
      </c>
    </row>
    <row r="2227" spans="1:12" x14ac:dyDescent="0.3">
      <c r="A2227" t="s">
        <v>2255</v>
      </c>
      <c r="B2227">
        <v>1968</v>
      </c>
      <c r="C2227">
        <f t="shared" si="102"/>
        <v>1968</v>
      </c>
      <c r="D2227" t="s">
        <v>20</v>
      </c>
      <c r="E2227">
        <v>29</v>
      </c>
      <c r="F2227">
        <v>0</v>
      </c>
      <c r="G2227" s="15">
        <v>39721.93</v>
      </c>
      <c r="H2227" t="s">
        <v>11</v>
      </c>
      <c r="I2227" t="s">
        <v>11</v>
      </c>
      <c r="J2227" t="s">
        <v>42</v>
      </c>
      <c r="K2227" t="str">
        <f t="shared" si="103"/>
        <v>29-Sep-1968</v>
      </c>
      <c r="L2227">
        <f t="shared" si="104"/>
        <v>54</v>
      </c>
    </row>
    <row r="2228" spans="1:12" x14ac:dyDescent="0.3">
      <c r="A2228" t="s">
        <v>2256</v>
      </c>
      <c r="B2228">
        <v>2003</v>
      </c>
      <c r="C2228">
        <f t="shared" si="102"/>
        <v>2003</v>
      </c>
      <c r="D2228" t="s">
        <v>10</v>
      </c>
      <c r="E2228">
        <v>16</v>
      </c>
      <c r="F2228">
        <v>0</v>
      </c>
      <c r="G2228" s="15">
        <v>39722.75</v>
      </c>
      <c r="H2228" t="s">
        <v>16</v>
      </c>
      <c r="I2228" t="s">
        <v>16</v>
      </c>
      <c r="J2228" t="s">
        <v>13</v>
      </c>
      <c r="K2228" t="str">
        <f t="shared" si="103"/>
        <v>16-Jul-2003</v>
      </c>
      <c r="L2228">
        <f t="shared" si="104"/>
        <v>19</v>
      </c>
    </row>
    <row r="2229" spans="1:12" x14ac:dyDescent="0.3">
      <c r="A2229" t="s">
        <v>2257</v>
      </c>
      <c r="B2229">
        <v>1977</v>
      </c>
      <c r="C2229">
        <f t="shared" si="102"/>
        <v>1977</v>
      </c>
      <c r="D2229" t="s">
        <v>35</v>
      </c>
      <c r="E2229">
        <v>12</v>
      </c>
      <c r="F2229">
        <v>1</v>
      </c>
      <c r="G2229" s="15">
        <v>39725.519999999997</v>
      </c>
      <c r="H2229" t="s">
        <v>11</v>
      </c>
      <c r="I2229" t="s">
        <v>16</v>
      </c>
      <c r="J2229" t="s">
        <v>23</v>
      </c>
      <c r="K2229" t="str">
        <f t="shared" si="103"/>
        <v>12-Aug-1977</v>
      </c>
      <c r="L2229">
        <f t="shared" si="104"/>
        <v>45</v>
      </c>
    </row>
    <row r="2230" spans="1:12" x14ac:dyDescent="0.3">
      <c r="A2230" t="s">
        <v>2258</v>
      </c>
      <c r="B2230">
        <v>1973</v>
      </c>
      <c r="C2230">
        <f t="shared" si="102"/>
        <v>1973</v>
      </c>
      <c r="D2230" t="s">
        <v>30</v>
      </c>
      <c r="E2230">
        <v>17</v>
      </c>
      <c r="F2230">
        <v>0</v>
      </c>
      <c r="G2230" s="15">
        <v>39727.61</v>
      </c>
      <c r="H2230" t="s">
        <v>16</v>
      </c>
      <c r="I2230" t="s">
        <v>11</v>
      </c>
      <c r="J2230" t="s">
        <v>42</v>
      </c>
      <c r="K2230" t="str">
        <f t="shared" si="103"/>
        <v>17-Dec-1973</v>
      </c>
      <c r="L2230">
        <f t="shared" si="104"/>
        <v>49</v>
      </c>
    </row>
    <row r="2231" spans="1:12" x14ac:dyDescent="0.3">
      <c r="A2231" t="s">
        <v>2259</v>
      </c>
      <c r="B2231">
        <v>1987</v>
      </c>
      <c r="C2231">
        <f t="shared" si="102"/>
        <v>1987</v>
      </c>
      <c r="D2231" t="s">
        <v>10</v>
      </c>
      <c r="E2231">
        <v>24</v>
      </c>
      <c r="F2231">
        <v>1</v>
      </c>
      <c r="G2231" s="15">
        <v>39774.28</v>
      </c>
      <c r="H2231" t="s">
        <v>16</v>
      </c>
      <c r="I2231" t="s">
        <v>16</v>
      </c>
      <c r="J2231" t="s">
        <v>276</v>
      </c>
      <c r="K2231" t="str">
        <f t="shared" si="103"/>
        <v>24-Jul-1987</v>
      </c>
      <c r="L2231">
        <f t="shared" si="104"/>
        <v>35</v>
      </c>
    </row>
    <row r="2232" spans="1:12" x14ac:dyDescent="0.3">
      <c r="A2232" t="s">
        <v>2260</v>
      </c>
      <c r="B2232">
        <v>1985</v>
      </c>
      <c r="C2232">
        <f t="shared" si="102"/>
        <v>1985</v>
      </c>
      <c r="D2232" t="s">
        <v>10</v>
      </c>
      <c r="E2232">
        <v>17</v>
      </c>
      <c r="F2232">
        <v>2</v>
      </c>
      <c r="G2232" s="15">
        <v>39836.519999999997</v>
      </c>
      <c r="H2232" t="s">
        <v>11</v>
      </c>
      <c r="I2232" t="s">
        <v>16</v>
      </c>
      <c r="J2232" t="s">
        <v>42</v>
      </c>
      <c r="K2232" t="str">
        <f t="shared" si="103"/>
        <v>17-Jul-1985</v>
      </c>
      <c r="L2232">
        <f t="shared" si="104"/>
        <v>37</v>
      </c>
    </row>
    <row r="2233" spans="1:12" x14ac:dyDescent="0.3">
      <c r="A2233" t="s">
        <v>2261</v>
      </c>
      <c r="B2233">
        <v>1983</v>
      </c>
      <c r="C2233">
        <f t="shared" si="102"/>
        <v>1983</v>
      </c>
      <c r="D2233" t="s">
        <v>18</v>
      </c>
      <c r="E2233">
        <v>1</v>
      </c>
      <c r="F2233">
        <v>3</v>
      </c>
      <c r="G2233" s="15">
        <v>39865.699999999997</v>
      </c>
      <c r="H2233" t="s">
        <v>11</v>
      </c>
      <c r="I2233" t="s">
        <v>11</v>
      </c>
      <c r="J2233" t="s">
        <v>42</v>
      </c>
      <c r="K2233" t="str">
        <f t="shared" si="103"/>
        <v>1-Jun-1983</v>
      </c>
      <c r="L2233">
        <f t="shared" si="104"/>
        <v>40</v>
      </c>
    </row>
    <row r="2234" spans="1:12" x14ac:dyDescent="0.3">
      <c r="A2234" t="s">
        <v>2262</v>
      </c>
      <c r="B2234">
        <v>1985</v>
      </c>
      <c r="C2234">
        <f t="shared" si="102"/>
        <v>1985</v>
      </c>
      <c r="D2234" t="s">
        <v>35</v>
      </c>
      <c r="E2234">
        <v>22</v>
      </c>
      <c r="F2234">
        <v>1</v>
      </c>
      <c r="G2234" s="15">
        <v>39871.699999999997</v>
      </c>
      <c r="H2234" t="s">
        <v>16</v>
      </c>
      <c r="I2234" t="s">
        <v>11</v>
      </c>
      <c r="J2234" t="s">
        <v>13</v>
      </c>
      <c r="K2234" t="str">
        <f t="shared" si="103"/>
        <v>22-Aug-1985</v>
      </c>
      <c r="L2234">
        <f t="shared" si="104"/>
        <v>37</v>
      </c>
    </row>
    <row r="2235" spans="1:12" x14ac:dyDescent="0.3">
      <c r="A2235" t="s">
        <v>2263</v>
      </c>
      <c r="B2235">
        <v>1975</v>
      </c>
      <c r="C2235">
        <f t="shared" si="102"/>
        <v>1975</v>
      </c>
      <c r="D2235" t="s">
        <v>30</v>
      </c>
      <c r="E2235">
        <v>2</v>
      </c>
      <c r="F2235">
        <v>1</v>
      </c>
      <c r="G2235" s="15">
        <v>39963.120000000003</v>
      </c>
      <c r="H2235" t="s">
        <v>11</v>
      </c>
      <c r="I2235" t="s">
        <v>11</v>
      </c>
      <c r="J2235" t="s">
        <v>42</v>
      </c>
      <c r="K2235" t="str">
        <f t="shared" si="103"/>
        <v>2-Dec-1975</v>
      </c>
      <c r="L2235">
        <f t="shared" si="104"/>
        <v>47</v>
      </c>
    </row>
    <row r="2236" spans="1:12" x14ac:dyDescent="0.3">
      <c r="A2236" t="s">
        <v>2264</v>
      </c>
      <c r="B2236">
        <v>1987</v>
      </c>
      <c r="C2236">
        <f t="shared" si="102"/>
        <v>1987</v>
      </c>
      <c r="D2236" t="s">
        <v>35</v>
      </c>
      <c r="E2236">
        <v>8</v>
      </c>
      <c r="F2236">
        <v>3</v>
      </c>
      <c r="G2236" s="15">
        <v>39983.43</v>
      </c>
      <c r="H2236" t="s">
        <v>11</v>
      </c>
      <c r="I2236" t="s">
        <v>12</v>
      </c>
      <c r="J2236" t="s">
        <v>23</v>
      </c>
      <c r="K2236" t="str">
        <f t="shared" si="103"/>
        <v>8-Aug-1987</v>
      </c>
      <c r="L2236">
        <f t="shared" si="104"/>
        <v>35</v>
      </c>
    </row>
    <row r="2237" spans="1:12" x14ac:dyDescent="0.3">
      <c r="A2237" t="s">
        <v>2265</v>
      </c>
      <c r="B2237">
        <v>1982</v>
      </c>
      <c r="C2237">
        <f t="shared" si="102"/>
        <v>1982</v>
      </c>
      <c r="D2237" t="s">
        <v>30</v>
      </c>
      <c r="E2237">
        <v>25</v>
      </c>
      <c r="F2237">
        <v>2</v>
      </c>
      <c r="G2237" s="15">
        <v>40003.33</v>
      </c>
      <c r="H2237" t="s">
        <v>16</v>
      </c>
      <c r="I2237" t="s">
        <v>16</v>
      </c>
      <c r="J2237" t="s">
        <v>23</v>
      </c>
      <c r="K2237" t="str">
        <f t="shared" si="103"/>
        <v>25-Dec-1982</v>
      </c>
      <c r="L2237">
        <f t="shared" si="104"/>
        <v>40</v>
      </c>
    </row>
    <row r="2238" spans="1:12" x14ac:dyDescent="0.3">
      <c r="A2238" t="s">
        <v>2266</v>
      </c>
      <c r="B2238">
        <v>1978</v>
      </c>
      <c r="C2238">
        <f t="shared" si="102"/>
        <v>1978</v>
      </c>
      <c r="D2238" t="s">
        <v>30</v>
      </c>
      <c r="E2238">
        <v>20</v>
      </c>
      <c r="F2238">
        <v>2</v>
      </c>
      <c r="G2238" s="15">
        <v>40054.730000000003</v>
      </c>
      <c r="H2238" t="s">
        <v>16</v>
      </c>
      <c r="I2238" t="s">
        <v>12</v>
      </c>
      <c r="J2238" t="s">
        <v>42</v>
      </c>
      <c r="K2238" t="str">
        <f t="shared" si="103"/>
        <v>20-Dec-1978</v>
      </c>
      <c r="L2238">
        <f t="shared" si="104"/>
        <v>44</v>
      </c>
    </row>
    <row r="2239" spans="1:12" x14ac:dyDescent="0.3">
      <c r="A2239" t="s">
        <v>2267</v>
      </c>
      <c r="B2239">
        <v>1966</v>
      </c>
      <c r="C2239">
        <f t="shared" si="102"/>
        <v>1966</v>
      </c>
      <c r="D2239" t="s">
        <v>35</v>
      </c>
      <c r="E2239">
        <v>12</v>
      </c>
      <c r="F2239">
        <v>0</v>
      </c>
      <c r="G2239" s="15">
        <v>40069.440000000002</v>
      </c>
      <c r="H2239" t="s">
        <v>16</v>
      </c>
      <c r="I2239" t="s">
        <v>12</v>
      </c>
      <c r="J2239" t="s">
        <v>42</v>
      </c>
      <c r="K2239" t="str">
        <f t="shared" si="103"/>
        <v>12-Aug-1966</v>
      </c>
      <c r="L2239">
        <f t="shared" si="104"/>
        <v>56</v>
      </c>
    </row>
    <row r="2240" spans="1:12" x14ac:dyDescent="0.3">
      <c r="A2240" t="s">
        <v>2268</v>
      </c>
      <c r="B2240">
        <v>1983</v>
      </c>
      <c r="C2240">
        <f t="shared" si="102"/>
        <v>1983</v>
      </c>
      <c r="D2240" t="s">
        <v>37</v>
      </c>
      <c r="E2240">
        <v>14</v>
      </c>
      <c r="F2240">
        <v>2</v>
      </c>
      <c r="G2240" s="15">
        <v>40103.89</v>
      </c>
      <c r="H2240" t="s">
        <v>16</v>
      </c>
      <c r="I2240" t="s">
        <v>11</v>
      </c>
      <c r="J2240" t="s">
        <v>42</v>
      </c>
      <c r="K2240" t="str">
        <f t="shared" si="103"/>
        <v>14-Oct-1983</v>
      </c>
      <c r="L2240">
        <f t="shared" si="104"/>
        <v>39</v>
      </c>
    </row>
    <row r="2241" spans="1:12" x14ac:dyDescent="0.3">
      <c r="A2241" t="s">
        <v>2269</v>
      </c>
      <c r="B2241">
        <v>1985</v>
      </c>
      <c r="C2241">
        <f t="shared" si="102"/>
        <v>1985</v>
      </c>
      <c r="D2241" t="s">
        <v>37</v>
      </c>
      <c r="E2241">
        <v>21</v>
      </c>
      <c r="F2241">
        <v>4</v>
      </c>
      <c r="G2241" s="15">
        <v>40182.25</v>
      </c>
      <c r="H2241" t="s">
        <v>16</v>
      </c>
      <c r="I2241" t="s">
        <v>11</v>
      </c>
      <c r="J2241" t="s">
        <v>42</v>
      </c>
      <c r="K2241" t="str">
        <f t="shared" si="103"/>
        <v>21-Oct-1985</v>
      </c>
      <c r="L2241">
        <f t="shared" si="104"/>
        <v>37</v>
      </c>
    </row>
    <row r="2242" spans="1:12" x14ac:dyDescent="0.3">
      <c r="A2242" t="s">
        <v>2270</v>
      </c>
      <c r="B2242">
        <v>1979</v>
      </c>
      <c r="C2242">
        <f t="shared" si="102"/>
        <v>1979</v>
      </c>
      <c r="D2242" t="s">
        <v>35</v>
      </c>
      <c r="E2242">
        <v>18</v>
      </c>
      <c r="F2242">
        <v>2</v>
      </c>
      <c r="G2242" s="15">
        <v>40204.83</v>
      </c>
      <c r="H2242" t="s">
        <v>16</v>
      </c>
      <c r="I2242" t="s">
        <v>12</v>
      </c>
      <c r="J2242" t="s">
        <v>23</v>
      </c>
      <c r="K2242" t="str">
        <f t="shared" si="103"/>
        <v>18-Aug-1979</v>
      </c>
      <c r="L2242">
        <f t="shared" si="104"/>
        <v>43</v>
      </c>
    </row>
    <row r="2243" spans="1:12" x14ac:dyDescent="0.3">
      <c r="A2243" t="s">
        <v>2271</v>
      </c>
      <c r="B2243">
        <v>1981</v>
      </c>
      <c r="C2243">
        <f t="shared" ref="C2243:C2306" si="105">IF(B2243="?",AVERAGE($B$2344),B2243)</f>
        <v>1981</v>
      </c>
      <c r="D2243" t="s">
        <v>10</v>
      </c>
      <c r="E2243">
        <v>28</v>
      </c>
      <c r="F2243">
        <v>1</v>
      </c>
      <c r="G2243" s="15">
        <v>40208.559999999998</v>
      </c>
      <c r="H2243" t="s">
        <v>16</v>
      </c>
      <c r="I2243" t="s">
        <v>11</v>
      </c>
      <c r="J2243" t="s">
        <v>42</v>
      </c>
      <c r="K2243" t="str">
        <f t="shared" ref="K2243:K2306" si="106">CONCATENATE(E2243,"-",D2243,"-",C2243)</f>
        <v>28-Jul-1981</v>
      </c>
      <c r="L2243">
        <f t="shared" ref="L2243:L2306" si="107">DATEDIF(K2243,DATE(2023,6,8),"Y")</f>
        <v>41</v>
      </c>
    </row>
    <row r="2244" spans="1:12" x14ac:dyDescent="0.3">
      <c r="A2244" t="s">
        <v>2272</v>
      </c>
      <c r="B2244">
        <v>1981</v>
      </c>
      <c r="C2244">
        <f t="shared" si="105"/>
        <v>1981</v>
      </c>
      <c r="D2244" t="s">
        <v>37</v>
      </c>
      <c r="E2244">
        <v>4</v>
      </c>
      <c r="F2244">
        <v>1</v>
      </c>
      <c r="G2244" s="15">
        <v>40273.65</v>
      </c>
      <c r="H2244" t="s">
        <v>16</v>
      </c>
      <c r="I2244" t="s">
        <v>12</v>
      </c>
      <c r="J2244" t="s">
        <v>13</v>
      </c>
      <c r="K2244" t="str">
        <f t="shared" si="106"/>
        <v>4-Oct-1981</v>
      </c>
      <c r="L2244">
        <f t="shared" si="107"/>
        <v>41</v>
      </c>
    </row>
    <row r="2245" spans="1:12" x14ac:dyDescent="0.3">
      <c r="A2245" t="s">
        <v>2273</v>
      </c>
      <c r="B2245">
        <v>1977</v>
      </c>
      <c r="C2245">
        <f t="shared" si="105"/>
        <v>1977</v>
      </c>
      <c r="D2245" t="s">
        <v>18</v>
      </c>
      <c r="E2245">
        <v>27</v>
      </c>
      <c r="F2245">
        <v>2</v>
      </c>
      <c r="G2245" s="15">
        <v>40284.379999999997</v>
      </c>
      <c r="H2245" t="s">
        <v>16</v>
      </c>
      <c r="I2245" t="s">
        <v>12</v>
      </c>
      <c r="J2245" t="s">
        <v>23</v>
      </c>
      <c r="K2245" t="str">
        <f t="shared" si="106"/>
        <v>27-Jun-1977</v>
      </c>
      <c r="L2245">
        <f t="shared" si="107"/>
        <v>45</v>
      </c>
    </row>
    <row r="2246" spans="1:12" x14ac:dyDescent="0.3">
      <c r="A2246" t="s">
        <v>2274</v>
      </c>
      <c r="B2246">
        <v>1962</v>
      </c>
      <c r="C2246">
        <f t="shared" si="105"/>
        <v>1962</v>
      </c>
      <c r="D2246" t="s">
        <v>20</v>
      </c>
      <c r="E2246">
        <v>4</v>
      </c>
      <c r="F2246">
        <v>0</v>
      </c>
      <c r="G2246" s="15">
        <v>40309.93</v>
      </c>
      <c r="H2246" t="s">
        <v>16</v>
      </c>
      <c r="I2246" t="s">
        <v>12</v>
      </c>
      <c r="J2246" t="s">
        <v>42</v>
      </c>
      <c r="K2246" t="str">
        <f t="shared" si="106"/>
        <v>4-Sep-1962</v>
      </c>
      <c r="L2246">
        <f t="shared" si="107"/>
        <v>60</v>
      </c>
    </row>
    <row r="2247" spans="1:12" x14ac:dyDescent="0.3">
      <c r="A2247" t="s">
        <v>2275</v>
      </c>
      <c r="B2247">
        <v>1966</v>
      </c>
      <c r="C2247">
        <f t="shared" si="105"/>
        <v>1966</v>
      </c>
      <c r="D2247" t="s">
        <v>35</v>
      </c>
      <c r="E2247">
        <v>12</v>
      </c>
      <c r="F2247">
        <v>0</v>
      </c>
      <c r="G2247" s="15">
        <v>40373.74</v>
      </c>
      <c r="H2247" t="s">
        <v>16</v>
      </c>
      <c r="I2247" t="s">
        <v>12</v>
      </c>
      <c r="J2247" t="s">
        <v>42</v>
      </c>
      <c r="K2247" t="str">
        <f t="shared" si="106"/>
        <v>12-Aug-1966</v>
      </c>
      <c r="L2247">
        <f t="shared" si="107"/>
        <v>56</v>
      </c>
    </row>
    <row r="2248" spans="1:12" x14ac:dyDescent="0.3">
      <c r="A2248" t="s">
        <v>2276</v>
      </c>
      <c r="B2248">
        <v>1985</v>
      </c>
      <c r="C2248">
        <f t="shared" si="105"/>
        <v>1985</v>
      </c>
      <c r="D2248" t="s">
        <v>15</v>
      </c>
      <c r="E2248">
        <v>3</v>
      </c>
      <c r="F2248">
        <v>0</v>
      </c>
      <c r="G2248" s="15">
        <v>40419.019999999997</v>
      </c>
      <c r="H2248" t="s">
        <v>16</v>
      </c>
      <c r="I2248" t="s">
        <v>11</v>
      </c>
      <c r="J2248" t="s">
        <v>13</v>
      </c>
      <c r="K2248" t="str">
        <f t="shared" si="106"/>
        <v>3-Nov-1985</v>
      </c>
      <c r="L2248">
        <f t="shared" si="107"/>
        <v>37</v>
      </c>
    </row>
    <row r="2249" spans="1:12" x14ac:dyDescent="0.3">
      <c r="A2249" t="s">
        <v>2277</v>
      </c>
      <c r="B2249">
        <v>1975</v>
      </c>
      <c r="C2249">
        <f t="shared" si="105"/>
        <v>1975</v>
      </c>
      <c r="D2249" t="s">
        <v>10</v>
      </c>
      <c r="E2249">
        <v>10</v>
      </c>
      <c r="F2249">
        <v>1</v>
      </c>
      <c r="G2249" s="15">
        <v>40590.550000000003</v>
      </c>
      <c r="H2249" t="s">
        <v>16</v>
      </c>
      <c r="I2249" t="s">
        <v>12</v>
      </c>
      <c r="J2249" t="s">
        <v>23</v>
      </c>
      <c r="K2249" t="str">
        <f t="shared" si="106"/>
        <v>10-Jul-1975</v>
      </c>
      <c r="L2249">
        <f t="shared" si="107"/>
        <v>47</v>
      </c>
    </row>
    <row r="2250" spans="1:12" x14ac:dyDescent="0.3">
      <c r="A2250" t="s">
        <v>2278</v>
      </c>
      <c r="B2250">
        <v>1970</v>
      </c>
      <c r="C2250">
        <f t="shared" si="105"/>
        <v>1970</v>
      </c>
      <c r="D2250" t="s">
        <v>20</v>
      </c>
      <c r="E2250">
        <v>25</v>
      </c>
      <c r="F2250">
        <v>0</v>
      </c>
      <c r="G2250" s="15">
        <v>40692.910000000003</v>
      </c>
      <c r="H2250" t="s">
        <v>16</v>
      </c>
      <c r="I2250" t="s">
        <v>16</v>
      </c>
      <c r="J2250" t="s">
        <v>42</v>
      </c>
      <c r="K2250" t="str">
        <f t="shared" si="106"/>
        <v>25-Sep-1970</v>
      </c>
      <c r="L2250">
        <f t="shared" si="107"/>
        <v>52</v>
      </c>
    </row>
    <row r="2251" spans="1:12" x14ac:dyDescent="0.3">
      <c r="A2251" t="s">
        <v>2279</v>
      </c>
      <c r="B2251">
        <v>1976</v>
      </c>
      <c r="C2251">
        <f t="shared" si="105"/>
        <v>1976</v>
      </c>
      <c r="D2251" t="s">
        <v>30</v>
      </c>
      <c r="E2251">
        <v>26</v>
      </c>
      <c r="F2251">
        <v>3</v>
      </c>
      <c r="G2251" s="15">
        <v>40720.550000000003</v>
      </c>
      <c r="H2251" t="s">
        <v>16</v>
      </c>
      <c r="I2251" t="s">
        <v>12</v>
      </c>
      <c r="J2251" t="s">
        <v>23</v>
      </c>
      <c r="K2251" t="str">
        <f t="shared" si="106"/>
        <v>26-Dec-1976</v>
      </c>
      <c r="L2251">
        <f t="shared" si="107"/>
        <v>46</v>
      </c>
    </row>
    <row r="2252" spans="1:12" x14ac:dyDescent="0.3">
      <c r="A2252" t="s">
        <v>2280</v>
      </c>
      <c r="B2252">
        <v>1972</v>
      </c>
      <c r="C2252">
        <f t="shared" si="105"/>
        <v>1972</v>
      </c>
      <c r="D2252" t="s">
        <v>18</v>
      </c>
      <c r="E2252">
        <v>10</v>
      </c>
      <c r="F2252">
        <v>0</v>
      </c>
      <c r="G2252" s="15">
        <v>40817.85</v>
      </c>
      <c r="H2252" t="s">
        <v>16</v>
      </c>
      <c r="I2252" t="s">
        <v>12</v>
      </c>
      <c r="J2252" t="s">
        <v>42</v>
      </c>
      <c r="K2252" t="str">
        <f t="shared" si="106"/>
        <v>10-Jun-1972</v>
      </c>
      <c r="L2252">
        <f t="shared" si="107"/>
        <v>50</v>
      </c>
    </row>
    <row r="2253" spans="1:12" x14ac:dyDescent="0.3">
      <c r="A2253" t="s">
        <v>2281</v>
      </c>
      <c r="B2253">
        <v>1999</v>
      </c>
      <c r="C2253">
        <f t="shared" si="105"/>
        <v>1999</v>
      </c>
      <c r="D2253" t="s">
        <v>10</v>
      </c>
      <c r="E2253">
        <v>2</v>
      </c>
      <c r="F2253">
        <v>1</v>
      </c>
      <c r="G2253" s="15">
        <v>40904.199999999997</v>
      </c>
      <c r="H2253" t="s">
        <v>16</v>
      </c>
      <c r="I2253" t="s">
        <v>16</v>
      </c>
      <c r="J2253" t="s">
        <v>247</v>
      </c>
      <c r="K2253" t="str">
        <f t="shared" si="106"/>
        <v>2-Jul-1999</v>
      </c>
      <c r="L2253">
        <f t="shared" si="107"/>
        <v>23</v>
      </c>
    </row>
    <row r="2254" spans="1:12" x14ac:dyDescent="0.3">
      <c r="A2254" t="s">
        <v>2282</v>
      </c>
      <c r="B2254">
        <v>1992</v>
      </c>
      <c r="C2254">
        <f t="shared" si="105"/>
        <v>1992</v>
      </c>
      <c r="D2254" t="s">
        <v>35</v>
      </c>
      <c r="E2254">
        <v>4</v>
      </c>
      <c r="F2254">
        <v>3</v>
      </c>
      <c r="G2254" s="15">
        <v>40932.43</v>
      </c>
      <c r="H2254" t="s">
        <v>16</v>
      </c>
      <c r="I2254" t="s">
        <v>11</v>
      </c>
      <c r="J2254" t="s">
        <v>13</v>
      </c>
      <c r="K2254" t="str">
        <f t="shared" si="106"/>
        <v>4-Aug-1992</v>
      </c>
      <c r="L2254">
        <f t="shared" si="107"/>
        <v>30</v>
      </c>
    </row>
    <row r="2255" spans="1:12" x14ac:dyDescent="0.3">
      <c r="A2255" t="s">
        <v>2283</v>
      </c>
      <c r="B2255">
        <v>1979</v>
      </c>
      <c r="C2255">
        <f t="shared" si="105"/>
        <v>1979</v>
      </c>
      <c r="D2255" t="s">
        <v>20</v>
      </c>
      <c r="E2255">
        <v>16</v>
      </c>
      <c r="F2255">
        <v>3</v>
      </c>
      <c r="G2255" s="15">
        <v>40941.29</v>
      </c>
      <c r="H2255" t="s">
        <v>16</v>
      </c>
      <c r="I2255" t="s">
        <v>11</v>
      </c>
      <c r="J2255" t="s">
        <v>13</v>
      </c>
      <c r="K2255" t="str">
        <f t="shared" si="106"/>
        <v>16-Sep-1979</v>
      </c>
      <c r="L2255">
        <f t="shared" si="107"/>
        <v>43</v>
      </c>
    </row>
    <row r="2256" spans="1:12" x14ac:dyDescent="0.3">
      <c r="A2256" t="s">
        <v>2284</v>
      </c>
      <c r="B2256">
        <v>1983</v>
      </c>
      <c r="C2256">
        <f t="shared" si="105"/>
        <v>1983</v>
      </c>
      <c r="D2256" t="s">
        <v>20</v>
      </c>
      <c r="E2256">
        <v>8</v>
      </c>
      <c r="F2256">
        <v>3</v>
      </c>
      <c r="G2256" s="15">
        <v>40961.29</v>
      </c>
      <c r="H2256" t="s">
        <v>16</v>
      </c>
      <c r="I2256" t="s">
        <v>11</v>
      </c>
      <c r="J2256" t="s">
        <v>42</v>
      </c>
      <c r="K2256" t="str">
        <f t="shared" si="106"/>
        <v>8-Sep-1983</v>
      </c>
      <c r="L2256">
        <f t="shared" si="107"/>
        <v>39</v>
      </c>
    </row>
    <row r="2257" spans="1:12" x14ac:dyDescent="0.3">
      <c r="A2257" t="s">
        <v>2285</v>
      </c>
      <c r="B2257">
        <v>1974</v>
      </c>
      <c r="C2257">
        <f t="shared" si="105"/>
        <v>1974</v>
      </c>
      <c r="D2257" t="s">
        <v>18</v>
      </c>
      <c r="E2257">
        <v>5</v>
      </c>
      <c r="F2257">
        <v>0</v>
      </c>
      <c r="G2257" s="15">
        <v>40974.160000000003</v>
      </c>
      <c r="H2257" t="s">
        <v>16</v>
      </c>
      <c r="I2257" t="s">
        <v>11</v>
      </c>
      <c r="J2257" t="s">
        <v>13</v>
      </c>
      <c r="K2257" t="str">
        <f t="shared" si="106"/>
        <v>5-Jun-1974</v>
      </c>
      <c r="L2257">
        <f t="shared" si="107"/>
        <v>49</v>
      </c>
    </row>
    <row r="2258" spans="1:12" x14ac:dyDescent="0.3">
      <c r="A2258" t="s">
        <v>2286</v>
      </c>
      <c r="B2258">
        <v>1979</v>
      </c>
      <c r="C2258">
        <f t="shared" si="105"/>
        <v>1979</v>
      </c>
      <c r="D2258" t="s">
        <v>37</v>
      </c>
      <c r="E2258">
        <v>11</v>
      </c>
      <c r="F2258">
        <v>1</v>
      </c>
      <c r="G2258" s="15">
        <v>41034.22</v>
      </c>
      <c r="H2258" t="s">
        <v>16</v>
      </c>
      <c r="I2258" t="s">
        <v>12</v>
      </c>
      <c r="J2258" t="s">
        <v>356</v>
      </c>
      <c r="K2258" t="str">
        <f t="shared" si="106"/>
        <v>11-Oct-1979</v>
      </c>
      <c r="L2258">
        <f t="shared" si="107"/>
        <v>43</v>
      </c>
    </row>
    <row r="2259" spans="1:12" x14ac:dyDescent="0.3">
      <c r="A2259" t="s">
        <v>2287</v>
      </c>
      <c r="B2259">
        <v>1972</v>
      </c>
      <c r="C2259">
        <f t="shared" si="105"/>
        <v>1972</v>
      </c>
      <c r="D2259" t="s">
        <v>35</v>
      </c>
      <c r="E2259">
        <v>12</v>
      </c>
      <c r="F2259">
        <v>0</v>
      </c>
      <c r="G2259" s="15">
        <v>41055.29</v>
      </c>
      <c r="H2259" t="s">
        <v>16</v>
      </c>
      <c r="I2259" t="s">
        <v>11</v>
      </c>
      <c r="J2259" t="s">
        <v>42</v>
      </c>
      <c r="K2259" t="str">
        <f t="shared" si="106"/>
        <v>12-Aug-1972</v>
      </c>
      <c r="L2259">
        <f t="shared" si="107"/>
        <v>50</v>
      </c>
    </row>
    <row r="2260" spans="1:12" x14ac:dyDescent="0.3">
      <c r="A2260" t="s">
        <v>2288</v>
      </c>
      <c r="B2260">
        <v>1972</v>
      </c>
      <c r="C2260">
        <f t="shared" si="105"/>
        <v>1972</v>
      </c>
      <c r="D2260" t="s">
        <v>20</v>
      </c>
      <c r="E2260">
        <v>6</v>
      </c>
      <c r="F2260">
        <v>0</v>
      </c>
      <c r="G2260" s="15">
        <v>41097.160000000003</v>
      </c>
      <c r="H2260" t="s">
        <v>16</v>
      </c>
      <c r="I2260" t="s">
        <v>12</v>
      </c>
      <c r="J2260" t="s">
        <v>168</v>
      </c>
      <c r="K2260" t="str">
        <f t="shared" si="106"/>
        <v>6-Sep-1972</v>
      </c>
      <c r="L2260">
        <f t="shared" si="107"/>
        <v>50</v>
      </c>
    </row>
    <row r="2261" spans="1:12" x14ac:dyDescent="0.3">
      <c r="A2261" t="s">
        <v>2289</v>
      </c>
      <c r="B2261">
        <v>1969</v>
      </c>
      <c r="C2261">
        <f t="shared" si="105"/>
        <v>1969</v>
      </c>
      <c r="D2261" t="s">
        <v>35</v>
      </c>
      <c r="E2261">
        <v>8</v>
      </c>
      <c r="F2261">
        <v>0</v>
      </c>
      <c r="G2261" s="15">
        <v>41191.57</v>
      </c>
      <c r="H2261" t="s">
        <v>16</v>
      </c>
      <c r="I2261" t="s">
        <v>11</v>
      </c>
      <c r="J2261" t="s">
        <v>42</v>
      </c>
      <c r="K2261" t="str">
        <f t="shared" si="106"/>
        <v>8-Aug-1969</v>
      </c>
      <c r="L2261">
        <f t="shared" si="107"/>
        <v>53</v>
      </c>
    </row>
    <row r="2262" spans="1:12" x14ac:dyDescent="0.3">
      <c r="A2262" t="s">
        <v>2290</v>
      </c>
      <c r="B2262">
        <v>1964</v>
      </c>
      <c r="C2262">
        <f t="shared" si="105"/>
        <v>1964</v>
      </c>
      <c r="D2262" t="s">
        <v>18</v>
      </c>
      <c r="E2262">
        <v>6</v>
      </c>
      <c r="F2262">
        <v>0</v>
      </c>
      <c r="G2262" s="15">
        <v>41250.39</v>
      </c>
      <c r="H2262" t="s">
        <v>16</v>
      </c>
      <c r="I2262" t="s">
        <v>12</v>
      </c>
      <c r="J2262" t="s">
        <v>42</v>
      </c>
      <c r="K2262" t="str">
        <f t="shared" si="106"/>
        <v>6-Jun-1964</v>
      </c>
      <c r="L2262">
        <f t="shared" si="107"/>
        <v>59</v>
      </c>
    </row>
    <row r="2263" spans="1:12" x14ac:dyDescent="0.3">
      <c r="A2263" t="s">
        <v>2291</v>
      </c>
      <c r="B2263">
        <v>1977</v>
      </c>
      <c r="C2263">
        <f t="shared" si="105"/>
        <v>1977</v>
      </c>
      <c r="D2263" t="s">
        <v>35</v>
      </c>
      <c r="E2263">
        <v>27</v>
      </c>
      <c r="F2263">
        <v>2</v>
      </c>
      <c r="G2263" s="15">
        <v>41271.5</v>
      </c>
      <c r="H2263" t="s">
        <v>16</v>
      </c>
      <c r="I2263" t="s">
        <v>11</v>
      </c>
      <c r="J2263" t="s">
        <v>42</v>
      </c>
      <c r="K2263" t="str">
        <f t="shared" si="106"/>
        <v>27-Aug-1977</v>
      </c>
      <c r="L2263">
        <f t="shared" si="107"/>
        <v>45</v>
      </c>
    </row>
    <row r="2264" spans="1:12" x14ac:dyDescent="0.3">
      <c r="A2264" t="s">
        <v>2292</v>
      </c>
      <c r="B2264">
        <v>1964</v>
      </c>
      <c r="C2264">
        <f t="shared" si="105"/>
        <v>1964</v>
      </c>
      <c r="D2264" t="s">
        <v>37</v>
      </c>
      <c r="E2264">
        <v>7</v>
      </c>
      <c r="F2264">
        <v>0</v>
      </c>
      <c r="G2264" s="15">
        <v>41331.79</v>
      </c>
      <c r="H2264" t="s">
        <v>16</v>
      </c>
      <c r="I2264" t="s">
        <v>11</v>
      </c>
      <c r="J2264" t="s">
        <v>42</v>
      </c>
      <c r="K2264" t="str">
        <f t="shared" si="106"/>
        <v>7-Oct-1964</v>
      </c>
      <c r="L2264">
        <f t="shared" si="107"/>
        <v>58</v>
      </c>
    </row>
    <row r="2265" spans="1:12" x14ac:dyDescent="0.3">
      <c r="A2265" t="s">
        <v>2293</v>
      </c>
      <c r="B2265">
        <v>1971</v>
      </c>
      <c r="C2265">
        <f t="shared" si="105"/>
        <v>1971</v>
      </c>
      <c r="D2265" t="s">
        <v>37</v>
      </c>
      <c r="E2265">
        <v>16</v>
      </c>
      <c r="F2265">
        <v>0</v>
      </c>
      <c r="G2265" s="15">
        <v>41351.879999999997</v>
      </c>
      <c r="H2265" t="s">
        <v>16</v>
      </c>
      <c r="I2265" t="s">
        <v>11</v>
      </c>
      <c r="J2265" t="s">
        <v>42</v>
      </c>
      <c r="K2265" t="str">
        <f t="shared" si="106"/>
        <v>16-Oct-1971</v>
      </c>
      <c r="L2265">
        <f t="shared" si="107"/>
        <v>51</v>
      </c>
    </row>
    <row r="2266" spans="1:12" x14ac:dyDescent="0.3">
      <c r="A2266" t="s">
        <v>2294</v>
      </c>
      <c r="B2266">
        <v>1967</v>
      </c>
      <c r="C2266">
        <f t="shared" si="105"/>
        <v>1967</v>
      </c>
      <c r="D2266" t="s">
        <v>30</v>
      </c>
      <c r="E2266">
        <v>22</v>
      </c>
      <c r="F2266">
        <v>0</v>
      </c>
      <c r="G2266" s="15">
        <v>41505.15</v>
      </c>
      <c r="H2266" t="s">
        <v>16</v>
      </c>
      <c r="I2266" t="s">
        <v>11</v>
      </c>
      <c r="J2266" t="s">
        <v>42</v>
      </c>
      <c r="K2266" t="str">
        <f t="shared" si="106"/>
        <v>22-Dec-1967</v>
      </c>
      <c r="L2266">
        <f t="shared" si="107"/>
        <v>55</v>
      </c>
    </row>
    <row r="2267" spans="1:12" x14ac:dyDescent="0.3">
      <c r="A2267" t="s">
        <v>2295</v>
      </c>
      <c r="B2267">
        <v>1974</v>
      </c>
      <c r="C2267">
        <f t="shared" si="105"/>
        <v>1974</v>
      </c>
      <c r="D2267" t="s">
        <v>15</v>
      </c>
      <c r="E2267">
        <v>24</v>
      </c>
      <c r="F2267">
        <v>0</v>
      </c>
      <c r="G2267" s="15">
        <v>41636.199999999997</v>
      </c>
      <c r="H2267" t="s">
        <v>16</v>
      </c>
      <c r="I2267" t="s">
        <v>16</v>
      </c>
      <c r="J2267" t="s">
        <v>42</v>
      </c>
      <c r="K2267" t="str">
        <f t="shared" si="106"/>
        <v>24-Nov-1974</v>
      </c>
      <c r="L2267">
        <f t="shared" si="107"/>
        <v>48</v>
      </c>
    </row>
    <row r="2268" spans="1:12" x14ac:dyDescent="0.3">
      <c r="A2268" t="s">
        <v>2296</v>
      </c>
      <c r="B2268">
        <v>1976</v>
      </c>
      <c r="C2268">
        <f t="shared" si="105"/>
        <v>1976</v>
      </c>
      <c r="D2268" t="s">
        <v>37</v>
      </c>
      <c r="E2268">
        <v>29</v>
      </c>
      <c r="F2268">
        <v>1</v>
      </c>
      <c r="G2268" s="15">
        <v>41661.599999999999</v>
      </c>
      <c r="H2268" t="s">
        <v>16</v>
      </c>
      <c r="I2268" t="s">
        <v>12</v>
      </c>
      <c r="J2268" t="s">
        <v>42</v>
      </c>
      <c r="K2268" t="str">
        <f t="shared" si="106"/>
        <v>29-Oct-1976</v>
      </c>
      <c r="L2268">
        <f t="shared" si="107"/>
        <v>46</v>
      </c>
    </row>
    <row r="2269" spans="1:12" x14ac:dyDescent="0.3">
      <c r="A2269" t="s">
        <v>2297</v>
      </c>
      <c r="B2269">
        <v>1975</v>
      </c>
      <c r="C2269">
        <f t="shared" si="105"/>
        <v>1975</v>
      </c>
      <c r="D2269" t="s">
        <v>15</v>
      </c>
      <c r="E2269">
        <v>14</v>
      </c>
      <c r="F2269">
        <v>0</v>
      </c>
      <c r="G2269" s="15">
        <v>41676.080000000002</v>
      </c>
      <c r="H2269" t="s">
        <v>16</v>
      </c>
      <c r="I2269" t="s">
        <v>11</v>
      </c>
      <c r="J2269" t="s">
        <v>13</v>
      </c>
      <c r="K2269" t="str">
        <f t="shared" si="106"/>
        <v>14-Nov-1975</v>
      </c>
      <c r="L2269">
        <f t="shared" si="107"/>
        <v>47</v>
      </c>
    </row>
    <row r="2270" spans="1:12" x14ac:dyDescent="0.3">
      <c r="A2270" t="s">
        <v>2298</v>
      </c>
      <c r="B2270">
        <v>1975</v>
      </c>
      <c r="C2270">
        <f t="shared" si="105"/>
        <v>1975</v>
      </c>
      <c r="D2270" t="s">
        <v>20</v>
      </c>
      <c r="E2270">
        <v>29</v>
      </c>
      <c r="F2270">
        <v>1</v>
      </c>
      <c r="G2270" s="15">
        <v>41681.86</v>
      </c>
      <c r="H2270" t="s">
        <v>16</v>
      </c>
      <c r="I2270" t="s">
        <v>16</v>
      </c>
      <c r="J2270" t="s">
        <v>42</v>
      </c>
      <c r="K2270" t="str">
        <f t="shared" si="106"/>
        <v>29-Sep-1975</v>
      </c>
      <c r="L2270">
        <f t="shared" si="107"/>
        <v>47</v>
      </c>
    </row>
    <row r="2271" spans="1:12" x14ac:dyDescent="0.3">
      <c r="A2271" t="s">
        <v>2299</v>
      </c>
      <c r="B2271">
        <v>1962</v>
      </c>
      <c r="C2271">
        <f t="shared" si="105"/>
        <v>1962</v>
      </c>
      <c r="D2271" t="s">
        <v>20</v>
      </c>
      <c r="E2271">
        <v>22</v>
      </c>
      <c r="F2271">
        <v>0</v>
      </c>
      <c r="G2271" s="15">
        <v>41794.629999999997</v>
      </c>
      <c r="H2271" t="s">
        <v>16</v>
      </c>
      <c r="I2271" t="s">
        <v>12</v>
      </c>
      <c r="J2271" t="s">
        <v>42</v>
      </c>
      <c r="K2271" t="str">
        <f t="shared" si="106"/>
        <v>22-Sep-1962</v>
      </c>
      <c r="L2271">
        <f t="shared" si="107"/>
        <v>60</v>
      </c>
    </row>
    <row r="2272" spans="1:12" x14ac:dyDescent="0.3">
      <c r="A2272" t="s">
        <v>2300</v>
      </c>
      <c r="B2272">
        <v>1966</v>
      </c>
      <c r="C2272">
        <f t="shared" si="105"/>
        <v>1966</v>
      </c>
      <c r="D2272" t="s">
        <v>20</v>
      </c>
      <c r="E2272">
        <v>21</v>
      </c>
      <c r="F2272">
        <v>0</v>
      </c>
      <c r="G2272" s="15">
        <v>41886.54</v>
      </c>
      <c r="H2272" t="s">
        <v>16</v>
      </c>
      <c r="I2272" t="s">
        <v>12</v>
      </c>
      <c r="J2272" t="s">
        <v>42</v>
      </c>
      <c r="K2272" t="str">
        <f t="shared" si="106"/>
        <v>21-Sep-1966</v>
      </c>
      <c r="L2272">
        <f t="shared" si="107"/>
        <v>56</v>
      </c>
    </row>
    <row r="2273" spans="1:12" x14ac:dyDescent="0.3">
      <c r="A2273" t="s">
        <v>2301</v>
      </c>
      <c r="B2273">
        <v>1972</v>
      </c>
      <c r="C2273">
        <f t="shared" si="105"/>
        <v>1972</v>
      </c>
      <c r="D2273" t="s">
        <v>18</v>
      </c>
      <c r="E2273">
        <v>8</v>
      </c>
      <c r="F2273">
        <v>1</v>
      </c>
      <c r="G2273" s="15">
        <v>41919.1</v>
      </c>
      <c r="H2273" t="s">
        <v>16</v>
      </c>
      <c r="I2273" t="s">
        <v>16</v>
      </c>
      <c r="J2273" t="s">
        <v>168</v>
      </c>
      <c r="K2273" t="str">
        <f t="shared" si="106"/>
        <v>8-Jun-1972</v>
      </c>
      <c r="L2273">
        <f t="shared" si="107"/>
        <v>51</v>
      </c>
    </row>
    <row r="2274" spans="1:12" x14ac:dyDescent="0.3">
      <c r="A2274" t="s">
        <v>2302</v>
      </c>
      <c r="B2274">
        <v>1984</v>
      </c>
      <c r="C2274">
        <f t="shared" si="105"/>
        <v>1984</v>
      </c>
      <c r="D2274" t="s">
        <v>15</v>
      </c>
      <c r="E2274">
        <v>10</v>
      </c>
      <c r="F2274">
        <v>3</v>
      </c>
      <c r="G2274" s="15">
        <v>41949.24</v>
      </c>
      <c r="H2274" t="s">
        <v>16</v>
      </c>
      <c r="I2274" t="s">
        <v>16</v>
      </c>
      <c r="J2274" t="s">
        <v>13</v>
      </c>
      <c r="K2274" t="str">
        <f t="shared" si="106"/>
        <v>10-Nov-1984</v>
      </c>
      <c r="L2274">
        <f t="shared" si="107"/>
        <v>38</v>
      </c>
    </row>
    <row r="2275" spans="1:12" x14ac:dyDescent="0.3">
      <c r="A2275" t="s">
        <v>2303</v>
      </c>
      <c r="B2275">
        <v>1968</v>
      </c>
      <c r="C2275">
        <f t="shared" si="105"/>
        <v>1968</v>
      </c>
      <c r="D2275" t="s">
        <v>30</v>
      </c>
      <c r="E2275">
        <v>19</v>
      </c>
      <c r="F2275">
        <v>1</v>
      </c>
      <c r="G2275" s="15">
        <v>41999.519999999997</v>
      </c>
      <c r="H2275" t="s">
        <v>16</v>
      </c>
      <c r="I2275" t="s">
        <v>12</v>
      </c>
      <c r="J2275" t="s">
        <v>13</v>
      </c>
      <c r="K2275" t="str">
        <f t="shared" si="106"/>
        <v>19-Dec-1968</v>
      </c>
      <c r="L2275">
        <f t="shared" si="107"/>
        <v>54</v>
      </c>
    </row>
    <row r="2276" spans="1:12" x14ac:dyDescent="0.3">
      <c r="A2276" t="s">
        <v>2304</v>
      </c>
      <c r="B2276">
        <v>1976</v>
      </c>
      <c r="C2276">
        <f t="shared" si="105"/>
        <v>1976</v>
      </c>
      <c r="D2276" t="s">
        <v>15</v>
      </c>
      <c r="E2276">
        <v>28</v>
      </c>
      <c r="F2276">
        <v>0</v>
      </c>
      <c r="G2276" s="15">
        <v>42111.66</v>
      </c>
      <c r="H2276" t="s">
        <v>16</v>
      </c>
      <c r="I2276" t="s">
        <v>16</v>
      </c>
      <c r="J2276" t="s">
        <v>247</v>
      </c>
      <c r="K2276" t="str">
        <f t="shared" si="106"/>
        <v>28-Nov-1976</v>
      </c>
      <c r="L2276">
        <f t="shared" si="107"/>
        <v>46</v>
      </c>
    </row>
    <row r="2277" spans="1:12" x14ac:dyDescent="0.3">
      <c r="A2277" t="s">
        <v>2305</v>
      </c>
      <c r="B2277">
        <v>1997</v>
      </c>
      <c r="C2277">
        <f t="shared" si="105"/>
        <v>1997</v>
      </c>
      <c r="D2277" t="s">
        <v>30</v>
      </c>
      <c r="E2277">
        <v>9</v>
      </c>
      <c r="F2277">
        <v>2</v>
      </c>
      <c r="G2277" s="15">
        <v>42112.24</v>
      </c>
      <c r="H2277" t="s">
        <v>16</v>
      </c>
      <c r="I2277" t="s">
        <v>12</v>
      </c>
      <c r="J2277" t="s">
        <v>13</v>
      </c>
      <c r="K2277" t="str">
        <f t="shared" si="106"/>
        <v>9-Dec-1997</v>
      </c>
      <c r="L2277">
        <f t="shared" si="107"/>
        <v>25</v>
      </c>
    </row>
    <row r="2278" spans="1:12" x14ac:dyDescent="0.3">
      <c r="A2278" t="s">
        <v>2306</v>
      </c>
      <c r="B2278">
        <v>1979</v>
      </c>
      <c r="C2278">
        <f t="shared" si="105"/>
        <v>1979</v>
      </c>
      <c r="D2278" t="s">
        <v>10</v>
      </c>
      <c r="E2278">
        <v>3</v>
      </c>
      <c r="F2278">
        <v>3</v>
      </c>
      <c r="G2278" s="15">
        <v>42124.52</v>
      </c>
      <c r="H2278" t="s">
        <v>16</v>
      </c>
      <c r="I2278" t="s">
        <v>16</v>
      </c>
      <c r="J2278" t="s">
        <v>13</v>
      </c>
      <c r="K2278" t="str">
        <f t="shared" si="106"/>
        <v>3-Jul-1979</v>
      </c>
      <c r="L2278">
        <f t="shared" si="107"/>
        <v>43</v>
      </c>
    </row>
    <row r="2279" spans="1:12" x14ac:dyDescent="0.3">
      <c r="A2279" t="s">
        <v>2307</v>
      </c>
      <c r="B2279">
        <v>1973</v>
      </c>
      <c r="C2279">
        <f t="shared" si="105"/>
        <v>1973</v>
      </c>
      <c r="D2279" t="s">
        <v>20</v>
      </c>
      <c r="E2279">
        <v>18</v>
      </c>
      <c r="F2279">
        <v>0</v>
      </c>
      <c r="G2279" s="15">
        <v>42188.15</v>
      </c>
      <c r="H2279" t="s">
        <v>16</v>
      </c>
      <c r="I2279" t="s">
        <v>16</v>
      </c>
      <c r="J2279" t="s">
        <v>42</v>
      </c>
      <c r="K2279" t="str">
        <f t="shared" si="106"/>
        <v>18-Sep-1973</v>
      </c>
      <c r="L2279">
        <f t="shared" si="107"/>
        <v>49</v>
      </c>
    </row>
    <row r="2280" spans="1:12" x14ac:dyDescent="0.3">
      <c r="A2280" t="s">
        <v>2308</v>
      </c>
      <c r="B2280">
        <v>1975</v>
      </c>
      <c r="C2280">
        <f t="shared" si="105"/>
        <v>1975</v>
      </c>
      <c r="D2280" t="s">
        <v>35</v>
      </c>
      <c r="E2280">
        <v>15</v>
      </c>
      <c r="F2280">
        <v>1</v>
      </c>
      <c r="G2280" s="15">
        <v>42211.14</v>
      </c>
      <c r="H2280" t="s">
        <v>16</v>
      </c>
      <c r="I2280" t="s">
        <v>12</v>
      </c>
      <c r="J2280" t="s">
        <v>13</v>
      </c>
      <c r="K2280" t="str">
        <f t="shared" si="106"/>
        <v>15-Aug-1975</v>
      </c>
      <c r="L2280">
        <f t="shared" si="107"/>
        <v>47</v>
      </c>
    </row>
    <row r="2281" spans="1:12" x14ac:dyDescent="0.3">
      <c r="A2281" t="s">
        <v>2309</v>
      </c>
      <c r="B2281">
        <v>1967</v>
      </c>
      <c r="C2281">
        <f t="shared" si="105"/>
        <v>1967</v>
      </c>
      <c r="D2281" t="s">
        <v>18</v>
      </c>
      <c r="E2281">
        <v>28</v>
      </c>
      <c r="F2281">
        <v>0</v>
      </c>
      <c r="G2281" s="15">
        <v>42303.69</v>
      </c>
      <c r="H2281" t="s">
        <v>16</v>
      </c>
      <c r="I2281" t="s">
        <v>11</v>
      </c>
      <c r="J2281" t="s">
        <v>168</v>
      </c>
      <c r="K2281" t="str">
        <f t="shared" si="106"/>
        <v>28-Jun-1967</v>
      </c>
      <c r="L2281">
        <f t="shared" si="107"/>
        <v>55</v>
      </c>
    </row>
    <row r="2282" spans="1:12" x14ac:dyDescent="0.3">
      <c r="A2282" t="s">
        <v>2310</v>
      </c>
      <c r="B2282">
        <v>1968</v>
      </c>
      <c r="C2282">
        <f t="shared" si="105"/>
        <v>1968</v>
      </c>
      <c r="D2282" t="s">
        <v>35</v>
      </c>
      <c r="E2282">
        <v>3</v>
      </c>
      <c r="F2282">
        <v>0</v>
      </c>
      <c r="G2282" s="15">
        <v>42478.6</v>
      </c>
      <c r="H2282" t="s">
        <v>16</v>
      </c>
      <c r="I2282" t="s">
        <v>11</v>
      </c>
      <c r="J2282" t="s">
        <v>42</v>
      </c>
      <c r="K2282" t="str">
        <f t="shared" si="106"/>
        <v>3-Aug-1968</v>
      </c>
      <c r="L2282">
        <f t="shared" si="107"/>
        <v>54</v>
      </c>
    </row>
    <row r="2283" spans="1:12" x14ac:dyDescent="0.3">
      <c r="A2283" t="s">
        <v>2311</v>
      </c>
      <c r="B2283">
        <v>1967</v>
      </c>
      <c r="C2283">
        <f t="shared" si="105"/>
        <v>1967</v>
      </c>
      <c r="D2283" t="s">
        <v>18</v>
      </c>
      <c r="E2283">
        <v>27</v>
      </c>
      <c r="F2283">
        <v>0</v>
      </c>
      <c r="G2283" s="15">
        <v>42538.720000000001</v>
      </c>
      <c r="H2283" t="s">
        <v>16</v>
      </c>
      <c r="I2283" t="s">
        <v>12</v>
      </c>
      <c r="J2283" t="s">
        <v>42</v>
      </c>
      <c r="K2283" t="str">
        <f t="shared" si="106"/>
        <v>27-Jun-1967</v>
      </c>
      <c r="L2283">
        <f t="shared" si="107"/>
        <v>55</v>
      </c>
    </row>
    <row r="2284" spans="1:12" x14ac:dyDescent="0.3">
      <c r="A2284" t="s">
        <v>2312</v>
      </c>
      <c r="B2284">
        <v>1979</v>
      </c>
      <c r="C2284">
        <f t="shared" si="105"/>
        <v>1979</v>
      </c>
      <c r="D2284" t="s">
        <v>30</v>
      </c>
      <c r="E2284">
        <v>27</v>
      </c>
      <c r="F2284">
        <v>2</v>
      </c>
      <c r="G2284" s="15">
        <v>42560.43</v>
      </c>
      <c r="H2284" t="s">
        <v>16</v>
      </c>
      <c r="I2284" t="s">
        <v>12</v>
      </c>
      <c r="J2284" t="s">
        <v>13</v>
      </c>
      <c r="K2284" t="str">
        <f t="shared" si="106"/>
        <v>27-Dec-1979</v>
      </c>
      <c r="L2284">
        <f t="shared" si="107"/>
        <v>43</v>
      </c>
    </row>
    <row r="2285" spans="1:12" x14ac:dyDescent="0.3">
      <c r="A2285" t="s">
        <v>2313</v>
      </c>
      <c r="B2285">
        <v>1971</v>
      </c>
      <c r="C2285">
        <f t="shared" si="105"/>
        <v>1971</v>
      </c>
      <c r="D2285" t="s">
        <v>15</v>
      </c>
      <c r="E2285">
        <v>3</v>
      </c>
      <c r="F2285">
        <v>0</v>
      </c>
      <c r="G2285" s="15">
        <v>42644.2</v>
      </c>
      <c r="H2285" t="s">
        <v>16</v>
      </c>
      <c r="I2285" t="s">
        <v>12</v>
      </c>
      <c r="J2285" t="s">
        <v>42</v>
      </c>
      <c r="K2285" t="str">
        <f t="shared" si="106"/>
        <v>3-Nov-1971</v>
      </c>
      <c r="L2285">
        <f t="shared" si="107"/>
        <v>51</v>
      </c>
    </row>
    <row r="2286" spans="1:12" x14ac:dyDescent="0.3">
      <c r="A2286" t="s">
        <v>2314</v>
      </c>
      <c r="B2286">
        <v>1977</v>
      </c>
      <c r="C2286">
        <f t="shared" si="105"/>
        <v>1977</v>
      </c>
      <c r="D2286" t="s">
        <v>37</v>
      </c>
      <c r="E2286">
        <v>21</v>
      </c>
      <c r="F2286">
        <v>2</v>
      </c>
      <c r="G2286" s="15">
        <v>42760.5</v>
      </c>
      <c r="H2286" t="s">
        <v>16</v>
      </c>
      <c r="I2286" t="s">
        <v>11</v>
      </c>
      <c r="J2286" t="s">
        <v>23</v>
      </c>
      <c r="K2286" t="str">
        <f t="shared" si="106"/>
        <v>21-Oct-1977</v>
      </c>
      <c r="L2286">
        <f t="shared" si="107"/>
        <v>45</v>
      </c>
    </row>
    <row r="2287" spans="1:12" x14ac:dyDescent="0.3">
      <c r="A2287" t="s">
        <v>2315</v>
      </c>
      <c r="B2287">
        <v>1965</v>
      </c>
      <c r="C2287">
        <f t="shared" si="105"/>
        <v>1965</v>
      </c>
      <c r="D2287" t="s">
        <v>37</v>
      </c>
      <c r="E2287">
        <v>29</v>
      </c>
      <c r="F2287">
        <v>0</v>
      </c>
      <c r="G2287" s="15">
        <v>42764.12</v>
      </c>
      <c r="H2287" t="s">
        <v>16</v>
      </c>
      <c r="I2287" t="s">
        <v>11</v>
      </c>
      <c r="J2287" t="s">
        <v>42</v>
      </c>
      <c r="K2287" t="str">
        <f t="shared" si="106"/>
        <v>29-Oct-1965</v>
      </c>
      <c r="L2287">
        <f t="shared" si="107"/>
        <v>57</v>
      </c>
    </row>
    <row r="2288" spans="1:12" x14ac:dyDescent="0.3">
      <c r="A2288" t="s">
        <v>2316</v>
      </c>
      <c r="B2288">
        <v>1972</v>
      </c>
      <c r="C2288">
        <f t="shared" si="105"/>
        <v>1972</v>
      </c>
      <c r="D2288" t="s">
        <v>20</v>
      </c>
      <c r="E2288">
        <v>10</v>
      </c>
      <c r="F2288">
        <v>2</v>
      </c>
      <c r="G2288" s="15">
        <v>42856.84</v>
      </c>
      <c r="H2288" t="s">
        <v>16</v>
      </c>
      <c r="I2288" t="s">
        <v>16</v>
      </c>
      <c r="J2288" t="s">
        <v>42</v>
      </c>
      <c r="K2288" t="str">
        <f t="shared" si="106"/>
        <v>10-Sep-1972</v>
      </c>
      <c r="L2288">
        <f t="shared" si="107"/>
        <v>50</v>
      </c>
    </row>
    <row r="2289" spans="1:12" x14ac:dyDescent="0.3">
      <c r="A2289" t="s">
        <v>2317</v>
      </c>
      <c r="B2289">
        <v>1975</v>
      </c>
      <c r="C2289">
        <f t="shared" si="105"/>
        <v>1975</v>
      </c>
      <c r="D2289" t="s">
        <v>37</v>
      </c>
      <c r="E2289">
        <v>23</v>
      </c>
      <c r="F2289">
        <v>1</v>
      </c>
      <c r="G2289" s="15">
        <v>42969.85</v>
      </c>
      <c r="H2289" t="s">
        <v>16</v>
      </c>
      <c r="I2289" t="s">
        <v>12</v>
      </c>
      <c r="J2289" t="s">
        <v>13</v>
      </c>
      <c r="K2289" t="str">
        <f t="shared" si="106"/>
        <v>23-Oct-1975</v>
      </c>
      <c r="L2289">
        <f t="shared" si="107"/>
        <v>47</v>
      </c>
    </row>
    <row r="2290" spans="1:12" x14ac:dyDescent="0.3">
      <c r="A2290" t="s">
        <v>2318</v>
      </c>
      <c r="B2290">
        <v>1978</v>
      </c>
      <c r="C2290">
        <f t="shared" si="105"/>
        <v>1978</v>
      </c>
      <c r="D2290" t="s">
        <v>15</v>
      </c>
      <c r="E2290">
        <v>4</v>
      </c>
      <c r="F2290">
        <v>0</v>
      </c>
      <c r="G2290" s="15">
        <v>42983.46</v>
      </c>
      <c r="H2290" t="s">
        <v>16</v>
      </c>
      <c r="I2290" t="s">
        <v>11</v>
      </c>
      <c r="J2290" t="s">
        <v>23</v>
      </c>
      <c r="K2290" t="str">
        <f t="shared" si="106"/>
        <v>4-Nov-1978</v>
      </c>
      <c r="L2290">
        <f t="shared" si="107"/>
        <v>44</v>
      </c>
    </row>
    <row r="2291" spans="1:12" x14ac:dyDescent="0.3">
      <c r="A2291" t="s">
        <v>2319</v>
      </c>
      <c r="B2291">
        <v>1965</v>
      </c>
      <c r="C2291">
        <f t="shared" si="105"/>
        <v>1965</v>
      </c>
      <c r="D2291" t="s">
        <v>15</v>
      </c>
      <c r="E2291">
        <v>29</v>
      </c>
      <c r="F2291">
        <v>0</v>
      </c>
      <c r="G2291" s="15">
        <v>43073.760000000002</v>
      </c>
      <c r="H2291" t="s">
        <v>11</v>
      </c>
      <c r="I2291" t="s">
        <v>11</v>
      </c>
      <c r="J2291" t="s">
        <v>42</v>
      </c>
      <c r="K2291" t="str">
        <f t="shared" si="106"/>
        <v>29-Nov-1965</v>
      </c>
      <c r="L2291">
        <f t="shared" si="107"/>
        <v>57</v>
      </c>
    </row>
    <row r="2292" spans="1:12" x14ac:dyDescent="0.3">
      <c r="A2292" t="s">
        <v>2320</v>
      </c>
      <c r="B2292">
        <v>1969</v>
      </c>
      <c r="C2292">
        <f t="shared" si="105"/>
        <v>1969</v>
      </c>
      <c r="D2292" t="s">
        <v>30</v>
      </c>
      <c r="E2292">
        <v>3</v>
      </c>
      <c r="F2292">
        <v>0</v>
      </c>
      <c r="G2292" s="15">
        <v>43254.42</v>
      </c>
      <c r="H2292" t="s">
        <v>11</v>
      </c>
      <c r="I2292" t="s">
        <v>11</v>
      </c>
      <c r="J2292" t="s">
        <v>168</v>
      </c>
      <c r="K2292" t="str">
        <f t="shared" si="106"/>
        <v>3-Dec-1969</v>
      </c>
      <c r="L2292">
        <f t="shared" si="107"/>
        <v>53</v>
      </c>
    </row>
    <row r="2293" spans="1:12" x14ac:dyDescent="0.3">
      <c r="A2293" t="s">
        <v>2321</v>
      </c>
      <c r="B2293">
        <v>1965</v>
      </c>
      <c r="C2293">
        <f t="shared" si="105"/>
        <v>1965</v>
      </c>
      <c r="D2293" t="s">
        <v>35</v>
      </c>
      <c r="E2293">
        <v>22</v>
      </c>
      <c r="F2293">
        <v>0</v>
      </c>
      <c r="G2293" s="15">
        <v>43578.94</v>
      </c>
      <c r="H2293" t="s">
        <v>11</v>
      </c>
      <c r="I2293" t="s">
        <v>11</v>
      </c>
      <c r="J2293" t="s">
        <v>23</v>
      </c>
      <c r="K2293" t="str">
        <f t="shared" si="106"/>
        <v>22-Aug-1965</v>
      </c>
      <c r="L2293">
        <f t="shared" si="107"/>
        <v>57</v>
      </c>
    </row>
    <row r="2294" spans="1:12" x14ac:dyDescent="0.3">
      <c r="A2294" t="s">
        <v>2322</v>
      </c>
      <c r="B2294">
        <v>1986</v>
      </c>
      <c r="C2294">
        <f t="shared" si="105"/>
        <v>1986</v>
      </c>
      <c r="D2294" t="s">
        <v>30</v>
      </c>
      <c r="E2294">
        <v>29</v>
      </c>
      <c r="F2294">
        <v>3</v>
      </c>
      <c r="G2294" s="15">
        <v>43753.34</v>
      </c>
      <c r="H2294" t="s">
        <v>11</v>
      </c>
      <c r="I2294" t="s">
        <v>16</v>
      </c>
      <c r="J2294" t="s">
        <v>164</v>
      </c>
      <c r="K2294" t="str">
        <f t="shared" si="106"/>
        <v>29-Dec-1986</v>
      </c>
      <c r="L2294">
        <f t="shared" si="107"/>
        <v>36</v>
      </c>
    </row>
    <row r="2295" spans="1:12" x14ac:dyDescent="0.3">
      <c r="A2295" t="s">
        <v>2323</v>
      </c>
      <c r="B2295">
        <v>1966</v>
      </c>
      <c r="C2295">
        <f t="shared" si="105"/>
        <v>1966</v>
      </c>
      <c r="D2295" t="s">
        <v>37</v>
      </c>
      <c r="E2295">
        <v>25</v>
      </c>
      <c r="F2295">
        <v>2</v>
      </c>
      <c r="G2295" s="15">
        <v>43813.87</v>
      </c>
      <c r="H2295" t="s">
        <v>11</v>
      </c>
      <c r="I2295" t="s">
        <v>11</v>
      </c>
      <c r="J2295" t="s">
        <v>13</v>
      </c>
      <c r="K2295" t="str">
        <f t="shared" si="106"/>
        <v>25-Oct-1966</v>
      </c>
      <c r="L2295">
        <f t="shared" si="107"/>
        <v>56</v>
      </c>
    </row>
    <row r="2296" spans="1:12" x14ac:dyDescent="0.3">
      <c r="A2296" t="s">
        <v>2324</v>
      </c>
      <c r="B2296">
        <v>1966</v>
      </c>
      <c r="C2296">
        <f t="shared" si="105"/>
        <v>1966</v>
      </c>
      <c r="D2296" t="s">
        <v>10</v>
      </c>
      <c r="E2296">
        <v>2</v>
      </c>
      <c r="F2296">
        <v>0</v>
      </c>
      <c r="G2296" s="15">
        <v>43817.45</v>
      </c>
      <c r="H2296" t="s">
        <v>11</v>
      </c>
      <c r="I2296" t="s">
        <v>12</v>
      </c>
      <c r="J2296" t="s">
        <v>23</v>
      </c>
      <c r="K2296" t="str">
        <f t="shared" si="106"/>
        <v>2-Jul-1966</v>
      </c>
      <c r="L2296">
        <f t="shared" si="107"/>
        <v>56</v>
      </c>
    </row>
    <row r="2297" spans="1:12" x14ac:dyDescent="0.3">
      <c r="A2297" t="s">
        <v>2325</v>
      </c>
      <c r="B2297">
        <v>1980</v>
      </c>
      <c r="C2297">
        <f t="shared" si="105"/>
        <v>1980</v>
      </c>
      <c r="D2297" t="s">
        <v>15</v>
      </c>
      <c r="E2297">
        <v>10</v>
      </c>
      <c r="F2297">
        <v>2</v>
      </c>
      <c r="G2297" s="15">
        <v>43896.38</v>
      </c>
      <c r="H2297" t="s">
        <v>11</v>
      </c>
      <c r="I2297" t="s">
        <v>16</v>
      </c>
      <c r="J2297" t="s">
        <v>13</v>
      </c>
      <c r="K2297" t="str">
        <f t="shared" si="106"/>
        <v>10-Nov-1980</v>
      </c>
      <c r="L2297">
        <f t="shared" si="107"/>
        <v>42</v>
      </c>
    </row>
    <row r="2298" spans="1:12" x14ac:dyDescent="0.3">
      <c r="A2298" t="s">
        <v>2326</v>
      </c>
      <c r="B2298">
        <v>1966</v>
      </c>
      <c r="C2298">
        <f t="shared" si="105"/>
        <v>1966</v>
      </c>
      <c r="D2298" t="s">
        <v>37</v>
      </c>
      <c r="E2298">
        <v>5</v>
      </c>
      <c r="F2298">
        <v>0</v>
      </c>
      <c r="G2298" s="15">
        <v>43921.18</v>
      </c>
      <c r="H2298" t="s">
        <v>11</v>
      </c>
      <c r="I2298" t="s">
        <v>11</v>
      </c>
      <c r="J2298" t="s">
        <v>23</v>
      </c>
      <c r="K2298" t="str">
        <f t="shared" si="106"/>
        <v>5-Oct-1966</v>
      </c>
      <c r="L2298">
        <f t="shared" si="107"/>
        <v>56</v>
      </c>
    </row>
    <row r="2299" spans="1:12" x14ac:dyDescent="0.3">
      <c r="A2299" t="s">
        <v>2327</v>
      </c>
      <c r="B2299">
        <v>1988</v>
      </c>
      <c r="C2299">
        <f t="shared" si="105"/>
        <v>1988</v>
      </c>
      <c r="D2299" t="s">
        <v>10</v>
      </c>
      <c r="E2299">
        <v>16</v>
      </c>
      <c r="F2299">
        <v>1</v>
      </c>
      <c r="G2299" s="15">
        <v>43943.88</v>
      </c>
      <c r="H2299" t="s">
        <v>11</v>
      </c>
      <c r="I2299" t="s">
        <v>16</v>
      </c>
      <c r="J2299" t="s">
        <v>23</v>
      </c>
      <c r="K2299" t="str">
        <f t="shared" si="106"/>
        <v>16-Jul-1988</v>
      </c>
      <c r="L2299">
        <f t="shared" si="107"/>
        <v>34</v>
      </c>
    </row>
    <row r="2300" spans="1:12" x14ac:dyDescent="0.3">
      <c r="A2300" t="s">
        <v>2328</v>
      </c>
      <c r="B2300">
        <v>1975</v>
      </c>
      <c r="C2300">
        <f t="shared" si="105"/>
        <v>1975</v>
      </c>
      <c r="D2300" t="s">
        <v>18</v>
      </c>
      <c r="E2300">
        <v>1</v>
      </c>
      <c r="F2300">
        <v>2</v>
      </c>
      <c r="G2300" s="15">
        <v>44202.65</v>
      </c>
      <c r="H2300" t="s">
        <v>11</v>
      </c>
      <c r="I2300" t="s">
        <v>11</v>
      </c>
      <c r="J2300" t="s">
        <v>13</v>
      </c>
      <c r="K2300" t="str">
        <f t="shared" si="106"/>
        <v>1-Jun-1975</v>
      </c>
      <c r="L2300">
        <f t="shared" si="107"/>
        <v>48</v>
      </c>
    </row>
    <row r="2301" spans="1:12" x14ac:dyDescent="0.3">
      <c r="A2301" t="s">
        <v>2329</v>
      </c>
      <c r="B2301">
        <v>1968</v>
      </c>
      <c r="C2301">
        <f t="shared" si="105"/>
        <v>1968</v>
      </c>
      <c r="D2301" t="s">
        <v>15</v>
      </c>
      <c r="E2301">
        <v>24</v>
      </c>
      <c r="F2301">
        <v>2</v>
      </c>
      <c r="G2301" s="15">
        <v>44260.75</v>
      </c>
      <c r="H2301" t="s">
        <v>11</v>
      </c>
      <c r="I2301" t="s">
        <v>16</v>
      </c>
      <c r="J2301" t="s">
        <v>13</v>
      </c>
      <c r="K2301" t="str">
        <f t="shared" si="106"/>
        <v>24-Nov-1968</v>
      </c>
      <c r="L2301">
        <f t="shared" si="107"/>
        <v>54</v>
      </c>
    </row>
    <row r="2302" spans="1:12" x14ac:dyDescent="0.3">
      <c r="A2302" t="s">
        <v>2330</v>
      </c>
      <c r="B2302">
        <v>1971</v>
      </c>
      <c r="C2302">
        <f t="shared" si="105"/>
        <v>1971</v>
      </c>
      <c r="D2302" t="s">
        <v>37</v>
      </c>
      <c r="E2302">
        <v>29</v>
      </c>
      <c r="F2302">
        <v>0</v>
      </c>
      <c r="G2302" s="15">
        <v>44400.41</v>
      </c>
      <c r="H2302" t="s">
        <v>11</v>
      </c>
      <c r="I2302" t="s">
        <v>11</v>
      </c>
      <c r="J2302" t="s">
        <v>13</v>
      </c>
      <c r="K2302" t="str">
        <f t="shared" si="106"/>
        <v>29-Oct-1971</v>
      </c>
      <c r="L2302">
        <f t="shared" si="107"/>
        <v>51</v>
      </c>
    </row>
    <row r="2303" spans="1:12" x14ac:dyDescent="0.3">
      <c r="A2303" t="s">
        <v>2331</v>
      </c>
      <c r="B2303">
        <v>1967</v>
      </c>
      <c r="C2303">
        <f t="shared" si="105"/>
        <v>1967</v>
      </c>
      <c r="D2303" t="s">
        <v>20</v>
      </c>
      <c r="E2303">
        <v>14</v>
      </c>
      <c r="F2303">
        <v>0</v>
      </c>
      <c r="G2303" s="15">
        <v>44423.8</v>
      </c>
      <c r="H2303" t="s">
        <v>11</v>
      </c>
      <c r="I2303" t="s">
        <v>12</v>
      </c>
      <c r="J2303" t="s">
        <v>13</v>
      </c>
      <c r="K2303" t="str">
        <f t="shared" si="106"/>
        <v>14-Sep-1967</v>
      </c>
      <c r="L2303">
        <f t="shared" si="107"/>
        <v>55</v>
      </c>
    </row>
    <row r="2304" spans="1:12" x14ac:dyDescent="0.3">
      <c r="A2304" t="s">
        <v>2332</v>
      </c>
      <c r="B2304">
        <v>2000</v>
      </c>
      <c r="C2304">
        <f t="shared" si="105"/>
        <v>2000</v>
      </c>
      <c r="D2304" t="s">
        <v>35</v>
      </c>
      <c r="E2304">
        <v>2</v>
      </c>
      <c r="F2304">
        <v>1</v>
      </c>
      <c r="G2304" s="15">
        <v>44501.4</v>
      </c>
      <c r="H2304" t="s">
        <v>11</v>
      </c>
      <c r="I2304" t="s">
        <v>12</v>
      </c>
      <c r="J2304" t="s">
        <v>13</v>
      </c>
      <c r="K2304" t="str">
        <f t="shared" si="106"/>
        <v>2-Aug-2000</v>
      </c>
      <c r="L2304">
        <f t="shared" si="107"/>
        <v>22</v>
      </c>
    </row>
    <row r="2305" spans="1:12" x14ac:dyDescent="0.3">
      <c r="A2305" t="s">
        <v>2333</v>
      </c>
      <c r="B2305">
        <v>1993</v>
      </c>
      <c r="C2305">
        <f t="shared" si="105"/>
        <v>1993</v>
      </c>
      <c r="D2305" t="s">
        <v>37</v>
      </c>
      <c r="E2305">
        <v>11</v>
      </c>
      <c r="F2305">
        <v>2</v>
      </c>
      <c r="G2305" s="15">
        <v>44585.46</v>
      </c>
      <c r="H2305" t="s">
        <v>11</v>
      </c>
      <c r="I2305" t="s">
        <v>11</v>
      </c>
      <c r="J2305" t="s">
        <v>42</v>
      </c>
      <c r="K2305" t="str">
        <f t="shared" si="106"/>
        <v>11-Oct-1993</v>
      </c>
      <c r="L2305">
        <f t="shared" si="107"/>
        <v>29</v>
      </c>
    </row>
    <row r="2306" spans="1:12" x14ac:dyDescent="0.3">
      <c r="A2306" t="s">
        <v>2334</v>
      </c>
      <c r="B2306">
        <v>1971</v>
      </c>
      <c r="C2306">
        <f t="shared" si="105"/>
        <v>1971</v>
      </c>
      <c r="D2306" t="s">
        <v>35</v>
      </c>
      <c r="E2306">
        <v>13</v>
      </c>
      <c r="F2306">
        <v>2</v>
      </c>
      <c r="G2306" s="15">
        <v>44641.2</v>
      </c>
      <c r="H2306" t="s">
        <v>11</v>
      </c>
      <c r="I2306" t="s">
        <v>12</v>
      </c>
      <c r="J2306" t="s">
        <v>247</v>
      </c>
      <c r="K2306" t="str">
        <f t="shared" si="106"/>
        <v>13-Aug-1971</v>
      </c>
      <c r="L2306">
        <f t="shared" si="107"/>
        <v>51</v>
      </c>
    </row>
    <row r="2307" spans="1:12" x14ac:dyDescent="0.3">
      <c r="A2307" t="s">
        <v>2335</v>
      </c>
      <c r="B2307">
        <v>1962</v>
      </c>
      <c r="C2307">
        <f t="shared" ref="C2307:C2344" si="108">IF(B2307="?",AVERAGE($B$2344),B2307)</f>
        <v>1962</v>
      </c>
      <c r="D2307" t="s">
        <v>30</v>
      </c>
      <c r="E2307">
        <v>17</v>
      </c>
      <c r="F2307">
        <v>0</v>
      </c>
      <c r="G2307" s="15">
        <v>45008.959999999999</v>
      </c>
      <c r="H2307" t="s">
        <v>11</v>
      </c>
      <c r="I2307" t="s">
        <v>11</v>
      </c>
      <c r="J2307" t="s">
        <v>13</v>
      </c>
      <c r="K2307" t="str">
        <f t="shared" ref="K2307:K2344" si="109">CONCATENATE(E2307,"-",D2307,"-",C2307)</f>
        <v>17-Dec-1962</v>
      </c>
      <c r="L2307">
        <f t="shared" ref="L2307:L2344" si="110">DATEDIF(K2307,DATE(2023,6,8),"Y")</f>
        <v>60</v>
      </c>
    </row>
    <row r="2308" spans="1:12" x14ac:dyDescent="0.3">
      <c r="A2308" t="s">
        <v>2336</v>
      </c>
      <c r="B2308">
        <v>1974</v>
      </c>
      <c r="C2308">
        <f t="shared" si="108"/>
        <v>1974</v>
      </c>
      <c r="D2308" t="s">
        <v>35</v>
      </c>
      <c r="E2308">
        <v>9</v>
      </c>
      <c r="F2308">
        <v>2</v>
      </c>
      <c r="G2308" s="15">
        <v>45702.02</v>
      </c>
      <c r="H2308" t="s">
        <v>11</v>
      </c>
      <c r="I2308" t="s">
        <v>11</v>
      </c>
      <c r="J2308" t="s">
        <v>23</v>
      </c>
      <c r="K2308" t="str">
        <f t="shared" si="109"/>
        <v>9-Aug-1974</v>
      </c>
      <c r="L2308">
        <f t="shared" si="110"/>
        <v>48</v>
      </c>
    </row>
    <row r="2309" spans="1:12" x14ac:dyDescent="0.3">
      <c r="A2309" t="s">
        <v>2337</v>
      </c>
      <c r="B2309">
        <v>1960</v>
      </c>
      <c r="C2309">
        <f t="shared" si="108"/>
        <v>1960</v>
      </c>
      <c r="D2309" t="s">
        <v>30</v>
      </c>
      <c r="E2309">
        <v>21</v>
      </c>
      <c r="F2309">
        <v>0</v>
      </c>
      <c r="G2309" s="15">
        <v>45710.21</v>
      </c>
      <c r="H2309" t="s">
        <v>11</v>
      </c>
      <c r="I2309" t="s">
        <v>11</v>
      </c>
      <c r="J2309" t="s">
        <v>168</v>
      </c>
      <c r="K2309" t="str">
        <f t="shared" si="109"/>
        <v>21-Dec-1960</v>
      </c>
      <c r="L2309">
        <f t="shared" si="110"/>
        <v>62</v>
      </c>
    </row>
    <row r="2310" spans="1:12" x14ac:dyDescent="0.3">
      <c r="A2310" t="s">
        <v>2338</v>
      </c>
      <c r="B2310">
        <v>1979</v>
      </c>
      <c r="C2310">
        <f t="shared" si="108"/>
        <v>1979</v>
      </c>
      <c r="D2310" t="s">
        <v>35</v>
      </c>
      <c r="E2310">
        <v>12</v>
      </c>
      <c r="F2310">
        <v>0</v>
      </c>
      <c r="G2310" s="15">
        <v>45863.21</v>
      </c>
      <c r="H2310" t="s">
        <v>11</v>
      </c>
      <c r="I2310" t="s">
        <v>16</v>
      </c>
      <c r="J2310" t="s">
        <v>13</v>
      </c>
      <c r="K2310" t="str">
        <f t="shared" si="109"/>
        <v>12-Aug-1979</v>
      </c>
      <c r="L2310">
        <f t="shared" si="110"/>
        <v>43</v>
      </c>
    </row>
    <row r="2311" spans="1:12" x14ac:dyDescent="0.3">
      <c r="A2311" t="s">
        <v>2339</v>
      </c>
      <c r="B2311">
        <v>1985</v>
      </c>
      <c r="C2311">
        <f t="shared" si="108"/>
        <v>1985</v>
      </c>
      <c r="D2311" t="s">
        <v>20</v>
      </c>
      <c r="E2311">
        <v>30</v>
      </c>
      <c r="F2311">
        <v>2</v>
      </c>
      <c r="G2311" s="15">
        <v>46113.51</v>
      </c>
      <c r="H2311" t="s">
        <v>11</v>
      </c>
      <c r="I2311" t="s">
        <v>12</v>
      </c>
      <c r="J2311" t="s">
        <v>42</v>
      </c>
      <c r="K2311" t="str">
        <f t="shared" si="109"/>
        <v>30-Sep-1985</v>
      </c>
      <c r="L2311">
        <f t="shared" si="110"/>
        <v>37</v>
      </c>
    </row>
    <row r="2312" spans="1:12" x14ac:dyDescent="0.3">
      <c r="A2312" t="s">
        <v>2340</v>
      </c>
      <c r="B2312">
        <v>1962</v>
      </c>
      <c r="C2312">
        <f t="shared" si="108"/>
        <v>1962</v>
      </c>
      <c r="D2312" t="s">
        <v>30</v>
      </c>
      <c r="E2312">
        <v>4</v>
      </c>
      <c r="F2312">
        <v>3</v>
      </c>
      <c r="G2312" s="15">
        <v>46130.53</v>
      </c>
      <c r="H2312" t="s">
        <v>16</v>
      </c>
      <c r="I2312" t="s">
        <v>16</v>
      </c>
      <c r="J2312" t="s">
        <v>23</v>
      </c>
      <c r="K2312" t="str">
        <f t="shared" si="109"/>
        <v>4-Dec-1962</v>
      </c>
      <c r="L2312">
        <f t="shared" si="110"/>
        <v>60</v>
      </c>
    </row>
    <row r="2313" spans="1:12" x14ac:dyDescent="0.3">
      <c r="A2313" t="s">
        <v>2341</v>
      </c>
      <c r="B2313">
        <v>1976</v>
      </c>
      <c r="C2313">
        <f t="shared" si="108"/>
        <v>1976</v>
      </c>
      <c r="D2313" t="s">
        <v>30</v>
      </c>
      <c r="E2313">
        <v>2</v>
      </c>
      <c r="F2313">
        <v>3</v>
      </c>
      <c r="G2313" s="15">
        <v>46151.12</v>
      </c>
      <c r="H2313" t="s">
        <v>16</v>
      </c>
      <c r="I2313" t="s">
        <v>12</v>
      </c>
      <c r="J2313" t="s">
        <v>13</v>
      </c>
      <c r="K2313" t="str">
        <f t="shared" si="109"/>
        <v>2-Dec-1976</v>
      </c>
      <c r="L2313">
        <f t="shared" si="110"/>
        <v>46</v>
      </c>
    </row>
    <row r="2314" spans="1:12" x14ac:dyDescent="0.3">
      <c r="A2314" t="s">
        <v>2342</v>
      </c>
      <c r="B2314">
        <v>1978</v>
      </c>
      <c r="C2314">
        <f t="shared" si="108"/>
        <v>1978</v>
      </c>
      <c r="D2314" t="s">
        <v>35</v>
      </c>
      <c r="E2314">
        <v>17</v>
      </c>
      <c r="F2314">
        <v>2</v>
      </c>
      <c r="G2314" s="15">
        <v>46200.99</v>
      </c>
      <c r="H2314" t="s">
        <v>16</v>
      </c>
      <c r="I2314" t="s">
        <v>16</v>
      </c>
      <c r="J2314" t="s">
        <v>13</v>
      </c>
      <c r="K2314" t="str">
        <f t="shared" si="109"/>
        <v>17-Aug-1978</v>
      </c>
      <c r="L2314">
        <f t="shared" si="110"/>
        <v>44</v>
      </c>
    </row>
    <row r="2315" spans="1:12" x14ac:dyDescent="0.3">
      <c r="A2315" t="s">
        <v>2343</v>
      </c>
      <c r="B2315">
        <v>1971</v>
      </c>
      <c r="C2315">
        <f t="shared" si="108"/>
        <v>1971</v>
      </c>
      <c r="D2315" t="s">
        <v>30</v>
      </c>
      <c r="E2315">
        <v>6</v>
      </c>
      <c r="F2315">
        <v>3</v>
      </c>
      <c r="G2315" s="15">
        <v>46255.11</v>
      </c>
      <c r="H2315" t="s">
        <v>16</v>
      </c>
      <c r="I2315" t="s">
        <v>12</v>
      </c>
      <c r="J2315" t="s">
        <v>247</v>
      </c>
      <c r="K2315" t="str">
        <f t="shared" si="109"/>
        <v>6-Dec-1971</v>
      </c>
      <c r="L2315">
        <f t="shared" si="110"/>
        <v>51</v>
      </c>
    </row>
    <row r="2316" spans="1:12" x14ac:dyDescent="0.3">
      <c r="A2316" t="s">
        <v>2344</v>
      </c>
      <c r="B2316">
        <v>1961</v>
      </c>
      <c r="C2316">
        <f t="shared" si="108"/>
        <v>1961</v>
      </c>
      <c r="D2316" t="s">
        <v>35</v>
      </c>
      <c r="E2316">
        <v>8</v>
      </c>
      <c r="F2316">
        <v>0</v>
      </c>
      <c r="G2316" s="15">
        <v>46599.11</v>
      </c>
      <c r="H2316" t="s">
        <v>16</v>
      </c>
      <c r="I2316" t="s">
        <v>16</v>
      </c>
      <c r="J2316" t="s">
        <v>13</v>
      </c>
      <c r="K2316" t="str">
        <f t="shared" si="109"/>
        <v>8-Aug-1961</v>
      </c>
      <c r="L2316">
        <f t="shared" si="110"/>
        <v>61</v>
      </c>
    </row>
    <row r="2317" spans="1:12" x14ac:dyDescent="0.3">
      <c r="A2317" t="s">
        <v>2345</v>
      </c>
      <c r="B2317">
        <v>1969</v>
      </c>
      <c r="C2317">
        <f t="shared" si="108"/>
        <v>1969</v>
      </c>
      <c r="D2317" t="s">
        <v>18</v>
      </c>
      <c r="E2317">
        <v>23</v>
      </c>
      <c r="F2317">
        <v>3</v>
      </c>
      <c r="G2317" s="15">
        <v>46661.440000000002</v>
      </c>
      <c r="H2317" t="s">
        <v>16</v>
      </c>
      <c r="I2317" t="s">
        <v>12</v>
      </c>
      <c r="J2317" t="s">
        <v>23</v>
      </c>
      <c r="K2317" t="str">
        <f t="shared" si="109"/>
        <v>23-Jun-1969</v>
      </c>
      <c r="L2317">
        <f t="shared" si="110"/>
        <v>53</v>
      </c>
    </row>
    <row r="2318" spans="1:12" x14ac:dyDescent="0.3">
      <c r="A2318" t="s">
        <v>2346</v>
      </c>
      <c r="B2318">
        <v>1960</v>
      </c>
      <c r="C2318">
        <f t="shared" si="108"/>
        <v>1960</v>
      </c>
      <c r="D2318" t="s">
        <v>15</v>
      </c>
      <c r="E2318">
        <v>17</v>
      </c>
      <c r="F2318">
        <v>3</v>
      </c>
      <c r="G2318" s="15">
        <v>46718.16</v>
      </c>
      <c r="H2318" t="s">
        <v>16</v>
      </c>
      <c r="I2318" t="s">
        <v>16</v>
      </c>
      <c r="J2318" t="s">
        <v>23</v>
      </c>
      <c r="K2318" t="str">
        <f t="shared" si="109"/>
        <v>17-Nov-1960</v>
      </c>
      <c r="L2318">
        <f t="shared" si="110"/>
        <v>62</v>
      </c>
    </row>
    <row r="2319" spans="1:12" x14ac:dyDescent="0.3">
      <c r="A2319" t="s">
        <v>2347</v>
      </c>
      <c r="B2319">
        <v>1958</v>
      </c>
      <c r="C2319">
        <f t="shared" si="108"/>
        <v>1958</v>
      </c>
      <c r="D2319" t="s">
        <v>20</v>
      </c>
      <c r="E2319">
        <v>15</v>
      </c>
      <c r="F2319">
        <v>0</v>
      </c>
      <c r="G2319" s="15">
        <v>46889.26</v>
      </c>
      <c r="H2319" t="s">
        <v>11</v>
      </c>
      <c r="I2319" t="s">
        <v>12</v>
      </c>
      <c r="J2319" t="s">
        <v>13</v>
      </c>
      <c r="K2319" t="str">
        <f t="shared" si="109"/>
        <v>15-Sep-1958</v>
      </c>
      <c r="L2319">
        <f t="shared" si="110"/>
        <v>64</v>
      </c>
    </row>
    <row r="2320" spans="1:12" x14ac:dyDescent="0.3">
      <c r="A2320" t="s">
        <v>2348</v>
      </c>
      <c r="B2320">
        <v>1959</v>
      </c>
      <c r="C2320">
        <f t="shared" si="108"/>
        <v>1959</v>
      </c>
      <c r="D2320" t="s">
        <v>10</v>
      </c>
      <c r="E2320">
        <v>14</v>
      </c>
      <c r="F2320">
        <v>0</v>
      </c>
      <c r="G2320" s="15">
        <v>47055.53</v>
      </c>
      <c r="H2320" t="s">
        <v>11</v>
      </c>
      <c r="I2320" t="s">
        <v>16</v>
      </c>
      <c r="J2320" t="s">
        <v>13</v>
      </c>
      <c r="K2320" t="str">
        <f t="shared" si="109"/>
        <v>14-Jul-1959</v>
      </c>
      <c r="L2320">
        <f t="shared" si="110"/>
        <v>63</v>
      </c>
    </row>
    <row r="2321" spans="1:12" x14ac:dyDescent="0.3">
      <c r="A2321" t="s">
        <v>2349</v>
      </c>
      <c r="B2321">
        <v>1970</v>
      </c>
      <c r="C2321">
        <f t="shared" si="108"/>
        <v>1970</v>
      </c>
      <c r="D2321" t="s">
        <v>30</v>
      </c>
      <c r="E2321">
        <v>28</v>
      </c>
      <c r="F2321">
        <v>2</v>
      </c>
      <c r="G2321" s="15">
        <v>47269.85</v>
      </c>
      <c r="H2321" t="s">
        <v>16</v>
      </c>
      <c r="I2321" t="s">
        <v>11</v>
      </c>
      <c r="J2321" t="s">
        <v>13</v>
      </c>
      <c r="K2321" t="str">
        <f t="shared" si="109"/>
        <v>28-Dec-1970</v>
      </c>
      <c r="L2321">
        <f t="shared" si="110"/>
        <v>52</v>
      </c>
    </row>
    <row r="2322" spans="1:12" x14ac:dyDescent="0.3">
      <c r="A2322" t="s">
        <v>2350</v>
      </c>
      <c r="B2322">
        <v>1958</v>
      </c>
      <c r="C2322">
        <f t="shared" si="108"/>
        <v>1958</v>
      </c>
      <c r="D2322" t="s">
        <v>20</v>
      </c>
      <c r="E2322">
        <v>3</v>
      </c>
      <c r="F2322">
        <v>2</v>
      </c>
      <c r="G2322" s="15">
        <v>47291.06</v>
      </c>
      <c r="H2322" t="s">
        <v>11</v>
      </c>
      <c r="I2322" t="s">
        <v>16</v>
      </c>
      <c r="J2322" t="s">
        <v>42</v>
      </c>
      <c r="K2322" t="str">
        <f t="shared" si="109"/>
        <v>3-Sep-1958</v>
      </c>
      <c r="L2322">
        <f t="shared" si="110"/>
        <v>64</v>
      </c>
    </row>
    <row r="2323" spans="1:12" x14ac:dyDescent="0.3">
      <c r="A2323" t="s">
        <v>2351</v>
      </c>
      <c r="B2323">
        <v>1959</v>
      </c>
      <c r="C2323">
        <f t="shared" si="108"/>
        <v>1959</v>
      </c>
      <c r="D2323" t="s">
        <v>37</v>
      </c>
      <c r="E2323">
        <v>4</v>
      </c>
      <c r="F2323">
        <v>2</v>
      </c>
      <c r="G2323" s="15">
        <v>47305.31</v>
      </c>
      <c r="H2323" t="s">
        <v>11</v>
      </c>
      <c r="I2323" t="s">
        <v>16</v>
      </c>
      <c r="J2323" t="s">
        <v>42</v>
      </c>
      <c r="K2323" t="str">
        <f t="shared" si="109"/>
        <v>4-Oct-1959</v>
      </c>
      <c r="L2323">
        <f t="shared" si="110"/>
        <v>63</v>
      </c>
    </row>
    <row r="2324" spans="1:12" x14ac:dyDescent="0.3">
      <c r="A2324" t="s">
        <v>2352</v>
      </c>
      <c r="B2324">
        <v>1961</v>
      </c>
      <c r="C2324">
        <f t="shared" si="108"/>
        <v>1961</v>
      </c>
      <c r="D2324" t="s">
        <v>18</v>
      </c>
      <c r="E2324">
        <v>13</v>
      </c>
      <c r="F2324">
        <v>1</v>
      </c>
      <c r="G2324" s="15">
        <v>47403.88</v>
      </c>
      <c r="H2324" t="s">
        <v>16</v>
      </c>
      <c r="I2324" t="s">
        <v>12</v>
      </c>
      <c r="J2324" t="s">
        <v>42</v>
      </c>
      <c r="K2324" t="str">
        <f t="shared" si="109"/>
        <v>13-Jun-1961</v>
      </c>
      <c r="L2324">
        <f t="shared" si="110"/>
        <v>61</v>
      </c>
    </row>
    <row r="2325" spans="1:12" x14ac:dyDescent="0.3">
      <c r="A2325" t="s">
        <v>2353</v>
      </c>
      <c r="B2325">
        <v>1971</v>
      </c>
      <c r="C2325">
        <f t="shared" si="108"/>
        <v>1971</v>
      </c>
      <c r="D2325" t="s">
        <v>20</v>
      </c>
      <c r="E2325">
        <v>27</v>
      </c>
      <c r="F2325">
        <v>2</v>
      </c>
      <c r="G2325" s="15">
        <v>47462.89</v>
      </c>
      <c r="H2325" t="s">
        <v>16</v>
      </c>
      <c r="I2325" t="s">
        <v>11</v>
      </c>
      <c r="J2325" t="s">
        <v>13</v>
      </c>
      <c r="K2325" t="str">
        <f t="shared" si="109"/>
        <v>27-Sep-1971</v>
      </c>
      <c r="L2325">
        <f t="shared" si="110"/>
        <v>51</v>
      </c>
    </row>
    <row r="2326" spans="1:12" x14ac:dyDescent="0.3">
      <c r="A2326" t="s">
        <v>2354</v>
      </c>
      <c r="B2326">
        <v>1964</v>
      </c>
      <c r="C2326">
        <f t="shared" si="108"/>
        <v>1964</v>
      </c>
      <c r="D2326" t="s">
        <v>15</v>
      </c>
      <c r="E2326">
        <v>7</v>
      </c>
      <c r="F2326">
        <v>2</v>
      </c>
      <c r="G2326" s="15">
        <v>47496.49</v>
      </c>
      <c r="H2326" t="s">
        <v>16</v>
      </c>
      <c r="I2326" t="s">
        <v>12</v>
      </c>
      <c r="J2326" t="s">
        <v>23</v>
      </c>
      <c r="K2326" t="str">
        <f t="shared" si="109"/>
        <v>7-Nov-1964</v>
      </c>
      <c r="L2326">
        <f t="shared" si="110"/>
        <v>58</v>
      </c>
    </row>
    <row r="2327" spans="1:12" x14ac:dyDescent="0.3">
      <c r="A2327" t="s">
        <v>2355</v>
      </c>
      <c r="B2327">
        <v>1963</v>
      </c>
      <c r="C2327">
        <f t="shared" si="108"/>
        <v>1963</v>
      </c>
      <c r="D2327" t="s">
        <v>35</v>
      </c>
      <c r="E2327">
        <v>5</v>
      </c>
      <c r="F2327">
        <v>1</v>
      </c>
      <c r="G2327" s="15">
        <v>47896.79</v>
      </c>
      <c r="H2327" t="s">
        <v>16</v>
      </c>
      <c r="I2327" t="s">
        <v>12</v>
      </c>
      <c r="J2327" t="s">
        <v>247</v>
      </c>
      <c r="K2327" t="str">
        <f t="shared" si="109"/>
        <v>5-Aug-1963</v>
      </c>
      <c r="L2327">
        <f t="shared" si="110"/>
        <v>59</v>
      </c>
    </row>
    <row r="2328" spans="1:12" x14ac:dyDescent="0.3">
      <c r="A2328" t="s">
        <v>2356</v>
      </c>
      <c r="B2328">
        <v>1958</v>
      </c>
      <c r="C2328">
        <f t="shared" si="108"/>
        <v>1958</v>
      </c>
      <c r="D2328" t="s">
        <v>15</v>
      </c>
      <c r="E2328">
        <v>16</v>
      </c>
      <c r="F2328">
        <v>1</v>
      </c>
      <c r="G2328" s="15">
        <v>47928.03</v>
      </c>
      <c r="H2328" t="s">
        <v>11</v>
      </c>
      <c r="I2328" t="s">
        <v>12</v>
      </c>
      <c r="J2328" t="s">
        <v>42</v>
      </c>
      <c r="K2328" t="str">
        <f t="shared" si="109"/>
        <v>16-Nov-1958</v>
      </c>
      <c r="L2328">
        <f t="shared" si="110"/>
        <v>64</v>
      </c>
    </row>
    <row r="2329" spans="1:12" x14ac:dyDescent="0.3">
      <c r="A2329" t="s">
        <v>2357</v>
      </c>
      <c r="B2329">
        <v>1962</v>
      </c>
      <c r="C2329">
        <f t="shared" si="108"/>
        <v>1962</v>
      </c>
      <c r="D2329" t="s">
        <v>35</v>
      </c>
      <c r="E2329">
        <v>27</v>
      </c>
      <c r="F2329">
        <v>0</v>
      </c>
      <c r="G2329" s="15">
        <v>48173.36</v>
      </c>
      <c r="H2329" t="s">
        <v>16</v>
      </c>
      <c r="I2329" t="s">
        <v>12</v>
      </c>
      <c r="J2329" t="s">
        <v>42</v>
      </c>
      <c r="K2329" t="str">
        <f t="shared" si="109"/>
        <v>27-Aug-1962</v>
      </c>
      <c r="L2329">
        <f t="shared" si="110"/>
        <v>60</v>
      </c>
    </row>
    <row r="2330" spans="1:12" x14ac:dyDescent="0.3">
      <c r="A2330" t="s">
        <v>2358</v>
      </c>
      <c r="B2330">
        <v>1961</v>
      </c>
      <c r="C2330">
        <f t="shared" si="108"/>
        <v>1961</v>
      </c>
      <c r="D2330" t="s">
        <v>30</v>
      </c>
      <c r="E2330">
        <v>21</v>
      </c>
      <c r="F2330">
        <v>1</v>
      </c>
      <c r="G2330" s="15">
        <v>48517.56</v>
      </c>
      <c r="H2330" t="s">
        <v>16</v>
      </c>
      <c r="I2330" t="s">
        <v>12</v>
      </c>
      <c r="J2330" t="s">
        <v>247</v>
      </c>
      <c r="K2330" t="str">
        <f t="shared" si="109"/>
        <v>21-Dec-1961</v>
      </c>
      <c r="L2330">
        <f t="shared" si="110"/>
        <v>61</v>
      </c>
    </row>
    <row r="2331" spans="1:12" x14ac:dyDescent="0.3">
      <c r="A2331" t="s">
        <v>2359</v>
      </c>
      <c r="B2331">
        <v>1968</v>
      </c>
      <c r="C2331">
        <f t="shared" si="108"/>
        <v>1968</v>
      </c>
      <c r="D2331" t="s">
        <v>30</v>
      </c>
      <c r="E2331">
        <v>1</v>
      </c>
      <c r="F2331">
        <v>3</v>
      </c>
      <c r="G2331" s="15">
        <v>48549.18</v>
      </c>
      <c r="H2331" t="s">
        <v>16</v>
      </c>
      <c r="I2331" t="s">
        <v>12</v>
      </c>
      <c r="J2331" t="s">
        <v>168</v>
      </c>
      <c r="K2331" t="str">
        <f t="shared" si="109"/>
        <v>1-Dec-1968</v>
      </c>
      <c r="L2331">
        <f t="shared" si="110"/>
        <v>54</v>
      </c>
    </row>
    <row r="2332" spans="1:12" x14ac:dyDescent="0.3">
      <c r="A2332" t="s">
        <v>2360</v>
      </c>
      <c r="B2332">
        <v>1962</v>
      </c>
      <c r="C2332">
        <f t="shared" si="108"/>
        <v>1962</v>
      </c>
      <c r="D2332" t="s">
        <v>37</v>
      </c>
      <c r="E2332">
        <v>11</v>
      </c>
      <c r="F2332">
        <v>0</v>
      </c>
      <c r="G2332" s="15">
        <v>48673.56</v>
      </c>
      <c r="H2332" t="s">
        <v>16</v>
      </c>
      <c r="I2332" t="s">
        <v>11</v>
      </c>
      <c r="J2332" t="s">
        <v>13</v>
      </c>
      <c r="K2332" t="str">
        <f t="shared" si="109"/>
        <v>11-Oct-1962</v>
      </c>
      <c r="L2332">
        <f t="shared" si="110"/>
        <v>60</v>
      </c>
    </row>
    <row r="2333" spans="1:12" x14ac:dyDescent="0.3">
      <c r="A2333" t="s">
        <v>2361</v>
      </c>
      <c r="B2333">
        <v>1965</v>
      </c>
      <c r="C2333">
        <f t="shared" si="108"/>
        <v>1965</v>
      </c>
      <c r="D2333" t="s">
        <v>37</v>
      </c>
      <c r="E2333">
        <v>27</v>
      </c>
      <c r="F2333">
        <v>1</v>
      </c>
      <c r="G2333" s="15">
        <v>48675.519999999997</v>
      </c>
      <c r="H2333" t="s">
        <v>16</v>
      </c>
      <c r="I2333" t="s">
        <v>11</v>
      </c>
      <c r="J2333" t="s">
        <v>13</v>
      </c>
      <c r="K2333" t="str">
        <f t="shared" si="109"/>
        <v>27-Oct-1965</v>
      </c>
      <c r="L2333">
        <f t="shared" si="110"/>
        <v>57</v>
      </c>
    </row>
    <row r="2334" spans="1:12" x14ac:dyDescent="0.3">
      <c r="A2334" t="s">
        <v>2362</v>
      </c>
      <c r="B2334">
        <v>1959</v>
      </c>
      <c r="C2334">
        <f t="shared" si="108"/>
        <v>1959</v>
      </c>
      <c r="D2334" t="s">
        <v>10</v>
      </c>
      <c r="E2334">
        <v>22</v>
      </c>
      <c r="F2334">
        <v>0</v>
      </c>
      <c r="G2334" s="15">
        <v>48824.45</v>
      </c>
      <c r="H2334" t="s">
        <v>11</v>
      </c>
      <c r="I2334" t="s">
        <v>16</v>
      </c>
      <c r="J2334" t="s">
        <v>42</v>
      </c>
      <c r="K2334" t="str">
        <f t="shared" si="109"/>
        <v>22-Jul-1959</v>
      </c>
      <c r="L2334">
        <f t="shared" si="110"/>
        <v>63</v>
      </c>
    </row>
    <row r="2335" spans="1:12" x14ac:dyDescent="0.3">
      <c r="A2335" t="s">
        <v>2363</v>
      </c>
      <c r="B2335">
        <v>1978</v>
      </c>
      <c r="C2335">
        <f t="shared" si="108"/>
        <v>1978</v>
      </c>
      <c r="D2335" t="s">
        <v>30</v>
      </c>
      <c r="E2335">
        <v>29</v>
      </c>
      <c r="F2335">
        <v>0</v>
      </c>
      <c r="G2335" s="15">
        <v>48885.14</v>
      </c>
      <c r="H2335" t="s">
        <v>16</v>
      </c>
      <c r="I2335" t="s">
        <v>11</v>
      </c>
      <c r="J2335" t="s">
        <v>13</v>
      </c>
      <c r="K2335" t="str">
        <f t="shared" si="109"/>
        <v>29-Dec-1978</v>
      </c>
      <c r="L2335">
        <f t="shared" si="110"/>
        <v>44</v>
      </c>
    </row>
    <row r="2336" spans="1:12" x14ac:dyDescent="0.3">
      <c r="A2336" t="s">
        <v>2364</v>
      </c>
      <c r="B2336">
        <v>1963</v>
      </c>
      <c r="C2336">
        <f t="shared" si="108"/>
        <v>1963</v>
      </c>
      <c r="D2336" t="s">
        <v>20</v>
      </c>
      <c r="E2336">
        <v>4</v>
      </c>
      <c r="F2336">
        <v>1</v>
      </c>
      <c r="G2336" s="15">
        <v>48970.25</v>
      </c>
      <c r="H2336" t="s">
        <v>16</v>
      </c>
      <c r="I2336" t="s">
        <v>11</v>
      </c>
      <c r="J2336" t="s">
        <v>13</v>
      </c>
      <c r="K2336" t="str">
        <f t="shared" si="109"/>
        <v>4-Sep-1963</v>
      </c>
      <c r="L2336">
        <f t="shared" si="110"/>
        <v>59</v>
      </c>
    </row>
    <row r="2337" spans="1:12" x14ac:dyDescent="0.3">
      <c r="A2337" t="s">
        <v>2365</v>
      </c>
      <c r="B2337">
        <v>1958</v>
      </c>
      <c r="C2337">
        <f t="shared" si="108"/>
        <v>1958</v>
      </c>
      <c r="D2337" t="s">
        <v>18</v>
      </c>
      <c r="E2337">
        <v>27</v>
      </c>
      <c r="F2337">
        <v>2</v>
      </c>
      <c r="G2337" s="15">
        <v>49577.66</v>
      </c>
      <c r="H2337" t="s">
        <v>11</v>
      </c>
      <c r="I2337" t="s">
        <v>11</v>
      </c>
      <c r="J2337" t="s">
        <v>13</v>
      </c>
      <c r="K2337" t="str">
        <f t="shared" si="109"/>
        <v>27-Jun-1958</v>
      </c>
      <c r="L2337">
        <f t="shared" si="110"/>
        <v>64</v>
      </c>
    </row>
    <row r="2338" spans="1:12" x14ac:dyDescent="0.3">
      <c r="A2338" t="s">
        <v>2366</v>
      </c>
      <c r="B2338">
        <v>1994</v>
      </c>
      <c r="C2338">
        <f t="shared" si="108"/>
        <v>1994</v>
      </c>
      <c r="D2338" t="s">
        <v>37</v>
      </c>
      <c r="E2338">
        <v>27</v>
      </c>
      <c r="F2338">
        <v>1</v>
      </c>
      <c r="G2338" s="15">
        <v>51194.559999999998</v>
      </c>
      <c r="H2338" t="s">
        <v>16</v>
      </c>
      <c r="I2338" t="s">
        <v>12</v>
      </c>
      <c r="J2338" t="s">
        <v>42</v>
      </c>
      <c r="K2338" t="str">
        <f t="shared" si="109"/>
        <v>27-Oct-1994</v>
      </c>
      <c r="L2338">
        <f t="shared" si="110"/>
        <v>28</v>
      </c>
    </row>
    <row r="2339" spans="1:12" x14ac:dyDescent="0.3">
      <c r="A2339" t="s">
        <v>2367</v>
      </c>
      <c r="B2339">
        <v>1962</v>
      </c>
      <c r="C2339">
        <f t="shared" si="108"/>
        <v>1962</v>
      </c>
      <c r="D2339" t="s">
        <v>35</v>
      </c>
      <c r="E2339">
        <v>4</v>
      </c>
      <c r="F2339">
        <v>0</v>
      </c>
      <c r="G2339" s="15">
        <v>52590.83</v>
      </c>
      <c r="H2339" t="s">
        <v>16</v>
      </c>
      <c r="I2339" t="s">
        <v>12</v>
      </c>
      <c r="J2339" t="s">
        <v>42</v>
      </c>
      <c r="K2339" t="str">
        <f t="shared" si="109"/>
        <v>4-Aug-1962</v>
      </c>
      <c r="L2339">
        <f t="shared" si="110"/>
        <v>60</v>
      </c>
    </row>
    <row r="2340" spans="1:12" x14ac:dyDescent="0.3">
      <c r="A2340" t="s">
        <v>2368</v>
      </c>
      <c r="B2340">
        <v>1989</v>
      </c>
      <c r="C2340">
        <f t="shared" si="108"/>
        <v>1989</v>
      </c>
      <c r="D2340" t="s">
        <v>18</v>
      </c>
      <c r="E2340">
        <v>19</v>
      </c>
      <c r="F2340">
        <v>0</v>
      </c>
      <c r="G2340" s="15">
        <v>55135.4</v>
      </c>
      <c r="H2340" t="s">
        <v>16</v>
      </c>
      <c r="I2340" t="s">
        <v>11</v>
      </c>
      <c r="J2340" t="s">
        <v>23</v>
      </c>
      <c r="K2340" t="str">
        <f t="shared" si="109"/>
        <v>19-Jun-1989</v>
      </c>
      <c r="L2340">
        <f t="shared" si="110"/>
        <v>33</v>
      </c>
    </row>
    <row r="2341" spans="1:12" x14ac:dyDescent="0.3">
      <c r="A2341" t="s">
        <v>2369</v>
      </c>
      <c r="B2341">
        <v>1991</v>
      </c>
      <c r="C2341">
        <f t="shared" si="108"/>
        <v>1991</v>
      </c>
      <c r="D2341" t="s">
        <v>18</v>
      </c>
      <c r="E2341">
        <v>6</v>
      </c>
      <c r="F2341">
        <v>1</v>
      </c>
      <c r="G2341" s="15">
        <v>58571.07</v>
      </c>
      <c r="H2341" t="s">
        <v>16</v>
      </c>
      <c r="I2341" t="s">
        <v>12</v>
      </c>
      <c r="J2341" t="s">
        <v>247</v>
      </c>
      <c r="K2341" t="str">
        <f t="shared" si="109"/>
        <v>6-Jun-1991</v>
      </c>
      <c r="L2341">
        <f t="shared" si="110"/>
        <v>32</v>
      </c>
    </row>
    <row r="2342" spans="1:12" x14ac:dyDescent="0.3">
      <c r="A2342" t="s">
        <v>2370</v>
      </c>
      <c r="B2342">
        <v>1970</v>
      </c>
      <c r="C2342">
        <f t="shared" si="108"/>
        <v>1970</v>
      </c>
      <c r="D2342" t="s">
        <v>20</v>
      </c>
      <c r="E2342">
        <v>11</v>
      </c>
      <c r="F2342">
        <v>3</v>
      </c>
      <c r="G2342" s="15">
        <v>60021.4</v>
      </c>
      <c r="H2342" t="s">
        <v>16</v>
      </c>
      <c r="I2342" t="s">
        <v>16</v>
      </c>
      <c r="J2342" t="s">
        <v>23</v>
      </c>
      <c r="K2342" t="str">
        <f t="shared" si="109"/>
        <v>11-Sep-1970</v>
      </c>
      <c r="L2342">
        <f t="shared" si="110"/>
        <v>52</v>
      </c>
    </row>
    <row r="2343" spans="1:12" x14ac:dyDescent="0.3">
      <c r="A2343" t="s">
        <v>2371</v>
      </c>
      <c r="B2343">
        <v>1977</v>
      </c>
      <c r="C2343">
        <f t="shared" si="108"/>
        <v>1977</v>
      </c>
      <c r="D2343" t="s">
        <v>18</v>
      </c>
      <c r="E2343">
        <v>8</v>
      </c>
      <c r="F2343">
        <v>0</v>
      </c>
      <c r="G2343" s="15">
        <v>62592.87</v>
      </c>
      <c r="H2343" t="s">
        <v>11</v>
      </c>
      <c r="I2343" t="s">
        <v>12</v>
      </c>
      <c r="J2343" t="s">
        <v>13</v>
      </c>
      <c r="K2343" t="str">
        <f t="shared" si="109"/>
        <v>8-Jun-1977</v>
      </c>
      <c r="L2343">
        <f t="shared" si="110"/>
        <v>46</v>
      </c>
    </row>
    <row r="2344" spans="1:12" x14ac:dyDescent="0.3">
      <c r="A2344" t="s">
        <v>2372</v>
      </c>
      <c r="B2344">
        <v>1968</v>
      </c>
      <c r="C2344">
        <f t="shared" si="108"/>
        <v>1968</v>
      </c>
      <c r="D2344" t="s">
        <v>37</v>
      </c>
      <c r="E2344">
        <v>12</v>
      </c>
      <c r="F2344">
        <v>0</v>
      </c>
      <c r="G2344" s="15">
        <v>63770.43</v>
      </c>
      <c r="H2344" t="s">
        <v>16</v>
      </c>
      <c r="I2344" t="s">
        <v>12</v>
      </c>
      <c r="J2344" t="s">
        <v>13</v>
      </c>
      <c r="K2344" t="str">
        <f t="shared" si="109"/>
        <v>12-Oct-1968</v>
      </c>
      <c r="L2344">
        <f t="shared" si="110"/>
        <v>54</v>
      </c>
    </row>
  </sheetData>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2866C-6785-402C-B5B5-E95D3E3CB7E8}">
  <dimension ref="A1:AK2344"/>
  <sheetViews>
    <sheetView workbookViewId="0">
      <selection activeCell="X2" sqref="X2"/>
    </sheetView>
  </sheetViews>
  <sheetFormatPr defaultRowHeight="14.4" x14ac:dyDescent="0.3"/>
  <cols>
    <col min="1" max="1" width="26.44140625" customWidth="1"/>
    <col min="5" max="5" width="11.6640625" bestFit="1" customWidth="1"/>
    <col min="6" max="6" width="15.109375" bestFit="1" customWidth="1"/>
    <col min="7" max="7" width="13.6640625" bestFit="1" customWidth="1"/>
    <col min="8" max="8" width="24.33203125" bestFit="1" customWidth="1"/>
    <col min="10" max="10" width="13.109375" bestFit="1" customWidth="1"/>
    <col min="11" max="11" width="14" bestFit="1" customWidth="1"/>
    <col min="12" max="12" width="11.6640625" bestFit="1" customWidth="1"/>
    <col min="21" max="21" width="26.44140625" customWidth="1"/>
  </cols>
  <sheetData>
    <row r="1" spans="1:37" ht="15.6" x14ac:dyDescent="0.3">
      <c r="A1" s="5" t="s">
        <v>0</v>
      </c>
      <c r="B1" s="11" t="s">
        <v>8326</v>
      </c>
      <c r="C1" s="4" t="s">
        <v>2373</v>
      </c>
      <c r="D1" s="4" t="s">
        <v>2374</v>
      </c>
      <c r="E1" s="4" t="s">
        <v>2375</v>
      </c>
      <c r="F1" s="4" t="s">
        <v>2376</v>
      </c>
      <c r="G1" s="4" t="s">
        <v>2377</v>
      </c>
      <c r="H1" s="4" t="s">
        <v>2378</v>
      </c>
      <c r="I1" s="4" t="s">
        <v>2379</v>
      </c>
      <c r="J1" s="13" t="s">
        <v>8341</v>
      </c>
      <c r="K1" s="13" t="s">
        <v>8342</v>
      </c>
      <c r="L1" s="13" t="s">
        <v>4720</v>
      </c>
      <c r="M1" s="14" t="s">
        <v>5</v>
      </c>
      <c r="N1" s="3" t="s">
        <v>6</v>
      </c>
      <c r="O1" s="3" t="s">
        <v>7</v>
      </c>
      <c r="P1" s="3" t="s">
        <v>8</v>
      </c>
      <c r="Q1" s="12" t="s">
        <v>8343</v>
      </c>
      <c r="U1" s="5" t="s">
        <v>0</v>
      </c>
      <c r="V1" s="11" t="s">
        <v>8326</v>
      </c>
      <c r="W1" s="4" t="s">
        <v>2373</v>
      </c>
      <c r="X1" s="4" t="s">
        <v>2374</v>
      </c>
      <c r="Y1" s="4" t="s">
        <v>2375</v>
      </c>
      <c r="Z1" s="4" t="s">
        <v>2376</v>
      </c>
      <c r="AA1" s="4" t="s">
        <v>2377</v>
      </c>
      <c r="AB1" s="4" t="s">
        <v>2378</v>
      </c>
      <c r="AC1" s="4" t="s">
        <v>2379</v>
      </c>
      <c r="AD1" s="13" t="s">
        <v>8341</v>
      </c>
      <c r="AE1" s="13" t="s">
        <v>8342</v>
      </c>
      <c r="AF1" s="13" t="s">
        <v>4720</v>
      </c>
      <c r="AG1" s="14" t="s">
        <v>5</v>
      </c>
      <c r="AH1" s="3" t="s">
        <v>6</v>
      </c>
      <c r="AI1" s="3" t="s">
        <v>7</v>
      </c>
      <c r="AJ1" s="3" t="s">
        <v>8</v>
      </c>
      <c r="AK1" s="12" t="s">
        <v>8343</v>
      </c>
    </row>
    <row r="2" spans="1:37" ht="15.6" x14ac:dyDescent="0.3">
      <c r="A2" s="1" t="s">
        <v>2372</v>
      </c>
      <c r="B2" t="s">
        <v>4722</v>
      </c>
      <c r="C2">
        <v>47.41</v>
      </c>
      <c r="D2">
        <v>7.47</v>
      </c>
      <c r="E2" t="s">
        <v>2380</v>
      </c>
      <c r="F2" t="s">
        <v>2380</v>
      </c>
      <c r="G2" t="s">
        <v>2380</v>
      </c>
      <c r="H2">
        <v>0</v>
      </c>
      <c r="I2" t="s">
        <v>2381</v>
      </c>
      <c r="J2" t="s">
        <v>8344</v>
      </c>
      <c r="K2" t="s">
        <v>8348</v>
      </c>
      <c r="L2" t="s">
        <v>8351</v>
      </c>
      <c r="M2" s="15">
        <v>563.84</v>
      </c>
      <c r="N2" t="s">
        <v>11</v>
      </c>
      <c r="O2" t="s">
        <v>12</v>
      </c>
      <c r="P2" t="s">
        <v>13</v>
      </c>
      <c r="Q2">
        <v>30</v>
      </c>
      <c r="T2" s="17" t="s">
        <v>10428</v>
      </c>
      <c r="U2" s="1" t="s">
        <v>2372</v>
      </c>
      <c r="V2" t="str">
        <f>VLOOKUP($U2,$A1:$Q2344,2,FALSE)</f>
        <v>Hawks</v>
      </c>
      <c r="W2">
        <f>VLOOKUP($U2,$A1:$Q2344,3,FALSE)</f>
        <v>47.41</v>
      </c>
      <c r="X2">
        <f>VLOOKUP($U2,$A1:$Q2344,4,FALSE)</f>
        <v>7.47</v>
      </c>
      <c r="Y2" t="str">
        <f>VLOOKUP($U2,$A1:$Q2344,5,FALSE)</f>
        <v>No</v>
      </c>
      <c r="Z2" t="str">
        <f>VLOOKUP($U2,$A1:$Q2344,6,FALSE)</f>
        <v>No</v>
      </c>
      <c r="AA2" t="str">
        <f>VLOOKUP($U2,$A1:$Q2344,7,FALSE)</f>
        <v>No</v>
      </c>
      <c r="AB2">
        <f>VLOOKUP($U2,$A1:$Q2344,8,FALSE)</f>
        <v>0</v>
      </c>
      <c r="AC2" t="str">
        <f>VLOOKUP($U2,$A1:$Q2344,9,FALSE)</f>
        <v>Yes</v>
      </c>
      <c r="AD2" t="str">
        <f>VLOOKUP($U2,$A1:$Q2344,10,FALSE)</f>
        <v>Obesity</v>
      </c>
      <c r="AE2" t="str">
        <f>VLOOKUP($U2,$A1:$Q2344,11,FALSE)</f>
        <v>Diabetes</v>
      </c>
      <c r="AF2" t="str">
        <f>VLOOKUP($U2,$A1:$Q2344,12,FALSE)</f>
        <v>9-Jul-1992</v>
      </c>
      <c r="AG2" s="18">
        <f>VLOOKUP($U2,$A1:$Q$2344,13,FALSE)</f>
        <v>563.84</v>
      </c>
      <c r="AH2" t="str">
        <f>VLOOKUP($U2,$A1:$Q2344,14,FALSE)</f>
        <v>tier - 2</v>
      </c>
      <c r="AI2" t="str">
        <f>VLOOKUP($U2,$A1:$Q2344,15,FALSE)</f>
        <v>tier - 3</v>
      </c>
      <c r="AJ2" t="str">
        <f>VLOOKUP($U2,$A1:$Q2344,16,FALSE)</f>
        <v>R1013</v>
      </c>
      <c r="AK2">
        <f>VLOOKUP($U2,$A1:$Q2344,17,FALSE)</f>
        <v>30</v>
      </c>
    </row>
    <row r="3" spans="1:37" ht="15.6" x14ac:dyDescent="0.3">
      <c r="A3" s="1" t="s">
        <v>2371</v>
      </c>
      <c r="B3" t="s">
        <v>4724</v>
      </c>
      <c r="C3">
        <v>30.36</v>
      </c>
      <c r="D3">
        <v>5.77</v>
      </c>
      <c r="E3" t="s">
        <v>2380</v>
      </c>
      <c r="F3" t="s">
        <v>2380</v>
      </c>
      <c r="G3" t="s">
        <v>2380</v>
      </c>
      <c r="H3">
        <v>0</v>
      </c>
      <c r="I3" t="s">
        <v>2381</v>
      </c>
      <c r="J3" t="s">
        <v>8344</v>
      </c>
      <c r="K3" t="s">
        <v>8349</v>
      </c>
      <c r="L3" t="s">
        <v>8352</v>
      </c>
      <c r="M3" s="15">
        <v>570.62</v>
      </c>
      <c r="N3" t="s">
        <v>11</v>
      </c>
      <c r="O3" t="s">
        <v>16</v>
      </c>
      <c r="P3" t="s">
        <v>13</v>
      </c>
      <c r="Q3">
        <v>30</v>
      </c>
      <c r="U3" s="1" t="s">
        <v>2371</v>
      </c>
      <c r="V3" t="str">
        <f t="shared" ref="V3:V66" si="0">VLOOKUP($U3,$A2:$Q2345,2,FALSE)</f>
        <v>Lehner</v>
      </c>
      <c r="W3">
        <f>VLOOKUP($U3,$A2:$Q2345,3,FALSE)</f>
        <v>30.36</v>
      </c>
      <c r="X3">
        <f t="shared" ref="X3:X66" si="1">VLOOKUP($U3,$A2:$Q2345,4,FALSE)</f>
        <v>5.77</v>
      </c>
      <c r="Y3" t="str">
        <f t="shared" ref="Y3:Y66" si="2">VLOOKUP($U3,$A2:$Q2345,5,FALSE)</f>
        <v>No</v>
      </c>
      <c r="Z3" t="str">
        <f t="shared" ref="Z3:Z66" si="3">VLOOKUP($U3,$A2:$Q2345,6,FALSE)</f>
        <v>No</v>
      </c>
      <c r="AA3" t="str">
        <f t="shared" ref="AA3:AA66" si="4">VLOOKUP($U3,$A2:$Q2345,7,FALSE)</f>
        <v>No</v>
      </c>
      <c r="AB3">
        <f t="shared" ref="AB3:AB66" si="5">VLOOKUP($U3,$A2:$Q2345,8,FALSE)</f>
        <v>0</v>
      </c>
      <c r="AC3" t="str">
        <f t="shared" ref="AC3:AC66" si="6">VLOOKUP($U3,$A2:$Q2345,9,FALSE)</f>
        <v>Yes</v>
      </c>
      <c r="AD3" t="str">
        <f t="shared" ref="AD3:AD66" si="7">VLOOKUP($U3,$A2:$Q2345,10,FALSE)</f>
        <v>Obesity</v>
      </c>
      <c r="AE3" t="str">
        <f t="shared" ref="AE3:AE66" si="8">VLOOKUP($U3,$A2:$Q2345,11,FALSE)</f>
        <v>Prediabetes</v>
      </c>
      <c r="AF3" t="str">
        <f t="shared" ref="AF3:AF66" si="9">VLOOKUP($U3,$A2:$Q2345,12,FALSE)</f>
        <v>30-Nov-1992</v>
      </c>
      <c r="AG3" s="18">
        <f>VLOOKUP($U3,$A2:$Q$2344,13,FALSE)</f>
        <v>570.62</v>
      </c>
      <c r="AH3" t="str">
        <f t="shared" ref="AH3:AH66" si="10">VLOOKUP($U3,$A2:$Q2345,14,FALSE)</f>
        <v>tier - 2</v>
      </c>
      <c r="AI3" t="str">
        <f t="shared" ref="AI3:AI66" si="11">VLOOKUP($U3,$A2:$Q2345,15,FALSE)</f>
        <v>tier - 1</v>
      </c>
      <c r="AJ3" t="str">
        <f t="shared" ref="AJ3:AJ66" si="12">VLOOKUP($U3,$A2:$Q2345,16,FALSE)</f>
        <v>R1013</v>
      </c>
      <c r="AK3">
        <f t="shared" ref="AK3:AK66" si="13">VLOOKUP($U3,$A2:$Q2345,17,FALSE)</f>
        <v>30</v>
      </c>
    </row>
    <row r="4" spans="1:37" ht="15.6" x14ac:dyDescent="0.3">
      <c r="A4" s="1" t="s">
        <v>2370</v>
      </c>
      <c r="B4" t="s">
        <v>4725</v>
      </c>
      <c r="C4">
        <v>34.484999999999999</v>
      </c>
      <c r="D4">
        <v>11.87</v>
      </c>
      <c r="E4" t="s">
        <v>2381</v>
      </c>
      <c r="F4" t="s">
        <v>2380</v>
      </c>
      <c r="G4" t="s">
        <v>2380</v>
      </c>
      <c r="H4">
        <v>2</v>
      </c>
      <c r="I4" t="s">
        <v>2381</v>
      </c>
      <c r="J4" t="s">
        <v>8344</v>
      </c>
      <c r="K4" t="s">
        <v>8348</v>
      </c>
      <c r="L4" t="s">
        <v>8353</v>
      </c>
      <c r="M4" s="15">
        <v>600</v>
      </c>
      <c r="N4" t="s">
        <v>11</v>
      </c>
      <c r="O4" t="s">
        <v>16</v>
      </c>
      <c r="P4" t="s">
        <v>13</v>
      </c>
      <c r="Q4">
        <v>29</v>
      </c>
      <c r="U4" s="1" t="s">
        <v>2370</v>
      </c>
      <c r="V4" t="str">
        <f t="shared" si="0"/>
        <v>Lu</v>
      </c>
      <c r="W4">
        <f t="shared" ref="W4:W66" si="14">VLOOKUP($U4,$A3:$Q2346,3,FALSE)</f>
        <v>34.484999999999999</v>
      </c>
      <c r="X4">
        <f t="shared" si="1"/>
        <v>11.87</v>
      </c>
      <c r="Y4" t="str">
        <f t="shared" si="2"/>
        <v>Yes</v>
      </c>
      <c r="Z4" t="str">
        <f t="shared" si="3"/>
        <v>No</v>
      </c>
      <c r="AA4" t="str">
        <f t="shared" si="4"/>
        <v>No</v>
      </c>
      <c r="AB4">
        <f t="shared" si="5"/>
        <v>2</v>
      </c>
      <c r="AC4" t="str">
        <f t="shared" si="6"/>
        <v>Yes</v>
      </c>
      <c r="AD4" t="str">
        <f t="shared" si="7"/>
        <v>Obesity</v>
      </c>
      <c r="AE4" t="str">
        <f t="shared" si="8"/>
        <v>Diabetes</v>
      </c>
      <c r="AF4" t="str">
        <f t="shared" si="9"/>
        <v>30-Jun-1993</v>
      </c>
      <c r="AG4" s="18">
        <f>VLOOKUP($U4,$A3:$Q$2344,13,FALSE)</f>
        <v>600</v>
      </c>
      <c r="AH4" t="str">
        <f t="shared" si="10"/>
        <v>tier - 2</v>
      </c>
      <c r="AI4" t="str">
        <f t="shared" si="11"/>
        <v>tier - 1</v>
      </c>
      <c r="AJ4" t="str">
        <f t="shared" si="12"/>
        <v>R1013</v>
      </c>
      <c r="AK4">
        <f t="shared" si="13"/>
        <v>29</v>
      </c>
    </row>
    <row r="5" spans="1:37" ht="15.6" x14ac:dyDescent="0.3">
      <c r="A5" s="1" t="s">
        <v>2369</v>
      </c>
      <c r="B5" t="s">
        <v>4726</v>
      </c>
      <c r="C5">
        <v>38.094999999999999</v>
      </c>
      <c r="D5">
        <v>6.05</v>
      </c>
      <c r="E5" t="s">
        <v>2380</v>
      </c>
      <c r="F5" t="s">
        <v>2380</v>
      </c>
      <c r="G5" t="s">
        <v>2380</v>
      </c>
      <c r="H5">
        <v>0</v>
      </c>
      <c r="I5" t="s">
        <v>2381</v>
      </c>
      <c r="J5" t="s">
        <v>8344</v>
      </c>
      <c r="K5" t="s">
        <v>8349</v>
      </c>
      <c r="L5" t="s">
        <v>8354</v>
      </c>
      <c r="M5" s="15">
        <v>604.54</v>
      </c>
      <c r="N5" t="s">
        <v>12</v>
      </c>
      <c r="O5" t="s">
        <v>12</v>
      </c>
      <c r="P5" t="s">
        <v>13</v>
      </c>
      <c r="Q5">
        <v>30</v>
      </c>
      <c r="U5" s="1" t="s">
        <v>2369</v>
      </c>
      <c r="V5" t="str">
        <f t="shared" si="0"/>
        <v>Osborne</v>
      </c>
      <c r="W5">
        <f t="shared" si="14"/>
        <v>38.094999999999999</v>
      </c>
      <c r="X5">
        <f t="shared" si="1"/>
        <v>6.05</v>
      </c>
      <c r="Y5" t="str">
        <f t="shared" si="2"/>
        <v>No</v>
      </c>
      <c r="Z5" t="str">
        <f t="shared" si="3"/>
        <v>No</v>
      </c>
      <c r="AA5" t="str">
        <f t="shared" si="4"/>
        <v>No</v>
      </c>
      <c r="AB5">
        <f t="shared" si="5"/>
        <v>0</v>
      </c>
      <c r="AC5" t="str">
        <f t="shared" si="6"/>
        <v>Yes</v>
      </c>
      <c r="AD5" t="str">
        <f t="shared" si="7"/>
        <v>Obesity</v>
      </c>
      <c r="AE5" t="str">
        <f t="shared" si="8"/>
        <v>Prediabetes</v>
      </c>
      <c r="AF5" t="str">
        <f t="shared" si="9"/>
        <v>13-Sep-1992</v>
      </c>
      <c r="AG5" s="18">
        <f>VLOOKUP($U5,$A4:$Q$2344,13,FALSE)</f>
        <v>604.54</v>
      </c>
      <c r="AH5" t="str">
        <f t="shared" si="10"/>
        <v>tier - 3</v>
      </c>
      <c r="AI5" t="str">
        <f t="shared" si="11"/>
        <v>tier - 3</v>
      </c>
      <c r="AJ5" t="str">
        <f t="shared" si="12"/>
        <v>R1013</v>
      </c>
      <c r="AK5">
        <f t="shared" si="13"/>
        <v>30</v>
      </c>
    </row>
    <row r="6" spans="1:37" ht="15.6" x14ac:dyDescent="0.3">
      <c r="A6" s="1" t="s">
        <v>2368</v>
      </c>
      <c r="B6" t="s">
        <v>4727</v>
      </c>
      <c r="C6">
        <v>35.53</v>
      </c>
      <c r="D6">
        <v>5.45</v>
      </c>
      <c r="E6" t="s">
        <v>2380</v>
      </c>
      <c r="F6" t="s">
        <v>2380</v>
      </c>
      <c r="G6" t="s">
        <v>2380</v>
      </c>
      <c r="H6">
        <v>0</v>
      </c>
      <c r="I6" t="s">
        <v>2381</v>
      </c>
      <c r="J6" t="s">
        <v>8344</v>
      </c>
      <c r="K6" t="s">
        <v>8350</v>
      </c>
      <c r="L6" t="s">
        <v>8355</v>
      </c>
      <c r="M6" s="15">
        <v>637.26</v>
      </c>
      <c r="N6" t="s">
        <v>12</v>
      </c>
      <c r="O6" t="s">
        <v>12</v>
      </c>
      <c r="P6" t="s">
        <v>13</v>
      </c>
      <c r="Q6">
        <v>24</v>
      </c>
      <c r="U6" s="1" t="s">
        <v>2368</v>
      </c>
      <c r="V6" t="str">
        <f t="shared" si="0"/>
        <v>Kadala</v>
      </c>
      <c r="W6">
        <f t="shared" si="14"/>
        <v>35.53</v>
      </c>
      <c r="X6">
        <f t="shared" si="1"/>
        <v>5.45</v>
      </c>
      <c r="Y6" t="str">
        <f t="shared" si="2"/>
        <v>No</v>
      </c>
      <c r="Z6" t="str">
        <f t="shared" si="3"/>
        <v>No</v>
      </c>
      <c r="AA6" t="str">
        <f t="shared" si="4"/>
        <v>No</v>
      </c>
      <c r="AB6">
        <f t="shared" si="5"/>
        <v>0</v>
      </c>
      <c r="AC6" t="str">
        <f t="shared" si="6"/>
        <v>Yes</v>
      </c>
      <c r="AD6" t="str">
        <f t="shared" si="7"/>
        <v>Obesity</v>
      </c>
      <c r="AE6" t="str">
        <f t="shared" si="8"/>
        <v>Normal</v>
      </c>
      <c r="AF6" t="str">
        <f t="shared" si="9"/>
        <v>27-Jul-1998</v>
      </c>
      <c r="AG6" s="18">
        <f>VLOOKUP($U6,$A5:$Q$2344,13,FALSE)</f>
        <v>637.26</v>
      </c>
      <c r="AH6" t="str">
        <f t="shared" si="10"/>
        <v>tier - 3</v>
      </c>
      <c r="AI6" t="str">
        <f t="shared" si="11"/>
        <v>tier - 3</v>
      </c>
      <c r="AJ6" t="str">
        <f t="shared" si="12"/>
        <v>R1013</v>
      </c>
      <c r="AK6">
        <f t="shared" si="13"/>
        <v>24</v>
      </c>
    </row>
    <row r="7" spans="1:37" ht="15.6" x14ac:dyDescent="0.3">
      <c r="A7" s="1" t="s">
        <v>2367</v>
      </c>
      <c r="B7" t="s">
        <v>4728</v>
      </c>
      <c r="C7">
        <v>32.799999999999997</v>
      </c>
      <c r="D7">
        <v>6.59</v>
      </c>
      <c r="E7" t="s">
        <v>2380</v>
      </c>
      <c r="F7" t="s">
        <v>2380</v>
      </c>
      <c r="G7" t="s">
        <v>2380</v>
      </c>
      <c r="H7">
        <v>0</v>
      </c>
      <c r="I7" t="s">
        <v>2381</v>
      </c>
      <c r="J7" t="s">
        <v>8344</v>
      </c>
      <c r="K7" t="s">
        <v>8348</v>
      </c>
      <c r="L7" t="s">
        <v>8356</v>
      </c>
      <c r="M7" s="15">
        <v>646.14</v>
      </c>
      <c r="N7" t="s">
        <v>12</v>
      </c>
      <c r="O7" t="s">
        <v>12</v>
      </c>
      <c r="P7" t="s">
        <v>23</v>
      </c>
      <c r="Q7">
        <v>21</v>
      </c>
      <c r="U7" s="1" t="s">
        <v>2367</v>
      </c>
      <c r="V7" t="str">
        <f t="shared" si="0"/>
        <v>Baker</v>
      </c>
      <c r="W7">
        <f t="shared" si="14"/>
        <v>32.799999999999997</v>
      </c>
      <c r="X7">
        <f t="shared" si="1"/>
        <v>6.59</v>
      </c>
      <c r="Y7" t="str">
        <f t="shared" si="2"/>
        <v>No</v>
      </c>
      <c r="Z7" t="str">
        <f t="shared" si="3"/>
        <v>No</v>
      </c>
      <c r="AA7" t="str">
        <f t="shared" si="4"/>
        <v>No</v>
      </c>
      <c r="AB7">
        <f t="shared" si="5"/>
        <v>0</v>
      </c>
      <c r="AC7" t="str">
        <f t="shared" si="6"/>
        <v>Yes</v>
      </c>
      <c r="AD7" t="str">
        <f t="shared" si="7"/>
        <v>Obesity</v>
      </c>
      <c r="AE7" t="str">
        <f t="shared" si="8"/>
        <v>Diabetes</v>
      </c>
      <c r="AF7" t="str">
        <f t="shared" si="9"/>
        <v>20-Nov-2001</v>
      </c>
      <c r="AG7" s="18">
        <f>VLOOKUP($U7,$A6:$Q$2344,13,FALSE)</f>
        <v>646.14</v>
      </c>
      <c r="AH7" t="str">
        <f t="shared" si="10"/>
        <v>tier - 3</v>
      </c>
      <c r="AI7" t="str">
        <f t="shared" si="11"/>
        <v>tier - 3</v>
      </c>
      <c r="AJ7" t="str">
        <f t="shared" si="12"/>
        <v>R1012</v>
      </c>
      <c r="AK7">
        <f t="shared" si="13"/>
        <v>21</v>
      </c>
    </row>
    <row r="8" spans="1:37" ht="15.6" x14ac:dyDescent="0.3">
      <c r="A8" s="1" t="s">
        <v>2366</v>
      </c>
      <c r="B8" t="s">
        <v>4729</v>
      </c>
      <c r="C8">
        <v>36.4</v>
      </c>
      <c r="D8">
        <v>6.07</v>
      </c>
      <c r="E8" t="s">
        <v>2380</v>
      </c>
      <c r="F8" t="s">
        <v>2380</v>
      </c>
      <c r="G8" t="s">
        <v>2380</v>
      </c>
      <c r="H8">
        <v>0</v>
      </c>
      <c r="I8" t="s">
        <v>2381</v>
      </c>
      <c r="J8" t="s">
        <v>8344</v>
      </c>
      <c r="K8" t="s">
        <v>8349</v>
      </c>
      <c r="L8" t="s">
        <v>8357</v>
      </c>
      <c r="M8" s="15">
        <v>650</v>
      </c>
      <c r="N8" t="s">
        <v>12</v>
      </c>
      <c r="O8" t="s">
        <v>12</v>
      </c>
      <c r="P8" t="s">
        <v>13</v>
      </c>
      <c r="Q8">
        <v>30</v>
      </c>
      <c r="U8" s="1" t="s">
        <v>2366</v>
      </c>
      <c r="V8" t="str">
        <f t="shared" si="0"/>
        <v>Macpherson</v>
      </c>
      <c r="W8">
        <f t="shared" si="14"/>
        <v>36.4</v>
      </c>
      <c r="X8">
        <f t="shared" si="1"/>
        <v>6.07</v>
      </c>
      <c r="Y8" t="str">
        <f t="shared" si="2"/>
        <v>No</v>
      </c>
      <c r="Z8" t="str">
        <f t="shared" si="3"/>
        <v>No</v>
      </c>
      <c r="AA8" t="str">
        <f t="shared" si="4"/>
        <v>No</v>
      </c>
      <c r="AB8">
        <f t="shared" si="5"/>
        <v>0</v>
      </c>
      <c r="AC8" t="str">
        <f t="shared" si="6"/>
        <v>Yes</v>
      </c>
      <c r="AD8" t="str">
        <f t="shared" si="7"/>
        <v>Obesity</v>
      </c>
      <c r="AE8" t="str">
        <f t="shared" si="8"/>
        <v>Prediabetes</v>
      </c>
      <c r="AF8" t="str">
        <f t="shared" si="9"/>
        <v>1-Jun-1993</v>
      </c>
      <c r="AG8" s="18">
        <f>VLOOKUP($U8,$A7:$Q$2344,13,FALSE)</f>
        <v>650</v>
      </c>
      <c r="AH8" t="str">
        <f t="shared" si="10"/>
        <v>tier - 3</v>
      </c>
      <c r="AI8" t="str">
        <f t="shared" si="11"/>
        <v>tier - 3</v>
      </c>
      <c r="AJ8" t="str">
        <f t="shared" si="12"/>
        <v>R1013</v>
      </c>
      <c r="AK8">
        <f t="shared" si="13"/>
        <v>30</v>
      </c>
    </row>
    <row r="9" spans="1:37" ht="15.6" x14ac:dyDescent="0.3">
      <c r="A9" s="1" t="s">
        <v>2365</v>
      </c>
      <c r="B9" t="s">
        <v>4731</v>
      </c>
      <c r="C9">
        <v>36.96</v>
      </c>
      <c r="D9">
        <v>7.93</v>
      </c>
      <c r="E9" t="s">
        <v>2380</v>
      </c>
      <c r="F9" t="s">
        <v>2380</v>
      </c>
      <c r="G9" t="s">
        <v>2380</v>
      </c>
      <c r="H9">
        <v>3</v>
      </c>
      <c r="I9" t="s">
        <v>2381</v>
      </c>
      <c r="J9" t="s">
        <v>8344</v>
      </c>
      <c r="K9" t="s">
        <v>8348</v>
      </c>
      <c r="L9" t="s">
        <v>8358</v>
      </c>
      <c r="M9" s="15">
        <v>650</v>
      </c>
      <c r="N9" t="s">
        <v>12</v>
      </c>
      <c r="O9" t="s">
        <v>12</v>
      </c>
      <c r="P9" t="s">
        <v>13</v>
      </c>
      <c r="Q9">
        <v>27</v>
      </c>
      <c r="U9" s="1" t="s">
        <v>2365</v>
      </c>
      <c r="V9" t="str">
        <f t="shared" si="0"/>
        <v>Hallman</v>
      </c>
      <c r="W9">
        <f t="shared" si="14"/>
        <v>36.96</v>
      </c>
      <c r="X9">
        <f t="shared" si="1"/>
        <v>7.93</v>
      </c>
      <c r="Y9" t="str">
        <f t="shared" si="2"/>
        <v>No</v>
      </c>
      <c r="Z9" t="str">
        <f t="shared" si="3"/>
        <v>No</v>
      </c>
      <c r="AA9" t="str">
        <f t="shared" si="4"/>
        <v>No</v>
      </c>
      <c r="AB9">
        <f t="shared" si="5"/>
        <v>3</v>
      </c>
      <c r="AC9" t="str">
        <f t="shared" si="6"/>
        <v>Yes</v>
      </c>
      <c r="AD9" t="str">
        <f t="shared" si="7"/>
        <v>Obesity</v>
      </c>
      <c r="AE9" t="str">
        <f t="shared" si="8"/>
        <v>Diabetes</v>
      </c>
      <c r="AF9" t="str">
        <f t="shared" si="9"/>
        <v>4-Jul-1995</v>
      </c>
      <c r="AG9" s="18">
        <f>VLOOKUP($U9,$A8:$Q$2344,13,FALSE)</f>
        <v>650</v>
      </c>
      <c r="AH9" t="str">
        <f t="shared" si="10"/>
        <v>tier - 3</v>
      </c>
      <c r="AI9" t="str">
        <f t="shared" si="11"/>
        <v>tier - 3</v>
      </c>
      <c r="AJ9" t="str">
        <f t="shared" si="12"/>
        <v>R1013</v>
      </c>
      <c r="AK9">
        <f t="shared" si="13"/>
        <v>27</v>
      </c>
    </row>
    <row r="10" spans="1:37" ht="15.6" x14ac:dyDescent="0.3">
      <c r="A10" s="1" t="s">
        <v>2364</v>
      </c>
      <c r="B10" t="s">
        <v>4732</v>
      </c>
      <c r="C10">
        <v>41.14</v>
      </c>
      <c r="D10">
        <v>9.58</v>
      </c>
      <c r="E10" t="s">
        <v>2381</v>
      </c>
      <c r="F10" t="s">
        <v>2380</v>
      </c>
      <c r="G10" t="s">
        <v>2381</v>
      </c>
      <c r="H10">
        <v>1</v>
      </c>
      <c r="I10" t="s">
        <v>2381</v>
      </c>
      <c r="J10" t="s">
        <v>8344</v>
      </c>
      <c r="K10" t="s">
        <v>8348</v>
      </c>
      <c r="L10" t="s">
        <v>8359</v>
      </c>
      <c r="M10" s="15">
        <v>668</v>
      </c>
      <c r="N10" t="s">
        <v>12</v>
      </c>
      <c r="O10" t="s">
        <v>11</v>
      </c>
      <c r="P10" t="s">
        <v>23</v>
      </c>
      <c r="Q10">
        <v>20</v>
      </c>
      <c r="U10" s="1" t="s">
        <v>2364</v>
      </c>
      <c r="V10" t="str">
        <f t="shared" si="0"/>
        <v>Moran</v>
      </c>
      <c r="W10">
        <f t="shared" si="14"/>
        <v>41.14</v>
      </c>
      <c r="X10">
        <f t="shared" si="1"/>
        <v>9.58</v>
      </c>
      <c r="Y10" t="str">
        <f t="shared" si="2"/>
        <v>Yes</v>
      </c>
      <c r="Z10" t="str">
        <f t="shared" si="3"/>
        <v>No</v>
      </c>
      <c r="AA10" t="str">
        <f t="shared" si="4"/>
        <v>Yes</v>
      </c>
      <c r="AB10">
        <f t="shared" si="5"/>
        <v>1</v>
      </c>
      <c r="AC10" t="str">
        <f t="shared" si="6"/>
        <v>Yes</v>
      </c>
      <c r="AD10" t="str">
        <f t="shared" si="7"/>
        <v>Obesity</v>
      </c>
      <c r="AE10" t="str">
        <f t="shared" si="8"/>
        <v>Diabetes</v>
      </c>
      <c r="AF10" t="str">
        <f t="shared" si="9"/>
        <v>29-Nov-2002</v>
      </c>
      <c r="AG10" s="18">
        <f>VLOOKUP($U10,$A9:$Q$2344,13,FALSE)</f>
        <v>668</v>
      </c>
      <c r="AH10" t="str">
        <f t="shared" si="10"/>
        <v>tier - 3</v>
      </c>
      <c r="AI10" t="str">
        <f t="shared" si="11"/>
        <v>tier - 2</v>
      </c>
      <c r="AJ10" t="str">
        <f t="shared" si="12"/>
        <v>R1012</v>
      </c>
      <c r="AK10">
        <f t="shared" si="13"/>
        <v>20</v>
      </c>
    </row>
    <row r="11" spans="1:37" ht="15.6" x14ac:dyDescent="0.3">
      <c r="A11" s="1" t="s">
        <v>2363</v>
      </c>
      <c r="B11" t="s">
        <v>4734</v>
      </c>
      <c r="C11">
        <v>38.06</v>
      </c>
      <c r="D11">
        <v>10.79</v>
      </c>
      <c r="E11" t="s">
        <v>2380</v>
      </c>
      <c r="F11" t="s">
        <v>2380</v>
      </c>
      <c r="G11" t="s">
        <v>2380</v>
      </c>
      <c r="H11">
        <v>0</v>
      </c>
      <c r="I11" t="s">
        <v>2381</v>
      </c>
      <c r="J11" t="s">
        <v>8344</v>
      </c>
      <c r="K11" t="s">
        <v>8348</v>
      </c>
      <c r="L11" t="s">
        <v>8360</v>
      </c>
      <c r="M11" s="15">
        <v>670</v>
      </c>
      <c r="N11" t="s">
        <v>12</v>
      </c>
      <c r="O11" t="s">
        <v>12</v>
      </c>
      <c r="P11" t="s">
        <v>13</v>
      </c>
      <c r="Q11">
        <v>25</v>
      </c>
      <c r="U11" s="1" t="s">
        <v>2363</v>
      </c>
      <c r="V11" t="str">
        <f t="shared" si="0"/>
        <v>Benner</v>
      </c>
      <c r="W11">
        <f t="shared" si="14"/>
        <v>38.06</v>
      </c>
      <c r="X11">
        <f t="shared" si="1"/>
        <v>10.79</v>
      </c>
      <c r="Y11" t="str">
        <f t="shared" si="2"/>
        <v>No</v>
      </c>
      <c r="Z11" t="str">
        <f t="shared" si="3"/>
        <v>No</v>
      </c>
      <c r="AA11" t="str">
        <f t="shared" si="4"/>
        <v>No</v>
      </c>
      <c r="AB11">
        <f t="shared" si="5"/>
        <v>0</v>
      </c>
      <c r="AC11" t="str">
        <f t="shared" si="6"/>
        <v>Yes</v>
      </c>
      <c r="AD11" t="str">
        <f t="shared" si="7"/>
        <v>Obesity</v>
      </c>
      <c r="AE11" t="str">
        <f t="shared" si="8"/>
        <v>Diabetes</v>
      </c>
      <c r="AF11" t="str">
        <f t="shared" si="9"/>
        <v>9-Nov-1997</v>
      </c>
      <c r="AG11" s="18">
        <f>VLOOKUP($U11,$A10:$Q$2344,13,FALSE)</f>
        <v>670</v>
      </c>
      <c r="AH11" t="str">
        <f t="shared" si="10"/>
        <v>tier - 3</v>
      </c>
      <c r="AI11" t="str">
        <f t="shared" si="11"/>
        <v>tier - 3</v>
      </c>
      <c r="AJ11" t="str">
        <f t="shared" si="12"/>
        <v>R1013</v>
      </c>
      <c r="AK11">
        <f t="shared" si="13"/>
        <v>25</v>
      </c>
    </row>
    <row r="12" spans="1:37" ht="15.6" x14ac:dyDescent="0.3">
      <c r="A12" s="1" t="s">
        <v>2362</v>
      </c>
      <c r="B12" t="s">
        <v>6696</v>
      </c>
      <c r="C12">
        <v>37.700000000000003</v>
      </c>
      <c r="D12">
        <v>5.96</v>
      </c>
      <c r="E12" t="s">
        <v>2381</v>
      </c>
      <c r="F12" t="s">
        <v>2380</v>
      </c>
      <c r="G12" t="s">
        <v>2380</v>
      </c>
      <c r="H12">
        <v>2</v>
      </c>
      <c r="I12" t="s">
        <v>2381</v>
      </c>
      <c r="J12" t="s">
        <v>8344</v>
      </c>
      <c r="K12" t="s">
        <v>8349</v>
      </c>
      <c r="L12" t="s">
        <v>8361</v>
      </c>
      <c r="M12" s="15">
        <v>687.54</v>
      </c>
      <c r="N12" t="s">
        <v>12</v>
      </c>
      <c r="O12" t="s">
        <v>11</v>
      </c>
      <c r="P12" t="s">
        <v>13</v>
      </c>
      <c r="Q12">
        <v>21</v>
      </c>
      <c r="U12" s="1" t="s">
        <v>2362</v>
      </c>
      <c r="V12" t="str">
        <f t="shared" si="0"/>
        <v>Fierro Vargas</v>
      </c>
      <c r="W12">
        <f t="shared" si="14"/>
        <v>37.700000000000003</v>
      </c>
      <c r="X12">
        <f t="shared" si="1"/>
        <v>5.96</v>
      </c>
      <c r="Y12" t="str">
        <f t="shared" si="2"/>
        <v>Yes</v>
      </c>
      <c r="Z12" t="str">
        <f t="shared" si="3"/>
        <v>No</v>
      </c>
      <c r="AA12" t="str">
        <f t="shared" si="4"/>
        <v>No</v>
      </c>
      <c r="AB12">
        <f t="shared" si="5"/>
        <v>2</v>
      </c>
      <c r="AC12" t="str">
        <f t="shared" si="6"/>
        <v>Yes</v>
      </c>
      <c r="AD12" t="str">
        <f t="shared" si="7"/>
        <v>Obesity</v>
      </c>
      <c r="AE12" t="str">
        <f t="shared" si="8"/>
        <v>Prediabetes</v>
      </c>
      <c r="AF12" t="str">
        <f t="shared" si="9"/>
        <v>12-Sep-2001</v>
      </c>
      <c r="AG12" s="18">
        <f>VLOOKUP($U12,$A11:$Q$2344,13,FALSE)</f>
        <v>687.54</v>
      </c>
      <c r="AH12" t="str">
        <f t="shared" si="10"/>
        <v>tier - 3</v>
      </c>
      <c r="AI12" t="str">
        <f t="shared" si="11"/>
        <v>tier - 2</v>
      </c>
      <c r="AJ12" t="str">
        <f t="shared" si="12"/>
        <v>R1013</v>
      </c>
      <c r="AK12">
        <f t="shared" si="13"/>
        <v>21</v>
      </c>
    </row>
    <row r="13" spans="1:37" ht="15.6" x14ac:dyDescent="0.3">
      <c r="A13" s="1" t="s">
        <v>2361</v>
      </c>
      <c r="B13" t="s">
        <v>4735</v>
      </c>
      <c r="C13">
        <v>42.13</v>
      </c>
      <c r="D13">
        <v>11.9</v>
      </c>
      <c r="E13" t="s">
        <v>2380</v>
      </c>
      <c r="F13" t="s">
        <v>2380</v>
      </c>
      <c r="G13" t="s">
        <v>2380</v>
      </c>
      <c r="H13">
        <v>0</v>
      </c>
      <c r="I13" t="s">
        <v>2381</v>
      </c>
      <c r="J13" t="s">
        <v>8344</v>
      </c>
      <c r="K13" t="s">
        <v>8348</v>
      </c>
      <c r="L13" t="s">
        <v>8362</v>
      </c>
      <c r="M13" s="15">
        <v>700</v>
      </c>
      <c r="N13" t="s">
        <v>11</v>
      </c>
      <c r="O13" t="s">
        <v>12</v>
      </c>
      <c r="P13" t="s">
        <v>13</v>
      </c>
      <c r="Q13">
        <v>23</v>
      </c>
      <c r="U13" s="1" t="s">
        <v>2361</v>
      </c>
      <c r="V13" t="str">
        <f t="shared" si="0"/>
        <v>Franz</v>
      </c>
      <c r="W13">
        <f t="shared" si="14"/>
        <v>42.13</v>
      </c>
      <c r="X13">
        <f t="shared" si="1"/>
        <v>11.9</v>
      </c>
      <c r="Y13" t="str">
        <f t="shared" si="2"/>
        <v>No</v>
      </c>
      <c r="Z13" t="str">
        <f t="shared" si="3"/>
        <v>No</v>
      </c>
      <c r="AA13" t="str">
        <f t="shared" si="4"/>
        <v>No</v>
      </c>
      <c r="AB13">
        <f t="shared" si="5"/>
        <v>0</v>
      </c>
      <c r="AC13" t="str">
        <f t="shared" si="6"/>
        <v>Yes</v>
      </c>
      <c r="AD13" t="str">
        <f t="shared" si="7"/>
        <v>Obesity</v>
      </c>
      <c r="AE13" t="str">
        <f t="shared" si="8"/>
        <v>Diabetes</v>
      </c>
      <c r="AF13" t="str">
        <f t="shared" si="9"/>
        <v>26-Dec-1999</v>
      </c>
      <c r="AG13" s="18">
        <f>VLOOKUP($U13,$A12:$Q$2344,13,FALSE)</f>
        <v>700</v>
      </c>
      <c r="AH13" t="str">
        <f t="shared" si="10"/>
        <v>tier - 2</v>
      </c>
      <c r="AI13" t="str">
        <f t="shared" si="11"/>
        <v>tier - 3</v>
      </c>
      <c r="AJ13" t="str">
        <f t="shared" si="12"/>
        <v>R1013</v>
      </c>
      <c r="AK13">
        <f t="shared" si="13"/>
        <v>23</v>
      </c>
    </row>
    <row r="14" spans="1:37" ht="15.6" x14ac:dyDescent="0.3">
      <c r="A14" s="1" t="s">
        <v>2360</v>
      </c>
      <c r="B14" t="s">
        <v>4736</v>
      </c>
      <c r="C14">
        <v>40.92</v>
      </c>
      <c r="D14">
        <v>8.41</v>
      </c>
      <c r="E14" t="s">
        <v>2380</v>
      </c>
      <c r="F14" t="s">
        <v>2380</v>
      </c>
      <c r="G14" t="s">
        <v>2380</v>
      </c>
      <c r="H14">
        <v>0</v>
      </c>
      <c r="I14" t="s">
        <v>2381</v>
      </c>
      <c r="J14" t="s">
        <v>8344</v>
      </c>
      <c r="K14" t="s">
        <v>8348</v>
      </c>
      <c r="L14" t="s">
        <v>8363</v>
      </c>
      <c r="M14" s="15">
        <v>722.99</v>
      </c>
      <c r="N14" t="s">
        <v>12</v>
      </c>
      <c r="O14" t="s">
        <v>16</v>
      </c>
      <c r="P14" t="s">
        <v>13</v>
      </c>
      <c r="Q14">
        <v>23</v>
      </c>
      <c r="U14" s="1" t="s">
        <v>2360</v>
      </c>
      <c r="V14" t="str">
        <f t="shared" si="0"/>
        <v>Foster</v>
      </c>
      <c r="W14">
        <f t="shared" si="14"/>
        <v>40.92</v>
      </c>
      <c r="X14">
        <f t="shared" si="1"/>
        <v>8.41</v>
      </c>
      <c r="Y14" t="str">
        <f t="shared" si="2"/>
        <v>No</v>
      </c>
      <c r="Z14" t="str">
        <f t="shared" si="3"/>
        <v>No</v>
      </c>
      <c r="AA14" t="str">
        <f t="shared" si="4"/>
        <v>No</v>
      </c>
      <c r="AB14">
        <f t="shared" si="5"/>
        <v>0</v>
      </c>
      <c r="AC14" t="str">
        <f t="shared" si="6"/>
        <v>Yes</v>
      </c>
      <c r="AD14" t="str">
        <f t="shared" si="7"/>
        <v>Obesity</v>
      </c>
      <c r="AE14" t="str">
        <f t="shared" si="8"/>
        <v>Diabetes</v>
      </c>
      <c r="AF14" t="str">
        <f t="shared" si="9"/>
        <v>14-Dec-1999</v>
      </c>
      <c r="AG14" s="18">
        <f>VLOOKUP($U14,$A13:$Q$2344,13,FALSE)</f>
        <v>722.99</v>
      </c>
      <c r="AH14" t="str">
        <f t="shared" si="10"/>
        <v>tier - 3</v>
      </c>
      <c r="AI14" t="str">
        <f t="shared" si="11"/>
        <v>tier - 1</v>
      </c>
      <c r="AJ14" t="str">
        <f t="shared" si="12"/>
        <v>R1013</v>
      </c>
      <c r="AK14">
        <f t="shared" si="13"/>
        <v>23</v>
      </c>
    </row>
    <row r="15" spans="1:37" ht="15.6" x14ac:dyDescent="0.3">
      <c r="A15" s="1" t="s">
        <v>2359</v>
      </c>
      <c r="B15" t="s">
        <v>4737</v>
      </c>
      <c r="C15">
        <v>40.564999999999998</v>
      </c>
      <c r="D15">
        <v>7.02</v>
      </c>
      <c r="E15" t="s">
        <v>2380</v>
      </c>
      <c r="F15" t="s">
        <v>2380</v>
      </c>
      <c r="G15" t="s">
        <v>2380</v>
      </c>
      <c r="H15">
        <v>0</v>
      </c>
      <c r="I15" t="s">
        <v>2381</v>
      </c>
      <c r="J15" t="s">
        <v>8344</v>
      </c>
      <c r="K15" t="s">
        <v>8348</v>
      </c>
      <c r="L15" t="s">
        <v>8364</v>
      </c>
      <c r="M15" s="15">
        <v>750</v>
      </c>
      <c r="N15" t="s">
        <v>12</v>
      </c>
      <c r="O15" t="s">
        <v>16</v>
      </c>
      <c r="P15" t="s">
        <v>23</v>
      </c>
      <c r="Q15">
        <v>20</v>
      </c>
      <c r="U15" s="1" t="s">
        <v>2359</v>
      </c>
      <c r="V15" t="str">
        <f t="shared" si="0"/>
        <v>Tenorio</v>
      </c>
      <c r="W15">
        <f t="shared" si="14"/>
        <v>40.564999999999998</v>
      </c>
      <c r="X15">
        <f t="shared" si="1"/>
        <v>7.02</v>
      </c>
      <c r="Y15" t="str">
        <f t="shared" si="2"/>
        <v>No</v>
      </c>
      <c r="Z15" t="str">
        <f t="shared" si="3"/>
        <v>No</v>
      </c>
      <c r="AA15" t="str">
        <f t="shared" si="4"/>
        <v>No</v>
      </c>
      <c r="AB15">
        <f t="shared" si="5"/>
        <v>0</v>
      </c>
      <c r="AC15" t="str">
        <f t="shared" si="6"/>
        <v>Yes</v>
      </c>
      <c r="AD15" t="str">
        <f t="shared" si="7"/>
        <v>Obesity</v>
      </c>
      <c r="AE15" t="str">
        <f t="shared" si="8"/>
        <v>Diabetes</v>
      </c>
      <c r="AF15" t="str">
        <f t="shared" si="9"/>
        <v>19-Sep-2002</v>
      </c>
      <c r="AG15" s="18">
        <f>VLOOKUP($U15,$A14:$Q$2344,13,FALSE)</f>
        <v>750</v>
      </c>
      <c r="AH15" t="str">
        <f t="shared" si="10"/>
        <v>tier - 3</v>
      </c>
      <c r="AI15" t="str">
        <f t="shared" si="11"/>
        <v>tier - 1</v>
      </c>
      <c r="AJ15" t="str">
        <f t="shared" si="12"/>
        <v>R1012</v>
      </c>
      <c r="AK15">
        <f t="shared" si="13"/>
        <v>20</v>
      </c>
    </row>
    <row r="16" spans="1:37" ht="15.6" x14ac:dyDescent="0.3">
      <c r="A16" s="1" t="s">
        <v>2358</v>
      </c>
      <c r="B16" t="s">
        <v>4738</v>
      </c>
      <c r="C16">
        <v>36.384999999999998</v>
      </c>
      <c r="D16">
        <v>7.59</v>
      </c>
      <c r="E16" t="s">
        <v>2381</v>
      </c>
      <c r="F16" t="s">
        <v>2380</v>
      </c>
      <c r="G16" t="s">
        <v>2380</v>
      </c>
      <c r="H16">
        <v>2</v>
      </c>
      <c r="I16" t="s">
        <v>2381</v>
      </c>
      <c r="J16" t="s">
        <v>8344</v>
      </c>
      <c r="K16" t="s">
        <v>8348</v>
      </c>
      <c r="L16" t="s">
        <v>8365</v>
      </c>
      <c r="M16" s="15">
        <v>760</v>
      </c>
      <c r="N16" t="s">
        <v>12</v>
      </c>
      <c r="O16" t="s">
        <v>16</v>
      </c>
      <c r="P16" t="s">
        <v>13</v>
      </c>
      <c r="Q16">
        <v>29</v>
      </c>
      <c r="U16" s="1" t="s">
        <v>2358</v>
      </c>
      <c r="V16" t="str">
        <f t="shared" si="0"/>
        <v>Rios</v>
      </c>
      <c r="W16">
        <f t="shared" si="14"/>
        <v>36.384999999999998</v>
      </c>
      <c r="X16">
        <f t="shared" si="1"/>
        <v>7.59</v>
      </c>
      <c r="Y16" t="str">
        <f t="shared" si="2"/>
        <v>Yes</v>
      </c>
      <c r="Z16" t="str">
        <f t="shared" si="3"/>
        <v>No</v>
      </c>
      <c r="AA16" t="str">
        <f t="shared" si="4"/>
        <v>No</v>
      </c>
      <c r="AB16">
        <f t="shared" si="5"/>
        <v>2</v>
      </c>
      <c r="AC16" t="str">
        <f t="shared" si="6"/>
        <v>Yes</v>
      </c>
      <c r="AD16" t="str">
        <f t="shared" si="7"/>
        <v>Obesity</v>
      </c>
      <c r="AE16" t="str">
        <f t="shared" si="8"/>
        <v>Diabetes</v>
      </c>
      <c r="AF16" t="str">
        <f t="shared" si="9"/>
        <v>9-Aug-1993</v>
      </c>
      <c r="AG16" s="18">
        <f>VLOOKUP($U16,$A15:$Q$2344,13,FALSE)</f>
        <v>760</v>
      </c>
      <c r="AH16" t="str">
        <f t="shared" si="10"/>
        <v>tier - 3</v>
      </c>
      <c r="AI16" t="str">
        <f t="shared" si="11"/>
        <v>tier - 1</v>
      </c>
      <c r="AJ16" t="str">
        <f t="shared" si="12"/>
        <v>R1013</v>
      </c>
      <c r="AK16">
        <f t="shared" si="13"/>
        <v>29</v>
      </c>
    </row>
    <row r="17" spans="1:37" ht="15.6" x14ac:dyDescent="0.3">
      <c r="A17" s="1" t="s">
        <v>2357</v>
      </c>
      <c r="B17" t="s">
        <v>4739</v>
      </c>
      <c r="C17">
        <v>39.9</v>
      </c>
      <c r="D17">
        <v>11.32</v>
      </c>
      <c r="E17" t="s">
        <v>2380</v>
      </c>
      <c r="F17" t="s">
        <v>2380</v>
      </c>
      <c r="G17" t="s">
        <v>2380</v>
      </c>
      <c r="H17">
        <v>0</v>
      </c>
      <c r="I17" t="s">
        <v>2381</v>
      </c>
      <c r="J17" t="s">
        <v>8344</v>
      </c>
      <c r="K17" t="s">
        <v>8348</v>
      </c>
      <c r="L17" t="s">
        <v>8366</v>
      </c>
      <c r="M17" s="15">
        <v>760</v>
      </c>
      <c r="N17" t="s">
        <v>12</v>
      </c>
      <c r="O17" t="s">
        <v>12</v>
      </c>
      <c r="P17" t="s">
        <v>13</v>
      </c>
      <c r="Q17">
        <v>26</v>
      </c>
      <c r="U17" s="1" t="s">
        <v>2357</v>
      </c>
      <c r="V17" t="str">
        <f t="shared" si="0"/>
        <v>Viau-Dupuis</v>
      </c>
      <c r="W17">
        <f t="shared" si="14"/>
        <v>39.9</v>
      </c>
      <c r="X17">
        <f t="shared" si="1"/>
        <v>11.32</v>
      </c>
      <c r="Y17" t="str">
        <f t="shared" si="2"/>
        <v>No</v>
      </c>
      <c r="Z17" t="str">
        <f t="shared" si="3"/>
        <v>No</v>
      </c>
      <c r="AA17" t="str">
        <f t="shared" si="4"/>
        <v>No</v>
      </c>
      <c r="AB17">
        <f t="shared" si="5"/>
        <v>0</v>
      </c>
      <c r="AC17" t="str">
        <f t="shared" si="6"/>
        <v>Yes</v>
      </c>
      <c r="AD17" t="str">
        <f t="shared" si="7"/>
        <v>Obesity</v>
      </c>
      <c r="AE17" t="str">
        <f t="shared" si="8"/>
        <v>Diabetes</v>
      </c>
      <c r="AF17" t="str">
        <f t="shared" si="9"/>
        <v>22-Oct-1996</v>
      </c>
      <c r="AG17" s="18">
        <f>VLOOKUP($U17,$A16:$Q$2344,13,FALSE)</f>
        <v>760</v>
      </c>
      <c r="AH17" t="str">
        <f t="shared" si="10"/>
        <v>tier - 3</v>
      </c>
      <c r="AI17" t="str">
        <f t="shared" si="11"/>
        <v>tier - 3</v>
      </c>
      <c r="AJ17" t="str">
        <f t="shared" si="12"/>
        <v>R1013</v>
      </c>
      <c r="AK17">
        <f t="shared" si="13"/>
        <v>26</v>
      </c>
    </row>
    <row r="18" spans="1:37" ht="15.6" x14ac:dyDescent="0.3">
      <c r="A18" s="1" t="s">
        <v>2356</v>
      </c>
      <c r="B18" t="s">
        <v>4740</v>
      </c>
      <c r="C18">
        <v>33.799999999999997</v>
      </c>
      <c r="D18">
        <v>7.67</v>
      </c>
      <c r="E18" t="s">
        <v>2380</v>
      </c>
      <c r="F18" t="s">
        <v>2380</v>
      </c>
      <c r="G18" t="s">
        <v>2380</v>
      </c>
      <c r="H18">
        <v>3</v>
      </c>
      <c r="I18" t="s">
        <v>2381</v>
      </c>
      <c r="J18" t="s">
        <v>8344</v>
      </c>
      <c r="K18" t="s">
        <v>8348</v>
      </c>
      <c r="L18" t="s">
        <v>8367</v>
      </c>
      <c r="M18" s="15">
        <v>770</v>
      </c>
      <c r="N18" t="s">
        <v>12</v>
      </c>
      <c r="O18" t="s">
        <v>12</v>
      </c>
      <c r="P18" t="s">
        <v>13</v>
      </c>
      <c r="Q18">
        <v>29</v>
      </c>
      <c r="U18" s="1" t="s">
        <v>2356</v>
      </c>
      <c r="V18" t="str">
        <f t="shared" si="0"/>
        <v>Cronin</v>
      </c>
      <c r="W18">
        <f t="shared" si="14"/>
        <v>33.799999999999997</v>
      </c>
      <c r="X18">
        <f t="shared" si="1"/>
        <v>7.67</v>
      </c>
      <c r="Y18" t="str">
        <f t="shared" si="2"/>
        <v>No</v>
      </c>
      <c r="Z18" t="str">
        <f t="shared" si="3"/>
        <v>No</v>
      </c>
      <c r="AA18" t="str">
        <f t="shared" si="4"/>
        <v>No</v>
      </c>
      <c r="AB18">
        <f t="shared" si="5"/>
        <v>3</v>
      </c>
      <c r="AC18" t="str">
        <f t="shared" si="6"/>
        <v>Yes</v>
      </c>
      <c r="AD18" t="str">
        <f t="shared" si="7"/>
        <v>Obesity</v>
      </c>
      <c r="AE18" t="str">
        <f t="shared" si="8"/>
        <v>Diabetes</v>
      </c>
      <c r="AF18" t="str">
        <f t="shared" si="9"/>
        <v>28-Jun-1993</v>
      </c>
      <c r="AG18" s="18">
        <f>VLOOKUP($U18,$A17:$Q$2344,13,FALSE)</f>
        <v>770</v>
      </c>
      <c r="AH18" t="str">
        <f t="shared" si="10"/>
        <v>tier - 3</v>
      </c>
      <c r="AI18" t="str">
        <f t="shared" si="11"/>
        <v>tier - 3</v>
      </c>
      <c r="AJ18" t="str">
        <f t="shared" si="12"/>
        <v>R1013</v>
      </c>
      <c r="AK18">
        <f t="shared" si="13"/>
        <v>29</v>
      </c>
    </row>
    <row r="19" spans="1:37" ht="15.6" x14ac:dyDescent="0.3">
      <c r="A19" s="1" t="s">
        <v>2355</v>
      </c>
      <c r="B19" t="s">
        <v>4741</v>
      </c>
      <c r="C19">
        <v>36.765000000000001</v>
      </c>
      <c r="D19">
        <v>7.29</v>
      </c>
      <c r="E19" t="s">
        <v>2381</v>
      </c>
      <c r="F19" t="s">
        <v>2380</v>
      </c>
      <c r="G19" t="s">
        <v>2381</v>
      </c>
      <c r="H19">
        <v>1</v>
      </c>
      <c r="I19" t="s">
        <v>2381</v>
      </c>
      <c r="J19" t="s">
        <v>8344</v>
      </c>
      <c r="K19" t="s">
        <v>8348</v>
      </c>
      <c r="L19" t="s">
        <v>8368</v>
      </c>
      <c r="M19" s="15">
        <v>770.38</v>
      </c>
      <c r="N19" t="s">
        <v>12</v>
      </c>
      <c r="O19" t="s">
        <v>11</v>
      </c>
      <c r="P19" t="s">
        <v>23</v>
      </c>
      <c r="Q19">
        <v>26</v>
      </c>
      <c r="U19" s="1" t="s">
        <v>2355</v>
      </c>
      <c r="V19" t="str">
        <f t="shared" si="0"/>
        <v>Noordstar</v>
      </c>
      <c r="W19">
        <f t="shared" si="14"/>
        <v>36.765000000000001</v>
      </c>
      <c r="X19">
        <f t="shared" si="1"/>
        <v>7.29</v>
      </c>
      <c r="Y19" t="str">
        <f t="shared" si="2"/>
        <v>Yes</v>
      </c>
      <c r="Z19" t="str">
        <f t="shared" si="3"/>
        <v>No</v>
      </c>
      <c r="AA19" t="str">
        <f t="shared" si="4"/>
        <v>Yes</v>
      </c>
      <c r="AB19">
        <f t="shared" si="5"/>
        <v>1</v>
      </c>
      <c r="AC19" t="str">
        <f t="shared" si="6"/>
        <v>Yes</v>
      </c>
      <c r="AD19" t="str">
        <f t="shared" si="7"/>
        <v>Obesity</v>
      </c>
      <c r="AE19" t="str">
        <f t="shared" si="8"/>
        <v>Diabetes</v>
      </c>
      <c r="AF19" t="str">
        <f t="shared" si="9"/>
        <v>18-Sep-1996</v>
      </c>
      <c r="AG19" s="18">
        <f>VLOOKUP($U19,$A18:$Q$2344,13,FALSE)</f>
        <v>770.38</v>
      </c>
      <c r="AH19" t="str">
        <f t="shared" si="10"/>
        <v>tier - 3</v>
      </c>
      <c r="AI19" t="str">
        <f t="shared" si="11"/>
        <v>tier - 2</v>
      </c>
      <c r="AJ19" t="str">
        <f t="shared" si="12"/>
        <v>R1012</v>
      </c>
      <c r="AK19">
        <f t="shared" si="13"/>
        <v>26</v>
      </c>
    </row>
    <row r="20" spans="1:37" ht="15.6" x14ac:dyDescent="0.3">
      <c r="A20" s="1" t="s">
        <v>2354</v>
      </c>
      <c r="B20" t="s">
        <v>4742</v>
      </c>
      <c r="C20">
        <v>36.954999999999998</v>
      </c>
      <c r="D20">
        <v>4.72</v>
      </c>
      <c r="E20" t="s">
        <v>2381</v>
      </c>
      <c r="F20" t="s">
        <v>2380</v>
      </c>
      <c r="G20" t="s">
        <v>2380</v>
      </c>
      <c r="H20">
        <v>1</v>
      </c>
      <c r="I20" t="s">
        <v>2381</v>
      </c>
      <c r="J20" t="s">
        <v>8344</v>
      </c>
      <c r="K20" t="s">
        <v>8350</v>
      </c>
      <c r="L20" t="s">
        <v>8369</v>
      </c>
      <c r="M20" s="15">
        <v>773.54</v>
      </c>
      <c r="N20" t="s">
        <v>12</v>
      </c>
      <c r="O20" t="s">
        <v>11</v>
      </c>
      <c r="P20" t="s">
        <v>13</v>
      </c>
      <c r="Q20">
        <v>27</v>
      </c>
      <c r="U20" s="1" t="s">
        <v>2354</v>
      </c>
      <c r="V20" t="str">
        <f t="shared" si="0"/>
        <v>Boudalia</v>
      </c>
      <c r="W20">
        <f t="shared" si="14"/>
        <v>36.954999999999998</v>
      </c>
      <c r="X20">
        <f t="shared" si="1"/>
        <v>4.72</v>
      </c>
      <c r="Y20" t="str">
        <f t="shared" si="2"/>
        <v>Yes</v>
      </c>
      <c r="Z20" t="str">
        <f t="shared" si="3"/>
        <v>No</v>
      </c>
      <c r="AA20" t="str">
        <f t="shared" si="4"/>
        <v>No</v>
      </c>
      <c r="AB20">
        <f t="shared" si="5"/>
        <v>1</v>
      </c>
      <c r="AC20" t="str">
        <f t="shared" si="6"/>
        <v>Yes</v>
      </c>
      <c r="AD20" t="str">
        <f t="shared" si="7"/>
        <v>Obesity</v>
      </c>
      <c r="AE20" t="str">
        <f t="shared" si="8"/>
        <v>Normal</v>
      </c>
      <c r="AF20" t="str">
        <f t="shared" si="9"/>
        <v>7-Dec-1995</v>
      </c>
      <c r="AG20" s="18">
        <f>VLOOKUP($U20,$A19:$Q$2344,13,FALSE)</f>
        <v>773.54</v>
      </c>
      <c r="AH20" t="str">
        <f t="shared" si="10"/>
        <v>tier - 3</v>
      </c>
      <c r="AI20" t="str">
        <f t="shared" si="11"/>
        <v>tier - 2</v>
      </c>
      <c r="AJ20" t="str">
        <f t="shared" si="12"/>
        <v>R1013</v>
      </c>
      <c r="AK20">
        <f t="shared" si="13"/>
        <v>27</v>
      </c>
    </row>
    <row r="21" spans="1:37" ht="15.6" x14ac:dyDescent="0.3">
      <c r="A21" s="1" t="s">
        <v>2353</v>
      </c>
      <c r="B21" t="s">
        <v>4743</v>
      </c>
      <c r="C21">
        <v>42.9</v>
      </c>
      <c r="D21">
        <v>11.41</v>
      </c>
      <c r="E21" t="s">
        <v>2380</v>
      </c>
      <c r="F21" t="s">
        <v>2380</v>
      </c>
      <c r="G21" t="s">
        <v>2380</v>
      </c>
      <c r="H21">
        <v>0</v>
      </c>
      <c r="I21" t="s">
        <v>2381</v>
      </c>
      <c r="J21" t="s">
        <v>8344</v>
      </c>
      <c r="K21" t="s">
        <v>8348</v>
      </c>
      <c r="L21" t="s">
        <v>8370</v>
      </c>
      <c r="M21" s="15">
        <v>830.52</v>
      </c>
      <c r="N21" t="s">
        <v>12</v>
      </c>
      <c r="O21" t="s">
        <v>11</v>
      </c>
      <c r="P21" t="s">
        <v>42</v>
      </c>
      <c r="Q21">
        <v>18</v>
      </c>
      <c r="U21" s="1" t="s">
        <v>2353</v>
      </c>
      <c r="V21" t="str">
        <f t="shared" si="0"/>
        <v>Flor</v>
      </c>
      <c r="W21">
        <f t="shared" si="14"/>
        <v>42.9</v>
      </c>
      <c r="X21">
        <f t="shared" si="1"/>
        <v>11.41</v>
      </c>
      <c r="Y21" t="str">
        <f t="shared" si="2"/>
        <v>No</v>
      </c>
      <c r="Z21" t="str">
        <f t="shared" si="3"/>
        <v>No</v>
      </c>
      <c r="AA21" t="str">
        <f t="shared" si="4"/>
        <v>No</v>
      </c>
      <c r="AB21">
        <f t="shared" si="5"/>
        <v>0</v>
      </c>
      <c r="AC21" t="str">
        <f t="shared" si="6"/>
        <v>Yes</v>
      </c>
      <c r="AD21" t="str">
        <f t="shared" si="7"/>
        <v>Obesity</v>
      </c>
      <c r="AE21" t="str">
        <f t="shared" si="8"/>
        <v>Diabetes</v>
      </c>
      <c r="AF21" t="str">
        <f t="shared" si="9"/>
        <v>7-Oct-2004</v>
      </c>
      <c r="AG21" s="18">
        <f>VLOOKUP($U21,$A20:$Q$2344,13,FALSE)</f>
        <v>830.52</v>
      </c>
      <c r="AH21" t="str">
        <f t="shared" si="10"/>
        <v>tier - 3</v>
      </c>
      <c r="AI21" t="str">
        <f t="shared" si="11"/>
        <v>tier - 2</v>
      </c>
      <c r="AJ21" t="str">
        <f t="shared" si="12"/>
        <v>R1011</v>
      </c>
      <c r="AK21">
        <f t="shared" si="13"/>
        <v>18</v>
      </c>
    </row>
    <row r="22" spans="1:37" ht="15.6" x14ac:dyDescent="0.3">
      <c r="A22" s="1" t="s">
        <v>2352</v>
      </c>
      <c r="B22" t="s">
        <v>4744</v>
      </c>
      <c r="C22">
        <v>36.299999999999997</v>
      </c>
      <c r="D22">
        <v>11.5</v>
      </c>
      <c r="E22" t="s">
        <v>2381</v>
      </c>
      <c r="F22" t="s">
        <v>2380</v>
      </c>
      <c r="G22" t="s">
        <v>2380</v>
      </c>
      <c r="H22">
        <v>2</v>
      </c>
      <c r="I22" t="s">
        <v>2381</v>
      </c>
      <c r="J22" t="s">
        <v>8344</v>
      </c>
      <c r="K22" t="s">
        <v>8348</v>
      </c>
      <c r="L22" t="s">
        <v>8371</v>
      </c>
      <c r="M22" s="15">
        <v>865.41</v>
      </c>
      <c r="N22" t="s">
        <v>12</v>
      </c>
      <c r="O22" t="s">
        <v>16</v>
      </c>
      <c r="P22" t="s">
        <v>13</v>
      </c>
      <c r="Q22">
        <v>22</v>
      </c>
      <c r="U22" s="1" t="s">
        <v>2352</v>
      </c>
      <c r="V22" t="str">
        <f t="shared" si="0"/>
        <v>Fennon</v>
      </c>
      <c r="W22">
        <f t="shared" si="14"/>
        <v>36.299999999999997</v>
      </c>
      <c r="X22">
        <f t="shared" si="1"/>
        <v>11.5</v>
      </c>
      <c r="Y22" t="str">
        <f t="shared" si="2"/>
        <v>Yes</v>
      </c>
      <c r="Z22" t="str">
        <f t="shared" si="3"/>
        <v>No</v>
      </c>
      <c r="AA22" t="str">
        <f t="shared" si="4"/>
        <v>No</v>
      </c>
      <c r="AB22">
        <f t="shared" si="5"/>
        <v>2</v>
      </c>
      <c r="AC22" t="str">
        <f t="shared" si="6"/>
        <v>Yes</v>
      </c>
      <c r="AD22" t="str">
        <f t="shared" si="7"/>
        <v>Obesity</v>
      </c>
      <c r="AE22" t="str">
        <f t="shared" si="8"/>
        <v>Diabetes</v>
      </c>
      <c r="AF22" t="str">
        <f t="shared" si="9"/>
        <v>18-Nov-2000</v>
      </c>
      <c r="AG22" s="18">
        <f>VLOOKUP($U22,$A21:$Q$2344,13,FALSE)</f>
        <v>865.41</v>
      </c>
      <c r="AH22" t="str">
        <f t="shared" si="10"/>
        <v>tier - 3</v>
      </c>
      <c r="AI22" t="str">
        <f t="shared" si="11"/>
        <v>tier - 1</v>
      </c>
      <c r="AJ22" t="str">
        <f t="shared" si="12"/>
        <v>R1013</v>
      </c>
      <c r="AK22">
        <f t="shared" si="13"/>
        <v>22</v>
      </c>
    </row>
    <row r="23" spans="1:37" ht="15.6" x14ac:dyDescent="0.3">
      <c r="A23" s="1" t="s">
        <v>2351</v>
      </c>
      <c r="B23" t="s">
        <v>4745</v>
      </c>
      <c r="C23">
        <v>32.200000000000003</v>
      </c>
      <c r="D23">
        <v>6.22</v>
      </c>
      <c r="E23" t="s">
        <v>2381</v>
      </c>
      <c r="F23" t="s">
        <v>2380</v>
      </c>
      <c r="G23" t="s">
        <v>2380</v>
      </c>
      <c r="H23">
        <v>2</v>
      </c>
      <c r="I23" t="s">
        <v>2381</v>
      </c>
      <c r="J23" t="s">
        <v>8344</v>
      </c>
      <c r="K23" t="s">
        <v>8349</v>
      </c>
      <c r="L23" t="s">
        <v>8372</v>
      </c>
      <c r="M23" s="15">
        <v>896.21</v>
      </c>
      <c r="N23" t="s">
        <v>12</v>
      </c>
      <c r="O23" t="s">
        <v>16</v>
      </c>
      <c r="P23" t="s">
        <v>13</v>
      </c>
      <c r="Q23">
        <v>29</v>
      </c>
      <c r="U23" s="1" t="s">
        <v>2351</v>
      </c>
      <c r="V23" t="str">
        <f t="shared" si="0"/>
        <v>Hribar</v>
      </c>
      <c r="W23">
        <f t="shared" si="14"/>
        <v>32.200000000000003</v>
      </c>
      <c r="X23">
        <f t="shared" si="1"/>
        <v>6.22</v>
      </c>
      <c r="Y23" t="str">
        <f t="shared" si="2"/>
        <v>Yes</v>
      </c>
      <c r="Z23" t="str">
        <f t="shared" si="3"/>
        <v>No</v>
      </c>
      <c r="AA23" t="str">
        <f t="shared" si="4"/>
        <v>No</v>
      </c>
      <c r="AB23">
        <f t="shared" si="5"/>
        <v>2</v>
      </c>
      <c r="AC23" t="str">
        <f t="shared" si="6"/>
        <v>Yes</v>
      </c>
      <c r="AD23" t="str">
        <f t="shared" si="7"/>
        <v>Obesity</v>
      </c>
      <c r="AE23" t="str">
        <f t="shared" si="8"/>
        <v>Prediabetes</v>
      </c>
      <c r="AF23" t="str">
        <f t="shared" si="9"/>
        <v>27-Nov-1993</v>
      </c>
      <c r="AG23" s="18">
        <f>VLOOKUP($U23,$A22:$Q$2344,13,FALSE)</f>
        <v>896.21</v>
      </c>
      <c r="AH23" t="str">
        <f t="shared" si="10"/>
        <v>tier - 3</v>
      </c>
      <c r="AI23" t="str">
        <f t="shared" si="11"/>
        <v>tier - 1</v>
      </c>
      <c r="AJ23" t="str">
        <f t="shared" si="12"/>
        <v>R1013</v>
      </c>
      <c r="AK23">
        <f t="shared" si="13"/>
        <v>29</v>
      </c>
    </row>
    <row r="24" spans="1:37" ht="15.6" x14ac:dyDescent="0.3">
      <c r="A24" s="1" t="s">
        <v>2350</v>
      </c>
      <c r="B24" t="s">
        <v>4746</v>
      </c>
      <c r="C24">
        <v>31.3</v>
      </c>
      <c r="D24">
        <v>11.38</v>
      </c>
      <c r="E24" t="s">
        <v>2380</v>
      </c>
      <c r="F24" t="s">
        <v>2380</v>
      </c>
      <c r="G24" t="s">
        <v>2380</v>
      </c>
      <c r="H24">
        <v>3</v>
      </c>
      <c r="I24" t="s">
        <v>2381</v>
      </c>
      <c r="J24" t="s">
        <v>8344</v>
      </c>
      <c r="K24" t="s">
        <v>8348</v>
      </c>
      <c r="L24" t="s">
        <v>8373</v>
      </c>
      <c r="M24" s="15">
        <v>915.07</v>
      </c>
      <c r="N24" t="s">
        <v>12</v>
      </c>
      <c r="O24" t="s">
        <v>16</v>
      </c>
      <c r="P24" t="s">
        <v>13</v>
      </c>
      <c r="Q24">
        <v>28</v>
      </c>
      <c r="U24" s="1" t="s">
        <v>2350</v>
      </c>
      <c r="V24" t="str">
        <f t="shared" si="0"/>
        <v>Tassello</v>
      </c>
      <c r="W24">
        <f t="shared" si="14"/>
        <v>31.3</v>
      </c>
      <c r="X24">
        <f t="shared" si="1"/>
        <v>11.38</v>
      </c>
      <c r="Y24" t="str">
        <f t="shared" si="2"/>
        <v>No</v>
      </c>
      <c r="Z24" t="str">
        <f t="shared" si="3"/>
        <v>No</v>
      </c>
      <c r="AA24" t="str">
        <f t="shared" si="4"/>
        <v>No</v>
      </c>
      <c r="AB24">
        <f t="shared" si="5"/>
        <v>3</v>
      </c>
      <c r="AC24" t="str">
        <f t="shared" si="6"/>
        <v>Yes</v>
      </c>
      <c r="AD24" t="str">
        <f t="shared" si="7"/>
        <v>Obesity</v>
      </c>
      <c r="AE24" t="str">
        <f t="shared" si="8"/>
        <v>Diabetes</v>
      </c>
      <c r="AF24" t="str">
        <f t="shared" si="9"/>
        <v>30-Oct-1994</v>
      </c>
      <c r="AG24" s="18">
        <f>VLOOKUP($U24,$A23:$Q$2344,13,FALSE)</f>
        <v>915.07</v>
      </c>
      <c r="AH24" t="str">
        <f t="shared" si="10"/>
        <v>tier - 3</v>
      </c>
      <c r="AI24" t="str">
        <f t="shared" si="11"/>
        <v>tier - 1</v>
      </c>
      <c r="AJ24" t="str">
        <f t="shared" si="12"/>
        <v>R1013</v>
      </c>
      <c r="AK24">
        <f t="shared" si="13"/>
        <v>28</v>
      </c>
    </row>
    <row r="25" spans="1:37" ht="15.6" x14ac:dyDescent="0.3">
      <c r="A25" s="1" t="s">
        <v>2349</v>
      </c>
      <c r="B25" t="s">
        <v>4747</v>
      </c>
      <c r="C25">
        <v>41.8</v>
      </c>
      <c r="D25">
        <v>7.89</v>
      </c>
      <c r="E25" t="s">
        <v>2381</v>
      </c>
      <c r="F25" t="s">
        <v>2380</v>
      </c>
      <c r="G25" t="s">
        <v>2380</v>
      </c>
      <c r="H25">
        <v>2</v>
      </c>
      <c r="I25" t="s">
        <v>2381</v>
      </c>
      <c r="J25" t="s">
        <v>8344</v>
      </c>
      <c r="K25" t="s">
        <v>8348</v>
      </c>
      <c r="L25" t="s">
        <v>8374</v>
      </c>
      <c r="M25" s="15">
        <v>928.59</v>
      </c>
      <c r="N25" t="s">
        <v>12</v>
      </c>
      <c r="O25" t="s">
        <v>16</v>
      </c>
      <c r="P25" t="s">
        <v>13</v>
      </c>
      <c r="Q25">
        <v>27</v>
      </c>
      <c r="U25" s="1" t="s">
        <v>2349</v>
      </c>
      <c r="V25" t="str">
        <f t="shared" si="0"/>
        <v>Mauricette</v>
      </c>
      <c r="W25">
        <f t="shared" si="14"/>
        <v>41.8</v>
      </c>
      <c r="X25">
        <f t="shared" si="1"/>
        <v>7.89</v>
      </c>
      <c r="Y25" t="str">
        <f t="shared" si="2"/>
        <v>Yes</v>
      </c>
      <c r="Z25" t="str">
        <f t="shared" si="3"/>
        <v>No</v>
      </c>
      <c r="AA25" t="str">
        <f t="shared" si="4"/>
        <v>No</v>
      </c>
      <c r="AB25">
        <f t="shared" si="5"/>
        <v>2</v>
      </c>
      <c r="AC25" t="str">
        <f t="shared" si="6"/>
        <v>Yes</v>
      </c>
      <c r="AD25" t="str">
        <f t="shared" si="7"/>
        <v>Obesity</v>
      </c>
      <c r="AE25" t="str">
        <f t="shared" si="8"/>
        <v>Diabetes</v>
      </c>
      <c r="AF25" t="str">
        <f t="shared" si="9"/>
        <v>28-Oct-1995</v>
      </c>
      <c r="AG25" s="18">
        <f>VLOOKUP($U25,$A24:$Q$2344,13,FALSE)</f>
        <v>928.59</v>
      </c>
      <c r="AH25" t="str">
        <f t="shared" si="10"/>
        <v>tier - 3</v>
      </c>
      <c r="AI25" t="str">
        <f t="shared" si="11"/>
        <v>tier - 1</v>
      </c>
      <c r="AJ25" t="str">
        <f t="shared" si="12"/>
        <v>R1013</v>
      </c>
      <c r="AK25">
        <f t="shared" si="13"/>
        <v>27</v>
      </c>
    </row>
    <row r="26" spans="1:37" ht="15.6" x14ac:dyDescent="0.3">
      <c r="A26" s="1" t="s">
        <v>2348</v>
      </c>
      <c r="B26" t="s">
        <v>4748</v>
      </c>
      <c r="C26">
        <v>35.090000000000003</v>
      </c>
      <c r="D26">
        <v>4.38</v>
      </c>
      <c r="E26" t="s">
        <v>2381</v>
      </c>
      <c r="F26" t="s">
        <v>2380</v>
      </c>
      <c r="G26" t="s">
        <v>2380</v>
      </c>
      <c r="H26">
        <v>2</v>
      </c>
      <c r="I26" t="s">
        <v>2381</v>
      </c>
      <c r="J26" t="s">
        <v>8344</v>
      </c>
      <c r="K26" t="s">
        <v>8350</v>
      </c>
      <c r="L26" t="s">
        <v>8375</v>
      </c>
      <c r="M26" s="15">
        <v>964.71</v>
      </c>
      <c r="N26" t="s">
        <v>12</v>
      </c>
      <c r="O26" t="s">
        <v>11</v>
      </c>
      <c r="P26" t="s">
        <v>13</v>
      </c>
      <c r="Q26">
        <v>21</v>
      </c>
      <c r="U26" s="1" t="s">
        <v>2348</v>
      </c>
      <c r="V26" t="str">
        <f t="shared" si="0"/>
        <v>Garcia</v>
      </c>
      <c r="W26">
        <f t="shared" si="14"/>
        <v>35.090000000000003</v>
      </c>
      <c r="X26">
        <f t="shared" si="1"/>
        <v>4.38</v>
      </c>
      <c r="Y26" t="str">
        <f t="shared" si="2"/>
        <v>Yes</v>
      </c>
      <c r="Z26" t="str">
        <f t="shared" si="3"/>
        <v>No</v>
      </c>
      <c r="AA26" t="str">
        <f t="shared" si="4"/>
        <v>No</v>
      </c>
      <c r="AB26">
        <f t="shared" si="5"/>
        <v>2</v>
      </c>
      <c r="AC26" t="str">
        <f t="shared" si="6"/>
        <v>Yes</v>
      </c>
      <c r="AD26" t="str">
        <f t="shared" si="7"/>
        <v>Obesity</v>
      </c>
      <c r="AE26" t="str">
        <f t="shared" si="8"/>
        <v>Normal</v>
      </c>
      <c r="AF26" t="str">
        <f t="shared" si="9"/>
        <v>19-Aug-2001</v>
      </c>
      <c r="AG26" s="18">
        <f>VLOOKUP($U26,$A25:$Q$2344,13,FALSE)</f>
        <v>964.71</v>
      </c>
      <c r="AH26" t="str">
        <f t="shared" si="10"/>
        <v>tier - 3</v>
      </c>
      <c r="AI26" t="str">
        <f t="shared" si="11"/>
        <v>tier - 2</v>
      </c>
      <c r="AJ26" t="str">
        <f t="shared" si="12"/>
        <v>R1013</v>
      </c>
      <c r="AK26">
        <f t="shared" si="13"/>
        <v>21</v>
      </c>
    </row>
    <row r="27" spans="1:37" ht="15.6" x14ac:dyDescent="0.3">
      <c r="A27" s="1" t="s">
        <v>2347</v>
      </c>
      <c r="B27" t="s">
        <v>4749</v>
      </c>
      <c r="C27">
        <v>33.880000000000003</v>
      </c>
      <c r="D27">
        <v>7.01</v>
      </c>
      <c r="E27" t="s">
        <v>2380</v>
      </c>
      <c r="F27" t="s">
        <v>2380</v>
      </c>
      <c r="G27" t="s">
        <v>2380</v>
      </c>
      <c r="H27">
        <v>3</v>
      </c>
      <c r="I27" t="s">
        <v>2381</v>
      </c>
      <c r="J27" t="s">
        <v>8344</v>
      </c>
      <c r="K27" t="s">
        <v>8348</v>
      </c>
      <c r="L27" t="s">
        <v>8376</v>
      </c>
      <c r="M27" s="15">
        <v>1006.65</v>
      </c>
      <c r="N27" t="s">
        <v>12</v>
      </c>
      <c r="O27" t="s">
        <v>11</v>
      </c>
      <c r="P27" t="s">
        <v>13</v>
      </c>
      <c r="Q27">
        <v>28</v>
      </c>
      <c r="U27" s="1" t="s">
        <v>2347</v>
      </c>
      <c r="V27" t="str">
        <f t="shared" si="0"/>
        <v>Airoldi</v>
      </c>
      <c r="W27">
        <f t="shared" si="14"/>
        <v>33.880000000000003</v>
      </c>
      <c r="X27">
        <f t="shared" si="1"/>
        <v>7.01</v>
      </c>
      <c r="Y27" t="str">
        <f t="shared" si="2"/>
        <v>No</v>
      </c>
      <c r="Z27" t="str">
        <f t="shared" si="3"/>
        <v>No</v>
      </c>
      <c r="AA27" t="str">
        <f t="shared" si="4"/>
        <v>No</v>
      </c>
      <c r="AB27">
        <f t="shared" si="5"/>
        <v>3</v>
      </c>
      <c r="AC27" t="str">
        <f t="shared" si="6"/>
        <v>Yes</v>
      </c>
      <c r="AD27" t="str">
        <f t="shared" si="7"/>
        <v>Obesity</v>
      </c>
      <c r="AE27" t="str">
        <f t="shared" si="8"/>
        <v>Diabetes</v>
      </c>
      <c r="AF27" t="str">
        <f t="shared" si="9"/>
        <v>22-Nov-1994</v>
      </c>
      <c r="AG27" s="18">
        <f>VLOOKUP($U27,$A26:$Q$2344,13,FALSE)</f>
        <v>1006.65</v>
      </c>
      <c r="AH27" t="str">
        <f t="shared" si="10"/>
        <v>tier - 3</v>
      </c>
      <c r="AI27" t="str">
        <f t="shared" si="11"/>
        <v>tier - 2</v>
      </c>
      <c r="AJ27" t="str">
        <f t="shared" si="12"/>
        <v>R1013</v>
      </c>
      <c r="AK27">
        <f t="shared" si="13"/>
        <v>28</v>
      </c>
    </row>
    <row r="28" spans="1:37" ht="15.6" x14ac:dyDescent="0.3">
      <c r="A28" s="1" t="s">
        <v>2346</v>
      </c>
      <c r="B28" t="s">
        <v>4750</v>
      </c>
      <c r="C28">
        <v>30.875</v>
      </c>
      <c r="D28">
        <v>11.88</v>
      </c>
      <c r="E28" t="s">
        <v>2380</v>
      </c>
      <c r="F28" t="s">
        <v>2380</v>
      </c>
      <c r="G28" t="s">
        <v>2380</v>
      </c>
      <c r="H28">
        <v>0</v>
      </c>
      <c r="I28" t="s">
        <v>2381</v>
      </c>
      <c r="J28" t="s">
        <v>8344</v>
      </c>
      <c r="K28" t="s">
        <v>8348</v>
      </c>
      <c r="L28" t="s">
        <v>8377</v>
      </c>
      <c r="M28" s="15">
        <v>1012</v>
      </c>
      <c r="N28" t="s">
        <v>12</v>
      </c>
      <c r="O28" t="s">
        <v>11</v>
      </c>
      <c r="P28" t="s">
        <v>13</v>
      </c>
      <c r="Q28">
        <v>22</v>
      </c>
      <c r="U28" s="1" t="s">
        <v>2346</v>
      </c>
      <c r="V28" t="str">
        <f t="shared" si="0"/>
        <v>Cater-Cyker</v>
      </c>
      <c r="W28">
        <f t="shared" si="14"/>
        <v>30.875</v>
      </c>
      <c r="X28">
        <f t="shared" si="1"/>
        <v>11.88</v>
      </c>
      <c r="Y28" t="str">
        <f t="shared" si="2"/>
        <v>No</v>
      </c>
      <c r="Z28" t="str">
        <f t="shared" si="3"/>
        <v>No</v>
      </c>
      <c r="AA28" t="str">
        <f t="shared" si="4"/>
        <v>No</v>
      </c>
      <c r="AB28">
        <f t="shared" si="5"/>
        <v>0</v>
      </c>
      <c r="AC28" t="str">
        <f t="shared" si="6"/>
        <v>Yes</v>
      </c>
      <c r="AD28" t="str">
        <f t="shared" si="7"/>
        <v>Obesity</v>
      </c>
      <c r="AE28" t="str">
        <f t="shared" si="8"/>
        <v>Diabetes</v>
      </c>
      <c r="AF28" t="str">
        <f t="shared" si="9"/>
        <v>9-Oct-2000</v>
      </c>
      <c r="AG28" s="18">
        <f>VLOOKUP($U28,$A27:$Q$2344,13,FALSE)</f>
        <v>1012</v>
      </c>
      <c r="AH28" t="str">
        <f t="shared" si="10"/>
        <v>tier - 3</v>
      </c>
      <c r="AI28" t="str">
        <f t="shared" si="11"/>
        <v>tier - 2</v>
      </c>
      <c r="AJ28" t="str">
        <f t="shared" si="12"/>
        <v>R1013</v>
      </c>
      <c r="AK28">
        <f t="shared" si="13"/>
        <v>22</v>
      </c>
    </row>
    <row r="29" spans="1:37" ht="15.6" x14ac:dyDescent="0.3">
      <c r="A29" s="1" t="s">
        <v>2345</v>
      </c>
      <c r="B29" t="s">
        <v>4751</v>
      </c>
      <c r="C29">
        <v>36.86</v>
      </c>
      <c r="D29">
        <v>5.19</v>
      </c>
      <c r="E29" t="s">
        <v>2381</v>
      </c>
      <c r="F29" t="s">
        <v>2380</v>
      </c>
      <c r="G29" t="s">
        <v>2381</v>
      </c>
      <c r="H29">
        <v>1</v>
      </c>
      <c r="I29" t="s">
        <v>2381</v>
      </c>
      <c r="J29" t="s">
        <v>8344</v>
      </c>
      <c r="K29" t="s">
        <v>8350</v>
      </c>
      <c r="L29" t="s">
        <v>8378</v>
      </c>
      <c r="M29" s="15">
        <v>1019</v>
      </c>
      <c r="N29" t="s">
        <v>12</v>
      </c>
      <c r="O29" t="s">
        <v>11</v>
      </c>
      <c r="P29" t="s">
        <v>13</v>
      </c>
      <c r="Q29">
        <v>23</v>
      </c>
      <c r="U29" s="1" t="s">
        <v>2345</v>
      </c>
      <c r="V29" t="str">
        <f t="shared" si="0"/>
        <v>Hamm</v>
      </c>
      <c r="W29">
        <f t="shared" si="14"/>
        <v>36.86</v>
      </c>
      <c r="X29">
        <f t="shared" si="1"/>
        <v>5.19</v>
      </c>
      <c r="Y29" t="str">
        <f t="shared" si="2"/>
        <v>Yes</v>
      </c>
      <c r="Z29" t="str">
        <f t="shared" si="3"/>
        <v>No</v>
      </c>
      <c r="AA29" t="str">
        <f t="shared" si="4"/>
        <v>Yes</v>
      </c>
      <c r="AB29">
        <f t="shared" si="5"/>
        <v>1</v>
      </c>
      <c r="AC29" t="str">
        <f t="shared" si="6"/>
        <v>Yes</v>
      </c>
      <c r="AD29" t="str">
        <f t="shared" si="7"/>
        <v>Obesity</v>
      </c>
      <c r="AE29" t="str">
        <f t="shared" si="8"/>
        <v>Normal</v>
      </c>
      <c r="AF29" t="str">
        <f t="shared" si="9"/>
        <v>5-Aug-1999</v>
      </c>
      <c r="AG29" s="18">
        <f>VLOOKUP($U29,$A28:$Q$2344,13,FALSE)</f>
        <v>1019</v>
      </c>
      <c r="AH29" t="str">
        <f t="shared" si="10"/>
        <v>tier - 3</v>
      </c>
      <c r="AI29" t="str">
        <f t="shared" si="11"/>
        <v>tier - 2</v>
      </c>
      <c r="AJ29" t="str">
        <f t="shared" si="12"/>
        <v>R1013</v>
      </c>
      <c r="AK29">
        <f t="shared" si="13"/>
        <v>23</v>
      </c>
    </row>
    <row r="30" spans="1:37" ht="15.6" x14ac:dyDescent="0.3">
      <c r="A30" s="1" t="s">
        <v>2344</v>
      </c>
      <c r="B30" t="s">
        <v>4752</v>
      </c>
      <c r="C30">
        <v>35.86</v>
      </c>
      <c r="D30">
        <v>6.74</v>
      </c>
      <c r="E30" t="s">
        <v>2381</v>
      </c>
      <c r="F30" t="s">
        <v>2380</v>
      </c>
      <c r="G30" t="s">
        <v>2380</v>
      </c>
      <c r="H30">
        <v>2</v>
      </c>
      <c r="I30" t="s">
        <v>2381</v>
      </c>
      <c r="J30" t="s">
        <v>8344</v>
      </c>
      <c r="K30" t="s">
        <v>8348</v>
      </c>
      <c r="L30" t="s">
        <v>8379</v>
      </c>
      <c r="M30" s="15">
        <v>1033.74</v>
      </c>
      <c r="N30" t="s">
        <v>12</v>
      </c>
      <c r="O30" t="s">
        <v>16</v>
      </c>
      <c r="P30" t="s">
        <v>13</v>
      </c>
      <c r="Q30">
        <v>27</v>
      </c>
      <c r="U30" s="1" t="s">
        <v>2344</v>
      </c>
      <c r="V30" t="str">
        <f t="shared" si="0"/>
        <v>Cox</v>
      </c>
      <c r="W30">
        <f t="shared" si="14"/>
        <v>35.86</v>
      </c>
      <c r="X30">
        <f t="shared" si="1"/>
        <v>6.74</v>
      </c>
      <c r="Y30" t="str">
        <f t="shared" si="2"/>
        <v>Yes</v>
      </c>
      <c r="Z30" t="str">
        <f t="shared" si="3"/>
        <v>No</v>
      </c>
      <c r="AA30" t="str">
        <f t="shared" si="4"/>
        <v>No</v>
      </c>
      <c r="AB30">
        <f t="shared" si="5"/>
        <v>2</v>
      </c>
      <c r="AC30" t="str">
        <f t="shared" si="6"/>
        <v>Yes</v>
      </c>
      <c r="AD30" t="str">
        <f t="shared" si="7"/>
        <v>Obesity</v>
      </c>
      <c r="AE30" t="str">
        <f t="shared" si="8"/>
        <v>Diabetes</v>
      </c>
      <c r="AF30" t="str">
        <f t="shared" si="9"/>
        <v>5-Oct-1995</v>
      </c>
      <c r="AG30" s="18">
        <f>VLOOKUP($U30,$A29:$Q$2344,13,FALSE)</f>
        <v>1033.74</v>
      </c>
      <c r="AH30" t="str">
        <f t="shared" si="10"/>
        <v>tier - 3</v>
      </c>
      <c r="AI30" t="str">
        <f t="shared" si="11"/>
        <v>tier - 1</v>
      </c>
      <c r="AJ30" t="str">
        <f t="shared" si="12"/>
        <v>R1013</v>
      </c>
      <c r="AK30">
        <f t="shared" si="13"/>
        <v>27</v>
      </c>
    </row>
    <row r="31" spans="1:37" ht="15.6" x14ac:dyDescent="0.3">
      <c r="A31" s="1" t="s">
        <v>2343</v>
      </c>
      <c r="B31" t="s">
        <v>4753</v>
      </c>
      <c r="C31">
        <v>37.049999999999997</v>
      </c>
      <c r="D31">
        <v>8.44</v>
      </c>
      <c r="E31" t="s">
        <v>2380</v>
      </c>
      <c r="F31" t="s">
        <v>2380</v>
      </c>
      <c r="G31" t="s">
        <v>2380</v>
      </c>
      <c r="H31">
        <v>0</v>
      </c>
      <c r="I31" t="s">
        <v>2381</v>
      </c>
      <c r="J31" t="s">
        <v>8344</v>
      </c>
      <c r="K31" t="s">
        <v>8348</v>
      </c>
      <c r="L31" t="s">
        <v>8380</v>
      </c>
      <c r="M31" s="15">
        <v>1044</v>
      </c>
      <c r="N31" t="s">
        <v>12</v>
      </c>
      <c r="O31" t="s">
        <v>11</v>
      </c>
      <c r="P31" t="s">
        <v>13</v>
      </c>
      <c r="Q31">
        <v>28</v>
      </c>
      <c r="U31" s="1" t="s">
        <v>2343</v>
      </c>
      <c r="V31" t="str">
        <f t="shared" si="0"/>
        <v>Sachrajda</v>
      </c>
      <c r="W31">
        <f t="shared" si="14"/>
        <v>37.049999999999997</v>
      </c>
      <c r="X31">
        <f t="shared" si="1"/>
        <v>8.44</v>
      </c>
      <c r="Y31" t="str">
        <f t="shared" si="2"/>
        <v>No</v>
      </c>
      <c r="Z31" t="str">
        <f t="shared" si="3"/>
        <v>No</v>
      </c>
      <c r="AA31" t="str">
        <f t="shared" si="4"/>
        <v>No</v>
      </c>
      <c r="AB31">
        <f t="shared" si="5"/>
        <v>0</v>
      </c>
      <c r="AC31" t="str">
        <f t="shared" si="6"/>
        <v>Yes</v>
      </c>
      <c r="AD31" t="str">
        <f t="shared" si="7"/>
        <v>Obesity</v>
      </c>
      <c r="AE31" t="str">
        <f t="shared" si="8"/>
        <v>Diabetes</v>
      </c>
      <c r="AF31" t="str">
        <f t="shared" si="9"/>
        <v>17-Nov-1994</v>
      </c>
      <c r="AG31" s="18">
        <f>VLOOKUP($U31,$A30:$Q$2344,13,FALSE)</f>
        <v>1044</v>
      </c>
      <c r="AH31" t="str">
        <f t="shared" si="10"/>
        <v>tier - 3</v>
      </c>
      <c r="AI31" t="str">
        <f t="shared" si="11"/>
        <v>tier - 2</v>
      </c>
      <c r="AJ31" t="str">
        <f t="shared" si="12"/>
        <v>R1013</v>
      </c>
      <c r="AK31">
        <f t="shared" si="13"/>
        <v>28</v>
      </c>
    </row>
    <row r="32" spans="1:37" ht="15.6" x14ac:dyDescent="0.3">
      <c r="A32" s="1" t="s">
        <v>2342</v>
      </c>
      <c r="B32" t="s">
        <v>4754</v>
      </c>
      <c r="C32">
        <v>43.89</v>
      </c>
      <c r="D32">
        <v>8.7100000000000009</v>
      </c>
      <c r="E32" t="s">
        <v>2380</v>
      </c>
      <c r="F32" t="s">
        <v>2380</v>
      </c>
      <c r="G32" t="s">
        <v>2380</v>
      </c>
      <c r="H32">
        <v>0</v>
      </c>
      <c r="I32" t="s">
        <v>2381</v>
      </c>
      <c r="J32" t="s">
        <v>8344</v>
      </c>
      <c r="K32" t="s">
        <v>8348</v>
      </c>
      <c r="L32" t="s">
        <v>8381</v>
      </c>
      <c r="M32" s="15">
        <v>1047</v>
      </c>
      <c r="N32" t="s">
        <v>12</v>
      </c>
      <c r="O32" t="s">
        <v>16</v>
      </c>
      <c r="P32" t="s">
        <v>13</v>
      </c>
      <c r="Q32">
        <v>20</v>
      </c>
      <c r="U32" s="1" t="s">
        <v>2342</v>
      </c>
      <c r="V32" t="str">
        <f t="shared" si="0"/>
        <v>Gareri</v>
      </c>
      <c r="W32">
        <f t="shared" si="14"/>
        <v>43.89</v>
      </c>
      <c r="X32">
        <f t="shared" si="1"/>
        <v>8.7100000000000009</v>
      </c>
      <c r="Y32" t="str">
        <f t="shared" si="2"/>
        <v>No</v>
      </c>
      <c r="Z32" t="str">
        <f t="shared" si="3"/>
        <v>No</v>
      </c>
      <c r="AA32" t="str">
        <f t="shared" si="4"/>
        <v>No</v>
      </c>
      <c r="AB32">
        <f t="shared" si="5"/>
        <v>0</v>
      </c>
      <c r="AC32" t="str">
        <f t="shared" si="6"/>
        <v>Yes</v>
      </c>
      <c r="AD32" t="str">
        <f t="shared" si="7"/>
        <v>Obesity</v>
      </c>
      <c r="AE32" t="str">
        <f t="shared" si="8"/>
        <v>Diabetes</v>
      </c>
      <c r="AF32" t="str">
        <f t="shared" si="9"/>
        <v>20-Jul-2002</v>
      </c>
      <c r="AG32" s="18">
        <f>VLOOKUP($U32,$A31:$Q$2344,13,FALSE)</f>
        <v>1047</v>
      </c>
      <c r="AH32" t="str">
        <f t="shared" si="10"/>
        <v>tier - 3</v>
      </c>
      <c r="AI32" t="str">
        <f t="shared" si="11"/>
        <v>tier - 1</v>
      </c>
      <c r="AJ32" t="str">
        <f t="shared" si="12"/>
        <v>R1013</v>
      </c>
      <c r="AK32">
        <f t="shared" si="13"/>
        <v>20</v>
      </c>
    </row>
    <row r="33" spans="1:37" ht="15.6" x14ac:dyDescent="0.3">
      <c r="A33" s="1" t="s">
        <v>2341</v>
      </c>
      <c r="B33" t="s">
        <v>4755</v>
      </c>
      <c r="C33">
        <v>42.35</v>
      </c>
      <c r="D33">
        <v>5.08</v>
      </c>
      <c r="E33" t="s">
        <v>2381</v>
      </c>
      <c r="F33" t="s">
        <v>2380</v>
      </c>
      <c r="G33" t="s">
        <v>2380</v>
      </c>
      <c r="H33">
        <v>0</v>
      </c>
      <c r="I33" t="s">
        <v>2381</v>
      </c>
      <c r="J33" t="s">
        <v>8344</v>
      </c>
      <c r="K33" t="s">
        <v>8350</v>
      </c>
      <c r="L33" t="s">
        <v>8382</v>
      </c>
      <c r="M33" s="15">
        <v>1049</v>
      </c>
      <c r="N33" t="s">
        <v>12</v>
      </c>
      <c r="O33" t="s">
        <v>11</v>
      </c>
      <c r="P33" t="s">
        <v>23</v>
      </c>
      <c r="Q33">
        <v>20</v>
      </c>
      <c r="U33" s="1" t="s">
        <v>2341</v>
      </c>
      <c r="V33" t="str">
        <f t="shared" si="0"/>
        <v>Welch</v>
      </c>
      <c r="W33">
        <f t="shared" si="14"/>
        <v>42.35</v>
      </c>
      <c r="X33">
        <f t="shared" si="1"/>
        <v>5.08</v>
      </c>
      <c r="Y33" t="str">
        <f t="shared" si="2"/>
        <v>Yes</v>
      </c>
      <c r="Z33" t="str">
        <f t="shared" si="3"/>
        <v>No</v>
      </c>
      <c r="AA33" t="str">
        <f t="shared" si="4"/>
        <v>No</v>
      </c>
      <c r="AB33">
        <f t="shared" si="5"/>
        <v>0</v>
      </c>
      <c r="AC33" t="str">
        <f t="shared" si="6"/>
        <v>Yes</v>
      </c>
      <c r="AD33" t="str">
        <f t="shared" si="7"/>
        <v>Obesity</v>
      </c>
      <c r="AE33" t="str">
        <f t="shared" si="8"/>
        <v>Normal</v>
      </c>
      <c r="AF33" t="str">
        <f t="shared" si="9"/>
        <v>1-Jul-2002</v>
      </c>
      <c r="AG33" s="18">
        <f>VLOOKUP($U33,$A32:$Q$2344,13,FALSE)</f>
        <v>1049</v>
      </c>
      <c r="AH33" t="str">
        <f t="shared" si="10"/>
        <v>tier - 3</v>
      </c>
      <c r="AI33" t="str">
        <f t="shared" si="11"/>
        <v>tier - 2</v>
      </c>
      <c r="AJ33" t="str">
        <f t="shared" si="12"/>
        <v>R1012</v>
      </c>
      <c r="AK33">
        <f t="shared" si="13"/>
        <v>20</v>
      </c>
    </row>
    <row r="34" spans="1:37" ht="15.6" x14ac:dyDescent="0.3">
      <c r="A34" s="1" t="s">
        <v>2340</v>
      </c>
      <c r="B34" t="s">
        <v>4756</v>
      </c>
      <c r="C34">
        <v>31.35</v>
      </c>
      <c r="D34">
        <v>6.86</v>
      </c>
      <c r="E34" t="s">
        <v>2380</v>
      </c>
      <c r="F34" t="s">
        <v>2380</v>
      </c>
      <c r="G34" t="s">
        <v>2380</v>
      </c>
      <c r="H34">
        <v>0</v>
      </c>
      <c r="I34" t="s">
        <v>2381</v>
      </c>
      <c r="J34" t="s">
        <v>8344</v>
      </c>
      <c r="K34" t="s">
        <v>8348</v>
      </c>
      <c r="L34" t="s">
        <v>8383</v>
      </c>
      <c r="M34" s="15">
        <v>1056</v>
      </c>
      <c r="N34" t="s">
        <v>12</v>
      </c>
      <c r="O34" t="s">
        <v>11</v>
      </c>
      <c r="P34" t="s">
        <v>13</v>
      </c>
      <c r="Q34">
        <v>28</v>
      </c>
      <c r="U34" s="1" t="s">
        <v>2340</v>
      </c>
      <c r="V34" t="str">
        <f t="shared" si="0"/>
        <v>Prindiville</v>
      </c>
      <c r="W34">
        <f t="shared" si="14"/>
        <v>31.35</v>
      </c>
      <c r="X34">
        <f t="shared" si="1"/>
        <v>6.86</v>
      </c>
      <c r="Y34" t="str">
        <f t="shared" si="2"/>
        <v>No</v>
      </c>
      <c r="Z34" t="str">
        <f t="shared" si="3"/>
        <v>No</v>
      </c>
      <c r="AA34" t="str">
        <f t="shared" si="4"/>
        <v>No</v>
      </c>
      <c r="AB34">
        <f t="shared" si="5"/>
        <v>0</v>
      </c>
      <c r="AC34" t="str">
        <f t="shared" si="6"/>
        <v>Yes</v>
      </c>
      <c r="AD34" t="str">
        <f t="shared" si="7"/>
        <v>Obesity</v>
      </c>
      <c r="AE34" t="str">
        <f t="shared" si="8"/>
        <v>Diabetes</v>
      </c>
      <c r="AF34" t="str">
        <f t="shared" si="9"/>
        <v>1-Jun-1995</v>
      </c>
      <c r="AG34" s="18">
        <f>VLOOKUP($U34,$A33:$Q$2344,13,FALSE)</f>
        <v>1056</v>
      </c>
      <c r="AH34" t="str">
        <f t="shared" si="10"/>
        <v>tier - 3</v>
      </c>
      <c r="AI34" t="str">
        <f t="shared" si="11"/>
        <v>tier - 2</v>
      </c>
      <c r="AJ34" t="str">
        <f t="shared" si="12"/>
        <v>R1013</v>
      </c>
      <c r="AK34">
        <f t="shared" si="13"/>
        <v>28</v>
      </c>
    </row>
    <row r="35" spans="1:37" ht="15.6" x14ac:dyDescent="0.3">
      <c r="A35" s="1" t="s">
        <v>2339</v>
      </c>
      <c r="B35" t="s">
        <v>4757</v>
      </c>
      <c r="C35">
        <v>47.6</v>
      </c>
      <c r="D35">
        <v>5.95</v>
      </c>
      <c r="E35" t="s">
        <v>2381</v>
      </c>
      <c r="F35" t="s">
        <v>2380</v>
      </c>
      <c r="G35" t="s">
        <v>2380</v>
      </c>
      <c r="H35">
        <v>0</v>
      </c>
      <c r="I35" t="s">
        <v>2381</v>
      </c>
      <c r="J35" t="s">
        <v>8344</v>
      </c>
      <c r="K35" t="s">
        <v>8349</v>
      </c>
      <c r="L35" t="s">
        <v>8384</v>
      </c>
      <c r="M35" s="15">
        <v>1068</v>
      </c>
      <c r="N35" t="s">
        <v>12</v>
      </c>
      <c r="O35" t="s">
        <v>16</v>
      </c>
      <c r="P35" t="s">
        <v>13</v>
      </c>
      <c r="Q35">
        <v>29</v>
      </c>
      <c r="U35" s="1" t="s">
        <v>2339</v>
      </c>
      <c r="V35" t="str">
        <f t="shared" si="0"/>
        <v>Kincaid</v>
      </c>
      <c r="W35">
        <f t="shared" si="14"/>
        <v>47.6</v>
      </c>
      <c r="X35">
        <f t="shared" si="1"/>
        <v>5.95</v>
      </c>
      <c r="Y35" t="str">
        <f t="shared" si="2"/>
        <v>Yes</v>
      </c>
      <c r="Z35" t="str">
        <f t="shared" si="3"/>
        <v>No</v>
      </c>
      <c r="AA35" t="str">
        <f t="shared" si="4"/>
        <v>No</v>
      </c>
      <c r="AB35">
        <f t="shared" si="5"/>
        <v>0</v>
      </c>
      <c r="AC35" t="str">
        <f t="shared" si="6"/>
        <v>Yes</v>
      </c>
      <c r="AD35" t="str">
        <f t="shared" si="7"/>
        <v>Obesity</v>
      </c>
      <c r="AE35" t="str">
        <f t="shared" si="8"/>
        <v>Prediabetes</v>
      </c>
      <c r="AF35" t="str">
        <f t="shared" si="9"/>
        <v>28-Sep-1993</v>
      </c>
      <c r="AG35" s="18">
        <f>VLOOKUP($U35,$A34:$Q$2344,13,FALSE)</f>
        <v>1068</v>
      </c>
      <c r="AH35" t="str">
        <f t="shared" si="10"/>
        <v>tier - 3</v>
      </c>
      <c r="AI35" t="str">
        <f t="shared" si="11"/>
        <v>tier - 1</v>
      </c>
      <c r="AJ35" t="str">
        <f t="shared" si="12"/>
        <v>R1013</v>
      </c>
      <c r="AK35">
        <f t="shared" si="13"/>
        <v>29</v>
      </c>
    </row>
    <row r="36" spans="1:37" ht="15.6" x14ac:dyDescent="0.3">
      <c r="A36" s="1" t="s">
        <v>2338</v>
      </c>
      <c r="B36" t="s">
        <v>4758</v>
      </c>
      <c r="C36">
        <v>46.2</v>
      </c>
      <c r="D36">
        <v>6.09</v>
      </c>
      <c r="E36" t="s">
        <v>2380</v>
      </c>
      <c r="F36" t="s">
        <v>2380</v>
      </c>
      <c r="G36" t="s">
        <v>2381</v>
      </c>
      <c r="H36">
        <v>1</v>
      </c>
      <c r="I36" t="s">
        <v>2381</v>
      </c>
      <c r="J36" t="s">
        <v>8344</v>
      </c>
      <c r="K36" t="s">
        <v>8349</v>
      </c>
      <c r="L36" t="s">
        <v>8385</v>
      </c>
      <c r="M36" s="15">
        <v>1070</v>
      </c>
      <c r="N36" t="s">
        <v>12</v>
      </c>
      <c r="O36" t="s">
        <v>12</v>
      </c>
      <c r="P36" t="s">
        <v>13</v>
      </c>
      <c r="Q36">
        <v>18</v>
      </c>
      <c r="U36" s="1" t="s">
        <v>2338</v>
      </c>
      <c r="V36" t="str">
        <f t="shared" si="0"/>
        <v>Bruestle</v>
      </c>
      <c r="W36">
        <f t="shared" si="14"/>
        <v>46.2</v>
      </c>
      <c r="X36">
        <f t="shared" si="1"/>
        <v>6.09</v>
      </c>
      <c r="Y36" t="str">
        <f t="shared" si="2"/>
        <v>No</v>
      </c>
      <c r="Z36" t="str">
        <f t="shared" si="3"/>
        <v>No</v>
      </c>
      <c r="AA36" t="str">
        <f t="shared" si="4"/>
        <v>Yes</v>
      </c>
      <c r="AB36">
        <f t="shared" si="5"/>
        <v>1</v>
      </c>
      <c r="AC36" t="str">
        <f t="shared" si="6"/>
        <v>Yes</v>
      </c>
      <c r="AD36" t="str">
        <f t="shared" si="7"/>
        <v>Obesity</v>
      </c>
      <c r="AE36" t="str">
        <f t="shared" si="8"/>
        <v>Prediabetes</v>
      </c>
      <c r="AF36" t="str">
        <f t="shared" si="9"/>
        <v>24-Aug-2004</v>
      </c>
      <c r="AG36" s="18">
        <f>VLOOKUP($U36,$A35:$Q$2344,13,FALSE)</f>
        <v>1070</v>
      </c>
      <c r="AH36" t="str">
        <f t="shared" si="10"/>
        <v>tier - 3</v>
      </c>
      <c r="AI36" t="str">
        <f t="shared" si="11"/>
        <v>tier - 3</v>
      </c>
      <c r="AJ36" t="str">
        <f t="shared" si="12"/>
        <v>R1013</v>
      </c>
      <c r="AK36">
        <f t="shared" si="13"/>
        <v>18</v>
      </c>
    </row>
    <row r="37" spans="1:37" ht="15.6" x14ac:dyDescent="0.3">
      <c r="A37" s="1" t="s">
        <v>2337</v>
      </c>
      <c r="B37" t="s">
        <v>4759</v>
      </c>
      <c r="C37">
        <v>32.015000000000001</v>
      </c>
      <c r="D37">
        <v>11.75</v>
      </c>
      <c r="E37" t="s">
        <v>2380</v>
      </c>
      <c r="F37" t="s">
        <v>2380</v>
      </c>
      <c r="G37" t="s">
        <v>2380</v>
      </c>
      <c r="H37">
        <v>0</v>
      </c>
      <c r="I37" t="s">
        <v>2381</v>
      </c>
      <c r="J37" t="s">
        <v>8344</v>
      </c>
      <c r="K37" t="s">
        <v>8348</v>
      </c>
      <c r="L37" t="s">
        <v>8386</v>
      </c>
      <c r="M37" s="15">
        <v>1071</v>
      </c>
      <c r="N37" t="s">
        <v>12</v>
      </c>
      <c r="O37" t="s">
        <v>12</v>
      </c>
      <c r="P37" t="s">
        <v>13</v>
      </c>
      <c r="Q37">
        <v>25</v>
      </c>
      <c r="U37" s="1" t="s">
        <v>2337</v>
      </c>
      <c r="V37" t="str">
        <f t="shared" si="0"/>
        <v>Lachance</v>
      </c>
      <c r="W37">
        <f t="shared" si="14"/>
        <v>32.015000000000001</v>
      </c>
      <c r="X37">
        <f t="shared" si="1"/>
        <v>11.75</v>
      </c>
      <c r="Y37" t="str">
        <f t="shared" si="2"/>
        <v>No</v>
      </c>
      <c r="Z37" t="str">
        <f t="shared" si="3"/>
        <v>No</v>
      </c>
      <c r="AA37" t="str">
        <f t="shared" si="4"/>
        <v>No</v>
      </c>
      <c r="AB37">
        <f t="shared" si="5"/>
        <v>0</v>
      </c>
      <c r="AC37" t="str">
        <f t="shared" si="6"/>
        <v>Yes</v>
      </c>
      <c r="AD37" t="str">
        <f t="shared" si="7"/>
        <v>Obesity</v>
      </c>
      <c r="AE37" t="str">
        <f t="shared" si="8"/>
        <v>Diabetes</v>
      </c>
      <c r="AF37" t="str">
        <f t="shared" si="9"/>
        <v>13-Aug-1997</v>
      </c>
      <c r="AG37" s="18">
        <f>VLOOKUP($U37,$A36:$Q$2344,13,FALSE)</f>
        <v>1071</v>
      </c>
      <c r="AH37" t="str">
        <f t="shared" si="10"/>
        <v>tier - 3</v>
      </c>
      <c r="AI37" t="str">
        <f t="shared" si="11"/>
        <v>tier - 3</v>
      </c>
      <c r="AJ37" t="str">
        <f t="shared" si="12"/>
        <v>R1013</v>
      </c>
      <c r="AK37">
        <f t="shared" si="13"/>
        <v>25</v>
      </c>
    </row>
    <row r="38" spans="1:37" ht="15.6" x14ac:dyDescent="0.3">
      <c r="A38" s="1" t="s">
        <v>2336</v>
      </c>
      <c r="B38" t="s">
        <v>4760</v>
      </c>
      <c r="C38">
        <v>40.564999999999998</v>
      </c>
      <c r="D38">
        <v>7.37</v>
      </c>
      <c r="E38" t="s">
        <v>2380</v>
      </c>
      <c r="F38" t="s">
        <v>2380</v>
      </c>
      <c r="G38" t="s">
        <v>2380</v>
      </c>
      <c r="H38">
        <v>0</v>
      </c>
      <c r="I38" t="s">
        <v>2381</v>
      </c>
      <c r="J38" t="s">
        <v>8344</v>
      </c>
      <c r="K38" t="s">
        <v>8348</v>
      </c>
      <c r="L38" t="s">
        <v>8387</v>
      </c>
      <c r="M38" s="15">
        <v>1082</v>
      </c>
      <c r="N38" t="s">
        <v>12</v>
      </c>
      <c r="O38" t="s">
        <v>11</v>
      </c>
      <c r="P38" t="s">
        <v>13</v>
      </c>
      <c r="Q38">
        <v>24</v>
      </c>
      <c r="U38" s="1" t="s">
        <v>2336</v>
      </c>
      <c r="V38" t="str">
        <f t="shared" si="0"/>
        <v>Eason</v>
      </c>
      <c r="W38">
        <f t="shared" si="14"/>
        <v>40.564999999999998</v>
      </c>
      <c r="X38">
        <f t="shared" si="1"/>
        <v>7.37</v>
      </c>
      <c r="Y38" t="str">
        <f t="shared" si="2"/>
        <v>No</v>
      </c>
      <c r="Z38" t="str">
        <f t="shared" si="3"/>
        <v>No</v>
      </c>
      <c r="AA38" t="str">
        <f t="shared" si="4"/>
        <v>No</v>
      </c>
      <c r="AB38">
        <f t="shared" si="5"/>
        <v>0</v>
      </c>
      <c r="AC38" t="str">
        <f t="shared" si="6"/>
        <v>Yes</v>
      </c>
      <c r="AD38" t="str">
        <f t="shared" si="7"/>
        <v>Obesity</v>
      </c>
      <c r="AE38" t="str">
        <f t="shared" si="8"/>
        <v>Diabetes</v>
      </c>
      <c r="AF38" t="str">
        <f t="shared" si="9"/>
        <v>26-Dec-1998</v>
      </c>
      <c r="AG38" s="18">
        <f>VLOOKUP($U38,$A37:$Q$2344,13,FALSE)</f>
        <v>1082</v>
      </c>
      <c r="AH38" t="str">
        <f t="shared" si="10"/>
        <v>tier - 3</v>
      </c>
      <c r="AI38" t="str">
        <f t="shared" si="11"/>
        <v>tier - 2</v>
      </c>
      <c r="AJ38" t="str">
        <f t="shared" si="12"/>
        <v>R1013</v>
      </c>
      <c r="AK38">
        <f t="shared" si="13"/>
        <v>24</v>
      </c>
    </row>
    <row r="39" spans="1:37" ht="15.6" x14ac:dyDescent="0.3">
      <c r="A39" s="1" t="s">
        <v>2335</v>
      </c>
      <c r="B39" t="s">
        <v>4762</v>
      </c>
      <c r="C39">
        <v>32.450000000000003</v>
      </c>
      <c r="D39">
        <v>11.91</v>
      </c>
      <c r="E39" t="s">
        <v>2380</v>
      </c>
      <c r="F39" t="s">
        <v>2380</v>
      </c>
      <c r="G39" t="s">
        <v>2380</v>
      </c>
      <c r="H39">
        <v>0</v>
      </c>
      <c r="I39" t="s">
        <v>2381</v>
      </c>
      <c r="J39" t="s">
        <v>8344</v>
      </c>
      <c r="K39" t="s">
        <v>8348</v>
      </c>
      <c r="L39" t="s">
        <v>8388</v>
      </c>
      <c r="M39" s="15">
        <v>1086</v>
      </c>
      <c r="N39" t="s">
        <v>12</v>
      </c>
      <c r="O39" t="s">
        <v>12</v>
      </c>
      <c r="P39" t="s">
        <v>13</v>
      </c>
      <c r="Q39">
        <v>20</v>
      </c>
      <c r="U39" s="1" t="s">
        <v>2335</v>
      </c>
      <c r="V39" t="str">
        <f t="shared" si="0"/>
        <v>Grummon</v>
      </c>
      <c r="W39">
        <f t="shared" si="14"/>
        <v>32.450000000000003</v>
      </c>
      <c r="X39">
        <f t="shared" si="1"/>
        <v>11.91</v>
      </c>
      <c r="Y39" t="str">
        <f t="shared" si="2"/>
        <v>No</v>
      </c>
      <c r="Z39" t="str">
        <f t="shared" si="3"/>
        <v>No</v>
      </c>
      <c r="AA39" t="str">
        <f t="shared" si="4"/>
        <v>No</v>
      </c>
      <c r="AB39">
        <f t="shared" si="5"/>
        <v>0</v>
      </c>
      <c r="AC39" t="str">
        <f t="shared" si="6"/>
        <v>Yes</v>
      </c>
      <c r="AD39" t="str">
        <f t="shared" si="7"/>
        <v>Obesity</v>
      </c>
      <c r="AE39" t="str">
        <f t="shared" si="8"/>
        <v>Diabetes</v>
      </c>
      <c r="AF39" t="str">
        <f t="shared" si="9"/>
        <v>13-Aug-2002</v>
      </c>
      <c r="AG39" s="18">
        <f>VLOOKUP($U39,$A38:$Q$2344,13,FALSE)</f>
        <v>1086</v>
      </c>
      <c r="AH39" t="str">
        <f t="shared" si="10"/>
        <v>tier - 3</v>
      </c>
      <c r="AI39" t="str">
        <f t="shared" si="11"/>
        <v>tier - 3</v>
      </c>
      <c r="AJ39" t="str">
        <f t="shared" si="12"/>
        <v>R1013</v>
      </c>
      <c r="AK39">
        <f t="shared" si="13"/>
        <v>20</v>
      </c>
    </row>
    <row r="40" spans="1:37" ht="15.6" x14ac:dyDescent="0.3">
      <c r="A40" s="1" t="s">
        <v>2334</v>
      </c>
      <c r="B40" t="s">
        <v>4763</v>
      </c>
      <c r="C40">
        <v>34.96</v>
      </c>
      <c r="D40">
        <v>6.52</v>
      </c>
      <c r="E40" t="s">
        <v>2380</v>
      </c>
      <c r="F40" t="s">
        <v>2380</v>
      </c>
      <c r="G40" t="s">
        <v>2380</v>
      </c>
      <c r="H40">
        <v>0</v>
      </c>
      <c r="I40" t="s">
        <v>2381</v>
      </c>
      <c r="J40" t="s">
        <v>8344</v>
      </c>
      <c r="K40" t="s">
        <v>8348</v>
      </c>
      <c r="L40" t="s">
        <v>8389</v>
      </c>
      <c r="M40" s="15">
        <v>1121.8699999999999</v>
      </c>
      <c r="N40" t="s">
        <v>12</v>
      </c>
      <c r="O40" t="s">
        <v>16</v>
      </c>
      <c r="P40" t="s">
        <v>13</v>
      </c>
      <c r="Q40">
        <v>18</v>
      </c>
      <c r="U40" s="1" t="s">
        <v>2334</v>
      </c>
      <c r="V40" t="str">
        <f t="shared" si="0"/>
        <v>Vanwechel</v>
      </c>
      <c r="W40">
        <f t="shared" si="14"/>
        <v>34.96</v>
      </c>
      <c r="X40">
        <f t="shared" si="1"/>
        <v>6.52</v>
      </c>
      <c r="Y40" t="str">
        <f t="shared" si="2"/>
        <v>No</v>
      </c>
      <c r="Z40" t="str">
        <f t="shared" si="3"/>
        <v>No</v>
      </c>
      <c r="AA40" t="str">
        <f t="shared" si="4"/>
        <v>No</v>
      </c>
      <c r="AB40">
        <f t="shared" si="5"/>
        <v>0</v>
      </c>
      <c r="AC40" t="str">
        <f t="shared" si="6"/>
        <v>Yes</v>
      </c>
      <c r="AD40" t="str">
        <f t="shared" si="7"/>
        <v>Obesity</v>
      </c>
      <c r="AE40" t="str">
        <f t="shared" si="8"/>
        <v>Diabetes</v>
      </c>
      <c r="AF40" t="str">
        <f t="shared" si="9"/>
        <v>12-Nov-2004</v>
      </c>
      <c r="AG40" s="18">
        <f>VLOOKUP($U40,$A39:$Q$2344,13,FALSE)</f>
        <v>1121.8699999999999</v>
      </c>
      <c r="AH40" t="str">
        <f t="shared" si="10"/>
        <v>tier - 3</v>
      </c>
      <c r="AI40" t="str">
        <f t="shared" si="11"/>
        <v>tier - 1</v>
      </c>
      <c r="AJ40" t="str">
        <f t="shared" si="12"/>
        <v>R1013</v>
      </c>
      <c r="AK40">
        <f t="shared" si="13"/>
        <v>18</v>
      </c>
    </row>
    <row r="41" spans="1:37" ht="15.6" x14ac:dyDescent="0.3">
      <c r="A41" s="1" t="s">
        <v>2333</v>
      </c>
      <c r="B41" t="s">
        <v>4764</v>
      </c>
      <c r="C41">
        <v>35.5</v>
      </c>
      <c r="D41">
        <v>5.14</v>
      </c>
      <c r="E41" t="s">
        <v>2380</v>
      </c>
      <c r="F41" t="s">
        <v>2380</v>
      </c>
      <c r="G41" t="s">
        <v>2381</v>
      </c>
      <c r="H41">
        <v>1</v>
      </c>
      <c r="I41" t="s">
        <v>2381</v>
      </c>
      <c r="J41" t="s">
        <v>8344</v>
      </c>
      <c r="K41" t="s">
        <v>8350</v>
      </c>
      <c r="L41" t="s">
        <v>8390</v>
      </c>
      <c r="M41" s="15">
        <v>1131.51</v>
      </c>
      <c r="N41" t="s">
        <v>12</v>
      </c>
      <c r="O41" t="s">
        <v>16</v>
      </c>
      <c r="P41" t="s">
        <v>13</v>
      </c>
      <c r="Q41">
        <v>18</v>
      </c>
      <c r="U41" s="1" t="s">
        <v>2333</v>
      </c>
      <c r="V41" t="str">
        <f t="shared" si="0"/>
        <v>Fisher</v>
      </c>
      <c r="W41">
        <f t="shared" si="14"/>
        <v>35.5</v>
      </c>
      <c r="X41">
        <f t="shared" si="1"/>
        <v>5.14</v>
      </c>
      <c r="Y41" t="str">
        <f t="shared" si="2"/>
        <v>No</v>
      </c>
      <c r="Z41" t="str">
        <f t="shared" si="3"/>
        <v>No</v>
      </c>
      <c r="AA41" t="str">
        <f t="shared" si="4"/>
        <v>Yes</v>
      </c>
      <c r="AB41">
        <f t="shared" si="5"/>
        <v>1</v>
      </c>
      <c r="AC41" t="str">
        <f t="shared" si="6"/>
        <v>Yes</v>
      </c>
      <c r="AD41" t="str">
        <f t="shared" si="7"/>
        <v>Obesity</v>
      </c>
      <c r="AE41" t="str">
        <f t="shared" si="8"/>
        <v>Normal</v>
      </c>
      <c r="AF41" t="str">
        <f t="shared" si="9"/>
        <v>14-Jun-2004</v>
      </c>
      <c r="AG41" s="18">
        <f>VLOOKUP($U41,$A40:$Q$2344,13,FALSE)</f>
        <v>1131.51</v>
      </c>
      <c r="AH41" t="str">
        <f t="shared" si="10"/>
        <v>tier - 3</v>
      </c>
      <c r="AI41" t="str">
        <f t="shared" si="11"/>
        <v>tier - 1</v>
      </c>
      <c r="AJ41" t="str">
        <f t="shared" si="12"/>
        <v>R1013</v>
      </c>
      <c r="AK41">
        <f t="shared" si="13"/>
        <v>18</v>
      </c>
    </row>
    <row r="42" spans="1:37" ht="15.6" x14ac:dyDescent="0.3">
      <c r="A42" s="1" t="s">
        <v>2332</v>
      </c>
      <c r="B42" t="s">
        <v>4765</v>
      </c>
      <c r="C42">
        <v>52.58</v>
      </c>
      <c r="D42">
        <v>4.1900000000000004</v>
      </c>
      <c r="E42" t="s">
        <v>2380</v>
      </c>
      <c r="F42" t="s">
        <v>2381</v>
      </c>
      <c r="G42" t="s">
        <v>2380</v>
      </c>
      <c r="H42">
        <v>1</v>
      </c>
      <c r="I42" t="s">
        <v>2381</v>
      </c>
      <c r="J42" t="s">
        <v>8344</v>
      </c>
      <c r="K42" t="s">
        <v>8350</v>
      </c>
      <c r="L42" t="s">
        <v>8391</v>
      </c>
      <c r="M42" s="15">
        <v>1132</v>
      </c>
      <c r="N42" t="s">
        <v>12</v>
      </c>
      <c r="O42" t="s">
        <v>16</v>
      </c>
      <c r="P42" t="s">
        <v>13</v>
      </c>
      <c r="Q42">
        <v>20</v>
      </c>
      <c r="U42" s="1" t="s">
        <v>2332</v>
      </c>
      <c r="V42" t="str">
        <f t="shared" si="0"/>
        <v>Jenkins</v>
      </c>
      <c r="W42">
        <f t="shared" si="14"/>
        <v>52.58</v>
      </c>
      <c r="X42">
        <f t="shared" si="1"/>
        <v>4.1900000000000004</v>
      </c>
      <c r="Y42" t="str">
        <f t="shared" si="2"/>
        <v>No</v>
      </c>
      <c r="Z42" t="str">
        <f t="shared" si="3"/>
        <v>Yes</v>
      </c>
      <c r="AA42" t="str">
        <f t="shared" si="4"/>
        <v>No</v>
      </c>
      <c r="AB42">
        <f t="shared" si="5"/>
        <v>1</v>
      </c>
      <c r="AC42" t="str">
        <f t="shared" si="6"/>
        <v>Yes</v>
      </c>
      <c r="AD42" t="str">
        <f t="shared" si="7"/>
        <v>Obesity</v>
      </c>
      <c r="AE42" t="str">
        <f t="shared" si="8"/>
        <v>Normal</v>
      </c>
      <c r="AF42" t="str">
        <f t="shared" si="9"/>
        <v>19-Jul-2002</v>
      </c>
      <c r="AG42" s="18">
        <f>VLOOKUP($U42,$A41:$Q$2344,13,FALSE)</f>
        <v>1132</v>
      </c>
      <c r="AH42" t="str">
        <f t="shared" si="10"/>
        <v>tier - 3</v>
      </c>
      <c r="AI42" t="str">
        <f t="shared" si="11"/>
        <v>tier - 1</v>
      </c>
      <c r="AJ42" t="str">
        <f t="shared" si="12"/>
        <v>R1013</v>
      </c>
      <c r="AK42">
        <f t="shared" si="13"/>
        <v>20</v>
      </c>
    </row>
    <row r="43" spans="1:37" ht="15.6" x14ac:dyDescent="0.3">
      <c r="A43" s="1" t="s">
        <v>2331</v>
      </c>
      <c r="B43" t="s">
        <v>4766</v>
      </c>
      <c r="C43">
        <v>35.200000000000003</v>
      </c>
      <c r="D43">
        <v>11.68</v>
      </c>
      <c r="E43" t="s">
        <v>2381</v>
      </c>
      <c r="F43" t="s">
        <v>2380</v>
      </c>
      <c r="G43" t="s">
        <v>2380</v>
      </c>
      <c r="H43">
        <v>0</v>
      </c>
      <c r="I43" t="s">
        <v>2381</v>
      </c>
      <c r="J43" t="s">
        <v>8344</v>
      </c>
      <c r="K43" t="s">
        <v>8348</v>
      </c>
      <c r="L43" t="s">
        <v>8392</v>
      </c>
      <c r="M43" s="15">
        <v>1135</v>
      </c>
      <c r="N43" t="s">
        <v>12</v>
      </c>
      <c r="O43" t="s">
        <v>12</v>
      </c>
      <c r="P43" t="s">
        <v>13</v>
      </c>
      <c r="Q43">
        <v>18</v>
      </c>
      <c r="U43" s="1" t="s">
        <v>2331</v>
      </c>
      <c r="V43" t="str">
        <f t="shared" si="0"/>
        <v>Peters</v>
      </c>
      <c r="W43">
        <f t="shared" si="14"/>
        <v>35.200000000000003</v>
      </c>
      <c r="X43">
        <f t="shared" si="1"/>
        <v>11.68</v>
      </c>
      <c r="Y43" t="str">
        <f t="shared" si="2"/>
        <v>Yes</v>
      </c>
      <c r="Z43" t="str">
        <f t="shared" si="3"/>
        <v>No</v>
      </c>
      <c r="AA43" t="str">
        <f t="shared" si="4"/>
        <v>No</v>
      </c>
      <c r="AB43">
        <f t="shared" si="5"/>
        <v>0</v>
      </c>
      <c r="AC43" t="str">
        <f t="shared" si="6"/>
        <v>Yes</v>
      </c>
      <c r="AD43" t="str">
        <f t="shared" si="7"/>
        <v>Obesity</v>
      </c>
      <c r="AE43" t="str">
        <f t="shared" si="8"/>
        <v>Diabetes</v>
      </c>
      <c r="AF43" t="str">
        <f t="shared" si="9"/>
        <v>6-Oct-2004</v>
      </c>
      <c r="AG43" s="18">
        <f>VLOOKUP($U43,$A42:$Q$2344,13,FALSE)</f>
        <v>1135</v>
      </c>
      <c r="AH43" t="str">
        <f t="shared" si="10"/>
        <v>tier - 3</v>
      </c>
      <c r="AI43" t="str">
        <f t="shared" si="11"/>
        <v>tier - 3</v>
      </c>
      <c r="AJ43" t="str">
        <f t="shared" si="12"/>
        <v>R1013</v>
      </c>
      <c r="AK43">
        <f t="shared" si="13"/>
        <v>18</v>
      </c>
    </row>
    <row r="44" spans="1:37" ht="15.6" x14ac:dyDescent="0.3">
      <c r="A44" s="1" t="s">
        <v>2330</v>
      </c>
      <c r="B44" t="s">
        <v>4767</v>
      </c>
      <c r="C44">
        <v>38.06</v>
      </c>
      <c r="D44">
        <v>6.98</v>
      </c>
      <c r="E44" t="s">
        <v>2380</v>
      </c>
      <c r="F44" t="s">
        <v>2380</v>
      </c>
      <c r="G44" t="s">
        <v>2380</v>
      </c>
      <c r="H44">
        <v>0</v>
      </c>
      <c r="I44" t="s">
        <v>2381</v>
      </c>
      <c r="J44" t="s">
        <v>8344</v>
      </c>
      <c r="K44" t="s">
        <v>8348</v>
      </c>
      <c r="L44" t="s">
        <v>8393</v>
      </c>
      <c r="M44" s="15">
        <v>1135.94</v>
      </c>
      <c r="N44" t="s">
        <v>12</v>
      </c>
      <c r="O44" t="s">
        <v>12</v>
      </c>
      <c r="P44" t="s">
        <v>13</v>
      </c>
      <c r="Q44">
        <v>18</v>
      </c>
      <c r="U44" s="1" t="s">
        <v>2330</v>
      </c>
      <c r="V44" t="str">
        <f t="shared" si="0"/>
        <v>Aha</v>
      </c>
      <c r="W44">
        <f t="shared" si="14"/>
        <v>38.06</v>
      </c>
      <c r="X44">
        <f t="shared" si="1"/>
        <v>6.98</v>
      </c>
      <c r="Y44" t="str">
        <f t="shared" si="2"/>
        <v>No</v>
      </c>
      <c r="Z44" t="str">
        <f t="shared" si="3"/>
        <v>No</v>
      </c>
      <c r="AA44" t="str">
        <f t="shared" si="4"/>
        <v>No</v>
      </c>
      <c r="AB44">
        <f t="shared" si="5"/>
        <v>0</v>
      </c>
      <c r="AC44" t="str">
        <f t="shared" si="6"/>
        <v>Yes</v>
      </c>
      <c r="AD44" t="str">
        <f t="shared" si="7"/>
        <v>Obesity</v>
      </c>
      <c r="AE44" t="str">
        <f t="shared" si="8"/>
        <v>Diabetes</v>
      </c>
      <c r="AF44" t="str">
        <f t="shared" si="9"/>
        <v>11-Jun-2004</v>
      </c>
      <c r="AG44" s="18">
        <f>VLOOKUP($U44,$A43:$Q$2344,13,FALSE)</f>
        <v>1135.94</v>
      </c>
      <c r="AH44" t="str">
        <f t="shared" si="10"/>
        <v>tier - 3</v>
      </c>
      <c r="AI44" t="str">
        <f t="shared" si="11"/>
        <v>tier - 3</v>
      </c>
      <c r="AJ44" t="str">
        <f t="shared" si="12"/>
        <v>R1013</v>
      </c>
      <c r="AK44">
        <f t="shared" si="13"/>
        <v>18</v>
      </c>
    </row>
    <row r="45" spans="1:37" ht="15.6" x14ac:dyDescent="0.3">
      <c r="A45" s="1" t="s">
        <v>2329</v>
      </c>
      <c r="B45" t="s">
        <v>4768</v>
      </c>
      <c r="C45">
        <v>34.21</v>
      </c>
      <c r="D45">
        <v>8.34</v>
      </c>
      <c r="E45" t="s">
        <v>2380</v>
      </c>
      <c r="F45" t="s">
        <v>2380</v>
      </c>
      <c r="G45" t="s">
        <v>2380</v>
      </c>
      <c r="H45">
        <v>0</v>
      </c>
      <c r="I45" t="s">
        <v>2381</v>
      </c>
      <c r="J45" t="s">
        <v>8344</v>
      </c>
      <c r="K45" t="s">
        <v>8348</v>
      </c>
      <c r="L45" t="s">
        <v>8394</v>
      </c>
      <c r="M45" s="15">
        <v>1136.4000000000001</v>
      </c>
      <c r="N45" t="s">
        <v>12</v>
      </c>
      <c r="O45" t="s">
        <v>12</v>
      </c>
      <c r="P45" t="s">
        <v>13</v>
      </c>
      <c r="Q45">
        <v>18</v>
      </c>
      <c r="U45" s="1" t="s">
        <v>2329</v>
      </c>
      <c r="V45" t="str">
        <f t="shared" si="0"/>
        <v>McElwain</v>
      </c>
      <c r="W45">
        <f t="shared" si="14"/>
        <v>34.21</v>
      </c>
      <c r="X45">
        <f t="shared" si="1"/>
        <v>8.34</v>
      </c>
      <c r="Y45" t="str">
        <f t="shared" si="2"/>
        <v>No</v>
      </c>
      <c r="Z45" t="str">
        <f t="shared" si="3"/>
        <v>No</v>
      </c>
      <c r="AA45" t="str">
        <f t="shared" si="4"/>
        <v>No</v>
      </c>
      <c r="AB45">
        <f t="shared" si="5"/>
        <v>0</v>
      </c>
      <c r="AC45" t="str">
        <f t="shared" si="6"/>
        <v>Yes</v>
      </c>
      <c r="AD45" t="str">
        <f t="shared" si="7"/>
        <v>Obesity</v>
      </c>
      <c r="AE45" t="str">
        <f t="shared" si="8"/>
        <v>Diabetes</v>
      </c>
      <c r="AF45" t="str">
        <f t="shared" si="9"/>
        <v>28-Nov-2004</v>
      </c>
      <c r="AG45" s="18">
        <f>VLOOKUP($U45,$A44:$Q$2344,13,FALSE)</f>
        <v>1136.4000000000001</v>
      </c>
      <c r="AH45" t="str">
        <f t="shared" si="10"/>
        <v>tier - 3</v>
      </c>
      <c r="AI45" t="str">
        <f t="shared" si="11"/>
        <v>tier - 3</v>
      </c>
      <c r="AJ45" t="str">
        <f t="shared" si="12"/>
        <v>R1013</v>
      </c>
      <c r="AK45">
        <f t="shared" si="13"/>
        <v>18</v>
      </c>
    </row>
    <row r="46" spans="1:37" ht="15.6" x14ac:dyDescent="0.3">
      <c r="A46" s="1" t="s">
        <v>2328</v>
      </c>
      <c r="B46" t="s">
        <v>4770</v>
      </c>
      <c r="C46">
        <v>38.94</v>
      </c>
      <c r="D46">
        <v>8.49</v>
      </c>
      <c r="E46" t="s">
        <v>2381</v>
      </c>
      <c r="F46" t="s">
        <v>2380</v>
      </c>
      <c r="G46" t="s">
        <v>2380</v>
      </c>
      <c r="H46">
        <v>1</v>
      </c>
      <c r="I46" t="s">
        <v>2381</v>
      </c>
      <c r="J46" t="s">
        <v>8344</v>
      </c>
      <c r="K46" t="s">
        <v>8348</v>
      </c>
      <c r="L46" t="s">
        <v>8395</v>
      </c>
      <c r="M46" s="15">
        <v>1137</v>
      </c>
      <c r="N46" t="s">
        <v>12</v>
      </c>
      <c r="O46" t="s">
        <v>16</v>
      </c>
      <c r="P46" t="s">
        <v>13</v>
      </c>
      <c r="Q46">
        <v>20</v>
      </c>
      <c r="U46" s="1" t="s">
        <v>2328</v>
      </c>
      <c r="V46" t="str">
        <f t="shared" si="0"/>
        <v>Januszewski</v>
      </c>
      <c r="W46">
        <f t="shared" si="14"/>
        <v>38.94</v>
      </c>
      <c r="X46">
        <f t="shared" si="1"/>
        <v>8.49</v>
      </c>
      <c r="Y46" t="str">
        <f t="shared" si="2"/>
        <v>Yes</v>
      </c>
      <c r="Z46" t="str">
        <f t="shared" si="3"/>
        <v>No</v>
      </c>
      <c r="AA46" t="str">
        <f t="shared" si="4"/>
        <v>No</v>
      </c>
      <c r="AB46">
        <f t="shared" si="5"/>
        <v>1</v>
      </c>
      <c r="AC46" t="str">
        <f t="shared" si="6"/>
        <v>Yes</v>
      </c>
      <c r="AD46" t="str">
        <f t="shared" si="7"/>
        <v>Obesity</v>
      </c>
      <c r="AE46" t="str">
        <f t="shared" si="8"/>
        <v>Diabetes</v>
      </c>
      <c r="AF46" t="str">
        <f t="shared" si="9"/>
        <v>11-Aug-2002</v>
      </c>
      <c r="AG46" s="18">
        <f>VLOOKUP($U46,$A45:$Q$2344,13,FALSE)</f>
        <v>1137</v>
      </c>
      <c r="AH46" t="str">
        <f t="shared" si="10"/>
        <v>tier - 3</v>
      </c>
      <c r="AI46" t="str">
        <f t="shared" si="11"/>
        <v>tier - 1</v>
      </c>
      <c r="AJ46" t="str">
        <f t="shared" si="12"/>
        <v>R1013</v>
      </c>
      <c r="AK46">
        <f t="shared" si="13"/>
        <v>20</v>
      </c>
    </row>
    <row r="47" spans="1:37" ht="15.6" x14ac:dyDescent="0.3">
      <c r="A47" s="1" t="s">
        <v>2327</v>
      </c>
      <c r="B47" t="s">
        <v>4771</v>
      </c>
      <c r="C47">
        <v>30.21</v>
      </c>
      <c r="D47">
        <v>5.34</v>
      </c>
      <c r="E47" t="s">
        <v>2381</v>
      </c>
      <c r="F47" t="s">
        <v>2380</v>
      </c>
      <c r="G47" t="s">
        <v>2380</v>
      </c>
      <c r="H47">
        <v>1</v>
      </c>
      <c r="I47" t="s">
        <v>2381</v>
      </c>
      <c r="J47" t="s">
        <v>8344</v>
      </c>
      <c r="K47" t="s">
        <v>8350</v>
      </c>
      <c r="L47" t="s">
        <v>8396</v>
      </c>
      <c r="M47" s="15">
        <v>1137.01</v>
      </c>
      <c r="N47" t="s">
        <v>12</v>
      </c>
      <c r="O47" t="s">
        <v>16</v>
      </c>
      <c r="P47" t="s">
        <v>13</v>
      </c>
      <c r="Q47">
        <v>18</v>
      </c>
      <c r="U47" s="1" t="s">
        <v>2327</v>
      </c>
      <c r="V47" t="str">
        <f t="shared" si="0"/>
        <v>Rohne</v>
      </c>
      <c r="W47">
        <f t="shared" si="14"/>
        <v>30.21</v>
      </c>
      <c r="X47">
        <f t="shared" si="1"/>
        <v>5.34</v>
      </c>
      <c r="Y47" t="str">
        <f t="shared" si="2"/>
        <v>Yes</v>
      </c>
      <c r="Z47" t="str">
        <f t="shared" si="3"/>
        <v>No</v>
      </c>
      <c r="AA47" t="str">
        <f t="shared" si="4"/>
        <v>No</v>
      </c>
      <c r="AB47">
        <f t="shared" si="5"/>
        <v>1</v>
      </c>
      <c r="AC47" t="str">
        <f t="shared" si="6"/>
        <v>Yes</v>
      </c>
      <c r="AD47" t="str">
        <f t="shared" si="7"/>
        <v>Obesity</v>
      </c>
      <c r="AE47" t="str">
        <f t="shared" si="8"/>
        <v>Normal</v>
      </c>
      <c r="AF47" t="str">
        <f t="shared" si="9"/>
        <v>6-Nov-2004</v>
      </c>
      <c r="AG47" s="18">
        <f>VLOOKUP($U47,$A46:$Q$2344,13,FALSE)</f>
        <v>1137.01</v>
      </c>
      <c r="AH47" t="str">
        <f t="shared" si="10"/>
        <v>tier - 3</v>
      </c>
      <c r="AI47" t="str">
        <f t="shared" si="11"/>
        <v>tier - 1</v>
      </c>
      <c r="AJ47" t="str">
        <f t="shared" si="12"/>
        <v>R1013</v>
      </c>
      <c r="AK47">
        <f t="shared" si="13"/>
        <v>18</v>
      </c>
    </row>
    <row r="48" spans="1:37" ht="15.6" x14ac:dyDescent="0.3">
      <c r="A48" s="1" t="s">
        <v>2326</v>
      </c>
      <c r="B48" t="s">
        <v>4772</v>
      </c>
      <c r="C48">
        <v>33.630000000000003</v>
      </c>
      <c r="D48">
        <v>4.43</v>
      </c>
      <c r="E48" t="s">
        <v>2381</v>
      </c>
      <c r="F48" t="s">
        <v>2380</v>
      </c>
      <c r="G48" t="s">
        <v>2380</v>
      </c>
      <c r="H48">
        <v>2</v>
      </c>
      <c r="I48" t="s">
        <v>2381</v>
      </c>
      <c r="J48" t="s">
        <v>8344</v>
      </c>
      <c r="K48" t="s">
        <v>8350</v>
      </c>
      <c r="L48" t="s">
        <v>8397</v>
      </c>
      <c r="M48" s="15">
        <v>1137.01</v>
      </c>
      <c r="N48" t="s">
        <v>12</v>
      </c>
      <c r="O48" t="s">
        <v>16</v>
      </c>
      <c r="P48" t="s">
        <v>13</v>
      </c>
      <c r="Q48">
        <v>18</v>
      </c>
      <c r="U48" s="1" t="s">
        <v>2326</v>
      </c>
      <c r="V48" t="str">
        <f t="shared" si="0"/>
        <v>O'Grady</v>
      </c>
      <c r="W48">
        <f t="shared" si="14"/>
        <v>33.630000000000003</v>
      </c>
      <c r="X48">
        <f t="shared" si="1"/>
        <v>4.43</v>
      </c>
      <c r="Y48" t="str">
        <f t="shared" si="2"/>
        <v>Yes</v>
      </c>
      <c r="Z48" t="str">
        <f t="shared" si="3"/>
        <v>No</v>
      </c>
      <c r="AA48" t="str">
        <f t="shared" si="4"/>
        <v>No</v>
      </c>
      <c r="AB48">
        <f t="shared" si="5"/>
        <v>2</v>
      </c>
      <c r="AC48" t="str">
        <f t="shared" si="6"/>
        <v>Yes</v>
      </c>
      <c r="AD48" t="str">
        <f t="shared" si="7"/>
        <v>Obesity</v>
      </c>
      <c r="AE48" t="str">
        <f t="shared" si="8"/>
        <v>Normal</v>
      </c>
      <c r="AF48" t="str">
        <f t="shared" si="9"/>
        <v>15-Oct-2004</v>
      </c>
      <c r="AG48" s="18">
        <f>VLOOKUP($U48,$A47:$Q$2344,13,FALSE)</f>
        <v>1137.01</v>
      </c>
      <c r="AH48" t="str">
        <f t="shared" si="10"/>
        <v>tier - 3</v>
      </c>
      <c r="AI48" t="str">
        <f t="shared" si="11"/>
        <v>tier - 1</v>
      </c>
      <c r="AJ48" t="str">
        <f t="shared" si="12"/>
        <v>R1013</v>
      </c>
      <c r="AK48">
        <f t="shared" si="13"/>
        <v>18</v>
      </c>
    </row>
    <row r="49" spans="1:37" ht="15.6" x14ac:dyDescent="0.3">
      <c r="A49" s="1" t="s">
        <v>2325</v>
      </c>
      <c r="B49" t="s">
        <v>4766</v>
      </c>
      <c r="C49">
        <v>40.369999999999997</v>
      </c>
      <c r="D49">
        <v>4.47</v>
      </c>
      <c r="E49" t="s">
        <v>2380</v>
      </c>
      <c r="F49" t="s">
        <v>2380</v>
      </c>
      <c r="G49" t="s">
        <v>2380</v>
      </c>
      <c r="H49">
        <v>0</v>
      </c>
      <c r="I49" t="s">
        <v>2381</v>
      </c>
      <c r="J49" t="s">
        <v>8344</v>
      </c>
      <c r="K49" t="s">
        <v>8350</v>
      </c>
      <c r="L49" t="s">
        <v>8398</v>
      </c>
      <c r="M49" s="15">
        <v>1137.47</v>
      </c>
      <c r="N49" t="s">
        <v>12</v>
      </c>
      <c r="O49" t="s">
        <v>11</v>
      </c>
      <c r="P49" t="s">
        <v>13</v>
      </c>
      <c r="Q49">
        <v>18</v>
      </c>
      <c r="U49" s="1" t="s">
        <v>2325</v>
      </c>
      <c r="V49" t="str">
        <f t="shared" si="0"/>
        <v>Peters</v>
      </c>
      <c r="W49">
        <f t="shared" si="14"/>
        <v>40.369999999999997</v>
      </c>
      <c r="X49">
        <f t="shared" si="1"/>
        <v>4.47</v>
      </c>
      <c r="Y49" t="str">
        <f t="shared" si="2"/>
        <v>No</v>
      </c>
      <c r="Z49" t="str">
        <f t="shared" si="3"/>
        <v>No</v>
      </c>
      <c r="AA49" t="str">
        <f t="shared" si="4"/>
        <v>No</v>
      </c>
      <c r="AB49">
        <f t="shared" si="5"/>
        <v>0</v>
      </c>
      <c r="AC49" t="str">
        <f t="shared" si="6"/>
        <v>Yes</v>
      </c>
      <c r="AD49" t="str">
        <f t="shared" si="7"/>
        <v>Obesity</v>
      </c>
      <c r="AE49" t="str">
        <f t="shared" si="8"/>
        <v>Normal</v>
      </c>
      <c r="AF49" t="str">
        <f t="shared" si="9"/>
        <v>27-Nov-2004</v>
      </c>
      <c r="AG49" s="18">
        <f>VLOOKUP($U49,$A48:$Q$2344,13,FALSE)</f>
        <v>1137.47</v>
      </c>
      <c r="AH49" t="str">
        <f t="shared" si="10"/>
        <v>tier - 3</v>
      </c>
      <c r="AI49" t="str">
        <f t="shared" si="11"/>
        <v>tier - 2</v>
      </c>
      <c r="AJ49" t="str">
        <f t="shared" si="12"/>
        <v>R1013</v>
      </c>
      <c r="AK49">
        <f t="shared" si="13"/>
        <v>18</v>
      </c>
    </row>
    <row r="50" spans="1:37" ht="15.6" x14ac:dyDescent="0.3">
      <c r="A50" s="1" t="s">
        <v>2324</v>
      </c>
      <c r="B50" t="s">
        <v>6733</v>
      </c>
      <c r="C50">
        <v>53.09</v>
      </c>
      <c r="D50">
        <v>4.82</v>
      </c>
      <c r="E50" t="s">
        <v>2381</v>
      </c>
      <c r="F50" t="s">
        <v>2380</v>
      </c>
      <c r="G50" t="s">
        <v>2380</v>
      </c>
      <c r="H50">
        <v>2</v>
      </c>
      <c r="I50" t="s">
        <v>2381</v>
      </c>
      <c r="J50" t="s">
        <v>8344</v>
      </c>
      <c r="K50" t="s">
        <v>8350</v>
      </c>
      <c r="L50" t="s">
        <v>8399</v>
      </c>
      <c r="M50" s="15">
        <v>1141</v>
      </c>
      <c r="N50" t="s">
        <v>12</v>
      </c>
      <c r="O50" t="s">
        <v>16</v>
      </c>
      <c r="P50" t="s">
        <v>13</v>
      </c>
      <c r="Q50">
        <v>21</v>
      </c>
      <c r="U50" s="1" t="s">
        <v>2324</v>
      </c>
      <c r="V50" t="str">
        <f t="shared" si="0"/>
        <v>De Simone</v>
      </c>
      <c r="W50">
        <f t="shared" si="14"/>
        <v>53.09</v>
      </c>
      <c r="X50">
        <f t="shared" si="1"/>
        <v>4.82</v>
      </c>
      <c r="Y50" t="str">
        <f t="shared" si="2"/>
        <v>Yes</v>
      </c>
      <c r="Z50" t="str">
        <f t="shared" si="3"/>
        <v>No</v>
      </c>
      <c r="AA50" t="str">
        <f t="shared" si="4"/>
        <v>No</v>
      </c>
      <c r="AB50">
        <f t="shared" si="5"/>
        <v>2</v>
      </c>
      <c r="AC50" t="str">
        <f t="shared" si="6"/>
        <v>Yes</v>
      </c>
      <c r="AD50" t="str">
        <f t="shared" si="7"/>
        <v>Obesity</v>
      </c>
      <c r="AE50" t="str">
        <f t="shared" si="8"/>
        <v>Normal</v>
      </c>
      <c r="AF50" t="str">
        <f t="shared" si="9"/>
        <v>25-Oct-2001</v>
      </c>
      <c r="AG50" s="18">
        <f>VLOOKUP($U50,$A49:$Q$2344,13,FALSE)</f>
        <v>1141</v>
      </c>
      <c r="AH50" t="str">
        <f t="shared" si="10"/>
        <v>tier - 3</v>
      </c>
      <c r="AI50" t="str">
        <f t="shared" si="11"/>
        <v>tier - 1</v>
      </c>
      <c r="AJ50" t="str">
        <f t="shared" si="12"/>
        <v>R1013</v>
      </c>
      <c r="AK50">
        <f t="shared" si="13"/>
        <v>21</v>
      </c>
    </row>
    <row r="51" spans="1:37" ht="15.6" x14ac:dyDescent="0.3">
      <c r="A51" s="1" t="s">
        <v>2323</v>
      </c>
      <c r="B51" t="s">
        <v>4775</v>
      </c>
      <c r="C51">
        <v>31.79</v>
      </c>
      <c r="D51">
        <v>5.51</v>
      </c>
      <c r="E51" t="s">
        <v>2381</v>
      </c>
      <c r="F51" t="s">
        <v>2380</v>
      </c>
      <c r="G51" t="s">
        <v>2380</v>
      </c>
      <c r="H51">
        <v>2</v>
      </c>
      <c r="I51" t="s">
        <v>2381</v>
      </c>
      <c r="J51" t="s">
        <v>8344</v>
      </c>
      <c r="K51" t="s">
        <v>8350</v>
      </c>
      <c r="L51" t="s">
        <v>8400</v>
      </c>
      <c r="M51" s="15">
        <v>1141.45</v>
      </c>
      <c r="N51" t="s">
        <v>12</v>
      </c>
      <c r="O51" t="s">
        <v>12</v>
      </c>
      <c r="P51" t="s">
        <v>13</v>
      </c>
      <c r="Q51">
        <v>18</v>
      </c>
      <c r="U51" s="1" t="s">
        <v>2323</v>
      </c>
      <c r="V51" t="str">
        <f t="shared" si="0"/>
        <v>Beckett</v>
      </c>
      <c r="W51">
        <f t="shared" si="14"/>
        <v>31.79</v>
      </c>
      <c r="X51">
        <f t="shared" si="1"/>
        <v>5.51</v>
      </c>
      <c r="Y51" t="str">
        <f t="shared" si="2"/>
        <v>Yes</v>
      </c>
      <c r="Z51" t="str">
        <f t="shared" si="3"/>
        <v>No</v>
      </c>
      <c r="AA51" t="str">
        <f t="shared" si="4"/>
        <v>No</v>
      </c>
      <c r="AB51">
        <f t="shared" si="5"/>
        <v>2</v>
      </c>
      <c r="AC51" t="str">
        <f t="shared" si="6"/>
        <v>Yes</v>
      </c>
      <c r="AD51" t="str">
        <f t="shared" si="7"/>
        <v>Obesity</v>
      </c>
      <c r="AE51" t="str">
        <f t="shared" si="8"/>
        <v>Normal</v>
      </c>
      <c r="AF51" t="str">
        <f t="shared" si="9"/>
        <v>12-Sep-2004</v>
      </c>
      <c r="AG51" s="18">
        <f>VLOOKUP($U51,$A50:$Q$2344,13,FALSE)</f>
        <v>1141.45</v>
      </c>
      <c r="AH51" t="str">
        <f t="shared" si="10"/>
        <v>tier - 3</v>
      </c>
      <c r="AI51" t="str">
        <f t="shared" si="11"/>
        <v>tier - 3</v>
      </c>
      <c r="AJ51" t="str">
        <f t="shared" si="12"/>
        <v>R1013</v>
      </c>
      <c r="AK51">
        <f t="shared" si="13"/>
        <v>18</v>
      </c>
    </row>
    <row r="52" spans="1:37" ht="15.6" x14ac:dyDescent="0.3">
      <c r="A52" s="1" t="s">
        <v>2322</v>
      </c>
      <c r="B52" t="s">
        <v>4776</v>
      </c>
      <c r="C52">
        <v>41.895000000000003</v>
      </c>
      <c r="D52">
        <v>10.87</v>
      </c>
      <c r="E52" t="s">
        <v>2381</v>
      </c>
      <c r="F52" t="s">
        <v>2380</v>
      </c>
      <c r="G52" t="s">
        <v>2380</v>
      </c>
      <c r="H52">
        <v>1</v>
      </c>
      <c r="I52" t="s">
        <v>2381</v>
      </c>
      <c r="J52" t="s">
        <v>8344</v>
      </c>
      <c r="K52" t="s">
        <v>8348</v>
      </c>
      <c r="L52" t="s">
        <v>8401</v>
      </c>
      <c r="M52" s="15">
        <v>1142</v>
      </c>
      <c r="N52" t="s">
        <v>12</v>
      </c>
      <c r="O52" t="s">
        <v>11</v>
      </c>
      <c r="P52" t="s">
        <v>42</v>
      </c>
      <c r="Q52">
        <v>20</v>
      </c>
      <c r="U52" s="1" t="s">
        <v>2322</v>
      </c>
      <c r="V52" t="str">
        <f t="shared" si="0"/>
        <v>Sobrilsky</v>
      </c>
      <c r="W52">
        <f t="shared" si="14"/>
        <v>41.895000000000003</v>
      </c>
      <c r="X52">
        <f t="shared" si="1"/>
        <v>10.87</v>
      </c>
      <c r="Y52" t="str">
        <f t="shared" si="2"/>
        <v>Yes</v>
      </c>
      <c r="Z52" t="str">
        <f t="shared" si="3"/>
        <v>No</v>
      </c>
      <c r="AA52" t="str">
        <f t="shared" si="4"/>
        <v>No</v>
      </c>
      <c r="AB52">
        <f t="shared" si="5"/>
        <v>1</v>
      </c>
      <c r="AC52" t="str">
        <f t="shared" si="6"/>
        <v>Yes</v>
      </c>
      <c r="AD52" t="str">
        <f t="shared" si="7"/>
        <v>Obesity</v>
      </c>
      <c r="AE52" t="str">
        <f t="shared" si="8"/>
        <v>Diabetes</v>
      </c>
      <c r="AF52" t="str">
        <f t="shared" si="9"/>
        <v>1-Oct-2002</v>
      </c>
      <c r="AG52" s="18">
        <f>VLOOKUP($U52,$A51:$Q$2344,13,FALSE)</f>
        <v>1142</v>
      </c>
      <c r="AH52" t="str">
        <f t="shared" si="10"/>
        <v>tier - 3</v>
      </c>
      <c r="AI52" t="str">
        <f t="shared" si="11"/>
        <v>tier - 2</v>
      </c>
      <c r="AJ52" t="str">
        <f t="shared" si="12"/>
        <v>R1011</v>
      </c>
      <c r="AK52">
        <f t="shared" si="13"/>
        <v>20</v>
      </c>
    </row>
    <row r="53" spans="1:37" ht="15.6" x14ac:dyDescent="0.3">
      <c r="A53" s="1" t="s">
        <v>2321</v>
      </c>
      <c r="B53" t="s">
        <v>4778</v>
      </c>
      <c r="C53">
        <v>31.16</v>
      </c>
      <c r="D53">
        <v>9.34</v>
      </c>
      <c r="E53" t="s">
        <v>2380</v>
      </c>
      <c r="F53" t="s">
        <v>2380</v>
      </c>
      <c r="G53" t="s">
        <v>2380</v>
      </c>
      <c r="H53">
        <v>0</v>
      </c>
      <c r="I53" t="s">
        <v>2381</v>
      </c>
      <c r="J53" t="s">
        <v>8344</v>
      </c>
      <c r="K53" t="s">
        <v>8348</v>
      </c>
      <c r="L53" t="s">
        <v>8402</v>
      </c>
      <c r="M53" s="15">
        <v>1146.8</v>
      </c>
      <c r="N53" t="s">
        <v>11</v>
      </c>
      <c r="O53" t="s">
        <v>11</v>
      </c>
      <c r="P53" t="s">
        <v>13</v>
      </c>
      <c r="Q53">
        <v>18</v>
      </c>
      <c r="U53" s="1" t="s">
        <v>2321</v>
      </c>
      <c r="V53" t="str">
        <f t="shared" si="0"/>
        <v>Wang</v>
      </c>
      <c r="W53">
        <f t="shared" si="14"/>
        <v>31.16</v>
      </c>
      <c r="X53">
        <f t="shared" si="1"/>
        <v>9.34</v>
      </c>
      <c r="Y53" t="str">
        <f t="shared" si="2"/>
        <v>No</v>
      </c>
      <c r="Z53" t="str">
        <f t="shared" si="3"/>
        <v>No</v>
      </c>
      <c r="AA53" t="str">
        <f t="shared" si="4"/>
        <v>No</v>
      </c>
      <c r="AB53">
        <f t="shared" si="5"/>
        <v>0</v>
      </c>
      <c r="AC53" t="str">
        <f t="shared" si="6"/>
        <v>Yes</v>
      </c>
      <c r="AD53" t="str">
        <f t="shared" si="7"/>
        <v>Obesity</v>
      </c>
      <c r="AE53" t="str">
        <f t="shared" si="8"/>
        <v>Diabetes</v>
      </c>
      <c r="AF53" t="str">
        <f t="shared" si="9"/>
        <v>10-Jun-2004</v>
      </c>
      <c r="AG53" s="18">
        <f>VLOOKUP($U53,$A52:$Q$2344,13,FALSE)</f>
        <v>1146.8</v>
      </c>
      <c r="AH53" t="str">
        <f t="shared" si="10"/>
        <v>tier - 2</v>
      </c>
      <c r="AI53" t="str">
        <f t="shared" si="11"/>
        <v>tier - 2</v>
      </c>
      <c r="AJ53" t="str">
        <f t="shared" si="12"/>
        <v>R1013</v>
      </c>
      <c r="AK53">
        <f t="shared" si="13"/>
        <v>18</v>
      </c>
    </row>
    <row r="54" spans="1:37" ht="15.6" x14ac:dyDescent="0.3">
      <c r="A54" s="1" t="s">
        <v>2320</v>
      </c>
      <c r="B54" t="s">
        <v>4779</v>
      </c>
      <c r="C54">
        <v>34.104999999999997</v>
      </c>
      <c r="D54">
        <v>5.03</v>
      </c>
      <c r="E54" t="s">
        <v>2381</v>
      </c>
      <c r="F54" t="s">
        <v>2380</v>
      </c>
      <c r="G54" t="s">
        <v>2381</v>
      </c>
      <c r="H54">
        <v>1</v>
      </c>
      <c r="I54" t="s">
        <v>2381</v>
      </c>
      <c r="J54" t="s">
        <v>8344</v>
      </c>
      <c r="K54" t="s">
        <v>8350</v>
      </c>
      <c r="L54" t="s">
        <v>8403</v>
      </c>
      <c r="M54" s="15">
        <v>1149</v>
      </c>
      <c r="N54" t="s">
        <v>11</v>
      </c>
      <c r="O54" t="s">
        <v>16</v>
      </c>
      <c r="P54" t="s">
        <v>23</v>
      </c>
      <c r="Q54">
        <v>19</v>
      </c>
      <c r="U54" s="1" t="s">
        <v>2320</v>
      </c>
      <c r="V54" t="str">
        <f t="shared" si="0"/>
        <v>Campa</v>
      </c>
      <c r="W54">
        <f t="shared" si="14"/>
        <v>34.104999999999997</v>
      </c>
      <c r="X54">
        <f t="shared" si="1"/>
        <v>5.03</v>
      </c>
      <c r="Y54" t="str">
        <f t="shared" si="2"/>
        <v>Yes</v>
      </c>
      <c r="Z54" t="str">
        <f t="shared" si="3"/>
        <v>No</v>
      </c>
      <c r="AA54" t="str">
        <f t="shared" si="4"/>
        <v>Yes</v>
      </c>
      <c r="AB54">
        <f t="shared" si="5"/>
        <v>1</v>
      </c>
      <c r="AC54" t="str">
        <f t="shared" si="6"/>
        <v>Yes</v>
      </c>
      <c r="AD54" t="str">
        <f t="shared" si="7"/>
        <v>Obesity</v>
      </c>
      <c r="AE54" t="str">
        <f t="shared" si="8"/>
        <v>Normal</v>
      </c>
      <c r="AF54" t="str">
        <f t="shared" si="9"/>
        <v>12-Jun-2003</v>
      </c>
      <c r="AG54" s="18">
        <f>VLOOKUP($U54,$A53:$Q$2344,13,FALSE)</f>
        <v>1149</v>
      </c>
      <c r="AH54" t="str">
        <f t="shared" si="10"/>
        <v>tier - 2</v>
      </c>
      <c r="AI54" t="str">
        <f t="shared" si="11"/>
        <v>tier - 1</v>
      </c>
      <c r="AJ54" t="str">
        <f t="shared" si="12"/>
        <v>R1012</v>
      </c>
      <c r="AK54">
        <f t="shared" si="13"/>
        <v>19</v>
      </c>
    </row>
    <row r="55" spans="1:37" ht="15.6" x14ac:dyDescent="0.3">
      <c r="A55" s="1" t="s">
        <v>2319</v>
      </c>
      <c r="B55" t="s">
        <v>4780</v>
      </c>
      <c r="C55">
        <v>51.93</v>
      </c>
      <c r="D55">
        <v>11.05</v>
      </c>
      <c r="E55" t="s">
        <v>2380</v>
      </c>
      <c r="F55" t="s">
        <v>2380</v>
      </c>
      <c r="G55" t="s">
        <v>2380</v>
      </c>
      <c r="H55">
        <v>0</v>
      </c>
      <c r="I55" t="s">
        <v>2381</v>
      </c>
      <c r="J55" t="s">
        <v>8344</v>
      </c>
      <c r="K55" t="s">
        <v>8348</v>
      </c>
      <c r="L55" t="s">
        <v>8404</v>
      </c>
      <c r="M55" s="15">
        <v>1149.4000000000001</v>
      </c>
      <c r="N55" t="s">
        <v>11</v>
      </c>
      <c r="O55" t="s">
        <v>11</v>
      </c>
      <c r="P55" t="s">
        <v>13</v>
      </c>
      <c r="Q55">
        <v>18</v>
      </c>
      <c r="U55" s="1" t="s">
        <v>2319</v>
      </c>
      <c r="V55" t="str">
        <f t="shared" si="0"/>
        <v>Clifford</v>
      </c>
      <c r="W55">
        <f t="shared" si="14"/>
        <v>51.93</v>
      </c>
      <c r="X55">
        <f t="shared" si="1"/>
        <v>11.05</v>
      </c>
      <c r="Y55" t="str">
        <f t="shared" si="2"/>
        <v>No</v>
      </c>
      <c r="Z55" t="str">
        <f t="shared" si="3"/>
        <v>No</v>
      </c>
      <c r="AA55" t="str">
        <f t="shared" si="4"/>
        <v>No</v>
      </c>
      <c r="AB55">
        <f t="shared" si="5"/>
        <v>0</v>
      </c>
      <c r="AC55" t="str">
        <f t="shared" si="6"/>
        <v>Yes</v>
      </c>
      <c r="AD55" t="str">
        <f t="shared" si="7"/>
        <v>Obesity</v>
      </c>
      <c r="AE55" t="str">
        <f t="shared" si="8"/>
        <v>Diabetes</v>
      </c>
      <c r="AF55" t="str">
        <f t="shared" si="9"/>
        <v>18-Jul-2004</v>
      </c>
      <c r="AG55" s="18">
        <f>VLOOKUP($U55,$A54:$Q$2344,13,FALSE)</f>
        <v>1149.4000000000001</v>
      </c>
      <c r="AH55" t="str">
        <f t="shared" si="10"/>
        <v>tier - 2</v>
      </c>
      <c r="AI55" t="str">
        <f t="shared" si="11"/>
        <v>tier - 2</v>
      </c>
      <c r="AJ55" t="str">
        <f t="shared" si="12"/>
        <v>R1013</v>
      </c>
      <c r="AK55">
        <f t="shared" si="13"/>
        <v>18</v>
      </c>
    </row>
    <row r="56" spans="1:37" ht="15.6" x14ac:dyDescent="0.3">
      <c r="A56" s="1" t="s">
        <v>2318</v>
      </c>
      <c r="B56" t="s">
        <v>4782</v>
      </c>
      <c r="C56">
        <v>38.950000000000003</v>
      </c>
      <c r="D56">
        <v>11.95</v>
      </c>
      <c r="E56" t="s">
        <v>2380</v>
      </c>
      <c r="F56" t="s">
        <v>2380</v>
      </c>
      <c r="G56" t="s">
        <v>2380</v>
      </c>
      <c r="H56">
        <v>0</v>
      </c>
      <c r="I56" t="s">
        <v>2381</v>
      </c>
      <c r="J56" t="s">
        <v>8344</v>
      </c>
      <c r="K56" t="s">
        <v>8348</v>
      </c>
      <c r="L56" t="s">
        <v>8405</v>
      </c>
      <c r="M56" s="15">
        <v>1158.32</v>
      </c>
      <c r="N56" t="s">
        <v>11</v>
      </c>
      <c r="O56" t="s">
        <v>16</v>
      </c>
      <c r="P56" t="s">
        <v>13</v>
      </c>
      <c r="Q56">
        <v>28</v>
      </c>
      <c r="U56" s="1" t="s">
        <v>2318</v>
      </c>
      <c r="V56" t="str">
        <f t="shared" si="0"/>
        <v>Dalmata</v>
      </c>
      <c r="W56">
        <f t="shared" si="14"/>
        <v>38.950000000000003</v>
      </c>
      <c r="X56">
        <f t="shared" si="1"/>
        <v>11.95</v>
      </c>
      <c r="Y56" t="str">
        <f t="shared" si="2"/>
        <v>No</v>
      </c>
      <c r="Z56" t="str">
        <f t="shared" si="3"/>
        <v>No</v>
      </c>
      <c r="AA56" t="str">
        <f t="shared" si="4"/>
        <v>No</v>
      </c>
      <c r="AB56">
        <f t="shared" si="5"/>
        <v>0</v>
      </c>
      <c r="AC56" t="str">
        <f t="shared" si="6"/>
        <v>Yes</v>
      </c>
      <c r="AD56" t="str">
        <f t="shared" si="7"/>
        <v>Obesity</v>
      </c>
      <c r="AE56" t="str">
        <f t="shared" si="8"/>
        <v>Diabetes</v>
      </c>
      <c r="AF56" t="str">
        <f t="shared" si="9"/>
        <v>26-Jul-1994</v>
      </c>
      <c r="AG56" s="18">
        <f>VLOOKUP($U56,$A55:$Q$2344,13,FALSE)</f>
        <v>1158.32</v>
      </c>
      <c r="AH56" t="str">
        <f t="shared" si="10"/>
        <v>tier - 2</v>
      </c>
      <c r="AI56" t="str">
        <f t="shared" si="11"/>
        <v>tier - 1</v>
      </c>
      <c r="AJ56" t="str">
        <f t="shared" si="12"/>
        <v>R1013</v>
      </c>
      <c r="AK56">
        <f t="shared" si="13"/>
        <v>28</v>
      </c>
    </row>
    <row r="57" spans="1:37" ht="15.6" x14ac:dyDescent="0.3">
      <c r="A57" s="1" t="s">
        <v>2317</v>
      </c>
      <c r="B57" t="s">
        <v>4783</v>
      </c>
      <c r="C57">
        <v>36.630000000000003</v>
      </c>
      <c r="D57">
        <v>7.72</v>
      </c>
      <c r="E57" t="s">
        <v>2381</v>
      </c>
      <c r="F57" t="s">
        <v>2380</v>
      </c>
      <c r="G57" t="s">
        <v>2380</v>
      </c>
      <c r="H57">
        <v>1</v>
      </c>
      <c r="I57" t="s">
        <v>2381</v>
      </c>
      <c r="J57" t="s">
        <v>8344</v>
      </c>
      <c r="K57" t="s">
        <v>8348</v>
      </c>
      <c r="L57" t="s">
        <v>8406</v>
      </c>
      <c r="M57" s="15">
        <v>1163.46</v>
      </c>
      <c r="N57" t="s">
        <v>11</v>
      </c>
      <c r="O57" t="s">
        <v>12</v>
      </c>
      <c r="P57" t="s">
        <v>13</v>
      </c>
      <c r="Q57">
        <v>18</v>
      </c>
      <c r="U57" s="1" t="s">
        <v>2317</v>
      </c>
      <c r="V57" t="str">
        <f t="shared" si="0"/>
        <v>Vishik</v>
      </c>
      <c r="W57">
        <f t="shared" si="14"/>
        <v>36.630000000000003</v>
      </c>
      <c r="X57">
        <f t="shared" si="1"/>
        <v>7.72</v>
      </c>
      <c r="Y57" t="str">
        <f t="shared" si="2"/>
        <v>Yes</v>
      </c>
      <c r="Z57" t="str">
        <f t="shared" si="3"/>
        <v>No</v>
      </c>
      <c r="AA57" t="str">
        <f t="shared" si="4"/>
        <v>No</v>
      </c>
      <c r="AB57">
        <f t="shared" si="5"/>
        <v>1</v>
      </c>
      <c r="AC57" t="str">
        <f t="shared" si="6"/>
        <v>Yes</v>
      </c>
      <c r="AD57" t="str">
        <f t="shared" si="7"/>
        <v>Obesity</v>
      </c>
      <c r="AE57" t="str">
        <f t="shared" si="8"/>
        <v>Diabetes</v>
      </c>
      <c r="AF57" t="str">
        <f t="shared" si="9"/>
        <v>11-Nov-2004</v>
      </c>
      <c r="AG57" s="18">
        <f>VLOOKUP($U57,$A56:$Q$2344,13,FALSE)</f>
        <v>1163.46</v>
      </c>
      <c r="AH57" t="str">
        <f t="shared" si="10"/>
        <v>tier - 2</v>
      </c>
      <c r="AI57" t="str">
        <f t="shared" si="11"/>
        <v>tier - 3</v>
      </c>
      <c r="AJ57" t="str">
        <f t="shared" si="12"/>
        <v>R1013</v>
      </c>
      <c r="AK57">
        <f t="shared" si="13"/>
        <v>18</v>
      </c>
    </row>
    <row r="58" spans="1:37" ht="15.6" x14ac:dyDescent="0.3">
      <c r="A58" s="1" t="s">
        <v>2316</v>
      </c>
      <c r="B58" t="s">
        <v>4784</v>
      </c>
      <c r="C58">
        <v>34.200000000000003</v>
      </c>
      <c r="D58">
        <v>5.75</v>
      </c>
      <c r="E58" t="s">
        <v>2380</v>
      </c>
      <c r="F58" t="s">
        <v>2380</v>
      </c>
      <c r="G58" t="s">
        <v>2380</v>
      </c>
      <c r="H58">
        <v>2</v>
      </c>
      <c r="I58" t="s">
        <v>2381</v>
      </c>
      <c r="J58" t="s">
        <v>8344</v>
      </c>
      <c r="K58" t="s">
        <v>8349</v>
      </c>
      <c r="L58" t="s">
        <v>8407</v>
      </c>
      <c r="M58" s="15">
        <v>1165</v>
      </c>
      <c r="N58" t="s">
        <v>11</v>
      </c>
      <c r="O58" t="s">
        <v>12</v>
      </c>
      <c r="P58" t="s">
        <v>23</v>
      </c>
      <c r="Q58">
        <v>20</v>
      </c>
      <c r="U58" s="1" t="s">
        <v>2316</v>
      </c>
      <c r="V58" t="str">
        <f t="shared" si="0"/>
        <v>Schorr</v>
      </c>
      <c r="W58">
        <f t="shared" si="14"/>
        <v>34.200000000000003</v>
      </c>
      <c r="X58">
        <f t="shared" si="1"/>
        <v>5.75</v>
      </c>
      <c r="Y58" t="str">
        <f t="shared" si="2"/>
        <v>No</v>
      </c>
      <c r="Z58" t="str">
        <f t="shared" si="3"/>
        <v>No</v>
      </c>
      <c r="AA58" t="str">
        <f t="shared" si="4"/>
        <v>No</v>
      </c>
      <c r="AB58">
        <f t="shared" si="5"/>
        <v>2</v>
      </c>
      <c r="AC58" t="str">
        <f t="shared" si="6"/>
        <v>Yes</v>
      </c>
      <c r="AD58" t="str">
        <f t="shared" si="7"/>
        <v>Obesity</v>
      </c>
      <c r="AE58" t="str">
        <f t="shared" si="8"/>
        <v>Prediabetes</v>
      </c>
      <c r="AF58" t="str">
        <f t="shared" si="9"/>
        <v>11-Jun-2002</v>
      </c>
      <c r="AG58" s="18">
        <f>VLOOKUP($U58,$A57:$Q$2344,13,FALSE)</f>
        <v>1165</v>
      </c>
      <c r="AH58" t="str">
        <f t="shared" si="10"/>
        <v>tier - 2</v>
      </c>
      <c r="AI58" t="str">
        <f t="shared" si="11"/>
        <v>tier - 3</v>
      </c>
      <c r="AJ58" t="str">
        <f t="shared" si="12"/>
        <v>R1012</v>
      </c>
      <c r="AK58">
        <f t="shared" si="13"/>
        <v>20</v>
      </c>
    </row>
    <row r="59" spans="1:37" ht="15.6" x14ac:dyDescent="0.3">
      <c r="A59" s="1" t="s">
        <v>2315</v>
      </c>
      <c r="B59" t="s">
        <v>4785</v>
      </c>
      <c r="C59">
        <v>50.63</v>
      </c>
      <c r="D59">
        <v>11.89</v>
      </c>
      <c r="E59" t="s">
        <v>2380</v>
      </c>
      <c r="F59" t="s">
        <v>2380</v>
      </c>
      <c r="G59" t="s">
        <v>2380</v>
      </c>
      <c r="H59">
        <v>0</v>
      </c>
      <c r="I59" t="s">
        <v>2381</v>
      </c>
      <c r="J59" t="s">
        <v>8344</v>
      </c>
      <c r="K59" t="s">
        <v>8348</v>
      </c>
      <c r="L59" t="s">
        <v>8408</v>
      </c>
      <c r="M59" s="15">
        <v>1167</v>
      </c>
      <c r="N59" t="s">
        <v>11</v>
      </c>
      <c r="O59" t="s">
        <v>16</v>
      </c>
      <c r="P59" t="s">
        <v>13</v>
      </c>
      <c r="Q59">
        <v>21</v>
      </c>
      <c r="U59" s="1" t="s">
        <v>2315</v>
      </c>
      <c r="V59" t="str">
        <f t="shared" si="0"/>
        <v>Lusardi</v>
      </c>
      <c r="W59">
        <f t="shared" si="14"/>
        <v>50.63</v>
      </c>
      <c r="X59">
        <f t="shared" si="1"/>
        <v>11.89</v>
      </c>
      <c r="Y59" t="str">
        <f t="shared" si="2"/>
        <v>No</v>
      </c>
      <c r="Z59" t="str">
        <f t="shared" si="3"/>
        <v>No</v>
      </c>
      <c r="AA59" t="str">
        <f t="shared" si="4"/>
        <v>No</v>
      </c>
      <c r="AB59">
        <f t="shared" si="5"/>
        <v>0</v>
      </c>
      <c r="AC59" t="str">
        <f t="shared" si="6"/>
        <v>Yes</v>
      </c>
      <c r="AD59" t="str">
        <f t="shared" si="7"/>
        <v>Obesity</v>
      </c>
      <c r="AE59" t="str">
        <f t="shared" si="8"/>
        <v>Diabetes</v>
      </c>
      <c r="AF59" t="str">
        <f t="shared" si="9"/>
        <v>12-Nov-2001</v>
      </c>
      <c r="AG59" s="18">
        <f>VLOOKUP($U59,$A58:$Q$2344,13,FALSE)</f>
        <v>1167</v>
      </c>
      <c r="AH59" t="str">
        <f t="shared" si="10"/>
        <v>tier - 2</v>
      </c>
      <c r="AI59" t="str">
        <f t="shared" si="11"/>
        <v>tier - 1</v>
      </c>
      <c r="AJ59" t="str">
        <f t="shared" si="12"/>
        <v>R1013</v>
      </c>
      <c r="AK59">
        <f t="shared" si="13"/>
        <v>21</v>
      </c>
    </row>
    <row r="60" spans="1:37" ht="15.6" x14ac:dyDescent="0.3">
      <c r="A60" s="1" t="s">
        <v>2314</v>
      </c>
      <c r="B60" t="s">
        <v>4787</v>
      </c>
      <c r="C60">
        <v>36.479999999999997</v>
      </c>
      <c r="D60">
        <v>6.2</v>
      </c>
      <c r="E60" t="s">
        <v>2380</v>
      </c>
      <c r="F60" t="s">
        <v>2380</v>
      </c>
      <c r="G60" t="s">
        <v>2380</v>
      </c>
      <c r="H60">
        <v>0</v>
      </c>
      <c r="I60" t="s">
        <v>2381</v>
      </c>
      <c r="J60" t="s">
        <v>8344</v>
      </c>
      <c r="K60" t="s">
        <v>8349</v>
      </c>
      <c r="L60" t="s">
        <v>8409</v>
      </c>
      <c r="M60" s="15">
        <v>1178</v>
      </c>
      <c r="N60" t="s">
        <v>11</v>
      </c>
      <c r="O60" t="s">
        <v>12</v>
      </c>
      <c r="P60" t="s">
        <v>13</v>
      </c>
      <c r="Q60">
        <v>26</v>
      </c>
      <c r="U60" s="1" t="s">
        <v>2314</v>
      </c>
      <c r="V60" t="str">
        <f t="shared" si="0"/>
        <v>Rayner</v>
      </c>
      <c r="W60">
        <f t="shared" si="14"/>
        <v>36.479999999999997</v>
      </c>
      <c r="X60">
        <f t="shared" si="1"/>
        <v>6.2</v>
      </c>
      <c r="Y60" t="str">
        <f t="shared" si="2"/>
        <v>No</v>
      </c>
      <c r="Z60" t="str">
        <f t="shared" si="3"/>
        <v>No</v>
      </c>
      <c r="AA60" t="str">
        <f t="shared" si="4"/>
        <v>No</v>
      </c>
      <c r="AB60">
        <f t="shared" si="5"/>
        <v>0</v>
      </c>
      <c r="AC60" t="str">
        <f t="shared" si="6"/>
        <v>Yes</v>
      </c>
      <c r="AD60" t="str">
        <f t="shared" si="7"/>
        <v>Obesity</v>
      </c>
      <c r="AE60" t="str">
        <f t="shared" si="8"/>
        <v>Prediabetes</v>
      </c>
      <c r="AF60" t="str">
        <f t="shared" si="9"/>
        <v>11-Aug-1996</v>
      </c>
      <c r="AG60" s="18">
        <f>VLOOKUP($U60,$A59:$Q$2344,13,FALSE)</f>
        <v>1178</v>
      </c>
      <c r="AH60" t="str">
        <f t="shared" si="10"/>
        <v>tier - 2</v>
      </c>
      <c r="AI60" t="str">
        <f t="shared" si="11"/>
        <v>tier - 3</v>
      </c>
      <c r="AJ60" t="str">
        <f t="shared" si="12"/>
        <v>R1013</v>
      </c>
      <c r="AK60">
        <f t="shared" si="13"/>
        <v>26</v>
      </c>
    </row>
    <row r="61" spans="1:37" ht="15.6" x14ac:dyDescent="0.3">
      <c r="A61" s="1" t="s">
        <v>2313</v>
      </c>
      <c r="B61" t="s">
        <v>4788</v>
      </c>
      <c r="C61">
        <v>54.82</v>
      </c>
      <c r="D61">
        <v>10.61</v>
      </c>
      <c r="E61" t="s">
        <v>2380</v>
      </c>
      <c r="F61" t="s">
        <v>2380</v>
      </c>
      <c r="G61" t="s">
        <v>2380</v>
      </c>
      <c r="H61">
        <v>0</v>
      </c>
      <c r="I61" t="s">
        <v>2381</v>
      </c>
      <c r="J61" t="s">
        <v>8344</v>
      </c>
      <c r="K61" t="s">
        <v>8348</v>
      </c>
      <c r="L61" t="s">
        <v>8410</v>
      </c>
      <c r="M61" s="15">
        <v>1178.07</v>
      </c>
      <c r="N61" t="s">
        <v>11</v>
      </c>
      <c r="O61" t="s">
        <v>11</v>
      </c>
      <c r="P61" t="s">
        <v>13</v>
      </c>
      <c r="Q61">
        <v>25</v>
      </c>
      <c r="U61" s="1" t="s">
        <v>2313</v>
      </c>
      <c r="V61" t="str">
        <f t="shared" si="0"/>
        <v>Voghel</v>
      </c>
      <c r="W61">
        <f t="shared" si="14"/>
        <v>54.82</v>
      </c>
      <c r="X61">
        <f t="shared" si="1"/>
        <v>10.61</v>
      </c>
      <c r="Y61" t="str">
        <f t="shared" si="2"/>
        <v>No</v>
      </c>
      <c r="Z61" t="str">
        <f t="shared" si="3"/>
        <v>No</v>
      </c>
      <c r="AA61" t="str">
        <f t="shared" si="4"/>
        <v>No</v>
      </c>
      <c r="AB61">
        <f t="shared" si="5"/>
        <v>0</v>
      </c>
      <c r="AC61" t="str">
        <f t="shared" si="6"/>
        <v>Yes</v>
      </c>
      <c r="AD61" t="str">
        <f t="shared" si="7"/>
        <v>Obesity</v>
      </c>
      <c r="AE61" t="str">
        <f t="shared" si="8"/>
        <v>Diabetes</v>
      </c>
      <c r="AF61" t="str">
        <f t="shared" si="9"/>
        <v>28-Jun-1997</v>
      </c>
      <c r="AG61" s="18">
        <f>VLOOKUP($U61,$A60:$Q$2344,13,FALSE)</f>
        <v>1178.07</v>
      </c>
      <c r="AH61" t="str">
        <f t="shared" si="10"/>
        <v>tier - 2</v>
      </c>
      <c r="AI61" t="str">
        <f t="shared" si="11"/>
        <v>tier - 2</v>
      </c>
      <c r="AJ61" t="str">
        <f t="shared" si="12"/>
        <v>R1013</v>
      </c>
      <c r="AK61">
        <f t="shared" si="13"/>
        <v>25</v>
      </c>
    </row>
    <row r="62" spans="1:37" ht="15.6" x14ac:dyDescent="0.3">
      <c r="A62" s="1" t="s">
        <v>2312</v>
      </c>
      <c r="B62" t="s">
        <v>4789</v>
      </c>
      <c r="C62">
        <v>38.06</v>
      </c>
      <c r="D62">
        <v>6.04</v>
      </c>
      <c r="E62" t="s">
        <v>2380</v>
      </c>
      <c r="F62" t="s">
        <v>2380</v>
      </c>
      <c r="G62" t="s">
        <v>2381</v>
      </c>
      <c r="H62">
        <v>1</v>
      </c>
      <c r="I62" t="s">
        <v>2381</v>
      </c>
      <c r="J62" t="s">
        <v>8344</v>
      </c>
      <c r="K62" t="s">
        <v>8349</v>
      </c>
      <c r="L62" t="s">
        <v>8411</v>
      </c>
      <c r="M62" s="15">
        <v>1191</v>
      </c>
      <c r="N62" t="s">
        <v>11</v>
      </c>
      <c r="O62" t="s">
        <v>16</v>
      </c>
      <c r="P62" t="s">
        <v>13</v>
      </c>
      <c r="Q62">
        <v>20</v>
      </c>
      <c r="U62" s="1" t="s">
        <v>2312</v>
      </c>
      <c r="V62" t="str">
        <f t="shared" si="0"/>
        <v>Rieth</v>
      </c>
      <c r="W62">
        <f t="shared" si="14"/>
        <v>38.06</v>
      </c>
      <c r="X62">
        <f t="shared" si="1"/>
        <v>6.04</v>
      </c>
      <c r="Y62" t="str">
        <f t="shared" si="2"/>
        <v>No</v>
      </c>
      <c r="Z62" t="str">
        <f t="shared" si="3"/>
        <v>No</v>
      </c>
      <c r="AA62" t="str">
        <f t="shared" si="4"/>
        <v>Yes</v>
      </c>
      <c r="AB62">
        <f t="shared" si="5"/>
        <v>1</v>
      </c>
      <c r="AC62" t="str">
        <f t="shared" si="6"/>
        <v>Yes</v>
      </c>
      <c r="AD62" t="str">
        <f t="shared" si="7"/>
        <v>Obesity</v>
      </c>
      <c r="AE62" t="str">
        <f t="shared" si="8"/>
        <v>Prediabetes</v>
      </c>
      <c r="AF62" t="str">
        <f t="shared" si="9"/>
        <v>26-Aug-2002</v>
      </c>
      <c r="AG62" s="18">
        <f>VLOOKUP($U62,$A61:$Q$2344,13,FALSE)</f>
        <v>1191</v>
      </c>
      <c r="AH62" t="str">
        <f t="shared" si="10"/>
        <v>tier - 2</v>
      </c>
      <c r="AI62" t="str">
        <f t="shared" si="11"/>
        <v>tier - 1</v>
      </c>
      <c r="AJ62" t="str">
        <f t="shared" si="12"/>
        <v>R1013</v>
      </c>
      <c r="AK62">
        <f t="shared" si="13"/>
        <v>20</v>
      </c>
    </row>
    <row r="63" spans="1:37" ht="15.6" x14ac:dyDescent="0.3">
      <c r="A63" s="1" t="s">
        <v>2311</v>
      </c>
      <c r="B63" t="s">
        <v>4790</v>
      </c>
      <c r="C63">
        <v>51.48</v>
      </c>
      <c r="D63">
        <v>9.33</v>
      </c>
      <c r="E63" t="s">
        <v>2381</v>
      </c>
      <c r="F63" t="s">
        <v>2380</v>
      </c>
      <c r="G63" t="s">
        <v>2380</v>
      </c>
      <c r="H63">
        <v>0</v>
      </c>
      <c r="I63" t="s">
        <v>2381</v>
      </c>
      <c r="J63" t="s">
        <v>8344</v>
      </c>
      <c r="K63" t="s">
        <v>8348</v>
      </c>
      <c r="L63" t="s">
        <v>8412</v>
      </c>
      <c r="M63" s="15">
        <v>1200</v>
      </c>
      <c r="N63" t="s">
        <v>11</v>
      </c>
      <c r="O63" t="s">
        <v>12</v>
      </c>
      <c r="P63" t="s">
        <v>23</v>
      </c>
      <c r="Q63">
        <v>23</v>
      </c>
      <c r="U63" s="1" t="s">
        <v>2311</v>
      </c>
      <c r="V63" t="str">
        <f t="shared" si="0"/>
        <v>Gollotto</v>
      </c>
      <c r="W63">
        <f t="shared" si="14"/>
        <v>51.48</v>
      </c>
      <c r="X63">
        <f t="shared" si="1"/>
        <v>9.33</v>
      </c>
      <c r="Y63" t="str">
        <f t="shared" si="2"/>
        <v>Yes</v>
      </c>
      <c r="Z63" t="str">
        <f t="shared" si="3"/>
        <v>No</v>
      </c>
      <c r="AA63" t="str">
        <f t="shared" si="4"/>
        <v>No</v>
      </c>
      <c r="AB63">
        <f t="shared" si="5"/>
        <v>0</v>
      </c>
      <c r="AC63" t="str">
        <f t="shared" si="6"/>
        <v>Yes</v>
      </c>
      <c r="AD63" t="str">
        <f t="shared" si="7"/>
        <v>Obesity</v>
      </c>
      <c r="AE63" t="str">
        <f t="shared" si="8"/>
        <v>Diabetes</v>
      </c>
      <c r="AF63" t="str">
        <f t="shared" si="9"/>
        <v>28-Jun-1999</v>
      </c>
      <c r="AG63" s="18">
        <f>VLOOKUP($U63,$A62:$Q$2344,13,FALSE)</f>
        <v>1200</v>
      </c>
      <c r="AH63" t="str">
        <f t="shared" si="10"/>
        <v>tier - 2</v>
      </c>
      <c r="AI63" t="str">
        <f t="shared" si="11"/>
        <v>tier - 3</v>
      </c>
      <c r="AJ63" t="str">
        <f t="shared" si="12"/>
        <v>R1012</v>
      </c>
      <c r="AK63">
        <f t="shared" si="13"/>
        <v>23</v>
      </c>
    </row>
    <row r="64" spans="1:37" ht="15.6" x14ac:dyDescent="0.3">
      <c r="A64" s="1" t="s">
        <v>2310</v>
      </c>
      <c r="B64" t="s">
        <v>4791</v>
      </c>
      <c r="C64">
        <v>52.06</v>
      </c>
      <c r="D64">
        <v>11.47</v>
      </c>
      <c r="E64" t="s">
        <v>2380</v>
      </c>
      <c r="F64" t="s">
        <v>2380</v>
      </c>
      <c r="G64" t="s">
        <v>2380</v>
      </c>
      <c r="H64">
        <v>0</v>
      </c>
      <c r="I64" t="s">
        <v>2381</v>
      </c>
      <c r="J64" t="s">
        <v>8344</v>
      </c>
      <c r="K64" t="s">
        <v>8348</v>
      </c>
      <c r="L64" t="s">
        <v>8413</v>
      </c>
      <c r="M64" s="15">
        <v>1200.55</v>
      </c>
      <c r="N64" t="s">
        <v>11</v>
      </c>
      <c r="O64" t="s">
        <v>12</v>
      </c>
      <c r="P64" t="s">
        <v>13</v>
      </c>
      <c r="Q64">
        <v>30</v>
      </c>
      <c r="U64" s="1" t="s">
        <v>2310</v>
      </c>
      <c r="V64" t="str">
        <f t="shared" si="0"/>
        <v>Dunn</v>
      </c>
      <c r="W64">
        <f t="shared" si="14"/>
        <v>52.06</v>
      </c>
      <c r="X64">
        <f t="shared" si="1"/>
        <v>11.47</v>
      </c>
      <c r="Y64" t="str">
        <f t="shared" si="2"/>
        <v>No</v>
      </c>
      <c r="Z64" t="str">
        <f t="shared" si="3"/>
        <v>No</v>
      </c>
      <c r="AA64" t="str">
        <f t="shared" si="4"/>
        <v>No</v>
      </c>
      <c r="AB64">
        <f t="shared" si="5"/>
        <v>0</v>
      </c>
      <c r="AC64" t="str">
        <f t="shared" si="6"/>
        <v>Yes</v>
      </c>
      <c r="AD64" t="str">
        <f t="shared" si="7"/>
        <v>Obesity</v>
      </c>
      <c r="AE64" t="str">
        <f t="shared" si="8"/>
        <v>Diabetes</v>
      </c>
      <c r="AF64" t="str">
        <f t="shared" si="9"/>
        <v>6-Oct-1992</v>
      </c>
      <c r="AG64" s="18">
        <f>VLOOKUP($U64,$A63:$Q$2344,13,FALSE)</f>
        <v>1200.55</v>
      </c>
      <c r="AH64" t="str">
        <f t="shared" si="10"/>
        <v>tier - 2</v>
      </c>
      <c r="AI64" t="str">
        <f t="shared" si="11"/>
        <v>tier - 3</v>
      </c>
      <c r="AJ64" t="str">
        <f t="shared" si="12"/>
        <v>R1013</v>
      </c>
      <c r="AK64">
        <f t="shared" si="13"/>
        <v>30</v>
      </c>
    </row>
    <row r="65" spans="1:37" ht="15.6" x14ac:dyDescent="0.3">
      <c r="A65" s="1" t="s">
        <v>2309</v>
      </c>
      <c r="B65" t="s">
        <v>4793</v>
      </c>
      <c r="C65">
        <v>30.684999999999999</v>
      </c>
      <c r="D65">
        <v>7.02</v>
      </c>
      <c r="E65" t="s">
        <v>2381</v>
      </c>
      <c r="F65" t="s">
        <v>2380</v>
      </c>
      <c r="G65" t="s">
        <v>2380</v>
      </c>
      <c r="H65">
        <v>0</v>
      </c>
      <c r="I65" t="s">
        <v>2381</v>
      </c>
      <c r="J65" t="s">
        <v>8344</v>
      </c>
      <c r="K65" t="s">
        <v>8348</v>
      </c>
      <c r="L65" t="s">
        <v>8414</v>
      </c>
      <c r="M65" s="15">
        <v>1210</v>
      </c>
      <c r="N65" t="s">
        <v>11</v>
      </c>
      <c r="O65" t="s">
        <v>16</v>
      </c>
      <c r="P65" t="s">
        <v>13</v>
      </c>
      <c r="Q65">
        <v>19</v>
      </c>
      <c r="U65" s="1" t="s">
        <v>2309</v>
      </c>
      <c r="V65" t="str">
        <f t="shared" si="0"/>
        <v>Blitzer</v>
      </c>
      <c r="W65">
        <f t="shared" si="14"/>
        <v>30.684999999999999</v>
      </c>
      <c r="X65">
        <f t="shared" si="1"/>
        <v>7.02</v>
      </c>
      <c r="Y65" t="str">
        <f t="shared" si="2"/>
        <v>Yes</v>
      </c>
      <c r="Z65" t="str">
        <f t="shared" si="3"/>
        <v>No</v>
      </c>
      <c r="AA65" t="str">
        <f t="shared" si="4"/>
        <v>No</v>
      </c>
      <c r="AB65">
        <f t="shared" si="5"/>
        <v>0</v>
      </c>
      <c r="AC65" t="str">
        <f t="shared" si="6"/>
        <v>Yes</v>
      </c>
      <c r="AD65" t="str">
        <f t="shared" si="7"/>
        <v>Obesity</v>
      </c>
      <c r="AE65" t="str">
        <f t="shared" si="8"/>
        <v>Diabetes</v>
      </c>
      <c r="AF65" t="str">
        <f t="shared" si="9"/>
        <v>2-Jun-2004</v>
      </c>
      <c r="AG65" s="18">
        <f>VLOOKUP($U65,$A64:$Q$2344,13,FALSE)</f>
        <v>1210</v>
      </c>
      <c r="AH65" t="str">
        <f t="shared" si="10"/>
        <v>tier - 2</v>
      </c>
      <c r="AI65" t="str">
        <f t="shared" si="11"/>
        <v>tier - 1</v>
      </c>
      <c r="AJ65" t="str">
        <f t="shared" si="12"/>
        <v>R1013</v>
      </c>
      <c r="AK65">
        <f t="shared" si="13"/>
        <v>19</v>
      </c>
    </row>
    <row r="66" spans="1:37" ht="15.6" x14ac:dyDescent="0.3">
      <c r="A66" s="1" t="s">
        <v>2308</v>
      </c>
      <c r="B66" t="s">
        <v>4794</v>
      </c>
      <c r="C66">
        <v>36.08</v>
      </c>
      <c r="D66">
        <v>8.8000000000000007</v>
      </c>
      <c r="E66" t="s">
        <v>2381</v>
      </c>
      <c r="F66" t="s">
        <v>2380</v>
      </c>
      <c r="G66" t="s">
        <v>2380</v>
      </c>
      <c r="H66">
        <v>1</v>
      </c>
      <c r="I66" t="s">
        <v>2381</v>
      </c>
      <c r="J66" t="s">
        <v>8344</v>
      </c>
      <c r="K66" t="s">
        <v>8348</v>
      </c>
      <c r="L66" t="s">
        <v>8415</v>
      </c>
      <c r="M66" s="15">
        <v>1220</v>
      </c>
      <c r="N66" t="s">
        <v>11</v>
      </c>
      <c r="O66" t="s">
        <v>12</v>
      </c>
      <c r="P66" t="s">
        <v>23</v>
      </c>
      <c r="Q66">
        <v>26</v>
      </c>
      <c r="U66" s="1" t="s">
        <v>2308</v>
      </c>
      <c r="V66" t="str">
        <f t="shared" si="0"/>
        <v>Smith</v>
      </c>
      <c r="W66">
        <f t="shared" si="14"/>
        <v>36.08</v>
      </c>
      <c r="X66">
        <f t="shared" si="1"/>
        <v>8.8000000000000007</v>
      </c>
      <c r="Y66" t="str">
        <f t="shared" si="2"/>
        <v>Yes</v>
      </c>
      <c r="Z66" t="str">
        <f t="shared" si="3"/>
        <v>No</v>
      </c>
      <c r="AA66" t="str">
        <f t="shared" si="4"/>
        <v>No</v>
      </c>
      <c r="AB66">
        <f t="shared" si="5"/>
        <v>1</v>
      </c>
      <c r="AC66" t="str">
        <f t="shared" si="6"/>
        <v>Yes</v>
      </c>
      <c r="AD66" t="str">
        <f t="shared" si="7"/>
        <v>Obesity</v>
      </c>
      <c r="AE66" t="str">
        <f t="shared" si="8"/>
        <v>Diabetes</v>
      </c>
      <c r="AF66" t="str">
        <f t="shared" si="9"/>
        <v>4-Nov-1996</v>
      </c>
      <c r="AG66" s="18">
        <f>VLOOKUP($U66,$A65:$Q$2344,13,FALSE)</f>
        <v>1220</v>
      </c>
      <c r="AH66" t="str">
        <f t="shared" si="10"/>
        <v>tier - 2</v>
      </c>
      <c r="AI66" t="str">
        <f t="shared" si="11"/>
        <v>tier - 3</v>
      </c>
      <c r="AJ66" t="str">
        <f t="shared" si="12"/>
        <v>R1012</v>
      </c>
      <c r="AK66">
        <f t="shared" si="13"/>
        <v>26</v>
      </c>
    </row>
    <row r="67" spans="1:37" ht="15.6" x14ac:dyDescent="0.3">
      <c r="A67" s="1" t="s">
        <v>2307</v>
      </c>
      <c r="B67" t="s">
        <v>4795</v>
      </c>
      <c r="C67">
        <v>54.99</v>
      </c>
      <c r="D67">
        <v>8.68</v>
      </c>
      <c r="E67" t="s">
        <v>2380</v>
      </c>
      <c r="F67" t="s">
        <v>2380</v>
      </c>
      <c r="G67" t="s">
        <v>2380</v>
      </c>
      <c r="H67">
        <v>2</v>
      </c>
      <c r="I67" t="s">
        <v>2381</v>
      </c>
      <c r="J67" t="s">
        <v>8344</v>
      </c>
      <c r="K67" t="s">
        <v>8348</v>
      </c>
      <c r="L67" t="s">
        <v>8416</v>
      </c>
      <c r="M67" s="15">
        <v>1224</v>
      </c>
      <c r="N67" t="s">
        <v>11</v>
      </c>
      <c r="O67" t="s">
        <v>16</v>
      </c>
      <c r="P67" t="s">
        <v>13</v>
      </c>
      <c r="Q67">
        <v>18</v>
      </c>
      <c r="U67" s="1" t="s">
        <v>2307</v>
      </c>
      <c r="V67" t="str">
        <f t="shared" ref="V67:V130" si="15">VLOOKUP($U67,$A66:$Q2409,2,FALSE)</f>
        <v>Hyland</v>
      </c>
      <c r="W67">
        <f t="shared" ref="W67:W130" si="16">VLOOKUP($U67,$A66:$Q2409,3,FALSE)</f>
        <v>54.99</v>
      </c>
      <c r="X67">
        <f t="shared" ref="X67:X130" si="17">VLOOKUP($U67,$A66:$Q2409,4,FALSE)</f>
        <v>8.68</v>
      </c>
      <c r="Y67" t="str">
        <f t="shared" ref="Y67:Y130" si="18">VLOOKUP($U67,$A66:$Q2409,5,FALSE)</f>
        <v>No</v>
      </c>
      <c r="Z67" t="str">
        <f t="shared" ref="Z67:Z130" si="19">VLOOKUP($U67,$A66:$Q2409,6,FALSE)</f>
        <v>No</v>
      </c>
      <c r="AA67" t="str">
        <f t="shared" ref="AA67:AA130" si="20">VLOOKUP($U67,$A66:$Q2409,7,FALSE)</f>
        <v>No</v>
      </c>
      <c r="AB67">
        <f t="shared" ref="AB67:AB130" si="21">VLOOKUP($U67,$A66:$Q2409,8,FALSE)</f>
        <v>2</v>
      </c>
      <c r="AC67" t="str">
        <f t="shared" ref="AC67:AC130" si="22">VLOOKUP($U67,$A66:$Q2409,9,FALSE)</f>
        <v>Yes</v>
      </c>
      <c r="AD67" t="str">
        <f t="shared" ref="AD67:AD130" si="23">VLOOKUP($U67,$A66:$Q2409,10,FALSE)</f>
        <v>Obesity</v>
      </c>
      <c r="AE67" t="str">
        <f t="shared" ref="AE67:AE130" si="24">VLOOKUP($U67,$A66:$Q2409,11,FALSE)</f>
        <v>Diabetes</v>
      </c>
      <c r="AF67" t="str">
        <f t="shared" ref="AF67:AF130" si="25">VLOOKUP($U67,$A66:$Q2409,12,FALSE)</f>
        <v>9-Jul-2004</v>
      </c>
      <c r="AG67" s="18">
        <f>VLOOKUP($U67,$A66:$Q$2344,13,FALSE)</f>
        <v>1224</v>
      </c>
      <c r="AH67" t="str">
        <f t="shared" ref="AH67:AH130" si="26">VLOOKUP($U67,$A66:$Q2409,14,FALSE)</f>
        <v>tier - 2</v>
      </c>
      <c r="AI67" t="str">
        <f t="shared" ref="AI67:AI130" si="27">VLOOKUP($U67,$A66:$Q2409,15,FALSE)</f>
        <v>tier - 1</v>
      </c>
      <c r="AJ67" t="str">
        <f t="shared" ref="AJ67:AJ130" si="28">VLOOKUP($U67,$A66:$Q2409,16,FALSE)</f>
        <v>R1013</v>
      </c>
      <c r="AK67">
        <f t="shared" ref="AK67:AK130" si="29">VLOOKUP($U67,$A66:$Q2409,17,FALSE)</f>
        <v>18</v>
      </c>
    </row>
    <row r="68" spans="1:37" ht="15.6" x14ac:dyDescent="0.3">
      <c r="A68" s="1" t="s">
        <v>2306</v>
      </c>
      <c r="B68" t="s">
        <v>4796</v>
      </c>
      <c r="C68">
        <v>35.97</v>
      </c>
      <c r="D68">
        <v>6.12</v>
      </c>
      <c r="E68" t="s">
        <v>2380</v>
      </c>
      <c r="F68" t="s">
        <v>2380</v>
      </c>
      <c r="G68" t="s">
        <v>2381</v>
      </c>
      <c r="H68">
        <v>1</v>
      </c>
      <c r="I68" t="s">
        <v>2381</v>
      </c>
      <c r="J68" t="s">
        <v>8344</v>
      </c>
      <c r="K68" t="s">
        <v>8349</v>
      </c>
      <c r="L68" t="s">
        <v>8417</v>
      </c>
      <c r="M68" s="15">
        <v>1228</v>
      </c>
      <c r="N68" t="s">
        <v>11</v>
      </c>
      <c r="O68" t="s">
        <v>16</v>
      </c>
      <c r="P68" t="s">
        <v>23</v>
      </c>
      <c r="Q68">
        <v>18</v>
      </c>
      <c r="U68" s="1" t="s">
        <v>2306</v>
      </c>
      <c r="V68" t="str">
        <f t="shared" si="15"/>
        <v>Ducharme</v>
      </c>
      <c r="W68">
        <f t="shared" si="16"/>
        <v>35.97</v>
      </c>
      <c r="X68">
        <f t="shared" si="17"/>
        <v>6.12</v>
      </c>
      <c r="Y68" t="str">
        <f t="shared" si="18"/>
        <v>No</v>
      </c>
      <c r="Z68" t="str">
        <f t="shared" si="19"/>
        <v>No</v>
      </c>
      <c r="AA68" t="str">
        <f t="shared" si="20"/>
        <v>Yes</v>
      </c>
      <c r="AB68">
        <f t="shared" si="21"/>
        <v>1</v>
      </c>
      <c r="AC68" t="str">
        <f t="shared" si="22"/>
        <v>Yes</v>
      </c>
      <c r="AD68" t="str">
        <f t="shared" si="23"/>
        <v>Obesity</v>
      </c>
      <c r="AE68" t="str">
        <f t="shared" si="24"/>
        <v>Prediabetes</v>
      </c>
      <c r="AF68" t="str">
        <f t="shared" si="25"/>
        <v>16-Oct-2004</v>
      </c>
      <c r="AG68" s="18">
        <f>VLOOKUP($U68,$A67:$Q$2344,13,FALSE)</f>
        <v>1228</v>
      </c>
      <c r="AH68" t="str">
        <f t="shared" si="26"/>
        <v>tier - 2</v>
      </c>
      <c r="AI68" t="str">
        <f t="shared" si="27"/>
        <v>tier - 1</v>
      </c>
      <c r="AJ68" t="str">
        <f t="shared" si="28"/>
        <v>R1012</v>
      </c>
      <c r="AK68">
        <f t="shared" si="29"/>
        <v>18</v>
      </c>
    </row>
    <row r="69" spans="1:37" ht="15.6" x14ac:dyDescent="0.3">
      <c r="A69" s="1" t="s">
        <v>2305</v>
      </c>
      <c r="B69" t="s">
        <v>4797</v>
      </c>
      <c r="C69">
        <v>45.54</v>
      </c>
      <c r="D69">
        <v>5.4</v>
      </c>
      <c r="E69" t="s">
        <v>2381</v>
      </c>
      <c r="F69" t="s">
        <v>2380</v>
      </c>
      <c r="G69" t="s">
        <v>2381</v>
      </c>
      <c r="H69">
        <v>1</v>
      </c>
      <c r="I69" t="s">
        <v>2381</v>
      </c>
      <c r="J69" t="s">
        <v>8344</v>
      </c>
      <c r="K69" t="s">
        <v>8350</v>
      </c>
      <c r="L69" t="s">
        <v>8418</v>
      </c>
      <c r="M69" s="15">
        <v>1234</v>
      </c>
      <c r="N69" t="s">
        <v>11</v>
      </c>
      <c r="O69" t="s">
        <v>16</v>
      </c>
      <c r="P69" t="s">
        <v>13</v>
      </c>
      <c r="Q69">
        <v>24</v>
      </c>
      <c r="U69" s="1" t="s">
        <v>2305</v>
      </c>
      <c r="V69" t="str">
        <f t="shared" si="15"/>
        <v>Johnson</v>
      </c>
      <c r="W69">
        <f t="shared" si="16"/>
        <v>45.54</v>
      </c>
      <c r="X69">
        <f t="shared" si="17"/>
        <v>5.4</v>
      </c>
      <c r="Y69" t="str">
        <f t="shared" si="18"/>
        <v>Yes</v>
      </c>
      <c r="Z69" t="str">
        <f t="shared" si="19"/>
        <v>No</v>
      </c>
      <c r="AA69" t="str">
        <f t="shared" si="20"/>
        <v>Yes</v>
      </c>
      <c r="AB69">
        <f t="shared" si="21"/>
        <v>1</v>
      </c>
      <c r="AC69" t="str">
        <f t="shared" si="22"/>
        <v>Yes</v>
      </c>
      <c r="AD69" t="str">
        <f t="shared" si="23"/>
        <v>Obesity</v>
      </c>
      <c r="AE69" t="str">
        <f t="shared" si="24"/>
        <v>Normal</v>
      </c>
      <c r="AF69" t="str">
        <f t="shared" si="25"/>
        <v>13-Jul-1998</v>
      </c>
      <c r="AG69" s="18">
        <f>VLOOKUP($U69,$A68:$Q$2344,13,FALSE)</f>
        <v>1234</v>
      </c>
      <c r="AH69" t="str">
        <f t="shared" si="26"/>
        <v>tier - 2</v>
      </c>
      <c r="AI69" t="str">
        <f t="shared" si="27"/>
        <v>tier - 1</v>
      </c>
      <c r="AJ69" t="str">
        <f t="shared" si="28"/>
        <v>R1013</v>
      </c>
      <c r="AK69">
        <f t="shared" si="29"/>
        <v>24</v>
      </c>
    </row>
    <row r="70" spans="1:37" ht="15.6" x14ac:dyDescent="0.3">
      <c r="A70" s="1" t="s">
        <v>2304</v>
      </c>
      <c r="B70" t="s">
        <v>4798</v>
      </c>
      <c r="C70">
        <v>35.53</v>
      </c>
      <c r="D70">
        <v>4.3600000000000003</v>
      </c>
      <c r="E70" t="s">
        <v>2381</v>
      </c>
      <c r="F70" t="s">
        <v>2380</v>
      </c>
      <c r="G70" t="s">
        <v>2380</v>
      </c>
      <c r="H70">
        <v>0</v>
      </c>
      <c r="I70" t="s">
        <v>2381</v>
      </c>
      <c r="J70" t="s">
        <v>8344</v>
      </c>
      <c r="K70" t="s">
        <v>8350</v>
      </c>
      <c r="L70" t="s">
        <v>8419</v>
      </c>
      <c r="M70" s="15">
        <v>1237</v>
      </c>
      <c r="N70" t="s">
        <v>11</v>
      </c>
      <c r="O70" t="s">
        <v>11</v>
      </c>
      <c r="P70" t="s">
        <v>13</v>
      </c>
      <c r="Q70">
        <v>20</v>
      </c>
      <c r="U70" s="1" t="s">
        <v>2304</v>
      </c>
      <c r="V70" t="str">
        <f t="shared" si="15"/>
        <v>Mutz</v>
      </c>
      <c r="W70">
        <f t="shared" si="16"/>
        <v>35.53</v>
      </c>
      <c r="X70">
        <f t="shared" si="17"/>
        <v>4.3600000000000003</v>
      </c>
      <c r="Y70" t="str">
        <f t="shared" si="18"/>
        <v>Yes</v>
      </c>
      <c r="Z70" t="str">
        <f t="shared" si="19"/>
        <v>No</v>
      </c>
      <c r="AA70" t="str">
        <f t="shared" si="20"/>
        <v>No</v>
      </c>
      <c r="AB70">
        <f t="shared" si="21"/>
        <v>0</v>
      </c>
      <c r="AC70" t="str">
        <f t="shared" si="22"/>
        <v>Yes</v>
      </c>
      <c r="AD70" t="str">
        <f t="shared" si="23"/>
        <v>Obesity</v>
      </c>
      <c r="AE70" t="str">
        <f t="shared" si="24"/>
        <v>Normal</v>
      </c>
      <c r="AF70" t="str">
        <f t="shared" si="25"/>
        <v>12-Dec-2002</v>
      </c>
      <c r="AG70" s="18">
        <f>VLOOKUP($U70,$A69:$Q$2344,13,FALSE)</f>
        <v>1237</v>
      </c>
      <c r="AH70" t="str">
        <f t="shared" si="26"/>
        <v>tier - 2</v>
      </c>
      <c r="AI70" t="str">
        <f t="shared" si="27"/>
        <v>tier - 2</v>
      </c>
      <c r="AJ70" t="str">
        <f t="shared" si="28"/>
        <v>R1013</v>
      </c>
      <c r="AK70">
        <f t="shared" si="29"/>
        <v>20</v>
      </c>
    </row>
    <row r="71" spans="1:37" ht="15.6" x14ac:dyDescent="0.3">
      <c r="A71" s="1" t="s">
        <v>2303</v>
      </c>
      <c r="B71" t="s">
        <v>4799</v>
      </c>
      <c r="C71">
        <v>30.8</v>
      </c>
      <c r="D71">
        <v>9.77</v>
      </c>
      <c r="E71" t="s">
        <v>2380</v>
      </c>
      <c r="F71" t="s">
        <v>2380</v>
      </c>
      <c r="G71" t="s">
        <v>2380</v>
      </c>
      <c r="H71">
        <v>0</v>
      </c>
      <c r="I71" t="s">
        <v>2381</v>
      </c>
      <c r="J71" t="s">
        <v>8344</v>
      </c>
      <c r="K71" t="s">
        <v>8348</v>
      </c>
      <c r="L71" t="s">
        <v>8420</v>
      </c>
      <c r="M71" s="15">
        <v>1240</v>
      </c>
      <c r="N71" t="s">
        <v>11</v>
      </c>
      <c r="O71" t="s">
        <v>16</v>
      </c>
      <c r="P71" t="s">
        <v>23</v>
      </c>
      <c r="Q71">
        <v>24</v>
      </c>
      <c r="U71" s="1" t="s">
        <v>2303</v>
      </c>
      <c r="V71" t="str">
        <f t="shared" si="15"/>
        <v>Lee</v>
      </c>
      <c r="W71">
        <f t="shared" si="16"/>
        <v>30.8</v>
      </c>
      <c r="X71">
        <f t="shared" si="17"/>
        <v>9.77</v>
      </c>
      <c r="Y71" t="str">
        <f t="shared" si="18"/>
        <v>No</v>
      </c>
      <c r="Z71" t="str">
        <f t="shared" si="19"/>
        <v>No</v>
      </c>
      <c r="AA71" t="str">
        <f t="shared" si="20"/>
        <v>No</v>
      </c>
      <c r="AB71">
        <f t="shared" si="21"/>
        <v>0</v>
      </c>
      <c r="AC71" t="str">
        <f t="shared" si="22"/>
        <v>Yes</v>
      </c>
      <c r="AD71" t="str">
        <f t="shared" si="23"/>
        <v>Obesity</v>
      </c>
      <c r="AE71" t="str">
        <f t="shared" si="24"/>
        <v>Diabetes</v>
      </c>
      <c r="AF71" t="str">
        <f t="shared" si="25"/>
        <v>11-Oct-1998</v>
      </c>
      <c r="AG71" s="18">
        <f>VLOOKUP($U71,$A70:$Q$2344,13,FALSE)</f>
        <v>1240</v>
      </c>
      <c r="AH71" t="str">
        <f t="shared" si="26"/>
        <v>tier - 2</v>
      </c>
      <c r="AI71" t="str">
        <f t="shared" si="27"/>
        <v>tier - 1</v>
      </c>
      <c r="AJ71" t="str">
        <f t="shared" si="28"/>
        <v>R1012</v>
      </c>
      <c r="AK71">
        <f t="shared" si="29"/>
        <v>24</v>
      </c>
    </row>
    <row r="72" spans="1:37" ht="15.6" x14ac:dyDescent="0.3">
      <c r="A72" s="1" t="s">
        <v>2302</v>
      </c>
      <c r="B72" t="s">
        <v>4801</v>
      </c>
      <c r="C72">
        <v>38.39</v>
      </c>
      <c r="D72">
        <v>4.25</v>
      </c>
      <c r="E72" t="s">
        <v>2380</v>
      </c>
      <c r="F72" t="s">
        <v>2380</v>
      </c>
      <c r="G72" t="s">
        <v>2380</v>
      </c>
      <c r="H72">
        <v>1</v>
      </c>
      <c r="I72" t="s">
        <v>2381</v>
      </c>
      <c r="J72" t="s">
        <v>8344</v>
      </c>
      <c r="K72" t="s">
        <v>8350</v>
      </c>
      <c r="L72" t="s">
        <v>8382</v>
      </c>
      <c r="M72" s="15">
        <v>1241</v>
      </c>
      <c r="N72" t="s">
        <v>11</v>
      </c>
      <c r="O72" t="s">
        <v>11</v>
      </c>
      <c r="P72" t="s">
        <v>13</v>
      </c>
      <c r="Q72">
        <v>20</v>
      </c>
      <c r="U72" s="1" t="s">
        <v>2302</v>
      </c>
      <c r="V72" t="str">
        <f t="shared" si="15"/>
        <v>Turner</v>
      </c>
      <c r="W72">
        <f t="shared" si="16"/>
        <v>38.39</v>
      </c>
      <c r="X72">
        <f t="shared" si="17"/>
        <v>4.25</v>
      </c>
      <c r="Y72" t="str">
        <f t="shared" si="18"/>
        <v>No</v>
      </c>
      <c r="Z72" t="str">
        <f t="shared" si="19"/>
        <v>No</v>
      </c>
      <c r="AA72" t="str">
        <f t="shared" si="20"/>
        <v>No</v>
      </c>
      <c r="AB72">
        <f t="shared" si="21"/>
        <v>1</v>
      </c>
      <c r="AC72" t="str">
        <f t="shared" si="22"/>
        <v>Yes</v>
      </c>
      <c r="AD72" t="str">
        <f t="shared" si="23"/>
        <v>Obesity</v>
      </c>
      <c r="AE72" t="str">
        <f t="shared" si="24"/>
        <v>Normal</v>
      </c>
      <c r="AF72" t="str">
        <f t="shared" si="25"/>
        <v>1-Jul-2002</v>
      </c>
      <c r="AG72" s="18">
        <f>VLOOKUP($U72,$A71:$Q$2344,13,FALSE)</f>
        <v>1241</v>
      </c>
      <c r="AH72" t="str">
        <f t="shared" si="26"/>
        <v>tier - 2</v>
      </c>
      <c r="AI72" t="str">
        <f t="shared" si="27"/>
        <v>tier - 2</v>
      </c>
      <c r="AJ72" t="str">
        <f t="shared" si="28"/>
        <v>R1013</v>
      </c>
      <c r="AK72">
        <f t="shared" si="29"/>
        <v>20</v>
      </c>
    </row>
    <row r="73" spans="1:37" ht="15.6" x14ac:dyDescent="0.3">
      <c r="A73" s="1" t="s">
        <v>2301</v>
      </c>
      <c r="B73" t="s">
        <v>4802</v>
      </c>
      <c r="C73">
        <v>32.299999999999997</v>
      </c>
      <c r="D73">
        <v>4.76</v>
      </c>
      <c r="E73" t="s">
        <v>2380</v>
      </c>
      <c r="F73" t="s">
        <v>2380</v>
      </c>
      <c r="G73" t="s">
        <v>2380</v>
      </c>
      <c r="H73">
        <v>2</v>
      </c>
      <c r="I73" t="s">
        <v>2381</v>
      </c>
      <c r="J73" t="s">
        <v>8344</v>
      </c>
      <c r="K73" t="s">
        <v>8350</v>
      </c>
      <c r="L73" t="s">
        <v>8421</v>
      </c>
      <c r="M73" s="15">
        <v>1241.57</v>
      </c>
      <c r="N73" t="s">
        <v>11</v>
      </c>
      <c r="O73" t="s">
        <v>11</v>
      </c>
      <c r="P73" t="s">
        <v>42</v>
      </c>
      <c r="Q73">
        <v>19</v>
      </c>
      <c r="U73" s="1" t="s">
        <v>2301</v>
      </c>
      <c r="V73" t="str">
        <f t="shared" si="15"/>
        <v>Rangel</v>
      </c>
      <c r="W73">
        <f t="shared" si="16"/>
        <v>32.299999999999997</v>
      </c>
      <c r="X73">
        <f t="shared" si="17"/>
        <v>4.76</v>
      </c>
      <c r="Y73" t="str">
        <f t="shared" si="18"/>
        <v>No</v>
      </c>
      <c r="Z73" t="str">
        <f t="shared" si="19"/>
        <v>No</v>
      </c>
      <c r="AA73" t="str">
        <f t="shared" si="20"/>
        <v>No</v>
      </c>
      <c r="AB73">
        <f t="shared" si="21"/>
        <v>2</v>
      </c>
      <c r="AC73" t="str">
        <f t="shared" si="22"/>
        <v>Yes</v>
      </c>
      <c r="AD73" t="str">
        <f t="shared" si="23"/>
        <v>Obesity</v>
      </c>
      <c r="AE73" t="str">
        <f t="shared" si="24"/>
        <v>Normal</v>
      </c>
      <c r="AF73" t="str">
        <f t="shared" si="25"/>
        <v>2-Aug-2003</v>
      </c>
      <c r="AG73" s="18">
        <f>VLOOKUP($U73,$A72:$Q$2344,13,FALSE)</f>
        <v>1241.57</v>
      </c>
      <c r="AH73" t="str">
        <f t="shared" si="26"/>
        <v>tier - 2</v>
      </c>
      <c r="AI73" t="str">
        <f t="shared" si="27"/>
        <v>tier - 2</v>
      </c>
      <c r="AJ73" t="str">
        <f t="shared" si="28"/>
        <v>R1011</v>
      </c>
      <c r="AK73">
        <f t="shared" si="29"/>
        <v>19</v>
      </c>
    </row>
    <row r="74" spans="1:37" ht="15.6" x14ac:dyDescent="0.3">
      <c r="A74" s="1" t="s">
        <v>2300</v>
      </c>
      <c r="B74" t="s">
        <v>4803</v>
      </c>
      <c r="C74">
        <v>48.8</v>
      </c>
      <c r="D74">
        <v>6.22</v>
      </c>
      <c r="E74" t="s">
        <v>2381</v>
      </c>
      <c r="F74" t="s">
        <v>2380</v>
      </c>
      <c r="G74" t="s">
        <v>2380</v>
      </c>
      <c r="H74">
        <v>2</v>
      </c>
      <c r="I74" t="s">
        <v>2381</v>
      </c>
      <c r="J74" t="s">
        <v>8344</v>
      </c>
      <c r="K74" t="s">
        <v>8349</v>
      </c>
      <c r="L74" t="s">
        <v>8422</v>
      </c>
      <c r="M74" s="15">
        <v>1242.26</v>
      </c>
      <c r="N74" t="s">
        <v>11</v>
      </c>
      <c r="O74" t="s">
        <v>16</v>
      </c>
      <c r="P74" t="s">
        <v>42</v>
      </c>
      <c r="Q74">
        <v>19</v>
      </c>
      <c r="U74" s="1" t="s">
        <v>2300</v>
      </c>
      <c r="V74" t="str">
        <f t="shared" si="15"/>
        <v>Lacey</v>
      </c>
      <c r="W74">
        <f t="shared" si="16"/>
        <v>48.8</v>
      </c>
      <c r="X74">
        <f t="shared" si="17"/>
        <v>6.22</v>
      </c>
      <c r="Y74" t="str">
        <f t="shared" si="18"/>
        <v>Yes</v>
      </c>
      <c r="Z74" t="str">
        <f t="shared" si="19"/>
        <v>No</v>
      </c>
      <c r="AA74" t="str">
        <f t="shared" si="20"/>
        <v>No</v>
      </c>
      <c r="AB74">
        <f t="shared" si="21"/>
        <v>2</v>
      </c>
      <c r="AC74" t="str">
        <f t="shared" si="22"/>
        <v>Yes</v>
      </c>
      <c r="AD74" t="str">
        <f t="shared" si="23"/>
        <v>Obesity</v>
      </c>
      <c r="AE74" t="str">
        <f t="shared" si="24"/>
        <v>Prediabetes</v>
      </c>
      <c r="AF74" t="str">
        <f t="shared" si="25"/>
        <v>15-Sep-2003</v>
      </c>
      <c r="AG74" s="18">
        <f>VLOOKUP($U74,$A73:$Q$2344,13,FALSE)</f>
        <v>1242.26</v>
      </c>
      <c r="AH74" t="str">
        <f t="shared" si="26"/>
        <v>tier - 2</v>
      </c>
      <c r="AI74" t="str">
        <f t="shared" si="27"/>
        <v>tier - 1</v>
      </c>
      <c r="AJ74" t="str">
        <f t="shared" si="28"/>
        <v>R1011</v>
      </c>
      <c r="AK74">
        <f t="shared" si="29"/>
        <v>19</v>
      </c>
    </row>
    <row r="75" spans="1:37" ht="15.6" x14ac:dyDescent="0.3">
      <c r="A75" s="1" t="s">
        <v>2299</v>
      </c>
      <c r="B75" t="s">
        <v>4804</v>
      </c>
      <c r="C75">
        <v>45.5</v>
      </c>
      <c r="D75">
        <v>7.96</v>
      </c>
      <c r="E75" t="s">
        <v>2380</v>
      </c>
      <c r="F75" t="s">
        <v>2380</v>
      </c>
      <c r="G75" t="s">
        <v>2380</v>
      </c>
      <c r="H75">
        <v>0</v>
      </c>
      <c r="I75" t="s">
        <v>2381</v>
      </c>
      <c r="J75" t="s">
        <v>8344</v>
      </c>
      <c r="K75" t="s">
        <v>8348</v>
      </c>
      <c r="L75" t="s">
        <v>8423</v>
      </c>
      <c r="M75" s="15">
        <v>1242.82</v>
      </c>
      <c r="N75" t="s">
        <v>11</v>
      </c>
      <c r="O75" t="s">
        <v>16</v>
      </c>
      <c r="P75" t="s">
        <v>42</v>
      </c>
      <c r="Q75">
        <v>19</v>
      </c>
      <c r="U75" s="1" t="s">
        <v>2299</v>
      </c>
      <c r="V75" t="str">
        <f t="shared" si="15"/>
        <v>Stiger</v>
      </c>
      <c r="W75">
        <f t="shared" si="16"/>
        <v>45.5</v>
      </c>
      <c r="X75">
        <f t="shared" si="17"/>
        <v>7.96</v>
      </c>
      <c r="Y75" t="str">
        <f t="shared" si="18"/>
        <v>No</v>
      </c>
      <c r="Z75" t="str">
        <f t="shared" si="19"/>
        <v>No</v>
      </c>
      <c r="AA75" t="str">
        <f t="shared" si="20"/>
        <v>No</v>
      </c>
      <c r="AB75">
        <f t="shared" si="21"/>
        <v>0</v>
      </c>
      <c r="AC75" t="str">
        <f t="shared" si="22"/>
        <v>Yes</v>
      </c>
      <c r="AD75" t="str">
        <f t="shared" si="23"/>
        <v>Obesity</v>
      </c>
      <c r="AE75" t="str">
        <f t="shared" si="24"/>
        <v>Diabetes</v>
      </c>
      <c r="AF75" t="str">
        <f t="shared" si="25"/>
        <v>8-Sep-2003</v>
      </c>
      <c r="AG75" s="18">
        <f>VLOOKUP($U75,$A74:$Q$2344,13,FALSE)</f>
        <v>1242.82</v>
      </c>
      <c r="AH75" t="str">
        <f t="shared" si="26"/>
        <v>tier - 2</v>
      </c>
      <c r="AI75" t="str">
        <f t="shared" si="27"/>
        <v>tier - 1</v>
      </c>
      <c r="AJ75" t="str">
        <f t="shared" si="28"/>
        <v>R1011</v>
      </c>
      <c r="AK75">
        <f t="shared" si="29"/>
        <v>19</v>
      </c>
    </row>
    <row r="76" spans="1:37" ht="15.6" x14ac:dyDescent="0.3">
      <c r="A76" s="1" t="s">
        <v>2298</v>
      </c>
      <c r="B76" t="s">
        <v>4805</v>
      </c>
      <c r="C76">
        <v>53.61</v>
      </c>
      <c r="D76">
        <v>10.92</v>
      </c>
      <c r="E76" t="s">
        <v>2381</v>
      </c>
      <c r="F76" t="s">
        <v>2380</v>
      </c>
      <c r="G76" t="s">
        <v>2380</v>
      </c>
      <c r="H76">
        <v>1</v>
      </c>
      <c r="I76" t="s">
        <v>2381</v>
      </c>
      <c r="J76" t="s">
        <v>8344</v>
      </c>
      <c r="K76" t="s">
        <v>8348</v>
      </c>
      <c r="L76" t="s">
        <v>8422</v>
      </c>
      <c r="M76" s="15">
        <v>1252.4100000000001</v>
      </c>
      <c r="N76" t="s">
        <v>11</v>
      </c>
      <c r="O76" t="s">
        <v>12</v>
      </c>
      <c r="P76" t="s">
        <v>42</v>
      </c>
      <c r="Q76">
        <v>19</v>
      </c>
      <c r="U76" s="1" t="s">
        <v>2298</v>
      </c>
      <c r="V76" t="str">
        <f t="shared" si="15"/>
        <v>Caldwell</v>
      </c>
      <c r="W76">
        <f t="shared" si="16"/>
        <v>53.61</v>
      </c>
      <c r="X76">
        <f t="shared" si="17"/>
        <v>10.92</v>
      </c>
      <c r="Y76" t="str">
        <f t="shared" si="18"/>
        <v>Yes</v>
      </c>
      <c r="Z76" t="str">
        <f t="shared" si="19"/>
        <v>No</v>
      </c>
      <c r="AA76" t="str">
        <f t="shared" si="20"/>
        <v>No</v>
      </c>
      <c r="AB76">
        <f t="shared" si="21"/>
        <v>1</v>
      </c>
      <c r="AC76" t="str">
        <f t="shared" si="22"/>
        <v>Yes</v>
      </c>
      <c r="AD76" t="str">
        <f t="shared" si="23"/>
        <v>Obesity</v>
      </c>
      <c r="AE76" t="str">
        <f t="shared" si="24"/>
        <v>Diabetes</v>
      </c>
      <c r="AF76" t="str">
        <f t="shared" si="25"/>
        <v>15-Sep-2003</v>
      </c>
      <c r="AG76" s="18">
        <f>VLOOKUP($U76,$A75:$Q$2344,13,FALSE)</f>
        <v>1252.4100000000001</v>
      </c>
      <c r="AH76" t="str">
        <f t="shared" si="26"/>
        <v>tier - 2</v>
      </c>
      <c r="AI76" t="str">
        <f t="shared" si="27"/>
        <v>tier - 3</v>
      </c>
      <c r="AJ76" t="str">
        <f t="shared" si="28"/>
        <v>R1011</v>
      </c>
      <c r="AK76">
        <f t="shared" si="29"/>
        <v>19</v>
      </c>
    </row>
    <row r="77" spans="1:37" ht="15.6" x14ac:dyDescent="0.3">
      <c r="A77" s="1" t="s">
        <v>2297</v>
      </c>
      <c r="B77" t="s">
        <v>4806</v>
      </c>
      <c r="C77">
        <v>36.19</v>
      </c>
      <c r="D77">
        <v>11.51</v>
      </c>
      <c r="E77" t="s">
        <v>2381</v>
      </c>
      <c r="F77" t="s">
        <v>2380</v>
      </c>
      <c r="G77" t="s">
        <v>2380</v>
      </c>
      <c r="H77">
        <v>1</v>
      </c>
      <c r="I77" t="s">
        <v>2381</v>
      </c>
      <c r="J77" t="s">
        <v>8344</v>
      </c>
      <c r="K77" t="s">
        <v>8348</v>
      </c>
      <c r="L77" t="s">
        <v>8424</v>
      </c>
      <c r="M77" s="15">
        <v>1253</v>
      </c>
      <c r="N77" t="s">
        <v>11</v>
      </c>
      <c r="O77" t="s">
        <v>11</v>
      </c>
      <c r="P77" t="s">
        <v>13</v>
      </c>
      <c r="Q77">
        <v>25</v>
      </c>
      <c r="U77" s="1" t="s">
        <v>2297</v>
      </c>
      <c r="V77" t="str">
        <f t="shared" si="15"/>
        <v>Marmillod</v>
      </c>
      <c r="W77">
        <f t="shared" si="16"/>
        <v>36.19</v>
      </c>
      <c r="X77">
        <f t="shared" si="17"/>
        <v>11.51</v>
      </c>
      <c r="Y77" t="str">
        <f t="shared" si="18"/>
        <v>Yes</v>
      </c>
      <c r="Z77" t="str">
        <f t="shared" si="19"/>
        <v>No</v>
      </c>
      <c r="AA77" t="str">
        <f t="shared" si="20"/>
        <v>No</v>
      </c>
      <c r="AB77">
        <f t="shared" si="21"/>
        <v>1</v>
      </c>
      <c r="AC77" t="str">
        <f t="shared" si="22"/>
        <v>Yes</v>
      </c>
      <c r="AD77" t="str">
        <f t="shared" si="23"/>
        <v>Obesity</v>
      </c>
      <c r="AE77" t="str">
        <f t="shared" si="24"/>
        <v>Diabetes</v>
      </c>
      <c r="AF77" t="str">
        <f t="shared" si="25"/>
        <v>4-Nov-1997</v>
      </c>
      <c r="AG77" s="18">
        <f>VLOOKUP($U77,$A76:$Q$2344,13,FALSE)</f>
        <v>1253</v>
      </c>
      <c r="AH77" t="str">
        <f t="shared" si="26"/>
        <v>tier - 2</v>
      </c>
      <c r="AI77" t="str">
        <f t="shared" si="27"/>
        <v>tier - 2</v>
      </c>
      <c r="AJ77" t="str">
        <f t="shared" si="28"/>
        <v>R1013</v>
      </c>
      <c r="AK77">
        <f t="shared" si="29"/>
        <v>25</v>
      </c>
    </row>
    <row r="78" spans="1:37" ht="15.6" x14ac:dyDescent="0.3">
      <c r="A78" s="1" t="s">
        <v>2296</v>
      </c>
      <c r="B78" t="s">
        <v>4807</v>
      </c>
      <c r="C78">
        <v>34.6</v>
      </c>
      <c r="D78">
        <v>5.99</v>
      </c>
      <c r="E78" t="s">
        <v>2381</v>
      </c>
      <c r="F78" t="s">
        <v>2380</v>
      </c>
      <c r="G78" t="s">
        <v>2380</v>
      </c>
      <c r="H78">
        <v>0</v>
      </c>
      <c r="I78" t="s">
        <v>2381</v>
      </c>
      <c r="J78" t="s">
        <v>8344</v>
      </c>
      <c r="K78" t="s">
        <v>8349</v>
      </c>
      <c r="L78" t="s">
        <v>8425</v>
      </c>
      <c r="M78" s="15">
        <v>1253.94</v>
      </c>
      <c r="N78" t="s">
        <v>11</v>
      </c>
      <c r="O78" t="s">
        <v>11</v>
      </c>
      <c r="P78" t="s">
        <v>42</v>
      </c>
      <c r="Q78">
        <v>19</v>
      </c>
      <c r="U78" s="1" t="s">
        <v>2296</v>
      </c>
      <c r="V78" t="str">
        <f t="shared" si="15"/>
        <v>Cloutier-Simons</v>
      </c>
      <c r="W78">
        <f t="shared" si="16"/>
        <v>34.6</v>
      </c>
      <c r="X78">
        <f t="shared" si="17"/>
        <v>5.99</v>
      </c>
      <c r="Y78" t="str">
        <f t="shared" si="18"/>
        <v>Yes</v>
      </c>
      <c r="Z78" t="str">
        <f t="shared" si="19"/>
        <v>No</v>
      </c>
      <c r="AA78" t="str">
        <f t="shared" si="20"/>
        <v>No</v>
      </c>
      <c r="AB78">
        <f t="shared" si="21"/>
        <v>0</v>
      </c>
      <c r="AC78" t="str">
        <f t="shared" si="22"/>
        <v>Yes</v>
      </c>
      <c r="AD78" t="str">
        <f t="shared" si="23"/>
        <v>Obesity</v>
      </c>
      <c r="AE78" t="str">
        <f t="shared" si="24"/>
        <v>Prediabetes</v>
      </c>
      <c r="AF78" t="str">
        <f t="shared" si="25"/>
        <v>10-Dec-2003</v>
      </c>
      <c r="AG78" s="18">
        <f>VLOOKUP($U78,$A77:$Q$2344,13,FALSE)</f>
        <v>1253.94</v>
      </c>
      <c r="AH78" t="str">
        <f t="shared" si="26"/>
        <v>tier - 2</v>
      </c>
      <c r="AI78" t="str">
        <f t="shared" si="27"/>
        <v>tier - 2</v>
      </c>
      <c r="AJ78" t="str">
        <f t="shared" si="28"/>
        <v>R1011</v>
      </c>
      <c r="AK78">
        <f t="shared" si="29"/>
        <v>19</v>
      </c>
    </row>
    <row r="79" spans="1:37" ht="15.6" x14ac:dyDescent="0.3">
      <c r="A79" s="1" t="s">
        <v>2295</v>
      </c>
      <c r="B79" t="s">
        <v>4808</v>
      </c>
      <c r="C79">
        <v>54.12</v>
      </c>
      <c r="D79">
        <v>11.57</v>
      </c>
      <c r="E79" t="s">
        <v>2380</v>
      </c>
      <c r="F79" t="s">
        <v>2380</v>
      </c>
      <c r="G79" t="s">
        <v>2380</v>
      </c>
      <c r="H79">
        <v>0</v>
      </c>
      <c r="I79" t="s">
        <v>2381</v>
      </c>
      <c r="J79" t="s">
        <v>8344</v>
      </c>
      <c r="K79" t="s">
        <v>8348</v>
      </c>
      <c r="L79" t="s">
        <v>8426</v>
      </c>
      <c r="M79" s="15">
        <v>1256.3</v>
      </c>
      <c r="N79" t="s">
        <v>11</v>
      </c>
      <c r="O79" t="s">
        <v>12</v>
      </c>
      <c r="P79" t="s">
        <v>42</v>
      </c>
      <c r="Q79">
        <v>19</v>
      </c>
      <c r="U79" s="1" t="s">
        <v>2295</v>
      </c>
      <c r="V79" t="str">
        <f t="shared" si="15"/>
        <v>Vegas</v>
      </c>
      <c r="W79">
        <f t="shared" si="16"/>
        <v>54.12</v>
      </c>
      <c r="X79">
        <f t="shared" si="17"/>
        <v>11.57</v>
      </c>
      <c r="Y79" t="str">
        <f t="shared" si="18"/>
        <v>No</v>
      </c>
      <c r="Z79" t="str">
        <f t="shared" si="19"/>
        <v>No</v>
      </c>
      <c r="AA79" t="str">
        <f t="shared" si="20"/>
        <v>No</v>
      </c>
      <c r="AB79">
        <f t="shared" si="21"/>
        <v>0</v>
      </c>
      <c r="AC79" t="str">
        <f t="shared" si="22"/>
        <v>Yes</v>
      </c>
      <c r="AD79" t="str">
        <f t="shared" si="23"/>
        <v>Obesity</v>
      </c>
      <c r="AE79" t="str">
        <f t="shared" si="24"/>
        <v>Diabetes</v>
      </c>
      <c r="AF79" t="str">
        <f t="shared" si="25"/>
        <v>13-Oct-2003</v>
      </c>
      <c r="AG79" s="18">
        <f>VLOOKUP($U79,$A78:$Q$2344,13,FALSE)</f>
        <v>1256.3</v>
      </c>
      <c r="AH79" t="str">
        <f t="shared" si="26"/>
        <v>tier - 2</v>
      </c>
      <c r="AI79" t="str">
        <f t="shared" si="27"/>
        <v>tier - 3</v>
      </c>
      <c r="AJ79" t="str">
        <f t="shared" si="28"/>
        <v>R1011</v>
      </c>
      <c r="AK79">
        <f t="shared" si="29"/>
        <v>19</v>
      </c>
    </row>
    <row r="80" spans="1:37" ht="15.6" x14ac:dyDescent="0.3">
      <c r="A80" s="1" t="s">
        <v>2294</v>
      </c>
      <c r="B80" t="s">
        <v>4810</v>
      </c>
      <c r="C80">
        <v>48.82</v>
      </c>
      <c r="D80">
        <v>6.67</v>
      </c>
      <c r="E80" t="s">
        <v>2381</v>
      </c>
      <c r="F80" t="s">
        <v>2380</v>
      </c>
      <c r="G80" t="s">
        <v>2380</v>
      </c>
      <c r="H80">
        <v>0</v>
      </c>
      <c r="I80" t="s">
        <v>2381</v>
      </c>
      <c r="J80" t="s">
        <v>8344</v>
      </c>
      <c r="K80" t="s">
        <v>8348</v>
      </c>
      <c r="L80" t="s">
        <v>8427</v>
      </c>
      <c r="M80" s="15">
        <v>1261.44</v>
      </c>
      <c r="N80" t="s">
        <v>11</v>
      </c>
      <c r="O80" t="s">
        <v>12</v>
      </c>
      <c r="P80" t="s">
        <v>42</v>
      </c>
      <c r="Q80">
        <v>19</v>
      </c>
      <c r="U80" s="1" t="s">
        <v>2294</v>
      </c>
      <c r="V80" t="str">
        <f t="shared" si="15"/>
        <v>Cochran</v>
      </c>
      <c r="W80">
        <f t="shared" si="16"/>
        <v>48.82</v>
      </c>
      <c r="X80">
        <f t="shared" si="17"/>
        <v>6.67</v>
      </c>
      <c r="Y80" t="str">
        <f t="shared" si="18"/>
        <v>Yes</v>
      </c>
      <c r="Z80" t="str">
        <f t="shared" si="19"/>
        <v>No</v>
      </c>
      <c r="AA80" t="str">
        <f t="shared" si="20"/>
        <v>No</v>
      </c>
      <c r="AB80">
        <f t="shared" si="21"/>
        <v>0</v>
      </c>
      <c r="AC80" t="str">
        <f t="shared" si="22"/>
        <v>Yes</v>
      </c>
      <c r="AD80" t="str">
        <f t="shared" si="23"/>
        <v>Obesity</v>
      </c>
      <c r="AE80" t="str">
        <f t="shared" si="24"/>
        <v>Diabetes</v>
      </c>
      <c r="AF80" t="str">
        <f t="shared" si="25"/>
        <v>30-Oct-2003</v>
      </c>
      <c r="AG80" s="18">
        <f>VLOOKUP($U80,$A79:$Q$2344,13,FALSE)</f>
        <v>1261.44</v>
      </c>
      <c r="AH80" t="str">
        <f t="shared" si="26"/>
        <v>tier - 2</v>
      </c>
      <c r="AI80" t="str">
        <f t="shared" si="27"/>
        <v>tier - 3</v>
      </c>
      <c r="AJ80" t="str">
        <f t="shared" si="28"/>
        <v>R1011</v>
      </c>
      <c r="AK80">
        <f t="shared" si="29"/>
        <v>19</v>
      </c>
    </row>
    <row r="81" spans="1:37" ht="15.6" x14ac:dyDescent="0.3">
      <c r="A81" s="1" t="s">
        <v>2293</v>
      </c>
      <c r="B81" t="s">
        <v>4811</v>
      </c>
      <c r="C81">
        <v>51.01</v>
      </c>
      <c r="D81">
        <v>9.1999999999999993</v>
      </c>
      <c r="E81" t="s">
        <v>2380</v>
      </c>
      <c r="F81" t="s">
        <v>2380</v>
      </c>
      <c r="G81" t="s">
        <v>2380</v>
      </c>
      <c r="H81">
        <v>0</v>
      </c>
      <c r="I81" t="s">
        <v>2381</v>
      </c>
      <c r="J81" t="s">
        <v>8344</v>
      </c>
      <c r="K81" t="s">
        <v>8348</v>
      </c>
      <c r="L81" t="s">
        <v>8428</v>
      </c>
      <c r="M81" s="15">
        <v>1261.8599999999999</v>
      </c>
      <c r="N81" t="s">
        <v>11</v>
      </c>
      <c r="O81" t="s">
        <v>12</v>
      </c>
      <c r="P81" t="s">
        <v>42</v>
      </c>
      <c r="Q81">
        <v>19</v>
      </c>
      <c r="U81" s="1" t="s">
        <v>2293</v>
      </c>
      <c r="V81" t="str">
        <f t="shared" si="15"/>
        <v>Holtzapple</v>
      </c>
      <c r="W81">
        <f t="shared" si="16"/>
        <v>51.01</v>
      </c>
      <c r="X81">
        <f t="shared" si="17"/>
        <v>9.1999999999999993</v>
      </c>
      <c r="Y81" t="str">
        <f t="shared" si="18"/>
        <v>No</v>
      </c>
      <c r="Z81" t="str">
        <f t="shared" si="19"/>
        <v>No</v>
      </c>
      <c r="AA81" t="str">
        <f t="shared" si="20"/>
        <v>No</v>
      </c>
      <c r="AB81">
        <f t="shared" si="21"/>
        <v>0</v>
      </c>
      <c r="AC81" t="str">
        <f t="shared" si="22"/>
        <v>Yes</v>
      </c>
      <c r="AD81" t="str">
        <f t="shared" si="23"/>
        <v>Obesity</v>
      </c>
      <c r="AE81" t="str">
        <f t="shared" si="24"/>
        <v>Diabetes</v>
      </c>
      <c r="AF81" t="str">
        <f t="shared" si="25"/>
        <v>15-Aug-2003</v>
      </c>
      <c r="AG81" s="18">
        <f>VLOOKUP($U81,$A80:$Q$2344,13,FALSE)</f>
        <v>1261.8599999999999</v>
      </c>
      <c r="AH81" t="str">
        <f t="shared" si="26"/>
        <v>tier - 2</v>
      </c>
      <c r="AI81" t="str">
        <f t="shared" si="27"/>
        <v>tier - 3</v>
      </c>
      <c r="AJ81" t="str">
        <f t="shared" si="28"/>
        <v>R1011</v>
      </c>
      <c r="AK81">
        <f t="shared" si="29"/>
        <v>19</v>
      </c>
    </row>
    <row r="82" spans="1:37" ht="15.6" x14ac:dyDescent="0.3">
      <c r="A82" s="1" t="s">
        <v>2292</v>
      </c>
      <c r="B82" t="s">
        <v>4812</v>
      </c>
      <c r="C82">
        <v>45.65</v>
      </c>
      <c r="D82">
        <v>5.1100000000000003</v>
      </c>
      <c r="E82" t="s">
        <v>2381</v>
      </c>
      <c r="F82" t="s">
        <v>2380</v>
      </c>
      <c r="G82" t="s">
        <v>2380</v>
      </c>
      <c r="H82">
        <v>1</v>
      </c>
      <c r="I82" t="s">
        <v>2381</v>
      </c>
      <c r="J82" t="s">
        <v>8344</v>
      </c>
      <c r="K82" t="s">
        <v>8350</v>
      </c>
      <c r="L82" t="s">
        <v>8429</v>
      </c>
      <c r="M82" s="15">
        <v>1263.25</v>
      </c>
      <c r="N82" t="s">
        <v>11</v>
      </c>
      <c r="O82" t="s">
        <v>12</v>
      </c>
      <c r="P82" t="s">
        <v>42</v>
      </c>
      <c r="Q82">
        <v>19</v>
      </c>
      <c r="U82" s="1" t="s">
        <v>2292</v>
      </c>
      <c r="V82" t="str">
        <f t="shared" si="15"/>
        <v>Meyer</v>
      </c>
      <c r="W82">
        <f t="shared" si="16"/>
        <v>45.65</v>
      </c>
      <c r="X82">
        <f t="shared" si="17"/>
        <v>5.1100000000000003</v>
      </c>
      <c r="Y82" t="str">
        <f t="shared" si="18"/>
        <v>Yes</v>
      </c>
      <c r="Z82" t="str">
        <f t="shared" si="19"/>
        <v>No</v>
      </c>
      <c r="AA82" t="str">
        <f t="shared" si="20"/>
        <v>No</v>
      </c>
      <c r="AB82">
        <f t="shared" si="21"/>
        <v>1</v>
      </c>
      <c r="AC82" t="str">
        <f t="shared" si="22"/>
        <v>Yes</v>
      </c>
      <c r="AD82" t="str">
        <f t="shared" si="23"/>
        <v>Obesity</v>
      </c>
      <c r="AE82" t="str">
        <f t="shared" si="24"/>
        <v>Normal</v>
      </c>
      <c r="AF82" t="str">
        <f t="shared" si="25"/>
        <v>21-Nov-2003</v>
      </c>
      <c r="AG82" s="18">
        <f>VLOOKUP($U82,$A81:$Q$2344,13,FALSE)</f>
        <v>1263.25</v>
      </c>
      <c r="AH82" t="str">
        <f t="shared" si="26"/>
        <v>tier - 2</v>
      </c>
      <c r="AI82" t="str">
        <f t="shared" si="27"/>
        <v>tier - 3</v>
      </c>
      <c r="AJ82" t="str">
        <f t="shared" si="28"/>
        <v>R1011</v>
      </c>
      <c r="AK82">
        <f t="shared" si="29"/>
        <v>19</v>
      </c>
    </row>
    <row r="83" spans="1:37" ht="15.6" x14ac:dyDescent="0.3">
      <c r="A83" s="1" t="s">
        <v>2291</v>
      </c>
      <c r="B83" t="s">
        <v>4813</v>
      </c>
      <c r="C83">
        <v>52.9</v>
      </c>
      <c r="D83">
        <v>5.34</v>
      </c>
      <c r="E83" t="s">
        <v>2380</v>
      </c>
      <c r="F83" t="s">
        <v>2380</v>
      </c>
      <c r="G83" t="s">
        <v>2380</v>
      </c>
      <c r="H83">
        <v>0</v>
      </c>
      <c r="I83" t="s">
        <v>2381</v>
      </c>
      <c r="J83" t="s">
        <v>8344</v>
      </c>
      <c r="K83" t="s">
        <v>8350</v>
      </c>
      <c r="L83" t="s">
        <v>8430</v>
      </c>
      <c r="M83" s="15">
        <v>1267</v>
      </c>
      <c r="N83" t="s">
        <v>11</v>
      </c>
      <c r="O83" t="s">
        <v>16</v>
      </c>
      <c r="P83" t="s">
        <v>13</v>
      </c>
      <c r="Q83">
        <v>20</v>
      </c>
      <c r="U83" s="1" t="s">
        <v>2291</v>
      </c>
      <c r="V83" t="str">
        <f t="shared" si="15"/>
        <v>Brickley</v>
      </c>
      <c r="W83">
        <f t="shared" si="16"/>
        <v>52.9</v>
      </c>
      <c r="X83">
        <f t="shared" si="17"/>
        <v>5.34</v>
      </c>
      <c r="Y83" t="str">
        <f t="shared" si="18"/>
        <v>No</v>
      </c>
      <c r="Z83" t="str">
        <f t="shared" si="19"/>
        <v>No</v>
      </c>
      <c r="AA83" t="str">
        <f t="shared" si="20"/>
        <v>No</v>
      </c>
      <c r="AB83">
        <f t="shared" si="21"/>
        <v>0</v>
      </c>
      <c r="AC83" t="str">
        <f t="shared" si="22"/>
        <v>Yes</v>
      </c>
      <c r="AD83" t="str">
        <f t="shared" si="23"/>
        <v>Obesity</v>
      </c>
      <c r="AE83" t="str">
        <f t="shared" si="24"/>
        <v>Normal</v>
      </c>
      <c r="AF83" t="str">
        <f t="shared" si="25"/>
        <v>4-Dec-2002</v>
      </c>
      <c r="AG83" s="18">
        <f>VLOOKUP($U83,$A82:$Q$2344,13,FALSE)</f>
        <v>1267</v>
      </c>
      <c r="AH83" t="str">
        <f t="shared" si="26"/>
        <v>tier - 2</v>
      </c>
      <c r="AI83" t="str">
        <f t="shared" si="27"/>
        <v>tier - 1</v>
      </c>
      <c r="AJ83" t="str">
        <f t="shared" si="28"/>
        <v>R1013</v>
      </c>
      <c r="AK83">
        <f t="shared" si="29"/>
        <v>20</v>
      </c>
    </row>
    <row r="84" spans="1:37" ht="15.6" x14ac:dyDescent="0.3">
      <c r="A84" s="1" t="s">
        <v>2290</v>
      </c>
      <c r="B84" t="s">
        <v>4814</v>
      </c>
      <c r="C84">
        <v>45.41</v>
      </c>
      <c r="D84">
        <v>4.03</v>
      </c>
      <c r="E84" t="s">
        <v>2381</v>
      </c>
      <c r="F84" t="s">
        <v>2380</v>
      </c>
      <c r="G84" t="s">
        <v>2380</v>
      </c>
      <c r="H84">
        <v>1</v>
      </c>
      <c r="I84" t="s">
        <v>2381</v>
      </c>
      <c r="J84" t="s">
        <v>8344</v>
      </c>
      <c r="K84" t="s">
        <v>8350</v>
      </c>
      <c r="L84" t="s">
        <v>8431</v>
      </c>
      <c r="M84" s="15">
        <v>1276</v>
      </c>
      <c r="N84" t="s">
        <v>11</v>
      </c>
      <c r="O84" t="s">
        <v>11</v>
      </c>
      <c r="P84" t="s">
        <v>23</v>
      </c>
      <c r="Q84">
        <v>25</v>
      </c>
      <c r="U84" s="1" t="s">
        <v>2290</v>
      </c>
      <c r="V84" t="str">
        <f t="shared" si="15"/>
        <v>Magee</v>
      </c>
      <c r="W84">
        <f t="shared" si="16"/>
        <v>45.41</v>
      </c>
      <c r="X84">
        <f t="shared" si="17"/>
        <v>4.03</v>
      </c>
      <c r="Y84" t="str">
        <f t="shared" si="18"/>
        <v>Yes</v>
      </c>
      <c r="Z84" t="str">
        <f t="shared" si="19"/>
        <v>No</v>
      </c>
      <c r="AA84" t="str">
        <f t="shared" si="20"/>
        <v>No</v>
      </c>
      <c r="AB84">
        <f t="shared" si="21"/>
        <v>1</v>
      </c>
      <c r="AC84" t="str">
        <f t="shared" si="22"/>
        <v>Yes</v>
      </c>
      <c r="AD84" t="str">
        <f t="shared" si="23"/>
        <v>Obesity</v>
      </c>
      <c r="AE84" t="str">
        <f t="shared" si="24"/>
        <v>Normal</v>
      </c>
      <c r="AF84" t="str">
        <f t="shared" si="25"/>
        <v>26-Oct-1997</v>
      </c>
      <c r="AG84" s="18">
        <f>VLOOKUP($U84,$A83:$Q$2344,13,FALSE)</f>
        <v>1276</v>
      </c>
      <c r="AH84" t="str">
        <f t="shared" si="26"/>
        <v>tier - 2</v>
      </c>
      <c r="AI84" t="str">
        <f t="shared" si="27"/>
        <v>tier - 2</v>
      </c>
      <c r="AJ84" t="str">
        <f t="shared" si="28"/>
        <v>R1012</v>
      </c>
      <c r="AK84">
        <f t="shared" si="29"/>
        <v>25</v>
      </c>
    </row>
    <row r="85" spans="1:37" ht="15.6" x14ac:dyDescent="0.3">
      <c r="A85" s="1" t="s">
        <v>2289</v>
      </c>
      <c r="B85" t="s">
        <v>4815</v>
      </c>
      <c r="C85">
        <v>49.41</v>
      </c>
      <c r="D85">
        <v>4.2300000000000004</v>
      </c>
      <c r="E85" t="s">
        <v>2381</v>
      </c>
      <c r="F85" t="s">
        <v>2380</v>
      </c>
      <c r="G85" t="s">
        <v>2381</v>
      </c>
      <c r="H85">
        <v>1</v>
      </c>
      <c r="I85" t="s">
        <v>2381</v>
      </c>
      <c r="J85" t="s">
        <v>8344</v>
      </c>
      <c r="K85" t="s">
        <v>8350</v>
      </c>
      <c r="L85" t="s">
        <v>8432</v>
      </c>
      <c r="M85" s="15">
        <v>1283</v>
      </c>
      <c r="N85" t="s">
        <v>11</v>
      </c>
      <c r="O85" t="s">
        <v>16</v>
      </c>
      <c r="P85" t="s">
        <v>13</v>
      </c>
      <c r="Q85">
        <v>18</v>
      </c>
      <c r="U85" s="1" t="s">
        <v>2289</v>
      </c>
      <c r="V85" t="str">
        <f t="shared" si="15"/>
        <v>Thoma</v>
      </c>
      <c r="W85">
        <f t="shared" si="16"/>
        <v>49.41</v>
      </c>
      <c r="X85">
        <f t="shared" si="17"/>
        <v>4.2300000000000004</v>
      </c>
      <c r="Y85" t="str">
        <f t="shared" si="18"/>
        <v>Yes</v>
      </c>
      <c r="Z85" t="str">
        <f t="shared" si="19"/>
        <v>No</v>
      </c>
      <c r="AA85" t="str">
        <f t="shared" si="20"/>
        <v>Yes</v>
      </c>
      <c r="AB85">
        <f t="shared" si="21"/>
        <v>1</v>
      </c>
      <c r="AC85" t="str">
        <f t="shared" si="22"/>
        <v>Yes</v>
      </c>
      <c r="AD85" t="str">
        <f t="shared" si="23"/>
        <v>Obesity</v>
      </c>
      <c r="AE85" t="str">
        <f t="shared" si="24"/>
        <v>Normal</v>
      </c>
      <c r="AF85" t="str">
        <f t="shared" si="25"/>
        <v>30-Sep-2004</v>
      </c>
      <c r="AG85" s="18">
        <f>VLOOKUP($U85,$A84:$Q$2344,13,FALSE)</f>
        <v>1283</v>
      </c>
      <c r="AH85" t="str">
        <f t="shared" si="26"/>
        <v>tier - 2</v>
      </c>
      <c r="AI85" t="str">
        <f t="shared" si="27"/>
        <v>tier - 1</v>
      </c>
      <c r="AJ85" t="str">
        <f t="shared" si="28"/>
        <v>R1013</v>
      </c>
      <c r="AK85">
        <f t="shared" si="29"/>
        <v>18</v>
      </c>
    </row>
    <row r="86" spans="1:37" ht="15.6" x14ac:dyDescent="0.3">
      <c r="A86" s="1" t="s">
        <v>2288</v>
      </c>
      <c r="B86" t="s">
        <v>4816</v>
      </c>
      <c r="C86">
        <v>31.824999999999999</v>
      </c>
      <c r="D86">
        <v>4.0599999999999996</v>
      </c>
      <c r="E86" t="s">
        <v>2380</v>
      </c>
      <c r="F86" t="s">
        <v>2380</v>
      </c>
      <c r="G86" t="s">
        <v>2380</v>
      </c>
      <c r="H86">
        <v>2</v>
      </c>
      <c r="I86" t="s">
        <v>2381</v>
      </c>
      <c r="J86" t="s">
        <v>8344</v>
      </c>
      <c r="K86" t="s">
        <v>8350</v>
      </c>
      <c r="L86" t="s">
        <v>8433</v>
      </c>
      <c r="M86" s="15">
        <v>1285</v>
      </c>
      <c r="N86" t="s">
        <v>11</v>
      </c>
      <c r="O86" t="s">
        <v>12</v>
      </c>
      <c r="P86" t="s">
        <v>13</v>
      </c>
      <c r="Q86">
        <v>18</v>
      </c>
      <c r="U86" s="1" t="s">
        <v>2288</v>
      </c>
      <c r="V86" t="str">
        <f t="shared" si="15"/>
        <v>Heagy</v>
      </c>
      <c r="W86">
        <f t="shared" si="16"/>
        <v>31.824999999999999</v>
      </c>
      <c r="X86">
        <f t="shared" si="17"/>
        <v>4.0599999999999996</v>
      </c>
      <c r="Y86" t="str">
        <f t="shared" si="18"/>
        <v>No</v>
      </c>
      <c r="Z86" t="str">
        <f t="shared" si="19"/>
        <v>No</v>
      </c>
      <c r="AA86" t="str">
        <f t="shared" si="20"/>
        <v>No</v>
      </c>
      <c r="AB86">
        <f t="shared" si="21"/>
        <v>2</v>
      </c>
      <c r="AC86" t="str">
        <f t="shared" si="22"/>
        <v>Yes</v>
      </c>
      <c r="AD86" t="str">
        <f t="shared" si="23"/>
        <v>Obesity</v>
      </c>
      <c r="AE86" t="str">
        <f t="shared" si="24"/>
        <v>Normal</v>
      </c>
      <c r="AF86" t="str">
        <f t="shared" si="25"/>
        <v>28-Jul-2004</v>
      </c>
      <c r="AG86" s="18">
        <f>VLOOKUP($U86,$A85:$Q$2344,13,FALSE)</f>
        <v>1285</v>
      </c>
      <c r="AH86" t="str">
        <f t="shared" si="26"/>
        <v>tier - 2</v>
      </c>
      <c r="AI86" t="str">
        <f t="shared" si="27"/>
        <v>tier - 3</v>
      </c>
      <c r="AJ86" t="str">
        <f t="shared" si="28"/>
        <v>R1013</v>
      </c>
      <c r="AK86">
        <f t="shared" si="29"/>
        <v>18</v>
      </c>
    </row>
    <row r="87" spans="1:37" ht="15.6" x14ac:dyDescent="0.3">
      <c r="A87" s="1" t="s">
        <v>2287</v>
      </c>
      <c r="B87" t="s">
        <v>4817</v>
      </c>
      <c r="C87">
        <v>51.28</v>
      </c>
      <c r="D87">
        <v>4.68</v>
      </c>
      <c r="E87" t="s">
        <v>2380</v>
      </c>
      <c r="F87" t="s">
        <v>2380</v>
      </c>
      <c r="G87" t="s">
        <v>2380</v>
      </c>
      <c r="H87">
        <v>2</v>
      </c>
      <c r="I87" t="s">
        <v>2381</v>
      </c>
      <c r="J87" t="s">
        <v>8344</v>
      </c>
      <c r="K87" t="s">
        <v>8350</v>
      </c>
      <c r="L87" t="s">
        <v>8434</v>
      </c>
      <c r="M87" s="15">
        <v>1286</v>
      </c>
      <c r="N87" t="s">
        <v>11</v>
      </c>
      <c r="O87" t="s">
        <v>11</v>
      </c>
      <c r="P87" t="s">
        <v>13</v>
      </c>
      <c r="Q87">
        <v>22</v>
      </c>
      <c r="U87" s="1" t="s">
        <v>2287</v>
      </c>
      <c r="V87" t="str">
        <f t="shared" si="15"/>
        <v>Regnier</v>
      </c>
      <c r="W87">
        <f t="shared" si="16"/>
        <v>51.28</v>
      </c>
      <c r="X87">
        <f t="shared" si="17"/>
        <v>4.68</v>
      </c>
      <c r="Y87" t="str">
        <f t="shared" si="18"/>
        <v>No</v>
      </c>
      <c r="Z87" t="str">
        <f t="shared" si="19"/>
        <v>No</v>
      </c>
      <c r="AA87" t="str">
        <f t="shared" si="20"/>
        <v>No</v>
      </c>
      <c r="AB87">
        <f t="shared" si="21"/>
        <v>2</v>
      </c>
      <c r="AC87" t="str">
        <f t="shared" si="22"/>
        <v>Yes</v>
      </c>
      <c r="AD87" t="str">
        <f t="shared" si="23"/>
        <v>Obesity</v>
      </c>
      <c r="AE87" t="str">
        <f t="shared" si="24"/>
        <v>Normal</v>
      </c>
      <c r="AF87" t="str">
        <f t="shared" si="25"/>
        <v>26-Jun-2000</v>
      </c>
      <c r="AG87" s="18">
        <f>VLOOKUP($U87,$A86:$Q$2344,13,FALSE)</f>
        <v>1286</v>
      </c>
      <c r="AH87" t="str">
        <f t="shared" si="26"/>
        <v>tier - 2</v>
      </c>
      <c r="AI87" t="str">
        <f t="shared" si="27"/>
        <v>tier - 2</v>
      </c>
      <c r="AJ87" t="str">
        <f t="shared" si="28"/>
        <v>R1013</v>
      </c>
      <c r="AK87">
        <f t="shared" si="29"/>
        <v>22</v>
      </c>
    </row>
    <row r="88" spans="1:37" ht="15.6" x14ac:dyDescent="0.3">
      <c r="A88" s="1" t="s">
        <v>2286</v>
      </c>
      <c r="B88" t="s">
        <v>4818</v>
      </c>
      <c r="C88">
        <v>34.96</v>
      </c>
      <c r="D88">
        <v>4.34</v>
      </c>
      <c r="E88" t="s">
        <v>2380</v>
      </c>
      <c r="F88" t="s">
        <v>2380</v>
      </c>
      <c r="G88" t="s">
        <v>2381</v>
      </c>
      <c r="H88">
        <v>1</v>
      </c>
      <c r="I88" t="s">
        <v>2381</v>
      </c>
      <c r="J88" t="s">
        <v>8344</v>
      </c>
      <c r="K88" t="s">
        <v>8350</v>
      </c>
      <c r="L88" t="s">
        <v>8435</v>
      </c>
      <c r="M88" s="15">
        <v>1290.93</v>
      </c>
      <c r="N88" t="s">
        <v>11</v>
      </c>
      <c r="O88" t="s">
        <v>11</v>
      </c>
      <c r="P88" t="s">
        <v>13</v>
      </c>
      <c r="Q88">
        <v>25</v>
      </c>
      <c r="U88" s="1" t="s">
        <v>2286</v>
      </c>
      <c r="V88" t="str">
        <f t="shared" si="15"/>
        <v>Parendo</v>
      </c>
      <c r="W88">
        <f t="shared" si="16"/>
        <v>34.96</v>
      </c>
      <c r="X88">
        <f t="shared" si="17"/>
        <v>4.34</v>
      </c>
      <c r="Y88" t="str">
        <f t="shared" si="18"/>
        <v>No</v>
      </c>
      <c r="Z88" t="str">
        <f t="shared" si="19"/>
        <v>No</v>
      </c>
      <c r="AA88" t="str">
        <f t="shared" si="20"/>
        <v>Yes</v>
      </c>
      <c r="AB88">
        <f t="shared" si="21"/>
        <v>1</v>
      </c>
      <c r="AC88" t="str">
        <f t="shared" si="22"/>
        <v>Yes</v>
      </c>
      <c r="AD88" t="str">
        <f t="shared" si="23"/>
        <v>Obesity</v>
      </c>
      <c r="AE88" t="str">
        <f t="shared" si="24"/>
        <v>Normal</v>
      </c>
      <c r="AF88" t="str">
        <f t="shared" si="25"/>
        <v>4-Jun-1998</v>
      </c>
      <c r="AG88" s="18">
        <f>VLOOKUP($U88,$A87:$Q$2344,13,FALSE)</f>
        <v>1290.93</v>
      </c>
      <c r="AH88" t="str">
        <f t="shared" si="26"/>
        <v>tier - 2</v>
      </c>
      <c r="AI88" t="str">
        <f t="shared" si="27"/>
        <v>tier - 2</v>
      </c>
      <c r="AJ88" t="str">
        <f t="shared" si="28"/>
        <v>R1013</v>
      </c>
      <c r="AK88">
        <f t="shared" si="29"/>
        <v>25</v>
      </c>
    </row>
    <row r="89" spans="1:37" ht="15.6" x14ac:dyDescent="0.3">
      <c r="A89" s="1" t="s">
        <v>2285</v>
      </c>
      <c r="B89" t="s">
        <v>4819</v>
      </c>
      <c r="C89">
        <v>33.11</v>
      </c>
      <c r="D89">
        <v>10.51</v>
      </c>
      <c r="E89" t="s">
        <v>2380</v>
      </c>
      <c r="F89" t="s">
        <v>2380</v>
      </c>
      <c r="G89" t="s">
        <v>2380</v>
      </c>
      <c r="H89">
        <v>0</v>
      </c>
      <c r="I89" t="s">
        <v>2381</v>
      </c>
      <c r="J89" t="s">
        <v>8344</v>
      </c>
      <c r="K89" t="s">
        <v>8348</v>
      </c>
      <c r="L89" t="s">
        <v>8436</v>
      </c>
      <c r="M89" s="15">
        <v>1293</v>
      </c>
      <c r="N89" t="s">
        <v>11</v>
      </c>
      <c r="O89" t="s">
        <v>12</v>
      </c>
      <c r="P89" t="s">
        <v>23</v>
      </c>
      <c r="Q89">
        <v>21</v>
      </c>
      <c r="U89" s="1" t="s">
        <v>2285</v>
      </c>
      <c r="V89" t="str">
        <f t="shared" si="15"/>
        <v>Schell</v>
      </c>
      <c r="W89">
        <f t="shared" si="16"/>
        <v>33.11</v>
      </c>
      <c r="X89">
        <f t="shared" si="17"/>
        <v>10.51</v>
      </c>
      <c r="Y89" t="str">
        <f t="shared" si="18"/>
        <v>No</v>
      </c>
      <c r="Z89" t="str">
        <f t="shared" si="19"/>
        <v>No</v>
      </c>
      <c r="AA89" t="str">
        <f t="shared" si="20"/>
        <v>No</v>
      </c>
      <c r="AB89">
        <f t="shared" si="21"/>
        <v>0</v>
      </c>
      <c r="AC89" t="str">
        <f t="shared" si="22"/>
        <v>Yes</v>
      </c>
      <c r="AD89" t="str">
        <f t="shared" si="23"/>
        <v>Obesity</v>
      </c>
      <c r="AE89" t="str">
        <f t="shared" si="24"/>
        <v>Diabetes</v>
      </c>
      <c r="AF89" t="str">
        <f t="shared" si="25"/>
        <v>29-Nov-2001</v>
      </c>
      <c r="AG89" s="18">
        <f>VLOOKUP($U89,$A88:$Q$2344,13,FALSE)</f>
        <v>1293</v>
      </c>
      <c r="AH89" t="str">
        <f t="shared" si="26"/>
        <v>tier - 2</v>
      </c>
      <c r="AI89" t="str">
        <f t="shared" si="27"/>
        <v>tier - 3</v>
      </c>
      <c r="AJ89" t="str">
        <f t="shared" si="28"/>
        <v>R1012</v>
      </c>
      <c r="AK89">
        <f t="shared" si="29"/>
        <v>21</v>
      </c>
    </row>
    <row r="90" spans="1:37" ht="15.6" x14ac:dyDescent="0.3">
      <c r="A90" s="1" t="s">
        <v>2284</v>
      </c>
      <c r="B90" t="s">
        <v>4820</v>
      </c>
      <c r="C90">
        <v>54.74</v>
      </c>
      <c r="D90">
        <v>5.84</v>
      </c>
      <c r="E90" t="s">
        <v>2381</v>
      </c>
      <c r="F90" t="s">
        <v>2380</v>
      </c>
      <c r="G90" t="s">
        <v>2381</v>
      </c>
      <c r="H90">
        <v>1</v>
      </c>
      <c r="I90" t="s">
        <v>2381</v>
      </c>
      <c r="J90" t="s">
        <v>8344</v>
      </c>
      <c r="K90" t="s">
        <v>8349</v>
      </c>
      <c r="L90" t="s">
        <v>8437</v>
      </c>
      <c r="M90" s="15">
        <v>1304</v>
      </c>
      <c r="N90" t="s">
        <v>11</v>
      </c>
      <c r="O90" t="s">
        <v>11</v>
      </c>
      <c r="P90" t="s">
        <v>23</v>
      </c>
      <c r="Q90">
        <v>20</v>
      </c>
      <c r="U90" s="1" t="s">
        <v>2284</v>
      </c>
      <c r="V90" t="str">
        <f t="shared" si="15"/>
        <v>Driscoll</v>
      </c>
      <c r="W90">
        <f t="shared" si="16"/>
        <v>54.74</v>
      </c>
      <c r="X90">
        <f t="shared" si="17"/>
        <v>5.84</v>
      </c>
      <c r="Y90" t="str">
        <f t="shared" si="18"/>
        <v>Yes</v>
      </c>
      <c r="Z90" t="str">
        <f t="shared" si="19"/>
        <v>No</v>
      </c>
      <c r="AA90" t="str">
        <f t="shared" si="20"/>
        <v>Yes</v>
      </c>
      <c r="AB90">
        <f t="shared" si="21"/>
        <v>1</v>
      </c>
      <c r="AC90" t="str">
        <f t="shared" si="22"/>
        <v>Yes</v>
      </c>
      <c r="AD90" t="str">
        <f t="shared" si="23"/>
        <v>Obesity</v>
      </c>
      <c r="AE90" t="str">
        <f t="shared" si="24"/>
        <v>Prediabetes</v>
      </c>
      <c r="AF90" t="str">
        <f t="shared" si="25"/>
        <v>10-Dec-2002</v>
      </c>
      <c r="AG90" s="18">
        <f>VLOOKUP($U90,$A89:$Q$2344,13,FALSE)</f>
        <v>1304</v>
      </c>
      <c r="AH90" t="str">
        <f t="shared" si="26"/>
        <v>tier - 2</v>
      </c>
      <c r="AI90" t="str">
        <f t="shared" si="27"/>
        <v>tier - 2</v>
      </c>
      <c r="AJ90" t="str">
        <f t="shared" si="28"/>
        <v>R1012</v>
      </c>
      <c r="AK90">
        <f t="shared" si="29"/>
        <v>20</v>
      </c>
    </row>
    <row r="91" spans="1:37" ht="15.6" x14ac:dyDescent="0.3">
      <c r="A91" s="1" t="s">
        <v>2283</v>
      </c>
      <c r="B91" t="s">
        <v>4822</v>
      </c>
      <c r="C91">
        <v>32.56</v>
      </c>
      <c r="D91">
        <v>5.41</v>
      </c>
      <c r="E91" t="s">
        <v>2380</v>
      </c>
      <c r="F91" t="s">
        <v>2380</v>
      </c>
      <c r="G91" t="s">
        <v>2381</v>
      </c>
      <c r="H91">
        <v>1</v>
      </c>
      <c r="I91" t="s">
        <v>2381</v>
      </c>
      <c r="J91" t="s">
        <v>8344</v>
      </c>
      <c r="K91" t="s">
        <v>8350</v>
      </c>
      <c r="L91" t="s">
        <v>8438</v>
      </c>
      <c r="M91" s="15">
        <v>1304</v>
      </c>
      <c r="N91" t="s">
        <v>11</v>
      </c>
      <c r="O91" t="s">
        <v>11</v>
      </c>
      <c r="P91" t="s">
        <v>13</v>
      </c>
      <c r="Q91">
        <v>23</v>
      </c>
      <c r="U91" s="1" t="s">
        <v>2283</v>
      </c>
      <c r="V91" t="str">
        <f t="shared" si="15"/>
        <v>Mitchell</v>
      </c>
      <c r="W91">
        <f t="shared" si="16"/>
        <v>32.56</v>
      </c>
      <c r="X91">
        <f t="shared" si="17"/>
        <v>5.41</v>
      </c>
      <c r="Y91" t="str">
        <f t="shared" si="18"/>
        <v>No</v>
      </c>
      <c r="Z91" t="str">
        <f t="shared" si="19"/>
        <v>No</v>
      </c>
      <c r="AA91" t="str">
        <f t="shared" si="20"/>
        <v>Yes</v>
      </c>
      <c r="AB91">
        <f t="shared" si="21"/>
        <v>1</v>
      </c>
      <c r="AC91" t="str">
        <f t="shared" si="22"/>
        <v>Yes</v>
      </c>
      <c r="AD91" t="str">
        <f t="shared" si="23"/>
        <v>Obesity</v>
      </c>
      <c r="AE91" t="str">
        <f t="shared" si="24"/>
        <v>Normal</v>
      </c>
      <c r="AF91" t="str">
        <f t="shared" si="25"/>
        <v>2-Dec-1999</v>
      </c>
      <c r="AG91" s="18">
        <f>VLOOKUP($U91,$A90:$Q$2344,13,FALSE)</f>
        <v>1304</v>
      </c>
      <c r="AH91" t="str">
        <f t="shared" si="26"/>
        <v>tier - 2</v>
      </c>
      <c r="AI91" t="str">
        <f t="shared" si="27"/>
        <v>tier - 2</v>
      </c>
      <c r="AJ91" t="str">
        <f t="shared" si="28"/>
        <v>R1013</v>
      </c>
      <c r="AK91">
        <f t="shared" si="29"/>
        <v>23</v>
      </c>
    </row>
    <row r="92" spans="1:37" ht="15.6" x14ac:dyDescent="0.3">
      <c r="A92" s="1" t="s">
        <v>2282</v>
      </c>
      <c r="B92" t="s">
        <v>4823</v>
      </c>
      <c r="C92">
        <v>39.049999999999997</v>
      </c>
      <c r="D92">
        <v>6.06</v>
      </c>
      <c r="E92" t="s">
        <v>2380</v>
      </c>
      <c r="F92" t="s">
        <v>2380</v>
      </c>
      <c r="G92" t="s">
        <v>2380</v>
      </c>
      <c r="H92">
        <v>1</v>
      </c>
      <c r="I92" t="s">
        <v>2381</v>
      </c>
      <c r="J92" t="s">
        <v>8344</v>
      </c>
      <c r="K92" t="s">
        <v>8349</v>
      </c>
      <c r="L92" t="s">
        <v>8439</v>
      </c>
      <c r="M92" s="15">
        <v>1315</v>
      </c>
      <c r="N92" t="s">
        <v>11</v>
      </c>
      <c r="O92" t="s">
        <v>11</v>
      </c>
      <c r="P92" t="s">
        <v>13</v>
      </c>
      <c r="Q92">
        <v>20</v>
      </c>
      <c r="U92" s="1" t="s">
        <v>2282</v>
      </c>
      <c r="V92" t="str">
        <f t="shared" si="15"/>
        <v>Cutler</v>
      </c>
      <c r="W92">
        <f t="shared" si="16"/>
        <v>39.049999999999997</v>
      </c>
      <c r="X92">
        <f t="shared" si="17"/>
        <v>6.06</v>
      </c>
      <c r="Y92" t="str">
        <f t="shared" si="18"/>
        <v>No</v>
      </c>
      <c r="Z92" t="str">
        <f t="shared" si="19"/>
        <v>No</v>
      </c>
      <c r="AA92" t="str">
        <f t="shared" si="20"/>
        <v>No</v>
      </c>
      <c r="AB92">
        <f t="shared" si="21"/>
        <v>1</v>
      </c>
      <c r="AC92" t="str">
        <f t="shared" si="22"/>
        <v>Yes</v>
      </c>
      <c r="AD92" t="str">
        <f t="shared" si="23"/>
        <v>Obesity</v>
      </c>
      <c r="AE92" t="str">
        <f t="shared" si="24"/>
        <v>Prediabetes</v>
      </c>
      <c r="AF92" t="str">
        <f t="shared" si="25"/>
        <v>13-Oct-2002</v>
      </c>
      <c r="AG92" s="18">
        <f>VLOOKUP($U92,$A91:$Q$2344,13,FALSE)</f>
        <v>1315</v>
      </c>
      <c r="AH92" t="str">
        <f t="shared" si="26"/>
        <v>tier - 2</v>
      </c>
      <c r="AI92" t="str">
        <f t="shared" si="27"/>
        <v>tier - 2</v>
      </c>
      <c r="AJ92" t="str">
        <f t="shared" si="28"/>
        <v>R1013</v>
      </c>
      <c r="AK92">
        <f t="shared" si="29"/>
        <v>20</v>
      </c>
    </row>
    <row r="93" spans="1:37" ht="15.6" x14ac:dyDescent="0.3">
      <c r="A93" s="1" t="s">
        <v>2281</v>
      </c>
      <c r="B93" t="s">
        <v>4824</v>
      </c>
      <c r="C93">
        <v>42.75</v>
      </c>
      <c r="D93">
        <v>4.22</v>
      </c>
      <c r="E93" t="s">
        <v>2380</v>
      </c>
      <c r="F93" t="s">
        <v>2380</v>
      </c>
      <c r="G93" t="s">
        <v>2380</v>
      </c>
      <c r="H93">
        <v>0</v>
      </c>
      <c r="I93" t="s">
        <v>2381</v>
      </c>
      <c r="J93" t="s">
        <v>8344</v>
      </c>
      <c r="K93" t="s">
        <v>8350</v>
      </c>
      <c r="L93" t="s">
        <v>8440</v>
      </c>
      <c r="M93" s="15">
        <v>1329.17</v>
      </c>
      <c r="N93" t="s">
        <v>11</v>
      </c>
      <c r="O93" t="s">
        <v>12</v>
      </c>
      <c r="P93" t="s">
        <v>13</v>
      </c>
      <c r="Q93">
        <v>23</v>
      </c>
      <c r="U93" s="1" t="s">
        <v>2281</v>
      </c>
      <c r="V93" t="str">
        <f t="shared" si="15"/>
        <v>Derian</v>
      </c>
      <c r="W93">
        <f t="shared" si="16"/>
        <v>42.75</v>
      </c>
      <c r="X93">
        <f t="shared" si="17"/>
        <v>4.22</v>
      </c>
      <c r="Y93" t="str">
        <f t="shared" si="18"/>
        <v>No</v>
      </c>
      <c r="Z93" t="str">
        <f t="shared" si="19"/>
        <v>No</v>
      </c>
      <c r="AA93" t="str">
        <f t="shared" si="20"/>
        <v>No</v>
      </c>
      <c r="AB93">
        <f t="shared" si="21"/>
        <v>0</v>
      </c>
      <c r="AC93" t="str">
        <f t="shared" si="22"/>
        <v>Yes</v>
      </c>
      <c r="AD93" t="str">
        <f t="shared" si="23"/>
        <v>Obesity</v>
      </c>
      <c r="AE93" t="str">
        <f t="shared" si="24"/>
        <v>Normal</v>
      </c>
      <c r="AF93" t="str">
        <f t="shared" si="25"/>
        <v>14-Oct-1999</v>
      </c>
      <c r="AG93" s="18">
        <f>VLOOKUP($U93,$A92:$Q$2344,13,FALSE)</f>
        <v>1329.17</v>
      </c>
      <c r="AH93" t="str">
        <f t="shared" si="26"/>
        <v>tier - 2</v>
      </c>
      <c r="AI93" t="str">
        <f t="shared" si="27"/>
        <v>tier - 3</v>
      </c>
      <c r="AJ93" t="str">
        <f t="shared" si="28"/>
        <v>R1013</v>
      </c>
      <c r="AK93">
        <f t="shared" si="29"/>
        <v>23</v>
      </c>
    </row>
    <row r="94" spans="1:37" ht="15.6" x14ac:dyDescent="0.3">
      <c r="A94" s="1" t="s">
        <v>2280</v>
      </c>
      <c r="B94" t="s">
        <v>4825</v>
      </c>
      <c r="C94">
        <v>50.58</v>
      </c>
      <c r="D94">
        <v>5.12</v>
      </c>
      <c r="E94" t="s">
        <v>2380</v>
      </c>
      <c r="F94" t="s">
        <v>2380</v>
      </c>
      <c r="G94" t="s">
        <v>2380</v>
      </c>
      <c r="H94">
        <v>2</v>
      </c>
      <c r="I94" t="s">
        <v>2381</v>
      </c>
      <c r="J94" t="s">
        <v>8344</v>
      </c>
      <c r="K94" t="s">
        <v>8350</v>
      </c>
      <c r="L94" t="s">
        <v>8441</v>
      </c>
      <c r="M94" s="15">
        <v>1332.61</v>
      </c>
      <c r="N94" t="s">
        <v>11</v>
      </c>
      <c r="O94" t="s">
        <v>12</v>
      </c>
      <c r="P94" t="s">
        <v>13</v>
      </c>
      <c r="Q94">
        <v>24</v>
      </c>
      <c r="U94" s="1" t="s">
        <v>2280</v>
      </c>
      <c r="V94" t="str">
        <f t="shared" si="15"/>
        <v>Farina</v>
      </c>
      <c r="W94">
        <f t="shared" si="16"/>
        <v>50.58</v>
      </c>
      <c r="X94">
        <f t="shared" si="17"/>
        <v>5.12</v>
      </c>
      <c r="Y94" t="str">
        <f t="shared" si="18"/>
        <v>No</v>
      </c>
      <c r="Z94" t="str">
        <f t="shared" si="19"/>
        <v>No</v>
      </c>
      <c r="AA94" t="str">
        <f t="shared" si="20"/>
        <v>No</v>
      </c>
      <c r="AB94">
        <f t="shared" si="21"/>
        <v>2</v>
      </c>
      <c r="AC94" t="str">
        <f t="shared" si="22"/>
        <v>Yes</v>
      </c>
      <c r="AD94" t="str">
        <f t="shared" si="23"/>
        <v>Obesity</v>
      </c>
      <c r="AE94" t="str">
        <f t="shared" si="24"/>
        <v>Normal</v>
      </c>
      <c r="AF94" t="str">
        <f t="shared" si="25"/>
        <v>12-Jul-1998</v>
      </c>
      <c r="AG94" s="18">
        <f>VLOOKUP($U94,$A93:$Q$2344,13,FALSE)</f>
        <v>1332.61</v>
      </c>
      <c r="AH94" t="str">
        <f t="shared" si="26"/>
        <v>tier - 2</v>
      </c>
      <c r="AI94" t="str">
        <f t="shared" si="27"/>
        <v>tier - 3</v>
      </c>
      <c r="AJ94" t="str">
        <f t="shared" si="28"/>
        <v>R1013</v>
      </c>
      <c r="AK94">
        <f t="shared" si="29"/>
        <v>24</v>
      </c>
    </row>
    <row r="95" spans="1:37" ht="15.6" x14ac:dyDescent="0.3">
      <c r="A95" s="1" t="s">
        <v>2279</v>
      </c>
      <c r="B95" t="s">
        <v>4826</v>
      </c>
      <c r="C95">
        <v>30.495000000000001</v>
      </c>
      <c r="D95">
        <v>4.57</v>
      </c>
      <c r="E95" t="s">
        <v>2381</v>
      </c>
      <c r="F95" t="s">
        <v>2380</v>
      </c>
      <c r="G95" t="s">
        <v>2380</v>
      </c>
      <c r="H95">
        <v>0</v>
      </c>
      <c r="I95" t="s">
        <v>2381</v>
      </c>
      <c r="J95" t="s">
        <v>8344</v>
      </c>
      <c r="K95" t="s">
        <v>8350</v>
      </c>
      <c r="L95" t="s">
        <v>8442</v>
      </c>
      <c r="M95" s="15">
        <v>1338</v>
      </c>
      <c r="N95" t="s">
        <v>11</v>
      </c>
      <c r="O95" t="s">
        <v>12</v>
      </c>
      <c r="P95" t="s">
        <v>23</v>
      </c>
      <c r="Q95">
        <v>27</v>
      </c>
      <c r="U95" s="1" t="s">
        <v>2279</v>
      </c>
      <c r="V95" t="str">
        <f t="shared" si="15"/>
        <v>Saunders</v>
      </c>
      <c r="W95">
        <f t="shared" si="16"/>
        <v>30.495000000000001</v>
      </c>
      <c r="X95">
        <f t="shared" si="17"/>
        <v>4.57</v>
      </c>
      <c r="Y95" t="str">
        <f t="shared" si="18"/>
        <v>Yes</v>
      </c>
      <c r="Z95" t="str">
        <f t="shared" si="19"/>
        <v>No</v>
      </c>
      <c r="AA95" t="str">
        <f t="shared" si="20"/>
        <v>No</v>
      </c>
      <c r="AB95">
        <f t="shared" si="21"/>
        <v>0</v>
      </c>
      <c r="AC95" t="str">
        <f t="shared" si="22"/>
        <v>Yes</v>
      </c>
      <c r="AD95" t="str">
        <f t="shared" si="23"/>
        <v>Obesity</v>
      </c>
      <c r="AE95" t="str">
        <f t="shared" si="24"/>
        <v>Normal</v>
      </c>
      <c r="AF95" t="str">
        <f t="shared" si="25"/>
        <v>30-Jul-1995</v>
      </c>
      <c r="AG95" s="18">
        <f>VLOOKUP($U95,$A94:$Q$2344,13,FALSE)</f>
        <v>1338</v>
      </c>
      <c r="AH95" t="str">
        <f t="shared" si="26"/>
        <v>tier - 2</v>
      </c>
      <c r="AI95" t="str">
        <f t="shared" si="27"/>
        <v>tier - 3</v>
      </c>
      <c r="AJ95" t="str">
        <f t="shared" si="28"/>
        <v>R1012</v>
      </c>
      <c r="AK95">
        <f t="shared" si="29"/>
        <v>27</v>
      </c>
    </row>
    <row r="96" spans="1:37" ht="15.6" x14ac:dyDescent="0.3">
      <c r="A96" s="1" t="s">
        <v>2278</v>
      </c>
      <c r="B96" t="s">
        <v>4827</v>
      </c>
      <c r="C96">
        <v>48.31</v>
      </c>
      <c r="D96">
        <v>9.58</v>
      </c>
      <c r="E96" t="s">
        <v>2381</v>
      </c>
      <c r="F96" t="s">
        <v>2380</v>
      </c>
      <c r="G96" t="s">
        <v>2380</v>
      </c>
      <c r="H96">
        <v>2</v>
      </c>
      <c r="I96" t="s">
        <v>2381</v>
      </c>
      <c r="J96" t="s">
        <v>8344</v>
      </c>
      <c r="K96" t="s">
        <v>8348</v>
      </c>
      <c r="L96" t="s">
        <v>8443</v>
      </c>
      <c r="M96" s="15">
        <v>1341.16</v>
      </c>
      <c r="N96" t="s">
        <v>11</v>
      </c>
      <c r="O96" t="s">
        <v>11</v>
      </c>
      <c r="P96" t="s">
        <v>23</v>
      </c>
      <c r="Q96">
        <v>25</v>
      </c>
      <c r="U96" s="1" t="s">
        <v>2278</v>
      </c>
      <c r="V96" t="str">
        <f t="shared" si="15"/>
        <v>Kratz</v>
      </c>
      <c r="W96">
        <f t="shared" si="16"/>
        <v>48.31</v>
      </c>
      <c r="X96">
        <f t="shared" si="17"/>
        <v>9.58</v>
      </c>
      <c r="Y96" t="str">
        <f t="shared" si="18"/>
        <v>Yes</v>
      </c>
      <c r="Z96" t="str">
        <f t="shared" si="19"/>
        <v>No</v>
      </c>
      <c r="AA96" t="str">
        <f t="shared" si="20"/>
        <v>No</v>
      </c>
      <c r="AB96">
        <f t="shared" si="21"/>
        <v>2</v>
      </c>
      <c r="AC96" t="str">
        <f t="shared" si="22"/>
        <v>Yes</v>
      </c>
      <c r="AD96" t="str">
        <f t="shared" si="23"/>
        <v>Obesity</v>
      </c>
      <c r="AE96" t="str">
        <f t="shared" si="24"/>
        <v>Diabetes</v>
      </c>
      <c r="AF96" t="str">
        <f t="shared" si="25"/>
        <v>7-Nov-1997</v>
      </c>
      <c r="AG96" s="18">
        <f>VLOOKUP($U96,$A95:$Q$2344,13,FALSE)</f>
        <v>1341.16</v>
      </c>
      <c r="AH96" t="str">
        <f t="shared" si="26"/>
        <v>tier - 2</v>
      </c>
      <c r="AI96" t="str">
        <f t="shared" si="27"/>
        <v>tier - 2</v>
      </c>
      <c r="AJ96" t="str">
        <f t="shared" si="28"/>
        <v>R1012</v>
      </c>
      <c r="AK96">
        <f t="shared" si="29"/>
        <v>25</v>
      </c>
    </row>
    <row r="97" spans="1:37" ht="15.6" x14ac:dyDescent="0.3">
      <c r="A97" s="1" t="s">
        <v>2277</v>
      </c>
      <c r="B97" t="s">
        <v>4828</v>
      </c>
      <c r="C97">
        <v>48.99</v>
      </c>
      <c r="D97">
        <v>9.7799999999999994</v>
      </c>
      <c r="E97" t="s">
        <v>2381</v>
      </c>
      <c r="F97" t="s">
        <v>2380</v>
      </c>
      <c r="G97" t="s">
        <v>2380</v>
      </c>
      <c r="H97">
        <v>1</v>
      </c>
      <c r="I97" t="s">
        <v>2381</v>
      </c>
      <c r="J97" t="s">
        <v>8344</v>
      </c>
      <c r="K97" t="s">
        <v>8348</v>
      </c>
      <c r="L97" t="s">
        <v>8444</v>
      </c>
      <c r="M97" s="15">
        <v>1359</v>
      </c>
      <c r="N97" t="s">
        <v>11</v>
      </c>
      <c r="O97" t="s">
        <v>16</v>
      </c>
      <c r="P97" t="s">
        <v>13</v>
      </c>
      <c r="Q97">
        <v>24</v>
      </c>
      <c r="U97" s="1" t="s">
        <v>2277</v>
      </c>
      <c r="V97" t="str">
        <f t="shared" si="15"/>
        <v>Boland</v>
      </c>
      <c r="W97">
        <f t="shared" si="16"/>
        <v>48.99</v>
      </c>
      <c r="X97">
        <f t="shared" si="17"/>
        <v>9.7799999999999994</v>
      </c>
      <c r="Y97" t="str">
        <f t="shared" si="18"/>
        <v>Yes</v>
      </c>
      <c r="Z97" t="str">
        <f t="shared" si="19"/>
        <v>No</v>
      </c>
      <c r="AA97" t="str">
        <f t="shared" si="20"/>
        <v>No</v>
      </c>
      <c r="AB97">
        <f t="shared" si="21"/>
        <v>1</v>
      </c>
      <c r="AC97" t="str">
        <f t="shared" si="22"/>
        <v>Yes</v>
      </c>
      <c r="AD97" t="str">
        <f t="shared" si="23"/>
        <v>Obesity</v>
      </c>
      <c r="AE97" t="str">
        <f t="shared" si="24"/>
        <v>Diabetes</v>
      </c>
      <c r="AF97" t="str">
        <f t="shared" si="25"/>
        <v>3-Dec-1998</v>
      </c>
      <c r="AG97" s="18">
        <f>VLOOKUP($U97,$A96:$Q$2344,13,FALSE)</f>
        <v>1359</v>
      </c>
      <c r="AH97" t="str">
        <f t="shared" si="26"/>
        <v>tier - 2</v>
      </c>
      <c r="AI97" t="str">
        <f t="shared" si="27"/>
        <v>tier - 1</v>
      </c>
      <c r="AJ97" t="str">
        <f t="shared" si="28"/>
        <v>R1013</v>
      </c>
      <c r="AK97">
        <f t="shared" si="29"/>
        <v>24</v>
      </c>
    </row>
    <row r="98" spans="1:37" ht="15.6" x14ac:dyDescent="0.3">
      <c r="A98" s="1" t="s">
        <v>2276</v>
      </c>
      <c r="B98" t="s">
        <v>6779</v>
      </c>
      <c r="C98">
        <v>38.39</v>
      </c>
      <c r="D98">
        <v>4.1100000000000003</v>
      </c>
      <c r="E98" t="s">
        <v>2381</v>
      </c>
      <c r="F98" t="s">
        <v>2380</v>
      </c>
      <c r="G98" t="s">
        <v>2380</v>
      </c>
      <c r="H98">
        <v>0</v>
      </c>
      <c r="I98" t="s">
        <v>2381</v>
      </c>
      <c r="J98" t="s">
        <v>8344</v>
      </c>
      <c r="K98" t="s">
        <v>8350</v>
      </c>
      <c r="L98" t="s">
        <v>8445</v>
      </c>
      <c r="M98" s="15">
        <v>1382</v>
      </c>
      <c r="N98" t="s">
        <v>11</v>
      </c>
      <c r="O98" t="s">
        <v>16</v>
      </c>
      <c r="P98" t="s">
        <v>13</v>
      </c>
      <c r="Q98">
        <v>20</v>
      </c>
      <c r="U98" s="1" t="s">
        <v>2276</v>
      </c>
      <c r="V98" t="str">
        <f t="shared" si="15"/>
        <v>Van Hout</v>
      </c>
      <c r="W98">
        <f t="shared" si="16"/>
        <v>38.39</v>
      </c>
      <c r="X98">
        <f t="shared" si="17"/>
        <v>4.1100000000000003</v>
      </c>
      <c r="Y98" t="str">
        <f t="shared" si="18"/>
        <v>Yes</v>
      </c>
      <c r="Z98" t="str">
        <f t="shared" si="19"/>
        <v>No</v>
      </c>
      <c r="AA98" t="str">
        <f t="shared" si="20"/>
        <v>No</v>
      </c>
      <c r="AB98">
        <f t="shared" si="21"/>
        <v>0</v>
      </c>
      <c r="AC98" t="str">
        <f t="shared" si="22"/>
        <v>Yes</v>
      </c>
      <c r="AD98" t="str">
        <f t="shared" si="23"/>
        <v>Obesity</v>
      </c>
      <c r="AE98" t="str">
        <f t="shared" si="24"/>
        <v>Normal</v>
      </c>
      <c r="AF98" t="str">
        <f t="shared" si="25"/>
        <v>15-Aug-2002</v>
      </c>
      <c r="AG98" s="18">
        <f>VLOOKUP($U98,$A97:$Q$2344,13,FALSE)</f>
        <v>1382</v>
      </c>
      <c r="AH98" t="str">
        <f t="shared" si="26"/>
        <v>tier - 2</v>
      </c>
      <c r="AI98" t="str">
        <f t="shared" si="27"/>
        <v>tier - 1</v>
      </c>
      <c r="AJ98" t="str">
        <f t="shared" si="28"/>
        <v>R1013</v>
      </c>
      <c r="AK98">
        <f t="shared" si="29"/>
        <v>20</v>
      </c>
    </row>
    <row r="99" spans="1:37" ht="15.6" x14ac:dyDescent="0.3">
      <c r="A99" s="1" t="s">
        <v>2275</v>
      </c>
      <c r="B99" t="s">
        <v>4829</v>
      </c>
      <c r="C99">
        <v>44.34</v>
      </c>
      <c r="D99">
        <v>4.0199999999999996</v>
      </c>
      <c r="E99" t="s">
        <v>2381</v>
      </c>
      <c r="F99" t="s">
        <v>2380</v>
      </c>
      <c r="G99" t="s">
        <v>2380</v>
      </c>
      <c r="H99">
        <v>2</v>
      </c>
      <c r="I99" t="s">
        <v>2381</v>
      </c>
      <c r="J99" t="s">
        <v>8344</v>
      </c>
      <c r="K99" t="s">
        <v>8350</v>
      </c>
      <c r="L99" t="s">
        <v>8446</v>
      </c>
      <c r="M99" s="15">
        <v>1389</v>
      </c>
      <c r="N99" t="s">
        <v>11</v>
      </c>
      <c r="O99" t="s">
        <v>11</v>
      </c>
      <c r="P99" t="s">
        <v>13</v>
      </c>
      <c r="Q99">
        <v>23</v>
      </c>
      <c r="U99" s="1" t="s">
        <v>2275</v>
      </c>
      <c r="V99" t="str">
        <f t="shared" si="15"/>
        <v>Ramsey</v>
      </c>
      <c r="W99">
        <f t="shared" si="16"/>
        <v>44.34</v>
      </c>
      <c r="X99">
        <f t="shared" si="17"/>
        <v>4.0199999999999996</v>
      </c>
      <c r="Y99" t="str">
        <f t="shared" si="18"/>
        <v>Yes</v>
      </c>
      <c r="Z99" t="str">
        <f t="shared" si="19"/>
        <v>No</v>
      </c>
      <c r="AA99" t="str">
        <f t="shared" si="20"/>
        <v>No</v>
      </c>
      <c r="AB99">
        <f t="shared" si="21"/>
        <v>2</v>
      </c>
      <c r="AC99" t="str">
        <f t="shared" si="22"/>
        <v>Yes</v>
      </c>
      <c r="AD99" t="str">
        <f t="shared" si="23"/>
        <v>Obesity</v>
      </c>
      <c r="AE99" t="str">
        <f t="shared" si="24"/>
        <v>Normal</v>
      </c>
      <c r="AF99" t="str">
        <f t="shared" si="25"/>
        <v>6-Jul-1999</v>
      </c>
      <c r="AG99" s="18">
        <f>VLOOKUP($U99,$A98:$Q$2344,13,FALSE)</f>
        <v>1389</v>
      </c>
      <c r="AH99" t="str">
        <f t="shared" si="26"/>
        <v>tier - 2</v>
      </c>
      <c r="AI99" t="str">
        <f t="shared" si="27"/>
        <v>tier - 2</v>
      </c>
      <c r="AJ99" t="str">
        <f t="shared" si="28"/>
        <v>R1013</v>
      </c>
      <c r="AK99">
        <f t="shared" si="29"/>
        <v>23</v>
      </c>
    </row>
    <row r="100" spans="1:37" ht="15.6" x14ac:dyDescent="0.3">
      <c r="A100" s="1" t="s">
        <v>2274</v>
      </c>
      <c r="B100" t="s">
        <v>4830</v>
      </c>
      <c r="C100">
        <v>41.51</v>
      </c>
      <c r="D100">
        <v>6.92</v>
      </c>
      <c r="E100" t="s">
        <v>2380</v>
      </c>
      <c r="F100" t="s">
        <v>2380</v>
      </c>
      <c r="G100" t="s">
        <v>2380</v>
      </c>
      <c r="H100">
        <v>0</v>
      </c>
      <c r="I100" t="s">
        <v>2381</v>
      </c>
      <c r="J100" t="s">
        <v>8344</v>
      </c>
      <c r="K100" t="s">
        <v>8348</v>
      </c>
      <c r="L100" t="s">
        <v>8447</v>
      </c>
      <c r="M100" s="15">
        <v>1390</v>
      </c>
      <c r="N100" t="s">
        <v>11</v>
      </c>
      <c r="O100" t="s">
        <v>11</v>
      </c>
      <c r="P100" t="s">
        <v>13</v>
      </c>
      <c r="Q100">
        <v>20</v>
      </c>
      <c r="U100" s="1" t="s">
        <v>2274</v>
      </c>
      <c r="V100" t="str">
        <f t="shared" si="15"/>
        <v>Gage</v>
      </c>
      <c r="W100">
        <f t="shared" si="16"/>
        <v>41.51</v>
      </c>
      <c r="X100">
        <f t="shared" si="17"/>
        <v>6.92</v>
      </c>
      <c r="Y100" t="str">
        <f t="shared" si="18"/>
        <v>No</v>
      </c>
      <c r="Z100" t="str">
        <f t="shared" si="19"/>
        <v>No</v>
      </c>
      <c r="AA100" t="str">
        <f t="shared" si="20"/>
        <v>No</v>
      </c>
      <c r="AB100">
        <f t="shared" si="21"/>
        <v>0</v>
      </c>
      <c r="AC100" t="str">
        <f t="shared" si="22"/>
        <v>Yes</v>
      </c>
      <c r="AD100" t="str">
        <f t="shared" si="23"/>
        <v>Obesity</v>
      </c>
      <c r="AE100" t="str">
        <f t="shared" si="24"/>
        <v>Diabetes</v>
      </c>
      <c r="AF100" t="str">
        <f t="shared" si="25"/>
        <v>14-Nov-2002</v>
      </c>
      <c r="AG100" s="18">
        <f>VLOOKUP($U100,$A99:$Q$2344,13,FALSE)</f>
        <v>1390</v>
      </c>
      <c r="AH100" t="str">
        <f t="shared" si="26"/>
        <v>tier - 2</v>
      </c>
      <c r="AI100" t="str">
        <f t="shared" si="27"/>
        <v>tier - 2</v>
      </c>
      <c r="AJ100" t="str">
        <f t="shared" si="28"/>
        <v>R1013</v>
      </c>
      <c r="AK100">
        <f t="shared" si="29"/>
        <v>20</v>
      </c>
    </row>
    <row r="101" spans="1:37" ht="15.6" x14ac:dyDescent="0.3">
      <c r="A101" s="1" t="s">
        <v>2273</v>
      </c>
      <c r="B101" t="s">
        <v>4831</v>
      </c>
      <c r="C101">
        <v>48.2</v>
      </c>
      <c r="D101">
        <v>4.84</v>
      </c>
      <c r="E101" t="s">
        <v>2380</v>
      </c>
      <c r="F101" t="s">
        <v>2380</v>
      </c>
      <c r="G101" t="s">
        <v>2380</v>
      </c>
      <c r="H101">
        <v>0</v>
      </c>
      <c r="I101" t="s">
        <v>2381</v>
      </c>
      <c r="J101" t="s">
        <v>8344</v>
      </c>
      <c r="K101" t="s">
        <v>8350</v>
      </c>
      <c r="L101" t="s">
        <v>8448</v>
      </c>
      <c r="M101" s="15">
        <v>1391.53</v>
      </c>
      <c r="N101" t="s">
        <v>11</v>
      </c>
      <c r="O101" t="s">
        <v>16</v>
      </c>
      <c r="P101" t="s">
        <v>13</v>
      </c>
      <c r="Q101">
        <v>20</v>
      </c>
      <c r="U101" s="1" t="s">
        <v>2273</v>
      </c>
      <c r="V101" t="str">
        <f t="shared" si="15"/>
        <v>Gollins</v>
      </c>
      <c r="W101">
        <f t="shared" si="16"/>
        <v>48.2</v>
      </c>
      <c r="X101">
        <f t="shared" si="17"/>
        <v>4.84</v>
      </c>
      <c r="Y101" t="str">
        <f t="shared" si="18"/>
        <v>No</v>
      </c>
      <c r="Z101" t="str">
        <f t="shared" si="19"/>
        <v>No</v>
      </c>
      <c r="AA101" t="str">
        <f t="shared" si="20"/>
        <v>No</v>
      </c>
      <c r="AB101">
        <f t="shared" si="21"/>
        <v>0</v>
      </c>
      <c r="AC101" t="str">
        <f t="shared" si="22"/>
        <v>Yes</v>
      </c>
      <c r="AD101" t="str">
        <f t="shared" si="23"/>
        <v>Obesity</v>
      </c>
      <c r="AE101" t="str">
        <f t="shared" si="24"/>
        <v>Normal</v>
      </c>
      <c r="AF101" t="str">
        <f t="shared" si="25"/>
        <v>22-Dec-2002</v>
      </c>
      <c r="AG101" s="18">
        <f>VLOOKUP($U101,$A100:$Q$2344,13,FALSE)</f>
        <v>1391.53</v>
      </c>
      <c r="AH101" t="str">
        <f t="shared" si="26"/>
        <v>tier - 2</v>
      </c>
      <c r="AI101" t="str">
        <f t="shared" si="27"/>
        <v>tier - 1</v>
      </c>
      <c r="AJ101" t="str">
        <f t="shared" si="28"/>
        <v>R1013</v>
      </c>
      <c r="AK101">
        <f t="shared" si="29"/>
        <v>20</v>
      </c>
    </row>
    <row r="102" spans="1:37" ht="15.6" x14ac:dyDescent="0.3">
      <c r="A102" s="1" t="s">
        <v>2272</v>
      </c>
      <c r="B102" t="s">
        <v>4832</v>
      </c>
      <c r="C102">
        <v>35.75</v>
      </c>
      <c r="D102">
        <v>8</v>
      </c>
      <c r="E102" t="s">
        <v>2381</v>
      </c>
      <c r="F102" t="s">
        <v>2380</v>
      </c>
      <c r="G102" t="s">
        <v>2380</v>
      </c>
      <c r="H102">
        <v>0</v>
      </c>
      <c r="I102" t="s">
        <v>2381</v>
      </c>
      <c r="J102" t="s">
        <v>8344</v>
      </c>
      <c r="K102" t="s">
        <v>8348</v>
      </c>
      <c r="L102" t="s">
        <v>8449</v>
      </c>
      <c r="M102" s="15">
        <v>1400.44</v>
      </c>
      <c r="N102" t="s">
        <v>11</v>
      </c>
      <c r="O102" t="s">
        <v>11</v>
      </c>
      <c r="P102" t="s">
        <v>13</v>
      </c>
      <c r="Q102">
        <v>24</v>
      </c>
      <c r="U102" s="1" t="s">
        <v>2272</v>
      </c>
      <c r="V102" t="str">
        <f t="shared" si="15"/>
        <v>Benestad</v>
      </c>
      <c r="W102">
        <f t="shared" si="16"/>
        <v>35.75</v>
      </c>
      <c r="X102">
        <f t="shared" si="17"/>
        <v>8</v>
      </c>
      <c r="Y102" t="str">
        <f t="shared" si="18"/>
        <v>Yes</v>
      </c>
      <c r="Z102" t="str">
        <f t="shared" si="19"/>
        <v>No</v>
      </c>
      <c r="AA102" t="str">
        <f t="shared" si="20"/>
        <v>No</v>
      </c>
      <c r="AB102">
        <f t="shared" si="21"/>
        <v>0</v>
      </c>
      <c r="AC102" t="str">
        <f t="shared" si="22"/>
        <v>Yes</v>
      </c>
      <c r="AD102" t="str">
        <f t="shared" si="23"/>
        <v>Obesity</v>
      </c>
      <c r="AE102" t="str">
        <f t="shared" si="24"/>
        <v>Diabetes</v>
      </c>
      <c r="AF102" t="str">
        <f t="shared" si="25"/>
        <v>5-Sep-1998</v>
      </c>
      <c r="AG102" s="18">
        <f>VLOOKUP($U102,$A101:$Q$2344,13,FALSE)</f>
        <v>1400.44</v>
      </c>
      <c r="AH102" t="str">
        <f t="shared" si="26"/>
        <v>tier - 2</v>
      </c>
      <c r="AI102" t="str">
        <f t="shared" si="27"/>
        <v>tier - 2</v>
      </c>
      <c r="AJ102" t="str">
        <f t="shared" si="28"/>
        <v>R1013</v>
      </c>
      <c r="AK102">
        <f t="shared" si="29"/>
        <v>24</v>
      </c>
    </row>
    <row r="103" spans="1:37" ht="15.6" x14ac:dyDescent="0.3">
      <c r="A103" s="1" t="s">
        <v>2271</v>
      </c>
      <c r="B103" t="s">
        <v>4834</v>
      </c>
      <c r="C103">
        <v>53.81</v>
      </c>
      <c r="D103">
        <v>8.77</v>
      </c>
      <c r="E103" t="s">
        <v>2381</v>
      </c>
      <c r="F103" t="s">
        <v>2380</v>
      </c>
      <c r="G103" t="s">
        <v>2380</v>
      </c>
      <c r="H103">
        <v>0</v>
      </c>
      <c r="I103" t="s">
        <v>2381</v>
      </c>
      <c r="J103" t="s">
        <v>8344</v>
      </c>
      <c r="K103" t="s">
        <v>8348</v>
      </c>
      <c r="L103" t="s">
        <v>8450</v>
      </c>
      <c r="M103" s="15">
        <v>1402</v>
      </c>
      <c r="N103" t="s">
        <v>11</v>
      </c>
      <c r="O103" t="s">
        <v>12</v>
      </c>
      <c r="P103" t="s">
        <v>42</v>
      </c>
      <c r="Q103">
        <v>25</v>
      </c>
      <c r="U103" s="1" t="s">
        <v>2271</v>
      </c>
      <c r="V103" t="str">
        <f t="shared" si="15"/>
        <v>Aviv</v>
      </c>
      <c r="W103">
        <f t="shared" si="16"/>
        <v>53.81</v>
      </c>
      <c r="X103">
        <f t="shared" si="17"/>
        <v>8.77</v>
      </c>
      <c r="Y103" t="str">
        <f t="shared" si="18"/>
        <v>Yes</v>
      </c>
      <c r="Z103" t="str">
        <f t="shared" si="19"/>
        <v>No</v>
      </c>
      <c r="AA103" t="str">
        <f t="shared" si="20"/>
        <v>No</v>
      </c>
      <c r="AB103">
        <f t="shared" si="21"/>
        <v>0</v>
      </c>
      <c r="AC103" t="str">
        <f t="shared" si="22"/>
        <v>Yes</v>
      </c>
      <c r="AD103" t="str">
        <f t="shared" si="23"/>
        <v>Obesity</v>
      </c>
      <c r="AE103" t="str">
        <f t="shared" si="24"/>
        <v>Diabetes</v>
      </c>
      <c r="AF103" t="str">
        <f t="shared" si="25"/>
        <v>27-Oct-1997</v>
      </c>
      <c r="AG103" s="18">
        <f>VLOOKUP($U103,$A102:$Q$2344,13,FALSE)</f>
        <v>1402</v>
      </c>
      <c r="AH103" t="str">
        <f t="shared" si="26"/>
        <v>tier - 2</v>
      </c>
      <c r="AI103" t="str">
        <f t="shared" si="27"/>
        <v>tier - 3</v>
      </c>
      <c r="AJ103" t="str">
        <f t="shared" si="28"/>
        <v>R1011</v>
      </c>
      <c r="AK103">
        <f t="shared" si="29"/>
        <v>25</v>
      </c>
    </row>
    <row r="104" spans="1:37" ht="15.6" x14ac:dyDescent="0.3">
      <c r="A104" s="1" t="s">
        <v>2270</v>
      </c>
      <c r="B104" t="s">
        <v>4835</v>
      </c>
      <c r="C104">
        <v>49.48</v>
      </c>
      <c r="D104">
        <v>4.96</v>
      </c>
      <c r="E104" t="s">
        <v>2380</v>
      </c>
      <c r="F104" t="s">
        <v>2380</v>
      </c>
      <c r="G104" t="s">
        <v>2381</v>
      </c>
      <c r="H104">
        <v>1</v>
      </c>
      <c r="I104" t="s">
        <v>2381</v>
      </c>
      <c r="J104" t="s">
        <v>8344</v>
      </c>
      <c r="K104" t="s">
        <v>8350</v>
      </c>
      <c r="L104" t="s">
        <v>8451</v>
      </c>
      <c r="M104" s="15">
        <v>1417</v>
      </c>
      <c r="N104" t="s">
        <v>11</v>
      </c>
      <c r="O104" t="s">
        <v>12</v>
      </c>
      <c r="P104" t="s">
        <v>13</v>
      </c>
      <c r="Q104">
        <v>26</v>
      </c>
      <c r="U104" s="1" t="s">
        <v>2270</v>
      </c>
      <c r="V104" t="str">
        <f t="shared" si="15"/>
        <v>Burns</v>
      </c>
      <c r="W104">
        <f t="shared" si="16"/>
        <v>49.48</v>
      </c>
      <c r="X104">
        <f t="shared" si="17"/>
        <v>4.96</v>
      </c>
      <c r="Y104" t="str">
        <f t="shared" si="18"/>
        <v>No</v>
      </c>
      <c r="Z104" t="str">
        <f t="shared" si="19"/>
        <v>No</v>
      </c>
      <c r="AA104" t="str">
        <f t="shared" si="20"/>
        <v>Yes</v>
      </c>
      <c r="AB104">
        <f t="shared" si="21"/>
        <v>1</v>
      </c>
      <c r="AC104" t="str">
        <f t="shared" si="22"/>
        <v>Yes</v>
      </c>
      <c r="AD104" t="str">
        <f t="shared" si="23"/>
        <v>Obesity</v>
      </c>
      <c r="AE104" t="str">
        <f t="shared" si="24"/>
        <v>Normal</v>
      </c>
      <c r="AF104" t="str">
        <f t="shared" si="25"/>
        <v>23-Jun-1996</v>
      </c>
      <c r="AG104" s="18">
        <f>VLOOKUP($U104,$A103:$Q$2344,13,FALSE)</f>
        <v>1417</v>
      </c>
      <c r="AH104" t="str">
        <f t="shared" si="26"/>
        <v>tier - 2</v>
      </c>
      <c r="AI104" t="str">
        <f t="shared" si="27"/>
        <v>tier - 3</v>
      </c>
      <c r="AJ104" t="str">
        <f t="shared" si="28"/>
        <v>R1013</v>
      </c>
      <c r="AK104">
        <f t="shared" si="29"/>
        <v>26</v>
      </c>
    </row>
    <row r="105" spans="1:37" ht="15.6" x14ac:dyDescent="0.3">
      <c r="A105" s="1" t="s">
        <v>2269</v>
      </c>
      <c r="B105" t="s">
        <v>4836</v>
      </c>
      <c r="C105">
        <v>34.1</v>
      </c>
      <c r="D105">
        <v>4.43</v>
      </c>
      <c r="E105" t="s">
        <v>2381</v>
      </c>
      <c r="F105" t="s">
        <v>2380</v>
      </c>
      <c r="G105" t="s">
        <v>2380</v>
      </c>
      <c r="H105">
        <v>0</v>
      </c>
      <c r="I105" t="s">
        <v>2381</v>
      </c>
      <c r="J105" t="s">
        <v>8344</v>
      </c>
      <c r="K105" t="s">
        <v>8350</v>
      </c>
      <c r="L105" t="s">
        <v>8452</v>
      </c>
      <c r="M105" s="15">
        <v>1421</v>
      </c>
      <c r="N105" t="s">
        <v>11</v>
      </c>
      <c r="O105" t="s">
        <v>11</v>
      </c>
      <c r="P105" t="s">
        <v>13</v>
      </c>
      <c r="Q105">
        <v>21</v>
      </c>
      <c r="U105" s="1" t="s">
        <v>2269</v>
      </c>
      <c r="V105" t="str">
        <f t="shared" si="15"/>
        <v>Maldonado</v>
      </c>
      <c r="W105">
        <f t="shared" si="16"/>
        <v>34.1</v>
      </c>
      <c r="X105">
        <f t="shared" si="17"/>
        <v>4.43</v>
      </c>
      <c r="Y105" t="str">
        <f t="shared" si="18"/>
        <v>Yes</v>
      </c>
      <c r="Z105" t="str">
        <f t="shared" si="19"/>
        <v>No</v>
      </c>
      <c r="AA105" t="str">
        <f t="shared" si="20"/>
        <v>No</v>
      </c>
      <c r="AB105">
        <f t="shared" si="21"/>
        <v>0</v>
      </c>
      <c r="AC105" t="str">
        <f t="shared" si="22"/>
        <v>Yes</v>
      </c>
      <c r="AD105" t="str">
        <f t="shared" si="23"/>
        <v>Obesity</v>
      </c>
      <c r="AE105" t="str">
        <f t="shared" si="24"/>
        <v>Normal</v>
      </c>
      <c r="AF105" t="str">
        <f t="shared" si="25"/>
        <v>23-Aug-2001</v>
      </c>
      <c r="AG105" s="18">
        <f>VLOOKUP($U105,$A104:$Q$2344,13,FALSE)</f>
        <v>1421</v>
      </c>
      <c r="AH105" t="str">
        <f t="shared" si="26"/>
        <v>tier - 2</v>
      </c>
      <c r="AI105" t="str">
        <f t="shared" si="27"/>
        <v>tier - 2</v>
      </c>
      <c r="AJ105" t="str">
        <f t="shared" si="28"/>
        <v>R1013</v>
      </c>
      <c r="AK105">
        <f t="shared" si="29"/>
        <v>21</v>
      </c>
    </row>
    <row r="106" spans="1:37" ht="15.6" x14ac:dyDescent="0.3">
      <c r="A106" s="1" t="s">
        <v>2268</v>
      </c>
      <c r="B106" t="s">
        <v>4837</v>
      </c>
      <c r="C106">
        <v>35.299999999999997</v>
      </c>
      <c r="D106">
        <v>5.82</v>
      </c>
      <c r="E106" t="s">
        <v>2381</v>
      </c>
      <c r="F106" t="s">
        <v>2380</v>
      </c>
      <c r="G106" t="s">
        <v>2381</v>
      </c>
      <c r="H106">
        <v>1</v>
      </c>
      <c r="I106" t="s">
        <v>2381</v>
      </c>
      <c r="J106" t="s">
        <v>8344</v>
      </c>
      <c r="K106" t="s">
        <v>8349</v>
      </c>
      <c r="L106" t="s">
        <v>8453</v>
      </c>
      <c r="M106" s="15">
        <v>1422</v>
      </c>
      <c r="N106" t="s">
        <v>11</v>
      </c>
      <c r="O106" t="s">
        <v>11</v>
      </c>
      <c r="P106" t="s">
        <v>13</v>
      </c>
      <c r="Q106">
        <v>25</v>
      </c>
      <c r="U106" s="1" t="s">
        <v>2268</v>
      </c>
      <c r="V106" t="str">
        <f t="shared" si="15"/>
        <v>Yitref</v>
      </c>
      <c r="W106">
        <f t="shared" si="16"/>
        <v>35.299999999999997</v>
      </c>
      <c r="X106">
        <f t="shared" si="17"/>
        <v>5.82</v>
      </c>
      <c r="Y106" t="str">
        <f t="shared" si="18"/>
        <v>Yes</v>
      </c>
      <c r="Z106" t="str">
        <f t="shared" si="19"/>
        <v>No</v>
      </c>
      <c r="AA106" t="str">
        <f t="shared" si="20"/>
        <v>Yes</v>
      </c>
      <c r="AB106">
        <f t="shared" si="21"/>
        <v>1</v>
      </c>
      <c r="AC106" t="str">
        <f t="shared" si="22"/>
        <v>Yes</v>
      </c>
      <c r="AD106" t="str">
        <f t="shared" si="23"/>
        <v>Obesity</v>
      </c>
      <c r="AE106" t="str">
        <f t="shared" si="24"/>
        <v>Prediabetes</v>
      </c>
      <c r="AF106" t="str">
        <f t="shared" si="25"/>
        <v>5-Dec-1997</v>
      </c>
      <c r="AG106" s="18">
        <f>VLOOKUP($U106,$A105:$Q$2344,13,FALSE)</f>
        <v>1422</v>
      </c>
      <c r="AH106" t="str">
        <f t="shared" si="26"/>
        <v>tier - 2</v>
      </c>
      <c r="AI106" t="str">
        <f t="shared" si="27"/>
        <v>tier - 2</v>
      </c>
      <c r="AJ106" t="str">
        <f t="shared" si="28"/>
        <v>R1013</v>
      </c>
      <c r="AK106">
        <f t="shared" si="29"/>
        <v>25</v>
      </c>
    </row>
    <row r="107" spans="1:37" ht="15.6" x14ac:dyDescent="0.3">
      <c r="A107" s="1" t="s">
        <v>2267</v>
      </c>
      <c r="B107" t="s">
        <v>4838</v>
      </c>
      <c r="C107">
        <v>43.83</v>
      </c>
      <c r="D107">
        <v>6.03</v>
      </c>
      <c r="E107" t="s">
        <v>2381</v>
      </c>
      <c r="F107" t="s">
        <v>2380</v>
      </c>
      <c r="G107" t="s">
        <v>2380</v>
      </c>
      <c r="H107">
        <v>2</v>
      </c>
      <c r="I107" t="s">
        <v>2381</v>
      </c>
      <c r="J107" t="s">
        <v>8344</v>
      </c>
      <c r="K107" t="s">
        <v>8349</v>
      </c>
      <c r="L107" t="s">
        <v>8454</v>
      </c>
      <c r="M107" s="15">
        <v>1438</v>
      </c>
      <c r="N107" t="s">
        <v>11</v>
      </c>
      <c r="O107" t="s">
        <v>11</v>
      </c>
      <c r="P107" t="s">
        <v>13</v>
      </c>
      <c r="Q107">
        <v>22</v>
      </c>
      <c r="U107" s="1" t="s">
        <v>2267</v>
      </c>
      <c r="V107" t="str">
        <f t="shared" si="15"/>
        <v>Loudon-Brown</v>
      </c>
      <c r="W107">
        <f t="shared" si="16"/>
        <v>43.83</v>
      </c>
      <c r="X107">
        <f t="shared" si="17"/>
        <v>6.03</v>
      </c>
      <c r="Y107" t="str">
        <f t="shared" si="18"/>
        <v>Yes</v>
      </c>
      <c r="Z107" t="str">
        <f t="shared" si="19"/>
        <v>No</v>
      </c>
      <c r="AA107" t="str">
        <f t="shared" si="20"/>
        <v>No</v>
      </c>
      <c r="AB107">
        <f t="shared" si="21"/>
        <v>2</v>
      </c>
      <c r="AC107" t="str">
        <f t="shared" si="22"/>
        <v>Yes</v>
      </c>
      <c r="AD107" t="str">
        <f t="shared" si="23"/>
        <v>Obesity</v>
      </c>
      <c r="AE107" t="str">
        <f t="shared" si="24"/>
        <v>Prediabetes</v>
      </c>
      <c r="AF107" t="str">
        <f t="shared" si="25"/>
        <v>1-Sep-2000</v>
      </c>
      <c r="AG107" s="18">
        <f>VLOOKUP($U107,$A106:$Q$2344,13,FALSE)</f>
        <v>1438</v>
      </c>
      <c r="AH107" t="str">
        <f t="shared" si="26"/>
        <v>tier - 2</v>
      </c>
      <c r="AI107" t="str">
        <f t="shared" si="27"/>
        <v>tier - 2</v>
      </c>
      <c r="AJ107" t="str">
        <f t="shared" si="28"/>
        <v>R1013</v>
      </c>
      <c r="AK107">
        <f t="shared" si="29"/>
        <v>22</v>
      </c>
    </row>
    <row r="108" spans="1:37" ht="15.6" x14ac:dyDescent="0.3">
      <c r="A108" s="1" t="s">
        <v>2266</v>
      </c>
      <c r="B108" t="s">
        <v>4839</v>
      </c>
      <c r="C108">
        <v>50.07</v>
      </c>
      <c r="D108">
        <v>9.27</v>
      </c>
      <c r="E108" t="s">
        <v>2380</v>
      </c>
      <c r="F108" t="s">
        <v>2380</v>
      </c>
      <c r="G108" t="s">
        <v>2380</v>
      </c>
      <c r="H108">
        <v>0</v>
      </c>
      <c r="I108" t="s">
        <v>2381</v>
      </c>
      <c r="J108" t="s">
        <v>8344</v>
      </c>
      <c r="K108" t="s">
        <v>8348</v>
      </c>
      <c r="L108" t="s">
        <v>8455</v>
      </c>
      <c r="M108" s="15">
        <v>1445</v>
      </c>
      <c r="N108" t="s">
        <v>11</v>
      </c>
      <c r="O108" t="s">
        <v>16</v>
      </c>
      <c r="P108" t="s">
        <v>13</v>
      </c>
      <c r="Q108">
        <v>25</v>
      </c>
      <c r="U108" s="1" t="s">
        <v>2266</v>
      </c>
      <c r="V108" t="str">
        <f t="shared" si="15"/>
        <v>Sugathadasa</v>
      </c>
      <c r="W108">
        <f t="shared" si="16"/>
        <v>50.07</v>
      </c>
      <c r="X108">
        <f t="shared" si="17"/>
        <v>9.27</v>
      </c>
      <c r="Y108" t="str">
        <f t="shared" si="18"/>
        <v>No</v>
      </c>
      <c r="Z108" t="str">
        <f t="shared" si="19"/>
        <v>No</v>
      </c>
      <c r="AA108" t="str">
        <f t="shared" si="20"/>
        <v>No</v>
      </c>
      <c r="AB108">
        <f t="shared" si="21"/>
        <v>0</v>
      </c>
      <c r="AC108" t="str">
        <f t="shared" si="22"/>
        <v>Yes</v>
      </c>
      <c r="AD108" t="str">
        <f t="shared" si="23"/>
        <v>Obesity</v>
      </c>
      <c r="AE108" t="str">
        <f t="shared" si="24"/>
        <v>Diabetes</v>
      </c>
      <c r="AF108" t="str">
        <f t="shared" si="25"/>
        <v>19-Jun-1997</v>
      </c>
      <c r="AG108" s="18">
        <f>VLOOKUP($U108,$A107:$Q$2344,13,FALSE)</f>
        <v>1445</v>
      </c>
      <c r="AH108" t="str">
        <f t="shared" si="26"/>
        <v>tier - 2</v>
      </c>
      <c r="AI108" t="str">
        <f t="shared" si="27"/>
        <v>tier - 1</v>
      </c>
      <c r="AJ108" t="str">
        <f t="shared" si="28"/>
        <v>R1013</v>
      </c>
      <c r="AK108">
        <f t="shared" si="29"/>
        <v>25</v>
      </c>
    </row>
    <row r="109" spans="1:37" ht="15.6" x14ac:dyDescent="0.3">
      <c r="A109" s="1" t="s">
        <v>2265</v>
      </c>
      <c r="B109" t="s">
        <v>4840</v>
      </c>
      <c r="C109">
        <v>32.774999999999999</v>
      </c>
      <c r="D109">
        <v>5.53</v>
      </c>
      <c r="E109" t="s">
        <v>2380</v>
      </c>
      <c r="F109" t="s">
        <v>2380</v>
      </c>
      <c r="G109" t="s">
        <v>2380</v>
      </c>
      <c r="H109">
        <v>0</v>
      </c>
      <c r="I109" t="s">
        <v>2381</v>
      </c>
      <c r="J109" t="s">
        <v>8344</v>
      </c>
      <c r="K109" t="s">
        <v>8350</v>
      </c>
      <c r="L109" t="s">
        <v>8456</v>
      </c>
      <c r="M109" s="15">
        <v>1467</v>
      </c>
      <c r="N109" t="s">
        <v>11</v>
      </c>
      <c r="O109" t="s">
        <v>11</v>
      </c>
      <c r="P109" t="s">
        <v>13</v>
      </c>
      <c r="Q109">
        <v>19</v>
      </c>
      <c r="U109" s="1" t="s">
        <v>2265</v>
      </c>
      <c r="V109" t="str">
        <f t="shared" si="15"/>
        <v>Ganley</v>
      </c>
      <c r="W109">
        <f t="shared" si="16"/>
        <v>32.774999999999999</v>
      </c>
      <c r="X109">
        <f t="shared" si="17"/>
        <v>5.53</v>
      </c>
      <c r="Y109" t="str">
        <f t="shared" si="18"/>
        <v>No</v>
      </c>
      <c r="Z109" t="str">
        <f t="shared" si="19"/>
        <v>No</v>
      </c>
      <c r="AA109" t="str">
        <f t="shared" si="20"/>
        <v>No</v>
      </c>
      <c r="AB109">
        <f t="shared" si="21"/>
        <v>0</v>
      </c>
      <c r="AC109" t="str">
        <f t="shared" si="22"/>
        <v>Yes</v>
      </c>
      <c r="AD109" t="str">
        <f t="shared" si="23"/>
        <v>Obesity</v>
      </c>
      <c r="AE109" t="str">
        <f t="shared" si="24"/>
        <v>Normal</v>
      </c>
      <c r="AF109" t="str">
        <f t="shared" si="25"/>
        <v>20-Jun-2003</v>
      </c>
      <c r="AG109" s="18">
        <f>VLOOKUP($U109,$A108:$Q$2344,13,FALSE)</f>
        <v>1467</v>
      </c>
      <c r="AH109" t="str">
        <f t="shared" si="26"/>
        <v>tier - 2</v>
      </c>
      <c r="AI109" t="str">
        <f t="shared" si="27"/>
        <v>tier - 2</v>
      </c>
      <c r="AJ109" t="str">
        <f t="shared" si="28"/>
        <v>R1013</v>
      </c>
      <c r="AK109">
        <f t="shared" si="29"/>
        <v>19</v>
      </c>
    </row>
    <row r="110" spans="1:37" ht="15.6" x14ac:dyDescent="0.3">
      <c r="A110" s="1" t="s">
        <v>2264</v>
      </c>
      <c r="B110" t="s">
        <v>4841</v>
      </c>
      <c r="C110">
        <v>34.104999999999997</v>
      </c>
      <c r="D110">
        <v>5.07</v>
      </c>
      <c r="E110" t="s">
        <v>2380</v>
      </c>
      <c r="F110" t="s">
        <v>2380</v>
      </c>
      <c r="G110" t="s">
        <v>2380</v>
      </c>
      <c r="H110">
        <v>1</v>
      </c>
      <c r="I110" t="s">
        <v>2381</v>
      </c>
      <c r="J110" t="s">
        <v>8344</v>
      </c>
      <c r="K110" t="s">
        <v>8350</v>
      </c>
      <c r="L110" t="s">
        <v>8457</v>
      </c>
      <c r="M110" s="15">
        <v>1477</v>
      </c>
      <c r="N110" t="s">
        <v>11</v>
      </c>
      <c r="O110" t="s">
        <v>16</v>
      </c>
      <c r="P110" t="s">
        <v>13</v>
      </c>
      <c r="Q110">
        <v>24</v>
      </c>
      <c r="U110" s="1" t="s">
        <v>2264</v>
      </c>
      <c r="V110" t="str">
        <f t="shared" si="15"/>
        <v>Potter</v>
      </c>
      <c r="W110">
        <f t="shared" si="16"/>
        <v>34.104999999999997</v>
      </c>
      <c r="X110">
        <f t="shared" si="17"/>
        <v>5.07</v>
      </c>
      <c r="Y110" t="str">
        <f t="shared" si="18"/>
        <v>No</v>
      </c>
      <c r="Z110" t="str">
        <f t="shared" si="19"/>
        <v>No</v>
      </c>
      <c r="AA110" t="str">
        <f t="shared" si="20"/>
        <v>No</v>
      </c>
      <c r="AB110">
        <f t="shared" si="21"/>
        <v>1</v>
      </c>
      <c r="AC110" t="str">
        <f t="shared" si="22"/>
        <v>Yes</v>
      </c>
      <c r="AD110" t="str">
        <f t="shared" si="23"/>
        <v>Obesity</v>
      </c>
      <c r="AE110" t="str">
        <f t="shared" si="24"/>
        <v>Normal</v>
      </c>
      <c r="AF110" t="str">
        <f t="shared" si="25"/>
        <v>7-Dec-1998</v>
      </c>
      <c r="AG110" s="18">
        <f>VLOOKUP($U110,$A109:$Q$2344,13,FALSE)</f>
        <v>1477</v>
      </c>
      <c r="AH110" t="str">
        <f t="shared" si="26"/>
        <v>tier - 2</v>
      </c>
      <c r="AI110" t="str">
        <f t="shared" si="27"/>
        <v>tier - 1</v>
      </c>
      <c r="AJ110" t="str">
        <f t="shared" si="28"/>
        <v>R1013</v>
      </c>
      <c r="AK110">
        <f t="shared" si="29"/>
        <v>24</v>
      </c>
    </row>
    <row r="111" spans="1:37" ht="15.6" x14ac:dyDescent="0.3">
      <c r="A111" s="1" t="s">
        <v>2263</v>
      </c>
      <c r="B111" t="s">
        <v>4842</v>
      </c>
      <c r="C111">
        <v>48.93</v>
      </c>
      <c r="D111">
        <v>11.17</v>
      </c>
      <c r="E111" t="s">
        <v>2381</v>
      </c>
      <c r="F111" t="s">
        <v>2380</v>
      </c>
      <c r="G111" t="s">
        <v>2380</v>
      </c>
      <c r="H111">
        <v>1</v>
      </c>
      <c r="I111" t="s">
        <v>2381</v>
      </c>
      <c r="J111" t="s">
        <v>8344</v>
      </c>
      <c r="K111" t="s">
        <v>8348</v>
      </c>
      <c r="L111" t="s">
        <v>8458</v>
      </c>
      <c r="M111" s="15">
        <v>1481</v>
      </c>
      <c r="N111" t="s">
        <v>11</v>
      </c>
      <c r="O111" t="s">
        <v>16</v>
      </c>
      <c r="P111" t="s">
        <v>23</v>
      </c>
      <c r="Q111">
        <v>25</v>
      </c>
      <c r="U111" s="1" t="s">
        <v>2263</v>
      </c>
      <c r="V111" t="str">
        <f t="shared" si="15"/>
        <v>Rasmussen</v>
      </c>
      <c r="W111">
        <f t="shared" si="16"/>
        <v>48.93</v>
      </c>
      <c r="X111">
        <f t="shared" si="17"/>
        <v>11.17</v>
      </c>
      <c r="Y111" t="str">
        <f t="shared" si="18"/>
        <v>Yes</v>
      </c>
      <c r="Z111" t="str">
        <f t="shared" si="19"/>
        <v>No</v>
      </c>
      <c r="AA111" t="str">
        <f t="shared" si="20"/>
        <v>No</v>
      </c>
      <c r="AB111">
        <f t="shared" si="21"/>
        <v>1</v>
      </c>
      <c r="AC111" t="str">
        <f t="shared" si="22"/>
        <v>Yes</v>
      </c>
      <c r="AD111" t="str">
        <f t="shared" si="23"/>
        <v>Obesity</v>
      </c>
      <c r="AE111" t="str">
        <f t="shared" si="24"/>
        <v>Diabetes</v>
      </c>
      <c r="AF111" t="str">
        <f t="shared" si="25"/>
        <v>9-Jun-1997</v>
      </c>
      <c r="AG111" s="18">
        <f>VLOOKUP($U111,$A110:$Q$2344,13,FALSE)</f>
        <v>1481</v>
      </c>
      <c r="AH111" t="str">
        <f t="shared" si="26"/>
        <v>tier - 2</v>
      </c>
      <c r="AI111" t="str">
        <f t="shared" si="27"/>
        <v>tier - 1</v>
      </c>
      <c r="AJ111" t="str">
        <f t="shared" si="28"/>
        <v>R1012</v>
      </c>
      <c r="AK111">
        <f t="shared" si="29"/>
        <v>25</v>
      </c>
    </row>
    <row r="112" spans="1:37" ht="15.6" x14ac:dyDescent="0.3">
      <c r="A112" s="1" t="s">
        <v>2262</v>
      </c>
      <c r="B112" t="s">
        <v>4843</v>
      </c>
      <c r="C112">
        <v>37.07</v>
      </c>
      <c r="D112">
        <v>6.14</v>
      </c>
      <c r="E112" t="s">
        <v>2381</v>
      </c>
      <c r="F112" t="s">
        <v>2380</v>
      </c>
      <c r="G112" t="s">
        <v>2380</v>
      </c>
      <c r="H112">
        <v>0</v>
      </c>
      <c r="I112" t="s">
        <v>2381</v>
      </c>
      <c r="J112" t="s">
        <v>8344</v>
      </c>
      <c r="K112" t="s">
        <v>8349</v>
      </c>
      <c r="L112" t="s">
        <v>8459</v>
      </c>
      <c r="M112" s="15">
        <v>1493</v>
      </c>
      <c r="N112" t="s">
        <v>11</v>
      </c>
      <c r="O112" t="s">
        <v>12</v>
      </c>
      <c r="P112" t="s">
        <v>13</v>
      </c>
      <c r="Q112">
        <v>27</v>
      </c>
      <c r="U112" s="1" t="s">
        <v>2262</v>
      </c>
      <c r="V112" t="str">
        <f t="shared" si="15"/>
        <v>Robinson</v>
      </c>
      <c r="W112">
        <f t="shared" si="16"/>
        <v>37.07</v>
      </c>
      <c r="X112">
        <f t="shared" si="17"/>
        <v>6.14</v>
      </c>
      <c r="Y112" t="str">
        <f t="shared" si="18"/>
        <v>Yes</v>
      </c>
      <c r="Z112" t="str">
        <f t="shared" si="19"/>
        <v>No</v>
      </c>
      <c r="AA112" t="str">
        <f t="shared" si="20"/>
        <v>No</v>
      </c>
      <c r="AB112">
        <f t="shared" si="21"/>
        <v>0</v>
      </c>
      <c r="AC112" t="str">
        <f t="shared" si="22"/>
        <v>Yes</v>
      </c>
      <c r="AD112" t="str">
        <f t="shared" si="23"/>
        <v>Obesity</v>
      </c>
      <c r="AE112" t="str">
        <f t="shared" si="24"/>
        <v>Prediabetes</v>
      </c>
      <c r="AF112" t="str">
        <f t="shared" si="25"/>
        <v>7-Oct-1995</v>
      </c>
      <c r="AG112" s="18">
        <f>VLOOKUP($U112,$A111:$Q$2344,13,FALSE)</f>
        <v>1493</v>
      </c>
      <c r="AH112" t="str">
        <f t="shared" si="26"/>
        <v>tier - 2</v>
      </c>
      <c r="AI112" t="str">
        <f t="shared" si="27"/>
        <v>tier - 3</v>
      </c>
      <c r="AJ112" t="str">
        <f t="shared" si="28"/>
        <v>R1013</v>
      </c>
      <c r="AK112">
        <f t="shared" si="29"/>
        <v>27</v>
      </c>
    </row>
    <row r="113" spans="1:37" ht="15.6" x14ac:dyDescent="0.3">
      <c r="A113" s="1" t="s">
        <v>2261</v>
      </c>
      <c r="B113" t="s">
        <v>4844</v>
      </c>
      <c r="C113">
        <v>51.51</v>
      </c>
      <c r="D113">
        <v>6.26</v>
      </c>
      <c r="E113" t="s">
        <v>2381</v>
      </c>
      <c r="F113" t="s">
        <v>2380</v>
      </c>
      <c r="G113" t="s">
        <v>2381</v>
      </c>
      <c r="H113">
        <v>1</v>
      </c>
      <c r="I113" t="s">
        <v>2381</v>
      </c>
      <c r="J113" t="s">
        <v>8344</v>
      </c>
      <c r="K113" t="s">
        <v>8349</v>
      </c>
      <c r="L113" t="s">
        <v>8460</v>
      </c>
      <c r="M113" s="15">
        <v>1497</v>
      </c>
      <c r="N113" t="s">
        <v>11</v>
      </c>
      <c r="O113" t="s">
        <v>11</v>
      </c>
      <c r="P113" t="s">
        <v>13</v>
      </c>
      <c r="Q113">
        <v>24</v>
      </c>
      <c r="U113" s="1" t="s">
        <v>2261</v>
      </c>
      <c r="V113" t="str">
        <f t="shared" si="15"/>
        <v>Antonopoulos</v>
      </c>
      <c r="W113">
        <f t="shared" si="16"/>
        <v>51.51</v>
      </c>
      <c r="X113">
        <f t="shared" si="17"/>
        <v>6.26</v>
      </c>
      <c r="Y113" t="str">
        <f t="shared" si="18"/>
        <v>Yes</v>
      </c>
      <c r="Z113" t="str">
        <f t="shared" si="19"/>
        <v>No</v>
      </c>
      <c r="AA113" t="str">
        <f t="shared" si="20"/>
        <v>Yes</v>
      </c>
      <c r="AB113">
        <f t="shared" si="21"/>
        <v>1</v>
      </c>
      <c r="AC113" t="str">
        <f t="shared" si="22"/>
        <v>Yes</v>
      </c>
      <c r="AD113" t="str">
        <f t="shared" si="23"/>
        <v>Obesity</v>
      </c>
      <c r="AE113" t="str">
        <f t="shared" si="24"/>
        <v>Prediabetes</v>
      </c>
      <c r="AF113" t="str">
        <f t="shared" si="25"/>
        <v>19-Jun-1998</v>
      </c>
      <c r="AG113" s="18">
        <f>VLOOKUP($U113,$A112:$Q$2344,13,FALSE)</f>
        <v>1497</v>
      </c>
      <c r="AH113" t="str">
        <f t="shared" si="26"/>
        <v>tier - 2</v>
      </c>
      <c r="AI113" t="str">
        <f t="shared" si="27"/>
        <v>tier - 2</v>
      </c>
      <c r="AJ113" t="str">
        <f t="shared" si="28"/>
        <v>R1013</v>
      </c>
      <c r="AK113">
        <f t="shared" si="29"/>
        <v>24</v>
      </c>
    </row>
    <row r="114" spans="1:37" ht="15.6" x14ac:dyDescent="0.3">
      <c r="A114" s="1" t="s">
        <v>2260</v>
      </c>
      <c r="B114" t="s">
        <v>4845</v>
      </c>
      <c r="C114">
        <v>34.799999999999997</v>
      </c>
      <c r="D114">
        <v>4.72</v>
      </c>
      <c r="E114" t="s">
        <v>2381</v>
      </c>
      <c r="F114" t="s">
        <v>2380</v>
      </c>
      <c r="G114" t="s">
        <v>2380</v>
      </c>
      <c r="H114">
        <v>0</v>
      </c>
      <c r="I114" t="s">
        <v>2381</v>
      </c>
      <c r="J114" t="s">
        <v>8344</v>
      </c>
      <c r="K114" t="s">
        <v>8350</v>
      </c>
      <c r="L114" t="s">
        <v>8461</v>
      </c>
      <c r="M114" s="15">
        <v>1515.34</v>
      </c>
      <c r="N114" t="s">
        <v>11</v>
      </c>
      <c r="O114" t="s">
        <v>12</v>
      </c>
      <c r="P114" t="s">
        <v>13</v>
      </c>
      <c r="Q114">
        <v>21</v>
      </c>
      <c r="U114" s="1" t="s">
        <v>2260</v>
      </c>
      <c r="V114" t="str">
        <f t="shared" si="15"/>
        <v>Groner</v>
      </c>
      <c r="W114">
        <f t="shared" si="16"/>
        <v>34.799999999999997</v>
      </c>
      <c r="X114">
        <f t="shared" si="17"/>
        <v>4.72</v>
      </c>
      <c r="Y114" t="str">
        <f t="shared" si="18"/>
        <v>Yes</v>
      </c>
      <c r="Z114" t="str">
        <f t="shared" si="19"/>
        <v>No</v>
      </c>
      <c r="AA114" t="str">
        <f t="shared" si="20"/>
        <v>No</v>
      </c>
      <c r="AB114">
        <f t="shared" si="21"/>
        <v>0</v>
      </c>
      <c r="AC114" t="str">
        <f t="shared" si="22"/>
        <v>Yes</v>
      </c>
      <c r="AD114" t="str">
        <f t="shared" si="23"/>
        <v>Obesity</v>
      </c>
      <c r="AE114" t="str">
        <f t="shared" si="24"/>
        <v>Normal</v>
      </c>
      <c r="AF114" t="str">
        <f t="shared" si="25"/>
        <v>25-Aug-2001</v>
      </c>
      <c r="AG114" s="18">
        <f>VLOOKUP($U114,$A113:$Q$2344,13,FALSE)</f>
        <v>1515.34</v>
      </c>
      <c r="AH114" t="str">
        <f t="shared" si="26"/>
        <v>tier - 2</v>
      </c>
      <c r="AI114" t="str">
        <f t="shared" si="27"/>
        <v>tier - 3</v>
      </c>
      <c r="AJ114" t="str">
        <f t="shared" si="28"/>
        <v>R1013</v>
      </c>
      <c r="AK114">
        <f t="shared" si="29"/>
        <v>21</v>
      </c>
    </row>
    <row r="115" spans="1:37" ht="15.6" x14ac:dyDescent="0.3">
      <c r="A115" s="1" t="s">
        <v>2259</v>
      </c>
      <c r="B115" t="s">
        <v>4846</v>
      </c>
      <c r="C115">
        <v>36.67</v>
      </c>
      <c r="D115">
        <v>5.18</v>
      </c>
      <c r="E115" t="s">
        <v>2380</v>
      </c>
      <c r="F115" t="s">
        <v>2380</v>
      </c>
      <c r="G115" t="s">
        <v>2380</v>
      </c>
      <c r="H115">
        <v>1</v>
      </c>
      <c r="I115" t="s">
        <v>2381</v>
      </c>
      <c r="J115" t="s">
        <v>8344</v>
      </c>
      <c r="K115" t="s">
        <v>8350</v>
      </c>
      <c r="L115" t="s">
        <v>8462</v>
      </c>
      <c r="M115" s="15">
        <v>1526.31</v>
      </c>
      <c r="N115" t="s">
        <v>11</v>
      </c>
      <c r="O115" t="s">
        <v>12</v>
      </c>
      <c r="P115" t="s">
        <v>42</v>
      </c>
      <c r="Q115">
        <v>21</v>
      </c>
      <c r="U115" s="1" t="s">
        <v>2259</v>
      </c>
      <c r="V115" t="str">
        <f t="shared" si="15"/>
        <v>Zywicki</v>
      </c>
      <c r="W115">
        <f t="shared" si="16"/>
        <v>36.67</v>
      </c>
      <c r="X115">
        <f t="shared" si="17"/>
        <v>5.18</v>
      </c>
      <c r="Y115" t="str">
        <f t="shared" si="18"/>
        <v>No</v>
      </c>
      <c r="Z115" t="str">
        <f t="shared" si="19"/>
        <v>No</v>
      </c>
      <c r="AA115" t="str">
        <f t="shared" si="20"/>
        <v>No</v>
      </c>
      <c r="AB115">
        <f t="shared" si="21"/>
        <v>1</v>
      </c>
      <c r="AC115" t="str">
        <f t="shared" si="22"/>
        <v>Yes</v>
      </c>
      <c r="AD115" t="str">
        <f t="shared" si="23"/>
        <v>Obesity</v>
      </c>
      <c r="AE115" t="str">
        <f t="shared" si="24"/>
        <v>Normal</v>
      </c>
      <c r="AF115" t="str">
        <f t="shared" si="25"/>
        <v>7-Jul-2001</v>
      </c>
      <c r="AG115" s="18">
        <f>VLOOKUP($U115,$A114:$Q$2344,13,FALSE)</f>
        <v>1526.31</v>
      </c>
      <c r="AH115" t="str">
        <f t="shared" si="26"/>
        <v>tier - 2</v>
      </c>
      <c r="AI115" t="str">
        <f t="shared" si="27"/>
        <v>tier - 3</v>
      </c>
      <c r="AJ115" t="str">
        <f t="shared" si="28"/>
        <v>R1011</v>
      </c>
      <c r="AK115">
        <f t="shared" si="29"/>
        <v>21</v>
      </c>
    </row>
    <row r="116" spans="1:37" ht="15.6" x14ac:dyDescent="0.3">
      <c r="A116" s="1" t="s">
        <v>2258</v>
      </c>
      <c r="B116" t="s">
        <v>4847</v>
      </c>
      <c r="C116">
        <v>30.9</v>
      </c>
      <c r="D116">
        <v>9.4</v>
      </c>
      <c r="E116" t="s">
        <v>2380</v>
      </c>
      <c r="F116" t="s">
        <v>2380</v>
      </c>
      <c r="G116" t="s">
        <v>2380</v>
      </c>
      <c r="H116">
        <v>2</v>
      </c>
      <c r="I116" t="s">
        <v>2381</v>
      </c>
      <c r="J116" t="s">
        <v>8344</v>
      </c>
      <c r="K116" t="s">
        <v>8348</v>
      </c>
      <c r="L116" t="s">
        <v>8463</v>
      </c>
      <c r="M116" s="15">
        <v>1532.47</v>
      </c>
      <c r="N116" t="s">
        <v>11</v>
      </c>
      <c r="O116" t="s">
        <v>11</v>
      </c>
      <c r="P116" t="s">
        <v>13</v>
      </c>
      <c r="Q116">
        <v>22</v>
      </c>
      <c r="U116" s="1" t="s">
        <v>2258</v>
      </c>
      <c r="V116" t="str">
        <f t="shared" si="15"/>
        <v>Cardinal</v>
      </c>
      <c r="W116">
        <f t="shared" si="16"/>
        <v>30.9</v>
      </c>
      <c r="X116">
        <f t="shared" si="17"/>
        <v>9.4</v>
      </c>
      <c r="Y116" t="str">
        <f t="shared" si="18"/>
        <v>No</v>
      </c>
      <c r="Z116" t="str">
        <f t="shared" si="19"/>
        <v>No</v>
      </c>
      <c r="AA116" t="str">
        <f t="shared" si="20"/>
        <v>No</v>
      </c>
      <c r="AB116">
        <f t="shared" si="21"/>
        <v>2</v>
      </c>
      <c r="AC116" t="str">
        <f t="shared" si="22"/>
        <v>Yes</v>
      </c>
      <c r="AD116" t="str">
        <f t="shared" si="23"/>
        <v>Obesity</v>
      </c>
      <c r="AE116" t="str">
        <f t="shared" si="24"/>
        <v>Diabetes</v>
      </c>
      <c r="AF116" t="str">
        <f t="shared" si="25"/>
        <v>2-Jun-2001</v>
      </c>
      <c r="AG116" s="18">
        <f>VLOOKUP($U116,$A115:$Q$2344,13,FALSE)</f>
        <v>1532.47</v>
      </c>
      <c r="AH116" t="str">
        <f t="shared" si="26"/>
        <v>tier - 2</v>
      </c>
      <c r="AI116" t="str">
        <f t="shared" si="27"/>
        <v>tier - 2</v>
      </c>
      <c r="AJ116" t="str">
        <f t="shared" si="28"/>
        <v>R1013</v>
      </c>
      <c r="AK116">
        <f t="shared" si="29"/>
        <v>22</v>
      </c>
    </row>
    <row r="117" spans="1:37" ht="15.6" x14ac:dyDescent="0.3">
      <c r="A117" s="1" t="s">
        <v>2257</v>
      </c>
      <c r="B117" t="s">
        <v>4849</v>
      </c>
      <c r="C117">
        <v>30.495000000000001</v>
      </c>
      <c r="D117">
        <v>6.29</v>
      </c>
      <c r="E117" t="s">
        <v>2380</v>
      </c>
      <c r="F117" t="s">
        <v>2380</v>
      </c>
      <c r="G117" t="s">
        <v>2380</v>
      </c>
      <c r="H117">
        <v>0</v>
      </c>
      <c r="I117" t="s">
        <v>2381</v>
      </c>
      <c r="J117" t="s">
        <v>8344</v>
      </c>
      <c r="K117" t="s">
        <v>8349</v>
      </c>
      <c r="L117" t="s">
        <v>8464</v>
      </c>
      <c r="M117" s="15">
        <v>1534.3</v>
      </c>
      <c r="N117" t="s">
        <v>11</v>
      </c>
      <c r="O117" t="s">
        <v>11</v>
      </c>
      <c r="P117" t="s">
        <v>13</v>
      </c>
      <c r="Q117">
        <v>21</v>
      </c>
      <c r="U117" s="1" t="s">
        <v>2257</v>
      </c>
      <c r="V117" t="str">
        <f t="shared" si="15"/>
        <v>Alleman</v>
      </c>
      <c r="W117">
        <f t="shared" si="16"/>
        <v>30.495000000000001</v>
      </c>
      <c r="X117">
        <f t="shared" si="17"/>
        <v>6.29</v>
      </c>
      <c r="Y117" t="str">
        <f t="shared" si="18"/>
        <v>No</v>
      </c>
      <c r="Z117" t="str">
        <f t="shared" si="19"/>
        <v>No</v>
      </c>
      <c r="AA117" t="str">
        <f t="shared" si="20"/>
        <v>No</v>
      </c>
      <c r="AB117">
        <f t="shared" si="21"/>
        <v>0</v>
      </c>
      <c r="AC117" t="str">
        <f t="shared" si="22"/>
        <v>Yes</v>
      </c>
      <c r="AD117" t="str">
        <f t="shared" si="23"/>
        <v>Obesity</v>
      </c>
      <c r="AE117" t="str">
        <f t="shared" si="24"/>
        <v>Prediabetes</v>
      </c>
      <c r="AF117" t="str">
        <f t="shared" si="25"/>
        <v>5-Dec-2001</v>
      </c>
      <c r="AG117" s="18">
        <f>VLOOKUP($U117,$A116:$Q$2344,13,FALSE)</f>
        <v>1534.3</v>
      </c>
      <c r="AH117" t="str">
        <f t="shared" si="26"/>
        <v>tier - 2</v>
      </c>
      <c r="AI117" t="str">
        <f t="shared" si="27"/>
        <v>tier - 2</v>
      </c>
      <c r="AJ117" t="str">
        <f t="shared" si="28"/>
        <v>R1013</v>
      </c>
      <c r="AK117">
        <f t="shared" si="29"/>
        <v>21</v>
      </c>
    </row>
    <row r="118" spans="1:37" ht="15.6" x14ac:dyDescent="0.3">
      <c r="A118" s="1" t="s">
        <v>2256</v>
      </c>
      <c r="B118" t="s">
        <v>4850</v>
      </c>
      <c r="C118">
        <v>44.88</v>
      </c>
      <c r="D118">
        <v>6.04</v>
      </c>
      <c r="E118" t="s">
        <v>2380</v>
      </c>
      <c r="F118" t="s">
        <v>2380</v>
      </c>
      <c r="G118" t="s">
        <v>2381</v>
      </c>
      <c r="H118">
        <v>1</v>
      </c>
      <c r="I118" t="s">
        <v>2381</v>
      </c>
      <c r="J118" t="s">
        <v>8344</v>
      </c>
      <c r="K118" t="s">
        <v>8349</v>
      </c>
      <c r="L118" t="s">
        <v>8465</v>
      </c>
      <c r="M118" s="15">
        <v>1566.88</v>
      </c>
      <c r="N118" t="s">
        <v>11</v>
      </c>
      <c r="O118" t="s">
        <v>16</v>
      </c>
      <c r="P118" t="s">
        <v>13</v>
      </c>
      <c r="Q118">
        <v>30</v>
      </c>
      <c r="U118" s="1" t="s">
        <v>2256</v>
      </c>
      <c r="V118" t="str">
        <f t="shared" si="15"/>
        <v>Stroffolino</v>
      </c>
      <c r="W118">
        <f t="shared" si="16"/>
        <v>44.88</v>
      </c>
      <c r="X118">
        <f t="shared" si="17"/>
        <v>6.04</v>
      </c>
      <c r="Y118" t="str">
        <f t="shared" si="18"/>
        <v>No</v>
      </c>
      <c r="Z118" t="str">
        <f t="shared" si="19"/>
        <v>No</v>
      </c>
      <c r="AA118" t="str">
        <f t="shared" si="20"/>
        <v>Yes</v>
      </c>
      <c r="AB118">
        <f t="shared" si="21"/>
        <v>1</v>
      </c>
      <c r="AC118" t="str">
        <f t="shared" si="22"/>
        <v>Yes</v>
      </c>
      <c r="AD118" t="str">
        <f t="shared" si="23"/>
        <v>Obesity</v>
      </c>
      <c r="AE118" t="str">
        <f t="shared" si="24"/>
        <v>Prediabetes</v>
      </c>
      <c r="AF118" t="str">
        <f t="shared" si="25"/>
        <v>22-Sep-1992</v>
      </c>
      <c r="AG118" s="18">
        <f>VLOOKUP($U118,$A117:$Q$2344,13,FALSE)</f>
        <v>1566.88</v>
      </c>
      <c r="AH118" t="str">
        <f t="shared" si="26"/>
        <v>tier - 2</v>
      </c>
      <c r="AI118" t="str">
        <f t="shared" si="27"/>
        <v>tier - 1</v>
      </c>
      <c r="AJ118" t="str">
        <f t="shared" si="28"/>
        <v>R1013</v>
      </c>
      <c r="AK118">
        <f t="shared" si="29"/>
        <v>30</v>
      </c>
    </row>
    <row r="119" spans="1:37" ht="15.6" x14ac:dyDescent="0.3">
      <c r="A119" s="1" t="s">
        <v>2255</v>
      </c>
      <c r="B119" t="s">
        <v>4851</v>
      </c>
      <c r="C119">
        <v>44.32</v>
      </c>
      <c r="D119">
        <v>10.55</v>
      </c>
      <c r="E119" t="s">
        <v>2380</v>
      </c>
      <c r="F119" t="s">
        <v>2380</v>
      </c>
      <c r="G119" t="s">
        <v>2380</v>
      </c>
      <c r="H119">
        <v>0</v>
      </c>
      <c r="I119" t="s">
        <v>2381</v>
      </c>
      <c r="J119" t="s">
        <v>8344</v>
      </c>
      <c r="K119" t="s">
        <v>8348</v>
      </c>
      <c r="L119" t="s">
        <v>8466</v>
      </c>
      <c r="M119" s="15">
        <v>1607.51</v>
      </c>
      <c r="N119" t="s">
        <v>11</v>
      </c>
      <c r="O119" t="s">
        <v>12</v>
      </c>
      <c r="P119" t="s">
        <v>13</v>
      </c>
      <c r="Q119">
        <v>18</v>
      </c>
      <c r="U119" s="1" t="s">
        <v>2255</v>
      </c>
      <c r="V119" t="str">
        <f t="shared" si="15"/>
        <v>Clubb</v>
      </c>
      <c r="W119">
        <f t="shared" si="16"/>
        <v>44.32</v>
      </c>
      <c r="X119">
        <f t="shared" si="17"/>
        <v>10.55</v>
      </c>
      <c r="Y119" t="str">
        <f t="shared" si="18"/>
        <v>No</v>
      </c>
      <c r="Z119" t="str">
        <f t="shared" si="19"/>
        <v>No</v>
      </c>
      <c r="AA119" t="str">
        <f t="shared" si="20"/>
        <v>No</v>
      </c>
      <c r="AB119">
        <f t="shared" si="21"/>
        <v>0</v>
      </c>
      <c r="AC119" t="str">
        <f t="shared" si="22"/>
        <v>Yes</v>
      </c>
      <c r="AD119" t="str">
        <f t="shared" si="23"/>
        <v>Obesity</v>
      </c>
      <c r="AE119" t="str">
        <f t="shared" si="24"/>
        <v>Diabetes</v>
      </c>
      <c r="AF119" t="str">
        <f t="shared" si="25"/>
        <v>19-Nov-2004</v>
      </c>
      <c r="AG119" s="18">
        <f>VLOOKUP($U119,$A118:$Q$2344,13,FALSE)</f>
        <v>1607.51</v>
      </c>
      <c r="AH119" t="str">
        <f t="shared" si="26"/>
        <v>tier - 2</v>
      </c>
      <c r="AI119" t="str">
        <f t="shared" si="27"/>
        <v>tier - 3</v>
      </c>
      <c r="AJ119" t="str">
        <f t="shared" si="28"/>
        <v>R1013</v>
      </c>
      <c r="AK119">
        <f t="shared" si="29"/>
        <v>18</v>
      </c>
    </row>
    <row r="120" spans="1:37" ht="15.6" x14ac:dyDescent="0.3">
      <c r="A120" s="1" t="s">
        <v>2254</v>
      </c>
      <c r="B120" t="s">
        <v>4852</v>
      </c>
      <c r="C120">
        <v>46.39</v>
      </c>
      <c r="D120">
        <v>5.09</v>
      </c>
      <c r="E120" t="s">
        <v>2380</v>
      </c>
      <c r="F120" t="s">
        <v>2380</v>
      </c>
      <c r="G120" t="s">
        <v>2380</v>
      </c>
      <c r="H120">
        <v>0</v>
      </c>
      <c r="I120" t="s">
        <v>2381</v>
      </c>
      <c r="J120" t="s">
        <v>8344</v>
      </c>
      <c r="K120" t="s">
        <v>8350</v>
      </c>
      <c r="L120" t="s">
        <v>8467</v>
      </c>
      <c r="M120" s="15">
        <v>1615.77</v>
      </c>
      <c r="N120" t="s">
        <v>11</v>
      </c>
      <c r="O120" t="s">
        <v>16</v>
      </c>
      <c r="P120" t="s">
        <v>13</v>
      </c>
      <c r="Q120">
        <v>18</v>
      </c>
      <c r="U120" s="1" t="s">
        <v>2254</v>
      </c>
      <c r="V120" t="str">
        <f t="shared" si="15"/>
        <v>McGoogan</v>
      </c>
      <c r="W120">
        <f t="shared" si="16"/>
        <v>46.39</v>
      </c>
      <c r="X120">
        <f t="shared" si="17"/>
        <v>5.09</v>
      </c>
      <c r="Y120" t="str">
        <f t="shared" si="18"/>
        <v>No</v>
      </c>
      <c r="Z120" t="str">
        <f t="shared" si="19"/>
        <v>No</v>
      </c>
      <c r="AA120" t="str">
        <f t="shared" si="20"/>
        <v>No</v>
      </c>
      <c r="AB120">
        <f t="shared" si="21"/>
        <v>0</v>
      </c>
      <c r="AC120" t="str">
        <f t="shared" si="22"/>
        <v>Yes</v>
      </c>
      <c r="AD120" t="str">
        <f t="shared" si="23"/>
        <v>Obesity</v>
      </c>
      <c r="AE120" t="str">
        <f t="shared" si="24"/>
        <v>Normal</v>
      </c>
      <c r="AF120" t="str">
        <f t="shared" si="25"/>
        <v>22-Jul-2004</v>
      </c>
      <c r="AG120" s="18">
        <f>VLOOKUP($U120,$A119:$Q$2344,13,FALSE)</f>
        <v>1615.77</v>
      </c>
      <c r="AH120" t="str">
        <f t="shared" si="26"/>
        <v>tier - 2</v>
      </c>
      <c r="AI120" t="str">
        <f t="shared" si="27"/>
        <v>tier - 1</v>
      </c>
      <c r="AJ120" t="str">
        <f t="shared" si="28"/>
        <v>R1013</v>
      </c>
      <c r="AK120">
        <f t="shared" si="29"/>
        <v>18</v>
      </c>
    </row>
    <row r="121" spans="1:37" ht="15.6" x14ac:dyDescent="0.3">
      <c r="A121" s="1" t="s">
        <v>2253</v>
      </c>
      <c r="B121" t="s">
        <v>4853</v>
      </c>
      <c r="C121">
        <v>42.13</v>
      </c>
      <c r="D121">
        <v>5.2</v>
      </c>
      <c r="E121" t="s">
        <v>2381</v>
      </c>
      <c r="F121" t="s">
        <v>2380</v>
      </c>
      <c r="G121" t="s">
        <v>2380</v>
      </c>
      <c r="H121">
        <v>1</v>
      </c>
      <c r="I121" t="s">
        <v>2381</v>
      </c>
      <c r="J121" t="s">
        <v>8344</v>
      </c>
      <c r="K121" t="s">
        <v>8350</v>
      </c>
      <c r="L121" t="s">
        <v>8468</v>
      </c>
      <c r="M121" s="15">
        <v>1617.16</v>
      </c>
      <c r="N121" t="s">
        <v>11</v>
      </c>
      <c r="O121" t="s">
        <v>16</v>
      </c>
      <c r="P121" t="s">
        <v>13</v>
      </c>
      <c r="Q121">
        <v>27</v>
      </c>
      <c r="U121" s="1" t="s">
        <v>2253</v>
      </c>
      <c r="V121" t="str">
        <f t="shared" si="15"/>
        <v>Keflezighi</v>
      </c>
      <c r="W121">
        <f t="shared" si="16"/>
        <v>42.13</v>
      </c>
      <c r="X121">
        <f t="shared" si="17"/>
        <v>5.2</v>
      </c>
      <c r="Y121" t="str">
        <f t="shared" si="18"/>
        <v>Yes</v>
      </c>
      <c r="Z121" t="str">
        <f t="shared" si="19"/>
        <v>No</v>
      </c>
      <c r="AA121" t="str">
        <f t="shared" si="20"/>
        <v>No</v>
      </c>
      <c r="AB121">
        <f t="shared" si="21"/>
        <v>1</v>
      </c>
      <c r="AC121" t="str">
        <f t="shared" si="22"/>
        <v>Yes</v>
      </c>
      <c r="AD121" t="str">
        <f t="shared" si="23"/>
        <v>Obesity</v>
      </c>
      <c r="AE121" t="str">
        <f t="shared" si="24"/>
        <v>Normal</v>
      </c>
      <c r="AF121" t="str">
        <f t="shared" si="25"/>
        <v>5-Aug-1995</v>
      </c>
      <c r="AG121" s="18">
        <f>VLOOKUP($U121,$A120:$Q$2344,13,FALSE)</f>
        <v>1617.16</v>
      </c>
      <c r="AH121" t="str">
        <f t="shared" si="26"/>
        <v>tier - 2</v>
      </c>
      <c r="AI121" t="str">
        <f t="shared" si="27"/>
        <v>tier - 1</v>
      </c>
      <c r="AJ121" t="str">
        <f t="shared" si="28"/>
        <v>R1013</v>
      </c>
      <c r="AK121">
        <f t="shared" si="29"/>
        <v>27</v>
      </c>
    </row>
    <row r="122" spans="1:37" ht="15.6" x14ac:dyDescent="0.3">
      <c r="A122" s="1" t="s">
        <v>2252</v>
      </c>
      <c r="B122" t="s">
        <v>4854</v>
      </c>
      <c r="C122">
        <v>30.78</v>
      </c>
      <c r="D122">
        <v>8.4499999999999993</v>
      </c>
      <c r="E122" t="s">
        <v>2381</v>
      </c>
      <c r="F122" t="s">
        <v>2380</v>
      </c>
      <c r="G122" t="s">
        <v>2380</v>
      </c>
      <c r="H122">
        <v>0</v>
      </c>
      <c r="I122" t="s">
        <v>2381</v>
      </c>
      <c r="J122" t="s">
        <v>8344</v>
      </c>
      <c r="K122" t="s">
        <v>8348</v>
      </c>
      <c r="L122" t="s">
        <v>8469</v>
      </c>
      <c r="M122" s="15">
        <v>1621.34</v>
      </c>
      <c r="N122" t="s">
        <v>11</v>
      </c>
      <c r="O122" t="s">
        <v>11</v>
      </c>
      <c r="P122" t="s">
        <v>23</v>
      </c>
      <c r="Q122">
        <v>19</v>
      </c>
      <c r="U122" s="1" t="s">
        <v>2252</v>
      </c>
      <c r="V122" t="str">
        <f t="shared" si="15"/>
        <v>Syed</v>
      </c>
      <c r="W122">
        <f t="shared" si="16"/>
        <v>30.78</v>
      </c>
      <c r="X122">
        <f t="shared" si="17"/>
        <v>8.4499999999999993</v>
      </c>
      <c r="Y122" t="str">
        <f t="shared" si="18"/>
        <v>Yes</v>
      </c>
      <c r="Z122" t="str">
        <f t="shared" si="19"/>
        <v>No</v>
      </c>
      <c r="AA122" t="str">
        <f t="shared" si="20"/>
        <v>No</v>
      </c>
      <c r="AB122">
        <f t="shared" si="21"/>
        <v>0</v>
      </c>
      <c r="AC122" t="str">
        <f t="shared" si="22"/>
        <v>Yes</v>
      </c>
      <c r="AD122" t="str">
        <f t="shared" si="23"/>
        <v>Obesity</v>
      </c>
      <c r="AE122" t="str">
        <f t="shared" si="24"/>
        <v>Diabetes</v>
      </c>
      <c r="AF122" t="str">
        <f t="shared" si="25"/>
        <v>14-Sep-2003</v>
      </c>
      <c r="AG122" s="18">
        <f>VLOOKUP($U122,$A121:$Q$2344,13,FALSE)</f>
        <v>1621.34</v>
      </c>
      <c r="AH122" t="str">
        <f t="shared" si="26"/>
        <v>tier - 2</v>
      </c>
      <c r="AI122" t="str">
        <f t="shared" si="27"/>
        <v>tier - 2</v>
      </c>
      <c r="AJ122" t="str">
        <f t="shared" si="28"/>
        <v>R1012</v>
      </c>
      <c r="AK122">
        <f t="shared" si="29"/>
        <v>19</v>
      </c>
    </row>
    <row r="123" spans="1:37" ht="15.6" x14ac:dyDescent="0.3">
      <c r="A123" s="1" t="s">
        <v>2251</v>
      </c>
      <c r="B123" t="s">
        <v>4855</v>
      </c>
      <c r="C123">
        <v>31.35</v>
      </c>
      <c r="D123">
        <v>9.5399999999999991</v>
      </c>
      <c r="E123" t="s">
        <v>2380</v>
      </c>
      <c r="F123" t="s">
        <v>2380</v>
      </c>
      <c r="G123" t="s">
        <v>2380</v>
      </c>
      <c r="H123">
        <v>0</v>
      </c>
      <c r="I123" t="s">
        <v>2381</v>
      </c>
      <c r="J123" t="s">
        <v>8344</v>
      </c>
      <c r="K123" t="s">
        <v>8348</v>
      </c>
      <c r="L123" t="s">
        <v>8470</v>
      </c>
      <c r="M123" s="15">
        <v>1621.88</v>
      </c>
      <c r="N123" t="s">
        <v>11</v>
      </c>
      <c r="O123" t="s">
        <v>11</v>
      </c>
      <c r="P123" t="s">
        <v>13</v>
      </c>
      <c r="Q123">
        <v>18</v>
      </c>
      <c r="U123" s="1" t="s">
        <v>2251</v>
      </c>
      <c r="V123" t="str">
        <f t="shared" si="15"/>
        <v>Segal</v>
      </c>
      <c r="W123">
        <f t="shared" si="16"/>
        <v>31.35</v>
      </c>
      <c r="X123">
        <f t="shared" si="17"/>
        <v>9.5399999999999991</v>
      </c>
      <c r="Y123" t="str">
        <f t="shared" si="18"/>
        <v>No</v>
      </c>
      <c r="Z123" t="str">
        <f t="shared" si="19"/>
        <v>No</v>
      </c>
      <c r="AA123" t="str">
        <f t="shared" si="20"/>
        <v>No</v>
      </c>
      <c r="AB123">
        <f t="shared" si="21"/>
        <v>0</v>
      </c>
      <c r="AC123" t="str">
        <f t="shared" si="22"/>
        <v>Yes</v>
      </c>
      <c r="AD123" t="str">
        <f t="shared" si="23"/>
        <v>Obesity</v>
      </c>
      <c r="AE123" t="str">
        <f t="shared" si="24"/>
        <v>Diabetes</v>
      </c>
      <c r="AF123" t="str">
        <f t="shared" si="25"/>
        <v>21-Aug-2004</v>
      </c>
      <c r="AG123" s="18">
        <f>VLOOKUP($U123,$A122:$Q$2344,13,FALSE)</f>
        <v>1621.88</v>
      </c>
      <c r="AH123" t="str">
        <f t="shared" si="26"/>
        <v>tier - 2</v>
      </c>
      <c r="AI123" t="str">
        <f t="shared" si="27"/>
        <v>tier - 2</v>
      </c>
      <c r="AJ123" t="str">
        <f t="shared" si="28"/>
        <v>R1013</v>
      </c>
      <c r="AK123">
        <f t="shared" si="29"/>
        <v>18</v>
      </c>
    </row>
    <row r="124" spans="1:37" ht="15.6" x14ac:dyDescent="0.3">
      <c r="A124" s="1" t="s">
        <v>2250</v>
      </c>
      <c r="B124" t="s">
        <v>4856</v>
      </c>
      <c r="C124">
        <v>41.46</v>
      </c>
      <c r="D124">
        <v>4.99</v>
      </c>
      <c r="E124" t="s">
        <v>2381</v>
      </c>
      <c r="F124" t="s">
        <v>2380</v>
      </c>
      <c r="G124" t="s">
        <v>2380</v>
      </c>
      <c r="H124">
        <v>2</v>
      </c>
      <c r="I124" t="s">
        <v>2381</v>
      </c>
      <c r="J124" t="s">
        <v>8344</v>
      </c>
      <c r="K124" t="s">
        <v>8350</v>
      </c>
      <c r="L124" t="s">
        <v>8471</v>
      </c>
      <c r="M124" s="15">
        <v>1622.19</v>
      </c>
      <c r="N124" t="s">
        <v>11</v>
      </c>
      <c r="O124" t="s">
        <v>16</v>
      </c>
      <c r="P124" t="s">
        <v>13</v>
      </c>
      <c r="Q124">
        <v>18</v>
      </c>
      <c r="U124" s="1" t="s">
        <v>2250</v>
      </c>
      <c r="V124" t="str">
        <f t="shared" si="15"/>
        <v>Defranco</v>
      </c>
      <c r="W124">
        <f t="shared" si="16"/>
        <v>41.46</v>
      </c>
      <c r="X124">
        <f t="shared" si="17"/>
        <v>4.99</v>
      </c>
      <c r="Y124" t="str">
        <f t="shared" si="18"/>
        <v>Yes</v>
      </c>
      <c r="Z124" t="str">
        <f t="shared" si="19"/>
        <v>No</v>
      </c>
      <c r="AA124" t="str">
        <f t="shared" si="20"/>
        <v>No</v>
      </c>
      <c r="AB124">
        <f t="shared" si="21"/>
        <v>2</v>
      </c>
      <c r="AC124" t="str">
        <f t="shared" si="22"/>
        <v>Yes</v>
      </c>
      <c r="AD124" t="str">
        <f t="shared" si="23"/>
        <v>Obesity</v>
      </c>
      <c r="AE124" t="str">
        <f t="shared" si="24"/>
        <v>Normal</v>
      </c>
      <c r="AF124" t="str">
        <f t="shared" si="25"/>
        <v>25-Jul-2004</v>
      </c>
      <c r="AG124" s="18">
        <f>VLOOKUP($U124,$A123:$Q$2344,13,FALSE)</f>
        <v>1622.19</v>
      </c>
      <c r="AH124" t="str">
        <f t="shared" si="26"/>
        <v>tier - 2</v>
      </c>
      <c r="AI124" t="str">
        <f t="shared" si="27"/>
        <v>tier - 1</v>
      </c>
      <c r="AJ124" t="str">
        <f t="shared" si="28"/>
        <v>R1013</v>
      </c>
      <c r="AK124">
        <f t="shared" si="29"/>
        <v>18</v>
      </c>
    </row>
    <row r="125" spans="1:37" ht="15.6" x14ac:dyDescent="0.3">
      <c r="A125" s="1" t="s">
        <v>2249</v>
      </c>
      <c r="B125" t="s">
        <v>4857</v>
      </c>
      <c r="C125">
        <v>48</v>
      </c>
      <c r="D125">
        <v>10.54</v>
      </c>
      <c r="E125" t="s">
        <v>2380</v>
      </c>
      <c r="F125" t="s">
        <v>2380</v>
      </c>
      <c r="G125" t="s">
        <v>2380</v>
      </c>
      <c r="H125">
        <v>0</v>
      </c>
      <c r="I125" t="s">
        <v>2381</v>
      </c>
      <c r="J125" t="s">
        <v>8344</v>
      </c>
      <c r="K125" t="s">
        <v>8348</v>
      </c>
      <c r="L125" t="s">
        <v>8472</v>
      </c>
      <c r="M125" s="15">
        <v>1625.43</v>
      </c>
      <c r="N125" t="s">
        <v>11</v>
      </c>
      <c r="O125" t="s">
        <v>12</v>
      </c>
      <c r="P125" t="s">
        <v>23</v>
      </c>
      <c r="Q125">
        <v>19</v>
      </c>
      <c r="U125" s="1" t="s">
        <v>2249</v>
      </c>
      <c r="V125" t="str">
        <f t="shared" si="15"/>
        <v>Kells</v>
      </c>
      <c r="W125">
        <f t="shared" si="16"/>
        <v>48</v>
      </c>
      <c r="X125">
        <f t="shared" si="17"/>
        <v>10.54</v>
      </c>
      <c r="Y125" t="str">
        <f t="shared" si="18"/>
        <v>No</v>
      </c>
      <c r="Z125" t="str">
        <f t="shared" si="19"/>
        <v>No</v>
      </c>
      <c r="AA125" t="str">
        <f t="shared" si="20"/>
        <v>No</v>
      </c>
      <c r="AB125">
        <f t="shared" si="21"/>
        <v>0</v>
      </c>
      <c r="AC125" t="str">
        <f t="shared" si="22"/>
        <v>Yes</v>
      </c>
      <c r="AD125" t="str">
        <f t="shared" si="23"/>
        <v>Obesity</v>
      </c>
      <c r="AE125" t="str">
        <f t="shared" si="24"/>
        <v>Diabetes</v>
      </c>
      <c r="AF125" t="str">
        <f t="shared" si="25"/>
        <v>9-Sep-2003</v>
      </c>
      <c r="AG125" s="18">
        <f>VLOOKUP($U125,$A124:$Q$2344,13,FALSE)</f>
        <v>1625.43</v>
      </c>
      <c r="AH125" t="str">
        <f t="shared" si="26"/>
        <v>tier - 2</v>
      </c>
      <c r="AI125" t="str">
        <f t="shared" si="27"/>
        <v>tier - 3</v>
      </c>
      <c r="AJ125" t="str">
        <f t="shared" si="28"/>
        <v>R1012</v>
      </c>
      <c r="AK125">
        <f t="shared" si="29"/>
        <v>19</v>
      </c>
    </row>
    <row r="126" spans="1:37" ht="15.6" x14ac:dyDescent="0.3">
      <c r="A126" s="1" t="s">
        <v>2248</v>
      </c>
      <c r="B126" t="s">
        <v>4858</v>
      </c>
      <c r="C126">
        <v>49.13</v>
      </c>
      <c r="D126">
        <v>4.54</v>
      </c>
      <c r="E126" t="s">
        <v>2380</v>
      </c>
      <c r="F126" t="s">
        <v>2380</v>
      </c>
      <c r="G126" t="s">
        <v>2380</v>
      </c>
      <c r="H126">
        <v>0</v>
      </c>
      <c r="I126" t="s">
        <v>2381</v>
      </c>
      <c r="J126" t="s">
        <v>8344</v>
      </c>
      <c r="K126" t="s">
        <v>8350</v>
      </c>
      <c r="L126" t="s">
        <v>8473</v>
      </c>
      <c r="M126" s="15">
        <v>1627.28</v>
      </c>
      <c r="N126" t="s">
        <v>11</v>
      </c>
      <c r="O126" t="s">
        <v>11</v>
      </c>
      <c r="P126" t="s">
        <v>23</v>
      </c>
      <c r="Q126">
        <v>19</v>
      </c>
      <c r="U126" s="1" t="s">
        <v>2248</v>
      </c>
      <c r="V126" t="str">
        <f t="shared" si="15"/>
        <v>Lawton</v>
      </c>
      <c r="W126">
        <f t="shared" si="16"/>
        <v>49.13</v>
      </c>
      <c r="X126">
        <f t="shared" si="17"/>
        <v>4.54</v>
      </c>
      <c r="Y126" t="str">
        <f t="shared" si="18"/>
        <v>No</v>
      </c>
      <c r="Z126" t="str">
        <f t="shared" si="19"/>
        <v>No</v>
      </c>
      <c r="AA126" t="str">
        <f t="shared" si="20"/>
        <v>No</v>
      </c>
      <c r="AB126">
        <f t="shared" si="21"/>
        <v>0</v>
      </c>
      <c r="AC126" t="str">
        <f t="shared" si="22"/>
        <v>Yes</v>
      </c>
      <c r="AD126" t="str">
        <f t="shared" si="23"/>
        <v>Obesity</v>
      </c>
      <c r="AE126" t="str">
        <f t="shared" si="24"/>
        <v>Normal</v>
      </c>
      <c r="AF126" t="str">
        <f t="shared" si="25"/>
        <v>4-Dec-2003</v>
      </c>
      <c r="AG126" s="18">
        <f>VLOOKUP($U126,$A125:$Q$2344,13,FALSE)</f>
        <v>1627.28</v>
      </c>
      <c r="AH126" t="str">
        <f t="shared" si="26"/>
        <v>tier - 2</v>
      </c>
      <c r="AI126" t="str">
        <f t="shared" si="27"/>
        <v>tier - 2</v>
      </c>
      <c r="AJ126" t="str">
        <f t="shared" si="28"/>
        <v>R1012</v>
      </c>
      <c r="AK126">
        <f t="shared" si="29"/>
        <v>19</v>
      </c>
    </row>
    <row r="127" spans="1:37" ht="15.6" x14ac:dyDescent="0.3">
      <c r="A127" s="1" t="s">
        <v>2247</v>
      </c>
      <c r="B127" t="s">
        <v>4859</v>
      </c>
      <c r="C127">
        <v>37.799999999999997</v>
      </c>
      <c r="D127">
        <v>6.29</v>
      </c>
      <c r="E127" t="s">
        <v>2380</v>
      </c>
      <c r="F127" t="s">
        <v>2380</v>
      </c>
      <c r="G127" t="s">
        <v>2380</v>
      </c>
      <c r="H127">
        <v>1</v>
      </c>
      <c r="I127" t="s">
        <v>2381</v>
      </c>
      <c r="J127" t="s">
        <v>8344</v>
      </c>
      <c r="K127" t="s">
        <v>8349</v>
      </c>
      <c r="L127" t="s">
        <v>8474</v>
      </c>
      <c r="M127" s="15">
        <v>1628.47</v>
      </c>
      <c r="N127" t="s">
        <v>11</v>
      </c>
      <c r="O127" t="s">
        <v>16</v>
      </c>
      <c r="P127" t="s">
        <v>23</v>
      </c>
      <c r="Q127">
        <v>19</v>
      </c>
      <c r="U127" s="1" t="s">
        <v>2247</v>
      </c>
      <c r="V127" t="str">
        <f t="shared" si="15"/>
        <v>Bejar</v>
      </c>
      <c r="W127">
        <f t="shared" si="16"/>
        <v>37.799999999999997</v>
      </c>
      <c r="X127">
        <f t="shared" si="17"/>
        <v>6.29</v>
      </c>
      <c r="Y127" t="str">
        <f t="shared" si="18"/>
        <v>No</v>
      </c>
      <c r="Z127" t="str">
        <f t="shared" si="19"/>
        <v>No</v>
      </c>
      <c r="AA127" t="str">
        <f t="shared" si="20"/>
        <v>No</v>
      </c>
      <c r="AB127">
        <f t="shared" si="21"/>
        <v>1</v>
      </c>
      <c r="AC127" t="str">
        <f t="shared" si="22"/>
        <v>Yes</v>
      </c>
      <c r="AD127" t="str">
        <f t="shared" si="23"/>
        <v>Obesity</v>
      </c>
      <c r="AE127" t="str">
        <f t="shared" si="24"/>
        <v>Prediabetes</v>
      </c>
      <c r="AF127" t="str">
        <f t="shared" si="25"/>
        <v>17-Jul-2003</v>
      </c>
      <c r="AG127" s="18">
        <f>VLOOKUP($U127,$A126:$Q$2344,13,FALSE)</f>
        <v>1628.47</v>
      </c>
      <c r="AH127" t="str">
        <f t="shared" si="26"/>
        <v>tier - 2</v>
      </c>
      <c r="AI127" t="str">
        <f t="shared" si="27"/>
        <v>tier - 1</v>
      </c>
      <c r="AJ127" t="str">
        <f t="shared" si="28"/>
        <v>R1012</v>
      </c>
      <c r="AK127">
        <f t="shared" si="29"/>
        <v>19</v>
      </c>
    </row>
    <row r="128" spans="1:37" ht="15.6" x14ac:dyDescent="0.3">
      <c r="A128" s="1" t="s">
        <v>2246</v>
      </c>
      <c r="B128" t="s">
        <v>6807</v>
      </c>
      <c r="C128">
        <v>38.299999999999997</v>
      </c>
      <c r="D128">
        <v>9.51</v>
      </c>
      <c r="E128" t="s">
        <v>2380</v>
      </c>
      <c r="F128" t="s">
        <v>2380</v>
      </c>
      <c r="G128" t="s">
        <v>2380</v>
      </c>
      <c r="H128">
        <v>0</v>
      </c>
      <c r="I128" t="s">
        <v>2381</v>
      </c>
      <c r="J128" t="s">
        <v>8344</v>
      </c>
      <c r="K128" t="s">
        <v>8348</v>
      </c>
      <c r="L128" t="s">
        <v>8475</v>
      </c>
      <c r="M128" s="15">
        <v>1629.83</v>
      </c>
      <c r="N128" t="s">
        <v>11</v>
      </c>
      <c r="O128" t="s">
        <v>11</v>
      </c>
      <c r="P128" t="s">
        <v>13</v>
      </c>
      <c r="Q128">
        <v>18</v>
      </c>
      <c r="U128" s="1" t="s">
        <v>2246</v>
      </c>
      <c r="V128" t="str">
        <f t="shared" si="15"/>
        <v>Navarro Castro</v>
      </c>
      <c r="W128">
        <f t="shared" si="16"/>
        <v>38.299999999999997</v>
      </c>
      <c r="X128">
        <f t="shared" si="17"/>
        <v>9.51</v>
      </c>
      <c r="Y128" t="str">
        <f t="shared" si="18"/>
        <v>No</v>
      </c>
      <c r="Z128" t="str">
        <f t="shared" si="19"/>
        <v>No</v>
      </c>
      <c r="AA128" t="str">
        <f t="shared" si="20"/>
        <v>No</v>
      </c>
      <c r="AB128">
        <f t="shared" si="21"/>
        <v>0</v>
      </c>
      <c r="AC128" t="str">
        <f t="shared" si="22"/>
        <v>Yes</v>
      </c>
      <c r="AD128" t="str">
        <f t="shared" si="23"/>
        <v>Obesity</v>
      </c>
      <c r="AE128" t="str">
        <f t="shared" si="24"/>
        <v>Diabetes</v>
      </c>
      <c r="AF128" t="str">
        <f t="shared" si="25"/>
        <v>4-Oct-2004</v>
      </c>
      <c r="AG128" s="18">
        <f>VLOOKUP($U128,$A127:$Q$2344,13,FALSE)</f>
        <v>1629.83</v>
      </c>
      <c r="AH128" t="str">
        <f t="shared" si="26"/>
        <v>tier - 2</v>
      </c>
      <c r="AI128" t="str">
        <f t="shared" si="27"/>
        <v>tier - 2</v>
      </c>
      <c r="AJ128" t="str">
        <f t="shared" si="28"/>
        <v>R1013</v>
      </c>
      <c r="AK128">
        <f t="shared" si="29"/>
        <v>18</v>
      </c>
    </row>
    <row r="129" spans="1:37" ht="15.6" x14ac:dyDescent="0.3">
      <c r="A129" s="1" t="s">
        <v>2245</v>
      </c>
      <c r="B129" t="s">
        <v>4861</v>
      </c>
      <c r="C129">
        <v>32.774999999999999</v>
      </c>
      <c r="D129">
        <v>4.72</v>
      </c>
      <c r="E129" t="s">
        <v>2380</v>
      </c>
      <c r="F129" t="s">
        <v>2380</v>
      </c>
      <c r="G129" t="s">
        <v>2380</v>
      </c>
      <c r="H129">
        <v>0</v>
      </c>
      <c r="I129" t="s">
        <v>2381</v>
      </c>
      <c r="J129" t="s">
        <v>8344</v>
      </c>
      <c r="K129" t="s">
        <v>8350</v>
      </c>
      <c r="L129" t="s">
        <v>8476</v>
      </c>
      <c r="M129" s="15">
        <v>1631.67</v>
      </c>
      <c r="N129" t="s">
        <v>11</v>
      </c>
      <c r="O129" t="s">
        <v>12</v>
      </c>
      <c r="P129" t="s">
        <v>13</v>
      </c>
      <c r="Q129">
        <v>18</v>
      </c>
      <c r="U129" s="1" t="s">
        <v>2245</v>
      </c>
      <c r="V129" t="str">
        <f t="shared" si="15"/>
        <v>Tice</v>
      </c>
      <c r="W129">
        <f t="shared" si="16"/>
        <v>32.774999999999999</v>
      </c>
      <c r="X129">
        <f t="shared" si="17"/>
        <v>4.72</v>
      </c>
      <c r="Y129" t="str">
        <f t="shared" si="18"/>
        <v>No</v>
      </c>
      <c r="Z129" t="str">
        <f t="shared" si="19"/>
        <v>No</v>
      </c>
      <c r="AA129" t="str">
        <f t="shared" si="20"/>
        <v>No</v>
      </c>
      <c r="AB129">
        <f t="shared" si="21"/>
        <v>0</v>
      </c>
      <c r="AC129" t="str">
        <f t="shared" si="22"/>
        <v>Yes</v>
      </c>
      <c r="AD129" t="str">
        <f t="shared" si="23"/>
        <v>Obesity</v>
      </c>
      <c r="AE129" t="str">
        <f t="shared" si="24"/>
        <v>Normal</v>
      </c>
      <c r="AF129" t="str">
        <f t="shared" si="25"/>
        <v>5-Dec-2004</v>
      </c>
      <c r="AG129" s="18">
        <f>VLOOKUP($U129,$A128:$Q$2344,13,FALSE)</f>
        <v>1631.67</v>
      </c>
      <c r="AH129" t="str">
        <f t="shared" si="26"/>
        <v>tier - 2</v>
      </c>
      <c r="AI129" t="str">
        <f t="shared" si="27"/>
        <v>tier - 3</v>
      </c>
      <c r="AJ129" t="str">
        <f t="shared" si="28"/>
        <v>R1013</v>
      </c>
      <c r="AK129">
        <f t="shared" si="29"/>
        <v>18</v>
      </c>
    </row>
    <row r="130" spans="1:37" ht="15.6" x14ac:dyDescent="0.3">
      <c r="A130" s="1" t="s">
        <v>2244</v>
      </c>
      <c r="B130" t="s">
        <v>4862</v>
      </c>
      <c r="C130">
        <v>34.200000000000003</v>
      </c>
      <c r="D130">
        <v>5.91</v>
      </c>
      <c r="E130" t="s">
        <v>2381</v>
      </c>
      <c r="F130" t="s">
        <v>2380</v>
      </c>
      <c r="G130" t="s">
        <v>2380</v>
      </c>
      <c r="H130">
        <v>0</v>
      </c>
      <c r="I130" t="s">
        <v>2381</v>
      </c>
      <c r="J130" t="s">
        <v>8344</v>
      </c>
      <c r="K130" t="s">
        <v>8349</v>
      </c>
      <c r="L130" t="s">
        <v>8416</v>
      </c>
      <c r="M130" s="15">
        <v>1631.82</v>
      </c>
      <c r="N130" t="s">
        <v>11</v>
      </c>
      <c r="O130" t="s">
        <v>16</v>
      </c>
      <c r="P130" t="s">
        <v>13</v>
      </c>
      <c r="Q130">
        <v>18</v>
      </c>
      <c r="U130" s="1" t="s">
        <v>2244</v>
      </c>
      <c r="V130" t="str">
        <f t="shared" si="15"/>
        <v>Wolf</v>
      </c>
      <c r="W130">
        <f t="shared" si="16"/>
        <v>34.200000000000003</v>
      </c>
      <c r="X130">
        <f t="shared" si="17"/>
        <v>5.91</v>
      </c>
      <c r="Y130" t="str">
        <f t="shared" si="18"/>
        <v>Yes</v>
      </c>
      <c r="Z130" t="str">
        <f t="shared" si="19"/>
        <v>No</v>
      </c>
      <c r="AA130" t="str">
        <f t="shared" si="20"/>
        <v>No</v>
      </c>
      <c r="AB130">
        <f t="shared" si="21"/>
        <v>0</v>
      </c>
      <c r="AC130" t="str">
        <f t="shared" si="22"/>
        <v>Yes</v>
      </c>
      <c r="AD130" t="str">
        <f t="shared" si="23"/>
        <v>Obesity</v>
      </c>
      <c r="AE130" t="str">
        <f t="shared" si="24"/>
        <v>Prediabetes</v>
      </c>
      <c r="AF130" t="str">
        <f t="shared" si="25"/>
        <v>9-Jul-2004</v>
      </c>
      <c r="AG130" s="18">
        <f>VLOOKUP($U130,$A129:$Q$2344,13,FALSE)</f>
        <v>1631.82</v>
      </c>
      <c r="AH130" t="str">
        <f t="shared" si="26"/>
        <v>tier - 2</v>
      </c>
      <c r="AI130" t="str">
        <f t="shared" si="27"/>
        <v>tier - 1</v>
      </c>
      <c r="AJ130" t="str">
        <f t="shared" si="28"/>
        <v>R1013</v>
      </c>
      <c r="AK130">
        <f t="shared" si="29"/>
        <v>18</v>
      </c>
    </row>
    <row r="131" spans="1:37" ht="15.6" x14ac:dyDescent="0.3">
      <c r="A131" s="1" t="s">
        <v>2243</v>
      </c>
      <c r="B131" t="s">
        <v>4863</v>
      </c>
      <c r="C131">
        <v>30.2</v>
      </c>
      <c r="D131">
        <v>9.58</v>
      </c>
      <c r="E131" t="s">
        <v>2380</v>
      </c>
      <c r="F131" t="s">
        <v>2380</v>
      </c>
      <c r="G131" t="s">
        <v>2380</v>
      </c>
      <c r="H131">
        <v>0</v>
      </c>
      <c r="I131" t="s">
        <v>2381</v>
      </c>
      <c r="J131" t="s">
        <v>8344</v>
      </c>
      <c r="K131" t="s">
        <v>8348</v>
      </c>
      <c r="L131" t="s">
        <v>8477</v>
      </c>
      <c r="M131" s="15">
        <v>1632.04</v>
      </c>
      <c r="N131" t="s">
        <v>11</v>
      </c>
      <c r="O131" t="s">
        <v>11</v>
      </c>
      <c r="P131" t="s">
        <v>23</v>
      </c>
      <c r="Q131">
        <v>19</v>
      </c>
      <c r="U131" s="1" t="s">
        <v>2243</v>
      </c>
      <c r="V131" t="str">
        <f t="shared" ref="V131:V194" si="30">VLOOKUP($U131,$A130:$Q2473,2,FALSE)</f>
        <v>Oppedal</v>
      </c>
      <c r="W131">
        <f t="shared" ref="W131:W194" si="31">VLOOKUP($U131,$A130:$Q2473,3,FALSE)</f>
        <v>30.2</v>
      </c>
      <c r="X131">
        <f t="shared" ref="X131:X194" si="32">VLOOKUP($U131,$A130:$Q2473,4,FALSE)</f>
        <v>9.58</v>
      </c>
      <c r="Y131" t="str">
        <f t="shared" ref="Y131:Y194" si="33">VLOOKUP($U131,$A130:$Q2473,5,FALSE)</f>
        <v>No</v>
      </c>
      <c r="Z131" t="str">
        <f t="shared" ref="Z131:Z194" si="34">VLOOKUP($U131,$A130:$Q2473,6,FALSE)</f>
        <v>No</v>
      </c>
      <c r="AA131" t="str">
        <f t="shared" ref="AA131:AA194" si="35">VLOOKUP($U131,$A130:$Q2473,7,FALSE)</f>
        <v>No</v>
      </c>
      <c r="AB131">
        <f t="shared" ref="AB131:AB194" si="36">VLOOKUP($U131,$A130:$Q2473,8,FALSE)</f>
        <v>0</v>
      </c>
      <c r="AC131" t="str">
        <f t="shared" ref="AC131:AC194" si="37">VLOOKUP($U131,$A130:$Q2473,9,FALSE)</f>
        <v>Yes</v>
      </c>
      <c r="AD131" t="str">
        <f t="shared" ref="AD131:AD194" si="38">VLOOKUP($U131,$A130:$Q2473,10,FALSE)</f>
        <v>Obesity</v>
      </c>
      <c r="AE131" t="str">
        <f t="shared" ref="AE131:AE194" si="39">VLOOKUP($U131,$A130:$Q2473,11,FALSE)</f>
        <v>Diabetes</v>
      </c>
      <c r="AF131" t="str">
        <f t="shared" ref="AF131:AF194" si="40">VLOOKUP($U131,$A130:$Q2473,12,FALSE)</f>
        <v>3-Oct-2003</v>
      </c>
      <c r="AG131" s="18">
        <f>VLOOKUP($U131,$A130:$Q$2344,13,FALSE)</f>
        <v>1632.04</v>
      </c>
      <c r="AH131" t="str">
        <f t="shared" ref="AH131:AH194" si="41">VLOOKUP($U131,$A130:$Q2473,14,FALSE)</f>
        <v>tier - 2</v>
      </c>
      <c r="AI131" t="str">
        <f t="shared" ref="AI131:AI194" si="42">VLOOKUP($U131,$A130:$Q2473,15,FALSE)</f>
        <v>tier - 2</v>
      </c>
      <c r="AJ131" t="str">
        <f t="shared" ref="AJ131:AJ194" si="43">VLOOKUP($U131,$A130:$Q2473,16,FALSE)</f>
        <v>R1012</v>
      </c>
      <c r="AK131">
        <f t="shared" ref="AK131:AK194" si="44">VLOOKUP($U131,$A130:$Q2473,17,FALSE)</f>
        <v>19</v>
      </c>
    </row>
    <row r="132" spans="1:37" ht="15.6" x14ac:dyDescent="0.3">
      <c r="A132" s="1" t="s">
        <v>2242</v>
      </c>
      <c r="B132" t="s">
        <v>4864</v>
      </c>
      <c r="C132">
        <v>48.32</v>
      </c>
      <c r="D132">
        <v>5.77</v>
      </c>
      <c r="E132" t="s">
        <v>2380</v>
      </c>
      <c r="F132" t="s">
        <v>2380</v>
      </c>
      <c r="G132" t="s">
        <v>2380</v>
      </c>
      <c r="H132">
        <v>0</v>
      </c>
      <c r="I132" t="s">
        <v>2381</v>
      </c>
      <c r="J132" t="s">
        <v>8344</v>
      </c>
      <c r="K132" t="s">
        <v>8349</v>
      </c>
      <c r="L132" t="s">
        <v>8478</v>
      </c>
      <c r="M132" s="15">
        <v>1632.56</v>
      </c>
      <c r="N132" t="s">
        <v>11</v>
      </c>
      <c r="O132" t="s">
        <v>11</v>
      </c>
      <c r="P132" t="s">
        <v>23</v>
      </c>
      <c r="Q132">
        <v>19</v>
      </c>
      <c r="U132" s="1" t="s">
        <v>2242</v>
      </c>
      <c r="V132" t="str">
        <f t="shared" si="30"/>
        <v>Wright</v>
      </c>
      <c r="W132">
        <f t="shared" si="31"/>
        <v>48.32</v>
      </c>
      <c r="X132">
        <f t="shared" si="32"/>
        <v>5.77</v>
      </c>
      <c r="Y132" t="str">
        <f t="shared" si="33"/>
        <v>No</v>
      </c>
      <c r="Z132" t="str">
        <f t="shared" si="34"/>
        <v>No</v>
      </c>
      <c r="AA132" t="str">
        <f t="shared" si="35"/>
        <v>No</v>
      </c>
      <c r="AB132">
        <f t="shared" si="36"/>
        <v>0</v>
      </c>
      <c r="AC132" t="str">
        <f t="shared" si="37"/>
        <v>Yes</v>
      </c>
      <c r="AD132" t="str">
        <f t="shared" si="38"/>
        <v>Obesity</v>
      </c>
      <c r="AE132" t="str">
        <f t="shared" si="39"/>
        <v>Prediabetes</v>
      </c>
      <c r="AF132" t="str">
        <f t="shared" si="40"/>
        <v>16-Sep-2003</v>
      </c>
      <c r="AG132" s="18">
        <f>VLOOKUP($U132,$A131:$Q$2344,13,FALSE)</f>
        <v>1632.56</v>
      </c>
      <c r="AH132" t="str">
        <f t="shared" si="41"/>
        <v>tier - 2</v>
      </c>
      <c r="AI132" t="str">
        <f t="shared" si="42"/>
        <v>tier - 2</v>
      </c>
      <c r="AJ132" t="str">
        <f t="shared" si="43"/>
        <v>R1012</v>
      </c>
      <c r="AK132">
        <f t="shared" si="44"/>
        <v>19</v>
      </c>
    </row>
    <row r="133" spans="1:37" ht="15.6" x14ac:dyDescent="0.3">
      <c r="A133" s="1" t="s">
        <v>2241</v>
      </c>
      <c r="B133" t="s">
        <v>4866</v>
      </c>
      <c r="C133">
        <v>44.86</v>
      </c>
      <c r="D133">
        <v>4.38</v>
      </c>
      <c r="E133" t="s">
        <v>2381</v>
      </c>
      <c r="F133" t="s">
        <v>2380</v>
      </c>
      <c r="G133" t="s">
        <v>2380</v>
      </c>
      <c r="H133">
        <v>0</v>
      </c>
      <c r="I133" t="s">
        <v>2381</v>
      </c>
      <c r="J133" t="s">
        <v>8344</v>
      </c>
      <c r="K133" t="s">
        <v>8350</v>
      </c>
      <c r="L133" t="s">
        <v>8479</v>
      </c>
      <c r="M133" s="15">
        <v>1633.04</v>
      </c>
      <c r="N133" t="s">
        <v>11</v>
      </c>
      <c r="O133" t="s">
        <v>11</v>
      </c>
      <c r="P133" t="s">
        <v>13</v>
      </c>
      <c r="Q133">
        <v>18</v>
      </c>
      <c r="U133" s="1" t="s">
        <v>2241</v>
      </c>
      <c r="V133" t="str">
        <f t="shared" si="30"/>
        <v>Ellis</v>
      </c>
      <c r="W133">
        <f t="shared" si="31"/>
        <v>44.86</v>
      </c>
      <c r="X133">
        <f t="shared" si="32"/>
        <v>4.38</v>
      </c>
      <c r="Y133" t="str">
        <f t="shared" si="33"/>
        <v>Yes</v>
      </c>
      <c r="Z133" t="str">
        <f t="shared" si="34"/>
        <v>No</v>
      </c>
      <c r="AA133" t="str">
        <f t="shared" si="35"/>
        <v>No</v>
      </c>
      <c r="AB133">
        <f t="shared" si="36"/>
        <v>0</v>
      </c>
      <c r="AC133" t="str">
        <f t="shared" si="37"/>
        <v>Yes</v>
      </c>
      <c r="AD133" t="str">
        <f t="shared" si="38"/>
        <v>Obesity</v>
      </c>
      <c r="AE133" t="str">
        <f t="shared" si="39"/>
        <v>Normal</v>
      </c>
      <c r="AF133" t="str">
        <f t="shared" si="40"/>
        <v>13-Dec-2004</v>
      </c>
      <c r="AG133" s="18">
        <f>VLOOKUP($U133,$A132:$Q$2344,13,FALSE)</f>
        <v>1633.04</v>
      </c>
      <c r="AH133" t="str">
        <f t="shared" si="41"/>
        <v>tier - 2</v>
      </c>
      <c r="AI133" t="str">
        <f t="shared" si="42"/>
        <v>tier - 2</v>
      </c>
      <c r="AJ133" t="str">
        <f t="shared" si="43"/>
        <v>R1013</v>
      </c>
      <c r="AK133">
        <f t="shared" si="44"/>
        <v>18</v>
      </c>
    </row>
    <row r="134" spans="1:37" ht="15.6" x14ac:dyDescent="0.3">
      <c r="A134" s="1" t="s">
        <v>2240</v>
      </c>
      <c r="B134" t="s">
        <v>4867</v>
      </c>
      <c r="C134">
        <v>52.15</v>
      </c>
      <c r="D134">
        <v>5.65</v>
      </c>
      <c r="E134" t="s">
        <v>2380</v>
      </c>
      <c r="F134" t="s">
        <v>2380</v>
      </c>
      <c r="G134" t="s">
        <v>2380</v>
      </c>
      <c r="H134">
        <v>1</v>
      </c>
      <c r="I134" t="s">
        <v>2381</v>
      </c>
      <c r="J134" t="s">
        <v>8344</v>
      </c>
      <c r="K134" t="s">
        <v>8350</v>
      </c>
      <c r="L134" t="s">
        <v>8480</v>
      </c>
      <c r="M134" s="15">
        <v>1633.96</v>
      </c>
      <c r="N134" t="s">
        <v>11</v>
      </c>
      <c r="O134" t="s">
        <v>16</v>
      </c>
      <c r="P134" t="s">
        <v>13</v>
      </c>
      <c r="Q134">
        <v>18</v>
      </c>
      <c r="U134" s="1" t="s">
        <v>2240</v>
      </c>
      <c r="V134" t="str">
        <f t="shared" si="30"/>
        <v>Taormina</v>
      </c>
      <c r="W134">
        <f t="shared" si="31"/>
        <v>52.15</v>
      </c>
      <c r="X134">
        <f t="shared" si="32"/>
        <v>5.65</v>
      </c>
      <c r="Y134" t="str">
        <f t="shared" si="33"/>
        <v>No</v>
      </c>
      <c r="Z134" t="str">
        <f t="shared" si="34"/>
        <v>No</v>
      </c>
      <c r="AA134" t="str">
        <f t="shared" si="35"/>
        <v>No</v>
      </c>
      <c r="AB134">
        <f t="shared" si="36"/>
        <v>1</v>
      </c>
      <c r="AC134" t="str">
        <f t="shared" si="37"/>
        <v>Yes</v>
      </c>
      <c r="AD134" t="str">
        <f t="shared" si="38"/>
        <v>Obesity</v>
      </c>
      <c r="AE134" t="str">
        <f t="shared" si="39"/>
        <v>Normal</v>
      </c>
      <c r="AF134" t="str">
        <f t="shared" si="40"/>
        <v>8-Aug-2004</v>
      </c>
      <c r="AG134" s="18">
        <f>VLOOKUP($U134,$A133:$Q$2344,13,FALSE)</f>
        <v>1633.96</v>
      </c>
      <c r="AH134" t="str">
        <f t="shared" si="41"/>
        <v>tier - 2</v>
      </c>
      <c r="AI134" t="str">
        <f t="shared" si="42"/>
        <v>tier - 1</v>
      </c>
      <c r="AJ134" t="str">
        <f t="shared" si="43"/>
        <v>R1013</v>
      </c>
      <c r="AK134">
        <f t="shared" si="44"/>
        <v>18</v>
      </c>
    </row>
    <row r="135" spans="1:37" ht="15.6" x14ac:dyDescent="0.3">
      <c r="A135" s="1" t="s">
        <v>2239</v>
      </c>
      <c r="B135" t="s">
        <v>4868</v>
      </c>
      <c r="C135">
        <v>41.12</v>
      </c>
      <c r="D135">
        <v>7.54</v>
      </c>
      <c r="E135" t="s">
        <v>2381</v>
      </c>
      <c r="F135" t="s">
        <v>2380</v>
      </c>
      <c r="G135" t="s">
        <v>2380</v>
      </c>
      <c r="H135">
        <v>0</v>
      </c>
      <c r="I135" t="s">
        <v>2381</v>
      </c>
      <c r="J135" t="s">
        <v>8344</v>
      </c>
      <c r="K135" t="s">
        <v>8348</v>
      </c>
      <c r="L135" t="s">
        <v>8481</v>
      </c>
      <c r="M135" s="15">
        <v>1634.57</v>
      </c>
      <c r="N135" t="s">
        <v>11</v>
      </c>
      <c r="O135" t="s">
        <v>11</v>
      </c>
      <c r="P135" t="s">
        <v>13</v>
      </c>
      <c r="Q135">
        <v>18</v>
      </c>
      <c r="U135" s="1" t="s">
        <v>2239</v>
      </c>
      <c r="V135" t="str">
        <f t="shared" si="30"/>
        <v>Lynch</v>
      </c>
      <c r="W135">
        <f t="shared" si="31"/>
        <v>41.12</v>
      </c>
      <c r="X135">
        <f t="shared" si="32"/>
        <v>7.54</v>
      </c>
      <c r="Y135" t="str">
        <f t="shared" si="33"/>
        <v>Yes</v>
      </c>
      <c r="Z135" t="str">
        <f t="shared" si="34"/>
        <v>No</v>
      </c>
      <c r="AA135" t="str">
        <f t="shared" si="35"/>
        <v>No</v>
      </c>
      <c r="AB135">
        <f t="shared" si="36"/>
        <v>0</v>
      </c>
      <c r="AC135" t="str">
        <f t="shared" si="37"/>
        <v>Yes</v>
      </c>
      <c r="AD135" t="str">
        <f t="shared" si="38"/>
        <v>Obesity</v>
      </c>
      <c r="AE135" t="str">
        <f t="shared" si="39"/>
        <v>Diabetes</v>
      </c>
      <c r="AF135" t="str">
        <f t="shared" si="40"/>
        <v>13-Jun-2004</v>
      </c>
      <c r="AG135" s="18">
        <f>VLOOKUP($U135,$A134:$Q$2344,13,FALSE)</f>
        <v>1634.57</v>
      </c>
      <c r="AH135" t="str">
        <f t="shared" si="41"/>
        <v>tier - 2</v>
      </c>
      <c r="AI135" t="str">
        <f t="shared" si="42"/>
        <v>tier - 2</v>
      </c>
      <c r="AJ135" t="str">
        <f t="shared" si="43"/>
        <v>R1013</v>
      </c>
      <c r="AK135">
        <f t="shared" si="44"/>
        <v>18</v>
      </c>
    </row>
    <row r="136" spans="1:37" ht="15.6" x14ac:dyDescent="0.3">
      <c r="A136" s="1" t="s">
        <v>2238</v>
      </c>
      <c r="B136" t="s">
        <v>4869</v>
      </c>
      <c r="C136">
        <v>38.39</v>
      </c>
      <c r="D136">
        <v>5.1100000000000003</v>
      </c>
      <c r="E136" t="s">
        <v>2381</v>
      </c>
      <c r="F136" t="s">
        <v>2380</v>
      </c>
      <c r="G136" t="s">
        <v>2380</v>
      </c>
      <c r="H136">
        <v>1</v>
      </c>
      <c r="I136" t="s">
        <v>2381</v>
      </c>
      <c r="J136" t="s">
        <v>8344</v>
      </c>
      <c r="K136" t="s">
        <v>8350</v>
      </c>
      <c r="L136" t="s">
        <v>8482</v>
      </c>
      <c r="M136" s="15">
        <v>1635.73</v>
      </c>
      <c r="N136" t="s">
        <v>11</v>
      </c>
      <c r="O136" t="s">
        <v>12</v>
      </c>
      <c r="P136" t="s">
        <v>23</v>
      </c>
      <c r="Q136">
        <v>19</v>
      </c>
      <c r="U136" s="1" t="s">
        <v>2238</v>
      </c>
      <c r="V136" t="str">
        <f t="shared" si="30"/>
        <v>Tavella</v>
      </c>
      <c r="W136">
        <f t="shared" si="31"/>
        <v>38.39</v>
      </c>
      <c r="X136">
        <f t="shared" si="32"/>
        <v>5.1100000000000003</v>
      </c>
      <c r="Y136" t="str">
        <f t="shared" si="33"/>
        <v>Yes</v>
      </c>
      <c r="Z136" t="str">
        <f t="shared" si="34"/>
        <v>No</v>
      </c>
      <c r="AA136" t="str">
        <f t="shared" si="35"/>
        <v>No</v>
      </c>
      <c r="AB136">
        <f t="shared" si="36"/>
        <v>1</v>
      </c>
      <c r="AC136" t="str">
        <f t="shared" si="37"/>
        <v>Yes</v>
      </c>
      <c r="AD136" t="str">
        <f t="shared" si="38"/>
        <v>Obesity</v>
      </c>
      <c r="AE136" t="str">
        <f t="shared" si="39"/>
        <v>Normal</v>
      </c>
      <c r="AF136" t="str">
        <f t="shared" si="40"/>
        <v>30-Dec-2003</v>
      </c>
      <c r="AG136" s="18">
        <f>VLOOKUP($U136,$A135:$Q$2344,13,FALSE)</f>
        <v>1635.73</v>
      </c>
      <c r="AH136" t="str">
        <f t="shared" si="41"/>
        <v>tier - 2</v>
      </c>
      <c r="AI136" t="str">
        <f t="shared" si="42"/>
        <v>tier - 3</v>
      </c>
      <c r="AJ136" t="str">
        <f t="shared" si="43"/>
        <v>R1012</v>
      </c>
      <c r="AK136">
        <f t="shared" si="44"/>
        <v>19</v>
      </c>
    </row>
    <row r="137" spans="1:37" ht="15.6" x14ac:dyDescent="0.3">
      <c r="A137" s="1" t="s">
        <v>2237</v>
      </c>
      <c r="B137" t="s">
        <v>4870</v>
      </c>
      <c r="C137">
        <v>46.85</v>
      </c>
      <c r="D137">
        <v>4.25</v>
      </c>
      <c r="E137" t="s">
        <v>2380</v>
      </c>
      <c r="F137" t="s">
        <v>2380</v>
      </c>
      <c r="G137" t="s">
        <v>2381</v>
      </c>
      <c r="H137">
        <v>1</v>
      </c>
      <c r="I137" t="s">
        <v>2381</v>
      </c>
      <c r="J137" t="s">
        <v>8344</v>
      </c>
      <c r="K137" t="s">
        <v>8350</v>
      </c>
      <c r="L137" t="s">
        <v>8478</v>
      </c>
      <c r="M137" s="15">
        <v>1639.56</v>
      </c>
      <c r="N137" t="s">
        <v>11</v>
      </c>
      <c r="O137" t="s">
        <v>11</v>
      </c>
      <c r="P137" t="s">
        <v>23</v>
      </c>
      <c r="Q137">
        <v>19</v>
      </c>
      <c r="U137" s="1" t="s">
        <v>2237</v>
      </c>
      <c r="V137" t="str">
        <f t="shared" si="30"/>
        <v>Neufeld</v>
      </c>
      <c r="W137">
        <f t="shared" si="31"/>
        <v>46.85</v>
      </c>
      <c r="X137">
        <f t="shared" si="32"/>
        <v>4.25</v>
      </c>
      <c r="Y137" t="str">
        <f t="shared" si="33"/>
        <v>No</v>
      </c>
      <c r="Z137" t="str">
        <f t="shared" si="34"/>
        <v>No</v>
      </c>
      <c r="AA137" t="str">
        <f t="shared" si="35"/>
        <v>Yes</v>
      </c>
      <c r="AB137">
        <f t="shared" si="36"/>
        <v>1</v>
      </c>
      <c r="AC137" t="str">
        <f t="shared" si="37"/>
        <v>Yes</v>
      </c>
      <c r="AD137" t="str">
        <f t="shared" si="38"/>
        <v>Obesity</v>
      </c>
      <c r="AE137" t="str">
        <f t="shared" si="39"/>
        <v>Normal</v>
      </c>
      <c r="AF137" t="str">
        <f t="shared" si="40"/>
        <v>16-Sep-2003</v>
      </c>
      <c r="AG137" s="18">
        <f>VLOOKUP($U137,$A136:$Q$2344,13,FALSE)</f>
        <v>1639.56</v>
      </c>
      <c r="AH137" t="str">
        <f t="shared" si="41"/>
        <v>tier - 2</v>
      </c>
      <c r="AI137" t="str">
        <f t="shared" si="42"/>
        <v>tier - 2</v>
      </c>
      <c r="AJ137" t="str">
        <f t="shared" si="43"/>
        <v>R1012</v>
      </c>
      <c r="AK137">
        <f t="shared" si="44"/>
        <v>19</v>
      </c>
    </row>
    <row r="138" spans="1:37" ht="15.6" x14ac:dyDescent="0.3">
      <c r="A138" s="1" t="s">
        <v>2236</v>
      </c>
      <c r="B138" t="s">
        <v>4871</v>
      </c>
      <c r="C138">
        <v>42.24</v>
      </c>
      <c r="D138">
        <v>5.55</v>
      </c>
      <c r="E138" t="s">
        <v>2380</v>
      </c>
      <c r="F138" t="s">
        <v>2381</v>
      </c>
      <c r="G138" t="s">
        <v>2380</v>
      </c>
      <c r="H138">
        <v>1</v>
      </c>
      <c r="I138" t="s">
        <v>2381</v>
      </c>
      <c r="J138" t="s">
        <v>8344</v>
      </c>
      <c r="K138" t="s">
        <v>8350</v>
      </c>
      <c r="L138" t="s">
        <v>8483</v>
      </c>
      <c r="M138" s="15">
        <v>1639.56</v>
      </c>
      <c r="N138" t="s">
        <v>11</v>
      </c>
      <c r="O138" t="s">
        <v>11</v>
      </c>
      <c r="P138" t="s">
        <v>23</v>
      </c>
      <c r="Q138">
        <v>19</v>
      </c>
      <c r="U138" s="1" t="s">
        <v>2236</v>
      </c>
      <c r="V138" t="str">
        <f t="shared" si="30"/>
        <v>Walhovd</v>
      </c>
      <c r="W138">
        <f t="shared" si="31"/>
        <v>42.24</v>
      </c>
      <c r="X138">
        <f t="shared" si="32"/>
        <v>5.55</v>
      </c>
      <c r="Y138" t="str">
        <f t="shared" si="33"/>
        <v>No</v>
      </c>
      <c r="Z138" t="str">
        <f t="shared" si="34"/>
        <v>Yes</v>
      </c>
      <c r="AA138" t="str">
        <f t="shared" si="35"/>
        <v>No</v>
      </c>
      <c r="AB138">
        <f t="shared" si="36"/>
        <v>1</v>
      </c>
      <c r="AC138" t="str">
        <f t="shared" si="37"/>
        <v>Yes</v>
      </c>
      <c r="AD138" t="str">
        <f t="shared" si="38"/>
        <v>Obesity</v>
      </c>
      <c r="AE138" t="str">
        <f t="shared" si="39"/>
        <v>Normal</v>
      </c>
      <c r="AF138" t="str">
        <f t="shared" si="40"/>
        <v>21-Aug-2003</v>
      </c>
      <c r="AG138" s="18">
        <f>VLOOKUP($U138,$A137:$Q$2344,13,FALSE)</f>
        <v>1639.56</v>
      </c>
      <c r="AH138" t="str">
        <f t="shared" si="41"/>
        <v>tier - 2</v>
      </c>
      <c r="AI138" t="str">
        <f t="shared" si="42"/>
        <v>tier - 2</v>
      </c>
      <c r="AJ138" t="str">
        <f t="shared" si="43"/>
        <v>R1012</v>
      </c>
      <c r="AK138">
        <f t="shared" si="44"/>
        <v>19</v>
      </c>
    </row>
    <row r="139" spans="1:37" ht="15.6" x14ac:dyDescent="0.3">
      <c r="A139" s="1" t="s">
        <v>2235</v>
      </c>
      <c r="B139" t="s">
        <v>4872</v>
      </c>
      <c r="C139">
        <v>34.39</v>
      </c>
      <c r="D139">
        <v>5.78</v>
      </c>
      <c r="E139" t="s">
        <v>2380</v>
      </c>
      <c r="F139" t="s">
        <v>2380</v>
      </c>
      <c r="G139" t="s">
        <v>2380</v>
      </c>
      <c r="H139">
        <v>0</v>
      </c>
      <c r="I139" t="s">
        <v>2381</v>
      </c>
      <c r="J139" t="s">
        <v>8344</v>
      </c>
      <c r="K139" t="s">
        <v>8349</v>
      </c>
      <c r="L139" t="s">
        <v>8482</v>
      </c>
      <c r="M139" s="15">
        <v>1646.43</v>
      </c>
      <c r="N139" t="s">
        <v>11</v>
      </c>
      <c r="O139" t="s">
        <v>16</v>
      </c>
      <c r="P139" t="s">
        <v>23</v>
      </c>
      <c r="Q139">
        <v>19</v>
      </c>
      <c r="U139" s="1" t="s">
        <v>2235</v>
      </c>
      <c r="V139" t="str">
        <f t="shared" si="30"/>
        <v>Washburn</v>
      </c>
      <c r="W139">
        <f t="shared" si="31"/>
        <v>34.39</v>
      </c>
      <c r="X139">
        <f t="shared" si="32"/>
        <v>5.78</v>
      </c>
      <c r="Y139" t="str">
        <f t="shared" si="33"/>
        <v>No</v>
      </c>
      <c r="Z139" t="str">
        <f t="shared" si="34"/>
        <v>No</v>
      </c>
      <c r="AA139" t="str">
        <f t="shared" si="35"/>
        <v>No</v>
      </c>
      <c r="AB139">
        <f t="shared" si="36"/>
        <v>0</v>
      </c>
      <c r="AC139" t="str">
        <f t="shared" si="37"/>
        <v>Yes</v>
      </c>
      <c r="AD139" t="str">
        <f t="shared" si="38"/>
        <v>Obesity</v>
      </c>
      <c r="AE139" t="str">
        <f t="shared" si="39"/>
        <v>Prediabetes</v>
      </c>
      <c r="AF139" t="str">
        <f t="shared" si="40"/>
        <v>30-Dec-2003</v>
      </c>
      <c r="AG139" s="18">
        <f>VLOOKUP($U139,$A138:$Q$2344,13,FALSE)</f>
        <v>1646.43</v>
      </c>
      <c r="AH139" t="str">
        <f t="shared" si="41"/>
        <v>tier - 2</v>
      </c>
      <c r="AI139" t="str">
        <f t="shared" si="42"/>
        <v>tier - 1</v>
      </c>
      <c r="AJ139" t="str">
        <f t="shared" si="43"/>
        <v>R1012</v>
      </c>
      <c r="AK139">
        <f t="shared" si="44"/>
        <v>19</v>
      </c>
    </row>
    <row r="140" spans="1:37" ht="15.6" x14ac:dyDescent="0.3">
      <c r="A140" s="1" t="s">
        <v>2234</v>
      </c>
      <c r="B140" t="s">
        <v>4874</v>
      </c>
      <c r="C140">
        <v>42.89</v>
      </c>
      <c r="D140">
        <v>5.28</v>
      </c>
      <c r="E140" t="s">
        <v>2381</v>
      </c>
      <c r="F140" t="s">
        <v>2380</v>
      </c>
      <c r="G140" t="s">
        <v>2380</v>
      </c>
      <c r="H140">
        <v>0</v>
      </c>
      <c r="I140" t="s">
        <v>2381</v>
      </c>
      <c r="J140" t="s">
        <v>8344</v>
      </c>
      <c r="K140" t="s">
        <v>8350</v>
      </c>
      <c r="L140" t="s">
        <v>8484</v>
      </c>
      <c r="M140" s="15">
        <v>1665</v>
      </c>
      <c r="N140" t="s">
        <v>11</v>
      </c>
      <c r="O140" t="s">
        <v>11</v>
      </c>
      <c r="P140" t="s">
        <v>13</v>
      </c>
      <c r="Q140">
        <v>22</v>
      </c>
      <c r="U140" s="1" t="s">
        <v>2234</v>
      </c>
      <c r="V140" t="str">
        <f t="shared" si="30"/>
        <v>Mroz</v>
      </c>
      <c r="W140">
        <f t="shared" si="31"/>
        <v>42.89</v>
      </c>
      <c r="X140">
        <f t="shared" si="32"/>
        <v>5.28</v>
      </c>
      <c r="Y140" t="str">
        <f t="shared" si="33"/>
        <v>Yes</v>
      </c>
      <c r="Z140" t="str">
        <f t="shared" si="34"/>
        <v>No</v>
      </c>
      <c r="AA140" t="str">
        <f t="shared" si="35"/>
        <v>No</v>
      </c>
      <c r="AB140">
        <f t="shared" si="36"/>
        <v>0</v>
      </c>
      <c r="AC140" t="str">
        <f t="shared" si="37"/>
        <v>Yes</v>
      </c>
      <c r="AD140" t="str">
        <f t="shared" si="38"/>
        <v>Obesity</v>
      </c>
      <c r="AE140" t="str">
        <f t="shared" si="39"/>
        <v>Normal</v>
      </c>
      <c r="AF140" t="str">
        <f t="shared" si="40"/>
        <v>23-Oct-2000</v>
      </c>
      <c r="AG140" s="18">
        <f>VLOOKUP($U140,$A139:$Q$2344,13,FALSE)</f>
        <v>1665</v>
      </c>
      <c r="AH140" t="str">
        <f t="shared" si="41"/>
        <v>tier - 2</v>
      </c>
      <c r="AI140" t="str">
        <f t="shared" si="42"/>
        <v>tier - 2</v>
      </c>
      <c r="AJ140" t="str">
        <f t="shared" si="43"/>
        <v>R1013</v>
      </c>
      <c r="AK140">
        <f t="shared" si="44"/>
        <v>22</v>
      </c>
    </row>
    <row r="141" spans="1:37" ht="15.6" x14ac:dyDescent="0.3">
      <c r="A141" s="1" t="s">
        <v>2233</v>
      </c>
      <c r="B141" t="s">
        <v>4875</v>
      </c>
      <c r="C141">
        <v>36.299999999999997</v>
      </c>
      <c r="D141">
        <v>5.39</v>
      </c>
      <c r="E141" t="s">
        <v>2380</v>
      </c>
      <c r="F141" t="s">
        <v>2380</v>
      </c>
      <c r="G141" t="s">
        <v>2380</v>
      </c>
      <c r="H141">
        <v>0</v>
      </c>
      <c r="I141" t="s">
        <v>2381</v>
      </c>
      <c r="J141" t="s">
        <v>8344</v>
      </c>
      <c r="K141" t="s">
        <v>8350</v>
      </c>
      <c r="L141" t="s">
        <v>8485</v>
      </c>
      <c r="M141" s="15">
        <v>1674.63</v>
      </c>
      <c r="N141" t="s">
        <v>11</v>
      </c>
      <c r="O141" t="s">
        <v>11</v>
      </c>
      <c r="P141" t="s">
        <v>13</v>
      </c>
      <c r="Q141">
        <v>22</v>
      </c>
      <c r="U141" s="1" t="s">
        <v>2233</v>
      </c>
      <c r="V141" t="str">
        <f t="shared" si="30"/>
        <v>Canaday</v>
      </c>
      <c r="W141">
        <f t="shared" si="31"/>
        <v>36.299999999999997</v>
      </c>
      <c r="X141">
        <f t="shared" si="32"/>
        <v>5.39</v>
      </c>
      <c r="Y141" t="str">
        <f t="shared" si="33"/>
        <v>No</v>
      </c>
      <c r="Z141" t="str">
        <f t="shared" si="34"/>
        <v>No</v>
      </c>
      <c r="AA141" t="str">
        <f t="shared" si="35"/>
        <v>No</v>
      </c>
      <c r="AB141">
        <f t="shared" si="36"/>
        <v>0</v>
      </c>
      <c r="AC141" t="str">
        <f t="shared" si="37"/>
        <v>Yes</v>
      </c>
      <c r="AD141" t="str">
        <f t="shared" si="38"/>
        <v>Obesity</v>
      </c>
      <c r="AE141" t="str">
        <f t="shared" si="39"/>
        <v>Normal</v>
      </c>
      <c r="AF141" t="str">
        <f t="shared" si="40"/>
        <v>10-Jun-2000</v>
      </c>
      <c r="AG141" s="18">
        <f>VLOOKUP($U141,$A140:$Q$2344,13,FALSE)</f>
        <v>1674.63</v>
      </c>
      <c r="AH141" t="str">
        <f t="shared" si="41"/>
        <v>tier - 2</v>
      </c>
      <c r="AI141" t="str">
        <f t="shared" si="42"/>
        <v>tier - 2</v>
      </c>
      <c r="AJ141" t="str">
        <f t="shared" si="43"/>
        <v>R1013</v>
      </c>
      <c r="AK141">
        <f t="shared" si="44"/>
        <v>22</v>
      </c>
    </row>
    <row r="142" spans="1:37" ht="15.6" x14ac:dyDescent="0.3">
      <c r="A142" s="1" t="s">
        <v>2232</v>
      </c>
      <c r="B142" t="s">
        <v>4876</v>
      </c>
      <c r="C142">
        <v>35.200000000000003</v>
      </c>
      <c r="D142">
        <v>8.01</v>
      </c>
      <c r="E142" t="s">
        <v>2381</v>
      </c>
      <c r="F142" t="s">
        <v>2380</v>
      </c>
      <c r="G142" t="s">
        <v>2380</v>
      </c>
      <c r="H142">
        <v>1</v>
      </c>
      <c r="I142" t="s">
        <v>2381</v>
      </c>
      <c r="J142" t="s">
        <v>8344</v>
      </c>
      <c r="K142" t="s">
        <v>8348</v>
      </c>
      <c r="L142" t="s">
        <v>8486</v>
      </c>
      <c r="M142" s="15">
        <v>1682.6</v>
      </c>
      <c r="N142" t="s">
        <v>11</v>
      </c>
      <c r="O142" t="s">
        <v>11</v>
      </c>
      <c r="P142" t="s">
        <v>42</v>
      </c>
      <c r="Q142">
        <v>22</v>
      </c>
      <c r="U142" s="1" t="s">
        <v>2232</v>
      </c>
      <c r="V142" t="str">
        <f t="shared" si="30"/>
        <v>Atkins</v>
      </c>
      <c r="W142">
        <f t="shared" si="31"/>
        <v>35.200000000000003</v>
      </c>
      <c r="X142">
        <f t="shared" si="32"/>
        <v>8.01</v>
      </c>
      <c r="Y142" t="str">
        <f t="shared" si="33"/>
        <v>Yes</v>
      </c>
      <c r="Z142" t="str">
        <f t="shared" si="34"/>
        <v>No</v>
      </c>
      <c r="AA142" t="str">
        <f t="shared" si="35"/>
        <v>No</v>
      </c>
      <c r="AB142">
        <f t="shared" si="36"/>
        <v>1</v>
      </c>
      <c r="AC142" t="str">
        <f t="shared" si="37"/>
        <v>Yes</v>
      </c>
      <c r="AD142" t="str">
        <f t="shared" si="38"/>
        <v>Obesity</v>
      </c>
      <c r="AE142" t="str">
        <f t="shared" si="39"/>
        <v>Diabetes</v>
      </c>
      <c r="AF142" t="str">
        <f t="shared" si="40"/>
        <v>21-Oct-2000</v>
      </c>
      <c r="AG142" s="18">
        <f>VLOOKUP($U142,$A141:$Q$2344,13,FALSE)</f>
        <v>1682.6</v>
      </c>
      <c r="AH142" t="str">
        <f t="shared" si="41"/>
        <v>tier - 2</v>
      </c>
      <c r="AI142" t="str">
        <f t="shared" si="42"/>
        <v>tier - 2</v>
      </c>
      <c r="AJ142" t="str">
        <f t="shared" si="43"/>
        <v>R1011</v>
      </c>
      <c r="AK142">
        <f t="shared" si="44"/>
        <v>22</v>
      </c>
    </row>
    <row r="143" spans="1:37" ht="15.6" x14ac:dyDescent="0.3">
      <c r="A143" s="1" t="s">
        <v>2231</v>
      </c>
      <c r="B143" t="s">
        <v>4877</v>
      </c>
      <c r="C143">
        <v>53.62</v>
      </c>
      <c r="D143">
        <v>5.21</v>
      </c>
      <c r="E143" t="s">
        <v>2380</v>
      </c>
      <c r="F143" t="s">
        <v>2380</v>
      </c>
      <c r="G143" t="s">
        <v>2380</v>
      </c>
      <c r="H143">
        <v>0</v>
      </c>
      <c r="I143" t="s">
        <v>2381</v>
      </c>
      <c r="J143" t="s">
        <v>8344</v>
      </c>
      <c r="K143" t="s">
        <v>8350</v>
      </c>
      <c r="L143" t="s">
        <v>8487</v>
      </c>
      <c r="M143" s="15">
        <v>1694.8</v>
      </c>
      <c r="N143" t="s">
        <v>11</v>
      </c>
      <c r="O143" t="s">
        <v>11</v>
      </c>
      <c r="P143" t="s">
        <v>164</v>
      </c>
      <c r="Q143">
        <v>18</v>
      </c>
      <c r="U143" s="1" t="s">
        <v>2231</v>
      </c>
      <c r="V143" t="str">
        <f t="shared" si="30"/>
        <v>Kropelnicki</v>
      </c>
      <c r="W143">
        <f t="shared" si="31"/>
        <v>53.62</v>
      </c>
      <c r="X143">
        <f t="shared" si="32"/>
        <v>5.21</v>
      </c>
      <c r="Y143" t="str">
        <f t="shared" si="33"/>
        <v>No</v>
      </c>
      <c r="Z143" t="str">
        <f t="shared" si="34"/>
        <v>No</v>
      </c>
      <c r="AA143" t="str">
        <f t="shared" si="35"/>
        <v>No</v>
      </c>
      <c r="AB143">
        <f t="shared" si="36"/>
        <v>0</v>
      </c>
      <c r="AC143" t="str">
        <f t="shared" si="37"/>
        <v>Yes</v>
      </c>
      <c r="AD143" t="str">
        <f t="shared" si="38"/>
        <v>Obesity</v>
      </c>
      <c r="AE143" t="str">
        <f t="shared" si="39"/>
        <v>Normal</v>
      </c>
      <c r="AF143" t="str">
        <f t="shared" si="40"/>
        <v>17-Nov-2004</v>
      </c>
      <c r="AG143" s="18">
        <f>VLOOKUP($U143,$A142:$Q$2344,13,FALSE)</f>
        <v>1694.8</v>
      </c>
      <c r="AH143" t="str">
        <f t="shared" si="41"/>
        <v>tier - 2</v>
      </c>
      <c r="AI143" t="str">
        <f t="shared" si="42"/>
        <v>tier - 2</v>
      </c>
      <c r="AJ143" t="str">
        <f t="shared" si="43"/>
        <v>R1015</v>
      </c>
      <c r="AK143">
        <f t="shared" si="44"/>
        <v>18</v>
      </c>
    </row>
    <row r="144" spans="1:37" ht="15.6" x14ac:dyDescent="0.3">
      <c r="A144" s="1" t="s">
        <v>2230</v>
      </c>
      <c r="B144" t="s">
        <v>4878</v>
      </c>
      <c r="C144">
        <v>36.67</v>
      </c>
      <c r="D144">
        <v>6.27</v>
      </c>
      <c r="E144" t="s">
        <v>2380</v>
      </c>
      <c r="F144" t="s">
        <v>2380</v>
      </c>
      <c r="G144" t="s">
        <v>2380</v>
      </c>
      <c r="H144">
        <v>0</v>
      </c>
      <c r="I144" t="s">
        <v>2381</v>
      </c>
      <c r="J144" t="s">
        <v>8344</v>
      </c>
      <c r="K144" t="s">
        <v>8349</v>
      </c>
      <c r="L144" t="s">
        <v>8488</v>
      </c>
      <c r="M144" s="15">
        <v>1702.46</v>
      </c>
      <c r="N144" t="s">
        <v>11</v>
      </c>
      <c r="O144" t="s">
        <v>12</v>
      </c>
      <c r="P144" t="s">
        <v>166</v>
      </c>
      <c r="Q144">
        <v>18</v>
      </c>
      <c r="U144" s="1" t="s">
        <v>2230</v>
      </c>
      <c r="V144" t="str">
        <f t="shared" si="30"/>
        <v>Braund</v>
      </c>
      <c r="W144">
        <f t="shared" si="31"/>
        <v>36.67</v>
      </c>
      <c r="X144">
        <f t="shared" si="32"/>
        <v>6.27</v>
      </c>
      <c r="Y144" t="str">
        <f t="shared" si="33"/>
        <v>No</v>
      </c>
      <c r="Z144" t="str">
        <f t="shared" si="34"/>
        <v>No</v>
      </c>
      <c r="AA144" t="str">
        <f t="shared" si="35"/>
        <v>No</v>
      </c>
      <c r="AB144">
        <f t="shared" si="36"/>
        <v>0</v>
      </c>
      <c r="AC144" t="str">
        <f t="shared" si="37"/>
        <v>Yes</v>
      </c>
      <c r="AD144" t="str">
        <f t="shared" si="38"/>
        <v>Obesity</v>
      </c>
      <c r="AE144" t="str">
        <f t="shared" si="39"/>
        <v>Prediabetes</v>
      </c>
      <c r="AF144" t="str">
        <f t="shared" si="40"/>
        <v>10-Dec-2004</v>
      </c>
      <c r="AG144" s="18">
        <f>VLOOKUP($U144,$A143:$Q$2344,13,FALSE)</f>
        <v>1702.46</v>
      </c>
      <c r="AH144" t="str">
        <f t="shared" si="41"/>
        <v>tier - 2</v>
      </c>
      <c r="AI144" t="str">
        <f t="shared" si="42"/>
        <v>tier - 3</v>
      </c>
      <c r="AJ144" t="str">
        <f t="shared" si="43"/>
        <v>R1019</v>
      </c>
      <c r="AK144">
        <f t="shared" si="44"/>
        <v>18</v>
      </c>
    </row>
    <row r="145" spans="1:37" ht="15.6" x14ac:dyDescent="0.3">
      <c r="A145" s="1" t="s">
        <v>2229</v>
      </c>
      <c r="B145" t="s">
        <v>4879</v>
      </c>
      <c r="C145">
        <v>33.4</v>
      </c>
      <c r="D145">
        <v>10.73</v>
      </c>
      <c r="E145" t="s">
        <v>2381</v>
      </c>
      <c r="F145" t="s">
        <v>2380</v>
      </c>
      <c r="G145" t="s">
        <v>2380</v>
      </c>
      <c r="H145">
        <v>1</v>
      </c>
      <c r="I145" t="s">
        <v>2381</v>
      </c>
      <c r="J145" t="s">
        <v>8344</v>
      </c>
      <c r="K145" t="s">
        <v>8348</v>
      </c>
      <c r="L145" t="s">
        <v>8489</v>
      </c>
      <c r="M145" s="15">
        <v>1704.57</v>
      </c>
      <c r="N145" t="s">
        <v>11</v>
      </c>
      <c r="O145" t="s">
        <v>16</v>
      </c>
      <c r="P145" t="s">
        <v>168</v>
      </c>
      <c r="Q145">
        <v>18</v>
      </c>
      <c r="U145" s="1" t="s">
        <v>2229</v>
      </c>
      <c r="V145" t="str">
        <f t="shared" si="30"/>
        <v>Anderson</v>
      </c>
      <c r="W145">
        <f t="shared" si="31"/>
        <v>33.4</v>
      </c>
      <c r="X145">
        <f t="shared" si="32"/>
        <v>10.73</v>
      </c>
      <c r="Y145" t="str">
        <f t="shared" si="33"/>
        <v>Yes</v>
      </c>
      <c r="Z145" t="str">
        <f t="shared" si="34"/>
        <v>No</v>
      </c>
      <c r="AA145" t="str">
        <f t="shared" si="35"/>
        <v>No</v>
      </c>
      <c r="AB145">
        <f t="shared" si="36"/>
        <v>1</v>
      </c>
      <c r="AC145" t="str">
        <f t="shared" si="37"/>
        <v>Yes</v>
      </c>
      <c r="AD145" t="str">
        <f t="shared" si="38"/>
        <v>Obesity</v>
      </c>
      <c r="AE145" t="str">
        <f t="shared" si="39"/>
        <v>Diabetes</v>
      </c>
      <c r="AF145" t="str">
        <f t="shared" si="40"/>
        <v>7-Nov-2004</v>
      </c>
      <c r="AG145" s="18">
        <f>VLOOKUP($U145,$A144:$Q$2344,13,FALSE)</f>
        <v>1704.57</v>
      </c>
      <c r="AH145" t="str">
        <f t="shared" si="41"/>
        <v>tier - 2</v>
      </c>
      <c r="AI145" t="str">
        <f t="shared" si="42"/>
        <v>tier - 1</v>
      </c>
      <c r="AJ145" t="str">
        <f t="shared" si="43"/>
        <v>R1016</v>
      </c>
      <c r="AK145">
        <f t="shared" si="44"/>
        <v>18</v>
      </c>
    </row>
    <row r="146" spans="1:37" ht="15.6" x14ac:dyDescent="0.3">
      <c r="A146" s="1" t="s">
        <v>2228</v>
      </c>
      <c r="B146" t="s">
        <v>4880</v>
      </c>
      <c r="C146">
        <v>42.71</v>
      </c>
      <c r="D146">
        <v>10.52</v>
      </c>
      <c r="E146" t="s">
        <v>2380</v>
      </c>
      <c r="F146" t="s">
        <v>2380</v>
      </c>
      <c r="G146" t="s">
        <v>2380</v>
      </c>
      <c r="H146">
        <v>0</v>
      </c>
      <c r="I146" t="s">
        <v>2381</v>
      </c>
      <c r="J146" t="s">
        <v>8344</v>
      </c>
      <c r="K146" t="s">
        <v>8348</v>
      </c>
      <c r="L146" t="s">
        <v>8490</v>
      </c>
      <c r="M146" s="15">
        <v>1704.7</v>
      </c>
      <c r="N146" t="s">
        <v>11</v>
      </c>
      <c r="O146" t="s">
        <v>12</v>
      </c>
      <c r="P146" t="s">
        <v>170</v>
      </c>
      <c r="Q146">
        <v>18</v>
      </c>
      <c r="U146" s="1" t="s">
        <v>2228</v>
      </c>
      <c r="V146" t="str">
        <f t="shared" si="30"/>
        <v>Bilbrey</v>
      </c>
      <c r="W146">
        <f t="shared" si="31"/>
        <v>42.71</v>
      </c>
      <c r="X146">
        <f t="shared" si="32"/>
        <v>10.52</v>
      </c>
      <c r="Y146" t="str">
        <f t="shared" si="33"/>
        <v>No</v>
      </c>
      <c r="Z146" t="str">
        <f t="shared" si="34"/>
        <v>No</v>
      </c>
      <c r="AA146" t="str">
        <f t="shared" si="35"/>
        <v>No</v>
      </c>
      <c r="AB146">
        <f t="shared" si="36"/>
        <v>0</v>
      </c>
      <c r="AC146" t="str">
        <f t="shared" si="37"/>
        <v>Yes</v>
      </c>
      <c r="AD146" t="str">
        <f t="shared" si="38"/>
        <v>Obesity</v>
      </c>
      <c r="AE146" t="str">
        <f t="shared" si="39"/>
        <v>Diabetes</v>
      </c>
      <c r="AF146" t="str">
        <f t="shared" si="40"/>
        <v>14-Dec-2004</v>
      </c>
      <c r="AG146" s="18">
        <f>VLOOKUP($U146,$A145:$Q$2344,13,FALSE)</f>
        <v>1704.7</v>
      </c>
      <c r="AH146" t="str">
        <f t="shared" si="41"/>
        <v>tier - 2</v>
      </c>
      <c r="AI146" t="str">
        <f t="shared" si="42"/>
        <v>tier - 3</v>
      </c>
      <c r="AJ146" t="str">
        <f t="shared" si="43"/>
        <v>R1018</v>
      </c>
      <c r="AK146">
        <f t="shared" si="44"/>
        <v>18</v>
      </c>
    </row>
    <row r="147" spans="1:37" ht="15.6" x14ac:dyDescent="0.3">
      <c r="A147" s="1" t="s">
        <v>2227</v>
      </c>
      <c r="B147" t="s">
        <v>4881</v>
      </c>
      <c r="C147">
        <v>41.52</v>
      </c>
      <c r="D147">
        <v>11.82</v>
      </c>
      <c r="E147" t="s">
        <v>2381</v>
      </c>
      <c r="F147" t="s">
        <v>2380</v>
      </c>
      <c r="G147" t="s">
        <v>2380</v>
      </c>
      <c r="H147">
        <v>2</v>
      </c>
      <c r="I147" t="s">
        <v>2381</v>
      </c>
      <c r="J147" t="s">
        <v>8344</v>
      </c>
      <c r="K147" t="s">
        <v>8348</v>
      </c>
      <c r="L147" t="s">
        <v>8491</v>
      </c>
      <c r="M147" s="15">
        <v>1705.62</v>
      </c>
      <c r="N147" t="s">
        <v>11</v>
      </c>
      <c r="O147" t="s">
        <v>11</v>
      </c>
      <c r="P147" t="s">
        <v>164</v>
      </c>
      <c r="Q147">
        <v>18</v>
      </c>
      <c r="U147" s="1" t="s">
        <v>2227</v>
      </c>
      <c r="V147" t="str">
        <f t="shared" si="30"/>
        <v>Curtis</v>
      </c>
      <c r="W147">
        <f t="shared" si="31"/>
        <v>41.52</v>
      </c>
      <c r="X147">
        <f t="shared" si="32"/>
        <v>11.82</v>
      </c>
      <c r="Y147" t="str">
        <f t="shared" si="33"/>
        <v>Yes</v>
      </c>
      <c r="Z147" t="str">
        <f t="shared" si="34"/>
        <v>No</v>
      </c>
      <c r="AA147" t="str">
        <f t="shared" si="35"/>
        <v>No</v>
      </c>
      <c r="AB147">
        <f t="shared" si="36"/>
        <v>2</v>
      </c>
      <c r="AC147" t="str">
        <f t="shared" si="37"/>
        <v>Yes</v>
      </c>
      <c r="AD147" t="str">
        <f t="shared" si="38"/>
        <v>Obesity</v>
      </c>
      <c r="AE147" t="str">
        <f t="shared" si="39"/>
        <v>Diabetes</v>
      </c>
      <c r="AF147" t="str">
        <f t="shared" si="40"/>
        <v>6-Dec-2004</v>
      </c>
      <c r="AG147" s="18">
        <f>VLOOKUP($U147,$A146:$Q$2344,13,FALSE)</f>
        <v>1705.62</v>
      </c>
      <c r="AH147" t="str">
        <f t="shared" si="41"/>
        <v>tier - 2</v>
      </c>
      <c r="AI147" t="str">
        <f t="shared" si="42"/>
        <v>tier - 2</v>
      </c>
      <c r="AJ147" t="str">
        <f t="shared" si="43"/>
        <v>R1015</v>
      </c>
      <c r="AK147">
        <f t="shared" si="44"/>
        <v>18</v>
      </c>
    </row>
    <row r="148" spans="1:37" ht="15.6" x14ac:dyDescent="0.3">
      <c r="A148" s="1" t="s">
        <v>2226</v>
      </c>
      <c r="B148" t="s">
        <v>4812</v>
      </c>
      <c r="C148">
        <v>39.4</v>
      </c>
      <c r="D148">
        <v>6.76</v>
      </c>
      <c r="E148" t="s">
        <v>2380</v>
      </c>
      <c r="F148" t="s">
        <v>2380</v>
      </c>
      <c r="G148" t="s">
        <v>2380</v>
      </c>
      <c r="H148">
        <v>0</v>
      </c>
      <c r="I148" t="s">
        <v>2381</v>
      </c>
      <c r="J148" t="s">
        <v>8344</v>
      </c>
      <c r="K148" t="s">
        <v>8348</v>
      </c>
      <c r="L148" t="s">
        <v>8492</v>
      </c>
      <c r="M148" s="15">
        <v>1708</v>
      </c>
      <c r="N148" t="s">
        <v>12</v>
      </c>
      <c r="O148" t="s">
        <v>11</v>
      </c>
      <c r="P148" t="s">
        <v>168</v>
      </c>
      <c r="Q148">
        <v>18</v>
      </c>
      <c r="U148" s="1" t="s">
        <v>2226</v>
      </c>
      <c r="V148" t="str">
        <f t="shared" si="30"/>
        <v>Meyer</v>
      </c>
      <c r="W148">
        <f t="shared" si="31"/>
        <v>39.4</v>
      </c>
      <c r="X148">
        <f t="shared" si="32"/>
        <v>6.76</v>
      </c>
      <c r="Y148" t="str">
        <f t="shared" si="33"/>
        <v>No</v>
      </c>
      <c r="Z148" t="str">
        <f t="shared" si="34"/>
        <v>No</v>
      </c>
      <c r="AA148" t="str">
        <f t="shared" si="35"/>
        <v>No</v>
      </c>
      <c r="AB148">
        <f t="shared" si="36"/>
        <v>0</v>
      </c>
      <c r="AC148" t="str">
        <f t="shared" si="37"/>
        <v>Yes</v>
      </c>
      <c r="AD148" t="str">
        <f t="shared" si="38"/>
        <v>Obesity</v>
      </c>
      <c r="AE148" t="str">
        <f t="shared" si="39"/>
        <v>Diabetes</v>
      </c>
      <c r="AF148" t="str">
        <f t="shared" si="40"/>
        <v>17-Oct-2004</v>
      </c>
      <c r="AG148" s="18">
        <f>VLOOKUP($U148,$A147:$Q$2344,13,FALSE)</f>
        <v>1708</v>
      </c>
      <c r="AH148" t="str">
        <f t="shared" si="41"/>
        <v>tier - 3</v>
      </c>
      <c r="AI148" t="str">
        <f t="shared" si="42"/>
        <v>tier - 2</v>
      </c>
      <c r="AJ148" t="str">
        <f t="shared" si="43"/>
        <v>R1016</v>
      </c>
      <c r="AK148">
        <f t="shared" si="44"/>
        <v>18</v>
      </c>
    </row>
    <row r="149" spans="1:37" ht="15.6" x14ac:dyDescent="0.3">
      <c r="A149" s="1" t="s">
        <v>2225</v>
      </c>
      <c r="B149" t="s">
        <v>4882</v>
      </c>
      <c r="C149">
        <v>46.45</v>
      </c>
      <c r="D149">
        <v>5.62</v>
      </c>
      <c r="E149" t="s">
        <v>2380</v>
      </c>
      <c r="F149" t="s">
        <v>2380</v>
      </c>
      <c r="G149" t="s">
        <v>2380</v>
      </c>
      <c r="H149">
        <v>0</v>
      </c>
      <c r="I149" t="s">
        <v>2381</v>
      </c>
      <c r="J149" t="s">
        <v>8344</v>
      </c>
      <c r="K149" t="s">
        <v>8350</v>
      </c>
      <c r="L149" t="s">
        <v>8493</v>
      </c>
      <c r="M149" s="15">
        <v>1708.93</v>
      </c>
      <c r="N149" t="s">
        <v>12</v>
      </c>
      <c r="O149" t="s">
        <v>16</v>
      </c>
      <c r="P149" t="s">
        <v>166</v>
      </c>
      <c r="Q149">
        <v>18</v>
      </c>
      <c r="U149" s="1" t="s">
        <v>2225</v>
      </c>
      <c r="V149" t="str">
        <f t="shared" si="30"/>
        <v>Bardeesy</v>
      </c>
      <c r="W149">
        <f t="shared" si="31"/>
        <v>46.45</v>
      </c>
      <c r="X149">
        <f t="shared" si="32"/>
        <v>5.62</v>
      </c>
      <c r="Y149" t="str">
        <f t="shared" si="33"/>
        <v>No</v>
      </c>
      <c r="Z149" t="str">
        <f t="shared" si="34"/>
        <v>No</v>
      </c>
      <c r="AA149" t="str">
        <f t="shared" si="35"/>
        <v>No</v>
      </c>
      <c r="AB149">
        <f t="shared" si="36"/>
        <v>0</v>
      </c>
      <c r="AC149" t="str">
        <f t="shared" si="37"/>
        <v>Yes</v>
      </c>
      <c r="AD149" t="str">
        <f t="shared" si="38"/>
        <v>Obesity</v>
      </c>
      <c r="AE149" t="str">
        <f t="shared" si="39"/>
        <v>Normal</v>
      </c>
      <c r="AF149" t="str">
        <f t="shared" si="40"/>
        <v>12-Dec-2004</v>
      </c>
      <c r="AG149" s="18">
        <f>VLOOKUP($U149,$A148:$Q$2344,13,FALSE)</f>
        <v>1708.93</v>
      </c>
      <c r="AH149" t="str">
        <f t="shared" si="41"/>
        <v>tier - 3</v>
      </c>
      <c r="AI149" t="str">
        <f t="shared" si="42"/>
        <v>tier - 1</v>
      </c>
      <c r="AJ149" t="str">
        <f t="shared" si="43"/>
        <v>R1019</v>
      </c>
      <c r="AK149">
        <f t="shared" si="44"/>
        <v>18</v>
      </c>
    </row>
    <row r="150" spans="1:37" ht="15.6" x14ac:dyDescent="0.3">
      <c r="A150" s="1" t="s">
        <v>2224</v>
      </c>
      <c r="B150" t="s">
        <v>4883</v>
      </c>
      <c r="C150">
        <v>35.75</v>
      </c>
      <c r="D150">
        <v>4.1900000000000004</v>
      </c>
      <c r="E150" t="s">
        <v>2380</v>
      </c>
      <c r="F150" t="s">
        <v>2380</v>
      </c>
      <c r="G150" t="s">
        <v>2380</v>
      </c>
      <c r="H150">
        <v>0</v>
      </c>
      <c r="I150" t="s">
        <v>2381</v>
      </c>
      <c r="J150" t="s">
        <v>8344</v>
      </c>
      <c r="K150" t="s">
        <v>8350</v>
      </c>
      <c r="L150" t="s">
        <v>8494</v>
      </c>
      <c r="M150" s="15">
        <v>1711.03</v>
      </c>
      <c r="N150" t="s">
        <v>12</v>
      </c>
      <c r="O150" t="s">
        <v>12</v>
      </c>
      <c r="P150" t="s">
        <v>13</v>
      </c>
      <c r="Q150">
        <v>18</v>
      </c>
      <c r="U150" s="1" t="s">
        <v>2224</v>
      </c>
      <c r="V150" t="str">
        <f t="shared" si="30"/>
        <v>Shanahan</v>
      </c>
      <c r="W150">
        <f t="shared" si="31"/>
        <v>35.75</v>
      </c>
      <c r="X150">
        <f t="shared" si="32"/>
        <v>4.1900000000000004</v>
      </c>
      <c r="Y150" t="str">
        <f t="shared" si="33"/>
        <v>No</v>
      </c>
      <c r="Z150" t="str">
        <f t="shared" si="34"/>
        <v>No</v>
      </c>
      <c r="AA150" t="str">
        <f t="shared" si="35"/>
        <v>No</v>
      </c>
      <c r="AB150">
        <f t="shared" si="36"/>
        <v>0</v>
      </c>
      <c r="AC150" t="str">
        <f t="shared" si="37"/>
        <v>Yes</v>
      </c>
      <c r="AD150" t="str">
        <f t="shared" si="38"/>
        <v>Obesity</v>
      </c>
      <c r="AE150" t="str">
        <f t="shared" si="39"/>
        <v>Normal</v>
      </c>
      <c r="AF150" t="str">
        <f t="shared" si="40"/>
        <v>19-Sep-2004</v>
      </c>
      <c r="AG150" s="18">
        <f>VLOOKUP($U150,$A149:$Q$2344,13,FALSE)</f>
        <v>1711.03</v>
      </c>
      <c r="AH150" t="str">
        <f t="shared" si="41"/>
        <v>tier - 3</v>
      </c>
      <c r="AI150" t="str">
        <f t="shared" si="42"/>
        <v>tier - 3</v>
      </c>
      <c r="AJ150" t="str">
        <f t="shared" si="43"/>
        <v>R1013</v>
      </c>
      <c r="AK150">
        <f t="shared" si="44"/>
        <v>18</v>
      </c>
    </row>
    <row r="151" spans="1:37" ht="15.6" x14ac:dyDescent="0.3">
      <c r="A151" s="1" t="s">
        <v>2223</v>
      </c>
      <c r="B151" t="s">
        <v>4884</v>
      </c>
      <c r="C151">
        <v>26.07</v>
      </c>
      <c r="D151">
        <v>5.32</v>
      </c>
      <c r="E151" t="s">
        <v>2380</v>
      </c>
      <c r="F151" t="s">
        <v>2380</v>
      </c>
      <c r="G151" t="s">
        <v>2380</v>
      </c>
      <c r="H151">
        <v>0</v>
      </c>
      <c r="I151" t="s">
        <v>2381</v>
      </c>
      <c r="J151" t="s">
        <v>8345</v>
      </c>
      <c r="K151" t="s">
        <v>8350</v>
      </c>
      <c r="L151" t="s">
        <v>8495</v>
      </c>
      <c r="M151" s="15">
        <v>1712.23</v>
      </c>
      <c r="N151" t="s">
        <v>12</v>
      </c>
      <c r="O151" t="s">
        <v>16</v>
      </c>
      <c r="P151" t="s">
        <v>168</v>
      </c>
      <c r="Q151">
        <v>18</v>
      </c>
      <c r="U151" s="1" t="s">
        <v>2223</v>
      </c>
      <c r="V151" t="str">
        <f t="shared" si="30"/>
        <v>Sutter</v>
      </c>
      <c r="W151">
        <f t="shared" si="31"/>
        <v>26.07</v>
      </c>
      <c r="X151">
        <f t="shared" si="32"/>
        <v>5.32</v>
      </c>
      <c r="Y151" t="str">
        <f t="shared" si="33"/>
        <v>No</v>
      </c>
      <c r="Z151" t="str">
        <f t="shared" si="34"/>
        <v>No</v>
      </c>
      <c r="AA151" t="str">
        <f t="shared" si="35"/>
        <v>No</v>
      </c>
      <c r="AB151">
        <f t="shared" si="36"/>
        <v>0</v>
      </c>
      <c r="AC151" t="str">
        <f t="shared" si="37"/>
        <v>Yes</v>
      </c>
      <c r="AD151" t="str">
        <f t="shared" si="38"/>
        <v>Over weight</v>
      </c>
      <c r="AE151" t="str">
        <f t="shared" si="39"/>
        <v>Normal</v>
      </c>
      <c r="AF151" t="str">
        <f t="shared" si="40"/>
        <v>21-Sep-2004</v>
      </c>
      <c r="AG151" s="18">
        <f>VLOOKUP($U151,$A150:$Q$2344,13,FALSE)</f>
        <v>1712.23</v>
      </c>
      <c r="AH151" t="str">
        <f t="shared" si="41"/>
        <v>tier - 3</v>
      </c>
      <c r="AI151" t="str">
        <f t="shared" si="42"/>
        <v>tier - 1</v>
      </c>
      <c r="AJ151" t="str">
        <f t="shared" si="43"/>
        <v>R1016</v>
      </c>
      <c r="AK151">
        <f t="shared" si="44"/>
        <v>18</v>
      </c>
    </row>
    <row r="152" spans="1:37" ht="15.6" x14ac:dyDescent="0.3">
      <c r="A152" s="1" t="s">
        <v>2222</v>
      </c>
      <c r="B152" t="s">
        <v>4885</v>
      </c>
      <c r="C152">
        <v>36.54</v>
      </c>
      <c r="D152">
        <v>4.46</v>
      </c>
      <c r="E152" t="s">
        <v>2381</v>
      </c>
      <c r="F152" t="s">
        <v>2380</v>
      </c>
      <c r="G152" t="s">
        <v>2380</v>
      </c>
      <c r="H152">
        <v>1</v>
      </c>
      <c r="I152" t="s">
        <v>2381</v>
      </c>
      <c r="J152" t="s">
        <v>8344</v>
      </c>
      <c r="K152" t="s">
        <v>8350</v>
      </c>
      <c r="L152" t="s">
        <v>8402</v>
      </c>
      <c r="M152" s="15">
        <v>1719.44</v>
      </c>
      <c r="N152" t="s">
        <v>12</v>
      </c>
      <c r="O152" t="s">
        <v>12</v>
      </c>
      <c r="P152" t="s">
        <v>13</v>
      </c>
      <c r="Q152">
        <v>18</v>
      </c>
      <c r="U152" s="1" t="s">
        <v>2222</v>
      </c>
      <c r="V152" t="str">
        <f t="shared" si="30"/>
        <v>Yesian</v>
      </c>
      <c r="W152">
        <f t="shared" si="31"/>
        <v>36.54</v>
      </c>
      <c r="X152">
        <f t="shared" si="32"/>
        <v>4.46</v>
      </c>
      <c r="Y152" t="str">
        <f t="shared" si="33"/>
        <v>Yes</v>
      </c>
      <c r="Z152" t="str">
        <f t="shared" si="34"/>
        <v>No</v>
      </c>
      <c r="AA152" t="str">
        <f t="shared" si="35"/>
        <v>No</v>
      </c>
      <c r="AB152">
        <f t="shared" si="36"/>
        <v>1</v>
      </c>
      <c r="AC152" t="str">
        <f t="shared" si="37"/>
        <v>Yes</v>
      </c>
      <c r="AD152" t="str">
        <f t="shared" si="38"/>
        <v>Obesity</v>
      </c>
      <c r="AE152" t="str">
        <f t="shared" si="39"/>
        <v>Normal</v>
      </c>
      <c r="AF152" t="str">
        <f t="shared" si="40"/>
        <v>10-Jun-2004</v>
      </c>
      <c r="AG152" s="18">
        <f>VLOOKUP($U152,$A151:$Q$2344,13,FALSE)</f>
        <v>1719.44</v>
      </c>
      <c r="AH152" t="str">
        <f t="shared" si="41"/>
        <v>tier - 3</v>
      </c>
      <c r="AI152" t="str">
        <f t="shared" si="42"/>
        <v>tier - 3</v>
      </c>
      <c r="AJ152" t="str">
        <f t="shared" si="43"/>
        <v>R1013</v>
      </c>
      <c r="AK152">
        <f t="shared" si="44"/>
        <v>18</v>
      </c>
    </row>
    <row r="153" spans="1:37" ht="15.6" x14ac:dyDescent="0.3">
      <c r="A153" s="1" t="s">
        <v>2221</v>
      </c>
      <c r="B153" t="s">
        <v>4886</v>
      </c>
      <c r="C153">
        <v>51.64</v>
      </c>
      <c r="D153">
        <v>5.65</v>
      </c>
      <c r="E153" t="s">
        <v>2380</v>
      </c>
      <c r="F153" t="s">
        <v>2380</v>
      </c>
      <c r="G153" t="s">
        <v>2380</v>
      </c>
      <c r="H153">
        <v>0</v>
      </c>
      <c r="I153" t="s">
        <v>2381</v>
      </c>
      <c r="J153" t="s">
        <v>8344</v>
      </c>
      <c r="K153" t="s">
        <v>8350</v>
      </c>
      <c r="L153" t="s">
        <v>8496</v>
      </c>
      <c r="M153" s="15">
        <v>1720.35</v>
      </c>
      <c r="N153" t="s">
        <v>12</v>
      </c>
      <c r="O153" t="s">
        <v>12</v>
      </c>
      <c r="P153" t="s">
        <v>13</v>
      </c>
      <c r="Q153">
        <v>18</v>
      </c>
      <c r="U153" s="1" t="s">
        <v>2221</v>
      </c>
      <c r="V153" t="str">
        <f t="shared" si="30"/>
        <v>Meers</v>
      </c>
      <c r="W153">
        <f t="shared" si="31"/>
        <v>51.64</v>
      </c>
      <c r="X153">
        <f t="shared" si="32"/>
        <v>5.65</v>
      </c>
      <c r="Y153" t="str">
        <f t="shared" si="33"/>
        <v>No</v>
      </c>
      <c r="Z153" t="str">
        <f t="shared" si="34"/>
        <v>No</v>
      </c>
      <c r="AA153" t="str">
        <f t="shared" si="35"/>
        <v>No</v>
      </c>
      <c r="AB153">
        <f t="shared" si="36"/>
        <v>0</v>
      </c>
      <c r="AC153" t="str">
        <f t="shared" si="37"/>
        <v>Yes</v>
      </c>
      <c r="AD153" t="str">
        <f t="shared" si="38"/>
        <v>Obesity</v>
      </c>
      <c r="AE153" t="str">
        <f t="shared" si="39"/>
        <v>Normal</v>
      </c>
      <c r="AF153" t="str">
        <f t="shared" si="40"/>
        <v>11-Sep-2004</v>
      </c>
      <c r="AG153" s="18">
        <f>VLOOKUP($U153,$A152:$Q$2344,13,FALSE)</f>
        <v>1720.35</v>
      </c>
      <c r="AH153" t="str">
        <f t="shared" si="41"/>
        <v>tier - 3</v>
      </c>
      <c r="AI153" t="str">
        <f t="shared" si="42"/>
        <v>tier - 3</v>
      </c>
      <c r="AJ153" t="str">
        <f t="shared" si="43"/>
        <v>R1013</v>
      </c>
      <c r="AK153">
        <f t="shared" si="44"/>
        <v>18</v>
      </c>
    </row>
    <row r="154" spans="1:37" ht="15.6" x14ac:dyDescent="0.3">
      <c r="A154" s="1" t="s">
        <v>2220</v>
      </c>
      <c r="B154" t="s">
        <v>4887</v>
      </c>
      <c r="C154">
        <v>42.83</v>
      </c>
      <c r="D154">
        <v>6.04</v>
      </c>
      <c r="E154" t="s">
        <v>2380</v>
      </c>
      <c r="F154" t="s">
        <v>2380</v>
      </c>
      <c r="G154" t="s">
        <v>2380</v>
      </c>
      <c r="H154">
        <v>2</v>
      </c>
      <c r="I154" t="s">
        <v>2381</v>
      </c>
      <c r="J154" t="s">
        <v>8344</v>
      </c>
      <c r="K154" t="s">
        <v>8349</v>
      </c>
      <c r="L154" t="s">
        <v>8497</v>
      </c>
      <c r="M154" s="15">
        <v>1725.55</v>
      </c>
      <c r="N154" t="s">
        <v>12</v>
      </c>
      <c r="O154" t="s">
        <v>11</v>
      </c>
      <c r="P154" t="s">
        <v>13</v>
      </c>
      <c r="Q154">
        <v>18</v>
      </c>
      <c r="U154" s="1" t="s">
        <v>2220</v>
      </c>
      <c r="V154" t="str">
        <f t="shared" si="30"/>
        <v>Conlon</v>
      </c>
      <c r="W154">
        <f t="shared" si="31"/>
        <v>42.83</v>
      </c>
      <c r="X154">
        <f t="shared" si="32"/>
        <v>6.04</v>
      </c>
      <c r="Y154" t="str">
        <f t="shared" si="33"/>
        <v>No</v>
      </c>
      <c r="Z154" t="str">
        <f t="shared" si="34"/>
        <v>No</v>
      </c>
      <c r="AA154" t="str">
        <f t="shared" si="35"/>
        <v>No</v>
      </c>
      <c r="AB154">
        <f t="shared" si="36"/>
        <v>2</v>
      </c>
      <c r="AC154" t="str">
        <f t="shared" si="37"/>
        <v>Yes</v>
      </c>
      <c r="AD154" t="str">
        <f t="shared" si="38"/>
        <v>Obesity</v>
      </c>
      <c r="AE154" t="str">
        <f t="shared" si="39"/>
        <v>Prediabetes</v>
      </c>
      <c r="AF154" t="str">
        <f t="shared" si="40"/>
        <v>21-Oct-2004</v>
      </c>
      <c r="AG154" s="18">
        <f>VLOOKUP($U154,$A153:$Q$2344,13,FALSE)</f>
        <v>1725.55</v>
      </c>
      <c r="AH154" t="str">
        <f t="shared" si="41"/>
        <v>tier - 3</v>
      </c>
      <c r="AI154" t="str">
        <f t="shared" si="42"/>
        <v>tier - 2</v>
      </c>
      <c r="AJ154" t="str">
        <f t="shared" si="43"/>
        <v>R1013</v>
      </c>
      <c r="AK154">
        <f t="shared" si="44"/>
        <v>18</v>
      </c>
    </row>
    <row r="155" spans="1:37" ht="15.6" x14ac:dyDescent="0.3">
      <c r="A155" s="1" t="s">
        <v>2219</v>
      </c>
      <c r="B155" t="s">
        <v>4889</v>
      </c>
      <c r="C155">
        <v>40.15</v>
      </c>
      <c r="D155">
        <v>5.76</v>
      </c>
      <c r="E155" t="s">
        <v>2380</v>
      </c>
      <c r="F155" t="s">
        <v>2380</v>
      </c>
      <c r="G155" t="s">
        <v>2380</v>
      </c>
      <c r="H155">
        <v>1</v>
      </c>
      <c r="I155" t="s">
        <v>2381</v>
      </c>
      <c r="J155" t="s">
        <v>8344</v>
      </c>
      <c r="K155" t="s">
        <v>8349</v>
      </c>
      <c r="L155" t="s">
        <v>8498</v>
      </c>
      <c r="M155" s="15">
        <v>1727.54</v>
      </c>
      <c r="N155" t="s">
        <v>12</v>
      </c>
      <c r="O155" t="s">
        <v>16</v>
      </c>
      <c r="P155" t="s">
        <v>13</v>
      </c>
      <c r="Q155">
        <v>18</v>
      </c>
      <c r="U155" s="1" t="s">
        <v>2219</v>
      </c>
      <c r="V155" t="str">
        <f t="shared" si="30"/>
        <v>Arnstein</v>
      </c>
      <c r="W155">
        <f t="shared" si="31"/>
        <v>40.15</v>
      </c>
      <c r="X155">
        <f t="shared" si="32"/>
        <v>5.76</v>
      </c>
      <c r="Y155" t="str">
        <f t="shared" si="33"/>
        <v>No</v>
      </c>
      <c r="Z155" t="str">
        <f t="shared" si="34"/>
        <v>No</v>
      </c>
      <c r="AA155" t="str">
        <f t="shared" si="35"/>
        <v>No</v>
      </c>
      <c r="AB155">
        <f t="shared" si="36"/>
        <v>1</v>
      </c>
      <c r="AC155" t="str">
        <f t="shared" si="37"/>
        <v>Yes</v>
      </c>
      <c r="AD155" t="str">
        <f t="shared" si="38"/>
        <v>Obesity</v>
      </c>
      <c r="AE155" t="str">
        <f t="shared" si="39"/>
        <v>Prediabetes</v>
      </c>
      <c r="AF155" t="str">
        <f t="shared" si="40"/>
        <v>9-Sep-2004</v>
      </c>
      <c r="AG155" s="18">
        <f>VLOOKUP($U155,$A154:$Q$2344,13,FALSE)</f>
        <v>1727.54</v>
      </c>
      <c r="AH155" t="str">
        <f t="shared" si="41"/>
        <v>tier - 3</v>
      </c>
      <c r="AI155" t="str">
        <f t="shared" si="42"/>
        <v>tier - 1</v>
      </c>
      <c r="AJ155" t="str">
        <f t="shared" si="43"/>
        <v>R1013</v>
      </c>
      <c r="AK155">
        <f t="shared" si="44"/>
        <v>18</v>
      </c>
    </row>
    <row r="156" spans="1:37" ht="15.6" x14ac:dyDescent="0.3">
      <c r="A156" s="1" t="s">
        <v>2218</v>
      </c>
      <c r="B156" t="s">
        <v>4890</v>
      </c>
      <c r="C156">
        <v>27.8</v>
      </c>
      <c r="D156">
        <v>4.3600000000000003</v>
      </c>
      <c r="E156" t="s">
        <v>2380</v>
      </c>
      <c r="F156" t="s">
        <v>2380</v>
      </c>
      <c r="G156" t="s">
        <v>2381</v>
      </c>
      <c r="H156">
        <v>1</v>
      </c>
      <c r="I156" t="s">
        <v>2381</v>
      </c>
      <c r="J156" t="s">
        <v>8345</v>
      </c>
      <c r="K156" t="s">
        <v>8350</v>
      </c>
      <c r="L156" t="s">
        <v>8429</v>
      </c>
      <c r="M156" s="15">
        <v>1727.79</v>
      </c>
      <c r="N156" t="s">
        <v>12</v>
      </c>
      <c r="O156" t="s">
        <v>12</v>
      </c>
      <c r="P156" t="s">
        <v>42</v>
      </c>
      <c r="Q156">
        <v>19</v>
      </c>
      <c r="U156" s="1" t="s">
        <v>2218</v>
      </c>
      <c r="V156" t="str">
        <f t="shared" si="30"/>
        <v>Jurek</v>
      </c>
      <c r="W156">
        <f t="shared" si="31"/>
        <v>27.8</v>
      </c>
      <c r="X156">
        <f t="shared" si="32"/>
        <v>4.3600000000000003</v>
      </c>
      <c r="Y156" t="str">
        <f t="shared" si="33"/>
        <v>No</v>
      </c>
      <c r="Z156" t="str">
        <f t="shared" si="34"/>
        <v>No</v>
      </c>
      <c r="AA156" t="str">
        <f t="shared" si="35"/>
        <v>Yes</v>
      </c>
      <c r="AB156">
        <f t="shared" si="36"/>
        <v>1</v>
      </c>
      <c r="AC156" t="str">
        <f t="shared" si="37"/>
        <v>Yes</v>
      </c>
      <c r="AD156" t="str">
        <f t="shared" si="38"/>
        <v>Over weight</v>
      </c>
      <c r="AE156" t="str">
        <f t="shared" si="39"/>
        <v>Normal</v>
      </c>
      <c r="AF156" t="str">
        <f t="shared" si="40"/>
        <v>21-Nov-2003</v>
      </c>
      <c r="AG156" s="18">
        <f>VLOOKUP($U156,$A155:$Q$2344,13,FALSE)</f>
        <v>1727.79</v>
      </c>
      <c r="AH156" t="str">
        <f t="shared" si="41"/>
        <v>tier - 3</v>
      </c>
      <c r="AI156" t="str">
        <f t="shared" si="42"/>
        <v>tier - 3</v>
      </c>
      <c r="AJ156" t="str">
        <f t="shared" si="43"/>
        <v>R1011</v>
      </c>
      <c r="AK156">
        <f t="shared" si="44"/>
        <v>19</v>
      </c>
    </row>
    <row r="157" spans="1:37" ht="15.6" x14ac:dyDescent="0.3">
      <c r="A157" s="1" t="s">
        <v>2217</v>
      </c>
      <c r="B157" t="s">
        <v>4891</v>
      </c>
      <c r="C157">
        <v>45.81</v>
      </c>
      <c r="D157">
        <v>4.76</v>
      </c>
      <c r="E157" t="s">
        <v>2381</v>
      </c>
      <c r="F157" t="s">
        <v>2380</v>
      </c>
      <c r="G157" t="s">
        <v>2381</v>
      </c>
      <c r="H157">
        <v>1</v>
      </c>
      <c r="I157" t="s">
        <v>2381</v>
      </c>
      <c r="J157" t="s">
        <v>8344</v>
      </c>
      <c r="K157" t="s">
        <v>8350</v>
      </c>
      <c r="L157" t="s">
        <v>8499</v>
      </c>
      <c r="M157" s="15">
        <v>1728.9</v>
      </c>
      <c r="N157" t="s">
        <v>12</v>
      </c>
      <c r="O157" t="s">
        <v>11</v>
      </c>
      <c r="P157" t="s">
        <v>42</v>
      </c>
      <c r="Q157">
        <v>19</v>
      </c>
      <c r="U157" s="1" t="s">
        <v>2217</v>
      </c>
      <c r="V157" t="str">
        <f t="shared" si="30"/>
        <v>Thill</v>
      </c>
      <c r="W157">
        <f t="shared" si="31"/>
        <v>45.81</v>
      </c>
      <c r="X157">
        <f t="shared" si="32"/>
        <v>4.76</v>
      </c>
      <c r="Y157" t="str">
        <f t="shared" si="33"/>
        <v>Yes</v>
      </c>
      <c r="Z157" t="str">
        <f t="shared" si="34"/>
        <v>No</v>
      </c>
      <c r="AA157" t="str">
        <f t="shared" si="35"/>
        <v>Yes</v>
      </c>
      <c r="AB157">
        <f t="shared" si="36"/>
        <v>1</v>
      </c>
      <c r="AC157" t="str">
        <f t="shared" si="37"/>
        <v>Yes</v>
      </c>
      <c r="AD157" t="str">
        <f t="shared" si="38"/>
        <v>Obesity</v>
      </c>
      <c r="AE157" t="str">
        <f t="shared" si="39"/>
        <v>Normal</v>
      </c>
      <c r="AF157" t="str">
        <f t="shared" si="40"/>
        <v>1-Sep-2003</v>
      </c>
      <c r="AG157" s="18">
        <f>VLOOKUP($U157,$A156:$Q$2344,13,FALSE)</f>
        <v>1728.9</v>
      </c>
      <c r="AH157" t="str">
        <f t="shared" si="41"/>
        <v>tier - 3</v>
      </c>
      <c r="AI157" t="str">
        <f t="shared" si="42"/>
        <v>tier - 2</v>
      </c>
      <c r="AJ157" t="str">
        <f t="shared" si="43"/>
        <v>R1011</v>
      </c>
      <c r="AK157">
        <f t="shared" si="44"/>
        <v>19</v>
      </c>
    </row>
    <row r="158" spans="1:37" ht="15.6" x14ac:dyDescent="0.3">
      <c r="A158" s="1" t="s">
        <v>2216</v>
      </c>
      <c r="B158" t="s">
        <v>4892</v>
      </c>
      <c r="C158">
        <v>34.43</v>
      </c>
      <c r="D158">
        <v>10.82</v>
      </c>
      <c r="E158" t="s">
        <v>2381</v>
      </c>
      <c r="F158" t="s">
        <v>2380</v>
      </c>
      <c r="G158" t="s">
        <v>2380</v>
      </c>
      <c r="H158">
        <v>1</v>
      </c>
      <c r="I158" t="s">
        <v>2381</v>
      </c>
      <c r="J158" t="s">
        <v>8344</v>
      </c>
      <c r="K158" t="s">
        <v>8348</v>
      </c>
      <c r="L158" t="s">
        <v>8500</v>
      </c>
      <c r="M158" s="15">
        <v>1731.68</v>
      </c>
      <c r="N158" t="s">
        <v>12</v>
      </c>
      <c r="O158" t="s">
        <v>11</v>
      </c>
      <c r="P158" t="s">
        <v>42</v>
      </c>
      <c r="Q158">
        <v>19</v>
      </c>
      <c r="U158" s="1" t="s">
        <v>2216</v>
      </c>
      <c r="V158" t="str">
        <f t="shared" si="30"/>
        <v>Glaz</v>
      </c>
      <c r="W158">
        <f t="shared" si="31"/>
        <v>34.43</v>
      </c>
      <c r="X158">
        <f t="shared" si="32"/>
        <v>10.82</v>
      </c>
      <c r="Y158" t="str">
        <f t="shared" si="33"/>
        <v>Yes</v>
      </c>
      <c r="Z158" t="str">
        <f t="shared" si="34"/>
        <v>No</v>
      </c>
      <c r="AA158" t="str">
        <f t="shared" si="35"/>
        <v>No</v>
      </c>
      <c r="AB158">
        <f t="shared" si="36"/>
        <v>1</v>
      </c>
      <c r="AC158" t="str">
        <f t="shared" si="37"/>
        <v>Yes</v>
      </c>
      <c r="AD158" t="str">
        <f t="shared" si="38"/>
        <v>Obesity</v>
      </c>
      <c r="AE158" t="str">
        <f t="shared" si="39"/>
        <v>Diabetes</v>
      </c>
      <c r="AF158" t="str">
        <f t="shared" si="40"/>
        <v>9-Nov-2003</v>
      </c>
      <c r="AG158" s="18">
        <f>VLOOKUP($U158,$A157:$Q$2344,13,FALSE)</f>
        <v>1731.68</v>
      </c>
      <c r="AH158" t="str">
        <f t="shared" si="41"/>
        <v>tier - 3</v>
      </c>
      <c r="AI158" t="str">
        <f t="shared" si="42"/>
        <v>tier - 2</v>
      </c>
      <c r="AJ158" t="str">
        <f t="shared" si="43"/>
        <v>R1011</v>
      </c>
      <c r="AK158">
        <f t="shared" si="44"/>
        <v>19</v>
      </c>
    </row>
    <row r="159" spans="1:37" ht="15.6" x14ac:dyDescent="0.3">
      <c r="A159" s="1" t="s">
        <v>2215</v>
      </c>
      <c r="B159" t="s">
        <v>4893</v>
      </c>
      <c r="C159">
        <v>41.33</v>
      </c>
      <c r="D159">
        <v>4.01</v>
      </c>
      <c r="E159" t="s">
        <v>2381</v>
      </c>
      <c r="F159" t="s">
        <v>2380</v>
      </c>
      <c r="G159" t="s">
        <v>2380</v>
      </c>
      <c r="H159">
        <v>0</v>
      </c>
      <c r="I159" t="s">
        <v>2381</v>
      </c>
      <c r="J159" t="s">
        <v>8344</v>
      </c>
      <c r="K159" t="s">
        <v>8350</v>
      </c>
      <c r="L159" t="s">
        <v>8501</v>
      </c>
      <c r="M159" s="15">
        <v>1737.38</v>
      </c>
      <c r="N159" t="s">
        <v>12</v>
      </c>
      <c r="O159" t="s">
        <v>11</v>
      </c>
      <c r="P159" t="s">
        <v>42</v>
      </c>
      <c r="Q159">
        <v>19</v>
      </c>
      <c r="U159" s="1" t="s">
        <v>2215</v>
      </c>
      <c r="V159" t="str">
        <f t="shared" si="30"/>
        <v>Sampson</v>
      </c>
      <c r="W159">
        <f t="shared" si="31"/>
        <v>41.33</v>
      </c>
      <c r="X159">
        <f t="shared" si="32"/>
        <v>4.01</v>
      </c>
      <c r="Y159" t="str">
        <f t="shared" si="33"/>
        <v>Yes</v>
      </c>
      <c r="Z159" t="str">
        <f t="shared" si="34"/>
        <v>No</v>
      </c>
      <c r="AA159" t="str">
        <f t="shared" si="35"/>
        <v>No</v>
      </c>
      <c r="AB159">
        <f t="shared" si="36"/>
        <v>0</v>
      </c>
      <c r="AC159" t="str">
        <f t="shared" si="37"/>
        <v>Yes</v>
      </c>
      <c r="AD159" t="str">
        <f t="shared" si="38"/>
        <v>Obesity</v>
      </c>
      <c r="AE159" t="str">
        <f t="shared" si="39"/>
        <v>Normal</v>
      </c>
      <c r="AF159" t="str">
        <f t="shared" si="40"/>
        <v>14-Nov-2003</v>
      </c>
      <c r="AG159" s="18">
        <f>VLOOKUP($U159,$A158:$Q$2344,13,FALSE)</f>
        <v>1737.38</v>
      </c>
      <c r="AH159" t="str">
        <f t="shared" si="41"/>
        <v>tier - 3</v>
      </c>
      <c r="AI159" t="str">
        <f t="shared" si="42"/>
        <v>tier - 2</v>
      </c>
      <c r="AJ159" t="str">
        <f t="shared" si="43"/>
        <v>R1011</v>
      </c>
      <c r="AK159">
        <f t="shared" si="44"/>
        <v>19</v>
      </c>
    </row>
    <row r="160" spans="1:37" ht="15.6" x14ac:dyDescent="0.3">
      <c r="A160" s="1" t="s">
        <v>2214</v>
      </c>
      <c r="B160" t="s">
        <v>4894</v>
      </c>
      <c r="C160">
        <v>31.92</v>
      </c>
      <c r="D160">
        <v>5.12</v>
      </c>
      <c r="E160" t="s">
        <v>2381</v>
      </c>
      <c r="F160" t="s">
        <v>2380</v>
      </c>
      <c r="G160" t="s">
        <v>2380</v>
      </c>
      <c r="H160">
        <v>1</v>
      </c>
      <c r="I160" t="s">
        <v>2381</v>
      </c>
      <c r="J160" t="s">
        <v>8344</v>
      </c>
      <c r="K160" t="s">
        <v>8350</v>
      </c>
      <c r="L160" t="s">
        <v>8502</v>
      </c>
      <c r="M160" s="15">
        <v>1743.21</v>
      </c>
      <c r="N160" t="s">
        <v>12</v>
      </c>
      <c r="O160" t="s">
        <v>16</v>
      </c>
      <c r="P160" t="s">
        <v>42</v>
      </c>
      <c r="Q160">
        <v>19</v>
      </c>
      <c r="U160" s="1" t="s">
        <v>2214</v>
      </c>
      <c r="V160" t="str">
        <f t="shared" si="30"/>
        <v>Duliba</v>
      </c>
      <c r="W160">
        <f t="shared" si="31"/>
        <v>31.92</v>
      </c>
      <c r="X160">
        <f t="shared" si="32"/>
        <v>5.12</v>
      </c>
      <c r="Y160" t="str">
        <f t="shared" si="33"/>
        <v>Yes</v>
      </c>
      <c r="Z160" t="str">
        <f t="shared" si="34"/>
        <v>No</v>
      </c>
      <c r="AA160" t="str">
        <f t="shared" si="35"/>
        <v>No</v>
      </c>
      <c r="AB160">
        <f t="shared" si="36"/>
        <v>1</v>
      </c>
      <c r="AC160" t="str">
        <f t="shared" si="37"/>
        <v>Yes</v>
      </c>
      <c r="AD160" t="str">
        <f t="shared" si="38"/>
        <v>Obesity</v>
      </c>
      <c r="AE160" t="str">
        <f t="shared" si="39"/>
        <v>Normal</v>
      </c>
      <c r="AF160" t="str">
        <f t="shared" si="40"/>
        <v>25-Jul-2003</v>
      </c>
      <c r="AG160" s="18">
        <f>VLOOKUP($U160,$A159:$Q$2344,13,FALSE)</f>
        <v>1743.21</v>
      </c>
      <c r="AH160" t="str">
        <f t="shared" si="41"/>
        <v>tier - 3</v>
      </c>
      <c r="AI160" t="str">
        <f t="shared" si="42"/>
        <v>tier - 1</v>
      </c>
      <c r="AJ160" t="str">
        <f t="shared" si="43"/>
        <v>R1011</v>
      </c>
      <c r="AK160">
        <f t="shared" si="44"/>
        <v>19</v>
      </c>
    </row>
    <row r="161" spans="1:37" ht="15.6" x14ac:dyDescent="0.3">
      <c r="A161" s="1" t="s">
        <v>2213</v>
      </c>
      <c r="B161" t="s">
        <v>4895</v>
      </c>
      <c r="C161">
        <v>39.799999999999997</v>
      </c>
      <c r="D161">
        <v>10.54</v>
      </c>
      <c r="E161" t="s">
        <v>2381</v>
      </c>
      <c r="F161" t="s">
        <v>2380</v>
      </c>
      <c r="G161" t="s">
        <v>2380</v>
      </c>
      <c r="H161">
        <v>2</v>
      </c>
      <c r="I161" t="s">
        <v>2381</v>
      </c>
      <c r="J161" t="s">
        <v>8344</v>
      </c>
      <c r="K161" t="s">
        <v>8348</v>
      </c>
      <c r="L161" t="s">
        <v>8503</v>
      </c>
      <c r="M161" s="15">
        <v>1744.47</v>
      </c>
      <c r="N161" t="s">
        <v>12</v>
      </c>
      <c r="O161" t="s">
        <v>16</v>
      </c>
      <c r="P161" t="s">
        <v>42</v>
      </c>
      <c r="Q161">
        <v>19</v>
      </c>
      <c r="U161" s="1" t="s">
        <v>2213</v>
      </c>
      <c r="V161" t="str">
        <f t="shared" si="30"/>
        <v>Tanguay</v>
      </c>
      <c r="W161">
        <f t="shared" si="31"/>
        <v>39.799999999999997</v>
      </c>
      <c r="X161">
        <f t="shared" si="32"/>
        <v>10.54</v>
      </c>
      <c r="Y161" t="str">
        <f t="shared" si="33"/>
        <v>Yes</v>
      </c>
      <c r="Z161" t="str">
        <f t="shared" si="34"/>
        <v>No</v>
      </c>
      <c r="AA161" t="str">
        <f t="shared" si="35"/>
        <v>No</v>
      </c>
      <c r="AB161">
        <f t="shared" si="36"/>
        <v>2</v>
      </c>
      <c r="AC161" t="str">
        <f t="shared" si="37"/>
        <v>Yes</v>
      </c>
      <c r="AD161" t="str">
        <f t="shared" si="38"/>
        <v>Obesity</v>
      </c>
      <c r="AE161" t="str">
        <f t="shared" si="39"/>
        <v>Diabetes</v>
      </c>
      <c r="AF161" t="str">
        <f t="shared" si="40"/>
        <v>28-Jul-2003</v>
      </c>
      <c r="AG161" s="18">
        <f>VLOOKUP($U161,$A160:$Q$2344,13,FALSE)</f>
        <v>1744.47</v>
      </c>
      <c r="AH161" t="str">
        <f t="shared" si="41"/>
        <v>tier - 3</v>
      </c>
      <c r="AI161" t="str">
        <f t="shared" si="42"/>
        <v>tier - 1</v>
      </c>
      <c r="AJ161" t="str">
        <f t="shared" si="43"/>
        <v>R1011</v>
      </c>
      <c r="AK161">
        <f t="shared" si="44"/>
        <v>19</v>
      </c>
    </row>
    <row r="162" spans="1:37" ht="15.6" x14ac:dyDescent="0.3">
      <c r="A162" s="1" t="s">
        <v>2212</v>
      </c>
      <c r="B162" t="s">
        <v>4896</v>
      </c>
      <c r="C162">
        <v>42.82</v>
      </c>
      <c r="D162">
        <v>4.21</v>
      </c>
      <c r="E162" t="s">
        <v>2380</v>
      </c>
      <c r="F162" t="s">
        <v>2380</v>
      </c>
      <c r="G162" t="s">
        <v>2380</v>
      </c>
      <c r="H162">
        <v>0</v>
      </c>
      <c r="I162" t="s">
        <v>2381</v>
      </c>
      <c r="J162" t="s">
        <v>8344</v>
      </c>
      <c r="K162" t="s">
        <v>8350</v>
      </c>
      <c r="L162" t="s">
        <v>8504</v>
      </c>
      <c r="M162" s="15">
        <v>1748.77</v>
      </c>
      <c r="N162" t="s">
        <v>12</v>
      </c>
      <c r="O162" t="s">
        <v>16</v>
      </c>
      <c r="P162" t="s">
        <v>42</v>
      </c>
      <c r="Q162">
        <v>19</v>
      </c>
      <c r="U162" s="1" t="s">
        <v>2212</v>
      </c>
      <c r="V162" t="str">
        <f t="shared" si="30"/>
        <v>McClelland</v>
      </c>
      <c r="W162">
        <f t="shared" si="31"/>
        <v>42.82</v>
      </c>
      <c r="X162">
        <f t="shared" si="32"/>
        <v>4.21</v>
      </c>
      <c r="Y162" t="str">
        <f t="shared" si="33"/>
        <v>No</v>
      </c>
      <c r="Z162" t="str">
        <f t="shared" si="34"/>
        <v>No</v>
      </c>
      <c r="AA162" t="str">
        <f t="shared" si="35"/>
        <v>No</v>
      </c>
      <c r="AB162">
        <f t="shared" si="36"/>
        <v>0</v>
      </c>
      <c r="AC162" t="str">
        <f t="shared" si="37"/>
        <v>Yes</v>
      </c>
      <c r="AD162" t="str">
        <f t="shared" si="38"/>
        <v>Obesity</v>
      </c>
      <c r="AE162" t="str">
        <f t="shared" si="39"/>
        <v>Normal</v>
      </c>
      <c r="AF162" t="str">
        <f t="shared" si="40"/>
        <v>26-Sep-2003</v>
      </c>
      <c r="AG162" s="18">
        <f>VLOOKUP($U162,$A161:$Q$2344,13,FALSE)</f>
        <v>1748.77</v>
      </c>
      <c r="AH162" t="str">
        <f t="shared" si="41"/>
        <v>tier - 3</v>
      </c>
      <c r="AI162" t="str">
        <f t="shared" si="42"/>
        <v>tier - 1</v>
      </c>
      <c r="AJ162" t="str">
        <f t="shared" si="43"/>
        <v>R1011</v>
      </c>
      <c r="AK162">
        <f t="shared" si="44"/>
        <v>19</v>
      </c>
    </row>
    <row r="163" spans="1:37" ht="15.6" x14ac:dyDescent="0.3">
      <c r="A163" s="1" t="s">
        <v>2211</v>
      </c>
      <c r="B163" t="s">
        <v>4897</v>
      </c>
      <c r="C163">
        <v>33.630000000000003</v>
      </c>
      <c r="D163">
        <v>5.42</v>
      </c>
      <c r="E163" t="s">
        <v>2380</v>
      </c>
      <c r="F163" t="s">
        <v>2380</v>
      </c>
      <c r="G163" t="s">
        <v>2380</v>
      </c>
      <c r="H163">
        <v>0</v>
      </c>
      <c r="I163" t="s">
        <v>2381</v>
      </c>
      <c r="J163" t="s">
        <v>8344</v>
      </c>
      <c r="K163" t="s">
        <v>8350</v>
      </c>
      <c r="L163" t="s">
        <v>8505</v>
      </c>
      <c r="M163" s="15">
        <v>1756.6</v>
      </c>
      <c r="N163" t="s">
        <v>12</v>
      </c>
      <c r="O163" t="s">
        <v>12</v>
      </c>
      <c r="P163" t="s">
        <v>13</v>
      </c>
      <c r="Q163">
        <v>24</v>
      </c>
      <c r="U163" s="1" t="s">
        <v>2211</v>
      </c>
      <c r="V163" t="str">
        <f t="shared" si="30"/>
        <v>Gorman</v>
      </c>
      <c r="W163">
        <f t="shared" si="31"/>
        <v>33.630000000000003</v>
      </c>
      <c r="X163">
        <f t="shared" si="32"/>
        <v>5.42</v>
      </c>
      <c r="Y163" t="str">
        <f t="shared" si="33"/>
        <v>No</v>
      </c>
      <c r="Z163" t="str">
        <f t="shared" si="34"/>
        <v>No</v>
      </c>
      <c r="AA163" t="str">
        <f t="shared" si="35"/>
        <v>No</v>
      </c>
      <c r="AB163">
        <f t="shared" si="36"/>
        <v>0</v>
      </c>
      <c r="AC163" t="str">
        <f t="shared" si="37"/>
        <v>Yes</v>
      </c>
      <c r="AD163" t="str">
        <f t="shared" si="38"/>
        <v>Obesity</v>
      </c>
      <c r="AE163" t="str">
        <f t="shared" si="39"/>
        <v>Normal</v>
      </c>
      <c r="AF163" t="str">
        <f t="shared" si="40"/>
        <v>7-Oct-1998</v>
      </c>
      <c r="AG163" s="18">
        <f>VLOOKUP($U163,$A162:$Q$2344,13,FALSE)</f>
        <v>1756.6</v>
      </c>
      <c r="AH163" t="str">
        <f t="shared" si="41"/>
        <v>tier - 3</v>
      </c>
      <c r="AI163" t="str">
        <f t="shared" si="42"/>
        <v>tier - 3</v>
      </c>
      <c r="AJ163" t="str">
        <f t="shared" si="43"/>
        <v>R1013</v>
      </c>
      <c r="AK163">
        <f t="shared" si="44"/>
        <v>24</v>
      </c>
    </row>
    <row r="164" spans="1:37" ht="15.6" x14ac:dyDescent="0.3">
      <c r="A164" s="1" t="s">
        <v>2210</v>
      </c>
      <c r="B164" t="s">
        <v>4898</v>
      </c>
      <c r="C164">
        <v>37.07</v>
      </c>
      <c r="D164">
        <v>4.28</v>
      </c>
      <c r="E164" t="s">
        <v>2380</v>
      </c>
      <c r="F164" t="s">
        <v>2381</v>
      </c>
      <c r="G164" t="s">
        <v>2380</v>
      </c>
      <c r="H164">
        <v>1</v>
      </c>
      <c r="I164" t="s">
        <v>2381</v>
      </c>
      <c r="J164" t="s">
        <v>8344</v>
      </c>
      <c r="K164" t="s">
        <v>8350</v>
      </c>
      <c r="L164" t="s">
        <v>8506</v>
      </c>
      <c r="M164" s="15">
        <v>1759.34</v>
      </c>
      <c r="N164" t="s">
        <v>12</v>
      </c>
      <c r="O164" t="s">
        <v>16</v>
      </c>
      <c r="P164" t="s">
        <v>42</v>
      </c>
      <c r="Q164">
        <v>19</v>
      </c>
      <c r="U164" s="1" t="s">
        <v>2210</v>
      </c>
      <c r="V164" t="str">
        <f t="shared" si="30"/>
        <v>Nishimura</v>
      </c>
      <c r="W164">
        <f t="shared" si="31"/>
        <v>37.07</v>
      </c>
      <c r="X164">
        <f t="shared" si="32"/>
        <v>4.28</v>
      </c>
      <c r="Y164" t="str">
        <f t="shared" si="33"/>
        <v>No</v>
      </c>
      <c r="Z164" t="str">
        <f t="shared" si="34"/>
        <v>Yes</v>
      </c>
      <c r="AA164" t="str">
        <f t="shared" si="35"/>
        <v>No</v>
      </c>
      <c r="AB164">
        <f t="shared" si="36"/>
        <v>1</v>
      </c>
      <c r="AC164" t="str">
        <f t="shared" si="37"/>
        <v>Yes</v>
      </c>
      <c r="AD164" t="str">
        <f t="shared" si="38"/>
        <v>Obesity</v>
      </c>
      <c r="AE164" t="str">
        <f t="shared" si="39"/>
        <v>Normal</v>
      </c>
      <c r="AF164" t="str">
        <f t="shared" si="40"/>
        <v>19-Nov-2003</v>
      </c>
      <c r="AG164" s="18">
        <f>VLOOKUP($U164,$A163:$Q$2344,13,FALSE)</f>
        <v>1759.34</v>
      </c>
      <c r="AH164" t="str">
        <f t="shared" si="41"/>
        <v>tier - 3</v>
      </c>
      <c r="AI164" t="str">
        <f t="shared" si="42"/>
        <v>tier - 1</v>
      </c>
      <c r="AJ164" t="str">
        <f t="shared" si="43"/>
        <v>R1011</v>
      </c>
      <c r="AK164">
        <f t="shared" si="44"/>
        <v>19</v>
      </c>
    </row>
    <row r="165" spans="1:37" ht="15.6" x14ac:dyDescent="0.3">
      <c r="A165" s="1" t="s">
        <v>2209</v>
      </c>
      <c r="B165" t="s">
        <v>4899</v>
      </c>
      <c r="C165">
        <v>35.625</v>
      </c>
      <c r="D165">
        <v>8.9</v>
      </c>
      <c r="E165" t="s">
        <v>2380</v>
      </c>
      <c r="F165" t="s">
        <v>2380</v>
      </c>
      <c r="G165" t="s">
        <v>2380</v>
      </c>
      <c r="H165">
        <v>0</v>
      </c>
      <c r="I165" t="s">
        <v>2381</v>
      </c>
      <c r="J165" t="s">
        <v>8344</v>
      </c>
      <c r="K165" t="s">
        <v>8348</v>
      </c>
      <c r="L165" t="s">
        <v>8507</v>
      </c>
      <c r="M165" s="15">
        <v>1769.53</v>
      </c>
      <c r="N165" t="s">
        <v>12</v>
      </c>
      <c r="O165" t="s">
        <v>12</v>
      </c>
      <c r="P165" t="s">
        <v>23</v>
      </c>
      <c r="Q165">
        <v>20</v>
      </c>
      <c r="U165" s="1" t="s">
        <v>2209</v>
      </c>
      <c r="V165" t="str">
        <f t="shared" si="30"/>
        <v>Brimble</v>
      </c>
      <c r="W165">
        <f t="shared" si="31"/>
        <v>35.625</v>
      </c>
      <c r="X165">
        <f t="shared" si="32"/>
        <v>8.9</v>
      </c>
      <c r="Y165" t="str">
        <f t="shared" si="33"/>
        <v>No</v>
      </c>
      <c r="Z165" t="str">
        <f t="shared" si="34"/>
        <v>No</v>
      </c>
      <c r="AA165" t="str">
        <f t="shared" si="35"/>
        <v>No</v>
      </c>
      <c r="AB165">
        <f t="shared" si="36"/>
        <v>0</v>
      </c>
      <c r="AC165" t="str">
        <f t="shared" si="37"/>
        <v>Yes</v>
      </c>
      <c r="AD165" t="str">
        <f t="shared" si="38"/>
        <v>Obesity</v>
      </c>
      <c r="AE165" t="str">
        <f t="shared" si="39"/>
        <v>Diabetes</v>
      </c>
      <c r="AF165" t="str">
        <f t="shared" si="40"/>
        <v>13-Dec-2002</v>
      </c>
      <c r="AG165" s="18">
        <f>VLOOKUP($U165,$A164:$Q$2344,13,FALSE)</f>
        <v>1769.53</v>
      </c>
      <c r="AH165" t="str">
        <f t="shared" si="41"/>
        <v>tier - 3</v>
      </c>
      <c r="AI165" t="str">
        <f t="shared" si="42"/>
        <v>tier - 3</v>
      </c>
      <c r="AJ165" t="str">
        <f t="shared" si="43"/>
        <v>R1012</v>
      </c>
      <c r="AK165">
        <f t="shared" si="44"/>
        <v>20</v>
      </c>
    </row>
    <row r="166" spans="1:37" ht="15.6" x14ac:dyDescent="0.3">
      <c r="A166" s="1" t="s">
        <v>2208</v>
      </c>
      <c r="B166" t="s">
        <v>4900</v>
      </c>
      <c r="C166">
        <v>42.69</v>
      </c>
      <c r="D166">
        <v>4.8899999999999997</v>
      </c>
      <c r="E166" t="s">
        <v>2380</v>
      </c>
      <c r="F166" t="s">
        <v>2380</v>
      </c>
      <c r="G166" t="s">
        <v>2381</v>
      </c>
      <c r="H166">
        <v>1</v>
      </c>
      <c r="I166" t="s">
        <v>2381</v>
      </c>
      <c r="J166" t="s">
        <v>8344</v>
      </c>
      <c r="K166" t="s">
        <v>8350</v>
      </c>
      <c r="L166" t="s">
        <v>8508</v>
      </c>
      <c r="M166" s="15">
        <v>1815.88</v>
      </c>
      <c r="N166" t="s">
        <v>12</v>
      </c>
      <c r="O166" t="s">
        <v>12</v>
      </c>
      <c r="P166" t="s">
        <v>13</v>
      </c>
      <c r="Q166">
        <v>23</v>
      </c>
      <c r="U166" s="1" t="s">
        <v>2208</v>
      </c>
      <c r="V166" t="str">
        <f t="shared" si="30"/>
        <v>Trenk</v>
      </c>
      <c r="W166">
        <f t="shared" si="31"/>
        <v>42.69</v>
      </c>
      <c r="X166">
        <f t="shared" si="32"/>
        <v>4.8899999999999997</v>
      </c>
      <c r="Y166" t="str">
        <f t="shared" si="33"/>
        <v>No</v>
      </c>
      <c r="Z166" t="str">
        <f t="shared" si="34"/>
        <v>No</v>
      </c>
      <c r="AA166" t="str">
        <f t="shared" si="35"/>
        <v>Yes</v>
      </c>
      <c r="AB166">
        <f t="shared" si="36"/>
        <v>1</v>
      </c>
      <c r="AC166" t="str">
        <f t="shared" si="37"/>
        <v>Yes</v>
      </c>
      <c r="AD166" t="str">
        <f t="shared" si="38"/>
        <v>Obesity</v>
      </c>
      <c r="AE166" t="str">
        <f t="shared" si="39"/>
        <v>Normal</v>
      </c>
      <c r="AF166" t="str">
        <f t="shared" si="40"/>
        <v>25-Sep-1999</v>
      </c>
      <c r="AG166" s="18">
        <f>VLOOKUP($U166,$A165:$Q$2344,13,FALSE)</f>
        <v>1815.88</v>
      </c>
      <c r="AH166" t="str">
        <f t="shared" si="41"/>
        <v>tier - 3</v>
      </c>
      <c r="AI166" t="str">
        <f t="shared" si="42"/>
        <v>tier - 3</v>
      </c>
      <c r="AJ166" t="str">
        <f t="shared" si="43"/>
        <v>R1013</v>
      </c>
      <c r="AK166">
        <f t="shared" si="44"/>
        <v>23</v>
      </c>
    </row>
    <row r="167" spans="1:37" ht="15.6" x14ac:dyDescent="0.3">
      <c r="A167" s="1" t="s">
        <v>2207</v>
      </c>
      <c r="B167" t="s">
        <v>4901</v>
      </c>
      <c r="C167">
        <v>37.869999999999997</v>
      </c>
      <c r="D167">
        <v>4.29</v>
      </c>
      <c r="E167" t="s">
        <v>2381</v>
      </c>
      <c r="F167" t="s">
        <v>2380</v>
      </c>
      <c r="G167" t="s">
        <v>2381</v>
      </c>
      <c r="H167">
        <v>1</v>
      </c>
      <c r="I167" t="s">
        <v>2381</v>
      </c>
      <c r="J167" t="s">
        <v>8344</v>
      </c>
      <c r="K167" t="s">
        <v>8350</v>
      </c>
      <c r="L167" t="s">
        <v>8509</v>
      </c>
      <c r="M167" s="15">
        <v>1822.54</v>
      </c>
      <c r="N167" t="s">
        <v>12</v>
      </c>
      <c r="O167" t="s">
        <v>16</v>
      </c>
      <c r="P167" t="s">
        <v>23</v>
      </c>
      <c r="Q167">
        <v>18</v>
      </c>
      <c r="U167" s="1" t="s">
        <v>2207</v>
      </c>
      <c r="V167" t="str">
        <f t="shared" si="30"/>
        <v>Wittmann</v>
      </c>
      <c r="W167">
        <f t="shared" si="31"/>
        <v>37.869999999999997</v>
      </c>
      <c r="X167">
        <f t="shared" si="32"/>
        <v>4.29</v>
      </c>
      <c r="Y167" t="str">
        <f t="shared" si="33"/>
        <v>Yes</v>
      </c>
      <c r="Z167" t="str">
        <f t="shared" si="34"/>
        <v>No</v>
      </c>
      <c r="AA167" t="str">
        <f t="shared" si="35"/>
        <v>Yes</v>
      </c>
      <c r="AB167">
        <f t="shared" si="36"/>
        <v>1</v>
      </c>
      <c r="AC167" t="str">
        <f t="shared" si="37"/>
        <v>Yes</v>
      </c>
      <c r="AD167" t="str">
        <f t="shared" si="38"/>
        <v>Obesity</v>
      </c>
      <c r="AE167" t="str">
        <f t="shared" si="39"/>
        <v>Normal</v>
      </c>
      <c r="AF167" t="str">
        <f t="shared" si="40"/>
        <v>19-Aug-2004</v>
      </c>
      <c r="AG167" s="18">
        <f>VLOOKUP($U167,$A166:$Q$2344,13,FALSE)</f>
        <v>1822.54</v>
      </c>
      <c r="AH167" t="str">
        <f t="shared" si="41"/>
        <v>tier - 3</v>
      </c>
      <c r="AI167" t="str">
        <f t="shared" si="42"/>
        <v>tier - 1</v>
      </c>
      <c r="AJ167" t="str">
        <f t="shared" si="43"/>
        <v>R1012</v>
      </c>
      <c r="AK167">
        <f t="shared" si="44"/>
        <v>18</v>
      </c>
    </row>
    <row r="168" spans="1:37" ht="15.6" x14ac:dyDescent="0.3">
      <c r="A168" s="1" t="s">
        <v>2206</v>
      </c>
      <c r="B168" t="s">
        <v>4902</v>
      </c>
      <c r="C168">
        <v>40.61</v>
      </c>
      <c r="D168">
        <v>8</v>
      </c>
      <c r="E168" t="s">
        <v>2381</v>
      </c>
      <c r="F168" t="s">
        <v>2380</v>
      </c>
      <c r="G168" t="s">
        <v>2380</v>
      </c>
      <c r="H168">
        <v>1</v>
      </c>
      <c r="I168" t="s">
        <v>2381</v>
      </c>
      <c r="J168" t="s">
        <v>8344</v>
      </c>
      <c r="K168" t="s">
        <v>8348</v>
      </c>
      <c r="L168" t="s">
        <v>8510</v>
      </c>
      <c r="M168" s="15">
        <v>1824.29</v>
      </c>
      <c r="N168" t="s">
        <v>12</v>
      </c>
      <c r="O168" t="s">
        <v>12</v>
      </c>
      <c r="P168" t="s">
        <v>13</v>
      </c>
      <c r="Q168">
        <v>23</v>
      </c>
      <c r="U168" s="1" t="s">
        <v>2206</v>
      </c>
      <c r="V168" t="str">
        <f t="shared" si="30"/>
        <v>Tremblay</v>
      </c>
      <c r="W168">
        <f t="shared" si="31"/>
        <v>40.61</v>
      </c>
      <c r="X168">
        <f t="shared" si="32"/>
        <v>8</v>
      </c>
      <c r="Y168" t="str">
        <f t="shared" si="33"/>
        <v>Yes</v>
      </c>
      <c r="Z168" t="str">
        <f t="shared" si="34"/>
        <v>No</v>
      </c>
      <c r="AA168" t="str">
        <f t="shared" si="35"/>
        <v>No</v>
      </c>
      <c r="AB168">
        <f t="shared" si="36"/>
        <v>1</v>
      </c>
      <c r="AC168" t="str">
        <f t="shared" si="37"/>
        <v>Yes</v>
      </c>
      <c r="AD168" t="str">
        <f t="shared" si="38"/>
        <v>Obesity</v>
      </c>
      <c r="AE168" t="str">
        <f t="shared" si="39"/>
        <v>Diabetes</v>
      </c>
      <c r="AF168" t="str">
        <f t="shared" si="40"/>
        <v>17-Nov-1999</v>
      </c>
      <c r="AG168" s="18">
        <f>VLOOKUP($U168,$A167:$Q$2344,13,FALSE)</f>
        <v>1824.29</v>
      </c>
      <c r="AH168" t="str">
        <f t="shared" si="41"/>
        <v>tier - 3</v>
      </c>
      <c r="AI168" t="str">
        <f t="shared" si="42"/>
        <v>tier - 3</v>
      </c>
      <c r="AJ168" t="str">
        <f t="shared" si="43"/>
        <v>R1013</v>
      </c>
      <c r="AK168">
        <f t="shared" si="44"/>
        <v>23</v>
      </c>
    </row>
    <row r="169" spans="1:37" ht="15.6" x14ac:dyDescent="0.3">
      <c r="A169" s="1" t="s">
        <v>2205</v>
      </c>
      <c r="B169" t="s">
        <v>4903</v>
      </c>
      <c r="C169">
        <v>30.78</v>
      </c>
      <c r="D169">
        <v>4.67</v>
      </c>
      <c r="E169" t="s">
        <v>2381</v>
      </c>
      <c r="F169" t="s">
        <v>2380</v>
      </c>
      <c r="G169" t="s">
        <v>2380</v>
      </c>
      <c r="H169">
        <v>0</v>
      </c>
      <c r="I169" t="s">
        <v>2381</v>
      </c>
      <c r="J169" t="s">
        <v>8344</v>
      </c>
      <c r="K169" t="s">
        <v>8350</v>
      </c>
      <c r="L169" t="s">
        <v>8511</v>
      </c>
      <c r="M169" s="15">
        <v>1826.84</v>
      </c>
      <c r="N169" t="s">
        <v>12</v>
      </c>
      <c r="O169" t="s">
        <v>11</v>
      </c>
      <c r="P169" t="s">
        <v>42</v>
      </c>
      <c r="Q169">
        <v>23</v>
      </c>
      <c r="U169" s="1" t="s">
        <v>2205</v>
      </c>
      <c r="V169" t="str">
        <f t="shared" si="30"/>
        <v>Scofield</v>
      </c>
      <c r="W169">
        <f t="shared" si="31"/>
        <v>30.78</v>
      </c>
      <c r="X169">
        <f t="shared" si="32"/>
        <v>4.67</v>
      </c>
      <c r="Y169" t="str">
        <f t="shared" si="33"/>
        <v>Yes</v>
      </c>
      <c r="Z169" t="str">
        <f t="shared" si="34"/>
        <v>No</v>
      </c>
      <c r="AA169" t="str">
        <f t="shared" si="35"/>
        <v>No</v>
      </c>
      <c r="AB169">
        <f t="shared" si="36"/>
        <v>0</v>
      </c>
      <c r="AC169" t="str">
        <f t="shared" si="37"/>
        <v>Yes</v>
      </c>
      <c r="AD169" t="str">
        <f t="shared" si="38"/>
        <v>Obesity</v>
      </c>
      <c r="AE169" t="str">
        <f t="shared" si="39"/>
        <v>Normal</v>
      </c>
      <c r="AF169" t="str">
        <f t="shared" si="40"/>
        <v>1-Oct-1999</v>
      </c>
      <c r="AG169" s="18">
        <f>VLOOKUP($U169,$A168:$Q$2344,13,FALSE)</f>
        <v>1826.84</v>
      </c>
      <c r="AH169" t="str">
        <f t="shared" si="41"/>
        <v>tier - 3</v>
      </c>
      <c r="AI169" t="str">
        <f t="shared" si="42"/>
        <v>tier - 2</v>
      </c>
      <c r="AJ169" t="str">
        <f t="shared" si="43"/>
        <v>R1011</v>
      </c>
      <c r="AK169">
        <f t="shared" si="44"/>
        <v>23</v>
      </c>
    </row>
    <row r="170" spans="1:37" ht="15.6" x14ac:dyDescent="0.3">
      <c r="A170" s="1" t="s">
        <v>2204</v>
      </c>
      <c r="B170" t="s">
        <v>4904</v>
      </c>
      <c r="C170">
        <v>49.49</v>
      </c>
      <c r="D170">
        <v>4.5</v>
      </c>
      <c r="E170" t="s">
        <v>2380</v>
      </c>
      <c r="F170" t="s">
        <v>2380</v>
      </c>
      <c r="G170" t="s">
        <v>2380</v>
      </c>
      <c r="H170">
        <v>0</v>
      </c>
      <c r="I170" t="s">
        <v>2381</v>
      </c>
      <c r="J170" t="s">
        <v>8344</v>
      </c>
      <c r="K170" t="s">
        <v>8350</v>
      </c>
      <c r="L170" t="s">
        <v>8512</v>
      </c>
      <c r="M170" s="15">
        <v>1832.09</v>
      </c>
      <c r="N170" t="s">
        <v>12</v>
      </c>
      <c r="O170" t="s">
        <v>12</v>
      </c>
      <c r="P170" t="s">
        <v>42</v>
      </c>
      <c r="Q170">
        <v>19</v>
      </c>
      <c r="U170" s="1" t="s">
        <v>2204</v>
      </c>
      <c r="V170" t="str">
        <f t="shared" si="30"/>
        <v>Yost</v>
      </c>
      <c r="W170">
        <f t="shared" si="31"/>
        <v>49.49</v>
      </c>
      <c r="X170">
        <f t="shared" si="32"/>
        <v>4.5</v>
      </c>
      <c r="Y170" t="str">
        <f t="shared" si="33"/>
        <v>No</v>
      </c>
      <c r="Z170" t="str">
        <f t="shared" si="34"/>
        <v>No</v>
      </c>
      <c r="AA170" t="str">
        <f t="shared" si="35"/>
        <v>No</v>
      </c>
      <c r="AB170">
        <f t="shared" si="36"/>
        <v>0</v>
      </c>
      <c r="AC170" t="str">
        <f t="shared" si="37"/>
        <v>Yes</v>
      </c>
      <c r="AD170" t="str">
        <f t="shared" si="38"/>
        <v>Obesity</v>
      </c>
      <c r="AE170" t="str">
        <f t="shared" si="39"/>
        <v>Normal</v>
      </c>
      <c r="AF170" t="str">
        <f t="shared" si="40"/>
        <v>11-Aug-2003</v>
      </c>
      <c r="AG170" s="18">
        <f>VLOOKUP($U170,$A169:$Q$2344,13,FALSE)</f>
        <v>1832.09</v>
      </c>
      <c r="AH170" t="str">
        <f t="shared" si="41"/>
        <v>tier - 3</v>
      </c>
      <c r="AI170" t="str">
        <f t="shared" si="42"/>
        <v>tier - 3</v>
      </c>
      <c r="AJ170" t="str">
        <f t="shared" si="43"/>
        <v>R1011</v>
      </c>
      <c r="AK170">
        <f t="shared" si="44"/>
        <v>19</v>
      </c>
    </row>
    <row r="171" spans="1:37" ht="15.6" x14ac:dyDescent="0.3">
      <c r="A171" s="1" t="s">
        <v>2203</v>
      </c>
      <c r="B171" t="s">
        <v>4906</v>
      </c>
      <c r="C171">
        <v>37.619999999999997</v>
      </c>
      <c r="D171">
        <v>6.32</v>
      </c>
      <c r="E171" t="s">
        <v>2381</v>
      </c>
      <c r="F171" t="s">
        <v>2381</v>
      </c>
      <c r="G171" t="s">
        <v>2380</v>
      </c>
      <c r="H171">
        <v>2</v>
      </c>
      <c r="I171" t="s">
        <v>2381</v>
      </c>
      <c r="J171" t="s">
        <v>8344</v>
      </c>
      <c r="K171" t="s">
        <v>8349</v>
      </c>
      <c r="L171" t="s">
        <v>8513</v>
      </c>
      <c r="M171" s="15">
        <v>1837.24</v>
      </c>
      <c r="N171" t="s">
        <v>12</v>
      </c>
      <c r="O171" t="s">
        <v>11</v>
      </c>
      <c r="P171" t="s">
        <v>42</v>
      </c>
      <c r="Q171">
        <v>19</v>
      </c>
      <c r="U171" s="1" t="s">
        <v>2203</v>
      </c>
      <c r="V171" t="str">
        <f t="shared" si="30"/>
        <v>Torphy</v>
      </c>
      <c r="W171">
        <f t="shared" si="31"/>
        <v>37.619999999999997</v>
      </c>
      <c r="X171">
        <f t="shared" si="32"/>
        <v>6.32</v>
      </c>
      <c r="Y171" t="str">
        <f t="shared" si="33"/>
        <v>Yes</v>
      </c>
      <c r="Z171" t="str">
        <f t="shared" si="34"/>
        <v>Yes</v>
      </c>
      <c r="AA171" t="str">
        <f t="shared" si="35"/>
        <v>No</v>
      </c>
      <c r="AB171">
        <f t="shared" si="36"/>
        <v>2</v>
      </c>
      <c r="AC171" t="str">
        <f t="shared" si="37"/>
        <v>Yes</v>
      </c>
      <c r="AD171" t="str">
        <f t="shared" si="38"/>
        <v>Obesity</v>
      </c>
      <c r="AE171" t="str">
        <f t="shared" si="39"/>
        <v>Prediabetes</v>
      </c>
      <c r="AF171" t="str">
        <f t="shared" si="40"/>
        <v>4-Aug-2003</v>
      </c>
      <c r="AG171" s="18">
        <f>VLOOKUP($U171,$A170:$Q$2344,13,FALSE)</f>
        <v>1837.24</v>
      </c>
      <c r="AH171" t="str">
        <f t="shared" si="41"/>
        <v>tier - 3</v>
      </c>
      <c r="AI171" t="str">
        <f t="shared" si="42"/>
        <v>tier - 2</v>
      </c>
      <c r="AJ171" t="str">
        <f t="shared" si="43"/>
        <v>R1011</v>
      </c>
      <c r="AK171">
        <f t="shared" si="44"/>
        <v>19</v>
      </c>
    </row>
    <row r="172" spans="1:37" ht="15.6" x14ac:dyDescent="0.3">
      <c r="A172" s="1" t="s">
        <v>2202</v>
      </c>
      <c r="B172" t="s">
        <v>4907</v>
      </c>
      <c r="C172">
        <v>36.08</v>
      </c>
      <c r="D172">
        <v>6.1</v>
      </c>
      <c r="E172" t="s">
        <v>2381</v>
      </c>
      <c r="F172" t="s">
        <v>2380</v>
      </c>
      <c r="G172" t="s">
        <v>2380</v>
      </c>
      <c r="H172">
        <v>1</v>
      </c>
      <c r="I172" t="s">
        <v>2381</v>
      </c>
      <c r="J172" t="s">
        <v>8344</v>
      </c>
      <c r="K172" t="s">
        <v>8349</v>
      </c>
      <c r="L172" t="s">
        <v>8514</v>
      </c>
      <c r="M172" s="15">
        <v>1837.28</v>
      </c>
      <c r="N172" t="s">
        <v>12</v>
      </c>
      <c r="O172" t="s">
        <v>11</v>
      </c>
      <c r="P172" t="s">
        <v>13</v>
      </c>
      <c r="Q172">
        <v>23</v>
      </c>
      <c r="U172" s="1" t="s">
        <v>2202</v>
      </c>
      <c r="V172" t="str">
        <f t="shared" si="30"/>
        <v>Busby</v>
      </c>
      <c r="W172">
        <f t="shared" si="31"/>
        <v>36.08</v>
      </c>
      <c r="X172">
        <f t="shared" si="32"/>
        <v>6.1</v>
      </c>
      <c r="Y172" t="str">
        <f t="shared" si="33"/>
        <v>Yes</v>
      </c>
      <c r="Z172" t="str">
        <f t="shared" si="34"/>
        <v>No</v>
      </c>
      <c r="AA172" t="str">
        <f t="shared" si="35"/>
        <v>No</v>
      </c>
      <c r="AB172">
        <f t="shared" si="36"/>
        <v>1</v>
      </c>
      <c r="AC172" t="str">
        <f t="shared" si="37"/>
        <v>Yes</v>
      </c>
      <c r="AD172" t="str">
        <f t="shared" si="38"/>
        <v>Obesity</v>
      </c>
      <c r="AE172" t="str">
        <f t="shared" si="39"/>
        <v>Prediabetes</v>
      </c>
      <c r="AF172" t="str">
        <f t="shared" si="40"/>
        <v>12-Dec-1999</v>
      </c>
      <c r="AG172" s="18">
        <f>VLOOKUP($U172,$A171:$Q$2344,13,FALSE)</f>
        <v>1837.28</v>
      </c>
      <c r="AH172" t="str">
        <f t="shared" si="41"/>
        <v>tier - 3</v>
      </c>
      <c r="AI172" t="str">
        <f t="shared" si="42"/>
        <v>tier - 2</v>
      </c>
      <c r="AJ172" t="str">
        <f t="shared" si="43"/>
        <v>R1013</v>
      </c>
      <c r="AK172">
        <f t="shared" si="44"/>
        <v>23</v>
      </c>
    </row>
    <row r="173" spans="1:37" ht="15.6" x14ac:dyDescent="0.3">
      <c r="A173" s="1" t="s">
        <v>2201</v>
      </c>
      <c r="B173" t="s">
        <v>4908</v>
      </c>
      <c r="C173">
        <v>33.5</v>
      </c>
      <c r="D173">
        <v>5.4</v>
      </c>
      <c r="E173" t="s">
        <v>2380</v>
      </c>
      <c r="F173" t="s">
        <v>2380</v>
      </c>
      <c r="G173" t="s">
        <v>2380</v>
      </c>
      <c r="H173">
        <v>0</v>
      </c>
      <c r="I173" t="s">
        <v>2381</v>
      </c>
      <c r="J173" t="s">
        <v>8344</v>
      </c>
      <c r="K173" t="s">
        <v>8350</v>
      </c>
      <c r="L173" t="s">
        <v>8515</v>
      </c>
      <c r="M173" s="15">
        <v>1842.52</v>
      </c>
      <c r="N173" t="s">
        <v>12</v>
      </c>
      <c r="O173" t="s">
        <v>11</v>
      </c>
      <c r="P173" t="s">
        <v>42</v>
      </c>
      <c r="Q173">
        <v>19</v>
      </c>
      <c r="U173" s="1" t="s">
        <v>2201</v>
      </c>
      <c r="V173" t="str">
        <f t="shared" si="30"/>
        <v>Nguyen</v>
      </c>
      <c r="W173">
        <f t="shared" si="31"/>
        <v>33.5</v>
      </c>
      <c r="X173">
        <f t="shared" si="32"/>
        <v>5.4</v>
      </c>
      <c r="Y173" t="str">
        <f t="shared" si="33"/>
        <v>No</v>
      </c>
      <c r="Z173" t="str">
        <f t="shared" si="34"/>
        <v>No</v>
      </c>
      <c r="AA173" t="str">
        <f t="shared" si="35"/>
        <v>No</v>
      </c>
      <c r="AB173">
        <f t="shared" si="36"/>
        <v>0</v>
      </c>
      <c r="AC173" t="str">
        <f t="shared" si="37"/>
        <v>Yes</v>
      </c>
      <c r="AD173" t="str">
        <f t="shared" si="38"/>
        <v>Obesity</v>
      </c>
      <c r="AE173" t="str">
        <f t="shared" si="39"/>
        <v>Normal</v>
      </c>
      <c r="AF173" t="str">
        <f t="shared" si="40"/>
        <v>20-Jul-2003</v>
      </c>
      <c r="AG173" s="18">
        <f>VLOOKUP($U173,$A172:$Q$2344,13,FALSE)</f>
        <v>1842.52</v>
      </c>
      <c r="AH173" t="str">
        <f t="shared" si="41"/>
        <v>tier - 3</v>
      </c>
      <c r="AI173" t="str">
        <f t="shared" si="42"/>
        <v>tier - 2</v>
      </c>
      <c r="AJ173" t="str">
        <f t="shared" si="43"/>
        <v>R1011</v>
      </c>
      <c r="AK173">
        <f t="shared" si="44"/>
        <v>19</v>
      </c>
    </row>
    <row r="174" spans="1:37" ht="15.6" x14ac:dyDescent="0.3">
      <c r="A174" s="1" t="s">
        <v>2200</v>
      </c>
      <c r="B174" t="s">
        <v>4909</v>
      </c>
      <c r="C174">
        <v>47.46</v>
      </c>
      <c r="D174">
        <v>6.24</v>
      </c>
      <c r="E174" t="s">
        <v>2381</v>
      </c>
      <c r="F174" t="s">
        <v>2380</v>
      </c>
      <c r="G174" t="s">
        <v>2380</v>
      </c>
      <c r="H174">
        <v>1</v>
      </c>
      <c r="I174" t="s">
        <v>2381</v>
      </c>
      <c r="J174" t="s">
        <v>8344</v>
      </c>
      <c r="K174" t="s">
        <v>8349</v>
      </c>
      <c r="L174" t="s">
        <v>8516</v>
      </c>
      <c r="M174" s="15">
        <v>1850.55</v>
      </c>
      <c r="N174" t="s">
        <v>12</v>
      </c>
      <c r="O174" t="s">
        <v>11</v>
      </c>
      <c r="P174" t="s">
        <v>23</v>
      </c>
      <c r="Q174">
        <v>28</v>
      </c>
      <c r="U174" s="1" t="s">
        <v>2200</v>
      </c>
      <c r="V174" t="str">
        <f t="shared" si="30"/>
        <v>Hanley</v>
      </c>
      <c r="W174">
        <f t="shared" si="31"/>
        <v>47.46</v>
      </c>
      <c r="X174">
        <f t="shared" si="32"/>
        <v>6.24</v>
      </c>
      <c r="Y174" t="str">
        <f t="shared" si="33"/>
        <v>Yes</v>
      </c>
      <c r="Z174" t="str">
        <f t="shared" si="34"/>
        <v>No</v>
      </c>
      <c r="AA174" t="str">
        <f t="shared" si="35"/>
        <v>No</v>
      </c>
      <c r="AB174">
        <f t="shared" si="36"/>
        <v>1</v>
      </c>
      <c r="AC174" t="str">
        <f t="shared" si="37"/>
        <v>Yes</v>
      </c>
      <c r="AD174" t="str">
        <f t="shared" si="38"/>
        <v>Obesity</v>
      </c>
      <c r="AE174" t="str">
        <f t="shared" si="39"/>
        <v>Prediabetes</v>
      </c>
      <c r="AF174" t="str">
        <f t="shared" si="40"/>
        <v>6-Dec-1994</v>
      </c>
      <c r="AG174" s="18">
        <f>VLOOKUP($U174,$A173:$Q$2344,13,FALSE)</f>
        <v>1850.55</v>
      </c>
      <c r="AH174" t="str">
        <f t="shared" si="41"/>
        <v>tier - 3</v>
      </c>
      <c r="AI174" t="str">
        <f t="shared" si="42"/>
        <v>tier - 2</v>
      </c>
      <c r="AJ174" t="str">
        <f t="shared" si="43"/>
        <v>R1012</v>
      </c>
      <c r="AK174">
        <f t="shared" si="44"/>
        <v>28</v>
      </c>
    </row>
    <row r="175" spans="1:37" ht="15.6" x14ac:dyDescent="0.3">
      <c r="A175" s="1" t="s">
        <v>2199</v>
      </c>
      <c r="B175" t="s">
        <v>4910</v>
      </c>
      <c r="C175">
        <v>49.24</v>
      </c>
      <c r="D175">
        <v>4.45</v>
      </c>
      <c r="E175" t="s">
        <v>2380</v>
      </c>
      <c r="F175" t="s">
        <v>2380</v>
      </c>
      <c r="G175" t="s">
        <v>2380</v>
      </c>
      <c r="H175">
        <v>0</v>
      </c>
      <c r="I175" t="s">
        <v>2381</v>
      </c>
      <c r="J175" t="s">
        <v>8344</v>
      </c>
      <c r="K175" t="s">
        <v>8350</v>
      </c>
      <c r="L175" t="s">
        <v>8517</v>
      </c>
      <c r="M175" s="15">
        <v>1863.45</v>
      </c>
      <c r="N175" t="s">
        <v>12</v>
      </c>
      <c r="O175" t="s">
        <v>16</v>
      </c>
      <c r="P175" t="s">
        <v>200</v>
      </c>
      <c r="Q175">
        <v>18</v>
      </c>
      <c r="U175" s="1" t="s">
        <v>2199</v>
      </c>
      <c r="V175" t="str">
        <f t="shared" si="30"/>
        <v>Scheer</v>
      </c>
      <c r="W175">
        <f t="shared" si="31"/>
        <v>49.24</v>
      </c>
      <c r="X175">
        <f t="shared" si="32"/>
        <v>4.45</v>
      </c>
      <c r="Y175" t="str">
        <f t="shared" si="33"/>
        <v>No</v>
      </c>
      <c r="Z175" t="str">
        <f t="shared" si="34"/>
        <v>No</v>
      </c>
      <c r="AA175" t="str">
        <f t="shared" si="35"/>
        <v>No</v>
      </c>
      <c r="AB175">
        <f t="shared" si="36"/>
        <v>0</v>
      </c>
      <c r="AC175" t="str">
        <f t="shared" si="37"/>
        <v>Yes</v>
      </c>
      <c r="AD175" t="str">
        <f t="shared" si="38"/>
        <v>Obesity</v>
      </c>
      <c r="AE175" t="str">
        <f t="shared" si="39"/>
        <v>Normal</v>
      </c>
      <c r="AF175" t="str">
        <f t="shared" si="40"/>
        <v>27-Dec-2004</v>
      </c>
      <c r="AG175" s="18">
        <f>VLOOKUP($U175,$A174:$Q$2344,13,FALSE)</f>
        <v>1863.45</v>
      </c>
      <c r="AH175" t="str">
        <f t="shared" si="41"/>
        <v>tier - 3</v>
      </c>
      <c r="AI175" t="str">
        <f t="shared" si="42"/>
        <v>tier - 1</v>
      </c>
      <c r="AJ175" t="str">
        <f t="shared" si="43"/>
        <v>R1025</v>
      </c>
      <c r="AK175">
        <f t="shared" si="44"/>
        <v>18</v>
      </c>
    </row>
    <row r="176" spans="1:37" ht="15.6" x14ac:dyDescent="0.3">
      <c r="A176" s="1" t="s">
        <v>2198</v>
      </c>
      <c r="B176" t="s">
        <v>4911</v>
      </c>
      <c r="C176">
        <v>54.4</v>
      </c>
      <c r="D176">
        <v>5.22</v>
      </c>
      <c r="E176" t="s">
        <v>2380</v>
      </c>
      <c r="F176" t="s">
        <v>2380</v>
      </c>
      <c r="G176" t="s">
        <v>2380</v>
      </c>
      <c r="H176">
        <v>1</v>
      </c>
      <c r="I176" t="s">
        <v>2381</v>
      </c>
      <c r="J176" t="s">
        <v>8344</v>
      </c>
      <c r="K176" t="s">
        <v>8350</v>
      </c>
      <c r="L176" t="s">
        <v>8518</v>
      </c>
      <c r="M176" s="15">
        <v>1865.98</v>
      </c>
      <c r="N176" t="s">
        <v>12</v>
      </c>
      <c r="O176" t="s">
        <v>12</v>
      </c>
      <c r="P176" t="s">
        <v>23</v>
      </c>
      <c r="Q176">
        <v>26</v>
      </c>
      <c r="U176" s="1" t="s">
        <v>2198</v>
      </c>
      <c r="V176" t="str">
        <f t="shared" si="30"/>
        <v>Rankin</v>
      </c>
      <c r="W176">
        <f t="shared" si="31"/>
        <v>54.4</v>
      </c>
      <c r="X176">
        <f t="shared" si="32"/>
        <v>5.22</v>
      </c>
      <c r="Y176" t="str">
        <f t="shared" si="33"/>
        <v>No</v>
      </c>
      <c r="Z176" t="str">
        <f t="shared" si="34"/>
        <v>No</v>
      </c>
      <c r="AA176" t="str">
        <f t="shared" si="35"/>
        <v>No</v>
      </c>
      <c r="AB176">
        <f t="shared" si="36"/>
        <v>1</v>
      </c>
      <c r="AC176" t="str">
        <f t="shared" si="37"/>
        <v>Yes</v>
      </c>
      <c r="AD176" t="str">
        <f t="shared" si="38"/>
        <v>Obesity</v>
      </c>
      <c r="AE176" t="str">
        <f t="shared" si="39"/>
        <v>Normal</v>
      </c>
      <c r="AF176" t="str">
        <f t="shared" si="40"/>
        <v>2-Jul-1996</v>
      </c>
      <c r="AG176" s="18">
        <f>VLOOKUP($U176,$A175:$Q$2344,13,FALSE)</f>
        <v>1865.98</v>
      </c>
      <c r="AH176" t="str">
        <f t="shared" si="41"/>
        <v>tier - 3</v>
      </c>
      <c r="AI176" t="str">
        <f t="shared" si="42"/>
        <v>tier - 3</v>
      </c>
      <c r="AJ176" t="str">
        <f t="shared" si="43"/>
        <v>R1012</v>
      </c>
      <c r="AK176">
        <f t="shared" si="44"/>
        <v>26</v>
      </c>
    </row>
    <row r="177" spans="1:37" ht="15.6" x14ac:dyDescent="0.3">
      <c r="A177" s="1" t="s">
        <v>2197</v>
      </c>
      <c r="B177" t="s">
        <v>4912</v>
      </c>
      <c r="C177">
        <v>35.53</v>
      </c>
      <c r="D177">
        <v>4.6100000000000003</v>
      </c>
      <c r="E177" t="s">
        <v>2380</v>
      </c>
      <c r="F177" t="s">
        <v>2380</v>
      </c>
      <c r="G177" t="s">
        <v>2380</v>
      </c>
      <c r="H177">
        <v>1</v>
      </c>
      <c r="I177" t="s">
        <v>2381</v>
      </c>
      <c r="J177" t="s">
        <v>8344</v>
      </c>
      <c r="K177" t="s">
        <v>8350</v>
      </c>
      <c r="L177" t="s">
        <v>8519</v>
      </c>
      <c r="M177" s="15">
        <v>1875.34</v>
      </c>
      <c r="N177" t="s">
        <v>12</v>
      </c>
      <c r="O177" t="s">
        <v>11</v>
      </c>
      <c r="P177" t="s">
        <v>42</v>
      </c>
      <c r="Q177">
        <v>20</v>
      </c>
      <c r="U177" s="1" t="s">
        <v>2197</v>
      </c>
      <c r="V177" t="str">
        <f t="shared" si="30"/>
        <v>Ricardi</v>
      </c>
      <c r="W177">
        <f t="shared" si="31"/>
        <v>35.53</v>
      </c>
      <c r="X177">
        <f t="shared" si="32"/>
        <v>4.6100000000000003</v>
      </c>
      <c r="Y177" t="str">
        <f t="shared" si="33"/>
        <v>No</v>
      </c>
      <c r="Z177" t="str">
        <f t="shared" si="34"/>
        <v>No</v>
      </c>
      <c r="AA177" t="str">
        <f t="shared" si="35"/>
        <v>No</v>
      </c>
      <c r="AB177">
        <f t="shared" si="36"/>
        <v>1</v>
      </c>
      <c r="AC177" t="str">
        <f t="shared" si="37"/>
        <v>Yes</v>
      </c>
      <c r="AD177" t="str">
        <f t="shared" si="38"/>
        <v>Obesity</v>
      </c>
      <c r="AE177" t="str">
        <f t="shared" si="39"/>
        <v>Normal</v>
      </c>
      <c r="AF177" t="str">
        <f t="shared" si="40"/>
        <v>22-Sep-2002</v>
      </c>
      <c r="AG177" s="18">
        <f>VLOOKUP($U177,$A176:$Q$2344,13,FALSE)</f>
        <v>1875.34</v>
      </c>
      <c r="AH177" t="str">
        <f t="shared" si="41"/>
        <v>tier - 3</v>
      </c>
      <c r="AI177" t="str">
        <f t="shared" si="42"/>
        <v>tier - 2</v>
      </c>
      <c r="AJ177" t="str">
        <f t="shared" si="43"/>
        <v>R1011</v>
      </c>
      <c r="AK177">
        <f t="shared" si="44"/>
        <v>20</v>
      </c>
    </row>
    <row r="178" spans="1:37" ht="15.6" x14ac:dyDescent="0.3">
      <c r="A178" s="1" t="s">
        <v>2196</v>
      </c>
      <c r="B178" t="s">
        <v>4913</v>
      </c>
      <c r="C178">
        <v>39.729999999999997</v>
      </c>
      <c r="D178">
        <v>6.24</v>
      </c>
      <c r="E178" t="s">
        <v>2380</v>
      </c>
      <c r="F178" t="s">
        <v>2380</v>
      </c>
      <c r="G178" t="s">
        <v>2380</v>
      </c>
      <c r="H178">
        <v>0</v>
      </c>
      <c r="I178" t="s">
        <v>2381</v>
      </c>
      <c r="J178" t="s">
        <v>8344</v>
      </c>
      <c r="K178" t="s">
        <v>8349</v>
      </c>
      <c r="L178" t="s">
        <v>8520</v>
      </c>
      <c r="M178" s="15">
        <v>1877.93</v>
      </c>
      <c r="N178" t="s">
        <v>12</v>
      </c>
      <c r="O178" t="s">
        <v>16</v>
      </c>
      <c r="P178" t="s">
        <v>13</v>
      </c>
      <c r="Q178">
        <v>20</v>
      </c>
      <c r="U178" s="1" t="s">
        <v>2196</v>
      </c>
      <c r="V178" t="str">
        <f t="shared" si="30"/>
        <v>Karkos</v>
      </c>
      <c r="W178">
        <f t="shared" si="31"/>
        <v>39.729999999999997</v>
      </c>
      <c r="X178">
        <f t="shared" si="32"/>
        <v>6.24</v>
      </c>
      <c r="Y178" t="str">
        <f t="shared" si="33"/>
        <v>No</v>
      </c>
      <c r="Z178" t="str">
        <f t="shared" si="34"/>
        <v>No</v>
      </c>
      <c r="AA178" t="str">
        <f t="shared" si="35"/>
        <v>No</v>
      </c>
      <c r="AB178">
        <f t="shared" si="36"/>
        <v>0</v>
      </c>
      <c r="AC178" t="str">
        <f t="shared" si="37"/>
        <v>Yes</v>
      </c>
      <c r="AD178" t="str">
        <f t="shared" si="38"/>
        <v>Obesity</v>
      </c>
      <c r="AE178" t="str">
        <f t="shared" si="39"/>
        <v>Prediabetes</v>
      </c>
      <c r="AF178" t="str">
        <f t="shared" si="40"/>
        <v>29-Oct-2002</v>
      </c>
      <c r="AG178" s="18">
        <f>VLOOKUP($U178,$A177:$Q$2344,13,FALSE)</f>
        <v>1877.93</v>
      </c>
      <c r="AH178" t="str">
        <f t="shared" si="41"/>
        <v>tier - 3</v>
      </c>
      <c r="AI178" t="str">
        <f t="shared" si="42"/>
        <v>tier - 1</v>
      </c>
      <c r="AJ178" t="str">
        <f t="shared" si="43"/>
        <v>R1013</v>
      </c>
      <c r="AK178">
        <f t="shared" si="44"/>
        <v>20</v>
      </c>
    </row>
    <row r="179" spans="1:37" ht="15.6" x14ac:dyDescent="0.3">
      <c r="A179" s="1" t="s">
        <v>2195</v>
      </c>
      <c r="B179" t="s">
        <v>4914</v>
      </c>
      <c r="C179">
        <v>35.68</v>
      </c>
      <c r="D179">
        <v>10.039999999999999</v>
      </c>
      <c r="E179" t="s">
        <v>2380</v>
      </c>
      <c r="F179" t="s">
        <v>2380</v>
      </c>
      <c r="G179" t="s">
        <v>2380</v>
      </c>
      <c r="H179">
        <v>0</v>
      </c>
      <c r="I179" t="s">
        <v>2381</v>
      </c>
      <c r="J179" t="s">
        <v>8344</v>
      </c>
      <c r="K179" t="s">
        <v>8348</v>
      </c>
      <c r="L179" t="s">
        <v>8521</v>
      </c>
      <c r="M179" s="15">
        <v>1880.07</v>
      </c>
      <c r="N179" t="s">
        <v>12</v>
      </c>
      <c r="O179" t="s">
        <v>11</v>
      </c>
      <c r="P179" t="s">
        <v>13</v>
      </c>
      <c r="Q179">
        <v>20</v>
      </c>
      <c r="U179" s="1" t="s">
        <v>2195</v>
      </c>
      <c r="V179" t="str">
        <f t="shared" si="30"/>
        <v>Price-Dierksen</v>
      </c>
      <c r="W179">
        <f t="shared" si="31"/>
        <v>35.68</v>
      </c>
      <c r="X179">
        <f t="shared" si="32"/>
        <v>10.039999999999999</v>
      </c>
      <c r="Y179" t="str">
        <f t="shared" si="33"/>
        <v>No</v>
      </c>
      <c r="Z179" t="str">
        <f t="shared" si="34"/>
        <v>No</v>
      </c>
      <c r="AA179" t="str">
        <f t="shared" si="35"/>
        <v>No</v>
      </c>
      <c r="AB179">
        <f t="shared" si="36"/>
        <v>0</v>
      </c>
      <c r="AC179" t="str">
        <f t="shared" si="37"/>
        <v>Yes</v>
      </c>
      <c r="AD179" t="str">
        <f t="shared" si="38"/>
        <v>Obesity</v>
      </c>
      <c r="AE179" t="str">
        <f t="shared" si="39"/>
        <v>Diabetes</v>
      </c>
      <c r="AF179" t="str">
        <f t="shared" si="40"/>
        <v>29-Aug-2002</v>
      </c>
      <c r="AG179" s="18">
        <f>VLOOKUP($U179,$A178:$Q$2344,13,FALSE)</f>
        <v>1880.07</v>
      </c>
      <c r="AH179" t="str">
        <f t="shared" si="41"/>
        <v>tier - 3</v>
      </c>
      <c r="AI179" t="str">
        <f t="shared" si="42"/>
        <v>tier - 2</v>
      </c>
      <c r="AJ179" t="str">
        <f t="shared" si="43"/>
        <v>R1013</v>
      </c>
      <c r="AK179">
        <f t="shared" si="44"/>
        <v>20</v>
      </c>
    </row>
    <row r="180" spans="1:37" ht="15.6" x14ac:dyDescent="0.3">
      <c r="A180" s="1" t="s">
        <v>2194</v>
      </c>
      <c r="B180" t="s">
        <v>4915</v>
      </c>
      <c r="C180">
        <v>48.86</v>
      </c>
      <c r="D180">
        <v>6.09</v>
      </c>
      <c r="E180" t="s">
        <v>2380</v>
      </c>
      <c r="F180" t="s">
        <v>2380</v>
      </c>
      <c r="G180" t="s">
        <v>2380</v>
      </c>
      <c r="H180">
        <v>0</v>
      </c>
      <c r="I180" t="s">
        <v>2381</v>
      </c>
      <c r="J180" t="s">
        <v>8344</v>
      </c>
      <c r="K180" t="s">
        <v>8349</v>
      </c>
      <c r="L180" t="s">
        <v>8522</v>
      </c>
      <c r="M180" s="15">
        <v>1880.49</v>
      </c>
      <c r="N180" t="s">
        <v>12</v>
      </c>
      <c r="O180" t="s">
        <v>16</v>
      </c>
      <c r="P180" t="s">
        <v>42</v>
      </c>
      <c r="Q180">
        <v>20</v>
      </c>
      <c r="U180" s="1" t="s">
        <v>2194</v>
      </c>
      <c r="V180" t="str">
        <f t="shared" si="30"/>
        <v>Knispel</v>
      </c>
      <c r="W180">
        <f t="shared" si="31"/>
        <v>48.86</v>
      </c>
      <c r="X180">
        <f t="shared" si="32"/>
        <v>6.09</v>
      </c>
      <c r="Y180" t="str">
        <f t="shared" si="33"/>
        <v>No</v>
      </c>
      <c r="Z180" t="str">
        <f t="shared" si="34"/>
        <v>No</v>
      </c>
      <c r="AA180" t="str">
        <f t="shared" si="35"/>
        <v>No</v>
      </c>
      <c r="AB180">
        <f t="shared" si="36"/>
        <v>0</v>
      </c>
      <c r="AC180" t="str">
        <f t="shared" si="37"/>
        <v>Yes</v>
      </c>
      <c r="AD180" t="str">
        <f t="shared" si="38"/>
        <v>Obesity</v>
      </c>
      <c r="AE180" t="str">
        <f t="shared" si="39"/>
        <v>Prediabetes</v>
      </c>
      <c r="AF180" t="str">
        <f t="shared" si="40"/>
        <v>21-Aug-2002</v>
      </c>
      <c r="AG180" s="18">
        <f>VLOOKUP($U180,$A179:$Q$2344,13,FALSE)</f>
        <v>1880.49</v>
      </c>
      <c r="AH180" t="str">
        <f t="shared" si="41"/>
        <v>tier - 3</v>
      </c>
      <c r="AI180" t="str">
        <f t="shared" si="42"/>
        <v>tier - 1</v>
      </c>
      <c r="AJ180" t="str">
        <f t="shared" si="43"/>
        <v>R1011</v>
      </c>
      <c r="AK180">
        <f t="shared" si="44"/>
        <v>20</v>
      </c>
    </row>
    <row r="181" spans="1:37" ht="15.6" x14ac:dyDescent="0.3">
      <c r="A181" s="1" t="s">
        <v>2193</v>
      </c>
      <c r="B181" t="s">
        <v>4916</v>
      </c>
      <c r="C181">
        <v>34.799999999999997</v>
      </c>
      <c r="D181">
        <v>11.4</v>
      </c>
      <c r="E181" t="s">
        <v>2381</v>
      </c>
      <c r="F181" t="s">
        <v>2380</v>
      </c>
      <c r="G181" t="s">
        <v>2381</v>
      </c>
      <c r="H181">
        <v>1</v>
      </c>
      <c r="I181" t="s">
        <v>2380</v>
      </c>
      <c r="J181" t="s">
        <v>8344</v>
      </c>
      <c r="K181" t="s">
        <v>8348</v>
      </c>
      <c r="L181" t="s">
        <v>8523</v>
      </c>
      <c r="M181" s="15">
        <v>1906.36</v>
      </c>
      <c r="N181" t="s">
        <v>12</v>
      </c>
      <c r="O181" t="s">
        <v>16</v>
      </c>
      <c r="P181" t="s">
        <v>23</v>
      </c>
      <c r="Q181">
        <v>21</v>
      </c>
      <c r="U181" s="1" t="s">
        <v>2193</v>
      </c>
      <c r="V181" t="str">
        <f t="shared" si="30"/>
        <v>King</v>
      </c>
      <c r="W181">
        <f t="shared" si="31"/>
        <v>34.799999999999997</v>
      </c>
      <c r="X181">
        <f t="shared" si="32"/>
        <v>11.4</v>
      </c>
      <c r="Y181" t="str">
        <f t="shared" si="33"/>
        <v>Yes</v>
      </c>
      <c r="Z181" t="str">
        <f t="shared" si="34"/>
        <v>No</v>
      </c>
      <c r="AA181" t="str">
        <f t="shared" si="35"/>
        <v>Yes</v>
      </c>
      <c r="AB181">
        <f t="shared" si="36"/>
        <v>1</v>
      </c>
      <c r="AC181" t="str">
        <f t="shared" si="37"/>
        <v>No</v>
      </c>
      <c r="AD181" t="str">
        <f t="shared" si="38"/>
        <v>Obesity</v>
      </c>
      <c r="AE181" t="str">
        <f t="shared" si="39"/>
        <v>Diabetes</v>
      </c>
      <c r="AF181" t="str">
        <f t="shared" si="40"/>
        <v>10-Aug-2001</v>
      </c>
      <c r="AG181" s="18">
        <f>VLOOKUP($U181,$A180:$Q$2344,13,FALSE)</f>
        <v>1906.36</v>
      </c>
      <c r="AH181" t="str">
        <f t="shared" si="41"/>
        <v>tier - 3</v>
      </c>
      <c r="AI181" t="str">
        <f t="shared" si="42"/>
        <v>tier - 1</v>
      </c>
      <c r="AJ181" t="str">
        <f t="shared" si="43"/>
        <v>R1012</v>
      </c>
      <c r="AK181">
        <f t="shared" si="44"/>
        <v>21</v>
      </c>
    </row>
    <row r="182" spans="1:37" ht="15.6" x14ac:dyDescent="0.3">
      <c r="A182" s="1" t="s">
        <v>2192</v>
      </c>
      <c r="B182" t="s">
        <v>4917</v>
      </c>
      <c r="C182">
        <v>32.49</v>
      </c>
      <c r="D182">
        <v>4.29</v>
      </c>
      <c r="E182" t="s">
        <v>2380</v>
      </c>
      <c r="F182" t="s">
        <v>2380</v>
      </c>
      <c r="G182" t="s">
        <v>2381</v>
      </c>
      <c r="H182">
        <v>1</v>
      </c>
      <c r="I182" t="s">
        <v>2381</v>
      </c>
      <c r="J182" t="s">
        <v>8344</v>
      </c>
      <c r="K182" t="s">
        <v>8350</v>
      </c>
      <c r="L182" t="s">
        <v>8524</v>
      </c>
      <c r="M182" s="15">
        <v>1908.9</v>
      </c>
      <c r="N182" t="s">
        <v>12</v>
      </c>
      <c r="O182" t="s">
        <v>12</v>
      </c>
      <c r="P182" t="s">
        <v>13</v>
      </c>
      <c r="Q182">
        <v>28</v>
      </c>
      <c r="U182" s="1" t="s">
        <v>2192</v>
      </c>
      <c r="V182" t="str">
        <f t="shared" si="30"/>
        <v>Samuelson</v>
      </c>
      <c r="W182">
        <f t="shared" si="31"/>
        <v>32.49</v>
      </c>
      <c r="X182">
        <f t="shared" si="32"/>
        <v>4.29</v>
      </c>
      <c r="Y182" t="str">
        <f t="shared" si="33"/>
        <v>No</v>
      </c>
      <c r="Z182" t="str">
        <f t="shared" si="34"/>
        <v>No</v>
      </c>
      <c r="AA182" t="str">
        <f t="shared" si="35"/>
        <v>Yes</v>
      </c>
      <c r="AB182">
        <f t="shared" si="36"/>
        <v>1</v>
      </c>
      <c r="AC182" t="str">
        <f t="shared" si="37"/>
        <v>Yes</v>
      </c>
      <c r="AD182" t="str">
        <f t="shared" si="38"/>
        <v>Obesity</v>
      </c>
      <c r="AE182" t="str">
        <f t="shared" si="39"/>
        <v>Normal</v>
      </c>
      <c r="AF182" t="str">
        <f t="shared" si="40"/>
        <v>6-Oct-1994</v>
      </c>
      <c r="AG182" s="18">
        <f>VLOOKUP($U182,$A181:$Q$2344,13,FALSE)</f>
        <v>1908.9</v>
      </c>
      <c r="AH182" t="str">
        <f t="shared" si="41"/>
        <v>tier - 3</v>
      </c>
      <c r="AI182" t="str">
        <f t="shared" si="42"/>
        <v>tier - 3</v>
      </c>
      <c r="AJ182" t="str">
        <f t="shared" si="43"/>
        <v>R1013</v>
      </c>
      <c r="AK182">
        <f t="shared" si="44"/>
        <v>28</v>
      </c>
    </row>
    <row r="183" spans="1:37" ht="15.6" x14ac:dyDescent="0.3">
      <c r="A183" s="1" t="s">
        <v>2191</v>
      </c>
      <c r="B183" t="s">
        <v>4918</v>
      </c>
      <c r="C183">
        <v>39</v>
      </c>
      <c r="D183">
        <v>5.7</v>
      </c>
      <c r="E183" t="s">
        <v>2380</v>
      </c>
      <c r="F183" t="s">
        <v>2380</v>
      </c>
      <c r="G183" t="s">
        <v>2380</v>
      </c>
      <c r="H183">
        <v>2</v>
      </c>
      <c r="I183" t="s">
        <v>2381</v>
      </c>
      <c r="J183" t="s">
        <v>8344</v>
      </c>
      <c r="K183" t="s">
        <v>8349</v>
      </c>
      <c r="L183" t="s">
        <v>8525</v>
      </c>
      <c r="M183" s="15">
        <v>1909.53</v>
      </c>
      <c r="N183" t="s">
        <v>12</v>
      </c>
      <c r="O183" t="s">
        <v>12</v>
      </c>
      <c r="P183" t="s">
        <v>23</v>
      </c>
      <c r="Q183">
        <v>21</v>
      </c>
      <c r="U183" s="1" t="s">
        <v>2191</v>
      </c>
      <c r="V183" t="str">
        <f t="shared" si="30"/>
        <v>Fredsall</v>
      </c>
      <c r="W183">
        <f t="shared" si="31"/>
        <v>39</v>
      </c>
      <c r="X183">
        <f t="shared" si="32"/>
        <v>5.7</v>
      </c>
      <c r="Y183" t="str">
        <f t="shared" si="33"/>
        <v>No</v>
      </c>
      <c r="Z183" t="str">
        <f t="shared" si="34"/>
        <v>No</v>
      </c>
      <c r="AA183" t="str">
        <f t="shared" si="35"/>
        <v>No</v>
      </c>
      <c r="AB183">
        <f t="shared" si="36"/>
        <v>2</v>
      </c>
      <c r="AC183" t="str">
        <f t="shared" si="37"/>
        <v>Yes</v>
      </c>
      <c r="AD183" t="str">
        <f t="shared" si="38"/>
        <v>Obesity</v>
      </c>
      <c r="AE183" t="str">
        <f t="shared" si="39"/>
        <v>Prediabetes</v>
      </c>
      <c r="AF183" t="str">
        <f t="shared" si="40"/>
        <v>3-Aug-2001</v>
      </c>
      <c r="AG183" s="18">
        <f>VLOOKUP($U183,$A182:$Q$2344,13,FALSE)</f>
        <v>1909.53</v>
      </c>
      <c r="AH183" t="str">
        <f t="shared" si="41"/>
        <v>tier - 3</v>
      </c>
      <c r="AI183" t="str">
        <f t="shared" si="42"/>
        <v>tier - 3</v>
      </c>
      <c r="AJ183" t="str">
        <f t="shared" si="43"/>
        <v>R1012</v>
      </c>
      <c r="AK183">
        <f t="shared" si="44"/>
        <v>21</v>
      </c>
    </row>
    <row r="184" spans="1:37" ht="15.6" x14ac:dyDescent="0.3">
      <c r="A184" s="1" t="s">
        <v>2190</v>
      </c>
      <c r="B184" t="s">
        <v>4919</v>
      </c>
      <c r="C184">
        <v>35.299999999999997</v>
      </c>
      <c r="D184">
        <v>6.09</v>
      </c>
      <c r="E184" t="s">
        <v>2380</v>
      </c>
      <c r="F184" t="s">
        <v>2380</v>
      </c>
      <c r="G184" t="s">
        <v>2380</v>
      </c>
      <c r="H184">
        <v>1</v>
      </c>
      <c r="I184" t="s">
        <v>2381</v>
      </c>
      <c r="J184" t="s">
        <v>8344</v>
      </c>
      <c r="K184" t="s">
        <v>8349</v>
      </c>
      <c r="L184" t="s">
        <v>8526</v>
      </c>
      <c r="M184" s="15">
        <v>1917.32</v>
      </c>
      <c r="N184" t="s">
        <v>12</v>
      </c>
      <c r="O184" t="s">
        <v>11</v>
      </c>
      <c r="P184" t="s">
        <v>23</v>
      </c>
      <c r="Q184">
        <v>21</v>
      </c>
      <c r="U184" s="1" t="s">
        <v>2190</v>
      </c>
      <c r="V184" t="str">
        <f t="shared" si="30"/>
        <v>Eggleston</v>
      </c>
      <c r="W184">
        <f t="shared" si="31"/>
        <v>35.299999999999997</v>
      </c>
      <c r="X184">
        <f t="shared" si="32"/>
        <v>6.09</v>
      </c>
      <c r="Y184" t="str">
        <f t="shared" si="33"/>
        <v>No</v>
      </c>
      <c r="Z184" t="str">
        <f t="shared" si="34"/>
        <v>No</v>
      </c>
      <c r="AA184" t="str">
        <f t="shared" si="35"/>
        <v>No</v>
      </c>
      <c r="AB184">
        <f t="shared" si="36"/>
        <v>1</v>
      </c>
      <c r="AC184" t="str">
        <f t="shared" si="37"/>
        <v>Yes</v>
      </c>
      <c r="AD184" t="str">
        <f t="shared" si="38"/>
        <v>Obesity</v>
      </c>
      <c r="AE184" t="str">
        <f t="shared" si="39"/>
        <v>Prediabetes</v>
      </c>
      <c r="AF184" t="str">
        <f t="shared" si="40"/>
        <v>9-Dec-2001</v>
      </c>
      <c r="AG184" s="18">
        <f>VLOOKUP($U184,$A183:$Q$2344,13,FALSE)</f>
        <v>1917.32</v>
      </c>
      <c r="AH184" t="str">
        <f t="shared" si="41"/>
        <v>tier - 3</v>
      </c>
      <c r="AI184" t="str">
        <f t="shared" si="42"/>
        <v>tier - 2</v>
      </c>
      <c r="AJ184" t="str">
        <f t="shared" si="43"/>
        <v>R1012</v>
      </c>
      <c r="AK184">
        <f t="shared" si="44"/>
        <v>21</v>
      </c>
    </row>
    <row r="185" spans="1:37" ht="15.6" x14ac:dyDescent="0.3">
      <c r="A185" s="1" t="s">
        <v>2189</v>
      </c>
      <c r="B185" t="s">
        <v>4920</v>
      </c>
      <c r="C185">
        <v>33.42</v>
      </c>
      <c r="D185">
        <v>10.67</v>
      </c>
      <c r="E185" t="s">
        <v>2380</v>
      </c>
      <c r="F185" t="s">
        <v>2380</v>
      </c>
      <c r="G185" t="s">
        <v>2380</v>
      </c>
      <c r="H185">
        <v>0</v>
      </c>
      <c r="I185" t="s">
        <v>2381</v>
      </c>
      <c r="J185" t="s">
        <v>8344</v>
      </c>
      <c r="K185" t="s">
        <v>8348</v>
      </c>
      <c r="L185" t="s">
        <v>8527</v>
      </c>
      <c r="M185" s="15">
        <v>1964.78</v>
      </c>
      <c r="N185" t="s">
        <v>12</v>
      </c>
      <c r="O185" t="s">
        <v>16</v>
      </c>
      <c r="P185" t="s">
        <v>42</v>
      </c>
      <c r="Q185">
        <v>20</v>
      </c>
      <c r="U185" s="1" t="s">
        <v>2189</v>
      </c>
      <c r="V185" t="str">
        <f t="shared" si="30"/>
        <v>Palombaro</v>
      </c>
      <c r="W185">
        <f t="shared" si="31"/>
        <v>33.42</v>
      </c>
      <c r="X185">
        <f t="shared" si="32"/>
        <v>10.67</v>
      </c>
      <c r="Y185" t="str">
        <f t="shared" si="33"/>
        <v>No</v>
      </c>
      <c r="Z185" t="str">
        <f t="shared" si="34"/>
        <v>No</v>
      </c>
      <c r="AA185" t="str">
        <f t="shared" si="35"/>
        <v>No</v>
      </c>
      <c r="AB185">
        <f t="shared" si="36"/>
        <v>0</v>
      </c>
      <c r="AC185" t="str">
        <f t="shared" si="37"/>
        <v>Yes</v>
      </c>
      <c r="AD185" t="str">
        <f t="shared" si="38"/>
        <v>Obesity</v>
      </c>
      <c r="AE185" t="str">
        <f t="shared" si="39"/>
        <v>Diabetes</v>
      </c>
      <c r="AF185" t="str">
        <f t="shared" si="40"/>
        <v>7-Sep-2002</v>
      </c>
      <c r="AG185" s="18">
        <f>VLOOKUP($U185,$A184:$Q$2344,13,FALSE)</f>
        <v>1964.78</v>
      </c>
      <c r="AH185" t="str">
        <f t="shared" si="41"/>
        <v>tier - 3</v>
      </c>
      <c r="AI185" t="str">
        <f t="shared" si="42"/>
        <v>tier - 1</v>
      </c>
      <c r="AJ185" t="str">
        <f t="shared" si="43"/>
        <v>R1011</v>
      </c>
      <c r="AK185">
        <f t="shared" si="44"/>
        <v>20</v>
      </c>
    </row>
    <row r="186" spans="1:37" ht="15.6" x14ac:dyDescent="0.3">
      <c r="A186" s="1" t="s">
        <v>2188</v>
      </c>
      <c r="B186" t="s">
        <v>4921</v>
      </c>
      <c r="C186">
        <v>37.18</v>
      </c>
      <c r="D186">
        <v>6.75</v>
      </c>
      <c r="E186" t="s">
        <v>2381</v>
      </c>
      <c r="F186" t="s">
        <v>2380</v>
      </c>
      <c r="G186" t="s">
        <v>2380</v>
      </c>
      <c r="H186">
        <v>2</v>
      </c>
      <c r="I186" t="s">
        <v>2381</v>
      </c>
      <c r="J186" t="s">
        <v>8344</v>
      </c>
      <c r="K186" t="s">
        <v>8348</v>
      </c>
      <c r="L186" t="s">
        <v>8528</v>
      </c>
      <c r="M186" s="15">
        <v>1967.02</v>
      </c>
      <c r="N186" t="s">
        <v>12</v>
      </c>
      <c r="O186" t="s">
        <v>11</v>
      </c>
      <c r="P186" t="s">
        <v>168</v>
      </c>
      <c r="Q186">
        <v>20</v>
      </c>
      <c r="U186" s="1" t="s">
        <v>2188</v>
      </c>
      <c r="V186" t="str">
        <f t="shared" si="30"/>
        <v>Silva</v>
      </c>
      <c r="W186">
        <f t="shared" si="31"/>
        <v>37.18</v>
      </c>
      <c r="X186">
        <f t="shared" si="32"/>
        <v>6.75</v>
      </c>
      <c r="Y186" t="str">
        <f t="shared" si="33"/>
        <v>Yes</v>
      </c>
      <c r="Z186" t="str">
        <f t="shared" si="34"/>
        <v>No</v>
      </c>
      <c r="AA186" t="str">
        <f t="shared" si="35"/>
        <v>No</v>
      </c>
      <c r="AB186">
        <f t="shared" si="36"/>
        <v>2</v>
      </c>
      <c r="AC186" t="str">
        <f t="shared" si="37"/>
        <v>Yes</v>
      </c>
      <c r="AD186" t="str">
        <f t="shared" si="38"/>
        <v>Obesity</v>
      </c>
      <c r="AE186" t="str">
        <f t="shared" si="39"/>
        <v>Diabetes</v>
      </c>
      <c r="AF186" t="str">
        <f t="shared" si="40"/>
        <v>29-Jul-2002</v>
      </c>
      <c r="AG186" s="18">
        <f>VLOOKUP($U186,$A185:$Q$2344,13,FALSE)</f>
        <v>1967.02</v>
      </c>
      <c r="AH186" t="str">
        <f t="shared" si="41"/>
        <v>tier - 3</v>
      </c>
      <c r="AI186" t="str">
        <f t="shared" si="42"/>
        <v>tier - 2</v>
      </c>
      <c r="AJ186" t="str">
        <f t="shared" si="43"/>
        <v>R1016</v>
      </c>
      <c r="AK186">
        <f t="shared" si="44"/>
        <v>20</v>
      </c>
    </row>
    <row r="187" spans="1:37" ht="15.6" x14ac:dyDescent="0.3">
      <c r="A187" s="1" t="s">
        <v>2187</v>
      </c>
      <c r="B187" t="s">
        <v>4922</v>
      </c>
      <c r="C187">
        <v>33.33</v>
      </c>
      <c r="D187">
        <v>9.26</v>
      </c>
      <c r="E187" t="s">
        <v>2381</v>
      </c>
      <c r="F187" t="s">
        <v>2380</v>
      </c>
      <c r="G187" t="s">
        <v>2380</v>
      </c>
      <c r="H187">
        <v>2</v>
      </c>
      <c r="I187" t="s">
        <v>2380</v>
      </c>
      <c r="J187" t="s">
        <v>8344</v>
      </c>
      <c r="K187" t="s">
        <v>8348</v>
      </c>
      <c r="L187" t="s">
        <v>8529</v>
      </c>
      <c r="M187" s="15">
        <v>1969.61</v>
      </c>
      <c r="N187" t="s">
        <v>12</v>
      </c>
      <c r="O187" t="s">
        <v>12</v>
      </c>
      <c r="P187" t="s">
        <v>42</v>
      </c>
      <c r="Q187">
        <v>24</v>
      </c>
      <c r="U187" s="1" t="s">
        <v>2187</v>
      </c>
      <c r="V187" t="str">
        <f t="shared" si="30"/>
        <v>Bugala</v>
      </c>
      <c r="W187">
        <f t="shared" si="31"/>
        <v>33.33</v>
      </c>
      <c r="X187">
        <f t="shared" si="32"/>
        <v>9.26</v>
      </c>
      <c r="Y187" t="str">
        <f t="shared" si="33"/>
        <v>Yes</v>
      </c>
      <c r="Z187" t="str">
        <f t="shared" si="34"/>
        <v>No</v>
      </c>
      <c r="AA187" t="str">
        <f t="shared" si="35"/>
        <v>No</v>
      </c>
      <c r="AB187">
        <f t="shared" si="36"/>
        <v>2</v>
      </c>
      <c r="AC187" t="str">
        <f t="shared" si="37"/>
        <v>No</v>
      </c>
      <c r="AD187" t="str">
        <f t="shared" si="38"/>
        <v>Obesity</v>
      </c>
      <c r="AE187" t="str">
        <f t="shared" si="39"/>
        <v>Diabetes</v>
      </c>
      <c r="AF187" t="str">
        <f t="shared" si="40"/>
        <v>28-Sep-1998</v>
      </c>
      <c r="AG187" s="18">
        <f>VLOOKUP($U187,$A186:$Q$2344,13,FALSE)</f>
        <v>1969.61</v>
      </c>
      <c r="AH187" t="str">
        <f t="shared" si="41"/>
        <v>tier - 3</v>
      </c>
      <c r="AI187" t="str">
        <f t="shared" si="42"/>
        <v>tier - 3</v>
      </c>
      <c r="AJ187" t="str">
        <f t="shared" si="43"/>
        <v>R1011</v>
      </c>
      <c r="AK187">
        <f t="shared" si="44"/>
        <v>24</v>
      </c>
    </row>
    <row r="188" spans="1:37" ht="15.6" x14ac:dyDescent="0.3">
      <c r="A188" s="1" t="s">
        <v>2186</v>
      </c>
      <c r="B188" t="s">
        <v>4923</v>
      </c>
      <c r="C188">
        <v>53.21</v>
      </c>
      <c r="D188">
        <v>4.2699999999999996</v>
      </c>
      <c r="E188" t="s">
        <v>2380</v>
      </c>
      <c r="F188" t="s">
        <v>2380</v>
      </c>
      <c r="G188" t="s">
        <v>2380</v>
      </c>
      <c r="H188">
        <v>1</v>
      </c>
      <c r="I188" t="s">
        <v>2381</v>
      </c>
      <c r="J188" t="s">
        <v>8344</v>
      </c>
      <c r="K188" t="s">
        <v>8350</v>
      </c>
      <c r="L188" t="s">
        <v>8530</v>
      </c>
      <c r="M188" s="15">
        <v>1972.95</v>
      </c>
      <c r="N188" t="s">
        <v>12</v>
      </c>
      <c r="O188" t="s">
        <v>16</v>
      </c>
      <c r="P188" t="s">
        <v>42</v>
      </c>
      <c r="Q188">
        <v>24</v>
      </c>
      <c r="U188" s="1" t="s">
        <v>2186</v>
      </c>
      <c r="V188" t="str">
        <f t="shared" si="30"/>
        <v>Dublin</v>
      </c>
      <c r="W188">
        <f t="shared" si="31"/>
        <v>53.21</v>
      </c>
      <c r="X188">
        <f t="shared" si="32"/>
        <v>4.2699999999999996</v>
      </c>
      <c r="Y188" t="str">
        <f t="shared" si="33"/>
        <v>No</v>
      </c>
      <c r="Z188" t="str">
        <f t="shared" si="34"/>
        <v>No</v>
      </c>
      <c r="AA188" t="str">
        <f t="shared" si="35"/>
        <v>No</v>
      </c>
      <c r="AB188">
        <f t="shared" si="36"/>
        <v>1</v>
      </c>
      <c r="AC188" t="str">
        <f t="shared" si="37"/>
        <v>Yes</v>
      </c>
      <c r="AD188" t="str">
        <f t="shared" si="38"/>
        <v>Obesity</v>
      </c>
      <c r="AE188" t="str">
        <f t="shared" si="39"/>
        <v>Normal</v>
      </c>
      <c r="AF188" t="str">
        <f t="shared" si="40"/>
        <v>5-Oct-1998</v>
      </c>
      <c r="AG188" s="18">
        <f>VLOOKUP($U188,$A187:$Q$2344,13,FALSE)</f>
        <v>1972.95</v>
      </c>
      <c r="AH188" t="str">
        <f t="shared" si="41"/>
        <v>tier - 3</v>
      </c>
      <c r="AI188" t="str">
        <f t="shared" si="42"/>
        <v>tier - 1</v>
      </c>
      <c r="AJ188" t="str">
        <f t="shared" si="43"/>
        <v>R1011</v>
      </c>
      <c r="AK188">
        <f t="shared" si="44"/>
        <v>24</v>
      </c>
    </row>
    <row r="189" spans="1:37" ht="15.6" x14ac:dyDescent="0.3">
      <c r="A189" s="1" t="s">
        <v>2185</v>
      </c>
      <c r="B189" t="s">
        <v>4924</v>
      </c>
      <c r="C189">
        <v>38.729999999999997</v>
      </c>
      <c r="D189">
        <v>11.51</v>
      </c>
      <c r="E189" t="s">
        <v>2380</v>
      </c>
      <c r="F189" t="s">
        <v>2380</v>
      </c>
      <c r="G189" t="s">
        <v>2380</v>
      </c>
      <c r="H189">
        <v>2</v>
      </c>
      <c r="I189" t="s">
        <v>2381</v>
      </c>
      <c r="J189" t="s">
        <v>8344</v>
      </c>
      <c r="K189" t="s">
        <v>8348</v>
      </c>
      <c r="L189" t="s">
        <v>8531</v>
      </c>
      <c r="M189" s="15">
        <v>1977.82</v>
      </c>
      <c r="N189" t="s">
        <v>12</v>
      </c>
      <c r="O189" t="s">
        <v>16</v>
      </c>
      <c r="P189" t="s">
        <v>42</v>
      </c>
      <c r="Q189">
        <v>24</v>
      </c>
      <c r="U189" s="1" t="s">
        <v>2185</v>
      </c>
      <c r="V189" t="str">
        <f t="shared" si="30"/>
        <v>Cleland</v>
      </c>
      <c r="W189">
        <f t="shared" si="31"/>
        <v>38.729999999999997</v>
      </c>
      <c r="X189">
        <f t="shared" si="32"/>
        <v>11.51</v>
      </c>
      <c r="Y189" t="str">
        <f t="shared" si="33"/>
        <v>No</v>
      </c>
      <c r="Z189" t="str">
        <f t="shared" si="34"/>
        <v>No</v>
      </c>
      <c r="AA189" t="str">
        <f t="shared" si="35"/>
        <v>No</v>
      </c>
      <c r="AB189">
        <f t="shared" si="36"/>
        <v>2</v>
      </c>
      <c r="AC189" t="str">
        <f t="shared" si="37"/>
        <v>Yes</v>
      </c>
      <c r="AD189" t="str">
        <f t="shared" si="38"/>
        <v>Obesity</v>
      </c>
      <c r="AE189" t="str">
        <f t="shared" si="39"/>
        <v>Diabetes</v>
      </c>
      <c r="AF189" t="str">
        <f t="shared" si="40"/>
        <v>29-Sep-1998</v>
      </c>
      <c r="AG189" s="18">
        <f>VLOOKUP($U189,$A188:$Q$2344,13,FALSE)</f>
        <v>1977.82</v>
      </c>
      <c r="AH189" t="str">
        <f t="shared" si="41"/>
        <v>tier - 3</v>
      </c>
      <c r="AI189" t="str">
        <f t="shared" si="42"/>
        <v>tier - 1</v>
      </c>
      <c r="AJ189" t="str">
        <f t="shared" si="43"/>
        <v>R1011</v>
      </c>
      <c r="AK189">
        <f t="shared" si="44"/>
        <v>24</v>
      </c>
    </row>
    <row r="190" spans="1:37" ht="15.6" x14ac:dyDescent="0.3">
      <c r="A190" s="1" t="s">
        <v>2184</v>
      </c>
      <c r="B190" t="s">
        <v>4925</v>
      </c>
      <c r="C190">
        <v>29.73</v>
      </c>
      <c r="D190">
        <v>7.22</v>
      </c>
      <c r="E190" t="s">
        <v>2380</v>
      </c>
      <c r="F190" t="s">
        <v>2380</v>
      </c>
      <c r="G190" t="s">
        <v>2380</v>
      </c>
      <c r="H190">
        <v>0</v>
      </c>
      <c r="I190" t="s">
        <v>2381</v>
      </c>
      <c r="J190" t="s">
        <v>8345</v>
      </c>
      <c r="K190" t="s">
        <v>8348</v>
      </c>
      <c r="L190" t="s">
        <v>8532</v>
      </c>
      <c r="M190" s="15">
        <v>1980.07</v>
      </c>
      <c r="N190" t="s">
        <v>12</v>
      </c>
      <c r="O190" t="s">
        <v>12</v>
      </c>
      <c r="P190" t="s">
        <v>42</v>
      </c>
      <c r="Q190">
        <v>20</v>
      </c>
      <c r="U190" s="1" t="s">
        <v>2184</v>
      </c>
      <c r="V190" t="str">
        <f t="shared" si="30"/>
        <v>Evans</v>
      </c>
      <c r="W190">
        <f t="shared" si="31"/>
        <v>29.73</v>
      </c>
      <c r="X190">
        <f t="shared" si="32"/>
        <v>7.22</v>
      </c>
      <c r="Y190" t="str">
        <f t="shared" si="33"/>
        <v>No</v>
      </c>
      <c r="Z190" t="str">
        <f t="shared" si="34"/>
        <v>No</v>
      </c>
      <c r="AA190" t="str">
        <f t="shared" si="35"/>
        <v>No</v>
      </c>
      <c r="AB190">
        <f t="shared" si="36"/>
        <v>0</v>
      </c>
      <c r="AC190" t="str">
        <f t="shared" si="37"/>
        <v>Yes</v>
      </c>
      <c r="AD190" t="str">
        <f t="shared" si="38"/>
        <v>Over weight</v>
      </c>
      <c r="AE190" t="str">
        <f t="shared" si="39"/>
        <v>Diabetes</v>
      </c>
      <c r="AF190" t="str">
        <f t="shared" si="40"/>
        <v>16-Jul-2002</v>
      </c>
      <c r="AG190" s="18">
        <f>VLOOKUP($U190,$A189:$Q$2344,13,FALSE)</f>
        <v>1980.07</v>
      </c>
      <c r="AH190" t="str">
        <f t="shared" si="41"/>
        <v>tier - 3</v>
      </c>
      <c r="AI190" t="str">
        <f t="shared" si="42"/>
        <v>tier - 3</v>
      </c>
      <c r="AJ190" t="str">
        <f t="shared" si="43"/>
        <v>R1011</v>
      </c>
      <c r="AK190">
        <f t="shared" si="44"/>
        <v>20</v>
      </c>
    </row>
    <row r="191" spans="1:37" ht="15.6" x14ac:dyDescent="0.3">
      <c r="A191" s="1" t="s">
        <v>2183</v>
      </c>
      <c r="B191" t="s">
        <v>4926</v>
      </c>
      <c r="C191">
        <v>34.700000000000003</v>
      </c>
      <c r="D191">
        <v>4.37</v>
      </c>
      <c r="E191" t="s">
        <v>2380</v>
      </c>
      <c r="F191" t="s">
        <v>2380</v>
      </c>
      <c r="G191" t="s">
        <v>2381</v>
      </c>
      <c r="H191">
        <v>1</v>
      </c>
      <c r="I191" t="s">
        <v>2381</v>
      </c>
      <c r="J191" t="s">
        <v>8344</v>
      </c>
      <c r="K191" t="s">
        <v>8350</v>
      </c>
      <c r="L191" t="s">
        <v>8533</v>
      </c>
      <c r="M191" s="15">
        <v>1981.58</v>
      </c>
      <c r="N191" t="s">
        <v>12</v>
      </c>
      <c r="O191" t="s">
        <v>16</v>
      </c>
      <c r="P191" t="s">
        <v>13</v>
      </c>
      <c r="Q191">
        <v>24</v>
      </c>
      <c r="U191" s="1" t="s">
        <v>2183</v>
      </c>
      <c r="V191" t="str">
        <f t="shared" si="30"/>
        <v>Boyd</v>
      </c>
      <c r="W191">
        <f t="shared" si="31"/>
        <v>34.700000000000003</v>
      </c>
      <c r="X191">
        <f t="shared" si="32"/>
        <v>4.37</v>
      </c>
      <c r="Y191" t="str">
        <f t="shared" si="33"/>
        <v>No</v>
      </c>
      <c r="Z191" t="str">
        <f t="shared" si="34"/>
        <v>No</v>
      </c>
      <c r="AA191" t="str">
        <f t="shared" si="35"/>
        <v>Yes</v>
      </c>
      <c r="AB191">
        <f t="shared" si="36"/>
        <v>1</v>
      </c>
      <c r="AC191" t="str">
        <f t="shared" si="37"/>
        <v>Yes</v>
      </c>
      <c r="AD191" t="str">
        <f t="shared" si="38"/>
        <v>Obesity</v>
      </c>
      <c r="AE191" t="str">
        <f t="shared" si="39"/>
        <v>Normal</v>
      </c>
      <c r="AF191" t="str">
        <f t="shared" si="40"/>
        <v>29-Dec-1998</v>
      </c>
      <c r="AG191" s="18">
        <f>VLOOKUP($U191,$A190:$Q$2344,13,FALSE)</f>
        <v>1981.58</v>
      </c>
      <c r="AH191" t="str">
        <f t="shared" si="41"/>
        <v>tier - 3</v>
      </c>
      <c r="AI191" t="str">
        <f t="shared" si="42"/>
        <v>tier - 1</v>
      </c>
      <c r="AJ191" t="str">
        <f t="shared" si="43"/>
        <v>R1013</v>
      </c>
      <c r="AK191">
        <f t="shared" si="44"/>
        <v>24</v>
      </c>
    </row>
    <row r="192" spans="1:37" ht="15.6" x14ac:dyDescent="0.3">
      <c r="A192" s="1" t="s">
        <v>2182</v>
      </c>
      <c r="B192" t="s">
        <v>4927</v>
      </c>
      <c r="C192">
        <v>38.28</v>
      </c>
      <c r="D192">
        <v>11.56</v>
      </c>
      <c r="E192" t="s">
        <v>2381</v>
      </c>
      <c r="F192" t="s">
        <v>2380</v>
      </c>
      <c r="G192" t="s">
        <v>2380</v>
      </c>
      <c r="H192">
        <v>1</v>
      </c>
      <c r="I192" t="s">
        <v>2381</v>
      </c>
      <c r="J192" t="s">
        <v>8344</v>
      </c>
      <c r="K192" t="s">
        <v>8348</v>
      </c>
      <c r="L192" t="s">
        <v>8534</v>
      </c>
      <c r="M192" s="15">
        <v>1984.45</v>
      </c>
      <c r="N192" t="s">
        <v>12</v>
      </c>
      <c r="O192" t="s">
        <v>12</v>
      </c>
      <c r="P192" t="s">
        <v>168</v>
      </c>
      <c r="Q192">
        <v>20</v>
      </c>
      <c r="U192" s="1" t="s">
        <v>2182</v>
      </c>
      <c r="V192" t="str">
        <f t="shared" si="30"/>
        <v>Roulier</v>
      </c>
      <c r="W192">
        <f t="shared" si="31"/>
        <v>38.28</v>
      </c>
      <c r="X192">
        <f t="shared" si="32"/>
        <v>11.56</v>
      </c>
      <c r="Y192" t="str">
        <f t="shared" si="33"/>
        <v>Yes</v>
      </c>
      <c r="Z192" t="str">
        <f t="shared" si="34"/>
        <v>No</v>
      </c>
      <c r="AA192" t="str">
        <f t="shared" si="35"/>
        <v>No</v>
      </c>
      <c r="AB192">
        <f t="shared" si="36"/>
        <v>1</v>
      </c>
      <c r="AC192" t="str">
        <f t="shared" si="37"/>
        <v>Yes</v>
      </c>
      <c r="AD192" t="str">
        <f t="shared" si="38"/>
        <v>Obesity</v>
      </c>
      <c r="AE192" t="str">
        <f t="shared" si="39"/>
        <v>Diabetes</v>
      </c>
      <c r="AF192" t="str">
        <f t="shared" si="40"/>
        <v>29-Sep-2002</v>
      </c>
      <c r="AG192" s="18">
        <f>VLOOKUP($U192,$A191:$Q$2344,13,FALSE)</f>
        <v>1984.45</v>
      </c>
      <c r="AH192" t="str">
        <f t="shared" si="41"/>
        <v>tier - 3</v>
      </c>
      <c r="AI192" t="str">
        <f t="shared" si="42"/>
        <v>tier - 3</v>
      </c>
      <c r="AJ192" t="str">
        <f t="shared" si="43"/>
        <v>R1016</v>
      </c>
      <c r="AK192">
        <f t="shared" si="44"/>
        <v>20</v>
      </c>
    </row>
    <row r="193" spans="1:37" ht="15.6" x14ac:dyDescent="0.3">
      <c r="A193" s="1" t="s">
        <v>2181</v>
      </c>
      <c r="B193" t="s">
        <v>4928</v>
      </c>
      <c r="C193">
        <v>33.57</v>
      </c>
      <c r="D193">
        <v>8.82</v>
      </c>
      <c r="E193" t="s">
        <v>2381</v>
      </c>
      <c r="F193" t="s">
        <v>2380</v>
      </c>
      <c r="G193" t="s">
        <v>2380</v>
      </c>
      <c r="H193">
        <v>0</v>
      </c>
      <c r="I193" t="s">
        <v>2381</v>
      </c>
      <c r="J193" t="s">
        <v>8344</v>
      </c>
      <c r="K193" t="s">
        <v>8348</v>
      </c>
      <c r="L193" t="s">
        <v>8535</v>
      </c>
      <c r="M193" s="15">
        <v>1986.93</v>
      </c>
      <c r="N193" t="s">
        <v>12</v>
      </c>
      <c r="O193" t="s">
        <v>11</v>
      </c>
      <c r="P193" t="s">
        <v>13</v>
      </c>
      <c r="Q193">
        <v>24</v>
      </c>
      <c r="U193" s="1" t="s">
        <v>2181</v>
      </c>
      <c r="V193" t="str">
        <f t="shared" si="30"/>
        <v>Mullins</v>
      </c>
      <c r="W193">
        <f t="shared" si="31"/>
        <v>33.57</v>
      </c>
      <c r="X193">
        <f t="shared" si="32"/>
        <v>8.82</v>
      </c>
      <c r="Y193" t="str">
        <f t="shared" si="33"/>
        <v>Yes</v>
      </c>
      <c r="Z193" t="str">
        <f t="shared" si="34"/>
        <v>No</v>
      </c>
      <c r="AA193" t="str">
        <f t="shared" si="35"/>
        <v>No</v>
      </c>
      <c r="AB193">
        <f t="shared" si="36"/>
        <v>0</v>
      </c>
      <c r="AC193" t="str">
        <f t="shared" si="37"/>
        <v>Yes</v>
      </c>
      <c r="AD193" t="str">
        <f t="shared" si="38"/>
        <v>Obesity</v>
      </c>
      <c r="AE193" t="str">
        <f t="shared" si="39"/>
        <v>Diabetes</v>
      </c>
      <c r="AF193" t="str">
        <f t="shared" si="40"/>
        <v>14-Sep-1998</v>
      </c>
      <c r="AG193" s="18">
        <f>VLOOKUP($U193,$A192:$Q$2344,13,FALSE)</f>
        <v>1986.93</v>
      </c>
      <c r="AH193" t="str">
        <f t="shared" si="41"/>
        <v>tier - 3</v>
      </c>
      <c r="AI193" t="str">
        <f t="shared" si="42"/>
        <v>tier - 2</v>
      </c>
      <c r="AJ193" t="str">
        <f t="shared" si="43"/>
        <v>R1013</v>
      </c>
      <c r="AK193">
        <f t="shared" si="44"/>
        <v>24</v>
      </c>
    </row>
    <row r="194" spans="1:37" ht="15.6" x14ac:dyDescent="0.3">
      <c r="A194" s="1" t="s">
        <v>2180</v>
      </c>
      <c r="B194" t="s">
        <v>4929</v>
      </c>
      <c r="C194">
        <v>52.06</v>
      </c>
      <c r="D194">
        <v>4.6900000000000004</v>
      </c>
      <c r="E194" t="s">
        <v>2380</v>
      </c>
      <c r="F194" t="s">
        <v>2380</v>
      </c>
      <c r="G194" t="s">
        <v>2380</v>
      </c>
      <c r="H194">
        <v>1</v>
      </c>
      <c r="I194" t="s">
        <v>2381</v>
      </c>
      <c r="J194" t="s">
        <v>8344</v>
      </c>
      <c r="K194" t="s">
        <v>8350</v>
      </c>
      <c r="L194" t="s">
        <v>8536</v>
      </c>
      <c r="M194" s="15">
        <v>2007.95</v>
      </c>
      <c r="N194" t="s">
        <v>12</v>
      </c>
      <c r="O194" t="s">
        <v>11</v>
      </c>
      <c r="P194" t="s">
        <v>42</v>
      </c>
      <c r="Q194">
        <v>21</v>
      </c>
      <c r="U194" s="1" t="s">
        <v>2180</v>
      </c>
      <c r="V194" t="str">
        <f t="shared" si="30"/>
        <v>Hofmann</v>
      </c>
      <c r="W194">
        <f t="shared" si="31"/>
        <v>52.06</v>
      </c>
      <c r="X194">
        <f t="shared" si="32"/>
        <v>4.6900000000000004</v>
      </c>
      <c r="Y194" t="str">
        <f t="shared" si="33"/>
        <v>No</v>
      </c>
      <c r="Z194" t="str">
        <f t="shared" si="34"/>
        <v>No</v>
      </c>
      <c r="AA194" t="str">
        <f t="shared" si="35"/>
        <v>No</v>
      </c>
      <c r="AB194">
        <f t="shared" si="36"/>
        <v>1</v>
      </c>
      <c r="AC194" t="str">
        <f t="shared" si="37"/>
        <v>Yes</v>
      </c>
      <c r="AD194" t="str">
        <f t="shared" si="38"/>
        <v>Obesity</v>
      </c>
      <c r="AE194" t="str">
        <f t="shared" si="39"/>
        <v>Normal</v>
      </c>
      <c r="AF194" t="str">
        <f t="shared" si="40"/>
        <v>14-Aug-2001</v>
      </c>
      <c r="AG194" s="18">
        <f>VLOOKUP($U194,$A193:$Q$2344,13,FALSE)</f>
        <v>2007.95</v>
      </c>
      <c r="AH194" t="str">
        <f t="shared" si="41"/>
        <v>tier - 3</v>
      </c>
      <c r="AI194" t="str">
        <f t="shared" si="42"/>
        <v>tier - 2</v>
      </c>
      <c r="AJ194" t="str">
        <f t="shared" si="43"/>
        <v>R1011</v>
      </c>
      <c r="AK194">
        <f t="shared" si="44"/>
        <v>21</v>
      </c>
    </row>
    <row r="195" spans="1:37" ht="15.6" x14ac:dyDescent="0.3">
      <c r="A195" s="1" t="s">
        <v>2179</v>
      </c>
      <c r="B195" t="s">
        <v>6869</v>
      </c>
      <c r="C195">
        <v>38.17</v>
      </c>
      <c r="D195">
        <v>4.53</v>
      </c>
      <c r="E195" t="s">
        <v>2380</v>
      </c>
      <c r="F195" t="s">
        <v>2381</v>
      </c>
      <c r="G195" t="s">
        <v>2380</v>
      </c>
      <c r="H195">
        <v>1</v>
      </c>
      <c r="I195" t="s">
        <v>2381</v>
      </c>
      <c r="J195" t="s">
        <v>8344</v>
      </c>
      <c r="K195" t="s">
        <v>8350</v>
      </c>
      <c r="L195" t="s">
        <v>8537</v>
      </c>
      <c r="M195" s="15">
        <v>2020.18</v>
      </c>
      <c r="N195" t="s">
        <v>12</v>
      </c>
      <c r="O195" t="s">
        <v>16</v>
      </c>
      <c r="P195" t="s">
        <v>42</v>
      </c>
      <c r="Q195">
        <v>21</v>
      </c>
      <c r="U195" s="1" t="s">
        <v>2179</v>
      </c>
      <c r="V195" t="str">
        <f t="shared" ref="V195:V258" si="45">VLOOKUP($U195,$A194:$Q2537,2,FALSE)</f>
        <v>Garcia Garcia</v>
      </c>
      <c r="W195">
        <f t="shared" ref="W195:W258" si="46">VLOOKUP($U195,$A194:$Q2537,3,FALSE)</f>
        <v>38.17</v>
      </c>
      <c r="X195">
        <f t="shared" ref="X195:X258" si="47">VLOOKUP($U195,$A194:$Q2537,4,FALSE)</f>
        <v>4.53</v>
      </c>
      <c r="Y195" t="str">
        <f t="shared" ref="Y195:Y258" si="48">VLOOKUP($U195,$A194:$Q2537,5,FALSE)</f>
        <v>No</v>
      </c>
      <c r="Z195" t="str">
        <f t="shared" ref="Z195:Z258" si="49">VLOOKUP($U195,$A194:$Q2537,6,FALSE)</f>
        <v>Yes</v>
      </c>
      <c r="AA195" t="str">
        <f t="shared" ref="AA195:AA258" si="50">VLOOKUP($U195,$A194:$Q2537,7,FALSE)</f>
        <v>No</v>
      </c>
      <c r="AB195">
        <f t="shared" ref="AB195:AB258" si="51">VLOOKUP($U195,$A194:$Q2537,8,FALSE)</f>
        <v>1</v>
      </c>
      <c r="AC195" t="str">
        <f t="shared" ref="AC195:AC258" si="52">VLOOKUP($U195,$A194:$Q2537,9,FALSE)</f>
        <v>Yes</v>
      </c>
      <c r="AD195" t="str">
        <f t="shared" ref="AD195:AD258" si="53">VLOOKUP($U195,$A194:$Q2537,10,FALSE)</f>
        <v>Obesity</v>
      </c>
      <c r="AE195" t="str">
        <f t="shared" ref="AE195:AE258" si="54">VLOOKUP($U195,$A194:$Q2537,11,FALSE)</f>
        <v>Normal</v>
      </c>
      <c r="AF195" t="str">
        <f t="shared" ref="AF195:AF258" si="55">VLOOKUP($U195,$A194:$Q2537,12,FALSE)</f>
        <v>1-Jul-2001</v>
      </c>
      <c r="AG195" s="18">
        <f>VLOOKUP($U195,$A194:$Q$2344,13,FALSE)</f>
        <v>2020.18</v>
      </c>
      <c r="AH195" t="str">
        <f t="shared" ref="AH195:AH258" si="56">VLOOKUP($U195,$A194:$Q2537,14,FALSE)</f>
        <v>tier - 3</v>
      </c>
      <c r="AI195" t="str">
        <f t="shared" ref="AI195:AI258" si="57">VLOOKUP($U195,$A194:$Q2537,15,FALSE)</f>
        <v>tier - 1</v>
      </c>
      <c r="AJ195" t="str">
        <f t="shared" ref="AJ195:AJ258" si="58">VLOOKUP($U195,$A194:$Q2537,16,FALSE)</f>
        <v>R1011</v>
      </c>
      <c r="AK195">
        <f t="shared" ref="AK195:AK258" si="59">VLOOKUP($U195,$A194:$Q2537,17,FALSE)</f>
        <v>21</v>
      </c>
    </row>
    <row r="196" spans="1:37" ht="15.6" x14ac:dyDescent="0.3">
      <c r="A196" s="1" t="s">
        <v>2178</v>
      </c>
      <c r="B196" t="s">
        <v>4930</v>
      </c>
      <c r="C196">
        <v>36.954999999999998</v>
      </c>
      <c r="D196">
        <v>5.84</v>
      </c>
      <c r="E196" t="s">
        <v>2380</v>
      </c>
      <c r="F196" t="s">
        <v>2380</v>
      </c>
      <c r="G196" t="s">
        <v>2381</v>
      </c>
      <c r="H196">
        <v>1</v>
      </c>
      <c r="I196" t="s">
        <v>2381</v>
      </c>
      <c r="J196" t="s">
        <v>8344</v>
      </c>
      <c r="K196" t="s">
        <v>8349</v>
      </c>
      <c r="L196" t="s">
        <v>8538</v>
      </c>
      <c r="M196" s="15">
        <v>2020.55</v>
      </c>
      <c r="N196" t="s">
        <v>12</v>
      </c>
      <c r="O196" t="s">
        <v>11</v>
      </c>
      <c r="P196" t="s">
        <v>13</v>
      </c>
      <c r="Q196">
        <v>21</v>
      </c>
      <c r="U196" s="1" t="s">
        <v>2178</v>
      </c>
      <c r="V196" t="str">
        <f t="shared" si="45"/>
        <v>Klecker</v>
      </c>
      <c r="W196">
        <f t="shared" si="46"/>
        <v>36.954999999999998</v>
      </c>
      <c r="X196">
        <f t="shared" si="47"/>
        <v>5.84</v>
      </c>
      <c r="Y196" t="str">
        <f t="shared" si="48"/>
        <v>No</v>
      </c>
      <c r="Z196" t="str">
        <f t="shared" si="49"/>
        <v>No</v>
      </c>
      <c r="AA196" t="str">
        <f t="shared" si="50"/>
        <v>Yes</v>
      </c>
      <c r="AB196">
        <f t="shared" si="51"/>
        <v>1</v>
      </c>
      <c r="AC196" t="str">
        <f t="shared" si="52"/>
        <v>Yes</v>
      </c>
      <c r="AD196" t="str">
        <f t="shared" si="53"/>
        <v>Obesity</v>
      </c>
      <c r="AE196" t="str">
        <f t="shared" si="54"/>
        <v>Prediabetes</v>
      </c>
      <c r="AF196" t="str">
        <f t="shared" si="55"/>
        <v>6-Sep-2001</v>
      </c>
      <c r="AG196" s="18">
        <f>VLOOKUP($U196,$A195:$Q$2344,13,FALSE)</f>
        <v>2020.55</v>
      </c>
      <c r="AH196" t="str">
        <f t="shared" si="56"/>
        <v>tier - 3</v>
      </c>
      <c r="AI196" t="str">
        <f t="shared" si="57"/>
        <v>tier - 2</v>
      </c>
      <c r="AJ196" t="str">
        <f t="shared" si="58"/>
        <v>R1013</v>
      </c>
      <c r="AK196">
        <f t="shared" si="59"/>
        <v>21</v>
      </c>
    </row>
    <row r="197" spans="1:37" ht="15.6" x14ac:dyDescent="0.3">
      <c r="A197" s="1" t="s">
        <v>2177</v>
      </c>
      <c r="B197" t="s">
        <v>4931</v>
      </c>
      <c r="C197">
        <v>34.4</v>
      </c>
      <c r="D197">
        <v>4.9000000000000004</v>
      </c>
      <c r="E197" t="s">
        <v>2380</v>
      </c>
      <c r="F197" t="s">
        <v>2380</v>
      </c>
      <c r="G197" t="s">
        <v>2381</v>
      </c>
      <c r="H197">
        <v>1</v>
      </c>
      <c r="I197" t="s">
        <v>2381</v>
      </c>
      <c r="J197" t="s">
        <v>8344</v>
      </c>
      <c r="K197" t="s">
        <v>8350</v>
      </c>
      <c r="L197" t="s">
        <v>8539</v>
      </c>
      <c r="M197" s="15">
        <v>2026.97</v>
      </c>
      <c r="N197" t="s">
        <v>12</v>
      </c>
      <c r="O197" t="s">
        <v>11</v>
      </c>
      <c r="P197" t="s">
        <v>13</v>
      </c>
      <c r="Q197">
        <v>21</v>
      </c>
      <c r="U197" s="1" t="s">
        <v>2177</v>
      </c>
      <c r="V197" t="str">
        <f t="shared" si="45"/>
        <v>Cancre</v>
      </c>
      <c r="W197">
        <f t="shared" si="46"/>
        <v>34.4</v>
      </c>
      <c r="X197">
        <f t="shared" si="47"/>
        <v>4.9000000000000004</v>
      </c>
      <c r="Y197" t="str">
        <f t="shared" si="48"/>
        <v>No</v>
      </c>
      <c r="Z197" t="str">
        <f t="shared" si="49"/>
        <v>No</v>
      </c>
      <c r="AA197" t="str">
        <f t="shared" si="50"/>
        <v>Yes</v>
      </c>
      <c r="AB197">
        <f t="shared" si="51"/>
        <v>1</v>
      </c>
      <c r="AC197" t="str">
        <f t="shared" si="52"/>
        <v>Yes</v>
      </c>
      <c r="AD197" t="str">
        <f t="shared" si="53"/>
        <v>Obesity</v>
      </c>
      <c r="AE197" t="str">
        <f t="shared" si="54"/>
        <v>Normal</v>
      </c>
      <c r="AF197" t="str">
        <f t="shared" si="55"/>
        <v>4-Aug-2001</v>
      </c>
      <c r="AG197" s="18">
        <f>VLOOKUP($U197,$A196:$Q$2344,13,FALSE)</f>
        <v>2026.97</v>
      </c>
      <c r="AH197" t="str">
        <f t="shared" si="56"/>
        <v>tier - 3</v>
      </c>
      <c r="AI197" t="str">
        <f t="shared" si="57"/>
        <v>tier - 2</v>
      </c>
      <c r="AJ197" t="str">
        <f t="shared" si="58"/>
        <v>R1013</v>
      </c>
      <c r="AK197">
        <f t="shared" si="59"/>
        <v>21</v>
      </c>
    </row>
    <row r="198" spans="1:37" ht="15.6" x14ac:dyDescent="0.3">
      <c r="A198" s="1" t="s">
        <v>2176</v>
      </c>
      <c r="B198" t="s">
        <v>4932</v>
      </c>
      <c r="C198">
        <v>31.73</v>
      </c>
      <c r="D198">
        <v>4.3</v>
      </c>
      <c r="E198" t="s">
        <v>2380</v>
      </c>
      <c r="F198" t="s">
        <v>2380</v>
      </c>
      <c r="G198" t="s">
        <v>2380</v>
      </c>
      <c r="H198">
        <v>0</v>
      </c>
      <c r="I198" t="s">
        <v>2381</v>
      </c>
      <c r="J198" t="s">
        <v>8344</v>
      </c>
      <c r="K198" t="s">
        <v>8350</v>
      </c>
      <c r="L198" t="s">
        <v>8540</v>
      </c>
      <c r="M198" s="15">
        <v>2045.69</v>
      </c>
      <c r="N198" t="s">
        <v>12</v>
      </c>
      <c r="O198" t="s">
        <v>12</v>
      </c>
      <c r="P198" t="s">
        <v>23</v>
      </c>
      <c r="Q198">
        <v>22</v>
      </c>
      <c r="U198" s="1" t="s">
        <v>2176</v>
      </c>
      <c r="V198" t="str">
        <f t="shared" si="45"/>
        <v>Denucci</v>
      </c>
      <c r="W198">
        <f t="shared" si="46"/>
        <v>31.73</v>
      </c>
      <c r="X198">
        <f t="shared" si="47"/>
        <v>4.3</v>
      </c>
      <c r="Y198" t="str">
        <f t="shared" si="48"/>
        <v>No</v>
      </c>
      <c r="Z198" t="str">
        <f t="shared" si="49"/>
        <v>No</v>
      </c>
      <c r="AA198" t="str">
        <f t="shared" si="50"/>
        <v>No</v>
      </c>
      <c r="AB198">
        <f t="shared" si="51"/>
        <v>0</v>
      </c>
      <c r="AC198" t="str">
        <f t="shared" si="52"/>
        <v>Yes</v>
      </c>
      <c r="AD198" t="str">
        <f t="shared" si="53"/>
        <v>Obesity</v>
      </c>
      <c r="AE198" t="str">
        <f t="shared" si="54"/>
        <v>Normal</v>
      </c>
      <c r="AF198" t="str">
        <f t="shared" si="55"/>
        <v>2-Sep-2000</v>
      </c>
      <c r="AG198" s="18">
        <f>VLOOKUP($U198,$A197:$Q$2344,13,FALSE)</f>
        <v>2045.69</v>
      </c>
      <c r="AH198" t="str">
        <f t="shared" si="56"/>
        <v>tier - 3</v>
      </c>
      <c r="AI198" t="str">
        <f t="shared" si="57"/>
        <v>tier - 3</v>
      </c>
      <c r="AJ198" t="str">
        <f t="shared" si="58"/>
        <v>R1012</v>
      </c>
      <c r="AK198">
        <f t="shared" si="59"/>
        <v>22</v>
      </c>
    </row>
    <row r="199" spans="1:37" ht="15.6" x14ac:dyDescent="0.3">
      <c r="A199" s="1" t="s">
        <v>2175</v>
      </c>
      <c r="B199" t="s">
        <v>4933</v>
      </c>
      <c r="C199">
        <v>36.64</v>
      </c>
      <c r="D199">
        <v>11.34</v>
      </c>
      <c r="E199" t="s">
        <v>2380</v>
      </c>
      <c r="F199" t="s">
        <v>2380</v>
      </c>
      <c r="G199" t="s">
        <v>2380</v>
      </c>
      <c r="H199">
        <v>0</v>
      </c>
      <c r="I199" t="s">
        <v>2381</v>
      </c>
      <c r="J199" t="s">
        <v>8344</v>
      </c>
      <c r="K199" t="s">
        <v>8348</v>
      </c>
      <c r="L199" t="s">
        <v>8541</v>
      </c>
      <c r="M199" s="15">
        <v>2055.3200000000002</v>
      </c>
      <c r="N199" t="s">
        <v>12</v>
      </c>
      <c r="O199" t="s">
        <v>12</v>
      </c>
      <c r="P199" t="s">
        <v>23</v>
      </c>
      <c r="Q199">
        <v>22</v>
      </c>
      <c r="U199" s="1" t="s">
        <v>2175</v>
      </c>
      <c r="V199" t="str">
        <f t="shared" si="45"/>
        <v>Saldana</v>
      </c>
      <c r="W199">
        <f t="shared" si="46"/>
        <v>36.64</v>
      </c>
      <c r="X199">
        <f t="shared" si="47"/>
        <v>11.34</v>
      </c>
      <c r="Y199" t="str">
        <f t="shared" si="48"/>
        <v>No</v>
      </c>
      <c r="Z199" t="str">
        <f t="shared" si="49"/>
        <v>No</v>
      </c>
      <c r="AA199" t="str">
        <f t="shared" si="50"/>
        <v>No</v>
      </c>
      <c r="AB199">
        <f t="shared" si="51"/>
        <v>0</v>
      </c>
      <c r="AC199" t="str">
        <f t="shared" si="52"/>
        <v>Yes</v>
      </c>
      <c r="AD199" t="str">
        <f t="shared" si="53"/>
        <v>Obesity</v>
      </c>
      <c r="AE199" t="str">
        <f t="shared" si="54"/>
        <v>Diabetes</v>
      </c>
      <c r="AF199" t="str">
        <f t="shared" si="55"/>
        <v>26-Jul-2000</v>
      </c>
      <c r="AG199" s="18">
        <f>VLOOKUP($U199,$A198:$Q$2344,13,FALSE)</f>
        <v>2055.3200000000002</v>
      </c>
      <c r="AH199" t="str">
        <f t="shared" si="56"/>
        <v>tier - 3</v>
      </c>
      <c r="AI199" t="str">
        <f t="shared" si="57"/>
        <v>tier - 3</v>
      </c>
      <c r="AJ199" t="str">
        <f t="shared" si="58"/>
        <v>R1012</v>
      </c>
      <c r="AK199">
        <f t="shared" si="59"/>
        <v>22</v>
      </c>
    </row>
    <row r="200" spans="1:37" ht="15.6" x14ac:dyDescent="0.3">
      <c r="A200" s="1" t="s">
        <v>2174</v>
      </c>
      <c r="B200" t="s">
        <v>4934</v>
      </c>
      <c r="C200">
        <v>36.85</v>
      </c>
      <c r="D200">
        <v>5.88</v>
      </c>
      <c r="E200" t="s">
        <v>2380</v>
      </c>
      <c r="F200" t="s">
        <v>2381</v>
      </c>
      <c r="G200" t="s">
        <v>2380</v>
      </c>
      <c r="H200">
        <v>1</v>
      </c>
      <c r="I200" t="s">
        <v>2381</v>
      </c>
      <c r="J200" t="s">
        <v>8344</v>
      </c>
      <c r="K200" t="s">
        <v>8349</v>
      </c>
      <c r="L200" t="s">
        <v>8542</v>
      </c>
      <c r="M200" s="15">
        <v>2094.1</v>
      </c>
      <c r="N200" t="s">
        <v>12</v>
      </c>
      <c r="O200" t="s">
        <v>11</v>
      </c>
      <c r="P200" t="s">
        <v>200</v>
      </c>
      <c r="Q200">
        <v>18</v>
      </c>
      <c r="U200" s="1" t="s">
        <v>2174</v>
      </c>
      <c r="V200" t="str">
        <f t="shared" si="45"/>
        <v>Weinberg</v>
      </c>
      <c r="W200">
        <f t="shared" si="46"/>
        <v>36.85</v>
      </c>
      <c r="X200">
        <f t="shared" si="47"/>
        <v>5.88</v>
      </c>
      <c r="Y200" t="str">
        <f t="shared" si="48"/>
        <v>No</v>
      </c>
      <c r="Z200" t="str">
        <f t="shared" si="49"/>
        <v>Yes</v>
      </c>
      <c r="AA200" t="str">
        <f t="shared" si="50"/>
        <v>No</v>
      </c>
      <c r="AB200">
        <f t="shared" si="51"/>
        <v>1</v>
      </c>
      <c r="AC200" t="str">
        <f t="shared" si="52"/>
        <v>Yes</v>
      </c>
      <c r="AD200" t="str">
        <f t="shared" si="53"/>
        <v>Obesity</v>
      </c>
      <c r="AE200" t="str">
        <f t="shared" si="54"/>
        <v>Prediabetes</v>
      </c>
      <c r="AF200" t="str">
        <f t="shared" si="55"/>
        <v>12-Jun-2004</v>
      </c>
      <c r="AG200" s="18">
        <f>VLOOKUP($U200,$A199:$Q$2344,13,FALSE)</f>
        <v>2094.1</v>
      </c>
      <c r="AH200" t="str">
        <f t="shared" si="56"/>
        <v>tier - 3</v>
      </c>
      <c r="AI200" t="str">
        <f t="shared" si="57"/>
        <v>tier - 2</v>
      </c>
      <c r="AJ200" t="str">
        <f t="shared" si="58"/>
        <v>R1025</v>
      </c>
      <c r="AK200">
        <f t="shared" si="59"/>
        <v>18</v>
      </c>
    </row>
    <row r="201" spans="1:37" ht="15.6" x14ac:dyDescent="0.3">
      <c r="A201" s="1" t="s">
        <v>2173</v>
      </c>
      <c r="B201" t="s">
        <v>4935</v>
      </c>
      <c r="C201">
        <v>33.33</v>
      </c>
      <c r="D201">
        <v>5.01</v>
      </c>
      <c r="E201" t="s">
        <v>2381</v>
      </c>
      <c r="F201" t="s">
        <v>2380</v>
      </c>
      <c r="G201" t="s">
        <v>2381</v>
      </c>
      <c r="H201">
        <v>1</v>
      </c>
      <c r="I201" t="s">
        <v>2381</v>
      </c>
      <c r="J201" t="s">
        <v>8344</v>
      </c>
      <c r="K201" t="s">
        <v>8350</v>
      </c>
      <c r="L201" t="s">
        <v>8536</v>
      </c>
      <c r="M201" s="15">
        <v>2102.2600000000002</v>
      </c>
      <c r="N201" t="s">
        <v>12</v>
      </c>
      <c r="O201" t="s">
        <v>11</v>
      </c>
      <c r="P201" t="s">
        <v>166</v>
      </c>
      <c r="Q201">
        <v>21</v>
      </c>
      <c r="U201" s="1" t="s">
        <v>2173</v>
      </c>
      <c r="V201" t="str">
        <f t="shared" si="45"/>
        <v>Walsh</v>
      </c>
      <c r="W201">
        <f t="shared" si="46"/>
        <v>33.33</v>
      </c>
      <c r="X201">
        <f t="shared" si="47"/>
        <v>5.01</v>
      </c>
      <c r="Y201" t="str">
        <f t="shared" si="48"/>
        <v>Yes</v>
      </c>
      <c r="Z201" t="str">
        <f t="shared" si="49"/>
        <v>No</v>
      </c>
      <c r="AA201" t="str">
        <f t="shared" si="50"/>
        <v>Yes</v>
      </c>
      <c r="AB201">
        <f t="shared" si="51"/>
        <v>1</v>
      </c>
      <c r="AC201" t="str">
        <f t="shared" si="52"/>
        <v>Yes</v>
      </c>
      <c r="AD201" t="str">
        <f t="shared" si="53"/>
        <v>Obesity</v>
      </c>
      <c r="AE201" t="str">
        <f t="shared" si="54"/>
        <v>Normal</v>
      </c>
      <c r="AF201" t="str">
        <f t="shared" si="55"/>
        <v>14-Aug-2001</v>
      </c>
      <c r="AG201" s="18">
        <f>VLOOKUP($U201,$A200:$Q$2344,13,FALSE)</f>
        <v>2102.2600000000002</v>
      </c>
      <c r="AH201" t="str">
        <f t="shared" si="56"/>
        <v>tier - 3</v>
      </c>
      <c r="AI201" t="str">
        <f t="shared" si="57"/>
        <v>tier - 2</v>
      </c>
      <c r="AJ201" t="str">
        <f t="shared" si="58"/>
        <v>R1019</v>
      </c>
      <c r="AK201">
        <f t="shared" si="59"/>
        <v>21</v>
      </c>
    </row>
    <row r="202" spans="1:37" ht="15.6" x14ac:dyDescent="0.3">
      <c r="A202" s="1" t="s">
        <v>2172</v>
      </c>
      <c r="B202" t="s">
        <v>4936</v>
      </c>
      <c r="C202">
        <v>39.14</v>
      </c>
      <c r="D202">
        <v>4.4000000000000004</v>
      </c>
      <c r="E202" t="s">
        <v>2380</v>
      </c>
      <c r="F202" t="s">
        <v>2380</v>
      </c>
      <c r="G202" t="s">
        <v>2381</v>
      </c>
      <c r="H202">
        <v>1</v>
      </c>
      <c r="I202" t="s">
        <v>2381</v>
      </c>
      <c r="J202" t="s">
        <v>8344</v>
      </c>
      <c r="K202" t="s">
        <v>8350</v>
      </c>
      <c r="L202" t="s">
        <v>8543</v>
      </c>
      <c r="M202" s="15">
        <v>2103.08</v>
      </c>
      <c r="N202" t="s">
        <v>12</v>
      </c>
      <c r="O202" t="s">
        <v>11</v>
      </c>
      <c r="P202" t="s">
        <v>42</v>
      </c>
      <c r="Q202">
        <v>21</v>
      </c>
      <c r="U202" s="1" t="s">
        <v>2172</v>
      </c>
      <c r="V202" t="str">
        <f t="shared" si="45"/>
        <v>Pasten</v>
      </c>
      <c r="W202">
        <f t="shared" si="46"/>
        <v>39.14</v>
      </c>
      <c r="X202">
        <f t="shared" si="47"/>
        <v>4.4000000000000004</v>
      </c>
      <c r="Y202" t="str">
        <f t="shared" si="48"/>
        <v>No</v>
      </c>
      <c r="Z202" t="str">
        <f t="shared" si="49"/>
        <v>No</v>
      </c>
      <c r="AA202" t="str">
        <f t="shared" si="50"/>
        <v>Yes</v>
      </c>
      <c r="AB202">
        <f t="shared" si="51"/>
        <v>1</v>
      </c>
      <c r="AC202" t="str">
        <f t="shared" si="52"/>
        <v>Yes</v>
      </c>
      <c r="AD202" t="str">
        <f t="shared" si="53"/>
        <v>Obesity</v>
      </c>
      <c r="AE202" t="str">
        <f t="shared" si="54"/>
        <v>Normal</v>
      </c>
      <c r="AF202" t="str">
        <f t="shared" si="55"/>
        <v>22-Jun-2001</v>
      </c>
      <c r="AG202" s="18">
        <f>VLOOKUP($U202,$A201:$Q$2344,13,FALSE)</f>
        <v>2103.08</v>
      </c>
      <c r="AH202" t="str">
        <f t="shared" si="56"/>
        <v>tier - 3</v>
      </c>
      <c r="AI202" t="str">
        <f t="shared" si="57"/>
        <v>tier - 2</v>
      </c>
      <c r="AJ202" t="str">
        <f t="shared" si="58"/>
        <v>R1011</v>
      </c>
      <c r="AK202">
        <f t="shared" si="59"/>
        <v>21</v>
      </c>
    </row>
    <row r="203" spans="1:37" ht="15.6" x14ac:dyDescent="0.3">
      <c r="A203" s="1" t="s">
        <v>2171</v>
      </c>
      <c r="B203" t="s">
        <v>4937</v>
      </c>
      <c r="C203">
        <v>32.9</v>
      </c>
      <c r="D203">
        <v>6.26</v>
      </c>
      <c r="E203" t="s">
        <v>2381</v>
      </c>
      <c r="F203" t="s">
        <v>2380</v>
      </c>
      <c r="G203" t="s">
        <v>2380</v>
      </c>
      <c r="H203">
        <v>0</v>
      </c>
      <c r="I203" t="s">
        <v>2381</v>
      </c>
      <c r="J203" t="s">
        <v>8344</v>
      </c>
      <c r="K203" t="s">
        <v>8349</v>
      </c>
      <c r="L203" t="s">
        <v>8544</v>
      </c>
      <c r="M203" s="15">
        <v>2104.11</v>
      </c>
      <c r="N203" t="s">
        <v>11</v>
      </c>
      <c r="O203" t="s">
        <v>16</v>
      </c>
      <c r="P203" t="s">
        <v>168</v>
      </c>
      <c r="Q203">
        <v>21</v>
      </c>
      <c r="U203" s="1" t="s">
        <v>2171</v>
      </c>
      <c r="V203" t="str">
        <f t="shared" si="45"/>
        <v>LaBelle</v>
      </c>
      <c r="W203">
        <f t="shared" si="46"/>
        <v>32.9</v>
      </c>
      <c r="X203">
        <f t="shared" si="47"/>
        <v>6.26</v>
      </c>
      <c r="Y203" t="str">
        <f t="shared" si="48"/>
        <v>Yes</v>
      </c>
      <c r="Z203" t="str">
        <f t="shared" si="49"/>
        <v>No</v>
      </c>
      <c r="AA203" t="str">
        <f t="shared" si="50"/>
        <v>No</v>
      </c>
      <c r="AB203">
        <f t="shared" si="51"/>
        <v>0</v>
      </c>
      <c r="AC203" t="str">
        <f t="shared" si="52"/>
        <v>Yes</v>
      </c>
      <c r="AD203" t="str">
        <f t="shared" si="53"/>
        <v>Obesity</v>
      </c>
      <c r="AE203" t="str">
        <f t="shared" si="54"/>
        <v>Prediabetes</v>
      </c>
      <c r="AF203" t="str">
        <f t="shared" si="55"/>
        <v>28-Nov-2001</v>
      </c>
      <c r="AG203" s="18">
        <f>VLOOKUP($U203,$A202:$Q$2344,13,FALSE)</f>
        <v>2104.11</v>
      </c>
      <c r="AH203" t="str">
        <f t="shared" si="56"/>
        <v>tier - 2</v>
      </c>
      <c r="AI203" t="str">
        <f t="shared" si="57"/>
        <v>tier - 1</v>
      </c>
      <c r="AJ203" t="str">
        <f t="shared" si="58"/>
        <v>R1016</v>
      </c>
      <c r="AK203">
        <f t="shared" si="59"/>
        <v>21</v>
      </c>
    </row>
    <row r="204" spans="1:37" ht="15.6" x14ac:dyDescent="0.3">
      <c r="A204" s="1" t="s">
        <v>2170</v>
      </c>
      <c r="B204" t="s">
        <v>4938</v>
      </c>
      <c r="C204">
        <v>29.78</v>
      </c>
      <c r="D204">
        <v>10.27</v>
      </c>
      <c r="E204" t="s">
        <v>2381</v>
      </c>
      <c r="F204" t="s">
        <v>2380</v>
      </c>
      <c r="G204" t="s">
        <v>2381</v>
      </c>
      <c r="H204">
        <v>1</v>
      </c>
      <c r="I204" t="s">
        <v>2381</v>
      </c>
      <c r="J204" t="s">
        <v>8345</v>
      </c>
      <c r="K204" t="s">
        <v>8348</v>
      </c>
      <c r="L204" t="s">
        <v>8545</v>
      </c>
      <c r="M204" s="15">
        <v>2106.2600000000002</v>
      </c>
      <c r="N204" t="s">
        <v>11</v>
      </c>
      <c r="O204" t="s">
        <v>11</v>
      </c>
      <c r="P204" t="s">
        <v>13</v>
      </c>
      <c r="Q204">
        <v>33</v>
      </c>
      <c r="U204" s="1" t="s">
        <v>2170</v>
      </c>
      <c r="V204" t="str">
        <f t="shared" si="45"/>
        <v>Guzman</v>
      </c>
      <c r="W204">
        <f t="shared" si="46"/>
        <v>29.78</v>
      </c>
      <c r="X204">
        <f t="shared" si="47"/>
        <v>10.27</v>
      </c>
      <c r="Y204" t="str">
        <f t="shared" si="48"/>
        <v>Yes</v>
      </c>
      <c r="Z204" t="str">
        <f t="shared" si="49"/>
        <v>No</v>
      </c>
      <c r="AA204" t="str">
        <f t="shared" si="50"/>
        <v>Yes</v>
      </c>
      <c r="AB204">
        <f t="shared" si="51"/>
        <v>1</v>
      </c>
      <c r="AC204" t="str">
        <f t="shared" si="52"/>
        <v>Yes</v>
      </c>
      <c r="AD204" t="str">
        <f t="shared" si="53"/>
        <v>Over weight</v>
      </c>
      <c r="AE204" t="str">
        <f t="shared" si="54"/>
        <v>Diabetes</v>
      </c>
      <c r="AF204" t="str">
        <f t="shared" si="55"/>
        <v>21-Jul-1989</v>
      </c>
      <c r="AG204" s="18">
        <f>VLOOKUP($U204,$A203:$Q$2344,13,FALSE)</f>
        <v>2106.2600000000002</v>
      </c>
      <c r="AH204" t="str">
        <f t="shared" si="56"/>
        <v>tier - 2</v>
      </c>
      <c r="AI204" t="str">
        <f t="shared" si="57"/>
        <v>tier - 2</v>
      </c>
      <c r="AJ204" t="str">
        <f t="shared" si="58"/>
        <v>R1013</v>
      </c>
      <c r="AK204">
        <f t="shared" si="59"/>
        <v>33</v>
      </c>
    </row>
    <row r="205" spans="1:37" ht="15.6" x14ac:dyDescent="0.3">
      <c r="A205" s="1" t="s">
        <v>2169</v>
      </c>
      <c r="B205" t="s">
        <v>4939</v>
      </c>
      <c r="C205">
        <v>32.78</v>
      </c>
      <c r="D205">
        <v>5.27</v>
      </c>
      <c r="E205" t="s">
        <v>2380</v>
      </c>
      <c r="F205" t="s">
        <v>2380</v>
      </c>
      <c r="G205" t="s">
        <v>2380</v>
      </c>
      <c r="H205">
        <v>0</v>
      </c>
      <c r="I205" t="s">
        <v>2381</v>
      </c>
      <c r="J205" t="s">
        <v>8344</v>
      </c>
      <c r="K205" t="s">
        <v>8350</v>
      </c>
      <c r="L205" t="s">
        <v>8546</v>
      </c>
      <c r="M205" s="15">
        <v>2117.34</v>
      </c>
      <c r="N205" t="s">
        <v>11</v>
      </c>
      <c r="O205" t="s">
        <v>12</v>
      </c>
      <c r="P205" t="s">
        <v>23</v>
      </c>
      <c r="Q205">
        <v>19</v>
      </c>
      <c r="U205" s="1" t="s">
        <v>2169</v>
      </c>
      <c r="V205" t="str">
        <f t="shared" si="45"/>
        <v>Turnbull</v>
      </c>
      <c r="W205">
        <f t="shared" si="46"/>
        <v>32.78</v>
      </c>
      <c r="X205">
        <f t="shared" si="47"/>
        <v>5.27</v>
      </c>
      <c r="Y205" t="str">
        <f t="shared" si="48"/>
        <v>No</v>
      </c>
      <c r="Z205" t="str">
        <f t="shared" si="49"/>
        <v>No</v>
      </c>
      <c r="AA205" t="str">
        <f t="shared" si="50"/>
        <v>No</v>
      </c>
      <c r="AB205">
        <f t="shared" si="51"/>
        <v>0</v>
      </c>
      <c r="AC205" t="str">
        <f t="shared" si="52"/>
        <v>Yes</v>
      </c>
      <c r="AD205" t="str">
        <f t="shared" si="53"/>
        <v>Obesity</v>
      </c>
      <c r="AE205" t="str">
        <f t="shared" si="54"/>
        <v>Normal</v>
      </c>
      <c r="AF205" t="str">
        <f t="shared" si="55"/>
        <v>30-Sep-2003</v>
      </c>
      <c r="AG205" s="18">
        <f>VLOOKUP($U205,$A204:$Q$2344,13,FALSE)</f>
        <v>2117.34</v>
      </c>
      <c r="AH205" t="str">
        <f t="shared" si="56"/>
        <v>tier - 2</v>
      </c>
      <c r="AI205" t="str">
        <f t="shared" si="57"/>
        <v>tier - 3</v>
      </c>
      <c r="AJ205" t="str">
        <f t="shared" si="58"/>
        <v>R1012</v>
      </c>
      <c r="AK205">
        <f t="shared" si="59"/>
        <v>19</v>
      </c>
    </row>
    <row r="206" spans="1:37" ht="15.6" x14ac:dyDescent="0.3">
      <c r="A206" s="1" t="s">
        <v>2168</v>
      </c>
      <c r="B206" t="s">
        <v>4940</v>
      </c>
      <c r="C206">
        <v>41.65</v>
      </c>
      <c r="D206">
        <v>10.73</v>
      </c>
      <c r="E206" t="s">
        <v>2381</v>
      </c>
      <c r="F206" t="s">
        <v>2380</v>
      </c>
      <c r="G206" t="s">
        <v>2380</v>
      </c>
      <c r="H206">
        <v>0</v>
      </c>
      <c r="I206" t="s">
        <v>2381</v>
      </c>
      <c r="J206" t="s">
        <v>8344</v>
      </c>
      <c r="K206" t="s">
        <v>8348</v>
      </c>
      <c r="L206" t="s">
        <v>8547</v>
      </c>
      <c r="M206" s="15">
        <v>2118.61</v>
      </c>
      <c r="N206" t="s">
        <v>11</v>
      </c>
      <c r="O206" t="s">
        <v>16</v>
      </c>
      <c r="P206" t="s">
        <v>23</v>
      </c>
      <c r="Q206">
        <v>18</v>
      </c>
      <c r="U206" s="1" t="s">
        <v>2168</v>
      </c>
      <c r="V206" t="str">
        <f t="shared" si="45"/>
        <v>Aguero</v>
      </c>
      <c r="W206">
        <f t="shared" si="46"/>
        <v>41.65</v>
      </c>
      <c r="X206">
        <f t="shared" si="47"/>
        <v>10.73</v>
      </c>
      <c r="Y206" t="str">
        <f t="shared" si="48"/>
        <v>Yes</v>
      </c>
      <c r="Z206" t="str">
        <f t="shared" si="49"/>
        <v>No</v>
      </c>
      <c r="AA206" t="str">
        <f t="shared" si="50"/>
        <v>No</v>
      </c>
      <c r="AB206">
        <f t="shared" si="51"/>
        <v>0</v>
      </c>
      <c r="AC206" t="str">
        <f t="shared" si="52"/>
        <v>Yes</v>
      </c>
      <c r="AD206" t="str">
        <f t="shared" si="53"/>
        <v>Obesity</v>
      </c>
      <c r="AE206" t="str">
        <f t="shared" si="54"/>
        <v>Diabetes</v>
      </c>
      <c r="AF206" t="str">
        <f t="shared" si="55"/>
        <v>4-Nov-2004</v>
      </c>
      <c r="AG206" s="18">
        <f>VLOOKUP($U206,$A205:$Q$2344,13,FALSE)</f>
        <v>2118.61</v>
      </c>
      <c r="AH206" t="str">
        <f t="shared" si="56"/>
        <v>tier - 2</v>
      </c>
      <c r="AI206" t="str">
        <f t="shared" si="57"/>
        <v>tier - 1</v>
      </c>
      <c r="AJ206" t="str">
        <f t="shared" si="58"/>
        <v>R1012</v>
      </c>
      <c r="AK206">
        <f t="shared" si="59"/>
        <v>18</v>
      </c>
    </row>
    <row r="207" spans="1:37" ht="15.6" x14ac:dyDescent="0.3">
      <c r="A207" s="1" t="s">
        <v>2167</v>
      </c>
      <c r="B207" t="s">
        <v>4941</v>
      </c>
      <c r="C207">
        <v>50.79</v>
      </c>
      <c r="D207">
        <v>4.45</v>
      </c>
      <c r="E207" t="s">
        <v>2380</v>
      </c>
      <c r="F207" t="s">
        <v>2380</v>
      </c>
      <c r="G207" t="s">
        <v>2380</v>
      </c>
      <c r="H207">
        <v>1</v>
      </c>
      <c r="I207" t="s">
        <v>2381</v>
      </c>
      <c r="J207" t="s">
        <v>8344</v>
      </c>
      <c r="K207" t="s">
        <v>8350</v>
      </c>
      <c r="L207" t="s">
        <v>8548</v>
      </c>
      <c r="M207" s="15">
        <v>2128.4299999999998</v>
      </c>
      <c r="N207" t="s">
        <v>11</v>
      </c>
      <c r="O207" t="s">
        <v>16</v>
      </c>
      <c r="P207" t="s">
        <v>23</v>
      </c>
      <c r="Q207">
        <v>19</v>
      </c>
      <c r="U207" s="1" t="s">
        <v>2167</v>
      </c>
      <c r="V207" t="str">
        <f t="shared" si="45"/>
        <v>Woodward</v>
      </c>
      <c r="W207">
        <f t="shared" si="46"/>
        <v>50.79</v>
      </c>
      <c r="X207">
        <f t="shared" si="47"/>
        <v>4.45</v>
      </c>
      <c r="Y207" t="str">
        <f t="shared" si="48"/>
        <v>No</v>
      </c>
      <c r="Z207" t="str">
        <f t="shared" si="49"/>
        <v>No</v>
      </c>
      <c r="AA207" t="str">
        <f t="shared" si="50"/>
        <v>No</v>
      </c>
      <c r="AB207">
        <f t="shared" si="51"/>
        <v>1</v>
      </c>
      <c r="AC207" t="str">
        <f t="shared" si="52"/>
        <v>Yes</v>
      </c>
      <c r="AD207" t="str">
        <f t="shared" si="53"/>
        <v>Obesity</v>
      </c>
      <c r="AE207" t="str">
        <f t="shared" si="54"/>
        <v>Normal</v>
      </c>
      <c r="AF207" t="str">
        <f t="shared" si="55"/>
        <v>30-Aug-2003</v>
      </c>
      <c r="AG207" s="18">
        <f>VLOOKUP($U207,$A206:$Q$2344,13,FALSE)</f>
        <v>2128.4299999999998</v>
      </c>
      <c r="AH207" t="str">
        <f t="shared" si="56"/>
        <v>tier - 2</v>
      </c>
      <c r="AI207" t="str">
        <f t="shared" si="57"/>
        <v>tier - 1</v>
      </c>
      <c r="AJ207" t="str">
        <f t="shared" si="58"/>
        <v>R1012</v>
      </c>
      <c r="AK207">
        <f t="shared" si="59"/>
        <v>19</v>
      </c>
    </row>
    <row r="208" spans="1:37" ht="15.6" x14ac:dyDescent="0.3">
      <c r="A208" s="1" t="s">
        <v>2166</v>
      </c>
      <c r="B208" t="s">
        <v>4942</v>
      </c>
      <c r="C208">
        <v>35.43</v>
      </c>
      <c r="D208">
        <v>5.25</v>
      </c>
      <c r="E208" t="s">
        <v>2381</v>
      </c>
      <c r="F208" t="s">
        <v>2380</v>
      </c>
      <c r="G208" t="s">
        <v>2380</v>
      </c>
      <c r="H208">
        <v>0</v>
      </c>
      <c r="I208" t="s">
        <v>2381</v>
      </c>
      <c r="J208" t="s">
        <v>8344</v>
      </c>
      <c r="K208" t="s">
        <v>8350</v>
      </c>
      <c r="L208" t="s">
        <v>8549</v>
      </c>
      <c r="M208" s="15">
        <v>2130.6799999999998</v>
      </c>
      <c r="N208" t="s">
        <v>11</v>
      </c>
      <c r="O208" t="s">
        <v>12</v>
      </c>
      <c r="P208" t="s">
        <v>23</v>
      </c>
      <c r="Q208">
        <v>19</v>
      </c>
      <c r="U208" s="1" t="s">
        <v>2166</v>
      </c>
      <c r="V208" t="str">
        <f t="shared" si="45"/>
        <v>McElroy</v>
      </c>
      <c r="W208">
        <f t="shared" si="46"/>
        <v>35.43</v>
      </c>
      <c r="X208">
        <f t="shared" si="47"/>
        <v>5.25</v>
      </c>
      <c r="Y208" t="str">
        <f t="shared" si="48"/>
        <v>Yes</v>
      </c>
      <c r="Z208" t="str">
        <f t="shared" si="49"/>
        <v>No</v>
      </c>
      <c r="AA208" t="str">
        <f t="shared" si="50"/>
        <v>No</v>
      </c>
      <c r="AB208">
        <f t="shared" si="51"/>
        <v>0</v>
      </c>
      <c r="AC208" t="str">
        <f t="shared" si="52"/>
        <v>Yes</v>
      </c>
      <c r="AD208" t="str">
        <f t="shared" si="53"/>
        <v>Obesity</v>
      </c>
      <c r="AE208" t="str">
        <f t="shared" si="54"/>
        <v>Normal</v>
      </c>
      <c r="AF208" t="str">
        <f t="shared" si="55"/>
        <v>22-Dec-2003</v>
      </c>
      <c r="AG208" s="18">
        <f>VLOOKUP($U208,$A207:$Q$2344,13,FALSE)</f>
        <v>2130.6799999999998</v>
      </c>
      <c r="AH208" t="str">
        <f t="shared" si="56"/>
        <v>tier - 2</v>
      </c>
      <c r="AI208" t="str">
        <f t="shared" si="57"/>
        <v>tier - 3</v>
      </c>
      <c r="AJ208" t="str">
        <f t="shared" si="58"/>
        <v>R1012</v>
      </c>
      <c r="AK208">
        <f t="shared" si="59"/>
        <v>19</v>
      </c>
    </row>
    <row r="209" spans="1:37" ht="15.6" x14ac:dyDescent="0.3">
      <c r="A209" s="1" t="s">
        <v>2165</v>
      </c>
      <c r="B209" t="s">
        <v>4943</v>
      </c>
      <c r="C209">
        <v>35.25</v>
      </c>
      <c r="D209">
        <v>9.51</v>
      </c>
      <c r="E209" t="s">
        <v>2380</v>
      </c>
      <c r="F209" t="s">
        <v>2380</v>
      </c>
      <c r="G209" t="s">
        <v>2380</v>
      </c>
      <c r="H209">
        <v>0</v>
      </c>
      <c r="I209" t="s">
        <v>2381</v>
      </c>
      <c r="J209" t="s">
        <v>8344</v>
      </c>
      <c r="K209" t="s">
        <v>8348</v>
      </c>
      <c r="L209" t="s">
        <v>8499</v>
      </c>
      <c r="M209" s="15">
        <v>2134.9</v>
      </c>
      <c r="N209" t="s">
        <v>11</v>
      </c>
      <c r="O209" t="s">
        <v>12</v>
      </c>
      <c r="P209" t="s">
        <v>23</v>
      </c>
      <c r="Q209">
        <v>19</v>
      </c>
      <c r="U209" s="1" t="s">
        <v>2165</v>
      </c>
      <c r="V209" t="str">
        <f t="shared" si="45"/>
        <v>Lopez</v>
      </c>
      <c r="W209">
        <f t="shared" si="46"/>
        <v>35.25</v>
      </c>
      <c r="X209">
        <f t="shared" si="47"/>
        <v>9.51</v>
      </c>
      <c r="Y209" t="str">
        <f t="shared" si="48"/>
        <v>No</v>
      </c>
      <c r="Z209" t="str">
        <f t="shared" si="49"/>
        <v>No</v>
      </c>
      <c r="AA209" t="str">
        <f t="shared" si="50"/>
        <v>No</v>
      </c>
      <c r="AB209">
        <f t="shared" si="51"/>
        <v>0</v>
      </c>
      <c r="AC209" t="str">
        <f t="shared" si="52"/>
        <v>Yes</v>
      </c>
      <c r="AD209" t="str">
        <f t="shared" si="53"/>
        <v>Obesity</v>
      </c>
      <c r="AE209" t="str">
        <f t="shared" si="54"/>
        <v>Diabetes</v>
      </c>
      <c r="AF209" t="str">
        <f t="shared" si="55"/>
        <v>1-Sep-2003</v>
      </c>
      <c r="AG209" s="18">
        <f>VLOOKUP($U209,$A208:$Q$2344,13,FALSE)</f>
        <v>2134.9</v>
      </c>
      <c r="AH209" t="str">
        <f t="shared" si="56"/>
        <v>tier - 2</v>
      </c>
      <c r="AI209" t="str">
        <f t="shared" si="57"/>
        <v>tier - 3</v>
      </c>
      <c r="AJ209" t="str">
        <f t="shared" si="58"/>
        <v>R1012</v>
      </c>
      <c r="AK209">
        <f t="shared" si="59"/>
        <v>19</v>
      </c>
    </row>
    <row r="210" spans="1:37" ht="15.6" x14ac:dyDescent="0.3">
      <c r="A210" s="1" t="s">
        <v>2164</v>
      </c>
      <c r="B210" t="s">
        <v>4944</v>
      </c>
      <c r="C210">
        <v>36.85</v>
      </c>
      <c r="D210">
        <v>11.12</v>
      </c>
      <c r="E210" t="s">
        <v>2380</v>
      </c>
      <c r="F210" t="s">
        <v>2380</v>
      </c>
      <c r="G210" t="s">
        <v>2380</v>
      </c>
      <c r="H210">
        <v>0</v>
      </c>
      <c r="I210" t="s">
        <v>2381</v>
      </c>
      <c r="J210" t="s">
        <v>8344</v>
      </c>
      <c r="K210" t="s">
        <v>8348</v>
      </c>
      <c r="L210" t="s">
        <v>8504</v>
      </c>
      <c r="M210" s="15">
        <v>2136.88</v>
      </c>
      <c r="N210" t="s">
        <v>11</v>
      </c>
      <c r="O210" t="s">
        <v>11</v>
      </c>
      <c r="P210" t="s">
        <v>23</v>
      </c>
      <c r="Q210">
        <v>19</v>
      </c>
      <c r="U210" s="1" t="s">
        <v>2164</v>
      </c>
      <c r="V210" t="str">
        <f t="shared" si="45"/>
        <v>Cardosi</v>
      </c>
      <c r="W210">
        <f t="shared" si="46"/>
        <v>36.85</v>
      </c>
      <c r="X210">
        <f t="shared" si="47"/>
        <v>11.12</v>
      </c>
      <c r="Y210" t="str">
        <f t="shared" si="48"/>
        <v>No</v>
      </c>
      <c r="Z210" t="str">
        <f t="shared" si="49"/>
        <v>No</v>
      </c>
      <c r="AA210" t="str">
        <f t="shared" si="50"/>
        <v>No</v>
      </c>
      <c r="AB210">
        <f t="shared" si="51"/>
        <v>0</v>
      </c>
      <c r="AC210" t="str">
        <f t="shared" si="52"/>
        <v>Yes</v>
      </c>
      <c r="AD210" t="str">
        <f t="shared" si="53"/>
        <v>Obesity</v>
      </c>
      <c r="AE210" t="str">
        <f t="shared" si="54"/>
        <v>Diabetes</v>
      </c>
      <c r="AF210" t="str">
        <f t="shared" si="55"/>
        <v>26-Sep-2003</v>
      </c>
      <c r="AG210" s="18">
        <f>VLOOKUP($U210,$A209:$Q$2344,13,FALSE)</f>
        <v>2136.88</v>
      </c>
      <c r="AH210" t="str">
        <f t="shared" si="56"/>
        <v>tier - 2</v>
      </c>
      <c r="AI210" t="str">
        <f t="shared" si="57"/>
        <v>tier - 2</v>
      </c>
      <c r="AJ210" t="str">
        <f t="shared" si="58"/>
        <v>R1012</v>
      </c>
      <c r="AK210">
        <f t="shared" si="59"/>
        <v>19</v>
      </c>
    </row>
    <row r="211" spans="1:37" ht="15.6" x14ac:dyDescent="0.3">
      <c r="A211" s="1" t="s">
        <v>2163</v>
      </c>
      <c r="B211" t="s">
        <v>4945</v>
      </c>
      <c r="C211">
        <v>31.02</v>
      </c>
      <c r="D211">
        <v>4.5599999999999996</v>
      </c>
      <c r="E211" t="s">
        <v>2380</v>
      </c>
      <c r="F211" t="s">
        <v>2381</v>
      </c>
      <c r="G211" t="s">
        <v>2380</v>
      </c>
      <c r="H211">
        <v>1</v>
      </c>
      <c r="I211" t="s">
        <v>2381</v>
      </c>
      <c r="J211" t="s">
        <v>8344</v>
      </c>
      <c r="K211" t="s">
        <v>8350</v>
      </c>
      <c r="L211" t="s">
        <v>8550</v>
      </c>
      <c r="M211" s="15">
        <v>2137.65</v>
      </c>
      <c r="N211" t="s">
        <v>12</v>
      </c>
      <c r="O211" t="s">
        <v>16</v>
      </c>
      <c r="P211" t="s">
        <v>13</v>
      </c>
      <c r="Q211">
        <v>25</v>
      </c>
      <c r="U211" s="1" t="s">
        <v>2163</v>
      </c>
      <c r="V211" t="str">
        <f t="shared" si="45"/>
        <v>Looney</v>
      </c>
      <c r="W211">
        <f t="shared" si="46"/>
        <v>31.02</v>
      </c>
      <c r="X211">
        <f t="shared" si="47"/>
        <v>4.5599999999999996</v>
      </c>
      <c r="Y211" t="str">
        <f t="shared" si="48"/>
        <v>No</v>
      </c>
      <c r="Z211" t="str">
        <f t="shared" si="49"/>
        <v>Yes</v>
      </c>
      <c r="AA211" t="str">
        <f t="shared" si="50"/>
        <v>No</v>
      </c>
      <c r="AB211">
        <f t="shared" si="51"/>
        <v>1</v>
      </c>
      <c r="AC211" t="str">
        <f t="shared" si="52"/>
        <v>Yes</v>
      </c>
      <c r="AD211" t="str">
        <f t="shared" si="53"/>
        <v>Obesity</v>
      </c>
      <c r="AE211" t="str">
        <f t="shared" si="54"/>
        <v>Normal</v>
      </c>
      <c r="AF211" t="str">
        <f t="shared" si="55"/>
        <v>3-Sep-1997</v>
      </c>
      <c r="AG211" s="18">
        <f>VLOOKUP($U211,$A210:$Q$2344,13,FALSE)</f>
        <v>2137.65</v>
      </c>
      <c r="AH211" t="str">
        <f t="shared" si="56"/>
        <v>tier - 3</v>
      </c>
      <c r="AI211" t="str">
        <f t="shared" si="57"/>
        <v>tier - 1</v>
      </c>
      <c r="AJ211" t="str">
        <f t="shared" si="58"/>
        <v>R1013</v>
      </c>
      <c r="AK211">
        <f t="shared" si="59"/>
        <v>25</v>
      </c>
    </row>
    <row r="212" spans="1:37" ht="15.6" x14ac:dyDescent="0.3">
      <c r="A212" s="1" t="s">
        <v>2162</v>
      </c>
      <c r="B212" t="s">
        <v>4946</v>
      </c>
      <c r="C212">
        <v>35.6</v>
      </c>
      <c r="D212">
        <v>4.0199999999999996</v>
      </c>
      <c r="E212" t="s">
        <v>2381</v>
      </c>
      <c r="F212" t="s">
        <v>2381</v>
      </c>
      <c r="G212" t="s">
        <v>2380</v>
      </c>
      <c r="H212">
        <v>2</v>
      </c>
      <c r="I212" t="s">
        <v>2381</v>
      </c>
      <c r="J212" t="s">
        <v>8344</v>
      </c>
      <c r="K212" t="s">
        <v>8350</v>
      </c>
      <c r="L212" t="s">
        <v>8551</v>
      </c>
      <c r="M212" s="15">
        <v>2138.0700000000002</v>
      </c>
      <c r="N212" t="s">
        <v>11</v>
      </c>
      <c r="O212" t="s">
        <v>16</v>
      </c>
      <c r="P212" t="s">
        <v>23</v>
      </c>
      <c r="Q212">
        <v>19</v>
      </c>
      <c r="U212" s="1" t="s">
        <v>2162</v>
      </c>
      <c r="V212" t="str">
        <f t="shared" si="45"/>
        <v>Zyryanov</v>
      </c>
      <c r="W212">
        <f t="shared" si="46"/>
        <v>35.6</v>
      </c>
      <c r="X212">
        <f t="shared" si="47"/>
        <v>4.0199999999999996</v>
      </c>
      <c r="Y212" t="str">
        <f t="shared" si="48"/>
        <v>Yes</v>
      </c>
      <c r="Z212" t="str">
        <f t="shared" si="49"/>
        <v>Yes</v>
      </c>
      <c r="AA212" t="str">
        <f t="shared" si="50"/>
        <v>No</v>
      </c>
      <c r="AB212">
        <f t="shared" si="51"/>
        <v>2</v>
      </c>
      <c r="AC212" t="str">
        <f t="shared" si="52"/>
        <v>Yes</v>
      </c>
      <c r="AD212" t="str">
        <f t="shared" si="53"/>
        <v>Obesity</v>
      </c>
      <c r="AE212" t="str">
        <f t="shared" si="54"/>
        <v>Normal</v>
      </c>
      <c r="AF212" t="str">
        <f t="shared" si="55"/>
        <v>19-Aug-2003</v>
      </c>
      <c r="AG212" s="18">
        <f>VLOOKUP($U212,$A211:$Q$2344,13,FALSE)</f>
        <v>2138.0700000000002</v>
      </c>
      <c r="AH212" t="str">
        <f t="shared" si="56"/>
        <v>tier - 2</v>
      </c>
      <c r="AI212" t="str">
        <f t="shared" si="57"/>
        <v>tier - 1</v>
      </c>
      <c r="AJ212" t="str">
        <f t="shared" si="58"/>
        <v>R1012</v>
      </c>
      <c r="AK212">
        <f t="shared" si="59"/>
        <v>19</v>
      </c>
    </row>
    <row r="213" spans="1:37" ht="15.6" x14ac:dyDescent="0.3">
      <c r="A213" s="1" t="s">
        <v>2161</v>
      </c>
      <c r="B213" t="s">
        <v>4947</v>
      </c>
      <c r="C213">
        <v>34.39</v>
      </c>
      <c r="D213">
        <v>8.7200000000000006</v>
      </c>
      <c r="E213" t="s">
        <v>2380</v>
      </c>
      <c r="F213" t="s">
        <v>2380</v>
      </c>
      <c r="G213" t="s">
        <v>2380</v>
      </c>
      <c r="H213">
        <v>0</v>
      </c>
      <c r="I213" t="s">
        <v>2381</v>
      </c>
      <c r="J213" t="s">
        <v>8344</v>
      </c>
      <c r="K213" t="s">
        <v>8348</v>
      </c>
      <c r="L213" t="s">
        <v>8475</v>
      </c>
      <c r="M213" s="15">
        <v>2144.85</v>
      </c>
      <c r="N213" t="s">
        <v>11</v>
      </c>
      <c r="O213" t="s">
        <v>16</v>
      </c>
      <c r="P213" t="s">
        <v>42</v>
      </c>
      <c r="Q213">
        <v>18</v>
      </c>
      <c r="U213" s="1" t="s">
        <v>2161</v>
      </c>
      <c r="V213" t="str">
        <f t="shared" si="45"/>
        <v>Gavin</v>
      </c>
      <c r="W213">
        <f t="shared" si="46"/>
        <v>34.39</v>
      </c>
      <c r="X213">
        <f t="shared" si="47"/>
        <v>8.7200000000000006</v>
      </c>
      <c r="Y213" t="str">
        <f t="shared" si="48"/>
        <v>No</v>
      </c>
      <c r="Z213" t="str">
        <f t="shared" si="49"/>
        <v>No</v>
      </c>
      <c r="AA213" t="str">
        <f t="shared" si="50"/>
        <v>No</v>
      </c>
      <c r="AB213">
        <f t="shared" si="51"/>
        <v>0</v>
      </c>
      <c r="AC213" t="str">
        <f t="shared" si="52"/>
        <v>Yes</v>
      </c>
      <c r="AD213" t="str">
        <f t="shared" si="53"/>
        <v>Obesity</v>
      </c>
      <c r="AE213" t="str">
        <f t="shared" si="54"/>
        <v>Diabetes</v>
      </c>
      <c r="AF213" t="str">
        <f t="shared" si="55"/>
        <v>4-Oct-2004</v>
      </c>
      <c r="AG213" s="18">
        <f>VLOOKUP($U213,$A212:$Q$2344,13,FALSE)</f>
        <v>2144.85</v>
      </c>
      <c r="AH213" t="str">
        <f t="shared" si="56"/>
        <v>tier - 2</v>
      </c>
      <c r="AI213" t="str">
        <f t="shared" si="57"/>
        <v>tier - 1</v>
      </c>
      <c r="AJ213" t="str">
        <f t="shared" si="58"/>
        <v>R1011</v>
      </c>
      <c r="AK213">
        <f t="shared" si="59"/>
        <v>18</v>
      </c>
    </row>
    <row r="214" spans="1:37" ht="15.6" x14ac:dyDescent="0.3">
      <c r="A214" s="1" t="s">
        <v>2160</v>
      </c>
      <c r="B214" t="s">
        <v>4948</v>
      </c>
      <c r="C214">
        <v>29.06</v>
      </c>
      <c r="D214">
        <v>6.25</v>
      </c>
      <c r="E214" t="s">
        <v>2381</v>
      </c>
      <c r="F214" t="s">
        <v>2380</v>
      </c>
      <c r="G214" t="s">
        <v>2380</v>
      </c>
      <c r="H214">
        <v>1</v>
      </c>
      <c r="I214" t="s">
        <v>2381</v>
      </c>
      <c r="J214" t="s">
        <v>8345</v>
      </c>
      <c r="K214" t="s">
        <v>8349</v>
      </c>
      <c r="L214" t="s">
        <v>8552</v>
      </c>
      <c r="M214" s="15">
        <v>2150.4699999999998</v>
      </c>
      <c r="N214" t="s">
        <v>11</v>
      </c>
      <c r="O214" t="s">
        <v>12</v>
      </c>
      <c r="P214" t="s">
        <v>42</v>
      </c>
      <c r="Q214">
        <v>22</v>
      </c>
      <c r="U214" s="1" t="s">
        <v>2160</v>
      </c>
      <c r="V214" t="str">
        <f t="shared" si="45"/>
        <v>Littlefield</v>
      </c>
      <c r="W214">
        <f t="shared" si="46"/>
        <v>29.06</v>
      </c>
      <c r="X214">
        <f t="shared" si="47"/>
        <v>6.25</v>
      </c>
      <c r="Y214" t="str">
        <f t="shared" si="48"/>
        <v>Yes</v>
      </c>
      <c r="Z214" t="str">
        <f t="shared" si="49"/>
        <v>No</v>
      </c>
      <c r="AA214" t="str">
        <f t="shared" si="50"/>
        <v>No</v>
      </c>
      <c r="AB214">
        <f t="shared" si="51"/>
        <v>1</v>
      </c>
      <c r="AC214" t="str">
        <f t="shared" si="52"/>
        <v>Yes</v>
      </c>
      <c r="AD214" t="str">
        <f t="shared" si="53"/>
        <v>Over weight</v>
      </c>
      <c r="AE214" t="str">
        <f t="shared" si="54"/>
        <v>Prediabetes</v>
      </c>
      <c r="AF214" t="str">
        <f t="shared" si="55"/>
        <v>27-Dec-2000</v>
      </c>
      <c r="AG214" s="18">
        <f>VLOOKUP($U214,$A213:$Q$2344,13,FALSE)</f>
        <v>2150.4699999999998</v>
      </c>
      <c r="AH214" t="str">
        <f t="shared" si="56"/>
        <v>tier - 2</v>
      </c>
      <c r="AI214" t="str">
        <f t="shared" si="57"/>
        <v>tier - 3</v>
      </c>
      <c r="AJ214" t="str">
        <f t="shared" si="58"/>
        <v>R1011</v>
      </c>
      <c r="AK214">
        <f t="shared" si="59"/>
        <v>22</v>
      </c>
    </row>
    <row r="215" spans="1:37" ht="15.6" x14ac:dyDescent="0.3">
      <c r="A215" s="1" t="s">
        <v>2159</v>
      </c>
      <c r="B215" t="s">
        <v>4949</v>
      </c>
      <c r="C215">
        <v>35.799999999999997</v>
      </c>
      <c r="D215">
        <v>7.32</v>
      </c>
      <c r="E215" t="s">
        <v>2380</v>
      </c>
      <c r="F215" t="s">
        <v>2380</v>
      </c>
      <c r="G215" t="s">
        <v>2380</v>
      </c>
      <c r="H215">
        <v>2</v>
      </c>
      <c r="I215" t="s">
        <v>2381</v>
      </c>
      <c r="J215" t="s">
        <v>8344</v>
      </c>
      <c r="K215" t="s">
        <v>8348</v>
      </c>
      <c r="L215" t="s">
        <v>8553</v>
      </c>
      <c r="M215" s="15">
        <v>2154.36</v>
      </c>
      <c r="N215" t="s">
        <v>11</v>
      </c>
      <c r="O215" t="s">
        <v>11</v>
      </c>
      <c r="P215" t="s">
        <v>42</v>
      </c>
      <c r="Q215">
        <v>22</v>
      </c>
      <c r="U215" s="1" t="s">
        <v>2159</v>
      </c>
      <c r="V215" t="str">
        <f t="shared" si="45"/>
        <v>Shearer</v>
      </c>
      <c r="W215">
        <f t="shared" si="46"/>
        <v>35.799999999999997</v>
      </c>
      <c r="X215">
        <f t="shared" si="47"/>
        <v>7.32</v>
      </c>
      <c r="Y215" t="str">
        <f t="shared" si="48"/>
        <v>No</v>
      </c>
      <c r="Z215" t="str">
        <f t="shared" si="49"/>
        <v>No</v>
      </c>
      <c r="AA215" t="str">
        <f t="shared" si="50"/>
        <v>No</v>
      </c>
      <c r="AB215">
        <f t="shared" si="51"/>
        <v>2</v>
      </c>
      <c r="AC215" t="str">
        <f t="shared" si="52"/>
        <v>Yes</v>
      </c>
      <c r="AD215" t="str">
        <f t="shared" si="53"/>
        <v>Obesity</v>
      </c>
      <c r="AE215" t="str">
        <f t="shared" si="54"/>
        <v>Diabetes</v>
      </c>
      <c r="AF215" t="str">
        <f t="shared" si="55"/>
        <v>22-Oct-2000</v>
      </c>
      <c r="AG215" s="18">
        <f>VLOOKUP($U215,$A214:$Q$2344,13,FALSE)</f>
        <v>2154.36</v>
      </c>
      <c r="AH215" t="str">
        <f t="shared" si="56"/>
        <v>tier - 2</v>
      </c>
      <c r="AI215" t="str">
        <f t="shared" si="57"/>
        <v>tier - 2</v>
      </c>
      <c r="AJ215" t="str">
        <f t="shared" si="58"/>
        <v>R1011</v>
      </c>
      <c r="AK215">
        <f t="shared" si="59"/>
        <v>22</v>
      </c>
    </row>
    <row r="216" spans="1:37" ht="15.6" x14ac:dyDescent="0.3">
      <c r="A216" s="1" t="s">
        <v>2158</v>
      </c>
      <c r="B216" t="s">
        <v>4950</v>
      </c>
      <c r="C216">
        <v>49.8</v>
      </c>
      <c r="D216">
        <v>4.24</v>
      </c>
      <c r="E216" t="s">
        <v>2380</v>
      </c>
      <c r="F216" t="s">
        <v>2380</v>
      </c>
      <c r="G216" t="s">
        <v>2380</v>
      </c>
      <c r="H216">
        <v>1</v>
      </c>
      <c r="I216" t="s">
        <v>2381</v>
      </c>
      <c r="J216" t="s">
        <v>8344</v>
      </c>
      <c r="K216" t="s">
        <v>8350</v>
      </c>
      <c r="L216" t="s">
        <v>8554</v>
      </c>
      <c r="M216" s="15">
        <v>2155.6799999999998</v>
      </c>
      <c r="N216" t="s">
        <v>11</v>
      </c>
      <c r="O216" t="s">
        <v>12</v>
      </c>
      <c r="P216" t="s">
        <v>13</v>
      </c>
      <c r="Q216">
        <v>22</v>
      </c>
      <c r="U216" s="1" t="s">
        <v>2158</v>
      </c>
      <c r="V216" t="str">
        <f t="shared" si="45"/>
        <v>Armstrong</v>
      </c>
      <c r="W216">
        <f t="shared" si="46"/>
        <v>49.8</v>
      </c>
      <c r="X216">
        <f t="shared" si="47"/>
        <v>4.24</v>
      </c>
      <c r="Y216" t="str">
        <f t="shared" si="48"/>
        <v>No</v>
      </c>
      <c r="Z216" t="str">
        <f t="shared" si="49"/>
        <v>No</v>
      </c>
      <c r="AA216" t="str">
        <f t="shared" si="50"/>
        <v>No</v>
      </c>
      <c r="AB216">
        <f t="shared" si="51"/>
        <v>1</v>
      </c>
      <c r="AC216" t="str">
        <f t="shared" si="52"/>
        <v>Yes</v>
      </c>
      <c r="AD216" t="str">
        <f t="shared" si="53"/>
        <v>Obesity</v>
      </c>
      <c r="AE216" t="str">
        <f t="shared" si="54"/>
        <v>Normal</v>
      </c>
      <c r="AF216" t="str">
        <f t="shared" si="55"/>
        <v>29-Nov-2000</v>
      </c>
      <c r="AG216" s="18">
        <f>VLOOKUP($U216,$A215:$Q$2344,13,FALSE)</f>
        <v>2155.6799999999998</v>
      </c>
      <c r="AH216" t="str">
        <f t="shared" si="56"/>
        <v>tier - 2</v>
      </c>
      <c r="AI216" t="str">
        <f t="shared" si="57"/>
        <v>tier - 3</v>
      </c>
      <c r="AJ216" t="str">
        <f t="shared" si="58"/>
        <v>R1013</v>
      </c>
      <c r="AK216">
        <f t="shared" si="59"/>
        <v>22</v>
      </c>
    </row>
    <row r="217" spans="1:37" ht="15.6" x14ac:dyDescent="0.3">
      <c r="A217" s="1" t="s">
        <v>2157</v>
      </c>
      <c r="B217" t="s">
        <v>4951</v>
      </c>
      <c r="C217">
        <v>35.71</v>
      </c>
      <c r="D217">
        <v>6.84</v>
      </c>
      <c r="E217" t="s">
        <v>2380</v>
      </c>
      <c r="F217" t="s">
        <v>2380</v>
      </c>
      <c r="G217" t="s">
        <v>2380</v>
      </c>
      <c r="H217">
        <v>2</v>
      </c>
      <c r="I217" t="s">
        <v>2381</v>
      </c>
      <c r="J217" t="s">
        <v>8344</v>
      </c>
      <c r="K217" t="s">
        <v>8348</v>
      </c>
      <c r="L217" t="s">
        <v>8555</v>
      </c>
      <c r="M217" s="15">
        <v>2156.75</v>
      </c>
      <c r="N217" t="s">
        <v>11</v>
      </c>
      <c r="O217" t="s">
        <v>11</v>
      </c>
      <c r="P217" t="s">
        <v>13</v>
      </c>
      <c r="Q217">
        <v>22</v>
      </c>
      <c r="U217" s="1" t="s">
        <v>2157</v>
      </c>
      <c r="V217" t="str">
        <f t="shared" si="45"/>
        <v>Warriner</v>
      </c>
      <c r="W217">
        <f t="shared" si="46"/>
        <v>35.71</v>
      </c>
      <c r="X217">
        <f t="shared" si="47"/>
        <v>6.84</v>
      </c>
      <c r="Y217" t="str">
        <f t="shared" si="48"/>
        <v>No</v>
      </c>
      <c r="Z217" t="str">
        <f t="shared" si="49"/>
        <v>No</v>
      </c>
      <c r="AA217" t="str">
        <f t="shared" si="50"/>
        <v>No</v>
      </c>
      <c r="AB217">
        <f t="shared" si="51"/>
        <v>2</v>
      </c>
      <c r="AC217" t="str">
        <f t="shared" si="52"/>
        <v>Yes</v>
      </c>
      <c r="AD217" t="str">
        <f t="shared" si="53"/>
        <v>Obesity</v>
      </c>
      <c r="AE217" t="str">
        <f t="shared" si="54"/>
        <v>Diabetes</v>
      </c>
      <c r="AF217" t="str">
        <f t="shared" si="55"/>
        <v>10-Dec-2000</v>
      </c>
      <c r="AG217" s="18">
        <f>VLOOKUP($U217,$A216:$Q$2344,13,FALSE)</f>
        <v>2156.75</v>
      </c>
      <c r="AH217" t="str">
        <f t="shared" si="56"/>
        <v>tier - 2</v>
      </c>
      <c r="AI217" t="str">
        <f t="shared" si="57"/>
        <v>tier - 2</v>
      </c>
      <c r="AJ217" t="str">
        <f t="shared" si="58"/>
        <v>R1013</v>
      </c>
      <c r="AK217">
        <f t="shared" si="59"/>
        <v>22</v>
      </c>
    </row>
    <row r="218" spans="1:37" ht="15.6" x14ac:dyDescent="0.3">
      <c r="A218" s="1" t="s">
        <v>2156</v>
      </c>
      <c r="B218" t="s">
        <v>4952</v>
      </c>
      <c r="C218">
        <v>30.8</v>
      </c>
      <c r="D218">
        <v>5.23</v>
      </c>
      <c r="E218" t="s">
        <v>2381</v>
      </c>
      <c r="F218" t="s">
        <v>2380</v>
      </c>
      <c r="G218" t="s">
        <v>2380</v>
      </c>
      <c r="H218">
        <v>1</v>
      </c>
      <c r="I218" t="s">
        <v>2381</v>
      </c>
      <c r="J218" t="s">
        <v>8344</v>
      </c>
      <c r="K218" t="s">
        <v>8350</v>
      </c>
      <c r="L218" t="s">
        <v>8556</v>
      </c>
      <c r="M218" s="15">
        <v>2166.73</v>
      </c>
      <c r="N218" t="s">
        <v>11</v>
      </c>
      <c r="O218" t="s">
        <v>11</v>
      </c>
      <c r="P218" t="s">
        <v>42</v>
      </c>
      <c r="Q218">
        <v>22</v>
      </c>
      <c r="U218" s="1" t="s">
        <v>2156</v>
      </c>
      <c r="V218" t="str">
        <f t="shared" si="45"/>
        <v>White</v>
      </c>
      <c r="W218">
        <f t="shared" si="46"/>
        <v>30.8</v>
      </c>
      <c r="X218">
        <f t="shared" si="47"/>
        <v>5.23</v>
      </c>
      <c r="Y218" t="str">
        <f t="shared" si="48"/>
        <v>Yes</v>
      </c>
      <c r="Z218" t="str">
        <f t="shared" si="49"/>
        <v>No</v>
      </c>
      <c r="AA218" t="str">
        <f t="shared" si="50"/>
        <v>No</v>
      </c>
      <c r="AB218">
        <f t="shared" si="51"/>
        <v>1</v>
      </c>
      <c r="AC218" t="str">
        <f t="shared" si="52"/>
        <v>Yes</v>
      </c>
      <c r="AD218" t="str">
        <f t="shared" si="53"/>
        <v>Obesity</v>
      </c>
      <c r="AE218" t="str">
        <f t="shared" si="54"/>
        <v>Normal</v>
      </c>
      <c r="AF218" t="str">
        <f t="shared" si="55"/>
        <v>23-Aug-2000</v>
      </c>
      <c r="AG218" s="18">
        <f>VLOOKUP($U218,$A217:$Q$2344,13,FALSE)</f>
        <v>2166.73</v>
      </c>
      <c r="AH218" t="str">
        <f t="shared" si="56"/>
        <v>tier - 2</v>
      </c>
      <c r="AI218" t="str">
        <f t="shared" si="57"/>
        <v>tier - 2</v>
      </c>
      <c r="AJ218" t="str">
        <f t="shared" si="58"/>
        <v>R1011</v>
      </c>
      <c r="AK218">
        <f t="shared" si="59"/>
        <v>22</v>
      </c>
    </row>
    <row r="219" spans="1:37" ht="15.6" x14ac:dyDescent="0.3">
      <c r="A219" s="1" t="s">
        <v>2155</v>
      </c>
      <c r="B219" t="s">
        <v>4953</v>
      </c>
      <c r="C219">
        <v>33.69</v>
      </c>
      <c r="D219">
        <v>9.68</v>
      </c>
      <c r="E219" t="s">
        <v>2380</v>
      </c>
      <c r="F219" t="s">
        <v>2380</v>
      </c>
      <c r="G219" t="s">
        <v>2380</v>
      </c>
      <c r="H219">
        <v>0</v>
      </c>
      <c r="I219" t="s">
        <v>2381</v>
      </c>
      <c r="J219" t="s">
        <v>8344</v>
      </c>
      <c r="K219" t="s">
        <v>8348</v>
      </c>
      <c r="L219" t="s">
        <v>8557</v>
      </c>
      <c r="M219" s="15">
        <v>2170.08</v>
      </c>
      <c r="N219" t="s">
        <v>11</v>
      </c>
      <c r="O219" t="s">
        <v>11</v>
      </c>
      <c r="P219" t="s">
        <v>13</v>
      </c>
      <c r="Q219">
        <v>28</v>
      </c>
      <c r="U219" s="1" t="s">
        <v>2155</v>
      </c>
      <c r="V219" t="str">
        <f t="shared" si="45"/>
        <v>Cordaro</v>
      </c>
      <c r="W219">
        <f t="shared" si="46"/>
        <v>33.69</v>
      </c>
      <c r="X219">
        <f t="shared" si="47"/>
        <v>9.68</v>
      </c>
      <c r="Y219" t="str">
        <f t="shared" si="48"/>
        <v>No</v>
      </c>
      <c r="Z219" t="str">
        <f t="shared" si="49"/>
        <v>No</v>
      </c>
      <c r="AA219" t="str">
        <f t="shared" si="50"/>
        <v>No</v>
      </c>
      <c r="AB219">
        <f t="shared" si="51"/>
        <v>0</v>
      </c>
      <c r="AC219" t="str">
        <f t="shared" si="52"/>
        <v>Yes</v>
      </c>
      <c r="AD219" t="str">
        <f t="shared" si="53"/>
        <v>Obesity</v>
      </c>
      <c r="AE219" t="str">
        <f t="shared" si="54"/>
        <v>Diabetes</v>
      </c>
      <c r="AF219" t="str">
        <f t="shared" si="55"/>
        <v>27-Sep-1994</v>
      </c>
      <c r="AG219" s="18">
        <f>VLOOKUP($U219,$A218:$Q$2344,13,FALSE)</f>
        <v>2170.08</v>
      </c>
      <c r="AH219" t="str">
        <f t="shared" si="56"/>
        <v>tier - 2</v>
      </c>
      <c r="AI219" t="str">
        <f t="shared" si="57"/>
        <v>tier - 2</v>
      </c>
      <c r="AJ219" t="str">
        <f t="shared" si="58"/>
        <v>R1013</v>
      </c>
      <c r="AK219">
        <f t="shared" si="59"/>
        <v>28</v>
      </c>
    </row>
    <row r="220" spans="1:37" ht="15.6" x14ac:dyDescent="0.3">
      <c r="A220" s="1" t="s">
        <v>2154</v>
      </c>
      <c r="B220" t="s">
        <v>4954</v>
      </c>
      <c r="C220">
        <v>42.27</v>
      </c>
      <c r="D220">
        <v>6.05</v>
      </c>
      <c r="E220" t="s">
        <v>2381</v>
      </c>
      <c r="F220" t="s">
        <v>2380</v>
      </c>
      <c r="G220" t="s">
        <v>2380</v>
      </c>
      <c r="H220">
        <v>1</v>
      </c>
      <c r="I220" t="s">
        <v>2381</v>
      </c>
      <c r="J220" t="s">
        <v>8344</v>
      </c>
      <c r="K220" t="s">
        <v>8349</v>
      </c>
      <c r="L220" t="s">
        <v>8558</v>
      </c>
      <c r="M220" s="15">
        <v>2193.1999999999998</v>
      </c>
      <c r="N220" t="s">
        <v>11</v>
      </c>
      <c r="O220" t="s">
        <v>11</v>
      </c>
      <c r="P220" t="s">
        <v>23</v>
      </c>
      <c r="Q220">
        <v>31</v>
      </c>
      <c r="U220" s="1" t="s">
        <v>2154</v>
      </c>
      <c r="V220" t="str">
        <f t="shared" si="45"/>
        <v>Hamilton</v>
      </c>
      <c r="W220">
        <f t="shared" si="46"/>
        <v>42.27</v>
      </c>
      <c r="X220">
        <f t="shared" si="47"/>
        <v>6.05</v>
      </c>
      <c r="Y220" t="str">
        <f t="shared" si="48"/>
        <v>Yes</v>
      </c>
      <c r="Z220" t="str">
        <f t="shared" si="49"/>
        <v>No</v>
      </c>
      <c r="AA220" t="str">
        <f t="shared" si="50"/>
        <v>No</v>
      </c>
      <c r="AB220">
        <f t="shared" si="51"/>
        <v>1</v>
      </c>
      <c r="AC220" t="str">
        <f t="shared" si="52"/>
        <v>Yes</v>
      </c>
      <c r="AD220" t="str">
        <f t="shared" si="53"/>
        <v>Obesity</v>
      </c>
      <c r="AE220" t="str">
        <f t="shared" si="54"/>
        <v>Prediabetes</v>
      </c>
      <c r="AF220" t="str">
        <f t="shared" si="55"/>
        <v>16-Dec-1991</v>
      </c>
      <c r="AG220" s="18">
        <f>VLOOKUP($U220,$A219:$Q$2344,13,FALSE)</f>
        <v>2193.1999999999998</v>
      </c>
      <c r="AH220" t="str">
        <f t="shared" si="56"/>
        <v>tier - 2</v>
      </c>
      <c r="AI220" t="str">
        <f t="shared" si="57"/>
        <v>tier - 2</v>
      </c>
      <c r="AJ220" t="str">
        <f t="shared" si="58"/>
        <v>R1012</v>
      </c>
      <c r="AK220">
        <f t="shared" si="59"/>
        <v>31</v>
      </c>
    </row>
    <row r="221" spans="1:37" ht="15.6" x14ac:dyDescent="0.3">
      <c r="A221" s="1" t="s">
        <v>2153</v>
      </c>
      <c r="B221" t="s">
        <v>4812</v>
      </c>
      <c r="C221">
        <v>53.25</v>
      </c>
      <c r="D221">
        <v>6.11</v>
      </c>
      <c r="E221" t="s">
        <v>2381</v>
      </c>
      <c r="F221" t="s">
        <v>2380</v>
      </c>
      <c r="G221" t="s">
        <v>2381</v>
      </c>
      <c r="H221">
        <v>1</v>
      </c>
      <c r="I221" t="s">
        <v>2381</v>
      </c>
      <c r="J221" t="s">
        <v>8344</v>
      </c>
      <c r="K221" t="s">
        <v>8349</v>
      </c>
      <c r="L221" t="s">
        <v>8559</v>
      </c>
      <c r="M221" s="15">
        <v>2196.4699999999998</v>
      </c>
      <c r="N221" t="s">
        <v>11</v>
      </c>
      <c r="O221" t="s">
        <v>12</v>
      </c>
      <c r="P221" t="s">
        <v>247</v>
      </c>
      <c r="Q221">
        <v>18</v>
      </c>
      <c r="U221" s="1" t="s">
        <v>2153</v>
      </c>
      <c r="V221" t="str">
        <f t="shared" si="45"/>
        <v>Meyer</v>
      </c>
      <c r="W221">
        <f t="shared" si="46"/>
        <v>53.25</v>
      </c>
      <c r="X221">
        <f t="shared" si="47"/>
        <v>6.11</v>
      </c>
      <c r="Y221" t="str">
        <f t="shared" si="48"/>
        <v>Yes</v>
      </c>
      <c r="Z221" t="str">
        <f t="shared" si="49"/>
        <v>No</v>
      </c>
      <c r="AA221" t="str">
        <f t="shared" si="50"/>
        <v>Yes</v>
      </c>
      <c r="AB221">
        <f t="shared" si="51"/>
        <v>1</v>
      </c>
      <c r="AC221" t="str">
        <f t="shared" si="52"/>
        <v>Yes</v>
      </c>
      <c r="AD221" t="str">
        <f t="shared" si="53"/>
        <v>Obesity</v>
      </c>
      <c r="AE221" t="str">
        <f t="shared" si="54"/>
        <v>Prediabetes</v>
      </c>
      <c r="AF221" t="str">
        <f t="shared" si="55"/>
        <v>7-Dec-2004</v>
      </c>
      <c r="AG221" s="18">
        <f>VLOOKUP($U221,$A220:$Q$2344,13,FALSE)</f>
        <v>2196.4699999999998</v>
      </c>
      <c r="AH221" t="str">
        <f t="shared" si="56"/>
        <v>tier - 2</v>
      </c>
      <c r="AI221" t="str">
        <f t="shared" si="57"/>
        <v>tier - 3</v>
      </c>
      <c r="AJ221" t="str">
        <f t="shared" si="58"/>
        <v>R1024</v>
      </c>
      <c r="AK221">
        <f t="shared" si="59"/>
        <v>18</v>
      </c>
    </row>
    <row r="222" spans="1:37" ht="15.6" x14ac:dyDescent="0.3">
      <c r="A222" s="1" t="s">
        <v>2152</v>
      </c>
      <c r="B222" t="s">
        <v>4955</v>
      </c>
      <c r="C222">
        <v>26.8</v>
      </c>
      <c r="D222">
        <v>10.93</v>
      </c>
      <c r="E222" t="s">
        <v>2381</v>
      </c>
      <c r="F222" t="s">
        <v>2380</v>
      </c>
      <c r="G222" t="s">
        <v>2380</v>
      </c>
      <c r="H222">
        <v>0</v>
      </c>
      <c r="I222" t="s">
        <v>2380</v>
      </c>
      <c r="J222" t="s">
        <v>8345</v>
      </c>
      <c r="K222" t="s">
        <v>8348</v>
      </c>
      <c r="L222" t="s">
        <v>8560</v>
      </c>
      <c r="M222" s="15">
        <v>2198.19</v>
      </c>
      <c r="N222" t="s">
        <v>11</v>
      </c>
      <c r="O222" t="s">
        <v>16</v>
      </c>
      <c r="P222" t="s">
        <v>249</v>
      </c>
      <c r="Q222">
        <v>18</v>
      </c>
      <c r="U222" s="1" t="s">
        <v>2152</v>
      </c>
      <c r="V222" t="str">
        <f t="shared" si="45"/>
        <v>Duke</v>
      </c>
      <c r="W222">
        <f t="shared" si="46"/>
        <v>26.8</v>
      </c>
      <c r="X222">
        <f t="shared" si="47"/>
        <v>10.93</v>
      </c>
      <c r="Y222" t="str">
        <f t="shared" si="48"/>
        <v>Yes</v>
      </c>
      <c r="Z222" t="str">
        <f t="shared" si="49"/>
        <v>No</v>
      </c>
      <c r="AA222" t="str">
        <f t="shared" si="50"/>
        <v>No</v>
      </c>
      <c r="AB222">
        <f t="shared" si="51"/>
        <v>0</v>
      </c>
      <c r="AC222" t="str">
        <f t="shared" si="52"/>
        <v>No</v>
      </c>
      <c r="AD222" t="str">
        <f t="shared" si="53"/>
        <v>Over weight</v>
      </c>
      <c r="AE222" t="str">
        <f t="shared" si="54"/>
        <v>Diabetes</v>
      </c>
      <c r="AF222" t="str">
        <f t="shared" si="55"/>
        <v>3-Sep-2004</v>
      </c>
      <c r="AG222" s="18">
        <f>VLOOKUP($U222,$A221:$Q$2344,13,FALSE)</f>
        <v>2198.19</v>
      </c>
      <c r="AH222" t="str">
        <f t="shared" si="56"/>
        <v>tier - 2</v>
      </c>
      <c r="AI222" t="str">
        <f t="shared" si="57"/>
        <v>tier - 1</v>
      </c>
      <c r="AJ222" t="str">
        <f t="shared" si="58"/>
        <v>R1023</v>
      </c>
      <c r="AK222">
        <f t="shared" si="59"/>
        <v>18</v>
      </c>
    </row>
    <row r="223" spans="1:37" ht="15.6" x14ac:dyDescent="0.3">
      <c r="A223" s="1" t="s">
        <v>2151</v>
      </c>
      <c r="B223" t="s">
        <v>4956</v>
      </c>
      <c r="C223">
        <v>28.5</v>
      </c>
      <c r="D223">
        <v>5.12</v>
      </c>
      <c r="E223" t="s">
        <v>2380</v>
      </c>
      <c r="F223" t="s">
        <v>2380</v>
      </c>
      <c r="G223" t="s">
        <v>2380</v>
      </c>
      <c r="H223">
        <v>1</v>
      </c>
      <c r="I223" t="s">
        <v>2381</v>
      </c>
      <c r="J223" t="s">
        <v>8345</v>
      </c>
      <c r="K223" t="s">
        <v>8350</v>
      </c>
      <c r="L223" t="s">
        <v>8400</v>
      </c>
      <c r="M223" s="15">
        <v>2200.83</v>
      </c>
      <c r="N223" t="s">
        <v>11</v>
      </c>
      <c r="O223" t="s">
        <v>11</v>
      </c>
      <c r="P223" t="s">
        <v>247</v>
      </c>
      <c r="Q223">
        <v>18</v>
      </c>
      <c r="U223" s="1" t="s">
        <v>2151</v>
      </c>
      <c r="V223" t="str">
        <f t="shared" si="45"/>
        <v>Malatesta</v>
      </c>
      <c r="W223">
        <f t="shared" si="46"/>
        <v>28.5</v>
      </c>
      <c r="X223">
        <f t="shared" si="47"/>
        <v>5.12</v>
      </c>
      <c r="Y223" t="str">
        <f t="shared" si="48"/>
        <v>No</v>
      </c>
      <c r="Z223" t="str">
        <f t="shared" si="49"/>
        <v>No</v>
      </c>
      <c r="AA223" t="str">
        <f t="shared" si="50"/>
        <v>No</v>
      </c>
      <c r="AB223">
        <f t="shared" si="51"/>
        <v>1</v>
      </c>
      <c r="AC223" t="str">
        <f t="shared" si="52"/>
        <v>Yes</v>
      </c>
      <c r="AD223" t="str">
        <f t="shared" si="53"/>
        <v>Over weight</v>
      </c>
      <c r="AE223" t="str">
        <f t="shared" si="54"/>
        <v>Normal</v>
      </c>
      <c r="AF223" t="str">
        <f t="shared" si="55"/>
        <v>12-Sep-2004</v>
      </c>
      <c r="AG223" s="18">
        <f>VLOOKUP($U223,$A222:$Q$2344,13,FALSE)</f>
        <v>2200.83</v>
      </c>
      <c r="AH223" t="str">
        <f t="shared" si="56"/>
        <v>tier - 2</v>
      </c>
      <c r="AI223" t="str">
        <f t="shared" si="57"/>
        <v>tier - 2</v>
      </c>
      <c r="AJ223" t="str">
        <f t="shared" si="58"/>
        <v>R1024</v>
      </c>
      <c r="AK223">
        <f t="shared" si="59"/>
        <v>18</v>
      </c>
    </row>
    <row r="224" spans="1:37" ht="15.6" x14ac:dyDescent="0.3">
      <c r="A224" s="1" t="s">
        <v>2150</v>
      </c>
      <c r="B224" t="s">
        <v>4957</v>
      </c>
      <c r="C224">
        <v>22.895</v>
      </c>
      <c r="D224">
        <v>5.72</v>
      </c>
      <c r="E224" t="s">
        <v>2380</v>
      </c>
      <c r="F224" t="s">
        <v>2380</v>
      </c>
      <c r="G224" t="s">
        <v>2380</v>
      </c>
      <c r="H224">
        <v>0</v>
      </c>
      <c r="I224" t="s">
        <v>2381</v>
      </c>
      <c r="J224" t="s">
        <v>8346</v>
      </c>
      <c r="K224" t="s">
        <v>8349</v>
      </c>
      <c r="L224" t="s">
        <v>8561</v>
      </c>
      <c r="M224" s="15">
        <v>2201.1</v>
      </c>
      <c r="N224" t="s">
        <v>11</v>
      </c>
      <c r="O224" t="s">
        <v>12</v>
      </c>
      <c r="P224" t="s">
        <v>13</v>
      </c>
      <c r="Q224">
        <v>18</v>
      </c>
      <c r="U224" s="1" t="s">
        <v>2150</v>
      </c>
      <c r="V224" t="str">
        <f t="shared" si="45"/>
        <v>Hinrichsen</v>
      </c>
      <c r="W224">
        <f t="shared" si="46"/>
        <v>22.895</v>
      </c>
      <c r="X224">
        <f t="shared" si="47"/>
        <v>5.72</v>
      </c>
      <c r="Y224" t="str">
        <f t="shared" si="48"/>
        <v>No</v>
      </c>
      <c r="Z224" t="str">
        <f t="shared" si="49"/>
        <v>No</v>
      </c>
      <c r="AA224" t="str">
        <f t="shared" si="50"/>
        <v>No</v>
      </c>
      <c r="AB224">
        <f t="shared" si="51"/>
        <v>0</v>
      </c>
      <c r="AC224" t="str">
        <f t="shared" si="52"/>
        <v>Yes</v>
      </c>
      <c r="AD224" t="str">
        <f t="shared" si="53"/>
        <v>Normal weight</v>
      </c>
      <c r="AE224" t="str">
        <f t="shared" si="54"/>
        <v>Prediabetes</v>
      </c>
      <c r="AF224" t="str">
        <f t="shared" si="55"/>
        <v>27-Jul-2004</v>
      </c>
      <c r="AG224" s="18">
        <f>VLOOKUP($U224,$A223:$Q$2344,13,FALSE)</f>
        <v>2201.1</v>
      </c>
      <c r="AH224" t="str">
        <f t="shared" si="56"/>
        <v>tier - 2</v>
      </c>
      <c r="AI224" t="str">
        <f t="shared" si="57"/>
        <v>tier - 3</v>
      </c>
      <c r="AJ224" t="str">
        <f t="shared" si="58"/>
        <v>R1013</v>
      </c>
      <c r="AK224">
        <f t="shared" si="59"/>
        <v>18</v>
      </c>
    </row>
    <row r="225" spans="1:37" ht="15.6" x14ac:dyDescent="0.3">
      <c r="A225" s="1" t="s">
        <v>2149</v>
      </c>
      <c r="B225" t="s">
        <v>4958</v>
      </c>
      <c r="C225">
        <v>34.06</v>
      </c>
      <c r="D225">
        <v>11.83</v>
      </c>
      <c r="E225" t="s">
        <v>2381</v>
      </c>
      <c r="F225" t="s">
        <v>2380</v>
      </c>
      <c r="G225" t="s">
        <v>2380</v>
      </c>
      <c r="H225">
        <v>1</v>
      </c>
      <c r="I225" t="s">
        <v>2381</v>
      </c>
      <c r="J225" t="s">
        <v>8344</v>
      </c>
      <c r="K225" t="s">
        <v>8348</v>
      </c>
      <c r="L225" t="s">
        <v>8562</v>
      </c>
      <c r="M225" s="15">
        <v>2203.4699999999998</v>
      </c>
      <c r="N225" t="s">
        <v>11</v>
      </c>
      <c r="O225" t="s">
        <v>11</v>
      </c>
      <c r="P225" t="s">
        <v>247</v>
      </c>
      <c r="Q225">
        <v>18</v>
      </c>
      <c r="U225" s="1" t="s">
        <v>2149</v>
      </c>
      <c r="V225" t="str">
        <f t="shared" si="45"/>
        <v>Lucan</v>
      </c>
      <c r="W225">
        <f t="shared" si="46"/>
        <v>34.06</v>
      </c>
      <c r="X225">
        <f t="shared" si="47"/>
        <v>11.83</v>
      </c>
      <c r="Y225" t="str">
        <f t="shared" si="48"/>
        <v>Yes</v>
      </c>
      <c r="Z225" t="str">
        <f t="shared" si="49"/>
        <v>No</v>
      </c>
      <c r="AA225" t="str">
        <f t="shared" si="50"/>
        <v>No</v>
      </c>
      <c r="AB225">
        <f t="shared" si="51"/>
        <v>1</v>
      </c>
      <c r="AC225" t="str">
        <f t="shared" si="52"/>
        <v>Yes</v>
      </c>
      <c r="AD225" t="str">
        <f t="shared" si="53"/>
        <v>Obesity</v>
      </c>
      <c r="AE225" t="str">
        <f t="shared" si="54"/>
        <v>Diabetes</v>
      </c>
      <c r="AF225" t="str">
        <f t="shared" si="55"/>
        <v>6-Aug-2004</v>
      </c>
      <c r="AG225" s="18">
        <f>VLOOKUP($U225,$A224:$Q$2344,13,FALSE)</f>
        <v>2203.4699999999998</v>
      </c>
      <c r="AH225" t="str">
        <f t="shared" si="56"/>
        <v>tier - 2</v>
      </c>
      <c r="AI225" t="str">
        <f t="shared" si="57"/>
        <v>tier - 2</v>
      </c>
      <c r="AJ225" t="str">
        <f t="shared" si="58"/>
        <v>R1024</v>
      </c>
      <c r="AK225">
        <f t="shared" si="59"/>
        <v>18</v>
      </c>
    </row>
    <row r="226" spans="1:37" ht="15.6" x14ac:dyDescent="0.3">
      <c r="A226" s="1" t="s">
        <v>2148</v>
      </c>
      <c r="B226" t="s">
        <v>4959</v>
      </c>
      <c r="C226">
        <v>36.409999999999997</v>
      </c>
      <c r="D226">
        <v>4.55</v>
      </c>
      <c r="E226" t="s">
        <v>2380</v>
      </c>
      <c r="F226" t="s">
        <v>2380</v>
      </c>
      <c r="G226" t="s">
        <v>2380</v>
      </c>
      <c r="H226">
        <v>0</v>
      </c>
      <c r="I226" t="s">
        <v>2381</v>
      </c>
      <c r="J226" t="s">
        <v>8344</v>
      </c>
      <c r="K226" t="s">
        <v>8350</v>
      </c>
      <c r="L226" t="s">
        <v>8563</v>
      </c>
      <c r="M226" s="15">
        <v>2203.7399999999998</v>
      </c>
      <c r="N226" t="s">
        <v>11</v>
      </c>
      <c r="O226" t="s">
        <v>11</v>
      </c>
      <c r="P226" t="s">
        <v>247</v>
      </c>
      <c r="Q226">
        <v>18</v>
      </c>
      <c r="U226" s="1" t="s">
        <v>2148</v>
      </c>
      <c r="V226" t="str">
        <f t="shared" si="45"/>
        <v>Koch</v>
      </c>
      <c r="W226">
        <f t="shared" si="46"/>
        <v>36.409999999999997</v>
      </c>
      <c r="X226">
        <f t="shared" si="47"/>
        <v>4.55</v>
      </c>
      <c r="Y226" t="str">
        <f t="shared" si="48"/>
        <v>No</v>
      </c>
      <c r="Z226" t="str">
        <f t="shared" si="49"/>
        <v>No</v>
      </c>
      <c r="AA226" t="str">
        <f t="shared" si="50"/>
        <v>No</v>
      </c>
      <c r="AB226">
        <f t="shared" si="51"/>
        <v>0</v>
      </c>
      <c r="AC226" t="str">
        <f t="shared" si="52"/>
        <v>Yes</v>
      </c>
      <c r="AD226" t="str">
        <f t="shared" si="53"/>
        <v>Obesity</v>
      </c>
      <c r="AE226" t="str">
        <f t="shared" si="54"/>
        <v>Normal</v>
      </c>
      <c r="AF226" t="str">
        <f t="shared" si="55"/>
        <v>28-Oct-2004</v>
      </c>
      <c r="AG226" s="18">
        <f>VLOOKUP($U226,$A225:$Q$2344,13,FALSE)</f>
        <v>2203.7399999999998</v>
      </c>
      <c r="AH226" t="str">
        <f t="shared" si="56"/>
        <v>tier - 2</v>
      </c>
      <c r="AI226" t="str">
        <f t="shared" si="57"/>
        <v>tier - 2</v>
      </c>
      <c r="AJ226" t="str">
        <f t="shared" si="58"/>
        <v>R1024</v>
      </c>
      <c r="AK226">
        <f t="shared" si="59"/>
        <v>18</v>
      </c>
    </row>
    <row r="227" spans="1:37" ht="15.6" x14ac:dyDescent="0.3">
      <c r="A227" s="1" t="s">
        <v>2147</v>
      </c>
      <c r="B227" t="s">
        <v>4794</v>
      </c>
      <c r="C227">
        <v>52.3</v>
      </c>
      <c r="D227">
        <v>4.87</v>
      </c>
      <c r="E227" t="s">
        <v>2381</v>
      </c>
      <c r="F227" t="s">
        <v>2380</v>
      </c>
      <c r="G227" t="s">
        <v>2381</v>
      </c>
      <c r="H227">
        <v>1</v>
      </c>
      <c r="I227" t="s">
        <v>2381</v>
      </c>
      <c r="J227" t="s">
        <v>8344</v>
      </c>
      <c r="K227" t="s">
        <v>8350</v>
      </c>
      <c r="L227" t="s">
        <v>8564</v>
      </c>
      <c r="M227" s="15">
        <v>2205.98</v>
      </c>
      <c r="N227" t="s">
        <v>11</v>
      </c>
      <c r="O227" t="s">
        <v>12</v>
      </c>
      <c r="P227" t="s">
        <v>247</v>
      </c>
      <c r="Q227">
        <v>18</v>
      </c>
      <c r="U227" s="1" t="s">
        <v>2147</v>
      </c>
      <c r="V227" t="str">
        <f t="shared" si="45"/>
        <v>Smith</v>
      </c>
      <c r="W227">
        <f t="shared" si="46"/>
        <v>52.3</v>
      </c>
      <c r="X227">
        <f t="shared" si="47"/>
        <v>4.87</v>
      </c>
      <c r="Y227" t="str">
        <f t="shared" si="48"/>
        <v>Yes</v>
      </c>
      <c r="Z227" t="str">
        <f t="shared" si="49"/>
        <v>No</v>
      </c>
      <c r="AA227" t="str">
        <f t="shared" si="50"/>
        <v>Yes</v>
      </c>
      <c r="AB227">
        <f t="shared" si="51"/>
        <v>1</v>
      </c>
      <c r="AC227" t="str">
        <f t="shared" si="52"/>
        <v>Yes</v>
      </c>
      <c r="AD227" t="str">
        <f t="shared" si="53"/>
        <v>Obesity</v>
      </c>
      <c r="AE227" t="str">
        <f t="shared" si="54"/>
        <v>Normal</v>
      </c>
      <c r="AF227" t="str">
        <f t="shared" si="55"/>
        <v>13-Nov-2004</v>
      </c>
      <c r="AG227" s="18">
        <f>VLOOKUP($U227,$A226:$Q$2344,13,FALSE)</f>
        <v>2205.98</v>
      </c>
      <c r="AH227" t="str">
        <f t="shared" si="56"/>
        <v>tier - 2</v>
      </c>
      <c r="AI227" t="str">
        <f t="shared" si="57"/>
        <v>tier - 3</v>
      </c>
      <c r="AJ227" t="str">
        <f t="shared" si="58"/>
        <v>R1024</v>
      </c>
      <c r="AK227">
        <f t="shared" si="59"/>
        <v>18</v>
      </c>
    </row>
    <row r="228" spans="1:37" ht="15.6" x14ac:dyDescent="0.3">
      <c r="A228" s="1" t="s">
        <v>2146</v>
      </c>
      <c r="B228" t="s">
        <v>4960</v>
      </c>
      <c r="C228">
        <v>52.66</v>
      </c>
      <c r="D228">
        <v>4.45</v>
      </c>
      <c r="E228" t="s">
        <v>2380</v>
      </c>
      <c r="F228" t="s">
        <v>2380</v>
      </c>
      <c r="G228" t="s">
        <v>2380</v>
      </c>
      <c r="H228">
        <v>1</v>
      </c>
      <c r="I228" t="s">
        <v>2381</v>
      </c>
      <c r="J228" t="s">
        <v>8344</v>
      </c>
      <c r="K228" t="s">
        <v>8350</v>
      </c>
      <c r="L228" t="s">
        <v>8562</v>
      </c>
      <c r="M228" s="15">
        <v>2207.6999999999998</v>
      </c>
      <c r="N228" t="s">
        <v>11</v>
      </c>
      <c r="O228" t="s">
        <v>11</v>
      </c>
      <c r="P228" t="s">
        <v>247</v>
      </c>
      <c r="Q228">
        <v>18</v>
      </c>
      <c r="U228" s="1" t="s">
        <v>2146</v>
      </c>
      <c r="V228" t="str">
        <f t="shared" si="45"/>
        <v>O'Connor</v>
      </c>
      <c r="W228">
        <f t="shared" si="46"/>
        <v>52.66</v>
      </c>
      <c r="X228">
        <f t="shared" si="47"/>
        <v>4.45</v>
      </c>
      <c r="Y228" t="str">
        <f t="shared" si="48"/>
        <v>No</v>
      </c>
      <c r="Z228" t="str">
        <f t="shared" si="49"/>
        <v>No</v>
      </c>
      <c r="AA228" t="str">
        <f t="shared" si="50"/>
        <v>No</v>
      </c>
      <c r="AB228">
        <f t="shared" si="51"/>
        <v>1</v>
      </c>
      <c r="AC228" t="str">
        <f t="shared" si="52"/>
        <v>Yes</v>
      </c>
      <c r="AD228" t="str">
        <f t="shared" si="53"/>
        <v>Obesity</v>
      </c>
      <c r="AE228" t="str">
        <f t="shared" si="54"/>
        <v>Normal</v>
      </c>
      <c r="AF228" t="str">
        <f t="shared" si="55"/>
        <v>6-Aug-2004</v>
      </c>
      <c r="AG228" s="18">
        <f>VLOOKUP($U228,$A227:$Q$2344,13,FALSE)</f>
        <v>2207.6999999999998</v>
      </c>
      <c r="AH228" t="str">
        <f t="shared" si="56"/>
        <v>tier - 2</v>
      </c>
      <c r="AI228" t="str">
        <f t="shared" si="57"/>
        <v>tier - 2</v>
      </c>
      <c r="AJ228" t="str">
        <f t="shared" si="58"/>
        <v>R1024</v>
      </c>
      <c r="AK228">
        <f t="shared" si="59"/>
        <v>18</v>
      </c>
    </row>
    <row r="229" spans="1:37" ht="15.6" x14ac:dyDescent="0.3">
      <c r="A229" s="1" t="s">
        <v>2145</v>
      </c>
      <c r="B229" t="s">
        <v>4961</v>
      </c>
      <c r="C229">
        <v>29.57</v>
      </c>
      <c r="D229">
        <v>9.42</v>
      </c>
      <c r="E229" t="s">
        <v>2381</v>
      </c>
      <c r="F229" t="s">
        <v>2380</v>
      </c>
      <c r="G229" t="s">
        <v>2380</v>
      </c>
      <c r="H229">
        <v>0</v>
      </c>
      <c r="I229" t="s">
        <v>2381</v>
      </c>
      <c r="J229" t="s">
        <v>8345</v>
      </c>
      <c r="K229" t="s">
        <v>8348</v>
      </c>
      <c r="L229" t="s">
        <v>8561</v>
      </c>
      <c r="M229" s="15">
        <v>2211.13</v>
      </c>
      <c r="N229" t="s">
        <v>11</v>
      </c>
      <c r="O229" t="s">
        <v>11</v>
      </c>
      <c r="P229" t="s">
        <v>247</v>
      </c>
      <c r="Q229">
        <v>18</v>
      </c>
      <c r="U229" s="1" t="s">
        <v>2145</v>
      </c>
      <c r="V229" t="str">
        <f t="shared" si="45"/>
        <v>Kampwerth</v>
      </c>
      <c r="W229">
        <f t="shared" si="46"/>
        <v>29.57</v>
      </c>
      <c r="X229">
        <f t="shared" si="47"/>
        <v>9.42</v>
      </c>
      <c r="Y229" t="str">
        <f t="shared" si="48"/>
        <v>Yes</v>
      </c>
      <c r="Z229" t="str">
        <f t="shared" si="49"/>
        <v>No</v>
      </c>
      <c r="AA229" t="str">
        <f t="shared" si="50"/>
        <v>No</v>
      </c>
      <c r="AB229">
        <f t="shared" si="51"/>
        <v>0</v>
      </c>
      <c r="AC229" t="str">
        <f t="shared" si="52"/>
        <v>Yes</v>
      </c>
      <c r="AD229" t="str">
        <f t="shared" si="53"/>
        <v>Over weight</v>
      </c>
      <c r="AE229" t="str">
        <f t="shared" si="54"/>
        <v>Diabetes</v>
      </c>
      <c r="AF229" t="str">
        <f t="shared" si="55"/>
        <v>27-Jul-2004</v>
      </c>
      <c r="AG229" s="18">
        <f>VLOOKUP($U229,$A228:$Q$2344,13,FALSE)</f>
        <v>2211.13</v>
      </c>
      <c r="AH229" t="str">
        <f t="shared" si="56"/>
        <v>tier - 2</v>
      </c>
      <c r="AI229" t="str">
        <f t="shared" si="57"/>
        <v>tier - 2</v>
      </c>
      <c r="AJ229" t="str">
        <f t="shared" si="58"/>
        <v>R1024</v>
      </c>
      <c r="AK229">
        <f t="shared" si="59"/>
        <v>18</v>
      </c>
    </row>
    <row r="230" spans="1:37" ht="15.6" x14ac:dyDescent="0.3">
      <c r="A230" s="1" t="s">
        <v>2144</v>
      </c>
      <c r="B230" t="s">
        <v>4962</v>
      </c>
      <c r="C230">
        <v>36.99</v>
      </c>
      <c r="D230">
        <v>5.37</v>
      </c>
      <c r="E230" t="s">
        <v>2381</v>
      </c>
      <c r="F230" t="s">
        <v>2380</v>
      </c>
      <c r="G230" t="s">
        <v>2381</v>
      </c>
      <c r="H230">
        <v>1</v>
      </c>
      <c r="I230" t="s">
        <v>2381</v>
      </c>
      <c r="J230" t="s">
        <v>8344</v>
      </c>
      <c r="K230" t="s">
        <v>8350</v>
      </c>
      <c r="L230" t="s">
        <v>8380</v>
      </c>
      <c r="M230" s="15">
        <v>2213.21</v>
      </c>
      <c r="N230" t="s">
        <v>11</v>
      </c>
      <c r="O230" t="s">
        <v>11</v>
      </c>
      <c r="P230" t="s">
        <v>13</v>
      </c>
      <c r="Q230">
        <v>28</v>
      </c>
      <c r="U230" s="1" t="s">
        <v>2144</v>
      </c>
      <c r="V230" t="str">
        <f t="shared" si="45"/>
        <v>Federoff</v>
      </c>
      <c r="W230">
        <f t="shared" si="46"/>
        <v>36.99</v>
      </c>
      <c r="X230">
        <f t="shared" si="47"/>
        <v>5.37</v>
      </c>
      <c r="Y230" t="str">
        <f t="shared" si="48"/>
        <v>Yes</v>
      </c>
      <c r="Z230" t="str">
        <f t="shared" si="49"/>
        <v>No</v>
      </c>
      <c r="AA230" t="str">
        <f t="shared" si="50"/>
        <v>Yes</v>
      </c>
      <c r="AB230">
        <f t="shared" si="51"/>
        <v>1</v>
      </c>
      <c r="AC230" t="str">
        <f t="shared" si="52"/>
        <v>Yes</v>
      </c>
      <c r="AD230" t="str">
        <f t="shared" si="53"/>
        <v>Obesity</v>
      </c>
      <c r="AE230" t="str">
        <f t="shared" si="54"/>
        <v>Normal</v>
      </c>
      <c r="AF230" t="str">
        <f t="shared" si="55"/>
        <v>17-Nov-1994</v>
      </c>
      <c r="AG230" s="18">
        <f>VLOOKUP($U230,$A229:$Q$2344,13,FALSE)</f>
        <v>2213.21</v>
      </c>
      <c r="AH230" t="str">
        <f t="shared" si="56"/>
        <v>tier - 2</v>
      </c>
      <c r="AI230" t="str">
        <f t="shared" si="57"/>
        <v>tier - 2</v>
      </c>
      <c r="AJ230" t="str">
        <f t="shared" si="58"/>
        <v>R1013</v>
      </c>
      <c r="AK230">
        <f t="shared" si="59"/>
        <v>28</v>
      </c>
    </row>
    <row r="231" spans="1:37" ht="15.6" x14ac:dyDescent="0.3">
      <c r="A231" s="1" t="s">
        <v>2143</v>
      </c>
      <c r="B231" t="s">
        <v>4963</v>
      </c>
      <c r="C231">
        <v>31.4</v>
      </c>
      <c r="D231">
        <v>4.5999999999999996</v>
      </c>
      <c r="E231" t="s">
        <v>2381</v>
      </c>
      <c r="F231" t="s">
        <v>2380</v>
      </c>
      <c r="G231" t="s">
        <v>2380</v>
      </c>
      <c r="H231">
        <v>1</v>
      </c>
      <c r="I231" t="s">
        <v>2381</v>
      </c>
      <c r="J231" t="s">
        <v>8344</v>
      </c>
      <c r="K231" t="s">
        <v>8350</v>
      </c>
      <c r="L231" t="s">
        <v>8481</v>
      </c>
      <c r="M231" s="15">
        <v>2217.4699999999998</v>
      </c>
      <c r="N231" t="s">
        <v>11</v>
      </c>
      <c r="O231" t="s">
        <v>16</v>
      </c>
      <c r="P231" t="s">
        <v>247</v>
      </c>
      <c r="Q231">
        <v>18</v>
      </c>
      <c r="U231" s="1" t="s">
        <v>2143</v>
      </c>
      <c r="V231" t="str">
        <f t="shared" si="45"/>
        <v>Goya</v>
      </c>
      <c r="W231">
        <f t="shared" si="46"/>
        <v>31.4</v>
      </c>
      <c r="X231">
        <f t="shared" si="47"/>
        <v>4.5999999999999996</v>
      </c>
      <c r="Y231" t="str">
        <f t="shared" si="48"/>
        <v>Yes</v>
      </c>
      <c r="Z231" t="str">
        <f t="shared" si="49"/>
        <v>No</v>
      </c>
      <c r="AA231" t="str">
        <f t="shared" si="50"/>
        <v>No</v>
      </c>
      <c r="AB231">
        <f t="shared" si="51"/>
        <v>1</v>
      </c>
      <c r="AC231" t="str">
        <f t="shared" si="52"/>
        <v>Yes</v>
      </c>
      <c r="AD231" t="str">
        <f t="shared" si="53"/>
        <v>Obesity</v>
      </c>
      <c r="AE231" t="str">
        <f t="shared" si="54"/>
        <v>Normal</v>
      </c>
      <c r="AF231" t="str">
        <f t="shared" si="55"/>
        <v>13-Jun-2004</v>
      </c>
      <c r="AG231" s="18">
        <f>VLOOKUP($U231,$A230:$Q$2344,13,FALSE)</f>
        <v>2217.4699999999998</v>
      </c>
      <c r="AH231" t="str">
        <f t="shared" si="56"/>
        <v>tier - 2</v>
      </c>
      <c r="AI231" t="str">
        <f t="shared" si="57"/>
        <v>tier - 1</v>
      </c>
      <c r="AJ231" t="str">
        <f t="shared" si="58"/>
        <v>R1024</v>
      </c>
      <c r="AK231">
        <f t="shared" si="59"/>
        <v>18</v>
      </c>
    </row>
    <row r="232" spans="1:37" ht="15.6" x14ac:dyDescent="0.3">
      <c r="A232" s="1" t="s">
        <v>2142</v>
      </c>
      <c r="B232" t="s">
        <v>4964</v>
      </c>
      <c r="C232">
        <v>34.9</v>
      </c>
      <c r="D232">
        <v>6.22</v>
      </c>
      <c r="E232" t="s">
        <v>2380</v>
      </c>
      <c r="F232" t="s">
        <v>2380</v>
      </c>
      <c r="G232" t="s">
        <v>2381</v>
      </c>
      <c r="H232">
        <v>1</v>
      </c>
      <c r="I232" t="s">
        <v>2381</v>
      </c>
      <c r="J232" t="s">
        <v>8344</v>
      </c>
      <c r="K232" t="s">
        <v>8349</v>
      </c>
      <c r="L232" t="s">
        <v>8565</v>
      </c>
      <c r="M232" s="15">
        <v>2217.6</v>
      </c>
      <c r="N232" t="s">
        <v>11</v>
      </c>
      <c r="O232" t="s">
        <v>16</v>
      </c>
      <c r="P232" t="s">
        <v>247</v>
      </c>
      <c r="Q232">
        <v>18</v>
      </c>
      <c r="U232" s="1" t="s">
        <v>2142</v>
      </c>
      <c r="V232" t="str">
        <f t="shared" si="45"/>
        <v>Hodges</v>
      </c>
      <c r="W232">
        <f t="shared" si="46"/>
        <v>34.9</v>
      </c>
      <c r="X232">
        <f t="shared" si="47"/>
        <v>6.22</v>
      </c>
      <c r="Y232" t="str">
        <f t="shared" si="48"/>
        <v>No</v>
      </c>
      <c r="Z232" t="str">
        <f t="shared" si="49"/>
        <v>No</v>
      </c>
      <c r="AA232" t="str">
        <f t="shared" si="50"/>
        <v>Yes</v>
      </c>
      <c r="AB232">
        <f t="shared" si="51"/>
        <v>1</v>
      </c>
      <c r="AC232" t="str">
        <f t="shared" si="52"/>
        <v>Yes</v>
      </c>
      <c r="AD232" t="str">
        <f t="shared" si="53"/>
        <v>Obesity</v>
      </c>
      <c r="AE232" t="str">
        <f t="shared" si="54"/>
        <v>Prediabetes</v>
      </c>
      <c r="AF232" t="str">
        <f t="shared" si="55"/>
        <v>25-Sep-2004</v>
      </c>
      <c r="AG232" s="18">
        <f>VLOOKUP($U232,$A231:$Q$2344,13,FALSE)</f>
        <v>2217.6</v>
      </c>
      <c r="AH232" t="str">
        <f t="shared" si="56"/>
        <v>tier - 2</v>
      </c>
      <c r="AI232" t="str">
        <f t="shared" si="57"/>
        <v>tier - 1</v>
      </c>
      <c r="AJ232" t="str">
        <f t="shared" si="58"/>
        <v>R1024</v>
      </c>
      <c r="AK232">
        <f t="shared" si="59"/>
        <v>18</v>
      </c>
    </row>
    <row r="233" spans="1:37" ht="15.6" x14ac:dyDescent="0.3">
      <c r="A233" s="1" t="s">
        <v>2141</v>
      </c>
      <c r="B233" t="s">
        <v>4965</v>
      </c>
      <c r="C233">
        <v>31.13</v>
      </c>
      <c r="D233">
        <v>4.5199999999999996</v>
      </c>
      <c r="E233" t="s">
        <v>2381</v>
      </c>
      <c r="F233" t="s">
        <v>2380</v>
      </c>
      <c r="G233" t="s">
        <v>2380</v>
      </c>
      <c r="H233">
        <v>1</v>
      </c>
      <c r="I233" t="s">
        <v>2381</v>
      </c>
      <c r="J233" t="s">
        <v>8344</v>
      </c>
      <c r="K233" t="s">
        <v>8350</v>
      </c>
      <c r="L233" t="s">
        <v>8493</v>
      </c>
      <c r="M233" s="15">
        <v>2219.4499999999998</v>
      </c>
      <c r="N233" t="s">
        <v>11</v>
      </c>
      <c r="O233" t="s">
        <v>16</v>
      </c>
      <c r="P233" t="s">
        <v>13</v>
      </c>
      <c r="Q233">
        <v>18</v>
      </c>
      <c r="U233" s="1" t="s">
        <v>2141</v>
      </c>
      <c r="V233" t="str">
        <f t="shared" si="45"/>
        <v>Erickson</v>
      </c>
      <c r="W233">
        <f t="shared" si="46"/>
        <v>31.13</v>
      </c>
      <c r="X233">
        <f t="shared" si="47"/>
        <v>4.5199999999999996</v>
      </c>
      <c r="Y233" t="str">
        <f t="shared" si="48"/>
        <v>Yes</v>
      </c>
      <c r="Z233" t="str">
        <f t="shared" si="49"/>
        <v>No</v>
      </c>
      <c r="AA233" t="str">
        <f t="shared" si="50"/>
        <v>No</v>
      </c>
      <c r="AB233">
        <f t="shared" si="51"/>
        <v>1</v>
      </c>
      <c r="AC233" t="str">
        <f t="shared" si="52"/>
        <v>Yes</v>
      </c>
      <c r="AD233" t="str">
        <f t="shared" si="53"/>
        <v>Obesity</v>
      </c>
      <c r="AE233" t="str">
        <f t="shared" si="54"/>
        <v>Normal</v>
      </c>
      <c r="AF233" t="str">
        <f t="shared" si="55"/>
        <v>12-Dec-2004</v>
      </c>
      <c r="AG233" s="18">
        <f>VLOOKUP($U233,$A232:$Q$2344,13,FALSE)</f>
        <v>2219.4499999999998</v>
      </c>
      <c r="AH233" t="str">
        <f t="shared" si="56"/>
        <v>tier - 2</v>
      </c>
      <c r="AI233" t="str">
        <f t="shared" si="57"/>
        <v>tier - 1</v>
      </c>
      <c r="AJ233" t="str">
        <f t="shared" si="58"/>
        <v>R1013</v>
      </c>
      <c r="AK233">
        <f t="shared" si="59"/>
        <v>18</v>
      </c>
    </row>
    <row r="234" spans="1:37" ht="15.6" x14ac:dyDescent="0.3">
      <c r="A234" s="1" t="s">
        <v>2140</v>
      </c>
      <c r="B234" t="s">
        <v>4966</v>
      </c>
      <c r="C234">
        <v>34.799999999999997</v>
      </c>
      <c r="D234">
        <v>6.18</v>
      </c>
      <c r="E234" t="s">
        <v>2380</v>
      </c>
      <c r="F234" t="s">
        <v>2380</v>
      </c>
      <c r="G234" t="s">
        <v>2381</v>
      </c>
      <c r="H234">
        <v>1</v>
      </c>
      <c r="I234" t="s">
        <v>2381</v>
      </c>
      <c r="J234" t="s">
        <v>8344</v>
      </c>
      <c r="K234" t="s">
        <v>8349</v>
      </c>
      <c r="L234" t="s">
        <v>8425</v>
      </c>
      <c r="M234" s="15">
        <v>2221.56</v>
      </c>
      <c r="N234" t="s">
        <v>11</v>
      </c>
      <c r="O234" t="s">
        <v>12</v>
      </c>
      <c r="P234" t="s">
        <v>23</v>
      </c>
      <c r="Q234">
        <v>19</v>
      </c>
      <c r="U234" s="1" t="s">
        <v>2140</v>
      </c>
      <c r="V234" t="str">
        <f t="shared" si="45"/>
        <v>Welleck</v>
      </c>
      <c r="W234">
        <f t="shared" si="46"/>
        <v>34.799999999999997</v>
      </c>
      <c r="X234">
        <f t="shared" si="47"/>
        <v>6.18</v>
      </c>
      <c r="Y234" t="str">
        <f t="shared" si="48"/>
        <v>No</v>
      </c>
      <c r="Z234" t="str">
        <f t="shared" si="49"/>
        <v>No</v>
      </c>
      <c r="AA234" t="str">
        <f t="shared" si="50"/>
        <v>Yes</v>
      </c>
      <c r="AB234">
        <f t="shared" si="51"/>
        <v>1</v>
      </c>
      <c r="AC234" t="str">
        <f t="shared" si="52"/>
        <v>Yes</v>
      </c>
      <c r="AD234" t="str">
        <f t="shared" si="53"/>
        <v>Obesity</v>
      </c>
      <c r="AE234" t="str">
        <f t="shared" si="54"/>
        <v>Prediabetes</v>
      </c>
      <c r="AF234" t="str">
        <f t="shared" si="55"/>
        <v>10-Dec-2003</v>
      </c>
      <c r="AG234" s="18">
        <f>VLOOKUP($U234,$A233:$Q$2344,13,FALSE)</f>
        <v>2221.56</v>
      </c>
      <c r="AH234" t="str">
        <f t="shared" si="56"/>
        <v>tier - 2</v>
      </c>
      <c r="AI234" t="str">
        <f t="shared" si="57"/>
        <v>tier - 3</v>
      </c>
      <c r="AJ234" t="str">
        <f t="shared" si="58"/>
        <v>R1012</v>
      </c>
      <c r="AK234">
        <f t="shared" si="59"/>
        <v>19</v>
      </c>
    </row>
    <row r="235" spans="1:37" ht="15.6" x14ac:dyDescent="0.3">
      <c r="A235" s="1" t="s">
        <v>2139</v>
      </c>
      <c r="B235" t="s">
        <v>4967</v>
      </c>
      <c r="C235">
        <v>31.68</v>
      </c>
      <c r="D235">
        <v>4.4000000000000004</v>
      </c>
      <c r="E235" t="s">
        <v>2380</v>
      </c>
      <c r="F235" t="s">
        <v>2380</v>
      </c>
      <c r="G235" t="s">
        <v>2380</v>
      </c>
      <c r="H235">
        <v>0</v>
      </c>
      <c r="I235" t="s">
        <v>2381</v>
      </c>
      <c r="J235" t="s">
        <v>8344</v>
      </c>
      <c r="K235" t="s">
        <v>8350</v>
      </c>
      <c r="L235" t="s">
        <v>8566</v>
      </c>
      <c r="M235" s="15">
        <v>2250.84</v>
      </c>
      <c r="N235" t="s">
        <v>11</v>
      </c>
      <c r="O235" t="s">
        <v>11</v>
      </c>
      <c r="P235" t="s">
        <v>170</v>
      </c>
      <c r="Q235">
        <v>22</v>
      </c>
      <c r="U235" s="1" t="s">
        <v>2139</v>
      </c>
      <c r="V235" t="str">
        <f t="shared" si="45"/>
        <v>Polen</v>
      </c>
      <c r="W235">
        <f t="shared" si="46"/>
        <v>31.68</v>
      </c>
      <c r="X235">
        <f t="shared" si="47"/>
        <v>4.4000000000000004</v>
      </c>
      <c r="Y235" t="str">
        <f t="shared" si="48"/>
        <v>No</v>
      </c>
      <c r="Z235" t="str">
        <f t="shared" si="49"/>
        <v>No</v>
      </c>
      <c r="AA235" t="str">
        <f t="shared" si="50"/>
        <v>No</v>
      </c>
      <c r="AB235">
        <f t="shared" si="51"/>
        <v>0</v>
      </c>
      <c r="AC235" t="str">
        <f t="shared" si="52"/>
        <v>Yes</v>
      </c>
      <c r="AD235" t="str">
        <f t="shared" si="53"/>
        <v>Obesity</v>
      </c>
      <c r="AE235" t="str">
        <f t="shared" si="54"/>
        <v>Normal</v>
      </c>
      <c r="AF235" t="str">
        <f t="shared" si="55"/>
        <v>30-Jun-2000</v>
      </c>
      <c r="AG235" s="18">
        <f>VLOOKUP($U235,$A234:$Q$2344,13,FALSE)</f>
        <v>2250.84</v>
      </c>
      <c r="AH235" t="str">
        <f t="shared" si="56"/>
        <v>tier - 2</v>
      </c>
      <c r="AI235" t="str">
        <f t="shared" si="57"/>
        <v>tier - 2</v>
      </c>
      <c r="AJ235" t="str">
        <f t="shared" si="58"/>
        <v>R1018</v>
      </c>
      <c r="AK235">
        <f t="shared" si="59"/>
        <v>22</v>
      </c>
    </row>
    <row r="236" spans="1:37" ht="15.6" x14ac:dyDescent="0.3">
      <c r="A236" s="1" t="s">
        <v>2138</v>
      </c>
      <c r="B236" t="s">
        <v>4868</v>
      </c>
      <c r="C236">
        <v>33.534999999999997</v>
      </c>
      <c r="D236">
        <v>6.23</v>
      </c>
      <c r="E236" t="s">
        <v>2380</v>
      </c>
      <c r="F236" t="s">
        <v>2381</v>
      </c>
      <c r="G236" t="s">
        <v>2380</v>
      </c>
      <c r="H236">
        <v>1</v>
      </c>
      <c r="I236" t="s">
        <v>2381</v>
      </c>
      <c r="J236" t="s">
        <v>8344</v>
      </c>
      <c r="K236" t="s">
        <v>8349</v>
      </c>
      <c r="L236" t="s">
        <v>8567</v>
      </c>
      <c r="M236" s="15">
        <v>2254.8000000000002</v>
      </c>
      <c r="N236" t="s">
        <v>11</v>
      </c>
      <c r="O236" t="s">
        <v>12</v>
      </c>
      <c r="P236" t="s">
        <v>168</v>
      </c>
      <c r="Q236">
        <v>22</v>
      </c>
      <c r="U236" s="1" t="s">
        <v>2138</v>
      </c>
      <c r="V236" t="str">
        <f t="shared" si="45"/>
        <v>Lynch</v>
      </c>
      <c r="W236">
        <f t="shared" si="46"/>
        <v>33.534999999999997</v>
      </c>
      <c r="X236">
        <f t="shared" si="47"/>
        <v>6.23</v>
      </c>
      <c r="Y236" t="str">
        <f t="shared" si="48"/>
        <v>No</v>
      </c>
      <c r="Z236" t="str">
        <f t="shared" si="49"/>
        <v>Yes</v>
      </c>
      <c r="AA236" t="str">
        <f t="shared" si="50"/>
        <v>No</v>
      </c>
      <c r="AB236">
        <f t="shared" si="51"/>
        <v>1</v>
      </c>
      <c r="AC236" t="str">
        <f t="shared" si="52"/>
        <v>Yes</v>
      </c>
      <c r="AD236" t="str">
        <f t="shared" si="53"/>
        <v>Obesity</v>
      </c>
      <c r="AE236" t="str">
        <f t="shared" si="54"/>
        <v>Prediabetes</v>
      </c>
      <c r="AF236" t="str">
        <f t="shared" si="55"/>
        <v>11-Dec-2000</v>
      </c>
      <c r="AG236" s="18">
        <f>VLOOKUP($U236,$A235:$Q$2344,13,FALSE)</f>
        <v>2254.8000000000002</v>
      </c>
      <c r="AH236" t="str">
        <f t="shared" si="56"/>
        <v>tier - 2</v>
      </c>
      <c r="AI236" t="str">
        <f t="shared" si="57"/>
        <v>tier - 3</v>
      </c>
      <c r="AJ236" t="str">
        <f t="shared" si="58"/>
        <v>R1016</v>
      </c>
      <c r="AK236">
        <f t="shared" si="59"/>
        <v>22</v>
      </c>
    </row>
    <row r="237" spans="1:37" ht="15.6" x14ac:dyDescent="0.3">
      <c r="A237" s="1" t="s">
        <v>2137</v>
      </c>
      <c r="B237" t="s">
        <v>4968</v>
      </c>
      <c r="C237">
        <v>31.92</v>
      </c>
      <c r="D237">
        <v>5.33</v>
      </c>
      <c r="E237" t="s">
        <v>2381</v>
      </c>
      <c r="F237" t="s">
        <v>2380</v>
      </c>
      <c r="G237" t="s">
        <v>2380</v>
      </c>
      <c r="H237">
        <v>0</v>
      </c>
      <c r="I237" t="s">
        <v>2381</v>
      </c>
      <c r="J237" t="s">
        <v>8344</v>
      </c>
      <c r="K237" t="s">
        <v>8350</v>
      </c>
      <c r="L237" t="s">
        <v>8568</v>
      </c>
      <c r="M237" s="15">
        <v>2257.48</v>
      </c>
      <c r="N237" t="s">
        <v>11</v>
      </c>
      <c r="O237" t="s">
        <v>16</v>
      </c>
      <c r="P237" t="s">
        <v>23</v>
      </c>
      <c r="Q237">
        <v>20</v>
      </c>
      <c r="U237" s="1" t="s">
        <v>2137</v>
      </c>
      <c r="V237" t="str">
        <f t="shared" si="45"/>
        <v>Hufstader</v>
      </c>
      <c r="W237">
        <f t="shared" si="46"/>
        <v>31.92</v>
      </c>
      <c r="X237">
        <f t="shared" si="47"/>
        <v>5.33</v>
      </c>
      <c r="Y237" t="str">
        <f t="shared" si="48"/>
        <v>Yes</v>
      </c>
      <c r="Z237" t="str">
        <f t="shared" si="49"/>
        <v>No</v>
      </c>
      <c r="AA237" t="str">
        <f t="shared" si="50"/>
        <v>No</v>
      </c>
      <c r="AB237">
        <f t="shared" si="51"/>
        <v>0</v>
      </c>
      <c r="AC237" t="str">
        <f t="shared" si="52"/>
        <v>Yes</v>
      </c>
      <c r="AD237" t="str">
        <f t="shared" si="53"/>
        <v>Obesity</v>
      </c>
      <c r="AE237" t="str">
        <f t="shared" si="54"/>
        <v>Normal</v>
      </c>
      <c r="AF237" t="str">
        <f t="shared" si="55"/>
        <v>15-Jul-2002</v>
      </c>
      <c r="AG237" s="18">
        <f>VLOOKUP($U237,$A236:$Q$2344,13,FALSE)</f>
        <v>2257.48</v>
      </c>
      <c r="AH237" t="str">
        <f t="shared" si="56"/>
        <v>tier - 2</v>
      </c>
      <c r="AI237" t="str">
        <f t="shared" si="57"/>
        <v>tier - 1</v>
      </c>
      <c r="AJ237" t="str">
        <f t="shared" si="58"/>
        <v>R1012</v>
      </c>
      <c r="AK237">
        <f t="shared" si="59"/>
        <v>20</v>
      </c>
    </row>
    <row r="238" spans="1:37" ht="15.6" x14ac:dyDescent="0.3">
      <c r="A238" s="1" t="s">
        <v>2136</v>
      </c>
      <c r="B238" t="s">
        <v>4969</v>
      </c>
      <c r="C238">
        <v>32.700000000000003</v>
      </c>
      <c r="D238">
        <v>4.09</v>
      </c>
      <c r="E238" t="s">
        <v>2380</v>
      </c>
      <c r="F238" t="s">
        <v>2380</v>
      </c>
      <c r="G238" t="s">
        <v>2380</v>
      </c>
      <c r="H238">
        <v>1</v>
      </c>
      <c r="I238" t="s">
        <v>2381</v>
      </c>
      <c r="J238" t="s">
        <v>8344</v>
      </c>
      <c r="K238" t="s">
        <v>8350</v>
      </c>
      <c r="L238" t="s">
        <v>8569</v>
      </c>
      <c r="M238" s="15">
        <v>2261.5700000000002</v>
      </c>
      <c r="N238" t="s">
        <v>11</v>
      </c>
      <c r="O238" t="s">
        <v>16</v>
      </c>
      <c r="P238" t="s">
        <v>23</v>
      </c>
      <c r="Q238">
        <v>20</v>
      </c>
      <c r="U238" s="1" t="s">
        <v>2136</v>
      </c>
      <c r="V238" t="str">
        <f t="shared" si="45"/>
        <v>Doak</v>
      </c>
      <c r="W238">
        <f t="shared" si="46"/>
        <v>32.700000000000003</v>
      </c>
      <c r="X238">
        <f t="shared" si="47"/>
        <v>4.09</v>
      </c>
      <c r="Y238" t="str">
        <f t="shared" si="48"/>
        <v>No</v>
      </c>
      <c r="Z238" t="str">
        <f t="shared" si="49"/>
        <v>No</v>
      </c>
      <c r="AA238" t="str">
        <f t="shared" si="50"/>
        <v>No</v>
      </c>
      <c r="AB238">
        <f t="shared" si="51"/>
        <v>1</v>
      </c>
      <c r="AC238" t="str">
        <f t="shared" si="52"/>
        <v>Yes</v>
      </c>
      <c r="AD238" t="str">
        <f t="shared" si="53"/>
        <v>Obesity</v>
      </c>
      <c r="AE238" t="str">
        <f t="shared" si="54"/>
        <v>Normal</v>
      </c>
      <c r="AF238" t="str">
        <f t="shared" si="55"/>
        <v>12-Nov-2002</v>
      </c>
      <c r="AG238" s="18">
        <f>VLOOKUP($U238,$A237:$Q$2344,13,FALSE)</f>
        <v>2261.5700000000002</v>
      </c>
      <c r="AH238" t="str">
        <f t="shared" si="56"/>
        <v>tier - 2</v>
      </c>
      <c r="AI238" t="str">
        <f t="shared" si="57"/>
        <v>tier - 1</v>
      </c>
      <c r="AJ238" t="str">
        <f t="shared" si="58"/>
        <v>R1012</v>
      </c>
      <c r="AK238">
        <f t="shared" si="59"/>
        <v>20</v>
      </c>
    </row>
    <row r="239" spans="1:37" ht="15.6" x14ac:dyDescent="0.3">
      <c r="A239" s="1" t="s">
        <v>2135</v>
      </c>
      <c r="B239" t="s">
        <v>4970</v>
      </c>
      <c r="C239">
        <v>41.25</v>
      </c>
      <c r="D239">
        <v>5.19</v>
      </c>
      <c r="E239" t="s">
        <v>2380</v>
      </c>
      <c r="F239" t="s">
        <v>2380</v>
      </c>
      <c r="G239" t="s">
        <v>2380</v>
      </c>
      <c r="H239">
        <v>0</v>
      </c>
      <c r="I239" t="s">
        <v>2381</v>
      </c>
      <c r="J239" t="s">
        <v>8344</v>
      </c>
      <c r="K239" t="s">
        <v>8350</v>
      </c>
      <c r="L239" t="s">
        <v>8570</v>
      </c>
      <c r="M239" s="15">
        <v>2277.7199999999998</v>
      </c>
      <c r="N239" t="s">
        <v>11</v>
      </c>
      <c r="O239" t="s">
        <v>16</v>
      </c>
      <c r="P239" t="s">
        <v>13</v>
      </c>
      <c r="Q239">
        <v>31</v>
      </c>
      <c r="U239" s="1" t="s">
        <v>2135</v>
      </c>
      <c r="V239" t="str">
        <f t="shared" si="45"/>
        <v>Noya</v>
      </c>
      <c r="W239">
        <f t="shared" si="46"/>
        <v>41.25</v>
      </c>
      <c r="X239">
        <f t="shared" si="47"/>
        <v>5.19</v>
      </c>
      <c r="Y239" t="str">
        <f t="shared" si="48"/>
        <v>No</v>
      </c>
      <c r="Z239" t="str">
        <f t="shared" si="49"/>
        <v>No</v>
      </c>
      <c r="AA239" t="str">
        <f t="shared" si="50"/>
        <v>No</v>
      </c>
      <c r="AB239">
        <f t="shared" si="51"/>
        <v>0</v>
      </c>
      <c r="AC239" t="str">
        <f t="shared" si="52"/>
        <v>Yes</v>
      </c>
      <c r="AD239" t="str">
        <f t="shared" si="53"/>
        <v>Obesity</v>
      </c>
      <c r="AE239" t="str">
        <f t="shared" si="54"/>
        <v>Normal</v>
      </c>
      <c r="AF239" t="str">
        <f t="shared" si="55"/>
        <v>16-Jun-1991</v>
      </c>
      <c r="AG239" s="18">
        <f>VLOOKUP($U239,$A238:$Q$2344,13,FALSE)</f>
        <v>2277.7199999999998</v>
      </c>
      <c r="AH239" t="str">
        <f t="shared" si="56"/>
        <v>tier - 2</v>
      </c>
      <c r="AI239" t="str">
        <f t="shared" si="57"/>
        <v>tier - 1</v>
      </c>
      <c r="AJ239" t="str">
        <f t="shared" si="58"/>
        <v>R1013</v>
      </c>
      <c r="AK239">
        <f t="shared" si="59"/>
        <v>31</v>
      </c>
    </row>
    <row r="240" spans="1:37" ht="15.6" x14ac:dyDescent="0.3">
      <c r="A240" s="1" t="s">
        <v>2134</v>
      </c>
      <c r="B240" t="s">
        <v>4971</v>
      </c>
      <c r="C240">
        <v>33.11</v>
      </c>
      <c r="D240">
        <v>4.12</v>
      </c>
      <c r="E240" t="s">
        <v>2380</v>
      </c>
      <c r="F240" t="s">
        <v>2380</v>
      </c>
      <c r="G240" t="s">
        <v>2381</v>
      </c>
      <c r="H240">
        <v>1</v>
      </c>
      <c r="I240" t="s">
        <v>2381</v>
      </c>
      <c r="J240" t="s">
        <v>8344</v>
      </c>
      <c r="K240" t="s">
        <v>8350</v>
      </c>
      <c r="L240" t="s">
        <v>8571</v>
      </c>
      <c r="M240" s="15">
        <v>2295.2399999999998</v>
      </c>
      <c r="N240" t="s">
        <v>11</v>
      </c>
      <c r="O240" t="s">
        <v>16</v>
      </c>
      <c r="P240" t="s">
        <v>13</v>
      </c>
      <c r="Q240">
        <v>33</v>
      </c>
      <c r="U240" s="1" t="s">
        <v>2134</v>
      </c>
      <c r="V240" t="str">
        <f t="shared" si="45"/>
        <v>Heninger</v>
      </c>
      <c r="W240">
        <f t="shared" si="46"/>
        <v>33.11</v>
      </c>
      <c r="X240">
        <f t="shared" si="47"/>
        <v>4.12</v>
      </c>
      <c r="Y240" t="str">
        <f t="shared" si="48"/>
        <v>No</v>
      </c>
      <c r="Z240" t="str">
        <f t="shared" si="49"/>
        <v>No</v>
      </c>
      <c r="AA240" t="str">
        <f t="shared" si="50"/>
        <v>Yes</v>
      </c>
      <c r="AB240">
        <f t="shared" si="51"/>
        <v>1</v>
      </c>
      <c r="AC240" t="str">
        <f t="shared" si="52"/>
        <v>Yes</v>
      </c>
      <c r="AD240" t="str">
        <f t="shared" si="53"/>
        <v>Obesity</v>
      </c>
      <c r="AE240" t="str">
        <f t="shared" si="54"/>
        <v>Normal</v>
      </c>
      <c r="AF240" t="str">
        <f t="shared" si="55"/>
        <v>5-Oct-1989</v>
      </c>
      <c r="AG240" s="18">
        <f>VLOOKUP($U240,$A239:$Q$2344,13,FALSE)</f>
        <v>2295.2399999999998</v>
      </c>
      <c r="AH240" t="str">
        <f t="shared" si="56"/>
        <v>tier - 2</v>
      </c>
      <c r="AI240" t="str">
        <f t="shared" si="57"/>
        <v>tier - 1</v>
      </c>
      <c r="AJ240" t="str">
        <f t="shared" si="58"/>
        <v>R1013</v>
      </c>
      <c r="AK240">
        <f t="shared" si="59"/>
        <v>33</v>
      </c>
    </row>
    <row r="241" spans="1:37" ht="15.6" x14ac:dyDescent="0.3">
      <c r="A241" s="1" t="s">
        <v>2133</v>
      </c>
      <c r="B241" t="s">
        <v>4972</v>
      </c>
      <c r="C241">
        <v>36.159999999999997</v>
      </c>
      <c r="D241">
        <v>5.0999999999999996</v>
      </c>
      <c r="E241" t="s">
        <v>2380</v>
      </c>
      <c r="F241" t="s">
        <v>2380</v>
      </c>
      <c r="G241" t="s">
        <v>2380</v>
      </c>
      <c r="H241">
        <v>1</v>
      </c>
      <c r="I241" t="s">
        <v>2381</v>
      </c>
      <c r="J241" t="s">
        <v>8344</v>
      </c>
      <c r="K241" t="s">
        <v>8350</v>
      </c>
      <c r="L241" t="s">
        <v>8572</v>
      </c>
      <c r="M241" s="15">
        <v>2302.3000000000002</v>
      </c>
      <c r="N241" t="s">
        <v>16</v>
      </c>
      <c r="O241" t="s">
        <v>11</v>
      </c>
      <c r="P241" t="s">
        <v>42</v>
      </c>
      <c r="Q241">
        <v>26</v>
      </c>
      <c r="U241" s="1" t="s">
        <v>2133</v>
      </c>
      <c r="V241" t="str">
        <f t="shared" si="45"/>
        <v>Richardson</v>
      </c>
      <c r="W241">
        <f t="shared" si="46"/>
        <v>36.159999999999997</v>
      </c>
      <c r="X241">
        <f t="shared" si="47"/>
        <v>5.0999999999999996</v>
      </c>
      <c r="Y241" t="str">
        <f t="shared" si="48"/>
        <v>No</v>
      </c>
      <c r="Z241" t="str">
        <f t="shared" si="49"/>
        <v>No</v>
      </c>
      <c r="AA241" t="str">
        <f t="shared" si="50"/>
        <v>No</v>
      </c>
      <c r="AB241">
        <f t="shared" si="51"/>
        <v>1</v>
      </c>
      <c r="AC241" t="str">
        <f t="shared" si="52"/>
        <v>Yes</v>
      </c>
      <c r="AD241" t="str">
        <f t="shared" si="53"/>
        <v>Obesity</v>
      </c>
      <c r="AE241" t="str">
        <f t="shared" si="54"/>
        <v>Normal</v>
      </c>
      <c r="AF241" t="str">
        <f t="shared" si="55"/>
        <v>28-Nov-1996</v>
      </c>
      <c r="AG241" s="18">
        <f>VLOOKUP($U241,$A240:$Q$2344,13,FALSE)</f>
        <v>2302.3000000000002</v>
      </c>
      <c r="AH241" t="str">
        <f t="shared" si="56"/>
        <v>tier - 1</v>
      </c>
      <c r="AI241" t="str">
        <f t="shared" si="57"/>
        <v>tier - 2</v>
      </c>
      <c r="AJ241" t="str">
        <f t="shared" si="58"/>
        <v>R1011</v>
      </c>
      <c r="AK241">
        <f t="shared" si="59"/>
        <v>26</v>
      </c>
    </row>
    <row r="242" spans="1:37" ht="15.6" x14ac:dyDescent="0.3">
      <c r="A242" s="1" t="s">
        <v>2132</v>
      </c>
      <c r="B242" t="s">
        <v>4973</v>
      </c>
      <c r="C242">
        <v>33.72</v>
      </c>
      <c r="D242">
        <v>6.21</v>
      </c>
      <c r="E242" t="s">
        <v>2381</v>
      </c>
      <c r="F242" t="s">
        <v>2380</v>
      </c>
      <c r="G242" t="s">
        <v>2381</v>
      </c>
      <c r="H242">
        <v>1</v>
      </c>
      <c r="I242" t="s">
        <v>2381</v>
      </c>
      <c r="J242" t="s">
        <v>8344</v>
      </c>
      <c r="K242" t="s">
        <v>8349</v>
      </c>
      <c r="L242" t="s">
        <v>8573</v>
      </c>
      <c r="M242" s="15">
        <v>2304</v>
      </c>
      <c r="N242" t="s">
        <v>11</v>
      </c>
      <c r="O242" t="s">
        <v>12</v>
      </c>
      <c r="P242" t="s">
        <v>13</v>
      </c>
      <c r="Q242">
        <v>18</v>
      </c>
      <c r="U242" s="1" t="s">
        <v>2132</v>
      </c>
      <c r="V242" t="str">
        <f t="shared" si="45"/>
        <v>Deucher</v>
      </c>
      <c r="W242">
        <f t="shared" si="46"/>
        <v>33.72</v>
      </c>
      <c r="X242">
        <f t="shared" si="47"/>
        <v>6.21</v>
      </c>
      <c r="Y242" t="str">
        <f t="shared" si="48"/>
        <v>Yes</v>
      </c>
      <c r="Z242" t="str">
        <f t="shared" si="49"/>
        <v>No</v>
      </c>
      <c r="AA242" t="str">
        <f t="shared" si="50"/>
        <v>Yes</v>
      </c>
      <c r="AB242">
        <f t="shared" si="51"/>
        <v>1</v>
      </c>
      <c r="AC242" t="str">
        <f t="shared" si="52"/>
        <v>Yes</v>
      </c>
      <c r="AD242" t="str">
        <f t="shared" si="53"/>
        <v>Obesity</v>
      </c>
      <c r="AE242" t="str">
        <f t="shared" si="54"/>
        <v>Prediabetes</v>
      </c>
      <c r="AF242" t="str">
        <f t="shared" si="55"/>
        <v>6-Sep-2004</v>
      </c>
      <c r="AG242" s="18">
        <f>VLOOKUP($U242,$A241:$Q$2344,13,FALSE)</f>
        <v>2304</v>
      </c>
      <c r="AH242" t="str">
        <f t="shared" si="56"/>
        <v>tier - 2</v>
      </c>
      <c r="AI242" t="str">
        <f t="shared" si="57"/>
        <v>tier - 3</v>
      </c>
      <c r="AJ242" t="str">
        <f t="shared" si="58"/>
        <v>R1013</v>
      </c>
      <c r="AK242">
        <f t="shared" si="59"/>
        <v>18</v>
      </c>
    </row>
    <row r="243" spans="1:37" ht="15.6" x14ac:dyDescent="0.3">
      <c r="A243" s="1" t="s">
        <v>2130</v>
      </c>
      <c r="B243" t="s">
        <v>4974</v>
      </c>
      <c r="C243">
        <v>37.74</v>
      </c>
      <c r="D243">
        <v>9.5299999999999994</v>
      </c>
      <c r="E243" t="s">
        <v>2381</v>
      </c>
      <c r="F243" t="s">
        <v>2380</v>
      </c>
      <c r="G243" t="s">
        <v>2380</v>
      </c>
      <c r="H243">
        <v>1</v>
      </c>
      <c r="I243" t="s">
        <v>2381</v>
      </c>
      <c r="J243" t="s">
        <v>8344</v>
      </c>
      <c r="K243" t="s">
        <v>8348</v>
      </c>
      <c r="L243" t="s">
        <v>8574</v>
      </c>
      <c r="M243" s="15">
        <v>2322.62</v>
      </c>
      <c r="N243" t="s">
        <v>11</v>
      </c>
      <c r="O243" t="s">
        <v>16</v>
      </c>
      <c r="P243" t="s">
        <v>13</v>
      </c>
      <c r="Q243">
        <v>26</v>
      </c>
      <c r="U243" s="1" t="s">
        <v>2130</v>
      </c>
      <c r="V243" t="str">
        <f t="shared" si="45"/>
        <v>Wilson</v>
      </c>
      <c r="W243">
        <f t="shared" si="46"/>
        <v>37.74</v>
      </c>
      <c r="X243">
        <f t="shared" si="47"/>
        <v>9.5299999999999994</v>
      </c>
      <c r="Y243" t="str">
        <f t="shared" si="48"/>
        <v>Yes</v>
      </c>
      <c r="Z243" t="str">
        <f t="shared" si="49"/>
        <v>No</v>
      </c>
      <c r="AA243" t="str">
        <f t="shared" si="50"/>
        <v>No</v>
      </c>
      <c r="AB243">
        <f t="shared" si="51"/>
        <v>1</v>
      </c>
      <c r="AC243" t="str">
        <f t="shared" si="52"/>
        <v>Yes</v>
      </c>
      <c r="AD243" t="str">
        <f t="shared" si="53"/>
        <v>Obesity</v>
      </c>
      <c r="AE243" t="str">
        <f t="shared" si="54"/>
        <v>Diabetes</v>
      </c>
      <c r="AF243" t="str">
        <f t="shared" si="55"/>
        <v>17-Dec-1996</v>
      </c>
      <c r="AG243" s="18">
        <f>VLOOKUP($U243,$A242:$Q$2344,13,FALSE)</f>
        <v>2322.62</v>
      </c>
      <c r="AH243" t="str">
        <f t="shared" si="56"/>
        <v>tier - 2</v>
      </c>
      <c r="AI243" t="str">
        <f t="shared" si="57"/>
        <v>tier - 1</v>
      </c>
      <c r="AJ243" t="str">
        <f t="shared" si="58"/>
        <v>R1013</v>
      </c>
      <c r="AK243">
        <f t="shared" si="59"/>
        <v>26</v>
      </c>
    </row>
    <row r="244" spans="1:37" ht="15.6" x14ac:dyDescent="0.3">
      <c r="A244" s="1" t="s">
        <v>2129</v>
      </c>
      <c r="B244" t="s">
        <v>4976</v>
      </c>
      <c r="C244">
        <v>48.75</v>
      </c>
      <c r="D244">
        <v>4.6399999999999997</v>
      </c>
      <c r="E244" t="s">
        <v>2381</v>
      </c>
      <c r="F244" t="s">
        <v>2380</v>
      </c>
      <c r="G244" t="s">
        <v>2380</v>
      </c>
      <c r="H244">
        <v>1</v>
      </c>
      <c r="I244" t="s">
        <v>2381</v>
      </c>
      <c r="J244" t="s">
        <v>8344</v>
      </c>
      <c r="K244" t="s">
        <v>8350</v>
      </c>
      <c r="L244" t="s">
        <v>8575</v>
      </c>
      <c r="M244" s="15">
        <v>2331.52</v>
      </c>
      <c r="N244" t="s">
        <v>11</v>
      </c>
      <c r="O244" t="s">
        <v>12</v>
      </c>
      <c r="P244" t="s">
        <v>42</v>
      </c>
      <c r="Q244">
        <v>19</v>
      </c>
      <c r="U244" s="1" t="s">
        <v>2129</v>
      </c>
      <c r="V244" t="str">
        <f t="shared" si="45"/>
        <v>Hall</v>
      </c>
      <c r="W244">
        <f t="shared" si="46"/>
        <v>48.75</v>
      </c>
      <c r="X244">
        <f t="shared" si="47"/>
        <v>4.6399999999999997</v>
      </c>
      <c r="Y244" t="str">
        <f t="shared" si="48"/>
        <v>Yes</v>
      </c>
      <c r="Z244" t="str">
        <f t="shared" si="49"/>
        <v>No</v>
      </c>
      <c r="AA244" t="str">
        <f t="shared" si="50"/>
        <v>No</v>
      </c>
      <c r="AB244">
        <f t="shared" si="51"/>
        <v>1</v>
      </c>
      <c r="AC244" t="str">
        <f t="shared" si="52"/>
        <v>Yes</v>
      </c>
      <c r="AD244" t="str">
        <f t="shared" si="53"/>
        <v>Obesity</v>
      </c>
      <c r="AE244" t="str">
        <f t="shared" si="54"/>
        <v>Normal</v>
      </c>
      <c r="AF244" t="str">
        <f t="shared" si="55"/>
        <v>18-Nov-2003</v>
      </c>
      <c r="AG244" s="18">
        <f>VLOOKUP($U244,$A243:$Q$2344,13,FALSE)</f>
        <v>2331.52</v>
      </c>
      <c r="AH244" t="str">
        <f t="shared" si="56"/>
        <v>tier - 2</v>
      </c>
      <c r="AI244" t="str">
        <f t="shared" si="57"/>
        <v>tier - 3</v>
      </c>
      <c r="AJ244" t="str">
        <f t="shared" si="58"/>
        <v>R1011</v>
      </c>
      <c r="AK244">
        <f t="shared" si="59"/>
        <v>19</v>
      </c>
    </row>
    <row r="245" spans="1:37" ht="15.6" x14ac:dyDescent="0.3">
      <c r="A245" s="1" t="s">
        <v>2128</v>
      </c>
      <c r="B245" t="s">
        <v>4977</v>
      </c>
      <c r="C245">
        <v>31.065000000000001</v>
      </c>
      <c r="D245">
        <v>5.05</v>
      </c>
      <c r="E245" t="s">
        <v>2380</v>
      </c>
      <c r="F245" t="s">
        <v>2380</v>
      </c>
      <c r="G245" t="s">
        <v>2380</v>
      </c>
      <c r="H245">
        <v>1</v>
      </c>
      <c r="I245" t="s">
        <v>2381</v>
      </c>
      <c r="J245" t="s">
        <v>8344</v>
      </c>
      <c r="K245" t="s">
        <v>8350</v>
      </c>
      <c r="L245" t="s">
        <v>8576</v>
      </c>
      <c r="M245" s="15">
        <v>2352.9699999999998</v>
      </c>
      <c r="N245" t="s">
        <v>12</v>
      </c>
      <c r="O245" t="s">
        <v>12</v>
      </c>
      <c r="P245" t="s">
        <v>23</v>
      </c>
      <c r="Q245">
        <v>24</v>
      </c>
      <c r="U245" s="1" t="s">
        <v>2128</v>
      </c>
      <c r="V245" t="str">
        <f t="shared" si="45"/>
        <v>Reed</v>
      </c>
      <c r="W245">
        <f t="shared" si="46"/>
        <v>31.065000000000001</v>
      </c>
      <c r="X245">
        <f t="shared" si="47"/>
        <v>5.05</v>
      </c>
      <c r="Y245" t="str">
        <f t="shared" si="48"/>
        <v>No</v>
      </c>
      <c r="Z245" t="str">
        <f t="shared" si="49"/>
        <v>No</v>
      </c>
      <c r="AA245" t="str">
        <f t="shared" si="50"/>
        <v>No</v>
      </c>
      <c r="AB245">
        <f t="shared" si="51"/>
        <v>1</v>
      </c>
      <c r="AC245" t="str">
        <f t="shared" si="52"/>
        <v>Yes</v>
      </c>
      <c r="AD245" t="str">
        <f t="shared" si="53"/>
        <v>Obesity</v>
      </c>
      <c r="AE245" t="str">
        <f t="shared" si="54"/>
        <v>Normal</v>
      </c>
      <c r="AF245" t="str">
        <f t="shared" si="55"/>
        <v>21-Oct-1998</v>
      </c>
      <c r="AG245" s="18">
        <f>VLOOKUP($U245,$A244:$Q$2344,13,FALSE)</f>
        <v>2352.9699999999998</v>
      </c>
      <c r="AH245" t="str">
        <f t="shared" si="56"/>
        <v>tier - 3</v>
      </c>
      <c r="AI245" t="str">
        <f t="shared" si="57"/>
        <v>tier - 3</v>
      </c>
      <c r="AJ245" t="str">
        <f t="shared" si="58"/>
        <v>R1012</v>
      </c>
      <c r="AK245">
        <f t="shared" si="59"/>
        <v>24</v>
      </c>
    </row>
    <row r="246" spans="1:37" ht="15.6" x14ac:dyDescent="0.3">
      <c r="A246" s="1" t="s">
        <v>2127</v>
      </c>
      <c r="B246" t="s">
        <v>4978</v>
      </c>
      <c r="C246">
        <v>23.55</v>
      </c>
      <c r="D246">
        <v>10.38</v>
      </c>
      <c r="E246" t="s">
        <v>2380</v>
      </c>
      <c r="F246" t="s">
        <v>2380</v>
      </c>
      <c r="G246" t="s">
        <v>2380</v>
      </c>
      <c r="H246">
        <v>0</v>
      </c>
      <c r="I246" t="s">
        <v>2381</v>
      </c>
      <c r="J246" t="s">
        <v>8346</v>
      </c>
      <c r="K246" t="s">
        <v>8348</v>
      </c>
      <c r="L246" t="s">
        <v>8577</v>
      </c>
      <c r="M246" s="15">
        <v>2362.23</v>
      </c>
      <c r="N246" t="s">
        <v>11</v>
      </c>
      <c r="O246" t="s">
        <v>16</v>
      </c>
      <c r="P246" t="s">
        <v>23</v>
      </c>
      <c r="Q246">
        <v>20</v>
      </c>
      <c r="U246" s="1" t="s">
        <v>2127</v>
      </c>
      <c r="V246" t="str">
        <f t="shared" si="45"/>
        <v>Frome</v>
      </c>
      <c r="W246">
        <f t="shared" si="46"/>
        <v>23.55</v>
      </c>
      <c r="X246">
        <f t="shared" si="47"/>
        <v>10.38</v>
      </c>
      <c r="Y246" t="str">
        <f t="shared" si="48"/>
        <v>No</v>
      </c>
      <c r="Z246" t="str">
        <f t="shared" si="49"/>
        <v>No</v>
      </c>
      <c r="AA246" t="str">
        <f t="shared" si="50"/>
        <v>No</v>
      </c>
      <c r="AB246">
        <f t="shared" si="51"/>
        <v>0</v>
      </c>
      <c r="AC246" t="str">
        <f t="shared" si="52"/>
        <v>Yes</v>
      </c>
      <c r="AD246" t="str">
        <f t="shared" si="53"/>
        <v>Normal weight</v>
      </c>
      <c r="AE246" t="str">
        <f t="shared" si="54"/>
        <v>Diabetes</v>
      </c>
      <c r="AF246" t="str">
        <f t="shared" si="55"/>
        <v>5-Nov-2002</v>
      </c>
      <c r="AG246" s="18">
        <f>VLOOKUP($U246,$A245:$Q$2344,13,FALSE)</f>
        <v>2362.23</v>
      </c>
      <c r="AH246" t="str">
        <f t="shared" si="56"/>
        <v>tier - 2</v>
      </c>
      <c r="AI246" t="str">
        <f t="shared" si="57"/>
        <v>tier - 1</v>
      </c>
      <c r="AJ246" t="str">
        <f t="shared" si="58"/>
        <v>R1012</v>
      </c>
      <c r="AK246">
        <f t="shared" si="59"/>
        <v>20</v>
      </c>
    </row>
    <row r="247" spans="1:37" ht="15.6" x14ac:dyDescent="0.3">
      <c r="A247" s="1" t="s">
        <v>2126</v>
      </c>
      <c r="B247" t="s">
        <v>4979</v>
      </c>
      <c r="C247">
        <v>30.18</v>
      </c>
      <c r="D247">
        <v>8.31</v>
      </c>
      <c r="E247" t="s">
        <v>2381</v>
      </c>
      <c r="F247" t="s">
        <v>2380</v>
      </c>
      <c r="G247" t="s">
        <v>2380</v>
      </c>
      <c r="H247">
        <v>1</v>
      </c>
      <c r="I247" t="s">
        <v>2381</v>
      </c>
      <c r="J247" t="s">
        <v>8344</v>
      </c>
      <c r="K247" t="s">
        <v>8348</v>
      </c>
      <c r="L247" t="s">
        <v>8578</v>
      </c>
      <c r="M247" s="15">
        <v>2373.3000000000002</v>
      </c>
      <c r="N247" t="s">
        <v>11</v>
      </c>
      <c r="O247" t="s">
        <v>11</v>
      </c>
      <c r="P247" t="s">
        <v>13</v>
      </c>
      <c r="Q247">
        <v>34</v>
      </c>
      <c r="U247" s="1" t="s">
        <v>2126</v>
      </c>
      <c r="V247" t="str">
        <f t="shared" si="45"/>
        <v>Creasy</v>
      </c>
      <c r="W247">
        <f t="shared" si="46"/>
        <v>30.18</v>
      </c>
      <c r="X247">
        <f t="shared" si="47"/>
        <v>8.31</v>
      </c>
      <c r="Y247" t="str">
        <f t="shared" si="48"/>
        <v>Yes</v>
      </c>
      <c r="Z247" t="str">
        <f t="shared" si="49"/>
        <v>No</v>
      </c>
      <c r="AA247" t="str">
        <f t="shared" si="50"/>
        <v>No</v>
      </c>
      <c r="AB247">
        <f t="shared" si="51"/>
        <v>1</v>
      </c>
      <c r="AC247" t="str">
        <f t="shared" si="52"/>
        <v>Yes</v>
      </c>
      <c r="AD247" t="str">
        <f t="shared" si="53"/>
        <v>Obesity</v>
      </c>
      <c r="AE247" t="str">
        <f t="shared" si="54"/>
        <v>Diabetes</v>
      </c>
      <c r="AF247" t="str">
        <f t="shared" si="55"/>
        <v>12-Dec-1988</v>
      </c>
      <c r="AG247" s="18">
        <f>VLOOKUP($U247,$A246:$Q$2344,13,FALSE)</f>
        <v>2373.3000000000002</v>
      </c>
      <c r="AH247" t="str">
        <f t="shared" si="56"/>
        <v>tier - 2</v>
      </c>
      <c r="AI247" t="str">
        <f t="shared" si="57"/>
        <v>tier - 2</v>
      </c>
      <c r="AJ247" t="str">
        <f t="shared" si="58"/>
        <v>R1013</v>
      </c>
      <c r="AK247">
        <f t="shared" si="59"/>
        <v>34</v>
      </c>
    </row>
    <row r="248" spans="1:37" ht="15.6" x14ac:dyDescent="0.3">
      <c r="A248" s="1" t="s">
        <v>2125</v>
      </c>
      <c r="B248" t="s">
        <v>4980</v>
      </c>
      <c r="C248">
        <v>29.94</v>
      </c>
      <c r="D248">
        <v>7.59</v>
      </c>
      <c r="E248" t="s">
        <v>2380</v>
      </c>
      <c r="F248" t="s">
        <v>2380</v>
      </c>
      <c r="G248" t="s">
        <v>2380</v>
      </c>
      <c r="H248">
        <v>0</v>
      </c>
      <c r="I248" t="s">
        <v>2381</v>
      </c>
      <c r="J248" t="s">
        <v>8344</v>
      </c>
      <c r="K248" t="s">
        <v>8348</v>
      </c>
      <c r="L248" t="s">
        <v>8579</v>
      </c>
      <c r="M248" s="15">
        <v>2395.17</v>
      </c>
      <c r="N248" t="s">
        <v>11</v>
      </c>
      <c r="O248" t="s">
        <v>16</v>
      </c>
      <c r="P248" t="s">
        <v>276</v>
      </c>
      <c r="Q248">
        <v>23</v>
      </c>
      <c r="U248" s="1" t="s">
        <v>2125</v>
      </c>
      <c r="V248" t="str">
        <f t="shared" si="45"/>
        <v>Latimer</v>
      </c>
      <c r="W248">
        <f t="shared" si="46"/>
        <v>29.94</v>
      </c>
      <c r="X248">
        <f t="shared" si="47"/>
        <v>7.59</v>
      </c>
      <c r="Y248" t="str">
        <f t="shared" si="48"/>
        <v>No</v>
      </c>
      <c r="Z248" t="str">
        <f t="shared" si="49"/>
        <v>No</v>
      </c>
      <c r="AA248" t="str">
        <f t="shared" si="50"/>
        <v>No</v>
      </c>
      <c r="AB248">
        <f t="shared" si="51"/>
        <v>0</v>
      </c>
      <c r="AC248" t="str">
        <f t="shared" si="52"/>
        <v>Yes</v>
      </c>
      <c r="AD248" t="str">
        <f t="shared" si="53"/>
        <v>Obesity</v>
      </c>
      <c r="AE248" t="str">
        <f t="shared" si="54"/>
        <v>Diabetes</v>
      </c>
      <c r="AF248" t="str">
        <f t="shared" si="55"/>
        <v>17-Dec-1999</v>
      </c>
      <c r="AG248" s="18">
        <f>VLOOKUP($U248,$A247:$Q$2344,13,FALSE)</f>
        <v>2395.17</v>
      </c>
      <c r="AH248" t="str">
        <f t="shared" si="56"/>
        <v>tier - 2</v>
      </c>
      <c r="AI248" t="str">
        <f t="shared" si="57"/>
        <v>tier - 1</v>
      </c>
      <c r="AJ248" t="str">
        <f t="shared" si="58"/>
        <v>R1014</v>
      </c>
      <c r="AK248">
        <f t="shared" si="59"/>
        <v>23</v>
      </c>
    </row>
    <row r="249" spans="1:37" ht="15.6" x14ac:dyDescent="0.3">
      <c r="A249" s="1" t="s">
        <v>2124</v>
      </c>
      <c r="B249" t="s">
        <v>4981</v>
      </c>
      <c r="C249">
        <v>31.4</v>
      </c>
      <c r="D249">
        <v>5.49</v>
      </c>
      <c r="E249" t="s">
        <v>2380</v>
      </c>
      <c r="F249" t="s">
        <v>2380</v>
      </c>
      <c r="G249" t="s">
        <v>2380</v>
      </c>
      <c r="H249">
        <v>0</v>
      </c>
      <c r="I249" t="s">
        <v>2381</v>
      </c>
      <c r="J249" t="s">
        <v>8344</v>
      </c>
      <c r="K249" t="s">
        <v>8350</v>
      </c>
      <c r="L249" t="s">
        <v>8580</v>
      </c>
      <c r="M249" s="15">
        <v>2396.1</v>
      </c>
      <c r="N249" t="s">
        <v>11</v>
      </c>
      <c r="O249" t="s">
        <v>16</v>
      </c>
      <c r="P249" t="s">
        <v>166</v>
      </c>
      <c r="Q249">
        <v>23</v>
      </c>
      <c r="U249" s="1" t="s">
        <v>2124</v>
      </c>
      <c r="V249" t="str">
        <f t="shared" si="45"/>
        <v>Wei</v>
      </c>
      <c r="W249">
        <f t="shared" si="46"/>
        <v>31.4</v>
      </c>
      <c r="X249">
        <f t="shared" si="47"/>
        <v>5.49</v>
      </c>
      <c r="Y249" t="str">
        <f t="shared" si="48"/>
        <v>No</v>
      </c>
      <c r="Z249" t="str">
        <f t="shared" si="49"/>
        <v>No</v>
      </c>
      <c r="AA249" t="str">
        <f t="shared" si="50"/>
        <v>No</v>
      </c>
      <c r="AB249">
        <f t="shared" si="51"/>
        <v>0</v>
      </c>
      <c r="AC249" t="str">
        <f t="shared" si="52"/>
        <v>Yes</v>
      </c>
      <c r="AD249" t="str">
        <f t="shared" si="53"/>
        <v>Obesity</v>
      </c>
      <c r="AE249" t="str">
        <f t="shared" si="54"/>
        <v>Normal</v>
      </c>
      <c r="AF249" t="str">
        <f t="shared" si="55"/>
        <v>10-Aug-1999</v>
      </c>
      <c r="AG249" s="18">
        <f>VLOOKUP($U249,$A248:$Q$2344,13,FALSE)</f>
        <v>2396.1</v>
      </c>
      <c r="AH249" t="str">
        <f t="shared" si="56"/>
        <v>tier - 2</v>
      </c>
      <c r="AI249" t="str">
        <f t="shared" si="57"/>
        <v>tier - 1</v>
      </c>
      <c r="AJ249" t="str">
        <f t="shared" si="58"/>
        <v>R1019</v>
      </c>
      <c r="AK249">
        <f t="shared" si="59"/>
        <v>23</v>
      </c>
    </row>
    <row r="250" spans="1:37" ht="15.6" x14ac:dyDescent="0.3">
      <c r="A250" s="1" t="s">
        <v>2123</v>
      </c>
      <c r="B250" t="s">
        <v>4982</v>
      </c>
      <c r="C250">
        <v>53.06</v>
      </c>
      <c r="D250">
        <v>11.68</v>
      </c>
      <c r="E250" t="s">
        <v>2380</v>
      </c>
      <c r="F250" t="s">
        <v>2380</v>
      </c>
      <c r="G250" t="s">
        <v>2380</v>
      </c>
      <c r="H250">
        <v>0</v>
      </c>
      <c r="I250" t="s">
        <v>2381</v>
      </c>
      <c r="J250" t="s">
        <v>8344</v>
      </c>
      <c r="K250" t="s">
        <v>8348</v>
      </c>
      <c r="L250" t="s">
        <v>8581</v>
      </c>
      <c r="M250" s="15">
        <v>2404.73</v>
      </c>
      <c r="N250" t="s">
        <v>11</v>
      </c>
      <c r="O250" t="s">
        <v>12</v>
      </c>
      <c r="P250" t="s">
        <v>23</v>
      </c>
      <c r="Q250">
        <v>22</v>
      </c>
      <c r="U250" s="1" t="s">
        <v>2123</v>
      </c>
      <c r="V250" t="str">
        <f t="shared" si="45"/>
        <v>Hayes</v>
      </c>
      <c r="W250">
        <f t="shared" si="46"/>
        <v>53.06</v>
      </c>
      <c r="X250">
        <f t="shared" si="47"/>
        <v>11.68</v>
      </c>
      <c r="Y250" t="str">
        <f t="shared" si="48"/>
        <v>No</v>
      </c>
      <c r="Z250" t="str">
        <f t="shared" si="49"/>
        <v>No</v>
      </c>
      <c r="AA250" t="str">
        <f t="shared" si="50"/>
        <v>No</v>
      </c>
      <c r="AB250">
        <f t="shared" si="51"/>
        <v>0</v>
      </c>
      <c r="AC250" t="str">
        <f t="shared" si="52"/>
        <v>Yes</v>
      </c>
      <c r="AD250" t="str">
        <f t="shared" si="53"/>
        <v>Obesity</v>
      </c>
      <c r="AE250" t="str">
        <f t="shared" si="54"/>
        <v>Diabetes</v>
      </c>
      <c r="AF250" t="str">
        <f t="shared" si="55"/>
        <v>3-Jun-2001</v>
      </c>
      <c r="AG250" s="18">
        <f>VLOOKUP($U250,$A249:$Q$2344,13,FALSE)</f>
        <v>2404.73</v>
      </c>
      <c r="AH250" t="str">
        <f t="shared" si="56"/>
        <v>tier - 2</v>
      </c>
      <c r="AI250" t="str">
        <f t="shared" si="57"/>
        <v>tier - 3</v>
      </c>
      <c r="AJ250" t="str">
        <f t="shared" si="58"/>
        <v>R1012</v>
      </c>
      <c r="AK250">
        <f t="shared" si="59"/>
        <v>22</v>
      </c>
    </row>
    <row r="251" spans="1:37" ht="15.6" x14ac:dyDescent="0.3">
      <c r="A251" s="1" t="s">
        <v>2122</v>
      </c>
      <c r="B251" t="s">
        <v>4984</v>
      </c>
      <c r="C251">
        <v>30.25</v>
      </c>
      <c r="D251">
        <v>4.1900000000000004</v>
      </c>
      <c r="E251" t="s">
        <v>2380</v>
      </c>
      <c r="F251" t="s">
        <v>2380</v>
      </c>
      <c r="G251" t="s">
        <v>2380</v>
      </c>
      <c r="H251">
        <v>2</v>
      </c>
      <c r="I251" t="s">
        <v>2381</v>
      </c>
      <c r="J251" t="s">
        <v>8344</v>
      </c>
      <c r="K251" t="s">
        <v>8350</v>
      </c>
      <c r="L251" t="s">
        <v>8582</v>
      </c>
      <c r="M251" s="15">
        <v>2416.96</v>
      </c>
      <c r="N251" t="s">
        <v>11</v>
      </c>
      <c r="O251" t="s">
        <v>11</v>
      </c>
      <c r="P251" t="s">
        <v>42</v>
      </c>
      <c r="Q251">
        <v>23</v>
      </c>
      <c r="U251" s="1" t="s">
        <v>2122</v>
      </c>
      <c r="V251" t="str">
        <f t="shared" si="45"/>
        <v>Velardo</v>
      </c>
      <c r="W251">
        <f t="shared" si="46"/>
        <v>30.25</v>
      </c>
      <c r="X251">
        <f t="shared" si="47"/>
        <v>4.1900000000000004</v>
      </c>
      <c r="Y251" t="str">
        <f t="shared" si="48"/>
        <v>No</v>
      </c>
      <c r="Z251" t="str">
        <f t="shared" si="49"/>
        <v>No</v>
      </c>
      <c r="AA251" t="str">
        <f t="shared" si="50"/>
        <v>No</v>
      </c>
      <c r="AB251">
        <f t="shared" si="51"/>
        <v>2</v>
      </c>
      <c r="AC251" t="str">
        <f t="shared" si="52"/>
        <v>Yes</v>
      </c>
      <c r="AD251" t="str">
        <f t="shared" si="53"/>
        <v>Obesity</v>
      </c>
      <c r="AE251" t="str">
        <f t="shared" si="54"/>
        <v>Normal</v>
      </c>
      <c r="AF251" t="str">
        <f t="shared" si="55"/>
        <v>12-Nov-1999</v>
      </c>
      <c r="AG251" s="18">
        <f>VLOOKUP($U251,$A250:$Q$2344,13,FALSE)</f>
        <v>2416.96</v>
      </c>
      <c r="AH251" t="str">
        <f t="shared" si="56"/>
        <v>tier - 2</v>
      </c>
      <c r="AI251" t="str">
        <f t="shared" si="57"/>
        <v>tier - 2</v>
      </c>
      <c r="AJ251" t="str">
        <f t="shared" si="58"/>
        <v>R1011</v>
      </c>
      <c r="AK251">
        <f t="shared" si="59"/>
        <v>23</v>
      </c>
    </row>
    <row r="252" spans="1:37" ht="15.6" x14ac:dyDescent="0.3">
      <c r="A252" s="1" t="s">
        <v>2121</v>
      </c>
      <c r="B252" t="s">
        <v>4985</v>
      </c>
      <c r="C252">
        <v>46.68</v>
      </c>
      <c r="D252">
        <v>4.01</v>
      </c>
      <c r="E252" t="s">
        <v>2380</v>
      </c>
      <c r="F252" t="s">
        <v>2380</v>
      </c>
      <c r="G252" t="s">
        <v>2380</v>
      </c>
      <c r="H252">
        <v>0</v>
      </c>
      <c r="I252" t="s">
        <v>2381</v>
      </c>
      <c r="J252" t="s">
        <v>8344</v>
      </c>
      <c r="K252" t="s">
        <v>8350</v>
      </c>
      <c r="L252" t="s">
        <v>8583</v>
      </c>
      <c r="M252" s="15">
        <v>2438.06</v>
      </c>
      <c r="N252" t="s">
        <v>11</v>
      </c>
      <c r="O252" t="s">
        <v>11</v>
      </c>
      <c r="P252" t="s">
        <v>13</v>
      </c>
      <c r="Q252">
        <v>23</v>
      </c>
      <c r="U252" s="1" t="s">
        <v>2121</v>
      </c>
      <c r="V252" t="str">
        <f t="shared" si="45"/>
        <v>Kastes</v>
      </c>
      <c r="W252">
        <f t="shared" si="46"/>
        <v>46.68</v>
      </c>
      <c r="X252">
        <f t="shared" si="47"/>
        <v>4.01</v>
      </c>
      <c r="Y252" t="str">
        <f t="shared" si="48"/>
        <v>No</v>
      </c>
      <c r="Z252" t="str">
        <f t="shared" si="49"/>
        <v>No</v>
      </c>
      <c r="AA252" t="str">
        <f t="shared" si="50"/>
        <v>No</v>
      </c>
      <c r="AB252">
        <f t="shared" si="51"/>
        <v>0</v>
      </c>
      <c r="AC252" t="str">
        <f t="shared" si="52"/>
        <v>Yes</v>
      </c>
      <c r="AD252" t="str">
        <f t="shared" si="53"/>
        <v>Obesity</v>
      </c>
      <c r="AE252" t="str">
        <f t="shared" si="54"/>
        <v>Normal</v>
      </c>
      <c r="AF252" t="str">
        <f t="shared" si="55"/>
        <v>21-Nov-1999</v>
      </c>
      <c r="AG252" s="18">
        <f>VLOOKUP($U252,$A251:$Q$2344,13,FALSE)</f>
        <v>2438.06</v>
      </c>
      <c r="AH252" t="str">
        <f t="shared" si="56"/>
        <v>tier - 2</v>
      </c>
      <c r="AI252" t="str">
        <f t="shared" si="57"/>
        <v>tier - 2</v>
      </c>
      <c r="AJ252" t="str">
        <f t="shared" si="58"/>
        <v>R1013</v>
      </c>
      <c r="AK252">
        <f t="shared" si="59"/>
        <v>23</v>
      </c>
    </row>
    <row r="253" spans="1:37" ht="15.6" x14ac:dyDescent="0.3">
      <c r="A253" s="1" t="s">
        <v>2120</v>
      </c>
      <c r="B253" t="s">
        <v>4986</v>
      </c>
      <c r="C253">
        <v>30.4</v>
      </c>
      <c r="D253">
        <v>5.91</v>
      </c>
      <c r="E253" t="s">
        <v>2380</v>
      </c>
      <c r="F253" t="s">
        <v>2381</v>
      </c>
      <c r="G253" t="s">
        <v>2380</v>
      </c>
      <c r="H253">
        <v>2</v>
      </c>
      <c r="I253" t="s">
        <v>2381</v>
      </c>
      <c r="J253" t="s">
        <v>8344</v>
      </c>
      <c r="K253" t="s">
        <v>8349</v>
      </c>
      <c r="L253" t="s">
        <v>8528</v>
      </c>
      <c r="M253" s="15">
        <v>2457.21</v>
      </c>
      <c r="N253" t="s">
        <v>11</v>
      </c>
      <c r="O253" t="s">
        <v>16</v>
      </c>
      <c r="P253" t="s">
        <v>247</v>
      </c>
      <c r="Q253">
        <v>20</v>
      </c>
      <c r="U253" s="1" t="s">
        <v>2120</v>
      </c>
      <c r="V253" t="str">
        <f t="shared" si="45"/>
        <v>Escorcia</v>
      </c>
      <c r="W253">
        <f t="shared" si="46"/>
        <v>30.4</v>
      </c>
      <c r="X253">
        <f t="shared" si="47"/>
        <v>5.91</v>
      </c>
      <c r="Y253" t="str">
        <f t="shared" si="48"/>
        <v>No</v>
      </c>
      <c r="Z253" t="str">
        <f t="shared" si="49"/>
        <v>Yes</v>
      </c>
      <c r="AA253" t="str">
        <f t="shared" si="50"/>
        <v>No</v>
      </c>
      <c r="AB253">
        <f t="shared" si="51"/>
        <v>2</v>
      </c>
      <c r="AC253" t="str">
        <f t="shared" si="52"/>
        <v>Yes</v>
      </c>
      <c r="AD253" t="str">
        <f t="shared" si="53"/>
        <v>Obesity</v>
      </c>
      <c r="AE253" t="str">
        <f t="shared" si="54"/>
        <v>Prediabetes</v>
      </c>
      <c r="AF253" t="str">
        <f t="shared" si="55"/>
        <v>29-Jul-2002</v>
      </c>
      <c r="AG253" s="18">
        <f>VLOOKUP($U253,$A252:$Q$2344,13,FALSE)</f>
        <v>2457.21</v>
      </c>
      <c r="AH253" t="str">
        <f t="shared" si="56"/>
        <v>tier - 2</v>
      </c>
      <c r="AI253" t="str">
        <f t="shared" si="57"/>
        <v>tier - 1</v>
      </c>
      <c r="AJ253" t="str">
        <f t="shared" si="58"/>
        <v>R1024</v>
      </c>
      <c r="AK253">
        <f t="shared" si="59"/>
        <v>20</v>
      </c>
    </row>
    <row r="254" spans="1:37" ht="15.6" x14ac:dyDescent="0.3">
      <c r="A254" s="1" t="s">
        <v>2119</v>
      </c>
      <c r="B254" t="s">
        <v>4987</v>
      </c>
      <c r="C254">
        <v>30.2</v>
      </c>
      <c r="D254">
        <v>4.47</v>
      </c>
      <c r="E254" t="s">
        <v>2381</v>
      </c>
      <c r="F254" t="s">
        <v>2380</v>
      </c>
      <c r="G254" t="s">
        <v>2381</v>
      </c>
      <c r="H254">
        <v>1</v>
      </c>
      <c r="I254" t="s">
        <v>2381</v>
      </c>
      <c r="J254" t="s">
        <v>8344</v>
      </c>
      <c r="K254" t="s">
        <v>8350</v>
      </c>
      <c r="L254" t="s">
        <v>8584</v>
      </c>
      <c r="M254" s="15">
        <v>2457.5</v>
      </c>
      <c r="N254" t="s">
        <v>11</v>
      </c>
      <c r="O254" t="s">
        <v>16</v>
      </c>
      <c r="P254" t="s">
        <v>42</v>
      </c>
      <c r="Q254">
        <v>24</v>
      </c>
      <c r="U254" s="1" t="s">
        <v>2119</v>
      </c>
      <c r="V254" t="str">
        <f t="shared" si="45"/>
        <v>Larscheid</v>
      </c>
      <c r="W254">
        <f t="shared" si="46"/>
        <v>30.2</v>
      </c>
      <c r="X254">
        <f t="shared" si="47"/>
        <v>4.47</v>
      </c>
      <c r="Y254" t="str">
        <f t="shared" si="48"/>
        <v>Yes</v>
      </c>
      <c r="Z254" t="str">
        <f t="shared" si="49"/>
        <v>No</v>
      </c>
      <c r="AA254" t="str">
        <f t="shared" si="50"/>
        <v>Yes</v>
      </c>
      <c r="AB254">
        <f t="shared" si="51"/>
        <v>1</v>
      </c>
      <c r="AC254" t="str">
        <f t="shared" si="52"/>
        <v>Yes</v>
      </c>
      <c r="AD254" t="str">
        <f t="shared" si="53"/>
        <v>Obesity</v>
      </c>
      <c r="AE254" t="str">
        <f t="shared" si="54"/>
        <v>Normal</v>
      </c>
      <c r="AF254" t="str">
        <f t="shared" si="55"/>
        <v>19-Nov-1998</v>
      </c>
      <c r="AG254" s="18">
        <f>VLOOKUP($U254,$A253:$Q$2344,13,FALSE)</f>
        <v>2457.5</v>
      </c>
      <c r="AH254" t="str">
        <f t="shared" si="56"/>
        <v>tier - 2</v>
      </c>
      <c r="AI254" t="str">
        <f t="shared" si="57"/>
        <v>tier - 1</v>
      </c>
      <c r="AJ254" t="str">
        <f t="shared" si="58"/>
        <v>R1011</v>
      </c>
      <c r="AK254">
        <f t="shared" si="59"/>
        <v>24</v>
      </c>
    </row>
    <row r="255" spans="1:37" ht="15.6" x14ac:dyDescent="0.3">
      <c r="A255" s="1" t="s">
        <v>2118</v>
      </c>
      <c r="B255" t="s">
        <v>4988</v>
      </c>
      <c r="C255">
        <v>51.18</v>
      </c>
      <c r="D255">
        <v>4.5599999999999996</v>
      </c>
      <c r="E255" t="s">
        <v>2381</v>
      </c>
      <c r="F255" t="s">
        <v>2381</v>
      </c>
      <c r="G255" t="s">
        <v>2380</v>
      </c>
      <c r="H255">
        <v>2</v>
      </c>
      <c r="I255" t="s">
        <v>2381</v>
      </c>
      <c r="J255" t="s">
        <v>8344</v>
      </c>
      <c r="K255" t="s">
        <v>8350</v>
      </c>
      <c r="L255" t="s">
        <v>8585</v>
      </c>
      <c r="M255" s="15">
        <v>2459.7199999999998</v>
      </c>
      <c r="N255" t="s">
        <v>11</v>
      </c>
      <c r="O255" t="s">
        <v>11</v>
      </c>
      <c r="P255" t="s">
        <v>247</v>
      </c>
      <c r="Q255">
        <v>20</v>
      </c>
      <c r="U255" s="1" t="s">
        <v>2118</v>
      </c>
      <c r="V255" t="str">
        <f t="shared" si="45"/>
        <v>O'Bannon</v>
      </c>
      <c r="W255">
        <f t="shared" si="46"/>
        <v>51.18</v>
      </c>
      <c r="X255">
        <f t="shared" si="47"/>
        <v>4.5599999999999996</v>
      </c>
      <c r="Y255" t="str">
        <f t="shared" si="48"/>
        <v>Yes</v>
      </c>
      <c r="Z255" t="str">
        <f t="shared" si="49"/>
        <v>Yes</v>
      </c>
      <c r="AA255" t="str">
        <f t="shared" si="50"/>
        <v>No</v>
      </c>
      <c r="AB255">
        <f t="shared" si="51"/>
        <v>2</v>
      </c>
      <c r="AC255" t="str">
        <f t="shared" si="52"/>
        <v>Yes</v>
      </c>
      <c r="AD255" t="str">
        <f t="shared" si="53"/>
        <v>Obesity</v>
      </c>
      <c r="AE255" t="str">
        <f t="shared" si="54"/>
        <v>Normal</v>
      </c>
      <c r="AF255" t="str">
        <f t="shared" si="55"/>
        <v>11-Jul-2002</v>
      </c>
      <c r="AG255" s="18">
        <f>VLOOKUP($U255,$A254:$Q$2344,13,FALSE)</f>
        <v>2459.7199999999998</v>
      </c>
      <c r="AH255" t="str">
        <f t="shared" si="56"/>
        <v>tier - 2</v>
      </c>
      <c r="AI255" t="str">
        <f t="shared" si="57"/>
        <v>tier - 2</v>
      </c>
      <c r="AJ255" t="str">
        <f t="shared" si="58"/>
        <v>R1024</v>
      </c>
      <c r="AK255">
        <f t="shared" si="59"/>
        <v>20</v>
      </c>
    </row>
    <row r="256" spans="1:37" ht="15.6" x14ac:dyDescent="0.3">
      <c r="A256" s="1" t="s">
        <v>2117</v>
      </c>
      <c r="B256" t="s">
        <v>4989</v>
      </c>
      <c r="C256">
        <v>22.18</v>
      </c>
      <c r="D256">
        <v>9.9</v>
      </c>
      <c r="E256" t="s">
        <v>2380</v>
      </c>
      <c r="F256" t="s">
        <v>2380</v>
      </c>
      <c r="G256" t="s">
        <v>2380</v>
      </c>
      <c r="H256">
        <v>0</v>
      </c>
      <c r="I256" t="s">
        <v>2381</v>
      </c>
      <c r="J256" t="s">
        <v>8346</v>
      </c>
      <c r="K256" t="s">
        <v>8348</v>
      </c>
      <c r="L256" t="s">
        <v>8586</v>
      </c>
      <c r="M256" s="15">
        <v>2464.62</v>
      </c>
      <c r="N256" t="s">
        <v>11</v>
      </c>
      <c r="O256" t="s">
        <v>12</v>
      </c>
      <c r="P256" t="s">
        <v>13</v>
      </c>
      <c r="Q256">
        <v>24</v>
      </c>
      <c r="U256" s="1" t="s">
        <v>2117</v>
      </c>
      <c r="V256" t="str">
        <f t="shared" si="45"/>
        <v>Ridgway</v>
      </c>
      <c r="W256">
        <f t="shared" si="46"/>
        <v>22.18</v>
      </c>
      <c r="X256">
        <f t="shared" si="47"/>
        <v>9.9</v>
      </c>
      <c r="Y256" t="str">
        <f t="shared" si="48"/>
        <v>No</v>
      </c>
      <c r="Z256" t="str">
        <f t="shared" si="49"/>
        <v>No</v>
      </c>
      <c r="AA256" t="str">
        <f t="shared" si="50"/>
        <v>No</v>
      </c>
      <c r="AB256">
        <f t="shared" si="51"/>
        <v>0</v>
      </c>
      <c r="AC256" t="str">
        <f t="shared" si="52"/>
        <v>Yes</v>
      </c>
      <c r="AD256" t="str">
        <f t="shared" si="53"/>
        <v>Normal weight</v>
      </c>
      <c r="AE256" t="str">
        <f t="shared" si="54"/>
        <v>Diabetes</v>
      </c>
      <c r="AF256" t="str">
        <f t="shared" si="55"/>
        <v>17-Aug-1998</v>
      </c>
      <c r="AG256" s="18">
        <f>VLOOKUP($U256,$A255:$Q$2344,13,FALSE)</f>
        <v>2464.62</v>
      </c>
      <c r="AH256" t="str">
        <f t="shared" si="56"/>
        <v>tier - 2</v>
      </c>
      <c r="AI256" t="str">
        <f t="shared" si="57"/>
        <v>tier - 3</v>
      </c>
      <c r="AJ256" t="str">
        <f t="shared" si="58"/>
        <v>R1013</v>
      </c>
      <c r="AK256">
        <f t="shared" si="59"/>
        <v>24</v>
      </c>
    </row>
    <row r="257" spans="1:37" ht="15.6" x14ac:dyDescent="0.3">
      <c r="A257" s="1" t="s">
        <v>2116</v>
      </c>
      <c r="B257" t="s">
        <v>4990</v>
      </c>
      <c r="C257">
        <v>31.92</v>
      </c>
      <c r="D257">
        <v>5.1100000000000003</v>
      </c>
      <c r="E257" t="s">
        <v>2380</v>
      </c>
      <c r="F257" t="s">
        <v>2380</v>
      </c>
      <c r="G257" t="s">
        <v>2381</v>
      </c>
      <c r="H257">
        <v>1</v>
      </c>
      <c r="I257" t="s">
        <v>2381</v>
      </c>
      <c r="J257" t="s">
        <v>8344</v>
      </c>
      <c r="K257" t="s">
        <v>8350</v>
      </c>
      <c r="L257" t="s">
        <v>8587</v>
      </c>
      <c r="M257" s="15">
        <v>2473.33</v>
      </c>
      <c r="N257" t="s">
        <v>11</v>
      </c>
      <c r="O257" t="s">
        <v>12</v>
      </c>
      <c r="P257" t="s">
        <v>13</v>
      </c>
      <c r="Q257">
        <v>24</v>
      </c>
      <c r="U257" s="1" t="s">
        <v>2116</v>
      </c>
      <c r="V257" t="str">
        <f t="shared" si="45"/>
        <v>Black</v>
      </c>
      <c r="W257">
        <f t="shared" si="46"/>
        <v>31.92</v>
      </c>
      <c r="X257">
        <f t="shared" si="47"/>
        <v>5.1100000000000003</v>
      </c>
      <c r="Y257" t="str">
        <f t="shared" si="48"/>
        <v>No</v>
      </c>
      <c r="Z257" t="str">
        <f t="shared" si="49"/>
        <v>No</v>
      </c>
      <c r="AA257" t="str">
        <f t="shared" si="50"/>
        <v>Yes</v>
      </c>
      <c r="AB257">
        <f t="shared" si="51"/>
        <v>1</v>
      </c>
      <c r="AC257" t="str">
        <f t="shared" si="52"/>
        <v>Yes</v>
      </c>
      <c r="AD257" t="str">
        <f t="shared" si="53"/>
        <v>Obesity</v>
      </c>
      <c r="AE257" t="str">
        <f t="shared" si="54"/>
        <v>Normal</v>
      </c>
      <c r="AF257" t="str">
        <f t="shared" si="55"/>
        <v>2-Jul-1998</v>
      </c>
      <c r="AG257" s="18">
        <f>VLOOKUP($U257,$A256:$Q$2344,13,FALSE)</f>
        <v>2473.33</v>
      </c>
      <c r="AH257" t="str">
        <f t="shared" si="56"/>
        <v>tier - 2</v>
      </c>
      <c r="AI257" t="str">
        <f t="shared" si="57"/>
        <v>tier - 3</v>
      </c>
      <c r="AJ257" t="str">
        <f t="shared" si="58"/>
        <v>R1013</v>
      </c>
      <c r="AK257">
        <f t="shared" si="59"/>
        <v>24</v>
      </c>
    </row>
    <row r="258" spans="1:37" ht="15.6" x14ac:dyDescent="0.3">
      <c r="A258" s="1" t="s">
        <v>2115</v>
      </c>
      <c r="B258" t="s">
        <v>4991</v>
      </c>
      <c r="C258">
        <v>31.73</v>
      </c>
      <c r="D258">
        <v>5.73</v>
      </c>
      <c r="E258" t="s">
        <v>2380</v>
      </c>
      <c r="F258" t="s">
        <v>2381</v>
      </c>
      <c r="G258" t="s">
        <v>2380</v>
      </c>
      <c r="H258">
        <v>1</v>
      </c>
      <c r="I258" t="s">
        <v>2381</v>
      </c>
      <c r="J258" t="s">
        <v>8344</v>
      </c>
      <c r="K258" t="s">
        <v>8349</v>
      </c>
      <c r="L258" t="s">
        <v>8588</v>
      </c>
      <c r="M258" s="15">
        <v>2480.98</v>
      </c>
      <c r="N258" t="s">
        <v>11</v>
      </c>
      <c r="O258" t="s">
        <v>11</v>
      </c>
      <c r="P258" t="s">
        <v>13</v>
      </c>
      <c r="Q258">
        <v>24</v>
      </c>
      <c r="U258" s="1" t="s">
        <v>2115</v>
      </c>
      <c r="V258" t="str">
        <f t="shared" si="45"/>
        <v>Canton</v>
      </c>
      <c r="W258">
        <f t="shared" si="46"/>
        <v>31.73</v>
      </c>
      <c r="X258">
        <f t="shared" si="47"/>
        <v>5.73</v>
      </c>
      <c r="Y258" t="str">
        <f t="shared" si="48"/>
        <v>No</v>
      </c>
      <c r="Z258" t="str">
        <f t="shared" si="49"/>
        <v>Yes</v>
      </c>
      <c r="AA258" t="str">
        <f t="shared" si="50"/>
        <v>No</v>
      </c>
      <c r="AB258">
        <f t="shared" si="51"/>
        <v>1</v>
      </c>
      <c r="AC258" t="str">
        <f t="shared" si="52"/>
        <v>Yes</v>
      </c>
      <c r="AD258" t="str">
        <f t="shared" si="53"/>
        <v>Obesity</v>
      </c>
      <c r="AE258" t="str">
        <f t="shared" si="54"/>
        <v>Prediabetes</v>
      </c>
      <c r="AF258" t="str">
        <f t="shared" si="55"/>
        <v>20-Jun-1998</v>
      </c>
      <c r="AG258" s="18">
        <f>VLOOKUP($U258,$A257:$Q$2344,13,FALSE)</f>
        <v>2480.98</v>
      </c>
      <c r="AH258" t="str">
        <f t="shared" si="56"/>
        <v>tier - 2</v>
      </c>
      <c r="AI258" t="str">
        <f t="shared" si="57"/>
        <v>tier - 2</v>
      </c>
      <c r="AJ258" t="str">
        <f t="shared" si="58"/>
        <v>R1013</v>
      </c>
      <c r="AK258">
        <f t="shared" si="59"/>
        <v>24</v>
      </c>
    </row>
    <row r="259" spans="1:37" ht="15.6" x14ac:dyDescent="0.3">
      <c r="A259" s="1" t="s">
        <v>2114</v>
      </c>
      <c r="B259" t="s">
        <v>4992</v>
      </c>
      <c r="C259">
        <v>45.52</v>
      </c>
      <c r="D259">
        <v>6.04</v>
      </c>
      <c r="E259" t="s">
        <v>2380</v>
      </c>
      <c r="F259" t="s">
        <v>2380</v>
      </c>
      <c r="G259" t="s">
        <v>2381</v>
      </c>
      <c r="H259">
        <v>1</v>
      </c>
      <c r="I259" t="s">
        <v>2381</v>
      </c>
      <c r="J259" t="s">
        <v>8344</v>
      </c>
      <c r="K259" t="s">
        <v>8349</v>
      </c>
      <c r="L259" t="s">
        <v>8589</v>
      </c>
      <c r="M259" s="15">
        <v>2483.7399999999998</v>
      </c>
      <c r="N259" t="s">
        <v>12</v>
      </c>
      <c r="O259" t="s">
        <v>11</v>
      </c>
      <c r="P259" t="s">
        <v>13</v>
      </c>
      <c r="Q259">
        <v>27</v>
      </c>
      <c r="U259" s="1" t="s">
        <v>2114</v>
      </c>
      <c r="V259" t="str">
        <f t="shared" ref="V259:V322" si="60">VLOOKUP($U259,$A258:$Q2601,2,FALSE)</f>
        <v>Fine</v>
      </c>
      <c r="W259">
        <f t="shared" ref="W259:W322" si="61">VLOOKUP($U259,$A258:$Q2601,3,FALSE)</f>
        <v>45.52</v>
      </c>
      <c r="X259">
        <f t="shared" ref="X259:X322" si="62">VLOOKUP($U259,$A258:$Q2601,4,FALSE)</f>
        <v>6.04</v>
      </c>
      <c r="Y259" t="str">
        <f t="shared" ref="Y259:Y322" si="63">VLOOKUP($U259,$A258:$Q2601,5,FALSE)</f>
        <v>No</v>
      </c>
      <c r="Z259" t="str">
        <f t="shared" ref="Z259:Z322" si="64">VLOOKUP($U259,$A258:$Q2601,6,FALSE)</f>
        <v>No</v>
      </c>
      <c r="AA259" t="str">
        <f t="shared" ref="AA259:AA322" si="65">VLOOKUP($U259,$A258:$Q2601,7,FALSE)</f>
        <v>Yes</v>
      </c>
      <c r="AB259">
        <f t="shared" ref="AB259:AB322" si="66">VLOOKUP($U259,$A258:$Q2601,8,FALSE)</f>
        <v>1</v>
      </c>
      <c r="AC259" t="str">
        <f t="shared" ref="AC259:AC322" si="67">VLOOKUP($U259,$A258:$Q2601,9,FALSE)</f>
        <v>Yes</v>
      </c>
      <c r="AD259" t="str">
        <f t="shared" ref="AD259:AD322" si="68">VLOOKUP($U259,$A258:$Q2601,10,FALSE)</f>
        <v>Obesity</v>
      </c>
      <c r="AE259" t="str">
        <f t="shared" ref="AE259:AE322" si="69">VLOOKUP($U259,$A258:$Q2601,11,FALSE)</f>
        <v>Prediabetes</v>
      </c>
      <c r="AF259" t="str">
        <f t="shared" ref="AF259:AF322" si="70">VLOOKUP($U259,$A258:$Q2601,12,FALSE)</f>
        <v>6-Nov-1995</v>
      </c>
      <c r="AG259" s="18">
        <f>VLOOKUP($U259,$A258:$Q$2344,13,FALSE)</f>
        <v>2483.7399999999998</v>
      </c>
      <c r="AH259" t="str">
        <f t="shared" ref="AH259:AH322" si="71">VLOOKUP($U259,$A258:$Q2601,14,FALSE)</f>
        <v>tier - 3</v>
      </c>
      <c r="AI259" t="str">
        <f t="shared" ref="AI259:AI322" si="72">VLOOKUP($U259,$A258:$Q2601,15,FALSE)</f>
        <v>tier - 2</v>
      </c>
      <c r="AJ259" t="str">
        <f t="shared" ref="AJ259:AJ322" si="73">VLOOKUP($U259,$A258:$Q2601,16,FALSE)</f>
        <v>R1013</v>
      </c>
      <c r="AK259">
        <f t="shared" ref="AK259:AK322" si="74">VLOOKUP($U259,$A258:$Q2601,17,FALSE)</f>
        <v>27</v>
      </c>
    </row>
    <row r="260" spans="1:37" ht="15.6" x14ac:dyDescent="0.3">
      <c r="A260" s="1" t="s">
        <v>2113</v>
      </c>
      <c r="B260" t="s">
        <v>4993</v>
      </c>
      <c r="C260">
        <v>52.81</v>
      </c>
      <c r="D260">
        <v>5.19</v>
      </c>
      <c r="E260" t="s">
        <v>2380</v>
      </c>
      <c r="F260" t="s">
        <v>2380</v>
      </c>
      <c r="G260" t="s">
        <v>2381</v>
      </c>
      <c r="H260">
        <v>1</v>
      </c>
      <c r="I260" t="s">
        <v>2381</v>
      </c>
      <c r="J260" t="s">
        <v>8344</v>
      </c>
      <c r="K260" t="s">
        <v>8350</v>
      </c>
      <c r="L260" t="s">
        <v>8590</v>
      </c>
      <c r="M260" s="15">
        <v>2494.02</v>
      </c>
      <c r="N260" t="s">
        <v>12</v>
      </c>
      <c r="O260" t="s">
        <v>16</v>
      </c>
      <c r="P260" t="s">
        <v>42</v>
      </c>
      <c r="Q260">
        <v>27</v>
      </c>
      <c r="U260" s="1" t="s">
        <v>2113</v>
      </c>
      <c r="V260" t="str">
        <f t="shared" si="60"/>
        <v>Bui</v>
      </c>
      <c r="W260">
        <f t="shared" si="61"/>
        <v>52.81</v>
      </c>
      <c r="X260">
        <f t="shared" si="62"/>
        <v>5.19</v>
      </c>
      <c r="Y260" t="str">
        <f t="shared" si="63"/>
        <v>No</v>
      </c>
      <c r="Z260" t="str">
        <f t="shared" si="64"/>
        <v>No</v>
      </c>
      <c r="AA260" t="str">
        <f t="shared" si="65"/>
        <v>Yes</v>
      </c>
      <c r="AB260">
        <f t="shared" si="66"/>
        <v>1</v>
      </c>
      <c r="AC260" t="str">
        <f t="shared" si="67"/>
        <v>Yes</v>
      </c>
      <c r="AD260" t="str">
        <f t="shared" si="68"/>
        <v>Obesity</v>
      </c>
      <c r="AE260" t="str">
        <f t="shared" si="69"/>
        <v>Normal</v>
      </c>
      <c r="AF260" t="str">
        <f t="shared" si="70"/>
        <v>14-Oct-1995</v>
      </c>
      <c r="AG260" s="18">
        <f>VLOOKUP($U260,$A259:$Q$2344,13,FALSE)</f>
        <v>2494.02</v>
      </c>
      <c r="AH260" t="str">
        <f t="shared" si="71"/>
        <v>tier - 3</v>
      </c>
      <c r="AI260" t="str">
        <f t="shared" si="72"/>
        <v>tier - 1</v>
      </c>
      <c r="AJ260" t="str">
        <f t="shared" si="73"/>
        <v>R1011</v>
      </c>
      <c r="AK260">
        <f t="shared" si="74"/>
        <v>27</v>
      </c>
    </row>
    <row r="261" spans="1:37" ht="15.6" x14ac:dyDescent="0.3">
      <c r="A261" s="1" t="s">
        <v>2112</v>
      </c>
      <c r="B261" t="s">
        <v>4994</v>
      </c>
      <c r="C261">
        <v>33.58</v>
      </c>
      <c r="D261">
        <v>5.56</v>
      </c>
      <c r="E261" t="s">
        <v>2380</v>
      </c>
      <c r="F261" t="s">
        <v>2380</v>
      </c>
      <c r="G261" t="s">
        <v>2380</v>
      </c>
      <c r="H261">
        <v>1</v>
      </c>
      <c r="I261" t="s">
        <v>2381</v>
      </c>
      <c r="J261" t="s">
        <v>8344</v>
      </c>
      <c r="K261" t="s">
        <v>8350</v>
      </c>
      <c r="L261" t="s">
        <v>8591</v>
      </c>
      <c r="M261" s="15">
        <v>2497.04</v>
      </c>
      <c r="N261" t="s">
        <v>12</v>
      </c>
      <c r="O261" t="s">
        <v>12</v>
      </c>
      <c r="P261" t="s">
        <v>13</v>
      </c>
      <c r="Q261">
        <v>27</v>
      </c>
      <c r="U261" s="1" t="s">
        <v>2112</v>
      </c>
      <c r="V261" t="str">
        <f t="shared" si="60"/>
        <v>Riepma</v>
      </c>
      <c r="W261">
        <f t="shared" si="61"/>
        <v>33.58</v>
      </c>
      <c r="X261">
        <f t="shared" si="62"/>
        <v>5.56</v>
      </c>
      <c r="Y261" t="str">
        <f t="shared" si="63"/>
        <v>No</v>
      </c>
      <c r="Z261" t="str">
        <f t="shared" si="64"/>
        <v>No</v>
      </c>
      <c r="AA261" t="str">
        <f t="shared" si="65"/>
        <v>No</v>
      </c>
      <c r="AB261">
        <f t="shared" si="66"/>
        <v>1</v>
      </c>
      <c r="AC261" t="str">
        <f t="shared" si="67"/>
        <v>Yes</v>
      </c>
      <c r="AD261" t="str">
        <f t="shared" si="68"/>
        <v>Obesity</v>
      </c>
      <c r="AE261" t="str">
        <f t="shared" si="69"/>
        <v>Normal</v>
      </c>
      <c r="AF261" t="str">
        <f t="shared" si="70"/>
        <v>9-Jul-1995</v>
      </c>
      <c r="AG261" s="18">
        <f>VLOOKUP($U261,$A260:$Q$2344,13,FALSE)</f>
        <v>2497.04</v>
      </c>
      <c r="AH261" t="str">
        <f t="shared" si="71"/>
        <v>tier - 3</v>
      </c>
      <c r="AI261" t="str">
        <f t="shared" si="72"/>
        <v>tier - 3</v>
      </c>
      <c r="AJ261" t="str">
        <f t="shared" si="73"/>
        <v>R1013</v>
      </c>
      <c r="AK261">
        <f t="shared" si="74"/>
        <v>27</v>
      </c>
    </row>
    <row r="262" spans="1:37" ht="15.6" x14ac:dyDescent="0.3">
      <c r="A262" s="1" t="s">
        <v>2111</v>
      </c>
      <c r="B262" t="s">
        <v>4995</v>
      </c>
      <c r="C262">
        <v>30.684999999999999</v>
      </c>
      <c r="D262">
        <v>8.23</v>
      </c>
      <c r="E262" t="s">
        <v>2380</v>
      </c>
      <c r="F262" t="s">
        <v>2380</v>
      </c>
      <c r="G262" t="s">
        <v>2380</v>
      </c>
      <c r="H262">
        <v>0</v>
      </c>
      <c r="I262" t="s">
        <v>2381</v>
      </c>
      <c r="J262" t="s">
        <v>8344</v>
      </c>
      <c r="K262" t="s">
        <v>8348</v>
      </c>
      <c r="L262" t="s">
        <v>8592</v>
      </c>
      <c r="M262" s="15">
        <v>2498.41</v>
      </c>
      <c r="N262" t="s">
        <v>12</v>
      </c>
      <c r="O262" t="s">
        <v>12</v>
      </c>
      <c r="P262" t="s">
        <v>13</v>
      </c>
      <c r="Q262">
        <v>27</v>
      </c>
      <c r="U262" s="1" t="s">
        <v>2111</v>
      </c>
      <c r="V262" t="str">
        <f t="shared" si="60"/>
        <v>Inman</v>
      </c>
      <c r="W262">
        <f t="shared" si="61"/>
        <v>30.684999999999999</v>
      </c>
      <c r="X262">
        <f t="shared" si="62"/>
        <v>8.23</v>
      </c>
      <c r="Y262" t="str">
        <f t="shared" si="63"/>
        <v>No</v>
      </c>
      <c r="Z262" t="str">
        <f t="shared" si="64"/>
        <v>No</v>
      </c>
      <c r="AA262" t="str">
        <f t="shared" si="65"/>
        <v>No</v>
      </c>
      <c r="AB262">
        <f t="shared" si="66"/>
        <v>0</v>
      </c>
      <c r="AC262" t="str">
        <f t="shared" si="67"/>
        <v>Yes</v>
      </c>
      <c r="AD262" t="str">
        <f t="shared" si="68"/>
        <v>Obesity</v>
      </c>
      <c r="AE262" t="str">
        <f t="shared" si="69"/>
        <v>Diabetes</v>
      </c>
      <c r="AF262" t="str">
        <f t="shared" si="70"/>
        <v>15-Oct-1995</v>
      </c>
      <c r="AG262" s="18">
        <f>VLOOKUP($U262,$A261:$Q$2344,13,FALSE)</f>
        <v>2498.41</v>
      </c>
      <c r="AH262" t="str">
        <f t="shared" si="71"/>
        <v>tier - 3</v>
      </c>
      <c r="AI262" t="str">
        <f t="shared" si="72"/>
        <v>tier - 3</v>
      </c>
      <c r="AJ262" t="str">
        <f t="shared" si="73"/>
        <v>R1013</v>
      </c>
      <c r="AK262">
        <f t="shared" si="74"/>
        <v>27</v>
      </c>
    </row>
    <row r="263" spans="1:37" ht="15.6" x14ac:dyDescent="0.3">
      <c r="A263" s="1" t="s">
        <v>2110</v>
      </c>
      <c r="B263" t="s">
        <v>4996</v>
      </c>
      <c r="C263">
        <v>37.524999999999999</v>
      </c>
      <c r="D263">
        <v>9.0299999999999994</v>
      </c>
      <c r="E263" t="s">
        <v>2381</v>
      </c>
      <c r="F263" t="s">
        <v>2380</v>
      </c>
      <c r="G263" t="s">
        <v>2380</v>
      </c>
      <c r="H263">
        <v>2</v>
      </c>
      <c r="I263" t="s">
        <v>2380</v>
      </c>
      <c r="J263" t="s">
        <v>8344</v>
      </c>
      <c r="K263" t="s">
        <v>8348</v>
      </c>
      <c r="L263" t="s">
        <v>8573</v>
      </c>
      <c r="M263" s="15">
        <v>2500.9299999999998</v>
      </c>
      <c r="N263" t="s">
        <v>11</v>
      </c>
      <c r="O263" t="s">
        <v>11</v>
      </c>
      <c r="P263" t="s">
        <v>23</v>
      </c>
      <c r="Q263">
        <v>18</v>
      </c>
      <c r="U263" s="1" t="s">
        <v>2110</v>
      </c>
      <c r="V263" t="str">
        <f t="shared" si="60"/>
        <v>Kruzel</v>
      </c>
      <c r="W263">
        <f t="shared" si="61"/>
        <v>37.524999999999999</v>
      </c>
      <c r="X263">
        <f t="shared" si="62"/>
        <v>9.0299999999999994</v>
      </c>
      <c r="Y263" t="str">
        <f t="shared" si="63"/>
        <v>Yes</v>
      </c>
      <c r="Z263" t="str">
        <f t="shared" si="64"/>
        <v>No</v>
      </c>
      <c r="AA263" t="str">
        <f t="shared" si="65"/>
        <v>No</v>
      </c>
      <c r="AB263">
        <f t="shared" si="66"/>
        <v>2</v>
      </c>
      <c r="AC263" t="str">
        <f t="shared" si="67"/>
        <v>No</v>
      </c>
      <c r="AD263" t="str">
        <f t="shared" si="68"/>
        <v>Obesity</v>
      </c>
      <c r="AE263" t="str">
        <f t="shared" si="69"/>
        <v>Diabetes</v>
      </c>
      <c r="AF263" t="str">
        <f t="shared" si="70"/>
        <v>6-Sep-2004</v>
      </c>
      <c r="AG263" s="18">
        <f>VLOOKUP($U263,$A262:$Q$2344,13,FALSE)</f>
        <v>2500.9299999999998</v>
      </c>
      <c r="AH263" t="str">
        <f t="shared" si="71"/>
        <v>tier - 2</v>
      </c>
      <c r="AI263" t="str">
        <f t="shared" si="72"/>
        <v>tier - 2</v>
      </c>
      <c r="AJ263" t="str">
        <f t="shared" si="73"/>
        <v>R1012</v>
      </c>
      <c r="AK263">
        <f t="shared" si="74"/>
        <v>18</v>
      </c>
    </row>
    <row r="264" spans="1:37" ht="15.6" x14ac:dyDescent="0.3">
      <c r="A264" s="1" t="s">
        <v>2109</v>
      </c>
      <c r="B264" t="s">
        <v>4997</v>
      </c>
      <c r="C264">
        <v>34.5</v>
      </c>
      <c r="D264">
        <v>4.07</v>
      </c>
      <c r="E264" t="s">
        <v>2381</v>
      </c>
      <c r="F264" t="s">
        <v>2380</v>
      </c>
      <c r="G264" t="s">
        <v>2380</v>
      </c>
      <c r="H264">
        <v>0</v>
      </c>
      <c r="I264" t="s">
        <v>2381</v>
      </c>
      <c r="J264" t="s">
        <v>8344</v>
      </c>
      <c r="K264" t="s">
        <v>8350</v>
      </c>
      <c r="L264" t="s">
        <v>8593</v>
      </c>
      <c r="M264" s="15">
        <v>2510.79</v>
      </c>
      <c r="N264" t="s">
        <v>11</v>
      </c>
      <c r="O264" t="s">
        <v>16</v>
      </c>
      <c r="P264" t="s">
        <v>13</v>
      </c>
      <c r="Q264">
        <v>31</v>
      </c>
      <c r="U264" s="1" t="s">
        <v>2109</v>
      </c>
      <c r="V264" t="str">
        <f t="shared" si="60"/>
        <v>Lindsay</v>
      </c>
      <c r="W264">
        <f t="shared" si="61"/>
        <v>34.5</v>
      </c>
      <c r="X264">
        <f t="shared" si="62"/>
        <v>4.07</v>
      </c>
      <c r="Y264" t="str">
        <f t="shared" si="63"/>
        <v>Yes</v>
      </c>
      <c r="Z264" t="str">
        <f t="shared" si="64"/>
        <v>No</v>
      </c>
      <c r="AA264" t="str">
        <f t="shared" si="65"/>
        <v>No</v>
      </c>
      <c r="AB264">
        <f t="shared" si="66"/>
        <v>0</v>
      </c>
      <c r="AC264" t="str">
        <f t="shared" si="67"/>
        <v>Yes</v>
      </c>
      <c r="AD264" t="str">
        <f t="shared" si="68"/>
        <v>Obesity</v>
      </c>
      <c r="AE264" t="str">
        <f t="shared" si="69"/>
        <v>Normal</v>
      </c>
      <c r="AF264" t="str">
        <f t="shared" si="70"/>
        <v>5-Aug-1991</v>
      </c>
      <c r="AG264" s="18">
        <f>VLOOKUP($U264,$A263:$Q$2344,13,FALSE)</f>
        <v>2510.79</v>
      </c>
      <c r="AH264" t="str">
        <f t="shared" si="71"/>
        <v>tier - 2</v>
      </c>
      <c r="AI264" t="str">
        <f t="shared" si="72"/>
        <v>tier - 1</v>
      </c>
      <c r="AJ264" t="str">
        <f t="shared" si="73"/>
        <v>R1013</v>
      </c>
      <c r="AK264">
        <f t="shared" si="74"/>
        <v>31</v>
      </c>
    </row>
    <row r="265" spans="1:37" ht="15.6" x14ac:dyDescent="0.3">
      <c r="A265" s="1" t="s">
        <v>2108</v>
      </c>
      <c r="B265" t="s">
        <v>4999</v>
      </c>
      <c r="C265">
        <v>28.16</v>
      </c>
      <c r="D265">
        <v>5.77</v>
      </c>
      <c r="E265" t="s">
        <v>2380</v>
      </c>
      <c r="F265" t="s">
        <v>2380</v>
      </c>
      <c r="G265" t="s">
        <v>2380</v>
      </c>
      <c r="H265">
        <v>2</v>
      </c>
      <c r="I265" t="s">
        <v>2381</v>
      </c>
      <c r="J265" t="s">
        <v>8345</v>
      </c>
      <c r="K265" t="s">
        <v>8349</v>
      </c>
      <c r="L265" t="s">
        <v>8594</v>
      </c>
      <c r="M265" s="15">
        <v>2523.17</v>
      </c>
      <c r="N265" t="s">
        <v>12</v>
      </c>
      <c r="O265" t="s">
        <v>16</v>
      </c>
      <c r="P265" t="s">
        <v>23</v>
      </c>
      <c r="Q265">
        <v>25</v>
      </c>
      <c r="U265" s="1" t="s">
        <v>2108</v>
      </c>
      <c r="V265" t="str">
        <f t="shared" si="60"/>
        <v>Land</v>
      </c>
      <c r="W265">
        <f t="shared" si="61"/>
        <v>28.16</v>
      </c>
      <c r="X265">
        <f t="shared" si="62"/>
        <v>5.77</v>
      </c>
      <c r="Y265" t="str">
        <f t="shared" si="63"/>
        <v>No</v>
      </c>
      <c r="Z265" t="str">
        <f t="shared" si="64"/>
        <v>No</v>
      </c>
      <c r="AA265" t="str">
        <f t="shared" si="65"/>
        <v>No</v>
      </c>
      <c r="AB265">
        <f t="shared" si="66"/>
        <v>2</v>
      </c>
      <c r="AC265" t="str">
        <f t="shared" si="67"/>
        <v>Yes</v>
      </c>
      <c r="AD265" t="str">
        <f t="shared" si="68"/>
        <v>Over weight</v>
      </c>
      <c r="AE265" t="str">
        <f t="shared" si="69"/>
        <v>Prediabetes</v>
      </c>
      <c r="AF265" t="str">
        <f t="shared" si="70"/>
        <v>2-Nov-1997</v>
      </c>
      <c r="AG265" s="18">
        <f>VLOOKUP($U265,$A264:$Q$2344,13,FALSE)</f>
        <v>2523.17</v>
      </c>
      <c r="AH265" t="str">
        <f t="shared" si="71"/>
        <v>tier - 3</v>
      </c>
      <c r="AI265" t="str">
        <f t="shared" si="72"/>
        <v>tier - 1</v>
      </c>
      <c r="AJ265" t="str">
        <f t="shared" si="73"/>
        <v>R1012</v>
      </c>
      <c r="AK265">
        <f t="shared" si="74"/>
        <v>25</v>
      </c>
    </row>
    <row r="266" spans="1:37" ht="15.6" x14ac:dyDescent="0.3">
      <c r="A266" s="1" t="s">
        <v>2107</v>
      </c>
      <c r="B266" t="s">
        <v>5001</v>
      </c>
      <c r="C266">
        <v>30.02</v>
      </c>
      <c r="D266">
        <v>5.98</v>
      </c>
      <c r="E266" t="s">
        <v>2380</v>
      </c>
      <c r="F266" t="s">
        <v>2380</v>
      </c>
      <c r="G266" t="s">
        <v>2381</v>
      </c>
      <c r="H266">
        <v>1</v>
      </c>
      <c r="I266" t="s">
        <v>2381</v>
      </c>
      <c r="J266" t="s">
        <v>8344</v>
      </c>
      <c r="K266" t="s">
        <v>8349</v>
      </c>
      <c r="L266" t="s">
        <v>8595</v>
      </c>
      <c r="M266" s="15">
        <v>2527.8200000000002</v>
      </c>
      <c r="N266" t="s">
        <v>11</v>
      </c>
      <c r="O266" t="s">
        <v>12</v>
      </c>
      <c r="P266" t="s">
        <v>23</v>
      </c>
      <c r="Q266">
        <v>22</v>
      </c>
      <c r="U266" s="1" t="s">
        <v>2107</v>
      </c>
      <c r="V266" t="str">
        <f t="shared" si="60"/>
        <v>Brecher</v>
      </c>
      <c r="W266">
        <f t="shared" si="61"/>
        <v>30.02</v>
      </c>
      <c r="X266">
        <f t="shared" si="62"/>
        <v>5.98</v>
      </c>
      <c r="Y266" t="str">
        <f t="shared" si="63"/>
        <v>No</v>
      </c>
      <c r="Z266" t="str">
        <f t="shared" si="64"/>
        <v>No</v>
      </c>
      <c r="AA266" t="str">
        <f t="shared" si="65"/>
        <v>Yes</v>
      </c>
      <c r="AB266">
        <f t="shared" si="66"/>
        <v>1</v>
      </c>
      <c r="AC266" t="str">
        <f t="shared" si="67"/>
        <v>Yes</v>
      </c>
      <c r="AD266" t="str">
        <f t="shared" si="68"/>
        <v>Obesity</v>
      </c>
      <c r="AE266" t="str">
        <f t="shared" si="69"/>
        <v>Prediabetes</v>
      </c>
      <c r="AF266" t="str">
        <f t="shared" si="70"/>
        <v>25-Aug-2000</v>
      </c>
      <c r="AG266" s="18">
        <f>VLOOKUP($U266,$A265:$Q$2344,13,FALSE)</f>
        <v>2527.8200000000002</v>
      </c>
      <c r="AH266" t="str">
        <f t="shared" si="71"/>
        <v>tier - 2</v>
      </c>
      <c r="AI266" t="str">
        <f t="shared" si="72"/>
        <v>tier - 3</v>
      </c>
      <c r="AJ266" t="str">
        <f t="shared" si="73"/>
        <v>R1012</v>
      </c>
      <c r="AK266">
        <f t="shared" si="74"/>
        <v>22</v>
      </c>
    </row>
    <row r="267" spans="1:37" ht="15.6" x14ac:dyDescent="0.3">
      <c r="A267" s="1" t="s">
        <v>2106</v>
      </c>
      <c r="B267" t="s">
        <v>5002</v>
      </c>
      <c r="C267">
        <v>37.82</v>
      </c>
      <c r="D267">
        <v>6.01</v>
      </c>
      <c r="E267" t="s">
        <v>2380</v>
      </c>
      <c r="F267" t="s">
        <v>2380</v>
      </c>
      <c r="G267" t="s">
        <v>2380</v>
      </c>
      <c r="H267">
        <v>0</v>
      </c>
      <c r="I267" t="s">
        <v>2381</v>
      </c>
      <c r="J267" t="s">
        <v>8344</v>
      </c>
      <c r="K267" t="s">
        <v>8349</v>
      </c>
      <c r="L267" t="s">
        <v>8596</v>
      </c>
      <c r="M267" s="15">
        <v>2534.39</v>
      </c>
      <c r="N267" t="s">
        <v>12</v>
      </c>
      <c r="O267" t="s">
        <v>12</v>
      </c>
      <c r="P267" t="s">
        <v>23</v>
      </c>
      <c r="Q267">
        <v>25</v>
      </c>
      <c r="U267" s="1" t="s">
        <v>2106</v>
      </c>
      <c r="V267" t="str">
        <f t="shared" si="60"/>
        <v>Debolt</v>
      </c>
      <c r="W267">
        <f t="shared" si="61"/>
        <v>37.82</v>
      </c>
      <c r="X267">
        <f t="shared" si="62"/>
        <v>6.01</v>
      </c>
      <c r="Y267" t="str">
        <f t="shared" si="63"/>
        <v>No</v>
      </c>
      <c r="Z267" t="str">
        <f t="shared" si="64"/>
        <v>No</v>
      </c>
      <c r="AA267" t="str">
        <f t="shared" si="65"/>
        <v>No</v>
      </c>
      <c r="AB267">
        <f t="shared" si="66"/>
        <v>0</v>
      </c>
      <c r="AC267" t="str">
        <f t="shared" si="67"/>
        <v>Yes</v>
      </c>
      <c r="AD267" t="str">
        <f t="shared" si="68"/>
        <v>Obesity</v>
      </c>
      <c r="AE267" t="str">
        <f t="shared" si="69"/>
        <v>Prediabetes</v>
      </c>
      <c r="AF267" t="str">
        <f t="shared" si="70"/>
        <v>28-Jul-1997</v>
      </c>
      <c r="AG267" s="18">
        <f>VLOOKUP($U267,$A266:$Q$2344,13,FALSE)</f>
        <v>2534.39</v>
      </c>
      <c r="AH267" t="str">
        <f t="shared" si="71"/>
        <v>tier - 3</v>
      </c>
      <c r="AI267" t="str">
        <f t="shared" si="72"/>
        <v>tier - 3</v>
      </c>
      <c r="AJ267" t="str">
        <f t="shared" si="73"/>
        <v>R1012</v>
      </c>
      <c r="AK267">
        <f t="shared" si="74"/>
        <v>25</v>
      </c>
    </row>
    <row r="268" spans="1:37" ht="15.6" x14ac:dyDescent="0.3">
      <c r="A268" s="1" t="s">
        <v>2105</v>
      </c>
      <c r="B268" t="s">
        <v>5003</v>
      </c>
      <c r="C268">
        <v>33.14</v>
      </c>
      <c r="D268">
        <v>5.67</v>
      </c>
      <c r="E268" t="s">
        <v>2381</v>
      </c>
      <c r="F268" t="s">
        <v>2380</v>
      </c>
      <c r="G268" t="s">
        <v>2380</v>
      </c>
      <c r="H268">
        <v>0</v>
      </c>
      <c r="I268" t="s">
        <v>2381</v>
      </c>
      <c r="J268" t="s">
        <v>8344</v>
      </c>
      <c r="K268" t="s">
        <v>8350</v>
      </c>
      <c r="L268" t="s">
        <v>8597</v>
      </c>
      <c r="M268" s="15">
        <v>2540.39</v>
      </c>
      <c r="N268" t="s">
        <v>11</v>
      </c>
      <c r="O268" t="s">
        <v>11</v>
      </c>
      <c r="P268" t="s">
        <v>13</v>
      </c>
      <c r="Q268">
        <v>32</v>
      </c>
      <c r="U268" s="1" t="s">
        <v>2105</v>
      </c>
      <c r="V268" t="str">
        <f t="shared" si="60"/>
        <v>Oswalt</v>
      </c>
      <c r="W268">
        <f t="shared" si="61"/>
        <v>33.14</v>
      </c>
      <c r="X268">
        <f t="shared" si="62"/>
        <v>5.67</v>
      </c>
      <c r="Y268" t="str">
        <f t="shared" si="63"/>
        <v>Yes</v>
      </c>
      <c r="Z268" t="str">
        <f t="shared" si="64"/>
        <v>No</v>
      </c>
      <c r="AA268" t="str">
        <f t="shared" si="65"/>
        <v>No</v>
      </c>
      <c r="AB268">
        <f t="shared" si="66"/>
        <v>0</v>
      </c>
      <c r="AC268" t="str">
        <f t="shared" si="67"/>
        <v>Yes</v>
      </c>
      <c r="AD268" t="str">
        <f t="shared" si="68"/>
        <v>Obesity</v>
      </c>
      <c r="AE268" t="str">
        <f t="shared" si="69"/>
        <v>Normal</v>
      </c>
      <c r="AF268" t="str">
        <f t="shared" si="70"/>
        <v>1-Oct-1990</v>
      </c>
      <c r="AG268" s="18">
        <f>VLOOKUP($U268,$A267:$Q$2344,13,FALSE)</f>
        <v>2540.39</v>
      </c>
      <c r="AH268" t="str">
        <f t="shared" si="71"/>
        <v>tier - 2</v>
      </c>
      <c r="AI268" t="str">
        <f t="shared" si="72"/>
        <v>tier - 2</v>
      </c>
      <c r="AJ268" t="str">
        <f t="shared" si="73"/>
        <v>R1013</v>
      </c>
      <c r="AK268">
        <f t="shared" si="74"/>
        <v>32</v>
      </c>
    </row>
    <row r="269" spans="1:37" ht="15.6" x14ac:dyDescent="0.3">
      <c r="A269" s="1" t="s">
        <v>2104</v>
      </c>
      <c r="B269" t="s">
        <v>4926</v>
      </c>
      <c r="C269">
        <v>25.14</v>
      </c>
      <c r="D269">
        <v>6.02</v>
      </c>
      <c r="E269" t="s">
        <v>2381</v>
      </c>
      <c r="F269" t="s">
        <v>2380</v>
      </c>
      <c r="G269" t="s">
        <v>2381</v>
      </c>
      <c r="H269">
        <v>1</v>
      </c>
      <c r="I269" t="s">
        <v>2381</v>
      </c>
      <c r="J269" t="s">
        <v>8345</v>
      </c>
      <c r="K269" t="s">
        <v>8349</v>
      </c>
      <c r="L269" t="s">
        <v>8598</v>
      </c>
      <c r="M269" s="15">
        <v>2545.6799999999998</v>
      </c>
      <c r="N269" t="s">
        <v>11</v>
      </c>
      <c r="O269" t="s">
        <v>16</v>
      </c>
      <c r="P269" t="s">
        <v>13</v>
      </c>
      <c r="Q269">
        <v>31</v>
      </c>
      <c r="U269" s="1" t="s">
        <v>2104</v>
      </c>
      <c r="V269" t="str">
        <f t="shared" si="60"/>
        <v>Boyd</v>
      </c>
      <c r="W269">
        <f t="shared" si="61"/>
        <v>25.14</v>
      </c>
      <c r="X269">
        <f t="shared" si="62"/>
        <v>6.02</v>
      </c>
      <c r="Y269" t="str">
        <f t="shared" si="63"/>
        <v>Yes</v>
      </c>
      <c r="Z269" t="str">
        <f t="shared" si="64"/>
        <v>No</v>
      </c>
      <c r="AA269" t="str">
        <f t="shared" si="65"/>
        <v>Yes</v>
      </c>
      <c r="AB269">
        <f t="shared" si="66"/>
        <v>1</v>
      </c>
      <c r="AC269" t="str">
        <f t="shared" si="67"/>
        <v>Yes</v>
      </c>
      <c r="AD269" t="str">
        <f t="shared" si="68"/>
        <v>Over weight</v>
      </c>
      <c r="AE269" t="str">
        <f t="shared" si="69"/>
        <v>Prediabetes</v>
      </c>
      <c r="AF269" t="str">
        <f t="shared" si="70"/>
        <v>17-Nov-1991</v>
      </c>
      <c r="AG269" s="18">
        <f>VLOOKUP($U269,$A268:$Q$2344,13,FALSE)</f>
        <v>2545.6799999999998</v>
      </c>
      <c r="AH269" t="str">
        <f t="shared" si="71"/>
        <v>tier - 2</v>
      </c>
      <c r="AI269" t="str">
        <f t="shared" si="72"/>
        <v>tier - 1</v>
      </c>
      <c r="AJ269" t="str">
        <f t="shared" si="73"/>
        <v>R1013</v>
      </c>
      <c r="AK269">
        <f t="shared" si="74"/>
        <v>31</v>
      </c>
    </row>
    <row r="270" spans="1:37" ht="15.6" x14ac:dyDescent="0.3">
      <c r="A270" s="1" t="s">
        <v>2103</v>
      </c>
      <c r="B270" t="s">
        <v>5004</v>
      </c>
      <c r="C270">
        <v>20.18</v>
      </c>
      <c r="D270">
        <v>11.19</v>
      </c>
      <c r="E270" t="s">
        <v>2380</v>
      </c>
      <c r="F270" t="s">
        <v>2380</v>
      </c>
      <c r="G270" t="s">
        <v>2380</v>
      </c>
      <c r="H270">
        <v>0</v>
      </c>
      <c r="I270" t="s">
        <v>2381</v>
      </c>
      <c r="J270" t="s">
        <v>8346</v>
      </c>
      <c r="K270" t="s">
        <v>8348</v>
      </c>
      <c r="L270" t="s">
        <v>8599</v>
      </c>
      <c r="M270" s="15">
        <v>2566.4699999999998</v>
      </c>
      <c r="N270" t="s">
        <v>11</v>
      </c>
      <c r="O270" t="s">
        <v>12</v>
      </c>
      <c r="P270" t="s">
        <v>13</v>
      </c>
      <c r="Q270">
        <v>20</v>
      </c>
      <c r="U270" s="1" t="s">
        <v>2103</v>
      </c>
      <c r="V270" t="str">
        <f t="shared" si="60"/>
        <v>Bulewich</v>
      </c>
      <c r="W270">
        <f t="shared" si="61"/>
        <v>20.18</v>
      </c>
      <c r="X270">
        <f t="shared" si="62"/>
        <v>11.19</v>
      </c>
      <c r="Y270" t="str">
        <f t="shared" si="63"/>
        <v>No</v>
      </c>
      <c r="Z270" t="str">
        <f t="shared" si="64"/>
        <v>No</v>
      </c>
      <c r="AA270" t="str">
        <f t="shared" si="65"/>
        <v>No</v>
      </c>
      <c r="AB270">
        <f t="shared" si="66"/>
        <v>0</v>
      </c>
      <c r="AC270" t="str">
        <f t="shared" si="67"/>
        <v>Yes</v>
      </c>
      <c r="AD270" t="str">
        <f t="shared" si="68"/>
        <v>Normal weight</v>
      </c>
      <c r="AE270" t="str">
        <f t="shared" si="69"/>
        <v>Diabetes</v>
      </c>
      <c r="AF270" t="str">
        <f t="shared" si="70"/>
        <v>11-Oct-2002</v>
      </c>
      <c r="AG270" s="18">
        <f>VLOOKUP($U270,$A269:$Q$2344,13,FALSE)</f>
        <v>2566.4699999999998</v>
      </c>
      <c r="AH270" t="str">
        <f t="shared" si="71"/>
        <v>tier - 2</v>
      </c>
      <c r="AI270" t="str">
        <f t="shared" si="72"/>
        <v>tier - 3</v>
      </c>
      <c r="AJ270" t="str">
        <f t="shared" si="73"/>
        <v>R1013</v>
      </c>
      <c r="AK270">
        <f t="shared" si="74"/>
        <v>20</v>
      </c>
    </row>
    <row r="271" spans="1:37" ht="15.6" x14ac:dyDescent="0.3">
      <c r="A271" s="1" t="s">
        <v>2102</v>
      </c>
      <c r="B271" t="s">
        <v>5005</v>
      </c>
      <c r="C271">
        <v>44.36</v>
      </c>
      <c r="D271">
        <v>5.1100000000000003</v>
      </c>
      <c r="E271" t="s">
        <v>2380</v>
      </c>
      <c r="F271" t="s">
        <v>2380</v>
      </c>
      <c r="G271" t="s">
        <v>2380</v>
      </c>
      <c r="H271">
        <v>0</v>
      </c>
      <c r="I271" t="s">
        <v>2381</v>
      </c>
      <c r="J271" t="s">
        <v>8344</v>
      </c>
      <c r="K271" t="s">
        <v>8350</v>
      </c>
      <c r="L271" t="s">
        <v>8381</v>
      </c>
      <c r="M271" s="15">
        <v>2585.04</v>
      </c>
      <c r="N271" t="s">
        <v>11</v>
      </c>
      <c r="O271" t="s">
        <v>11</v>
      </c>
      <c r="P271" t="s">
        <v>300</v>
      </c>
      <c r="Q271">
        <v>20</v>
      </c>
      <c r="U271" s="1" t="s">
        <v>2102</v>
      </c>
      <c r="V271" t="str">
        <f t="shared" si="60"/>
        <v>Fukuda</v>
      </c>
      <c r="W271">
        <f t="shared" si="61"/>
        <v>44.36</v>
      </c>
      <c r="X271">
        <f t="shared" si="62"/>
        <v>5.1100000000000003</v>
      </c>
      <c r="Y271" t="str">
        <f t="shared" si="63"/>
        <v>No</v>
      </c>
      <c r="Z271" t="str">
        <f t="shared" si="64"/>
        <v>No</v>
      </c>
      <c r="AA271" t="str">
        <f t="shared" si="65"/>
        <v>No</v>
      </c>
      <c r="AB271">
        <f t="shared" si="66"/>
        <v>0</v>
      </c>
      <c r="AC271" t="str">
        <f t="shared" si="67"/>
        <v>Yes</v>
      </c>
      <c r="AD271" t="str">
        <f t="shared" si="68"/>
        <v>Obesity</v>
      </c>
      <c r="AE271" t="str">
        <f t="shared" si="69"/>
        <v>Normal</v>
      </c>
      <c r="AF271" t="str">
        <f t="shared" si="70"/>
        <v>20-Jul-2002</v>
      </c>
      <c r="AG271" s="18">
        <f>VLOOKUP($U271,$A270:$Q$2344,13,FALSE)</f>
        <v>2585.04</v>
      </c>
      <c r="AH271" t="str">
        <f t="shared" si="71"/>
        <v>tier - 2</v>
      </c>
      <c r="AI271" t="str">
        <f t="shared" si="72"/>
        <v>tier - 2</v>
      </c>
      <c r="AJ271" t="str">
        <f t="shared" si="73"/>
        <v>R1021</v>
      </c>
      <c r="AK271">
        <f t="shared" si="74"/>
        <v>20</v>
      </c>
    </row>
    <row r="272" spans="1:37" ht="15.6" x14ac:dyDescent="0.3">
      <c r="A272" s="1" t="s">
        <v>2101</v>
      </c>
      <c r="B272" t="s">
        <v>5006</v>
      </c>
      <c r="C272">
        <v>23.82</v>
      </c>
      <c r="D272">
        <v>10.85</v>
      </c>
      <c r="E272" t="s">
        <v>2381</v>
      </c>
      <c r="F272" t="s">
        <v>2380</v>
      </c>
      <c r="G272" t="s">
        <v>2380</v>
      </c>
      <c r="H272">
        <v>0</v>
      </c>
      <c r="I272" t="s">
        <v>2381</v>
      </c>
      <c r="J272" t="s">
        <v>8346</v>
      </c>
      <c r="K272" t="s">
        <v>8348</v>
      </c>
      <c r="L272" t="s">
        <v>8600</v>
      </c>
      <c r="M272" s="15">
        <v>2585.27</v>
      </c>
      <c r="N272" t="s">
        <v>11</v>
      </c>
      <c r="O272" t="s">
        <v>12</v>
      </c>
      <c r="P272" t="s">
        <v>42</v>
      </c>
      <c r="Q272">
        <v>21</v>
      </c>
      <c r="U272" s="1" t="s">
        <v>2101</v>
      </c>
      <c r="V272" t="str">
        <f t="shared" si="60"/>
        <v>Phillips</v>
      </c>
      <c r="W272">
        <f t="shared" si="61"/>
        <v>23.82</v>
      </c>
      <c r="X272">
        <f t="shared" si="62"/>
        <v>10.85</v>
      </c>
      <c r="Y272" t="str">
        <f t="shared" si="63"/>
        <v>Yes</v>
      </c>
      <c r="Z272" t="str">
        <f t="shared" si="64"/>
        <v>No</v>
      </c>
      <c r="AA272" t="str">
        <f t="shared" si="65"/>
        <v>No</v>
      </c>
      <c r="AB272">
        <f t="shared" si="66"/>
        <v>0</v>
      </c>
      <c r="AC272" t="str">
        <f t="shared" si="67"/>
        <v>Yes</v>
      </c>
      <c r="AD272" t="str">
        <f t="shared" si="68"/>
        <v>Normal weight</v>
      </c>
      <c r="AE272" t="str">
        <f t="shared" si="69"/>
        <v>Diabetes</v>
      </c>
      <c r="AF272" t="str">
        <f t="shared" si="70"/>
        <v>15-Oct-2001</v>
      </c>
      <c r="AG272" s="18">
        <f>VLOOKUP($U272,$A271:$Q$2344,13,FALSE)</f>
        <v>2585.27</v>
      </c>
      <c r="AH272" t="str">
        <f t="shared" si="71"/>
        <v>tier - 2</v>
      </c>
      <c r="AI272" t="str">
        <f t="shared" si="72"/>
        <v>tier - 3</v>
      </c>
      <c r="AJ272" t="str">
        <f t="shared" si="73"/>
        <v>R1011</v>
      </c>
      <c r="AK272">
        <f t="shared" si="74"/>
        <v>21</v>
      </c>
    </row>
    <row r="273" spans="1:37" ht="15.6" x14ac:dyDescent="0.3">
      <c r="A273" s="1" t="s">
        <v>2100</v>
      </c>
      <c r="B273" t="s">
        <v>5007</v>
      </c>
      <c r="C273">
        <v>45</v>
      </c>
      <c r="D273">
        <v>5.24</v>
      </c>
      <c r="E273" t="s">
        <v>2381</v>
      </c>
      <c r="F273" t="s">
        <v>2380</v>
      </c>
      <c r="G273" t="s">
        <v>2380</v>
      </c>
      <c r="H273">
        <v>1</v>
      </c>
      <c r="I273" t="s">
        <v>2381</v>
      </c>
      <c r="J273" t="s">
        <v>8344</v>
      </c>
      <c r="K273" t="s">
        <v>8350</v>
      </c>
      <c r="L273" t="s">
        <v>8601</v>
      </c>
      <c r="M273" s="15">
        <v>2585.85</v>
      </c>
      <c r="N273" t="s">
        <v>11</v>
      </c>
      <c r="O273" t="s">
        <v>11</v>
      </c>
      <c r="P273" t="s">
        <v>247</v>
      </c>
      <c r="Q273">
        <v>21</v>
      </c>
      <c r="U273" s="1" t="s">
        <v>2100</v>
      </c>
      <c r="V273" t="str">
        <f t="shared" si="60"/>
        <v>Maddison</v>
      </c>
      <c r="W273">
        <f t="shared" si="61"/>
        <v>45</v>
      </c>
      <c r="X273">
        <f t="shared" si="62"/>
        <v>5.24</v>
      </c>
      <c r="Y273" t="str">
        <f t="shared" si="63"/>
        <v>Yes</v>
      </c>
      <c r="Z273" t="str">
        <f t="shared" si="64"/>
        <v>No</v>
      </c>
      <c r="AA273" t="str">
        <f t="shared" si="65"/>
        <v>No</v>
      </c>
      <c r="AB273">
        <f t="shared" si="66"/>
        <v>1</v>
      </c>
      <c r="AC273" t="str">
        <f t="shared" si="67"/>
        <v>Yes</v>
      </c>
      <c r="AD273" t="str">
        <f t="shared" si="68"/>
        <v>Obesity</v>
      </c>
      <c r="AE273" t="str">
        <f t="shared" si="69"/>
        <v>Normal</v>
      </c>
      <c r="AF273" t="str">
        <f t="shared" si="70"/>
        <v>28-Jul-2001</v>
      </c>
      <c r="AG273" s="18">
        <f>VLOOKUP($U273,$A272:$Q$2344,13,FALSE)</f>
        <v>2585.85</v>
      </c>
      <c r="AH273" t="str">
        <f t="shared" si="71"/>
        <v>tier - 2</v>
      </c>
      <c r="AI273" t="str">
        <f t="shared" si="72"/>
        <v>tier - 2</v>
      </c>
      <c r="AJ273" t="str">
        <f t="shared" si="73"/>
        <v>R1024</v>
      </c>
      <c r="AK273">
        <f t="shared" si="74"/>
        <v>21</v>
      </c>
    </row>
    <row r="274" spans="1:37" ht="15.6" x14ac:dyDescent="0.3">
      <c r="A274" s="1" t="s">
        <v>2099</v>
      </c>
      <c r="B274" t="s">
        <v>5008</v>
      </c>
      <c r="C274">
        <v>26.62</v>
      </c>
      <c r="D274">
        <v>10.08</v>
      </c>
      <c r="E274" t="s">
        <v>2380</v>
      </c>
      <c r="F274" t="s">
        <v>2380</v>
      </c>
      <c r="G274" t="s">
        <v>2380</v>
      </c>
      <c r="H274">
        <v>0</v>
      </c>
      <c r="I274" t="s">
        <v>2381</v>
      </c>
      <c r="J274" t="s">
        <v>8345</v>
      </c>
      <c r="K274" t="s">
        <v>8348</v>
      </c>
      <c r="L274" t="s">
        <v>8602</v>
      </c>
      <c r="M274" s="15">
        <v>2597.7800000000002</v>
      </c>
      <c r="N274" t="s">
        <v>11</v>
      </c>
      <c r="O274" t="s">
        <v>16</v>
      </c>
      <c r="P274" t="s">
        <v>42</v>
      </c>
      <c r="Q274">
        <v>21</v>
      </c>
      <c r="U274" s="1" t="s">
        <v>2099</v>
      </c>
      <c r="V274" t="str">
        <f t="shared" si="60"/>
        <v>Lockwood</v>
      </c>
      <c r="W274">
        <f t="shared" si="61"/>
        <v>26.62</v>
      </c>
      <c r="X274">
        <f t="shared" si="62"/>
        <v>10.08</v>
      </c>
      <c r="Y274" t="str">
        <f t="shared" si="63"/>
        <v>No</v>
      </c>
      <c r="Z274" t="str">
        <f t="shared" si="64"/>
        <v>No</v>
      </c>
      <c r="AA274" t="str">
        <f t="shared" si="65"/>
        <v>No</v>
      </c>
      <c r="AB274">
        <f t="shared" si="66"/>
        <v>0</v>
      </c>
      <c r="AC274" t="str">
        <f t="shared" si="67"/>
        <v>Yes</v>
      </c>
      <c r="AD274" t="str">
        <f t="shared" si="68"/>
        <v>Over weight</v>
      </c>
      <c r="AE274" t="str">
        <f t="shared" si="69"/>
        <v>Diabetes</v>
      </c>
      <c r="AF274" t="str">
        <f t="shared" si="70"/>
        <v>26-Aug-2001</v>
      </c>
      <c r="AG274" s="18">
        <f>VLOOKUP($U274,$A273:$Q$2344,13,FALSE)</f>
        <v>2597.7800000000002</v>
      </c>
      <c r="AH274" t="str">
        <f t="shared" si="71"/>
        <v>tier - 2</v>
      </c>
      <c r="AI274" t="str">
        <f t="shared" si="72"/>
        <v>tier - 1</v>
      </c>
      <c r="AJ274" t="str">
        <f t="shared" si="73"/>
        <v>R1011</v>
      </c>
      <c r="AK274">
        <f t="shared" si="74"/>
        <v>21</v>
      </c>
    </row>
    <row r="275" spans="1:37" ht="15.6" x14ac:dyDescent="0.3">
      <c r="A275" s="1" t="s">
        <v>2098</v>
      </c>
      <c r="B275" t="s">
        <v>5009</v>
      </c>
      <c r="C275">
        <v>32.67</v>
      </c>
      <c r="D275">
        <v>10.97</v>
      </c>
      <c r="E275" t="s">
        <v>2381</v>
      </c>
      <c r="F275" t="s">
        <v>2380</v>
      </c>
      <c r="G275" t="s">
        <v>2380</v>
      </c>
      <c r="H275">
        <v>0</v>
      </c>
      <c r="I275" t="s">
        <v>2381</v>
      </c>
      <c r="J275" t="s">
        <v>8344</v>
      </c>
      <c r="K275" t="s">
        <v>8348</v>
      </c>
      <c r="L275" t="s">
        <v>8603</v>
      </c>
      <c r="M275" s="15">
        <v>2632.99</v>
      </c>
      <c r="N275" t="s">
        <v>11</v>
      </c>
      <c r="O275" t="s">
        <v>16</v>
      </c>
      <c r="P275" t="s">
        <v>42</v>
      </c>
      <c r="Q275">
        <v>25</v>
      </c>
      <c r="U275" s="1" t="s">
        <v>2098</v>
      </c>
      <c r="V275" t="str">
        <f t="shared" si="60"/>
        <v>Defilippi</v>
      </c>
      <c r="W275">
        <f t="shared" si="61"/>
        <v>32.67</v>
      </c>
      <c r="X275">
        <f t="shared" si="62"/>
        <v>10.97</v>
      </c>
      <c r="Y275" t="str">
        <f t="shared" si="63"/>
        <v>Yes</v>
      </c>
      <c r="Z275" t="str">
        <f t="shared" si="64"/>
        <v>No</v>
      </c>
      <c r="AA275" t="str">
        <f t="shared" si="65"/>
        <v>No</v>
      </c>
      <c r="AB275">
        <f t="shared" si="66"/>
        <v>0</v>
      </c>
      <c r="AC275" t="str">
        <f t="shared" si="67"/>
        <v>Yes</v>
      </c>
      <c r="AD275" t="str">
        <f t="shared" si="68"/>
        <v>Obesity</v>
      </c>
      <c r="AE275" t="str">
        <f t="shared" si="69"/>
        <v>Diabetes</v>
      </c>
      <c r="AF275" t="str">
        <f t="shared" si="70"/>
        <v>26-Aug-1997</v>
      </c>
      <c r="AG275" s="18">
        <f>VLOOKUP($U275,$A274:$Q$2344,13,FALSE)</f>
        <v>2632.99</v>
      </c>
      <c r="AH275" t="str">
        <f t="shared" si="71"/>
        <v>tier - 2</v>
      </c>
      <c r="AI275" t="str">
        <f t="shared" si="72"/>
        <v>tier - 1</v>
      </c>
      <c r="AJ275" t="str">
        <f t="shared" si="73"/>
        <v>R1011</v>
      </c>
      <c r="AK275">
        <f t="shared" si="74"/>
        <v>25</v>
      </c>
    </row>
    <row r="276" spans="1:37" ht="15.6" x14ac:dyDescent="0.3">
      <c r="A276" s="1" t="s">
        <v>2097</v>
      </c>
      <c r="B276" t="s">
        <v>5010</v>
      </c>
      <c r="C276">
        <v>44.44</v>
      </c>
      <c r="D276">
        <v>4.9000000000000004</v>
      </c>
      <c r="E276" t="s">
        <v>2381</v>
      </c>
      <c r="F276" t="s">
        <v>2380</v>
      </c>
      <c r="G276" t="s">
        <v>2380</v>
      </c>
      <c r="H276">
        <v>1</v>
      </c>
      <c r="I276" t="s">
        <v>2381</v>
      </c>
      <c r="J276" t="s">
        <v>8344</v>
      </c>
      <c r="K276" t="s">
        <v>8350</v>
      </c>
      <c r="L276" t="s">
        <v>8604</v>
      </c>
      <c r="M276" s="15">
        <v>2639.04</v>
      </c>
      <c r="N276" t="s">
        <v>11</v>
      </c>
      <c r="O276" t="s">
        <v>11</v>
      </c>
      <c r="P276" t="s">
        <v>23</v>
      </c>
      <c r="Q276">
        <v>22</v>
      </c>
      <c r="U276" s="1" t="s">
        <v>2097</v>
      </c>
      <c r="V276" t="str">
        <f t="shared" si="60"/>
        <v>Jackson</v>
      </c>
      <c r="W276">
        <f t="shared" si="61"/>
        <v>44.44</v>
      </c>
      <c r="X276">
        <f t="shared" si="62"/>
        <v>4.9000000000000004</v>
      </c>
      <c r="Y276" t="str">
        <f t="shared" si="63"/>
        <v>Yes</v>
      </c>
      <c r="Z276" t="str">
        <f t="shared" si="64"/>
        <v>No</v>
      </c>
      <c r="AA276" t="str">
        <f t="shared" si="65"/>
        <v>No</v>
      </c>
      <c r="AB276">
        <f t="shared" si="66"/>
        <v>1</v>
      </c>
      <c r="AC276" t="str">
        <f t="shared" si="67"/>
        <v>Yes</v>
      </c>
      <c r="AD276" t="str">
        <f t="shared" si="68"/>
        <v>Obesity</v>
      </c>
      <c r="AE276" t="str">
        <f t="shared" si="69"/>
        <v>Normal</v>
      </c>
      <c r="AF276" t="str">
        <f t="shared" si="70"/>
        <v>24-Jun-2000</v>
      </c>
      <c r="AG276" s="18">
        <f>VLOOKUP($U276,$A275:$Q$2344,13,FALSE)</f>
        <v>2639.04</v>
      </c>
      <c r="AH276" t="str">
        <f t="shared" si="71"/>
        <v>tier - 2</v>
      </c>
      <c r="AI276" t="str">
        <f t="shared" si="72"/>
        <v>tier - 2</v>
      </c>
      <c r="AJ276" t="str">
        <f t="shared" si="73"/>
        <v>R1012</v>
      </c>
      <c r="AK276">
        <f t="shared" si="74"/>
        <v>22</v>
      </c>
    </row>
    <row r="277" spans="1:37" ht="15.6" x14ac:dyDescent="0.3">
      <c r="A277" s="1" t="s">
        <v>2096</v>
      </c>
      <c r="B277" t="s">
        <v>5011</v>
      </c>
      <c r="C277">
        <v>28.31</v>
      </c>
      <c r="D277">
        <v>5.33</v>
      </c>
      <c r="E277" t="s">
        <v>2380</v>
      </c>
      <c r="F277" t="s">
        <v>2380</v>
      </c>
      <c r="G277" t="s">
        <v>2380</v>
      </c>
      <c r="H277">
        <v>0</v>
      </c>
      <c r="I277" t="s">
        <v>2381</v>
      </c>
      <c r="J277" t="s">
        <v>8345</v>
      </c>
      <c r="K277" t="s">
        <v>8350</v>
      </c>
      <c r="L277" t="s">
        <v>8605</v>
      </c>
      <c r="M277" s="15">
        <v>2643.27</v>
      </c>
      <c r="N277" t="s">
        <v>11</v>
      </c>
      <c r="O277" t="s">
        <v>16</v>
      </c>
      <c r="P277" t="s">
        <v>23</v>
      </c>
      <c r="Q277">
        <v>22</v>
      </c>
      <c r="U277" s="1" t="s">
        <v>2096</v>
      </c>
      <c r="V277" t="str">
        <f t="shared" si="60"/>
        <v>Ozahowski</v>
      </c>
      <c r="W277">
        <f t="shared" si="61"/>
        <v>28.31</v>
      </c>
      <c r="X277">
        <f t="shared" si="62"/>
        <v>5.33</v>
      </c>
      <c r="Y277" t="str">
        <f t="shared" si="63"/>
        <v>No</v>
      </c>
      <c r="Z277" t="str">
        <f t="shared" si="64"/>
        <v>No</v>
      </c>
      <c r="AA277" t="str">
        <f t="shared" si="65"/>
        <v>No</v>
      </c>
      <c r="AB277">
        <f t="shared" si="66"/>
        <v>0</v>
      </c>
      <c r="AC277" t="str">
        <f t="shared" si="67"/>
        <v>Yes</v>
      </c>
      <c r="AD277" t="str">
        <f t="shared" si="68"/>
        <v>Over weight</v>
      </c>
      <c r="AE277" t="str">
        <f t="shared" si="69"/>
        <v>Normal</v>
      </c>
      <c r="AF277" t="str">
        <f t="shared" si="70"/>
        <v>9-Dec-2000</v>
      </c>
      <c r="AG277" s="18">
        <f>VLOOKUP($U277,$A276:$Q$2344,13,FALSE)</f>
        <v>2643.27</v>
      </c>
      <c r="AH277" t="str">
        <f t="shared" si="71"/>
        <v>tier - 2</v>
      </c>
      <c r="AI277" t="str">
        <f t="shared" si="72"/>
        <v>tier - 1</v>
      </c>
      <c r="AJ277" t="str">
        <f t="shared" si="73"/>
        <v>R1012</v>
      </c>
      <c r="AK277">
        <f t="shared" si="74"/>
        <v>22</v>
      </c>
    </row>
    <row r="278" spans="1:37" ht="15.6" x14ac:dyDescent="0.3">
      <c r="A278" s="1" t="s">
        <v>2095</v>
      </c>
      <c r="B278" t="s">
        <v>5012</v>
      </c>
      <c r="C278">
        <v>25.05</v>
      </c>
      <c r="D278">
        <v>4.6100000000000003</v>
      </c>
      <c r="E278" t="s">
        <v>2380</v>
      </c>
      <c r="F278" t="s">
        <v>2380</v>
      </c>
      <c r="G278" t="s">
        <v>2380</v>
      </c>
      <c r="H278">
        <v>2</v>
      </c>
      <c r="I278" t="s">
        <v>2381</v>
      </c>
      <c r="J278" t="s">
        <v>8345</v>
      </c>
      <c r="K278" t="s">
        <v>8350</v>
      </c>
      <c r="L278" t="s">
        <v>8606</v>
      </c>
      <c r="M278" s="15">
        <v>2680.95</v>
      </c>
      <c r="N278" t="s">
        <v>12</v>
      </c>
      <c r="O278" t="s">
        <v>11</v>
      </c>
      <c r="P278" t="s">
        <v>23</v>
      </c>
      <c r="Q278">
        <v>26</v>
      </c>
      <c r="U278" s="1" t="s">
        <v>2095</v>
      </c>
      <c r="V278" t="str">
        <f t="shared" si="60"/>
        <v>Guthals</v>
      </c>
      <c r="W278">
        <f t="shared" si="61"/>
        <v>25.05</v>
      </c>
      <c r="X278">
        <f t="shared" si="62"/>
        <v>4.6100000000000003</v>
      </c>
      <c r="Y278" t="str">
        <f t="shared" si="63"/>
        <v>No</v>
      </c>
      <c r="Z278" t="str">
        <f t="shared" si="64"/>
        <v>No</v>
      </c>
      <c r="AA278" t="str">
        <f t="shared" si="65"/>
        <v>No</v>
      </c>
      <c r="AB278">
        <f t="shared" si="66"/>
        <v>2</v>
      </c>
      <c r="AC278" t="str">
        <f t="shared" si="67"/>
        <v>Yes</v>
      </c>
      <c r="AD278" t="str">
        <f t="shared" si="68"/>
        <v>Over weight</v>
      </c>
      <c r="AE278" t="str">
        <f t="shared" si="69"/>
        <v>Normal</v>
      </c>
      <c r="AF278" t="str">
        <f t="shared" si="70"/>
        <v>5-Aug-1996</v>
      </c>
      <c r="AG278" s="18">
        <f>VLOOKUP($U278,$A277:$Q$2344,13,FALSE)</f>
        <v>2680.95</v>
      </c>
      <c r="AH278" t="str">
        <f t="shared" si="71"/>
        <v>tier - 3</v>
      </c>
      <c r="AI278" t="str">
        <f t="shared" si="72"/>
        <v>tier - 2</v>
      </c>
      <c r="AJ278" t="str">
        <f t="shared" si="73"/>
        <v>R1012</v>
      </c>
      <c r="AK278">
        <f t="shared" si="74"/>
        <v>26</v>
      </c>
    </row>
    <row r="279" spans="1:37" ht="15.6" x14ac:dyDescent="0.3">
      <c r="A279" s="1" t="s">
        <v>2094</v>
      </c>
      <c r="B279" t="s">
        <v>5013</v>
      </c>
      <c r="C279">
        <v>28.34</v>
      </c>
      <c r="D279">
        <v>8.18</v>
      </c>
      <c r="E279" t="s">
        <v>2380</v>
      </c>
      <c r="F279" t="s">
        <v>2380</v>
      </c>
      <c r="G279" t="s">
        <v>2380</v>
      </c>
      <c r="H279">
        <v>0</v>
      </c>
      <c r="I279" t="s">
        <v>2381</v>
      </c>
      <c r="J279" t="s">
        <v>8345</v>
      </c>
      <c r="K279" t="s">
        <v>8348</v>
      </c>
      <c r="L279" t="s">
        <v>8607</v>
      </c>
      <c r="M279" s="15">
        <v>2684.69</v>
      </c>
      <c r="N279" t="s">
        <v>11</v>
      </c>
      <c r="O279" t="s">
        <v>11</v>
      </c>
      <c r="P279" t="s">
        <v>13</v>
      </c>
      <c r="Q279">
        <v>28</v>
      </c>
      <c r="U279" s="1" t="s">
        <v>2094</v>
      </c>
      <c r="V279" t="str">
        <f t="shared" si="60"/>
        <v>Yates</v>
      </c>
      <c r="W279">
        <f t="shared" si="61"/>
        <v>28.34</v>
      </c>
      <c r="X279">
        <f t="shared" si="62"/>
        <v>8.18</v>
      </c>
      <c r="Y279" t="str">
        <f t="shared" si="63"/>
        <v>No</v>
      </c>
      <c r="Z279" t="str">
        <f t="shared" si="64"/>
        <v>No</v>
      </c>
      <c r="AA279" t="str">
        <f t="shared" si="65"/>
        <v>No</v>
      </c>
      <c r="AB279">
        <f t="shared" si="66"/>
        <v>0</v>
      </c>
      <c r="AC279" t="str">
        <f t="shared" si="67"/>
        <v>Yes</v>
      </c>
      <c r="AD279" t="str">
        <f t="shared" si="68"/>
        <v>Over weight</v>
      </c>
      <c r="AE279" t="str">
        <f t="shared" si="69"/>
        <v>Diabetes</v>
      </c>
      <c r="AF279" t="str">
        <f t="shared" si="70"/>
        <v>17-Sep-1994</v>
      </c>
      <c r="AG279" s="18">
        <f>VLOOKUP($U279,$A278:$Q$2344,13,FALSE)</f>
        <v>2684.69</v>
      </c>
      <c r="AH279" t="str">
        <f t="shared" si="71"/>
        <v>tier - 2</v>
      </c>
      <c r="AI279" t="str">
        <f t="shared" si="72"/>
        <v>tier - 2</v>
      </c>
      <c r="AJ279" t="str">
        <f t="shared" si="73"/>
        <v>R1013</v>
      </c>
      <c r="AK279">
        <f t="shared" si="74"/>
        <v>28</v>
      </c>
    </row>
    <row r="280" spans="1:37" ht="15.6" x14ac:dyDescent="0.3">
      <c r="A280" s="1" t="s">
        <v>2093</v>
      </c>
      <c r="B280" t="s">
        <v>4917</v>
      </c>
      <c r="C280">
        <v>17.765000000000001</v>
      </c>
      <c r="D280">
        <v>5.62</v>
      </c>
      <c r="E280" t="s">
        <v>2380</v>
      </c>
      <c r="F280" t="s">
        <v>2380</v>
      </c>
      <c r="G280" t="s">
        <v>2380</v>
      </c>
      <c r="H280">
        <v>0</v>
      </c>
      <c r="I280" t="s">
        <v>2381</v>
      </c>
      <c r="J280" t="s">
        <v>8347</v>
      </c>
      <c r="K280" t="s">
        <v>8350</v>
      </c>
      <c r="L280" t="s">
        <v>8608</v>
      </c>
      <c r="M280" s="15">
        <v>2689.5</v>
      </c>
      <c r="N280" t="s">
        <v>12</v>
      </c>
      <c r="O280" t="s">
        <v>11</v>
      </c>
      <c r="P280" t="s">
        <v>13</v>
      </c>
      <c r="Q280">
        <v>28</v>
      </c>
      <c r="U280" s="1" t="s">
        <v>2093</v>
      </c>
      <c r="V280" t="str">
        <f t="shared" si="60"/>
        <v>Samuelson</v>
      </c>
      <c r="W280">
        <f t="shared" si="61"/>
        <v>17.765000000000001</v>
      </c>
      <c r="X280">
        <f t="shared" si="62"/>
        <v>5.62</v>
      </c>
      <c r="Y280" t="str">
        <f t="shared" si="63"/>
        <v>No</v>
      </c>
      <c r="Z280" t="str">
        <f t="shared" si="64"/>
        <v>No</v>
      </c>
      <c r="AA280" t="str">
        <f t="shared" si="65"/>
        <v>No</v>
      </c>
      <c r="AB280">
        <f t="shared" si="66"/>
        <v>0</v>
      </c>
      <c r="AC280" t="str">
        <f t="shared" si="67"/>
        <v>Yes</v>
      </c>
      <c r="AD280" t="str">
        <f t="shared" si="68"/>
        <v>Underweight</v>
      </c>
      <c r="AE280" t="str">
        <f t="shared" si="69"/>
        <v>Normal</v>
      </c>
      <c r="AF280" t="str">
        <f t="shared" si="70"/>
        <v>2-Oct-1994</v>
      </c>
      <c r="AG280" s="18">
        <f>VLOOKUP($U280,$A279:$Q$2344,13,FALSE)</f>
        <v>2689.5</v>
      </c>
      <c r="AH280" t="str">
        <f t="shared" si="71"/>
        <v>tier - 3</v>
      </c>
      <c r="AI280" t="str">
        <f t="shared" si="72"/>
        <v>tier - 2</v>
      </c>
      <c r="AJ280" t="str">
        <f t="shared" si="73"/>
        <v>R1013</v>
      </c>
      <c r="AK280">
        <f t="shared" si="74"/>
        <v>28</v>
      </c>
    </row>
    <row r="281" spans="1:37" ht="15.6" x14ac:dyDescent="0.3">
      <c r="A281" s="1" t="s">
        <v>2092</v>
      </c>
      <c r="B281" t="s">
        <v>5014</v>
      </c>
      <c r="C281">
        <v>36.119999999999997</v>
      </c>
      <c r="D281">
        <v>5.82</v>
      </c>
      <c r="E281" t="s">
        <v>2380</v>
      </c>
      <c r="F281" t="s">
        <v>2380</v>
      </c>
      <c r="G281" t="s">
        <v>2380</v>
      </c>
      <c r="H281">
        <v>0</v>
      </c>
      <c r="I281" t="s">
        <v>2381</v>
      </c>
      <c r="J281" t="s">
        <v>8344</v>
      </c>
      <c r="K281" t="s">
        <v>8349</v>
      </c>
      <c r="L281" t="s">
        <v>8609</v>
      </c>
      <c r="M281" s="15">
        <v>2690.11</v>
      </c>
      <c r="N281" t="s">
        <v>11</v>
      </c>
      <c r="O281" t="s">
        <v>11</v>
      </c>
      <c r="P281" t="s">
        <v>23</v>
      </c>
      <c r="Q281">
        <v>23</v>
      </c>
      <c r="U281" s="1" t="s">
        <v>2092</v>
      </c>
      <c r="V281" t="str">
        <f t="shared" si="60"/>
        <v>Lemos</v>
      </c>
      <c r="W281">
        <f t="shared" si="61"/>
        <v>36.119999999999997</v>
      </c>
      <c r="X281">
        <f t="shared" si="62"/>
        <v>5.82</v>
      </c>
      <c r="Y281" t="str">
        <f t="shared" si="63"/>
        <v>No</v>
      </c>
      <c r="Z281" t="str">
        <f t="shared" si="64"/>
        <v>No</v>
      </c>
      <c r="AA281" t="str">
        <f t="shared" si="65"/>
        <v>No</v>
      </c>
      <c r="AB281">
        <f t="shared" si="66"/>
        <v>0</v>
      </c>
      <c r="AC281" t="str">
        <f t="shared" si="67"/>
        <v>Yes</v>
      </c>
      <c r="AD281" t="str">
        <f t="shared" si="68"/>
        <v>Obesity</v>
      </c>
      <c r="AE281" t="str">
        <f t="shared" si="69"/>
        <v>Prediabetes</v>
      </c>
      <c r="AF281" t="str">
        <f t="shared" si="70"/>
        <v>11-Jun-1999</v>
      </c>
      <c r="AG281" s="18">
        <f>VLOOKUP($U281,$A280:$Q$2344,13,FALSE)</f>
        <v>2690.11</v>
      </c>
      <c r="AH281" t="str">
        <f t="shared" si="71"/>
        <v>tier - 2</v>
      </c>
      <c r="AI281" t="str">
        <f t="shared" si="72"/>
        <v>tier - 2</v>
      </c>
      <c r="AJ281" t="str">
        <f t="shared" si="73"/>
        <v>R1012</v>
      </c>
      <c r="AK281">
        <f t="shared" si="74"/>
        <v>23</v>
      </c>
    </row>
    <row r="282" spans="1:37" ht="15.6" x14ac:dyDescent="0.3">
      <c r="A282" s="1" t="s">
        <v>2091</v>
      </c>
      <c r="B282" t="s">
        <v>5015</v>
      </c>
      <c r="C282">
        <v>23.19</v>
      </c>
      <c r="D282">
        <v>7.66</v>
      </c>
      <c r="E282" t="s">
        <v>2380</v>
      </c>
      <c r="F282" t="s">
        <v>2380</v>
      </c>
      <c r="G282" t="s">
        <v>2380</v>
      </c>
      <c r="H282">
        <v>0</v>
      </c>
      <c r="I282" t="s">
        <v>2381</v>
      </c>
      <c r="J282" t="s">
        <v>8346</v>
      </c>
      <c r="K282" t="s">
        <v>8348</v>
      </c>
      <c r="L282" t="s">
        <v>8610</v>
      </c>
      <c r="M282" s="15">
        <v>2699.57</v>
      </c>
      <c r="N282" t="s">
        <v>11</v>
      </c>
      <c r="O282" t="s">
        <v>16</v>
      </c>
      <c r="P282" t="s">
        <v>23</v>
      </c>
      <c r="Q282">
        <v>26</v>
      </c>
      <c r="U282" s="1" t="s">
        <v>2091</v>
      </c>
      <c r="V282" t="str">
        <f t="shared" si="60"/>
        <v>Seynders</v>
      </c>
      <c r="W282">
        <f t="shared" si="61"/>
        <v>23.19</v>
      </c>
      <c r="X282">
        <f t="shared" si="62"/>
        <v>7.66</v>
      </c>
      <c r="Y282" t="str">
        <f t="shared" si="63"/>
        <v>No</v>
      </c>
      <c r="Z282" t="str">
        <f t="shared" si="64"/>
        <v>No</v>
      </c>
      <c r="AA282" t="str">
        <f t="shared" si="65"/>
        <v>No</v>
      </c>
      <c r="AB282">
        <f t="shared" si="66"/>
        <v>0</v>
      </c>
      <c r="AC282" t="str">
        <f t="shared" si="67"/>
        <v>Yes</v>
      </c>
      <c r="AD282" t="str">
        <f t="shared" si="68"/>
        <v>Normal weight</v>
      </c>
      <c r="AE282" t="str">
        <f t="shared" si="69"/>
        <v>Diabetes</v>
      </c>
      <c r="AF282" t="str">
        <f t="shared" si="70"/>
        <v>13-Jun-1996</v>
      </c>
      <c r="AG282" s="18">
        <f>VLOOKUP($U282,$A281:$Q$2344,13,FALSE)</f>
        <v>2699.57</v>
      </c>
      <c r="AH282" t="str">
        <f t="shared" si="71"/>
        <v>tier - 2</v>
      </c>
      <c r="AI282" t="str">
        <f t="shared" si="72"/>
        <v>tier - 1</v>
      </c>
      <c r="AJ282" t="str">
        <f t="shared" si="73"/>
        <v>R1012</v>
      </c>
      <c r="AK282">
        <f t="shared" si="74"/>
        <v>26</v>
      </c>
    </row>
    <row r="283" spans="1:37" ht="15.6" x14ac:dyDescent="0.3">
      <c r="A283" s="1" t="s">
        <v>2090</v>
      </c>
      <c r="B283" t="s">
        <v>4826</v>
      </c>
      <c r="C283">
        <v>35.99</v>
      </c>
      <c r="D283">
        <v>4.2300000000000004</v>
      </c>
      <c r="E283" t="s">
        <v>2380</v>
      </c>
      <c r="F283" t="s">
        <v>2380</v>
      </c>
      <c r="G283" t="s">
        <v>2380</v>
      </c>
      <c r="H283">
        <v>0</v>
      </c>
      <c r="I283" t="s">
        <v>2381</v>
      </c>
      <c r="J283" t="s">
        <v>8344</v>
      </c>
      <c r="K283" t="s">
        <v>8350</v>
      </c>
      <c r="L283" t="s">
        <v>8474</v>
      </c>
      <c r="M283" s="15">
        <v>2709.11</v>
      </c>
      <c r="N283" t="s">
        <v>11</v>
      </c>
      <c r="O283" t="s">
        <v>11</v>
      </c>
      <c r="P283" t="s">
        <v>23</v>
      </c>
      <c r="Q283">
        <v>19</v>
      </c>
      <c r="U283" s="1" t="s">
        <v>2090</v>
      </c>
      <c r="V283" t="str">
        <f t="shared" si="60"/>
        <v>Saunders</v>
      </c>
      <c r="W283">
        <f t="shared" si="61"/>
        <v>35.99</v>
      </c>
      <c r="X283">
        <f t="shared" si="62"/>
        <v>4.2300000000000004</v>
      </c>
      <c r="Y283" t="str">
        <f t="shared" si="63"/>
        <v>No</v>
      </c>
      <c r="Z283" t="str">
        <f t="shared" si="64"/>
        <v>No</v>
      </c>
      <c r="AA283" t="str">
        <f t="shared" si="65"/>
        <v>No</v>
      </c>
      <c r="AB283">
        <f t="shared" si="66"/>
        <v>0</v>
      </c>
      <c r="AC283" t="str">
        <f t="shared" si="67"/>
        <v>Yes</v>
      </c>
      <c r="AD283" t="str">
        <f t="shared" si="68"/>
        <v>Obesity</v>
      </c>
      <c r="AE283" t="str">
        <f t="shared" si="69"/>
        <v>Normal</v>
      </c>
      <c r="AF283" t="str">
        <f t="shared" si="70"/>
        <v>17-Jul-2003</v>
      </c>
      <c r="AG283" s="18">
        <f>VLOOKUP($U283,$A282:$Q$2344,13,FALSE)</f>
        <v>2709.11</v>
      </c>
      <c r="AH283" t="str">
        <f t="shared" si="71"/>
        <v>tier - 2</v>
      </c>
      <c r="AI283" t="str">
        <f t="shared" si="72"/>
        <v>tier - 2</v>
      </c>
      <c r="AJ283" t="str">
        <f t="shared" si="73"/>
        <v>R1012</v>
      </c>
      <c r="AK283">
        <f t="shared" si="74"/>
        <v>19</v>
      </c>
    </row>
    <row r="284" spans="1:37" ht="15.6" x14ac:dyDescent="0.3">
      <c r="A284" s="1" t="s">
        <v>2089</v>
      </c>
      <c r="B284" t="s">
        <v>5016</v>
      </c>
      <c r="C284">
        <v>30.25</v>
      </c>
      <c r="D284">
        <v>5.58</v>
      </c>
      <c r="E284" t="s">
        <v>2380</v>
      </c>
      <c r="F284" t="s">
        <v>2380</v>
      </c>
      <c r="G284" t="s">
        <v>2381</v>
      </c>
      <c r="H284">
        <v>1</v>
      </c>
      <c r="I284" t="s">
        <v>2381</v>
      </c>
      <c r="J284" t="s">
        <v>8344</v>
      </c>
      <c r="K284" t="s">
        <v>8350</v>
      </c>
      <c r="L284" t="s">
        <v>8429</v>
      </c>
      <c r="M284" s="15">
        <v>2709.24</v>
      </c>
      <c r="N284" t="s">
        <v>11</v>
      </c>
      <c r="O284" t="s">
        <v>11</v>
      </c>
      <c r="P284" t="s">
        <v>23</v>
      </c>
      <c r="Q284">
        <v>19</v>
      </c>
      <c r="U284" s="1" t="s">
        <v>2089</v>
      </c>
      <c r="V284" t="str">
        <f t="shared" si="60"/>
        <v>Walker</v>
      </c>
      <c r="W284">
        <f t="shared" si="61"/>
        <v>30.25</v>
      </c>
      <c r="X284">
        <f t="shared" si="62"/>
        <v>5.58</v>
      </c>
      <c r="Y284" t="str">
        <f t="shared" si="63"/>
        <v>No</v>
      </c>
      <c r="Z284" t="str">
        <f t="shared" si="64"/>
        <v>No</v>
      </c>
      <c r="AA284" t="str">
        <f t="shared" si="65"/>
        <v>Yes</v>
      </c>
      <c r="AB284">
        <f t="shared" si="66"/>
        <v>1</v>
      </c>
      <c r="AC284" t="str">
        <f t="shared" si="67"/>
        <v>Yes</v>
      </c>
      <c r="AD284" t="str">
        <f t="shared" si="68"/>
        <v>Obesity</v>
      </c>
      <c r="AE284" t="str">
        <f t="shared" si="69"/>
        <v>Normal</v>
      </c>
      <c r="AF284" t="str">
        <f t="shared" si="70"/>
        <v>21-Nov-2003</v>
      </c>
      <c r="AG284" s="18">
        <f>VLOOKUP($U284,$A283:$Q$2344,13,FALSE)</f>
        <v>2709.24</v>
      </c>
      <c r="AH284" t="str">
        <f t="shared" si="71"/>
        <v>tier - 2</v>
      </c>
      <c r="AI284" t="str">
        <f t="shared" si="72"/>
        <v>tier - 2</v>
      </c>
      <c r="AJ284" t="str">
        <f t="shared" si="73"/>
        <v>R1012</v>
      </c>
      <c r="AK284">
        <f t="shared" si="74"/>
        <v>19</v>
      </c>
    </row>
    <row r="285" spans="1:37" ht="15.6" x14ac:dyDescent="0.3">
      <c r="A285" s="1" t="s">
        <v>2088</v>
      </c>
      <c r="B285" t="s">
        <v>5017</v>
      </c>
      <c r="C285">
        <v>26.24</v>
      </c>
      <c r="D285">
        <v>6.26</v>
      </c>
      <c r="E285" t="s">
        <v>2381</v>
      </c>
      <c r="F285" t="s">
        <v>2380</v>
      </c>
      <c r="G285" t="s">
        <v>2380</v>
      </c>
      <c r="H285">
        <v>0</v>
      </c>
      <c r="I285" t="s">
        <v>2381</v>
      </c>
      <c r="J285" t="s">
        <v>8345</v>
      </c>
      <c r="K285" t="s">
        <v>8349</v>
      </c>
      <c r="L285" t="s">
        <v>8611</v>
      </c>
      <c r="M285" s="15">
        <v>2710.83</v>
      </c>
      <c r="N285" t="s">
        <v>11</v>
      </c>
      <c r="O285" t="s">
        <v>12</v>
      </c>
      <c r="P285" t="s">
        <v>23</v>
      </c>
      <c r="Q285">
        <v>19</v>
      </c>
      <c r="U285" s="1" t="s">
        <v>2088</v>
      </c>
      <c r="V285" t="str">
        <f t="shared" si="60"/>
        <v>Lam</v>
      </c>
      <c r="W285">
        <f t="shared" si="61"/>
        <v>26.24</v>
      </c>
      <c r="X285">
        <f t="shared" si="62"/>
        <v>6.26</v>
      </c>
      <c r="Y285" t="str">
        <f t="shared" si="63"/>
        <v>Yes</v>
      </c>
      <c r="Z285" t="str">
        <f t="shared" si="64"/>
        <v>No</v>
      </c>
      <c r="AA285" t="str">
        <f t="shared" si="65"/>
        <v>No</v>
      </c>
      <c r="AB285">
        <f t="shared" si="66"/>
        <v>0</v>
      </c>
      <c r="AC285" t="str">
        <f t="shared" si="67"/>
        <v>Yes</v>
      </c>
      <c r="AD285" t="str">
        <f t="shared" si="68"/>
        <v>Over weight</v>
      </c>
      <c r="AE285" t="str">
        <f t="shared" si="69"/>
        <v>Prediabetes</v>
      </c>
      <c r="AF285" t="str">
        <f t="shared" si="70"/>
        <v>1-Dec-2003</v>
      </c>
      <c r="AG285" s="18">
        <f>VLOOKUP($U285,$A284:$Q$2344,13,FALSE)</f>
        <v>2710.83</v>
      </c>
      <c r="AH285" t="str">
        <f t="shared" si="71"/>
        <v>tier - 2</v>
      </c>
      <c r="AI285" t="str">
        <f t="shared" si="72"/>
        <v>tier - 3</v>
      </c>
      <c r="AJ285" t="str">
        <f t="shared" si="73"/>
        <v>R1012</v>
      </c>
      <c r="AK285">
        <f t="shared" si="74"/>
        <v>19</v>
      </c>
    </row>
    <row r="286" spans="1:37" ht="15.6" x14ac:dyDescent="0.3">
      <c r="A286" s="1" t="s">
        <v>2087</v>
      </c>
      <c r="B286" t="s">
        <v>5018</v>
      </c>
      <c r="C286">
        <v>31.36</v>
      </c>
      <c r="D286">
        <v>10.6</v>
      </c>
      <c r="E286" t="s">
        <v>2381</v>
      </c>
      <c r="F286" t="s">
        <v>2380</v>
      </c>
      <c r="G286" t="s">
        <v>2380</v>
      </c>
      <c r="H286">
        <v>0</v>
      </c>
      <c r="I286" t="s">
        <v>2381</v>
      </c>
      <c r="J286" t="s">
        <v>8344</v>
      </c>
      <c r="K286" t="s">
        <v>8348</v>
      </c>
      <c r="L286" t="s">
        <v>8612</v>
      </c>
      <c r="M286" s="15">
        <v>2719.28</v>
      </c>
      <c r="N286" t="s">
        <v>11</v>
      </c>
      <c r="O286" t="s">
        <v>11</v>
      </c>
      <c r="P286" t="s">
        <v>23</v>
      </c>
      <c r="Q286">
        <v>19</v>
      </c>
      <c r="U286" s="1" t="s">
        <v>2087</v>
      </c>
      <c r="V286" t="str">
        <f t="shared" si="60"/>
        <v>Sweigart</v>
      </c>
      <c r="W286">
        <f t="shared" si="61"/>
        <v>31.36</v>
      </c>
      <c r="X286">
        <f t="shared" si="62"/>
        <v>10.6</v>
      </c>
      <c r="Y286" t="str">
        <f t="shared" si="63"/>
        <v>Yes</v>
      </c>
      <c r="Z286" t="str">
        <f t="shared" si="64"/>
        <v>No</v>
      </c>
      <c r="AA286" t="str">
        <f t="shared" si="65"/>
        <v>No</v>
      </c>
      <c r="AB286">
        <f t="shared" si="66"/>
        <v>0</v>
      </c>
      <c r="AC286" t="str">
        <f t="shared" si="67"/>
        <v>Yes</v>
      </c>
      <c r="AD286" t="str">
        <f t="shared" si="68"/>
        <v>Obesity</v>
      </c>
      <c r="AE286" t="str">
        <f t="shared" si="69"/>
        <v>Diabetes</v>
      </c>
      <c r="AF286" t="str">
        <f t="shared" si="70"/>
        <v>6-Aug-2003</v>
      </c>
      <c r="AG286" s="18">
        <f>VLOOKUP($U286,$A285:$Q$2344,13,FALSE)</f>
        <v>2719.28</v>
      </c>
      <c r="AH286" t="str">
        <f t="shared" si="71"/>
        <v>tier - 2</v>
      </c>
      <c r="AI286" t="str">
        <f t="shared" si="72"/>
        <v>tier - 2</v>
      </c>
      <c r="AJ286" t="str">
        <f t="shared" si="73"/>
        <v>R1012</v>
      </c>
      <c r="AK286">
        <f t="shared" si="74"/>
        <v>19</v>
      </c>
    </row>
    <row r="287" spans="1:37" ht="15.6" x14ac:dyDescent="0.3">
      <c r="A287" s="1" t="s">
        <v>2086</v>
      </c>
      <c r="B287" t="s">
        <v>5019</v>
      </c>
      <c r="C287">
        <v>25.69</v>
      </c>
      <c r="D287">
        <v>4.78</v>
      </c>
      <c r="E287" t="s">
        <v>2381</v>
      </c>
      <c r="F287" t="s">
        <v>2380</v>
      </c>
      <c r="G287" t="s">
        <v>2380</v>
      </c>
      <c r="H287">
        <v>0</v>
      </c>
      <c r="I287" t="s">
        <v>2381</v>
      </c>
      <c r="J287" t="s">
        <v>8345</v>
      </c>
      <c r="K287" t="s">
        <v>8350</v>
      </c>
      <c r="L287" t="s">
        <v>8613</v>
      </c>
      <c r="M287" s="15">
        <v>2721.32</v>
      </c>
      <c r="N287" t="s">
        <v>16</v>
      </c>
      <c r="O287" t="s">
        <v>12</v>
      </c>
      <c r="P287" t="s">
        <v>276</v>
      </c>
      <c r="Q287">
        <v>25</v>
      </c>
      <c r="U287" s="1" t="s">
        <v>2086</v>
      </c>
      <c r="V287" t="str">
        <f t="shared" si="60"/>
        <v>Sieczkowski</v>
      </c>
      <c r="W287">
        <f t="shared" si="61"/>
        <v>25.69</v>
      </c>
      <c r="X287">
        <f t="shared" si="62"/>
        <v>4.78</v>
      </c>
      <c r="Y287" t="str">
        <f t="shared" si="63"/>
        <v>Yes</v>
      </c>
      <c r="Z287" t="str">
        <f t="shared" si="64"/>
        <v>No</v>
      </c>
      <c r="AA287" t="str">
        <f t="shared" si="65"/>
        <v>No</v>
      </c>
      <c r="AB287">
        <f t="shared" si="66"/>
        <v>0</v>
      </c>
      <c r="AC287" t="str">
        <f t="shared" si="67"/>
        <v>Yes</v>
      </c>
      <c r="AD287" t="str">
        <f t="shared" si="68"/>
        <v>Over weight</v>
      </c>
      <c r="AE287" t="str">
        <f t="shared" si="69"/>
        <v>Normal</v>
      </c>
      <c r="AF287" t="str">
        <f t="shared" si="70"/>
        <v>30-Oct-1997</v>
      </c>
      <c r="AG287" s="18">
        <f>VLOOKUP($U287,$A286:$Q$2344,13,FALSE)</f>
        <v>2721.32</v>
      </c>
      <c r="AH287" t="str">
        <f t="shared" si="71"/>
        <v>tier - 1</v>
      </c>
      <c r="AI287" t="str">
        <f t="shared" si="72"/>
        <v>tier - 3</v>
      </c>
      <c r="AJ287" t="str">
        <f t="shared" si="73"/>
        <v>R1014</v>
      </c>
      <c r="AK287">
        <f t="shared" si="74"/>
        <v>25</v>
      </c>
    </row>
    <row r="288" spans="1:37" ht="15.6" x14ac:dyDescent="0.3">
      <c r="A288" s="1" t="s">
        <v>2085</v>
      </c>
      <c r="B288" t="s">
        <v>5020</v>
      </c>
      <c r="C288">
        <v>25.46</v>
      </c>
      <c r="D288">
        <v>6.03</v>
      </c>
      <c r="E288" t="s">
        <v>2380</v>
      </c>
      <c r="F288" t="s">
        <v>2380</v>
      </c>
      <c r="G288" t="s">
        <v>2380</v>
      </c>
      <c r="H288">
        <v>2</v>
      </c>
      <c r="I288" t="s">
        <v>2381</v>
      </c>
      <c r="J288" t="s">
        <v>8345</v>
      </c>
      <c r="K288" t="s">
        <v>8349</v>
      </c>
      <c r="L288" t="s">
        <v>8614</v>
      </c>
      <c r="M288" s="15">
        <v>2726.06</v>
      </c>
      <c r="N288" t="s">
        <v>11</v>
      </c>
      <c r="O288" t="s">
        <v>11</v>
      </c>
      <c r="P288" t="s">
        <v>13</v>
      </c>
      <c r="Q288">
        <v>34</v>
      </c>
      <c r="U288" s="1" t="s">
        <v>2085</v>
      </c>
      <c r="V288" t="str">
        <f t="shared" si="60"/>
        <v>Jurgens</v>
      </c>
      <c r="W288">
        <f t="shared" si="61"/>
        <v>25.46</v>
      </c>
      <c r="X288">
        <f t="shared" si="62"/>
        <v>6.03</v>
      </c>
      <c r="Y288" t="str">
        <f t="shared" si="63"/>
        <v>No</v>
      </c>
      <c r="Z288" t="str">
        <f t="shared" si="64"/>
        <v>No</v>
      </c>
      <c r="AA288" t="str">
        <f t="shared" si="65"/>
        <v>No</v>
      </c>
      <c r="AB288">
        <f t="shared" si="66"/>
        <v>2</v>
      </c>
      <c r="AC288" t="str">
        <f t="shared" si="67"/>
        <v>Yes</v>
      </c>
      <c r="AD288" t="str">
        <f t="shared" si="68"/>
        <v>Over weight</v>
      </c>
      <c r="AE288" t="str">
        <f t="shared" si="69"/>
        <v>Prediabetes</v>
      </c>
      <c r="AF288" t="str">
        <f t="shared" si="70"/>
        <v>20-Aug-1988</v>
      </c>
      <c r="AG288" s="18">
        <f>VLOOKUP($U288,$A287:$Q$2344,13,FALSE)</f>
        <v>2726.06</v>
      </c>
      <c r="AH288" t="str">
        <f t="shared" si="71"/>
        <v>tier - 2</v>
      </c>
      <c r="AI288" t="str">
        <f t="shared" si="72"/>
        <v>tier - 2</v>
      </c>
      <c r="AJ288" t="str">
        <f t="shared" si="73"/>
        <v>R1013</v>
      </c>
      <c r="AK288">
        <f t="shared" si="74"/>
        <v>34</v>
      </c>
    </row>
    <row r="289" spans="1:37" ht="15.6" x14ac:dyDescent="0.3">
      <c r="A289" s="1" t="s">
        <v>2084</v>
      </c>
      <c r="B289" t="s">
        <v>5021</v>
      </c>
      <c r="C289">
        <v>31.83</v>
      </c>
      <c r="D289">
        <v>11.55</v>
      </c>
      <c r="E289" t="s">
        <v>2381</v>
      </c>
      <c r="F289" t="s">
        <v>2380</v>
      </c>
      <c r="G289" t="s">
        <v>2380</v>
      </c>
      <c r="H289">
        <v>1</v>
      </c>
      <c r="I289" t="s">
        <v>2381</v>
      </c>
      <c r="J289" t="s">
        <v>8344</v>
      </c>
      <c r="K289" t="s">
        <v>8348</v>
      </c>
      <c r="L289" t="s">
        <v>8615</v>
      </c>
      <c r="M289" s="15">
        <v>2727.4</v>
      </c>
      <c r="N289" t="s">
        <v>12</v>
      </c>
      <c r="O289" t="s">
        <v>12</v>
      </c>
      <c r="P289" t="s">
        <v>168</v>
      </c>
      <c r="Q289">
        <v>25</v>
      </c>
      <c r="U289" s="1" t="s">
        <v>2084</v>
      </c>
      <c r="V289" t="str">
        <f t="shared" si="60"/>
        <v>Hackman</v>
      </c>
      <c r="W289">
        <f t="shared" si="61"/>
        <v>31.83</v>
      </c>
      <c r="X289">
        <f t="shared" si="62"/>
        <v>11.55</v>
      </c>
      <c r="Y289" t="str">
        <f t="shared" si="63"/>
        <v>Yes</v>
      </c>
      <c r="Z289" t="str">
        <f t="shared" si="64"/>
        <v>No</v>
      </c>
      <c r="AA289" t="str">
        <f t="shared" si="65"/>
        <v>No</v>
      </c>
      <c r="AB289">
        <f t="shared" si="66"/>
        <v>1</v>
      </c>
      <c r="AC289" t="str">
        <f t="shared" si="67"/>
        <v>Yes</v>
      </c>
      <c r="AD289" t="str">
        <f t="shared" si="68"/>
        <v>Obesity</v>
      </c>
      <c r="AE289" t="str">
        <f t="shared" si="69"/>
        <v>Diabetes</v>
      </c>
      <c r="AF289" t="str">
        <f t="shared" si="70"/>
        <v>6-Oct-1997</v>
      </c>
      <c r="AG289" s="18">
        <f>VLOOKUP($U289,$A288:$Q$2344,13,FALSE)</f>
        <v>2727.4</v>
      </c>
      <c r="AH289" t="str">
        <f t="shared" si="71"/>
        <v>tier - 3</v>
      </c>
      <c r="AI289" t="str">
        <f t="shared" si="72"/>
        <v>tier - 3</v>
      </c>
      <c r="AJ289" t="str">
        <f t="shared" si="73"/>
        <v>R1016</v>
      </c>
      <c r="AK289">
        <f t="shared" si="74"/>
        <v>25</v>
      </c>
    </row>
    <row r="290" spans="1:37" ht="15.6" x14ac:dyDescent="0.3">
      <c r="A290" s="1" t="s">
        <v>2083</v>
      </c>
      <c r="B290" t="s">
        <v>5022</v>
      </c>
      <c r="C290">
        <v>24.43</v>
      </c>
      <c r="D290">
        <v>7.59</v>
      </c>
      <c r="E290" t="s">
        <v>2381</v>
      </c>
      <c r="F290" t="s">
        <v>2380</v>
      </c>
      <c r="G290" t="s">
        <v>2380</v>
      </c>
      <c r="H290">
        <v>1</v>
      </c>
      <c r="I290" t="s">
        <v>2381</v>
      </c>
      <c r="J290" t="s">
        <v>8346</v>
      </c>
      <c r="K290" t="s">
        <v>8348</v>
      </c>
      <c r="L290" t="s">
        <v>8616</v>
      </c>
      <c r="M290" s="15">
        <v>2730.11</v>
      </c>
      <c r="N290" t="s">
        <v>11</v>
      </c>
      <c r="O290" t="s">
        <v>12</v>
      </c>
      <c r="P290" t="s">
        <v>23</v>
      </c>
      <c r="Q290">
        <v>19</v>
      </c>
      <c r="U290" s="1" t="s">
        <v>2083</v>
      </c>
      <c r="V290" t="str">
        <f t="shared" si="60"/>
        <v>Klarich</v>
      </c>
      <c r="W290">
        <f t="shared" si="61"/>
        <v>24.43</v>
      </c>
      <c r="X290">
        <f t="shared" si="62"/>
        <v>7.59</v>
      </c>
      <c r="Y290" t="str">
        <f t="shared" si="63"/>
        <v>Yes</v>
      </c>
      <c r="Z290" t="str">
        <f t="shared" si="64"/>
        <v>No</v>
      </c>
      <c r="AA290" t="str">
        <f t="shared" si="65"/>
        <v>No</v>
      </c>
      <c r="AB290">
        <f t="shared" si="66"/>
        <v>1</v>
      </c>
      <c r="AC290" t="str">
        <f t="shared" si="67"/>
        <v>Yes</v>
      </c>
      <c r="AD290" t="str">
        <f t="shared" si="68"/>
        <v>Normal weight</v>
      </c>
      <c r="AE290" t="str">
        <f t="shared" si="69"/>
        <v>Diabetes</v>
      </c>
      <c r="AF290" t="str">
        <f t="shared" si="70"/>
        <v>3-Dec-2003</v>
      </c>
      <c r="AG290" s="18">
        <f>VLOOKUP($U290,$A289:$Q$2344,13,FALSE)</f>
        <v>2730.11</v>
      </c>
      <c r="AH290" t="str">
        <f t="shared" si="71"/>
        <v>tier - 2</v>
      </c>
      <c r="AI290" t="str">
        <f t="shared" si="72"/>
        <v>tier - 3</v>
      </c>
      <c r="AJ290" t="str">
        <f t="shared" si="73"/>
        <v>R1012</v>
      </c>
      <c r="AK290">
        <f t="shared" si="74"/>
        <v>19</v>
      </c>
    </row>
    <row r="291" spans="1:37" ht="15.6" x14ac:dyDescent="0.3">
      <c r="A291" s="1" t="s">
        <v>2082</v>
      </c>
      <c r="B291" t="s">
        <v>5023</v>
      </c>
      <c r="C291">
        <v>41.9</v>
      </c>
      <c r="D291">
        <v>4.26</v>
      </c>
      <c r="E291" t="s">
        <v>2380</v>
      </c>
      <c r="F291" t="s">
        <v>2380</v>
      </c>
      <c r="G291" t="s">
        <v>2380</v>
      </c>
      <c r="H291">
        <v>0</v>
      </c>
      <c r="I291" t="s">
        <v>2381</v>
      </c>
      <c r="J291" t="s">
        <v>8344</v>
      </c>
      <c r="K291" t="s">
        <v>8350</v>
      </c>
      <c r="L291" t="s">
        <v>8617</v>
      </c>
      <c r="M291" s="15">
        <v>2731.91</v>
      </c>
      <c r="N291" t="s">
        <v>11</v>
      </c>
      <c r="O291" t="s">
        <v>12</v>
      </c>
      <c r="P291" t="s">
        <v>247</v>
      </c>
      <c r="Q291">
        <v>22</v>
      </c>
      <c r="U291" s="1" t="s">
        <v>2082</v>
      </c>
      <c r="V291" t="str">
        <f t="shared" si="60"/>
        <v>Schulten</v>
      </c>
      <c r="W291">
        <f t="shared" si="61"/>
        <v>41.9</v>
      </c>
      <c r="X291">
        <f t="shared" si="62"/>
        <v>4.26</v>
      </c>
      <c r="Y291" t="str">
        <f t="shared" si="63"/>
        <v>No</v>
      </c>
      <c r="Z291" t="str">
        <f t="shared" si="64"/>
        <v>No</v>
      </c>
      <c r="AA291" t="str">
        <f t="shared" si="65"/>
        <v>No</v>
      </c>
      <c r="AB291">
        <f t="shared" si="66"/>
        <v>0</v>
      </c>
      <c r="AC291" t="str">
        <f t="shared" si="67"/>
        <v>Yes</v>
      </c>
      <c r="AD291" t="str">
        <f t="shared" si="68"/>
        <v>Obesity</v>
      </c>
      <c r="AE291" t="str">
        <f t="shared" si="69"/>
        <v>Normal</v>
      </c>
      <c r="AF291" t="str">
        <f t="shared" si="70"/>
        <v>17-Dec-2000</v>
      </c>
      <c r="AG291" s="18">
        <f>VLOOKUP($U291,$A290:$Q$2344,13,FALSE)</f>
        <v>2731.91</v>
      </c>
      <c r="AH291" t="str">
        <f t="shared" si="71"/>
        <v>tier - 2</v>
      </c>
      <c r="AI291" t="str">
        <f t="shared" si="72"/>
        <v>tier - 3</v>
      </c>
      <c r="AJ291" t="str">
        <f t="shared" si="73"/>
        <v>R1024</v>
      </c>
      <c r="AK291">
        <f t="shared" si="74"/>
        <v>22</v>
      </c>
    </row>
    <row r="292" spans="1:37" ht="15.6" x14ac:dyDescent="0.3">
      <c r="A292" s="1" t="s">
        <v>2081</v>
      </c>
      <c r="B292" t="s">
        <v>5024</v>
      </c>
      <c r="C292">
        <v>22.88</v>
      </c>
      <c r="D292">
        <v>5.9</v>
      </c>
      <c r="E292" t="s">
        <v>2381</v>
      </c>
      <c r="F292" t="s">
        <v>2380</v>
      </c>
      <c r="G292" t="s">
        <v>2381</v>
      </c>
      <c r="H292">
        <v>1</v>
      </c>
      <c r="I292" t="s">
        <v>2381</v>
      </c>
      <c r="J292" t="s">
        <v>8346</v>
      </c>
      <c r="K292" t="s">
        <v>8349</v>
      </c>
      <c r="L292" t="s">
        <v>8618</v>
      </c>
      <c r="M292" s="15">
        <v>2741.95</v>
      </c>
      <c r="N292" t="s">
        <v>11</v>
      </c>
      <c r="O292" t="s">
        <v>12</v>
      </c>
      <c r="P292" t="s">
        <v>247</v>
      </c>
      <c r="Q292">
        <v>22</v>
      </c>
      <c r="U292" s="1" t="s">
        <v>2081</v>
      </c>
      <c r="V292" t="str">
        <f t="shared" si="60"/>
        <v>Fagerstrom</v>
      </c>
      <c r="W292">
        <f t="shared" si="61"/>
        <v>22.88</v>
      </c>
      <c r="X292">
        <f t="shared" si="62"/>
        <v>5.9</v>
      </c>
      <c r="Y292" t="str">
        <f t="shared" si="63"/>
        <v>Yes</v>
      </c>
      <c r="Z292" t="str">
        <f t="shared" si="64"/>
        <v>No</v>
      </c>
      <c r="AA292" t="str">
        <f t="shared" si="65"/>
        <v>Yes</v>
      </c>
      <c r="AB292">
        <f t="shared" si="66"/>
        <v>1</v>
      </c>
      <c r="AC292" t="str">
        <f t="shared" si="67"/>
        <v>Yes</v>
      </c>
      <c r="AD292" t="str">
        <f t="shared" si="68"/>
        <v>Normal weight</v>
      </c>
      <c r="AE292" t="str">
        <f t="shared" si="69"/>
        <v>Prediabetes</v>
      </c>
      <c r="AF292" t="str">
        <f t="shared" si="70"/>
        <v>3-Oct-2000</v>
      </c>
      <c r="AG292" s="18">
        <f>VLOOKUP($U292,$A291:$Q$2344,13,FALSE)</f>
        <v>2741.95</v>
      </c>
      <c r="AH292" t="str">
        <f t="shared" si="71"/>
        <v>tier - 2</v>
      </c>
      <c r="AI292" t="str">
        <f t="shared" si="72"/>
        <v>tier - 3</v>
      </c>
      <c r="AJ292" t="str">
        <f t="shared" si="73"/>
        <v>R1024</v>
      </c>
      <c r="AK292">
        <f t="shared" si="74"/>
        <v>22</v>
      </c>
    </row>
    <row r="293" spans="1:37" ht="15.6" x14ac:dyDescent="0.3">
      <c r="A293" s="1" t="s">
        <v>2080</v>
      </c>
      <c r="B293" t="s">
        <v>5025</v>
      </c>
      <c r="C293">
        <v>29.734999999999999</v>
      </c>
      <c r="D293">
        <v>7.79</v>
      </c>
      <c r="E293" t="s">
        <v>2380</v>
      </c>
      <c r="F293" t="s">
        <v>2380</v>
      </c>
      <c r="G293" t="s">
        <v>2380</v>
      </c>
      <c r="H293">
        <v>0</v>
      </c>
      <c r="I293" t="s">
        <v>2380</v>
      </c>
      <c r="J293" t="s">
        <v>8345</v>
      </c>
      <c r="K293" t="s">
        <v>8348</v>
      </c>
      <c r="L293" t="s">
        <v>8619</v>
      </c>
      <c r="M293" s="15">
        <v>2755.02</v>
      </c>
      <c r="N293" t="s">
        <v>11</v>
      </c>
      <c r="O293" t="s">
        <v>16</v>
      </c>
      <c r="P293" t="s">
        <v>247</v>
      </c>
      <c r="Q293">
        <v>22</v>
      </c>
      <c r="U293" s="1" t="s">
        <v>2080</v>
      </c>
      <c r="V293" t="str">
        <f t="shared" si="60"/>
        <v>Bien</v>
      </c>
      <c r="W293">
        <f t="shared" si="61"/>
        <v>29.734999999999999</v>
      </c>
      <c r="X293">
        <f t="shared" si="62"/>
        <v>7.79</v>
      </c>
      <c r="Y293" t="str">
        <f t="shared" si="63"/>
        <v>No</v>
      </c>
      <c r="Z293" t="str">
        <f t="shared" si="64"/>
        <v>No</v>
      </c>
      <c r="AA293" t="str">
        <f t="shared" si="65"/>
        <v>No</v>
      </c>
      <c r="AB293">
        <f t="shared" si="66"/>
        <v>0</v>
      </c>
      <c r="AC293" t="str">
        <f t="shared" si="67"/>
        <v>No</v>
      </c>
      <c r="AD293" t="str">
        <f t="shared" si="68"/>
        <v>Over weight</v>
      </c>
      <c r="AE293" t="str">
        <f t="shared" si="69"/>
        <v>Diabetes</v>
      </c>
      <c r="AF293" t="str">
        <f t="shared" si="70"/>
        <v>11-Oct-2000</v>
      </c>
      <c r="AG293" s="18">
        <f>VLOOKUP($U293,$A292:$Q$2344,13,FALSE)</f>
        <v>2755.02</v>
      </c>
      <c r="AH293" t="str">
        <f t="shared" si="71"/>
        <v>tier - 2</v>
      </c>
      <c r="AI293" t="str">
        <f t="shared" si="72"/>
        <v>tier - 1</v>
      </c>
      <c r="AJ293" t="str">
        <f t="shared" si="73"/>
        <v>R1024</v>
      </c>
      <c r="AK293">
        <f t="shared" si="74"/>
        <v>22</v>
      </c>
    </row>
    <row r="294" spans="1:37" ht="15.6" x14ac:dyDescent="0.3">
      <c r="A294" s="1" t="s">
        <v>2079</v>
      </c>
      <c r="B294" t="s">
        <v>5026</v>
      </c>
      <c r="C294">
        <v>40.74</v>
      </c>
      <c r="D294">
        <v>5.28</v>
      </c>
      <c r="E294" t="s">
        <v>2380</v>
      </c>
      <c r="F294" t="s">
        <v>2380</v>
      </c>
      <c r="G294" t="s">
        <v>2381</v>
      </c>
      <c r="H294">
        <v>1</v>
      </c>
      <c r="I294" t="s">
        <v>2381</v>
      </c>
      <c r="J294" t="s">
        <v>8344</v>
      </c>
      <c r="K294" t="s">
        <v>8350</v>
      </c>
      <c r="L294" t="s">
        <v>8620</v>
      </c>
      <c r="M294" s="15">
        <v>2758.99</v>
      </c>
      <c r="N294" t="s">
        <v>11</v>
      </c>
      <c r="O294" t="s">
        <v>16</v>
      </c>
      <c r="P294" t="s">
        <v>23</v>
      </c>
      <c r="Q294">
        <v>25</v>
      </c>
      <c r="U294" s="1" t="s">
        <v>2079</v>
      </c>
      <c r="V294" t="str">
        <f t="shared" si="60"/>
        <v>Hess</v>
      </c>
      <c r="W294">
        <f t="shared" si="61"/>
        <v>40.74</v>
      </c>
      <c r="X294">
        <f t="shared" si="62"/>
        <v>5.28</v>
      </c>
      <c r="Y294" t="str">
        <f t="shared" si="63"/>
        <v>No</v>
      </c>
      <c r="Z294" t="str">
        <f t="shared" si="64"/>
        <v>No</v>
      </c>
      <c r="AA294" t="str">
        <f t="shared" si="65"/>
        <v>Yes</v>
      </c>
      <c r="AB294">
        <f t="shared" si="66"/>
        <v>1</v>
      </c>
      <c r="AC294" t="str">
        <f t="shared" si="67"/>
        <v>Yes</v>
      </c>
      <c r="AD294" t="str">
        <f t="shared" si="68"/>
        <v>Obesity</v>
      </c>
      <c r="AE294" t="str">
        <f t="shared" si="69"/>
        <v>Normal</v>
      </c>
      <c r="AF294" t="str">
        <f t="shared" si="70"/>
        <v>10-Aug-1997</v>
      </c>
      <c r="AG294" s="18">
        <f>VLOOKUP($U294,$A293:$Q$2344,13,FALSE)</f>
        <v>2758.99</v>
      </c>
      <c r="AH294" t="str">
        <f t="shared" si="71"/>
        <v>tier - 2</v>
      </c>
      <c r="AI294" t="str">
        <f t="shared" si="72"/>
        <v>tier - 1</v>
      </c>
      <c r="AJ294" t="str">
        <f t="shared" si="73"/>
        <v>R1012</v>
      </c>
      <c r="AK294">
        <f t="shared" si="74"/>
        <v>25</v>
      </c>
    </row>
    <row r="295" spans="1:37" ht="15.6" x14ac:dyDescent="0.3">
      <c r="A295" s="1" t="s">
        <v>2078</v>
      </c>
      <c r="B295" t="s">
        <v>5027</v>
      </c>
      <c r="C295">
        <v>24.14</v>
      </c>
      <c r="D295">
        <v>5.87</v>
      </c>
      <c r="E295" t="s">
        <v>2380</v>
      </c>
      <c r="F295" t="s">
        <v>2380</v>
      </c>
      <c r="G295" t="s">
        <v>2380</v>
      </c>
      <c r="H295">
        <v>2</v>
      </c>
      <c r="I295" t="s">
        <v>2381</v>
      </c>
      <c r="J295" t="s">
        <v>8346</v>
      </c>
      <c r="K295" t="s">
        <v>8349</v>
      </c>
      <c r="L295" t="s">
        <v>8621</v>
      </c>
      <c r="M295" s="15">
        <v>2773.46</v>
      </c>
      <c r="N295" t="s">
        <v>11</v>
      </c>
      <c r="O295" t="s">
        <v>16</v>
      </c>
      <c r="P295" t="s">
        <v>300</v>
      </c>
      <c r="Q295">
        <v>18</v>
      </c>
      <c r="U295" s="1" t="s">
        <v>2078</v>
      </c>
      <c r="V295" t="str">
        <f t="shared" si="60"/>
        <v>Shaw</v>
      </c>
      <c r="W295">
        <f t="shared" si="61"/>
        <v>24.14</v>
      </c>
      <c r="X295">
        <f t="shared" si="62"/>
        <v>5.87</v>
      </c>
      <c r="Y295" t="str">
        <f t="shared" si="63"/>
        <v>No</v>
      </c>
      <c r="Z295" t="str">
        <f t="shared" si="64"/>
        <v>No</v>
      </c>
      <c r="AA295" t="str">
        <f t="shared" si="65"/>
        <v>No</v>
      </c>
      <c r="AB295">
        <f t="shared" si="66"/>
        <v>2</v>
      </c>
      <c r="AC295" t="str">
        <f t="shared" si="67"/>
        <v>Yes</v>
      </c>
      <c r="AD295" t="str">
        <f t="shared" si="68"/>
        <v>Normal weight</v>
      </c>
      <c r="AE295" t="str">
        <f t="shared" si="69"/>
        <v>Prediabetes</v>
      </c>
      <c r="AF295" t="str">
        <f t="shared" si="70"/>
        <v>14-Nov-2004</v>
      </c>
      <c r="AG295" s="18">
        <f>VLOOKUP($U295,$A294:$Q$2344,13,FALSE)</f>
        <v>2773.46</v>
      </c>
      <c r="AH295" t="str">
        <f t="shared" si="71"/>
        <v>tier - 2</v>
      </c>
      <c r="AI295" t="str">
        <f t="shared" si="72"/>
        <v>tier - 1</v>
      </c>
      <c r="AJ295" t="str">
        <f t="shared" si="73"/>
        <v>R1021</v>
      </c>
      <c r="AK295">
        <f t="shared" si="74"/>
        <v>18</v>
      </c>
    </row>
    <row r="296" spans="1:37" ht="15.6" x14ac:dyDescent="0.3">
      <c r="A296" s="1" t="s">
        <v>2077</v>
      </c>
      <c r="B296" t="s">
        <v>5028</v>
      </c>
      <c r="C296">
        <v>25.15</v>
      </c>
      <c r="D296">
        <v>9.08</v>
      </c>
      <c r="E296" t="s">
        <v>2381</v>
      </c>
      <c r="F296" t="s">
        <v>2380</v>
      </c>
      <c r="G296" t="s">
        <v>2380</v>
      </c>
      <c r="H296">
        <v>1</v>
      </c>
      <c r="I296" t="s">
        <v>2381</v>
      </c>
      <c r="J296" t="s">
        <v>8345</v>
      </c>
      <c r="K296" t="s">
        <v>8348</v>
      </c>
      <c r="L296" t="s">
        <v>8622</v>
      </c>
      <c r="M296" s="15">
        <v>2775.19</v>
      </c>
      <c r="N296" t="s">
        <v>11</v>
      </c>
      <c r="O296" t="s">
        <v>16</v>
      </c>
      <c r="P296" t="s">
        <v>23</v>
      </c>
      <c r="Q296">
        <v>23</v>
      </c>
      <c r="U296" s="1" t="s">
        <v>2077</v>
      </c>
      <c r="V296" t="str">
        <f t="shared" si="60"/>
        <v>Williams</v>
      </c>
      <c r="W296">
        <f t="shared" si="61"/>
        <v>25.15</v>
      </c>
      <c r="X296">
        <f t="shared" si="62"/>
        <v>9.08</v>
      </c>
      <c r="Y296" t="str">
        <f t="shared" si="63"/>
        <v>Yes</v>
      </c>
      <c r="Z296" t="str">
        <f t="shared" si="64"/>
        <v>No</v>
      </c>
      <c r="AA296" t="str">
        <f t="shared" si="65"/>
        <v>No</v>
      </c>
      <c r="AB296">
        <f t="shared" si="66"/>
        <v>1</v>
      </c>
      <c r="AC296" t="str">
        <f t="shared" si="67"/>
        <v>Yes</v>
      </c>
      <c r="AD296" t="str">
        <f t="shared" si="68"/>
        <v>Over weight</v>
      </c>
      <c r="AE296" t="str">
        <f t="shared" si="69"/>
        <v>Diabetes</v>
      </c>
      <c r="AF296" t="str">
        <f t="shared" si="70"/>
        <v>9-Jun-1999</v>
      </c>
      <c r="AG296" s="18">
        <f>VLOOKUP($U296,$A295:$Q$2344,13,FALSE)</f>
        <v>2775.19</v>
      </c>
      <c r="AH296" t="str">
        <f t="shared" si="71"/>
        <v>tier - 2</v>
      </c>
      <c r="AI296" t="str">
        <f t="shared" si="72"/>
        <v>tier - 1</v>
      </c>
      <c r="AJ296" t="str">
        <f t="shared" si="73"/>
        <v>R1012</v>
      </c>
      <c r="AK296">
        <f t="shared" si="74"/>
        <v>23</v>
      </c>
    </row>
    <row r="297" spans="1:37" ht="15.6" x14ac:dyDescent="0.3">
      <c r="A297" s="1" t="s">
        <v>2076</v>
      </c>
      <c r="B297" t="s">
        <v>5029</v>
      </c>
      <c r="C297">
        <v>28.71</v>
      </c>
      <c r="D297">
        <v>5.2</v>
      </c>
      <c r="E297" t="s">
        <v>2380</v>
      </c>
      <c r="F297" t="s">
        <v>2380</v>
      </c>
      <c r="G297" t="s">
        <v>2380</v>
      </c>
      <c r="H297">
        <v>1</v>
      </c>
      <c r="I297" t="s">
        <v>2381</v>
      </c>
      <c r="J297" t="s">
        <v>8345</v>
      </c>
      <c r="K297" t="s">
        <v>8350</v>
      </c>
      <c r="L297" t="s">
        <v>8623</v>
      </c>
      <c r="M297" s="15">
        <v>2775.19</v>
      </c>
      <c r="N297" t="s">
        <v>11</v>
      </c>
      <c r="O297" t="s">
        <v>16</v>
      </c>
      <c r="P297" t="s">
        <v>23</v>
      </c>
      <c r="Q297">
        <v>23</v>
      </c>
      <c r="U297" s="1" t="s">
        <v>2076</v>
      </c>
      <c r="V297" t="str">
        <f t="shared" si="60"/>
        <v>Menzies</v>
      </c>
      <c r="W297">
        <f t="shared" si="61"/>
        <v>28.71</v>
      </c>
      <c r="X297">
        <f t="shared" si="62"/>
        <v>5.2</v>
      </c>
      <c r="Y297" t="str">
        <f t="shared" si="63"/>
        <v>No</v>
      </c>
      <c r="Z297" t="str">
        <f t="shared" si="64"/>
        <v>No</v>
      </c>
      <c r="AA297" t="str">
        <f t="shared" si="65"/>
        <v>No</v>
      </c>
      <c r="AB297">
        <f t="shared" si="66"/>
        <v>1</v>
      </c>
      <c r="AC297" t="str">
        <f t="shared" si="67"/>
        <v>Yes</v>
      </c>
      <c r="AD297" t="str">
        <f t="shared" si="68"/>
        <v>Over weight</v>
      </c>
      <c r="AE297" t="str">
        <f t="shared" si="69"/>
        <v>Normal</v>
      </c>
      <c r="AF297" t="str">
        <f t="shared" si="70"/>
        <v>29-Aug-1999</v>
      </c>
      <c r="AG297" s="18">
        <f>VLOOKUP($U297,$A296:$Q$2344,13,FALSE)</f>
        <v>2775.19</v>
      </c>
      <c r="AH297" t="str">
        <f t="shared" si="71"/>
        <v>tier - 2</v>
      </c>
      <c r="AI297" t="str">
        <f t="shared" si="72"/>
        <v>tier - 1</v>
      </c>
      <c r="AJ297" t="str">
        <f t="shared" si="73"/>
        <v>R1012</v>
      </c>
      <c r="AK297">
        <f t="shared" si="74"/>
        <v>23</v>
      </c>
    </row>
    <row r="298" spans="1:37" ht="15.6" x14ac:dyDescent="0.3">
      <c r="A298" s="1" t="s">
        <v>2075</v>
      </c>
      <c r="B298" t="s">
        <v>5030</v>
      </c>
      <c r="C298">
        <v>23</v>
      </c>
      <c r="D298">
        <v>5.48</v>
      </c>
      <c r="E298" t="s">
        <v>2380</v>
      </c>
      <c r="F298" t="s">
        <v>2380</v>
      </c>
      <c r="G298" t="s">
        <v>2380</v>
      </c>
      <c r="H298">
        <v>0</v>
      </c>
      <c r="I298" t="s">
        <v>2381</v>
      </c>
      <c r="J298" t="s">
        <v>8346</v>
      </c>
      <c r="K298" t="s">
        <v>8350</v>
      </c>
      <c r="L298" t="s">
        <v>8624</v>
      </c>
      <c r="M298" s="15">
        <v>2789.06</v>
      </c>
      <c r="N298" t="s">
        <v>11</v>
      </c>
      <c r="O298" t="s">
        <v>12</v>
      </c>
      <c r="P298" t="s">
        <v>23</v>
      </c>
      <c r="Q298">
        <v>23</v>
      </c>
      <c r="U298" s="1" t="s">
        <v>2075</v>
      </c>
      <c r="V298" t="str">
        <f t="shared" si="60"/>
        <v>Buehler</v>
      </c>
      <c r="W298">
        <f t="shared" si="61"/>
        <v>23</v>
      </c>
      <c r="X298">
        <f t="shared" si="62"/>
        <v>5.48</v>
      </c>
      <c r="Y298" t="str">
        <f t="shared" si="63"/>
        <v>No</v>
      </c>
      <c r="Z298" t="str">
        <f t="shared" si="64"/>
        <v>No</v>
      </c>
      <c r="AA298" t="str">
        <f t="shared" si="65"/>
        <v>No</v>
      </c>
      <c r="AB298">
        <f t="shared" si="66"/>
        <v>0</v>
      </c>
      <c r="AC298" t="str">
        <f t="shared" si="67"/>
        <v>Yes</v>
      </c>
      <c r="AD298" t="str">
        <f t="shared" si="68"/>
        <v>Normal weight</v>
      </c>
      <c r="AE298" t="str">
        <f t="shared" si="69"/>
        <v>Normal</v>
      </c>
      <c r="AF298" t="str">
        <f t="shared" si="70"/>
        <v>24-Dec-1999</v>
      </c>
      <c r="AG298" s="18">
        <f>VLOOKUP($U298,$A297:$Q$2344,13,FALSE)</f>
        <v>2789.06</v>
      </c>
      <c r="AH298" t="str">
        <f t="shared" si="71"/>
        <v>tier - 2</v>
      </c>
      <c r="AI298" t="str">
        <f t="shared" si="72"/>
        <v>tier - 3</v>
      </c>
      <c r="AJ298" t="str">
        <f t="shared" si="73"/>
        <v>R1012</v>
      </c>
      <c r="AK298">
        <f t="shared" si="74"/>
        <v>23</v>
      </c>
    </row>
    <row r="299" spans="1:37" ht="15.6" x14ac:dyDescent="0.3">
      <c r="A299" s="1" t="s">
        <v>2074</v>
      </c>
      <c r="B299" t="s">
        <v>5031</v>
      </c>
      <c r="C299">
        <v>36.86</v>
      </c>
      <c r="D299">
        <v>11.95</v>
      </c>
      <c r="E299" t="s">
        <v>2380</v>
      </c>
      <c r="F299" t="s">
        <v>2380</v>
      </c>
      <c r="G299" t="s">
        <v>2380</v>
      </c>
      <c r="H299">
        <v>0</v>
      </c>
      <c r="I299" t="s">
        <v>2380</v>
      </c>
      <c r="J299" t="s">
        <v>8344</v>
      </c>
      <c r="K299" t="s">
        <v>8348</v>
      </c>
      <c r="L299" t="s">
        <v>8625</v>
      </c>
      <c r="M299" s="15">
        <v>2801.26</v>
      </c>
      <c r="N299" t="s">
        <v>11</v>
      </c>
      <c r="O299" t="s">
        <v>12</v>
      </c>
      <c r="P299" t="s">
        <v>13</v>
      </c>
      <c r="Q299">
        <v>18</v>
      </c>
      <c r="U299" s="1" t="s">
        <v>2074</v>
      </c>
      <c r="V299" t="str">
        <f t="shared" si="60"/>
        <v>Degen</v>
      </c>
      <c r="W299">
        <f t="shared" si="61"/>
        <v>36.86</v>
      </c>
      <c r="X299">
        <f t="shared" si="62"/>
        <v>11.95</v>
      </c>
      <c r="Y299" t="str">
        <f t="shared" si="63"/>
        <v>No</v>
      </c>
      <c r="Z299" t="str">
        <f t="shared" si="64"/>
        <v>No</v>
      </c>
      <c r="AA299" t="str">
        <f t="shared" si="65"/>
        <v>No</v>
      </c>
      <c r="AB299">
        <f t="shared" si="66"/>
        <v>0</v>
      </c>
      <c r="AC299" t="str">
        <f t="shared" si="67"/>
        <v>No</v>
      </c>
      <c r="AD299" t="str">
        <f t="shared" si="68"/>
        <v>Obesity</v>
      </c>
      <c r="AE299" t="str">
        <f t="shared" si="69"/>
        <v>Diabetes</v>
      </c>
      <c r="AF299" t="str">
        <f t="shared" si="70"/>
        <v>4-Aug-2004</v>
      </c>
      <c r="AG299" s="18">
        <f>VLOOKUP($U299,$A298:$Q$2344,13,FALSE)</f>
        <v>2801.26</v>
      </c>
      <c r="AH299" t="str">
        <f t="shared" si="71"/>
        <v>tier - 2</v>
      </c>
      <c r="AI299" t="str">
        <f t="shared" si="72"/>
        <v>tier - 3</v>
      </c>
      <c r="AJ299" t="str">
        <f t="shared" si="73"/>
        <v>R1013</v>
      </c>
      <c r="AK299">
        <f t="shared" si="74"/>
        <v>18</v>
      </c>
    </row>
    <row r="300" spans="1:37" ht="15.6" x14ac:dyDescent="0.3">
      <c r="A300" s="1" t="s">
        <v>2073</v>
      </c>
      <c r="B300" t="s">
        <v>5032</v>
      </c>
      <c r="C300">
        <v>24.25</v>
      </c>
      <c r="D300">
        <v>8.6999999999999993</v>
      </c>
      <c r="E300" t="s">
        <v>2381</v>
      </c>
      <c r="F300" t="s">
        <v>2380</v>
      </c>
      <c r="G300" t="s">
        <v>2380</v>
      </c>
      <c r="H300">
        <v>1</v>
      </c>
      <c r="I300" t="s">
        <v>2381</v>
      </c>
      <c r="J300" t="s">
        <v>8346</v>
      </c>
      <c r="K300" t="s">
        <v>8348</v>
      </c>
      <c r="L300" t="s">
        <v>8626</v>
      </c>
      <c r="M300" s="15">
        <v>2803.7</v>
      </c>
      <c r="N300" t="s">
        <v>11</v>
      </c>
      <c r="O300" t="s">
        <v>16</v>
      </c>
      <c r="P300" t="s">
        <v>23</v>
      </c>
      <c r="Q300">
        <v>19</v>
      </c>
      <c r="U300" s="1" t="s">
        <v>2073</v>
      </c>
      <c r="V300" t="str">
        <f t="shared" si="60"/>
        <v>Arsenault</v>
      </c>
      <c r="W300">
        <f t="shared" si="61"/>
        <v>24.25</v>
      </c>
      <c r="X300">
        <f t="shared" si="62"/>
        <v>8.6999999999999993</v>
      </c>
      <c r="Y300" t="str">
        <f t="shared" si="63"/>
        <v>Yes</v>
      </c>
      <c r="Z300" t="str">
        <f t="shared" si="64"/>
        <v>No</v>
      </c>
      <c r="AA300" t="str">
        <f t="shared" si="65"/>
        <v>No</v>
      </c>
      <c r="AB300">
        <f t="shared" si="66"/>
        <v>1</v>
      </c>
      <c r="AC300" t="str">
        <f t="shared" si="67"/>
        <v>Yes</v>
      </c>
      <c r="AD300" t="str">
        <f t="shared" si="68"/>
        <v>Normal weight</v>
      </c>
      <c r="AE300" t="str">
        <f t="shared" si="69"/>
        <v>Diabetes</v>
      </c>
      <c r="AF300" t="str">
        <f t="shared" si="70"/>
        <v>23-Sep-2003</v>
      </c>
      <c r="AG300" s="18">
        <f>VLOOKUP($U300,$A299:$Q$2344,13,FALSE)</f>
        <v>2803.7</v>
      </c>
      <c r="AH300" t="str">
        <f t="shared" si="71"/>
        <v>tier - 2</v>
      </c>
      <c r="AI300" t="str">
        <f t="shared" si="72"/>
        <v>tier - 1</v>
      </c>
      <c r="AJ300" t="str">
        <f t="shared" si="73"/>
        <v>R1012</v>
      </c>
      <c r="AK300">
        <f t="shared" si="74"/>
        <v>19</v>
      </c>
    </row>
    <row r="301" spans="1:37" ht="15.6" x14ac:dyDescent="0.3">
      <c r="A301" s="1" t="s">
        <v>2072</v>
      </c>
      <c r="B301" t="s">
        <v>5033</v>
      </c>
      <c r="C301">
        <v>23.85</v>
      </c>
      <c r="D301">
        <v>7.84</v>
      </c>
      <c r="E301" t="s">
        <v>2380</v>
      </c>
      <c r="F301" t="s">
        <v>2380</v>
      </c>
      <c r="G301" t="s">
        <v>2380</v>
      </c>
      <c r="H301">
        <v>0</v>
      </c>
      <c r="I301" t="s">
        <v>2381</v>
      </c>
      <c r="J301" t="s">
        <v>8346</v>
      </c>
      <c r="K301" t="s">
        <v>8348</v>
      </c>
      <c r="L301" t="s">
        <v>8627</v>
      </c>
      <c r="M301" s="15">
        <v>2819.51</v>
      </c>
      <c r="N301" t="s">
        <v>11</v>
      </c>
      <c r="O301" t="s">
        <v>12</v>
      </c>
      <c r="P301" t="s">
        <v>42</v>
      </c>
      <c r="Q301">
        <v>22</v>
      </c>
      <c r="U301" s="1" t="s">
        <v>2072</v>
      </c>
      <c r="V301" t="str">
        <f t="shared" si="60"/>
        <v>Hoff</v>
      </c>
      <c r="W301">
        <f t="shared" si="61"/>
        <v>23.85</v>
      </c>
      <c r="X301">
        <f t="shared" si="62"/>
        <v>7.84</v>
      </c>
      <c r="Y301" t="str">
        <f t="shared" si="63"/>
        <v>No</v>
      </c>
      <c r="Z301" t="str">
        <f t="shared" si="64"/>
        <v>No</v>
      </c>
      <c r="AA301" t="str">
        <f t="shared" si="65"/>
        <v>No</v>
      </c>
      <c r="AB301">
        <f t="shared" si="66"/>
        <v>0</v>
      </c>
      <c r="AC301" t="str">
        <f t="shared" si="67"/>
        <v>Yes</v>
      </c>
      <c r="AD301" t="str">
        <f t="shared" si="68"/>
        <v>Normal weight</v>
      </c>
      <c r="AE301" t="str">
        <f t="shared" si="69"/>
        <v>Diabetes</v>
      </c>
      <c r="AF301" t="str">
        <f t="shared" si="70"/>
        <v>1-Oct-2000</v>
      </c>
      <c r="AG301" s="18">
        <f>VLOOKUP($U301,$A300:$Q$2344,13,FALSE)</f>
        <v>2819.51</v>
      </c>
      <c r="AH301" t="str">
        <f t="shared" si="71"/>
        <v>tier - 2</v>
      </c>
      <c r="AI301" t="str">
        <f t="shared" si="72"/>
        <v>tier - 3</v>
      </c>
      <c r="AJ301" t="str">
        <f t="shared" si="73"/>
        <v>R1011</v>
      </c>
      <c r="AK301">
        <f t="shared" si="74"/>
        <v>22</v>
      </c>
    </row>
    <row r="302" spans="1:37" ht="15.6" x14ac:dyDescent="0.3">
      <c r="A302" s="1" t="s">
        <v>2071</v>
      </c>
      <c r="B302" t="s">
        <v>4976</v>
      </c>
      <c r="C302">
        <v>40.020000000000003</v>
      </c>
      <c r="D302">
        <v>5.19</v>
      </c>
      <c r="E302" t="s">
        <v>2381</v>
      </c>
      <c r="F302" t="s">
        <v>2380</v>
      </c>
      <c r="G302" t="s">
        <v>2380</v>
      </c>
      <c r="H302">
        <v>1</v>
      </c>
      <c r="I302" t="s">
        <v>2381</v>
      </c>
      <c r="J302" t="s">
        <v>8344</v>
      </c>
      <c r="K302" t="s">
        <v>8350</v>
      </c>
      <c r="L302" t="s">
        <v>8628</v>
      </c>
      <c r="M302" s="15">
        <v>2842.76</v>
      </c>
      <c r="N302" t="s">
        <v>11</v>
      </c>
      <c r="O302" t="s">
        <v>12</v>
      </c>
      <c r="P302" t="s">
        <v>23</v>
      </c>
      <c r="Q302">
        <v>24</v>
      </c>
      <c r="U302" s="1" t="s">
        <v>2071</v>
      </c>
      <c r="V302" t="str">
        <f t="shared" si="60"/>
        <v>Hall</v>
      </c>
      <c r="W302">
        <f t="shared" si="61"/>
        <v>40.020000000000003</v>
      </c>
      <c r="X302">
        <f t="shared" si="62"/>
        <v>5.19</v>
      </c>
      <c r="Y302" t="str">
        <f t="shared" si="63"/>
        <v>Yes</v>
      </c>
      <c r="Z302" t="str">
        <f t="shared" si="64"/>
        <v>No</v>
      </c>
      <c r="AA302" t="str">
        <f t="shared" si="65"/>
        <v>No</v>
      </c>
      <c r="AB302">
        <f t="shared" si="66"/>
        <v>1</v>
      </c>
      <c r="AC302" t="str">
        <f t="shared" si="67"/>
        <v>Yes</v>
      </c>
      <c r="AD302" t="str">
        <f t="shared" si="68"/>
        <v>Obesity</v>
      </c>
      <c r="AE302" t="str">
        <f t="shared" si="69"/>
        <v>Normal</v>
      </c>
      <c r="AF302" t="str">
        <f t="shared" si="70"/>
        <v>15-Nov-1998</v>
      </c>
      <c r="AG302" s="18">
        <f>VLOOKUP($U302,$A301:$Q$2344,13,FALSE)</f>
        <v>2842.76</v>
      </c>
      <c r="AH302" t="str">
        <f t="shared" si="71"/>
        <v>tier - 2</v>
      </c>
      <c r="AI302" t="str">
        <f t="shared" si="72"/>
        <v>tier - 3</v>
      </c>
      <c r="AJ302" t="str">
        <f t="shared" si="73"/>
        <v>R1012</v>
      </c>
      <c r="AK302">
        <f t="shared" si="74"/>
        <v>24</v>
      </c>
    </row>
    <row r="303" spans="1:37" ht="15.6" x14ac:dyDescent="0.3">
      <c r="A303" s="1" t="s">
        <v>2070</v>
      </c>
      <c r="B303" t="s">
        <v>4983</v>
      </c>
      <c r="C303">
        <v>19.170000000000002</v>
      </c>
      <c r="D303">
        <v>8.41</v>
      </c>
      <c r="E303" t="s">
        <v>2380</v>
      </c>
      <c r="F303" t="s">
        <v>2380</v>
      </c>
      <c r="G303" t="s">
        <v>2380</v>
      </c>
      <c r="H303">
        <v>0</v>
      </c>
      <c r="I303" t="s">
        <v>2381</v>
      </c>
      <c r="J303" t="s">
        <v>8346</v>
      </c>
      <c r="K303" t="s">
        <v>8348</v>
      </c>
      <c r="L303" t="s">
        <v>8629</v>
      </c>
      <c r="M303" s="15">
        <v>2850.68</v>
      </c>
      <c r="N303" t="s">
        <v>11</v>
      </c>
      <c r="O303" t="s">
        <v>12</v>
      </c>
      <c r="P303" t="s">
        <v>23</v>
      </c>
      <c r="Q303">
        <v>24</v>
      </c>
      <c r="U303" s="1" t="s">
        <v>2070</v>
      </c>
      <c r="V303" t="str">
        <f t="shared" si="60"/>
        <v>Ashley</v>
      </c>
      <c r="W303">
        <f t="shared" si="61"/>
        <v>19.170000000000002</v>
      </c>
      <c r="X303">
        <f t="shared" si="62"/>
        <v>8.41</v>
      </c>
      <c r="Y303" t="str">
        <f t="shared" si="63"/>
        <v>No</v>
      </c>
      <c r="Z303" t="str">
        <f t="shared" si="64"/>
        <v>No</v>
      </c>
      <c r="AA303" t="str">
        <f t="shared" si="65"/>
        <v>No</v>
      </c>
      <c r="AB303">
        <f t="shared" si="66"/>
        <v>0</v>
      </c>
      <c r="AC303" t="str">
        <f t="shared" si="67"/>
        <v>Yes</v>
      </c>
      <c r="AD303" t="str">
        <f t="shared" si="68"/>
        <v>Normal weight</v>
      </c>
      <c r="AE303" t="str">
        <f t="shared" si="69"/>
        <v>Diabetes</v>
      </c>
      <c r="AF303" t="str">
        <f t="shared" si="70"/>
        <v>17-Jun-1998</v>
      </c>
      <c r="AG303" s="18">
        <f>VLOOKUP($U303,$A302:$Q$2344,13,FALSE)</f>
        <v>2850.68</v>
      </c>
      <c r="AH303" t="str">
        <f t="shared" si="71"/>
        <v>tier - 2</v>
      </c>
      <c r="AI303" t="str">
        <f t="shared" si="72"/>
        <v>tier - 3</v>
      </c>
      <c r="AJ303" t="str">
        <f t="shared" si="73"/>
        <v>R1012</v>
      </c>
      <c r="AK303">
        <f t="shared" si="74"/>
        <v>24</v>
      </c>
    </row>
    <row r="304" spans="1:37" ht="15.6" x14ac:dyDescent="0.3">
      <c r="A304" s="1" t="s">
        <v>2069</v>
      </c>
      <c r="B304" t="s">
        <v>5035</v>
      </c>
      <c r="C304">
        <v>43.53</v>
      </c>
      <c r="D304">
        <v>5.86</v>
      </c>
      <c r="E304" t="s">
        <v>2381</v>
      </c>
      <c r="F304" t="s">
        <v>2381</v>
      </c>
      <c r="G304" t="s">
        <v>2380</v>
      </c>
      <c r="H304">
        <v>2</v>
      </c>
      <c r="I304" t="s">
        <v>2381</v>
      </c>
      <c r="J304" t="s">
        <v>8344</v>
      </c>
      <c r="K304" t="s">
        <v>8349</v>
      </c>
      <c r="L304" t="s">
        <v>8630</v>
      </c>
      <c r="M304" s="15">
        <v>2855.44</v>
      </c>
      <c r="N304" t="s">
        <v>11</v>
      </c>
      <c r="O304" t="s">
        <v>12</v>
      </c>
      <c r="P304" t="s">
        <v>23</v>
      </c>
      <c r="Q304">
        <v>24</v>
      </c>
      <c r="U304" s="1" t="s">
        <v>2069</v>
      </c>
      <c r="V304" t="str">
        <f t="shared" si="60"/>
        <v>Rindahl</v>
      </c>
      <c r="W304">
        <f t="shared" si="61"/>
        <v>43.53</v>
      </c>
      <c r="X304">
        <f t="shared" si="62"/>
        <v>5.86</v>
      </c>
      <c r="Y304" t="str">
        <f t="shared" si="63"/>
        <v>Yes</v>
      </c>
      <c r="Z304" t="str">
        <f t="shared" si="64"/>
        <v>Yes</v>
      </c>
      <c r="AA304" t="str">
        <f t="shared" si="65"/>
        <v>No</v>
      </c>
      <c r="AB304">
        <f t="shared" si="66"/>
        <v>2</v>
      </c>
      <c r="AC304" t="str">
        <f t="shared" si="67"/>
        <v>Yes</v>
      </c>
      <c r="AD304" t="str">
        <f t="shared" si="68"/>
        <v>Obesity</v>
      </c>
      <c r="AE304" t="str">
        <f t="shared" si="69"/>
        <v>Prediabetes</v>
      </c>
      <c r="AF304" t="str">
        <f t="shared" si="70"/>
        <v>4-Sep-1998</v>
      </c>
      <c r="AG304" s="18">
        <f>VLOOKUP($U304,$A303:$Q$2344,13,FALSE)</f>
        <v>2855.44</v>
      </c>
      <c r="AH304" t="str">
        <f t="shared" si="71"/>
        <v>tier - 2</v>
      </c>
      <c r="AI304" t="str">
        <f t="shared" si="72"/>
        <v>tier - 3</v>
      </c>
      <c r="AJ304" t="str">
        <f t="shared" si="73"/>
        <v>R1012</v>
      </c>
      <c r="AK304">
        <f t="shared" si="74"/>
        <v>24</v>
      </c>
    </row>
    <row r="305" spans="1:37" ht="15.6" x14ac:dyDescent="0.3">
      <c r="A305" s="1" t="s">
        <v>2068</v>
      </c>
      <c r="B305" t="s">
        <v>5037</v>
      </c>
      <c r="C305">
        <v>46.06</v>
      </c>
      <c r="D305">
        <v>4.18</v>
      </c>
      <c r="E305" t="s">
        <v>2380</v>
      </c>
      <c r="F305" t="s">
        <v>2381</v>
      </c>
      <c r="G305" t="s">
        <v>2380</v>
      </c>
      <c r="H305">
        <v>1</v>
      </c>
      <c r="I305" t="s">
        <v>2381</v>
      </c>
      <c r="J305" t="s">
        <v>8344</v>
      </c>
      <c r="K305" t="s">
        <v>8350</v>
      </c>
      <c r="L305" t="s">
        <v>8631</v>
      </c>
      <c r="M305" s="15">
        <v>2866.09</v>
      </c>
      <c r="N305" t="s">
        <v>12</v>
      </c>
      <c r="O305" t="s">
        <v>12</v>
      </c>
      <c r="P305" t="s">
        <v>42</v>
      </c>
      <c r="Q305">
        <v>29</v>
      </c>
      <c r="U305" s="1" t="s">
        <v>2068</v>
      </c>
      <c r="V305" t="str">
        <f t="shared" si="60"/>
        <v>Clark</v>
      </c>
      <c r="W305">
        <f t="shared" si="61"/>
        <v>46.06</v>
      </c>
      <c r="X305">
        <f t="shared" si="62"/>
        <v>4.18</v>
      </c>
      <c r="Y305" t="str">
        <f t="shared" si="63"/>
        <v>No</v>
      </c>
      <c r="Z305" t="str">
        <f t="shared" si="64"/>
        <v>Yes</v>
      </c>
      <c r="AA305" t="str">
        <f t="shared" si="65"/>
        <v>No</v>
      </c>
      <c r="AB305">
        <f t="shared" si="66"/>
        <v>1</v>
      </c>
      <c r="AC305" t="str">
        <f t="shared" si="67"/>
        <v>Yes</v>
      </c>
      <c r="AD305" t="str">
        <f t="shared" si="68"/>
        <v>Obesity</v>
      </c>
      <c r="AE305" t="str">
        <f t="shared" si="69"/>
        <v>Normal</v>
      </c>
      <c r="AF305" t="str">
        <f t="shared" si="70"/>
        <v>1-Nov-1993</v>
      </c>
      <c r="AG305" s="18">
        <f>VLOOKUP($U305,$A304:$Q$2344,13,FALSE)</f>
        <v>2866.09</v>
      </c>
      <c r="AH305" t="str">
        <f t="shared" si="71"/>
        <v>tier - 3</v>
      </c>
      <c r="AI305" t="str">
        <f t="shared" si="72"/>
        <v>tier - 3</v>
      </c>
      <c r="AJ305" t="str">
        <f t="shared" si="73"/>
        <v>R1011</v>
      </c>
      <c r="AK305">
        <f t="shared" si="74"/>
        <v>29</v>
      </c>
    </row>
    <row r="306" spans="1:37" ht="15.6" x14ac:dyDescent="0.3">
      <c r="A306" s="1" t="s">
        <v>2067</v>
      </c>
      <c r="B306" t="s">
        <v>5038</v>
      </c>
      <c r="C306">
        <v>29.92</v>
      </c>
      <c r="D306">
        <v>11.99</v>
      </c>
      <c r="E306" t="s">
        <v>2381</v>
      </c>
      <c r="F306" t="s">
        <v>2380</v>
      </c>
      <c r="G306" t="s">
        <v>2380</v>
      </c>
      <c r="H306">
        <v>2</v>
      </c>
      <c r="I306" t="s">
        <v>2381</v>
      </c>
      <c r="J306" t="s">
        <v>8344</v>
      </c>
      <c r="K306" t="s">
        <v>8348</v>
      </c>
      <c r="L306" t="s">
        <v>8632</v>
      </c>
      <c r="M306" s="15">
        <v>2867.12</v>
      </c>
      <c r="N306" t="s">
        <v>16</v>
      </c>
      <c r="O306" t="s">
        <v>12</v>
      </c>
      <c r="P306" t="s">
        <v>13</v>
      </c>
      <c r="Q306">
        <v>29</v>
      </c>
      <c r="U306" s="1" t="s">
        <v>2067</v>
      </c>
      <c r="V306" t="str">
        <f t="shared" si="60"/>
        <v>Irish</v>
      </c>
      <c r="W306">
        <f t="shared" si="61"/>
        <v>29.92</v>
      </c>
      <c r="X306">
        <f t="shared" si="62"/>
        <v>11.99</v>
      </c>
      <c r="Y306" t="str">
        <f t="shared" si="63"/>
        <v>Yes</v>
      </c>
      <c r="Z306" t="str">
        <f t="shared" si="64"/>
        <v>No</v>
      </c>
      <c r="AA306" t="str">
        <f t="shared" si="65"/>
        <v>No</v>
      </c>
      <c r="AB306">
        <f t="shared" si="66"/>
        <v>2</v>
      </c>
      <c r="AC306" t="str">
        <f t="shared" si="67"/>
        <v>Yes</v>
      </c>
      <c r="AD306" t="str">
        <f t="shared" si="68"/>
        <v>Obesity</v>
      </c>
      <c r="AE306" t="str">
        <f t="shared" si="69"/>
        <v>Diabetes</v>
      </c>
      <c r="AF306" t="str">
        <f t="shared" si="70"/>
        <v>12-Aug-1993</v>
      </c>
      <c r="AG306" s="18">
        <f>VLOOKUP($U306,$A305:$Q$2344,13,FALSE)</f>
        <v>2867.12</v>
      </c>
      <c r="AH306" t="str">
        <f t="shared" si="71"/>
        <v>tier - 1</v>
      </c>
      <c r="AI306" t="str">
        <f t="shared" si="72"/>
        <v>tier - 3</v>
      </c>
      <c r="AJ306" t="str">
        <f t="shared" si="73"/>
        <v>R1013</v>
      </c>
      <c r="AK306">
        <f t="shared" si="74"/>
        <v>29</v>
      </c>
    </row>
    <row r="307" spans="1:37" ht="15.6" x14ac:dyDescent="0.3">
      <c r="A307" s="1" t="s">
        <v>2066</v>
      </c>
      <c r="B307" t="s">
        <v>4972</v>
      </c>
      <c r="C307">
        <v>28.46</v>
      </c>
      <c r="D307">
        <v>4.8499999999999996</v>
      </c>
      <c r="E307" t="s">
        <v>2381</v>
      </c>
      <c r="F307" t="s">
        <v>2380</v>
      </c>
      <c r="G307" t="s">
        <v>2380</v>
      </c>
      <c r="H307">
        <v>1</v>
      </c>
      <c r="I307" t="s">
        <v>2381</v>
      </c>
      <c r="J307" t="s">
        <v>8345</v>
      </c>
      <c r="K307" t="s">
        <v>8350</v>
      </c>
      <c r="L307" t="s">
        <v>8633</v>
      </c>
      <c r="M307" s="15">
        <v>2897.32</v>
      </c>
      <c r="N307" t="s">
        <v>12</v>
      </c>
      <c r="O307" t="s">
        <v>12</v>
      </c>
      <c r="P307" t="s">
        <v>168</v>
      </c>
      <c r="Q307">
        <v>26</v>
      </c>
      <c r="U307" s="1" t="s">
        <v>2066</v>
      </c>
      <c r="V307" t="str">
        <f t="shared" si="60"/>
        <v>Richardson</v>
      </c>
      <c r="W307">
        <f t="shared" si="61"/>
        <v>28.46</v>
      </c>
      <c r="X307">
        <f t="shared" si="62"/>
        <v>4.8499999999999996</v>
      </c>
      <c r="Y307" t="str">
        <f t="shared" si="63"/>
        <v>Yes</v>
      </c>
      <c r="Z307" t="str">
        <f t="shared" si="64"/>
        <v>No</v>
      </c>
      <c r="AA307" t="str">
        <f t="shared" si="65"/>
        <v>No</v>
      </c>
      <c r="AB307">
        <f t="shared" si="66"/>
        <v>1</v>
      </c>
      <c r="AC307" t="str">
        <f t="shared" si="67"/>
        <v>Yes</v>
      </c>
      <c r="AD307" t="str">
        <f t="shared" si="68"/>
        <v>Over weight</v>
      </c>
      <c r="AE307" t="str">
        <f t="shared" si="69"/>
        <v>Normal</v>
      </c>
      <c r="AF307" t="str">
        <f t="shared" si="70"/>
        <v>21-Jun-1996</v>
      </c>
      <c r="AG307" s="18">
        <f>VLOOKUP($U307,$A306:$Q$2344,13,FALSE)</f>
        <v>2897.32</v>
      </c>
      <c r="AH307" t="str">
        <f t="shared" si="71"/>
        <v>tier - 3</v>
      </c>
      <c r="AI307" t="str">
        <f t="shared" si="72"/>
        <v>tier - 3</v>
      </c>
      <c r="AJ307" t="str">
        <f t="shared" si="73"/>
        <v>R1016</v>
      </c>
      <c r="AK307">
        <f t="shared" si="74"/>
        <v>26</v>
      </c>
    </row>
    <row r="308" spans="1:37" ht="15.6" x14ac:dyDescent="0.3">
      <c r="A308" s="1" t="s">
        <v>2065</v>
      </c>
      <c r="B308" t="s">
        <v>5039</v>
      </c>
      <c r="C308">
        <v>24.56</v>
      </c>
      <c r="D308">
        <v>6.18</v>
      </c>
      <c r="E308" t="s">
        <v>2381</v>
      </c>
      <c r="F308" t="s">
        <v>2380</v>
      </c>
      <c r="G308" t="s">
        <v>2381</v>
      </c>
      <c r="H308">
        <v>1</v>
      </c>
      <c r="I308" t="s">
        <v>2381</v>
      </c>
      <c r="J308" t="s">
        <v>8346</v>
      </c>
      <c r="K308" t="s">
        <v>8349</v>
      </c>
      <c r="L308" t="s">
        <v>8634</v>
      </c>
      <c r="M308" s="15">
        <v>2897.46</v>
      </c>
      <c r="N308" t="s">
        <v>11</v>
      </c>
      <c r="O308" t="s">
        <v>16</v>
      </c>
      <c r="P308" t="s">
        <v>23</v>
      </c>
      <c r="Q308">
        <v>22</v>
      </c>
      <c r="U308" s="1" t="s">
        <v>2065</v>
      </c>
      <c r="V308" t="str">
        <f t="shared" si="60"/>
        <v>Dewitt</v>
      </c>
      <c r="W308">
        <f t="shared" si="61"/>
        <v>24.56</v>
      </c>
      <c r="X308">
        <f t="shared" si="62"/>
        <v>6.18</v>
      </c>
      <c r="Y308" t="str">
        <f t="shared" si="63"/>
        <v>Yes</v>
      </c>
      <c r="Z308" t="str">
        <f t="shared" si="64"/>
        <v>No</v>
      </c>
      <c r="AA308" t="str">
        <f t="shared" si="65"/>
        <v>Yes</v>
      </c>
      <c r="AB308">
        <f t="shared" si="66"/>
        <v>1</v>
      </c>
      <c r="AC308" t="str">
        <f t="shared" si="67"/>
        <v>Yes</v>
      </c>
      <c r="AD308" t="str">
        <f t="shared" si="68"/>
        <v>Normal weight</v>
      </c>
      <c r="AE308" t="str">
        <f t="shared" si="69"/>
        <v>Prediabetes</v>
      </c>
      <c r="AF308" t="str">
        <f t="shared" si="70"/>
        <v>14-Jul-2000</v>
      </c>
      <c r="AG308" s="18">
        <f>VLOOKUP($U308,$A307:$Q$2344,13,FALSE)</f>
        <v>2897.46</v>
      </c>
      <c r="AH308" t="str">
        <f t="shared" si="71"/>
        <v>tier - 2</v>
      </c>
      <c r="AI308" t="str">
        <f t="shared" si="72"/>
        <v>tier - 1</v>
      </c>
      <c r="AJ308" t="str">
        <f t="shared" si="73"/>
        <v>R1012</v>
      </c>
      <c r="AK308">
        <f t="shared" si="74"/>
        <v>22</v>
      </c>
    </row>
    <row r="309" spans="1:37" ht="15.6" x14ac:dyDescent="0.3">
      <c r="A309" s="1" t="s">
        <v>2064</v>
      </c>
      <c r="B309" t="s">
        <v>5040</v>
      </c>
      <c r="C309">
        <v>41.19</v>
      </c>
      <c r="D309">
        <v>6.37</v>
      </c>
      <c r="E309" t="s">
        <v>2380</v>
      </c>
      <c r="F309" t="s">
        <v>2380</v>
      </c>
      <c r="G309" t="s">
        <v>2380</v>
      </c>
      <c r="H309">
        <v>0</v>
      </c>
      <c r="I309" t="s">
        <v>2381</v>
      </c>
      <c r="J309" t="s">
        <v>8344</v>
      </c>
      <c r="K309" t="s">
        <v>8349</v>
      </c>
      <c r="L309" t="s">
        <v>8635</v>
      </c>
      <c r="M309" s="15">
        <v>2899.49</v>
      </c>
      <c r="N309" t="s">
        <v>11</v>
      </c>
      <c r="O309" t="s">
        <v>11</v>
      </c>
      <c r="P309" t="s">
        <v>247</v>
      </c>
      <c r="Q309">
        <v>23</v>
      </c>
      <c r="U309" s="1" t="s">
        <v>2064</v>
      </c>
      <c r="V309" t="str">
        <f t="shared" si="60"/>
        <v>Hickman</v>
      </c>
      <c r="W309">
        <f t="shared" si="61"/>
        <v>41.19</v>
      </c>
      <c r="X309">
        <f t="shared" si="62"/>
        <v>6.37</v>
      </c>
      <c r="Y309" t="str">
        <f t="shared" si="63"/>
        <v>No</v>
      </c>
      <c r="Z309" t="str">
        <f t="shared" si="64"/>
        <v>No</v>
      </c>
      <c r="AA309" t="str">
        <f t="shared" si="65"/>
        <v>No</v>
      </c>
      <c r="AB309">
        <f t="shared" si="66"/>
        <v>0</v>
      </c>
      <c r="AC309" t="str">
        <f t="shared" si="67"/>
        <v>Yes</v>
      </c>
      <c r="AD309" t="str">
        <f t="shared" si="68"/>
        <v>Obesity</v>
      </c>
      <c r="AE309" t="str">
        <f t="shared" si="69"/>
        <v>Prediabetes</v>
      </c>
      <c r="AF309" t="str">
        <f t="shared" si="70"/>
        <v>1-Nov-1999</v>
      </c>
      <c r="AG309" s="18">
        <f>VLOOKUP($U309,$A308:$Q$2344,13,FALSE)</f>
        <v>2899.49</v>
      </c>
      <c r="AH309" t="str">
        <f t="shared" si="71"/>
        <v>tier - 2</v>
      </c>
      <c r="AI309" t="str">
        <f t="shared" si="72"/>
        <v>tier - 2</v>
      </c>
      <c r="AJ309" t="str">
        <f t="shared" si="73"/>
        <v>R1024</v>
      </c>
      <c r="AK309">
        <f t="shared" si="74"/>
        <v>23</v>
      </c>
    </row>
    <row r="310" spans="1:37" ht="15.6" x14ac:dyDescent="0.3">
      <c r="A310" s="1" t="s">
        <v>2063</v>
      </c>
      <c r="B310" t="s">
        <v>5041</v>
      </c>
      <c r="C310">
        <v>18.63</v>
      </c>
      <c r="D310">
        <v>9.81</v>
      </c>
      <c r="E310" t="s">
        <v>2381</v>
      </c>
      <c r="F310" t="s">
        <v>2380</v>
      </c>
      <c r="G310" t="s">
        <v>2380</v>
      </c>
      <c r="H310">
        <v>2</v>
      </c>
      <c r="I310" t="s">
        <v>2381</v>
      </c>
      <c r="J310" t="s">
        <v>8346</v>
      </c>
      <c r="K310" t="s">
        <v>8348</v>
      </c>
      <c r="L310" t="s">
        <v>8636</v>
      </c>
      <c r="M310" s="15">
        <v>2902.91</v>
      </c>
      <c r="N310" t="s">
        <v>11</v>
      </c>
      <c r="O310" t="s">
        <v>11</v>
      </c>
      <c r="P310" t="s">
        <v>13</v>
      </c>
      <c r="Q310">
        <v>26</v>
      </c>
      <c r="U310" s="1" t="s">
        <v>2063</v>
      </c>
      <c r="V310" t="str">
        <f t="shared" si="60"/>
        <v>Gonzalez</v>
      </c>
      <c r="W310">
        <f t="shared" si="61"/>
        <v>18.63</v>
      </c>
      <c r="X310">
        <f t="shared" si="62"/>
        <v>9.81</v>
      </c>
      <c r="Y310" t="str">
        <f t="shared" si="63"/>
        <v>Yes</v>
      </c>
      <c r="Z310" t="str">
        <f t="shared" si="64"/>
        <v>No</v>
      </c>
      <c r="AA310" t="str">
        <f t="shared" si="65"/>
        <v>No</v>
      </c>
      <c r="AB310">
        <f t="shared" si="66"/>
        <v>2</v>
      </c>
      <c r="AC310" t="str">
        <f t="shared" si="67"/>
        <v>Yes</v>
      </c>
      <c r="AD310" t="str">
        <f t="shared" si="68"/>
        <v>Normal weight</v>
      </c>
      <c r="AE310" t="str">
        <f t="shared" si="69"/>
        <v>Diabetes</v>
      </c>
      <c r="AF310" t="str">
        <f t="shared" si="70"/>
        <v>24-Oct-1996</v>
      </c>
      <c r="AG310" s="18">
        <f>VLOOKUP($U310,$A309:$Q$2344,13,FALSE)</f>
        <v>2902.91</v>
      </c>
      <c r="AH310" t="str">
        <f t="shared" si="71"/>
        <v>tier - 2</v>
      </c>
      <c r="AI310" t="str">
        <f t="shared" si="72"/>
        <v>tier - 2</v>
      </c>
      <c r="AJ310" t="str">
        <f t="shared" si="73"/>
        <v>R1013</v>
      </c>
      <c r="AK310">
        <f t="shared" si="74"/>
        <v>26</v>
      </c>
    </row>
    <row r="311" spans="1:37" ht="15.6" x14ac:dyDescent="0.3">
      <c r="A311" s="1" t="s">
        <v>2062</v>
      </c>
      <c r="B311" t="s">
        <v>5042</v>
      </c>
      <c r="C311">
        <v>26.26</v>
      </c>
      <c r="D311">
        <v>11.8</v>
      </c>
      <c r="E311" t="s">
        <v>2381</v>
      </c>
      <c r="F311" t="s">
        <v>2380</v>
      </c>
      <c r="G311" t="s">
        <v>2380</v>
      </c>
      <c r="H311">
        <v>1</v>
      </c>
      <c r="I311" t="s">
        <v>2381</v>
      </c>
      <c r="J311" t="s">
        <v>8345</v>
      </c>
      <c r="K311" t="s">
        <v>8348</v>
      </c>
      <c r="L311" t="s">
        <v>8610</v>
      </c>
      <c r="M311" s="15">
        <v>2904.09</v>
      </c>
      <c r="N311" t="s">
        <v>11</v>
      </c>
      <c r="O311" t="s">
        <v>11</v>
      </c>
      <c r="P311" t="s">
        <v>42</v>
      </c>
      <c r="Q311">
        <v>26</v>
      </c>
      <c r="U311" s="1" t="s">
        <v>2062</v>
      </c>
      <c r="V311" t="str">
        <f t="shared" si="60"/>
        <v>Difani</v>
      </c>
      <c r="W311">
        <f t="shared" si="61"/>
        <v>26.26</v>
      </c>
      <c r="X311">
        <f t="shared" si="62"/>
        <v>11.8</v>
      </c>
      <c r="Y311" t="str">
        <f t="shared" si="63"/>
        <v>Yes</v>
      </c>
      <c r="Z311" t="str">
        <f t="shared" si="64"/>
        <v>No</v>
      </c>
      <c r="AA311" t="str">
        <f t="shared" si="65"/>
        <v>No</v>
      </c>
      <c r="AB311">
        <f t="shared" si="66"/>
        <v>1</v>
      </c>
      <c r="AC311" t="str">
        <f t="shared" si="67"/>
        <v>Yes</v>
      </c>
      <c r="AD311" t="str">
        <f t="shared" si="68"/>
        <v>Over weight</v>
      </c>
      <c r="AE311" t="str">
        <f t="shared" si="69"/>
        <v>Diabetes</v>
      </c>
      <c r="AF311" t="str">
        <f t="shared" si="70"/>
        <v>13-Jun-1996</v>
      </c>
      <c r="AG311" s="18">
        <f>VLOOKUP($U311,$A310:$Q$2344,13,FALSE)</f>
        <v>2904.09</v>
      </c>
      <c r="AH311" t="str">
        <f t="shared" si="71"/>
        <v>tier - 2</v>
      </c>
      <c r="AI311" t="str">
        <f t="shared" si="72"/>
        <v>tier - 2</v>
      </c>
      <c r="AJ311" t="str">
        <f t="shared" si="73"/>
        <v>R1011</v>
      </c>
      <c r="AK311">
        <f t="shared" si="74"/>
        <v>26</v>
      </c>
    </row>
    <row r="312" spans="1:37" ht="15.6" x14ac:dyDescent="0.3">
      <c r="A312" s="1" t="s">
        <v>2061</v>
      </c>
      <c r="B312" t="s">
        <v>4801</v>
      </c>
      <c r="C312">
        <v>22.37</v>
      </c>
      <c r="D312">
        <v>5.86</v>
      </c>
      <c r="E312" t="s">
        <v>2381</v>
      </c>
      <c r="F312" t="s">
        <v>2380</v>
      </c>
      <c r="G312" t="s">
        <v>2381</v>
      </c>
      <c r="H312">
        <v>1</v>
      </c>
      <c r="I312" t="s">
        <v>2381</v>
      </c>
      <c r="J312" t="s">
        <v>8346</v>
      </c>
      <c r="K312" t="s">
        <v>8349</v>
      </c>
      <c r="L312" t="s">
        <v>8637</v>
      </c>
      <c r="M312" s="15">
        <v>2913.57</v>
      </c>
      <c r="N312" t="s">
        <v>11</v>
      </c>
      <c r="O312" t="s">
        <v>11</v>
      </c>
      <c r="P312" t="s">
        <v>42</v>
      </c>
      <c r="Q312">
        <v>20</v>
      </c>
      <c r="U312" s="1" t="s">
        <v>2061</v>
      </c>
      <c r="V312" t="str">
        <f t="shared" si="60"/>
        <v>Turner</v>
      </c>
      <c r="W312">
        <f t="shared" si="61"/>
        <v>22.37</v>
      </c>
      <c r="X312">
        <f t="shared" si="62"/>
        <v>5.86</v>
      </c>
      <c r="Y312" t="str">
        <f t="shared" si="63"/>
        <v>Yes</v>
      </c>
      <c r="Z312" t="str">
        <f t="shared" si="64"/>
        <v>No</v>
      </c>
      <c r="AA312" t="str">
        <f t="shared" si="65"/>
        <v>Yes</v>
      </c>
      <c r="AB312">
        <f t="shared" si="66"/>
        <v>1</v>
      </c>
      <c r="AC312" t="str">
        <f t="shared" si="67"/>
        <v>Yes</v>
      </c>
      <c r="AD312" t="str">
        <f t="shared" si="68"/>
        <v>Normal weight</v>
      </c>
      <c r="AE312" t="str">
        <f t="shared" si="69"/>
        <v>Prediabetes</v>
      </c>
      <c r="AF312" t="str">
        <f t="shared" si="70"/>
        <v>5-Jun-2003</v>
      </c>
      <c r="AG312" s="18">
        <f>VLOOKUP($U312,$A311:$Q$2344,13,FALSE)</f>
        <v>2913.57</v>
      </c>
      <c r="AH312" t="str">
        <f t="shared" si="71"/>
        <v>tier - 2</v>
      </c>
      <c r="AI312" t="str">
        <f t="shared" si="72"/>
        <v>tier - 2</v>
      </c>
      <c r="AJ312" t="str">
        <f t="shared" si="73"/>
        <v>R1011</v>
      </c>
      <c r="AK312">
        <f t="shared" si="74"/>
        <v>20</v>
      </c>
    </row>
    <row r="313" spans="1:37" ht="15.6" x14ac:dyDescent="0.3">
      <c r="A313" s="1" t="s">
        <v>2060</v>
      </c>
      <c r="B313" t="s">
        <v>5043</v>
      </c>
      <c r="C313">
        <v>39.619999999999997</v>
      </c>
      <c r="D313">
        <v>4.28</v>
      </c>
      <c r="E313" t="s">
        <v>2380</v>
      </c>
      <c r="F313" t="s">
        <v>2380</v>
      </c>
      <c r="G313" t="s">
        <v>2380</v>
      </c>
      <c r="H313">
        <v>1</v>
      </c>
      <c r="I313" t="s">
        <v>2381</v>
      </c>
      <c r="J313" t="s">
        <v>8344</v>
      </c>
      <c r="K313" t="s">
        <v>8350</v>
      </c>
      <c r="L313" t="s">
        <v>8638</v>
      </c>
      <c r="M313" s="15">
        <v>2927.06</v>
      </c>
      <c r="N313" t="s">
        <v>11</v>
      </c>
      <c r="O313" t="s">
        <v>11</v>
      </c>
      <c r="P313" t="s">
        <v>13</v>
      </c>
      <c r="Q313">
        <v>26</v>
      </c>
      <c r="U313" s="1" t="s">
        <v>2060</v>
      </c>
      <c r="V313" t="str">
        <f t="shared" si="60"/>
        <v>Widmann</v>
      </c>
      <c r="W313">
        <f t="shared" si="61"/>
        <v>39.619999999999997</v>
      </c>
      <c r="X313">
        <f t="shared" si="62"/>
        <v>4.28</v>
      </c>
      <c r="Y313" t="str">
        <f t="shared" si="63"/>
        <v>No</v>
      </c>
      <c r="Z313" t="str">
        <f t="shared" si="64"/>
        <v>No</v>
      </c>
      <c r="AA313" t="str">
        <f t="shared" si="65"/>
        <v>No</v>
      </c>
      <c r="AB313">
        <f t="shared" si="66"/>
        <v>1</v>
      </c>
      <c r="AC313" t="str">
        <f t="shared" si="67"/>
        <v>Yes</v>
      </c>
      <c r="AD313" t="str">
        <f t="shared" si="68"/>
        <v>Obesity</v>
      </c>
      <c r="AE313" t="str">
        <f t="shared" si="69"/>
        <v>Normal</v>
      </c>
      <c r="AF313" t="str">
        <f t="shared" si="70"/>
        <v>30-Jun-1996</v>
      </c>
      <c r="AG313" s="18">
        <f>VLOOKUP($U313,$A312:$Q$2344,13,FALSE)</f>
        <v>2927.06</v>
      </c>
      <c r="AH313" t="str">
        <f t="shared" si="71"/>
        <v>tier - 2</v>
      </c>
      <c r="AI313" t="str">
        <f t="shared" si="72"/>
        <v>tier - 2</v>
      </c>
      <c r="AJ313" t="str">
        <f t="shared" si="73"/>
        <v>R1013</v>
      </c>
      <c r="AK313">
        <f t="shared" si="74"/>
        <v>26</v>
      </c>
    </row>
    <row r="314" spans="1:37" ht="15.6" x14ac:dyDescent="0.3">
      <c r="A314" s="1" t="s">
        <v>2059</v>
      </c>
      <c r="B314" t="s">
        <v>5044</v>
      </c>
      <c r="C314">
        <v>18.329999999999998</v>
      </c>
      <c r="D314">
        <v>4.16</v>
      </c>
      <c r="E314" t="s">
        <v>2381</v>
      </c>
      <c r="F314" t="s">
        <v>2380</v>
      </c>
      <c r="G314" t="s">
        <v>2380</v>
      </c>
      <c r="H314">
        <v>0</v>
      </c>
      <c r="I314" t="s">
        <v>2381</v>
      </c>
      <c r="J314" t="s">
        <v>8347</v>
      </c>
      <c r="K314" t="s">
        <v>8350</v>
      </c>
      <c r="L314" t="s">
        <v>8639</v>
      </c>
      <c r="M314" s="15">
        <v>2943.41</v>
      </c>
      <c r="N314" t="s">
        <v>11</v>
      </c>
      <c r="O314" t="s">
        <v>12</v>
      </c>
      <c r="P314" t="s">
        <v>23</v>
      </c>
      <c r="Q314">
        <v>20</v>
      </c>
      <c r="U314" s="1" t="s">
        <v>2059</v>
      </c>
      <c r="V314" t="str">
        <f t="shared" si="60"/>
        <v>Tunney</v>
      </c>
      <c r="W314">
        <f t="shared" si="61"/>
        <v>18.329999999999998</v>
      </c>
      <c r="X314">
        <f t="shared" si="62"/>
        <v>4.16</v>
      </c>
      <c r="Y314" t="str">
        <f t="shared" si="63"/>
        <v>Yes</v>
      </c>
      <c r="Z314" t="str">
        <f t="shared" si="64"/>
        <v>No</v>
      </c>
      <c r="AA314" t="str">
        <f t="shared" si="65"/>
        <v>No</v>
      </c>
      <c r="AB314">
        <f t="shared" si="66"/>
        <v>0</v>
      </c>
      <c r="AC314" t="str">
        <f t="shared" si="67"/>
        <v>Yes</v>
      </c>
      <c r="AD314" t="str">
        <f t="shared" si="68"/>
        <v>Underweight</v>
      </c>
      <c r="AE314" t="str">
        <f t="shared" si="69"/>
        <v>Normal</v>
      </c>
      <c r="AF314" t="str">
        <f t="shared" si="70"/>
        <v>30-Sep-2002</v>
      </c>
      <c r="AG314" s="18">
        <f>VLOOKUP($U314,$A313:$Q$2344,13,FALSE)</f>
        <v>2943.41</v>
      </c>
      <c r="AH314" t="str">
        <f t="shared" si="71"/>
        <v>tier - 2</v>
      </c>
      <c r="AI314" t="str">
        <f t="shared" si="72"/>
        <v>tier - 3</v>
      </c>
      <c r="AJ314" t="str">
        <f t="shared" si="73"/>
        <v>R1012</v>
      </c>
      <c r="AK314">
        <f t="shared" si="74"/>
        <v>20</v>
      </c>
    </row>
    <row r="315" spans="1:37" ht="15.6" x14ac:dyDescent="0.3">
      <c r="A315" s="1" t="s">
        <v>2058</v>
      </c>
      <c r="B315" t="s">
        <v>6970</v>
      </c>
      <c r="C315">
        <v>17.11</v>
      </c>
      <c r="D315">
        <v>4.9800000000000004</v>
      </c>
      <c r="E315" t="s">
        <v>2381</v>
      </c>
      <c r="F315" t="s">
        <v>2380</v>
      </c>
      <c r="G315" t="s">
        <v>2381</v>
      </c>
      <c r="H315">
        <v>1</v>
      </c>
      <c r="I315" t="s">
        <v>2381</v>
      </c>
      <c r="J315" t="s">
        <v>8347</v>
      </c>
      <c r="K315" t="s">
        <v>8350</v>
      </c>
      <c r="L315" t="s">
        <v>8640</v>
      </c>
      <c r="M315" s="15">
        <v>2974.13</v>
      </c>
      <c r="N315" t="s">
        <v>11</v>
      </c>
      <c r="O315" t="s">
        <v>16</v>
      </c>
      <c r="P315" t="s">
        <v>42</v>
      </c>
      <c r="Q315">
        <v>27</v>
      </c>
      <c r="U315" s="1" t="s">
        <v>2058</v>
      </c>
      <c r="V315" t="str">
        <f t="shared" si="60"/>
        <v>San Juan</v>
      </c>
      <c r="W315">
        <f t="shared" si="61"/>
        <v>17.11</v>
      </c>
      <c r="X315">
        <f t="shared" si="62"/>
        <v>4.9800000000000004</v>
      </c>
      <c r="Y315" t="str">
        <f t="shared" si="63"/>
        <v>Yes</v>
      </c>
      <c r="Z315" t="str">
        <f t="shared" si="64"/>
        <v>No</v>
      </c>
      <c r="AA315" t="str">
        <f t="shared" si="65"/>
        <v>Yes</v>
      </c>
      <c r="AB315">
        <f t="shared" si="66"/>
        <v>1</v>
      </c>
      <c r="AC315" t="str">
        <f t="shared" si="67"/>
        <v>Yes</v>
      </c>
      <c r="AD315" t="str">
        <f t="shared" si="68"/>
        <v>Underweight</v>
      </c>
      <c r="AE315" t="str">
        <f t="shared" si="69"/>
        <v>Normal</v>
      </c>
      <c r="AF315" t="str">
        <f t="shared" si="70"/>
        <v>24-Sep-1995</v>
      </c>
      <c r="AG315" s="18">
        <f>VLOOKUP($U315,$A314:$Q$2344,13,FALSE)</f>
        <v>2974.13</v>
      </c>
      <c r="AH315" t="str">
        <f t="shared" si="71"/>
        <v>tier - 2</v>
      </c>
      <c r="AI315" t="str">
        <f t="shared" si="72"/>
        <v>tier - 1</v>
      </c>
      <c r="AJ315" t="str">
        <f t="shared" si="73"/>
        <v>R1011</v>
      </c>
      <c r="AK315">
        <f t="shared" si="74"/>
        <v>27</v>
      </c>
    </row>
    <row r="316" spans="1:37" ht="15.6" x14ac:dyDescent="0.3">
      <c r="A316" s="1" t="s">
        <v>2057</v>
      </c>
      <c r="B316" t="s">
        <v>5045</v>
      </c>
      <c r="C316">
        <v>43.5</v>
      </c>
      <c r="D316">
        <v>6.38</v>
      </c>
      <c r="E316" t="s">
        <v>2380</v>
      </c>
      <c r="F316" t="s">
        <v>2381</v>
      </c>
      <c r="G316" t="s">
        <v>2380</v>
      </c>
      <c r="H316">
        <v>1</v>
      </c>
      <c r="I316" t="s">
        <v>2381</v>
      </c>
      <c r="J316" t="s">
        <v>8344</v>
      </c>
      <c r="K316" t="s">
        <v>8349</v>
      </c>
      <c r="L316" t="s">
        <v>8641</v>
      </c>
      <c r="M316" s="15">
        <v>2979.52</v>
      </c>
      <c r="N316" t="s">
        <v>11</v>
      </c>
      <c r="O316" t="s">
        <v>12</v>
      </c>
      <c r="P316" t="s">
        <v>13</v>
      </c>
      <c r="Q316">
        <v>35</v>
      </c>
      <c r="U316" s="1" t="s">
        <v>2057</v>
      </c>
      <c r="V316" t="str">
        <f t="shared" si="60"/>
        <v>Croll</v>
      </c>
      <c r="W316">
        <f t="shared" si="61"/>
        <v>43.5</v>
      </c>
      <c r="X316">
        <f t="shared" si="62"/>
        <v>6.38</v>
      </c>
      <c r="Y316" t="str">
        <f t="shared" si="63"/>
        <v>No</v>
      </c>
      <c r="Z316" t="str">
        <f t="shared" si="64"/>
        <v>Yes</v>
      </c>
      <c r="AA316" t="str">
        <f t="shared" si="65"/>
        <v>No</v>
      </c>
      <c r="AB316">
        <f t="shared" si="66"/>
        <v>1</v>
      </c>
      <c r="AC316" t="str">
        <f t="shared" si="67"/>
        <v>Yes</v>
      </c>
      <c r="AD316" t="str">
        <f t="shared" si="68"/>
        <v>Obesity</v>
      </c>
      <c r="AE316" t="str">
        <f t="shared" si="69"/>
        <v>Prediabetes</v>
      </c>
      <c r="AF316" t="str">
        <f t="shared" si="70"/>
        <v>18-Jun-1987</v>
      </c>
      <c r="AG316" s="18">
        <f>VLOOKUP($U316,$A315:$Q$2344,13,FALSE)</f>
        <v>2979.52</v>
      </c>
      <c r="AH316" t="str">
        <f t="shared" si="71"/>
        <v>tier - 2</v>
      </c>
      <c r="AI316" t="str">
        <f t="shared" si="72"/>
        <v>tier - 3</v>
      </c>
      <c r="AJ316" t="str">
        <f t="shared" si="73"/>
        <v>R1013</v>
      </c>
      <c r="AK316">
        <f t="shared" si="74"/>
        <v>35</v>
      </c>
    </row>
    <row r="317" spans="1:37" ht="15.6" x14ac:dyDescent="0.3">
      <c r="A317" s="1" t="s">
        <v>2056</v>
      </c>
      <c r="B317" t="s">
        <v>5046</v>
      </c>
      <c r="C317">
        <v>25.364999999999998</v>
      </c>
      <c r="D317">
        <v>5.19</v>
      </c>
      <c r="E317" t="s">
        <v>2380</v>
      </c>
      <c r="F317" t="s">
        <v>2380</v>
      </c>
      <c r="G317" t="s">
        <v>2380</v>
      </c>
      <c r="H317">
        <v>2</v>
      </c>
      <c r="I317" t="s">
        <v>2380</v>
      </c>
      <c r="J317" t="s">
        <v>8345</v>
      </c>
      <c r="K317" t="s">
        <v>8350</v>
      </c>
      <c r="L317" t="s">
        <v>8642</v>
      </c>
      <c r="M317" s="15">
        <v>2985.67</v>
      </c>
      <c r="N317" t="s">
        <v>11</v>
      </c>
      <c r="O317" t="s">
        <v>11</v>
      </c>
      <c r="P317" t="s">
        <v>13</v>
      </c>
      <c r="Q317">
        <v>31</v>
      </c>
      <c r="U317" s="1" t="s">
        <v>2056</v>
      </c>
      <c r="V317" t="str">
        <f t="shared" si="60"/>
        <v>Rolfes</v>
      </c>
      <c r="W317">
        <f t="shared" si="61"/>
        <v>25.364999999999998</v>
      </c>
      <c r="X317">
        <f t="shared" si="62"/>
        <v>5.19</v>
      </c>
      <c r="Y317" t="str">
        <f t="shared" si="63"/>
        <v>No</v>
      </c>
      <c r="Z317" t="str">
        <f t="shared" si="64"/>
        <v>No</v>
      </c>
      <c r="AA317" t="str">
        <f t="shared" si="65"/>
        <v>No</v>
      </c>
      <c r="AB317">
        <f t="shared" si="66"/>
        <v>2</v>
      </c>
      <c r="AC317" t="str">
        <f t="shared" si="67"/>
        <v>No</v>
      </c>
      <c r="AD317" t="str">
        <f t="shared" si="68"/>
        <v>Over weight</v>
      </c>
      <c r="AE317" t="str">
        <f t="shared" si="69"/>
        <v>Normal</v>
      </c>
      <c r="AF317" t="str">
        <f t="shared" si="70"/>
        <v>20-Nov-1991</v>
      </c>
      <c r="AG317" s="18">
        <f>VLOOKUP($U317,$A316:$Q$2344,13,FALSE)</f>
        <v>2985.67</v>
      </c>
      <c r="AH317" t="str">
        <f t="shared" si="71"/>
        <v>tier - 2</v>
      </c>
      <c r="AI317" t="str">
        <f t="shared" si="72"/>
        <v>tier - 2</v>
      </c>
      <c r="AJ317" t="str">
        <f t="shared" si="73"/>
        <v>R1013</v>
      </c>
      <c r="AK317">
        <f t="shared" si="74"/>
        <v>31</v>
      </c>
    </row>
    <row r="318" spans="1:37" ht="15.6" x14ac:dyDescent="0.3">
      <c r="A318" s="1" t="s">
        <v>2055</v>
      </c>
      <c r="B318" t="s">
        <v>5047</v>
      </c>
      <c r="C318">
        <v>28.594999999999999</v>
      </c>
      <c r="D318">
        <v>10.210000000000001</v>
      </c>
      <c r="E318" t="s">
        <v>2380</v>
      </c>
      <c r="F318" t="s">
        <v>2380</v>
      </c>
      <c r="G318" t="s">
        <v>2380</v>
      </c>
      <c r="H318">
        <v>0</v>
      </c>
      <c r="I318" t="s">
        <v>2380</v>
      </c>
      <c r="J318" t="s">
        <v>8345</v>
      </c>
      <c r="K318" t="s">
        <v>8348</v>
      </c>
      <c r="L318" t="s">
        <v>8643</v>
      </c>
      <c r="M318" s="15">
        <v>3012.22</v>
      </c>
      <c r="N318" t="s">
        <v>11</v>
      </c>
      <c r="O318" t="s">
        <v>12</v>
      </c>
      <c r="P318" t="s">
        <v>23</v>
      </c>
      <c r="Q318">
        <v>20</v>
      </c>
      <c r="U318" s="1" t="s">
        <v>2055</v>
      </c>
      <c r="V318" t="str">
        <f t="shared" si="60"/>
        <v>Hinkle</v>
      </c>
      <c r="W318">
        <f t="shared" si="61"/>
        <v>28.594999999999999</v>
      </c>
      <c r="X318">
        <f t="shared" si="62"/>
        <v>10.210000000000001</v>
      </c>
      <c r="Y318" t="str">
        <f t="shared" si="63"/>
        <v>No</v>
      </c>
      <c r="Z318" t="str">
        <f t="shared" si="64"/>
        <v>No</v>
      </c>
      <c r="AA318" t="str">
        <f t="shared" si="65"/>
        <v>No</v>
      </c>
      <c r="AB318">
        <f t="shared" si="66"/>
        <v>0</v>
      </c>
      <c r="AC318" t="str">
        <f t="shared" si="67"/>
        <v>No</v>
      </c>
      <c r="AD318" t="str">
        <f t="shared" si="68"/>
        <v>Over weight</v>
      </c>
      <c r="AE318" t="str">
        <f t="shared" si="69"/>
        <v>Diabetes</v>
      </c>
      <c r="AF318" t="str">
        <f t="shared" si="70"/>
        <v>15-Dec-2002</v>
      </c>
      <c r="AG318" s="18">
        <f>VLOOKUP($U318,$A317:$Q$2344,13,FALSE)</f>
        <v>3012.22</v>
      </c>
      <c r="AH318" t="str">
        <f t="shared" si="71"/>
        <v>tier - 2</v>
      </c>
      <c r="AI318" t="str">
        <f t="shared" si="72"/>
        <v>tier - 3</v>
      </c>
      <c r="AJ318" t="str">
        <f t="shared" si="73"/>
        <v>R1012</v>
      </c>
      <c r="AK318">
        <f t="shared" si="74"/>
        <v>20</v>
      </c>
    </row>
    <row r="319" spans="1:37" ht="15.6" x14ac:dyDescent="0.3">
      <c r="A319" s="1" t="s">
        <v>2054</v>
      </c>
      <c r="B319" t="s">
        <v>5048</v>
      </c>
      <c r="C319">
        <v>29.83</v>
      </c>
      <c r="D319">
        <v>9.6999999999999993</v>
      </c>
      <c r="E319" t="s">
        <v>2381</v>
      </c>
      <c r="F319" t="s">
        <v>2380</v>
      </c>
      <c r="G319" t="s">
        <v>2381</v>
      </c>
      <c r="H319">
        <v>1</v>
      </c>
      <c r="I319" t="s">
        <v>2381</v>
      </c>
      <c r="J319" t="s">
        <v>8345</v>
      </c>
      <c r="K319" t="s">
        <v>8348</v>
      </c>
      <c r="L319" t="s">
        <v>8644</v>
      </c>
      <c r="M319" s="15">
        <v>3018.04</v>
      </c>
      <c r="N319" t="s">
        <v>11</v>
      </c>
      <c r="O319" t="s">
        <v>11</v>
      </c>
      <c r="P319" t="s">
        <v>23</v>
      </c>
      <c r="Q319">
        <v>34</v>
      </c>
      <c r="U319" s="1" t="s">
        <v>2054</v>
      </c>
      <c r="V319" t="str">
        <f t="shared" si="60"/>
        <v>Leuchanka</v>
      </c>
      <c r="W319">
        <f t="shared" si="61"/>
        <v>29.83</v>
      </c>
      <c r="X319">
        <f t="shared" si="62"/>
        <v>9.6999999999999993</v>
      </c>
      <c r="Y319" t="str">
        <f t="shared" si="63"/>
        <v>Yes</v>
      </c>
      <c r="Z319" t="str">
        <f t="shared" si="64"/>
        <v>No</v>
      </c>
      <c r="AA319" t="str">
        <f t="shared" si="65"/>
        <v>Yes</v>
      </c>
      <c r="AB319">
        <f t="shared" si="66"/>
        <v>1</v>
      </c>
      <c r="AC319" t="str">
        <f t="shared" si="67"/>
        <v>Yes</v>
      </c>
      <c r="AD319" t="str">
        <f t="shared" si="68"/>
        <v>Over weight</v>
      </c>
      <c r="AE319" t="str">
        <f t="shared" si="69"/>
        <v>Diabetes</v>
      </c>
      <c r="AF319" t="str">
        <f t="shared" si="70"/>
        <v>28-Sep-1988</v>
      </c>
      <c r="AG319" s="18">
        <f>VLOOKUP($U319,$A318:$Q$2344,13,FALSE)</f>
        <v>3018.04</v>
      </c>
      <c r="AH319" t="str">
        <f t="shared" si="71"/>
        <v>tier - 2</v>
      </c>
      <c r="AI319" t="str">
        <f t="shared" si="72"/>
        <v>tier - 2</v>
      </c>
      <c r="AJ319" t="str">
        <f t="shared" si="73"/>
        <v>R1012</v>
      </c>
      <c r="AK319">
        <f t="shared" si="74"/>
        <v>34</v>
      </c>
    </row>
    <row r="320" spans="1:37" ht="15.6" x14ac:dyDescent="0.3">
      <c r="A320" s="1" t="s">
        <v>2053</v>
      </c>
      <c r="B320" t="s">
        <v>5049</v>
      </c>
      <c r="C320">
        <v>24.7</v>
      </c>
      <c r="D320">
        <v>10.25</v>
      </c>
      <c r="E320" t="s">
        <v>2380</v>
      </c>
      <c r="F320" t="s">
        <v>2380</v>
      </c>
      <c r="G320" t="s">
        <v>2380</v>
      </c>
      <c r="H320">
        <v>3</v>
      </c>
      <c r="I320" t="s">
        <v>2380</v>
      </c>
      <c r="J320" t="s">
        <v>8346</v>
      </c>
      <c r="K320" t="s">
        <v>8348</v>
      </c>
      <c r="L320" t="s">
        <v>8645</v>
      </c>
      <c r="M320" s="15">
        <v>3021.81</v>
      </c>
      <c r="N320" t="s">
        <v>11</v>
      </c>
      <c r="O320" t="s">
        <v>12</v>
      </c>
      <c r="P320" t="s">
        <v>23</v>
      </c>
      <c r="Q320">
        <v>25</v>
      </c>
      <c r="U320" s="1" t="s">
        <v>2053</v>
      </c>
      <c r="V320" t="str">
        <f t="shared" si="60"/>
        <v>Ayr</v>
      </c>
      <c r="W320">
        <f t="shared" si="61"/>
        <v>24.7</v>
      </c>
      <c r="X320">
        <f t="shared" si="62"/>
        <v>10.25</v>
      </c>
      <c r="Y320" t="str">
        <f t="shared" si="63"/>
        <v>No</v>
      </c>
      <c r="Z320" t="str">
        <f t="shared" si="64"/>
        <v>No</v>
      </c>
      <c r="AA320" t="str">
        <f t="shared" si="65"/>
        <v>No</v>
      </c>
      <c r="AB320">
        <f t="shared" si="66"/>
        <v>3</v>
      </c>
      <c r="AC320" t="str">
        <f t="shared" si="67"/>
        <v>No</v>
      </c>
      <c r="AD320" t="str">
        <f t="shared" si="68"/>
        <v>Normal weight</v>
      </c>
      <c r="AE320" t="str">
        <f t="shared" si="69"/>
        <v>Diabetes</v>
      </c>
      <c r="AF320" t="str">
        <f t="shared" si="70"/>
        <v>19-Dec-1997</v>
      </c>
      <c r="AG320" s="18">
        <f>VLOOKUP($U320,$A319:$Q$2344,13,FALSE)</f>
        <v>3021.81</v>
      </c>
      <c r="AH320" t="str">
        <f t="shared" si="71"/>
        <v>tier - 2</v>
      </c>
      <c r="AI320" t="str">
        <f t="shared" si="72"/>
        <v>tier - 3</v>
      </c>
      <c r="AJ320" t="str">
        <f t="shared" si="73"/>
        <v>R1012</v>
      </c>
      <c r="AK320">
        <f t="shared" si="74"/>
        <v>25</v>
      </c>
    </row>
    <row r="321" spans="1:37" ht="15.6" x14ac:dyDescent="0.3">
      <c r="A321" s="1" t="s">
        <v>2052</v>
      </c>
      <c r="B321" t="s">
        <v>5050</v>
      </c>
      <c r="C321">
        <v>17.940000000000001</v>
      </c>
      <c r="D321">
        <v>9.77</v>
      </c>
      <c r="E321" t="s">
        <v>2380</v>
      </c>
      <c r="F321" t="s">
        <v>2380</v>
      </c>
      <c r="G321" t="s">
        <v>2380</v>
      </c>
      <c r="H321">
        <v>0</v>
      </c>
      <c r="I321" t="s">
        <v>2381</v>
      </c>
      <c r="J321" t="s">
        <v>8347</v>
      </c>
      <c r="K321" t="s">
        <v>8348</v>
      </c>
      <c r="L321" t="s">
        <v>8646</v>
      </c>
      <c r="M321" s="15">
        <v>3044.21</v>
      </c>
      <c r="N321" t="s">
        <v>11</v>
      </c>
      <c r="O321" t="s">
        <v>12</v>
      </c>
      <c r="P321" t="s">
        <v>247</v>
      </c>
      <c r="Q321">
        <v>24</v>
      </c>
      <c r="U321" s="1" t="s">
        <v>2052</v>
      </c>
      <c r="V321" t="str">
        <f t="shared" si="60"/>
        <v>Siegel</v>
      </c>
      <c r="W321">
        <f t="shared" si="61"/>
        <v>17.940000000000001</v>
      </c>
      <c r="X321">
        <f t="shared" si="62"/>
        <v>9.77</v>
      </c>
      <c r="Y321" t="str">
        <f t="shared" si="63"/>
        <v>No</v>
      </c>
      <c r="Z321" t="str">
        <f t="shared" si="64"/>
        <v>No</v>
      </c>
      <c r="AA321" t="str">
        <f t="shared" si="65"/>
        <v>No</v>
      </c>
      <c r="AB321">
        <f t="shared" si="66"/>
        <v>0</v>
      </c>
      <c r="AC321" t="str">
        <f t="shared" si="67"/>
        <v>Yes</v>
      </c>
      <c r="AD321" t="str">
        <f t="shared" si="68"/>
        <v>Underweight</v>
      </c>
      <c r="AE321" t="str">
        <f t="shared" si="69"/>
        <v>Diabetes</v>
      </c>
      <c r="AF321" t="str">
        <f t="shared" si="70"/>
        <v>15-Sep-1998</v>
      </c>
      <c r="AG321" s="18">
        <f>VLOOKUP($U321,$A320:$Q$2344,13,FALSE)</f>
        <v>3044.21</v>
      </c>
      <c r="AH321" t="str">
        <f t="shared" si="71"/>
        <v>tier - 2</v>
      </c>
      <c r="AI321" t="str">
        <f t="shared" si="72"/>
        <v>tier - 3</v>
      </c>
      <c r="AJ321" t="str">
        <f t="shared" si="73"/>
        <v>R1024</v>
      </c>
      <c r="AK321">
        <f t="shared" si="74"/>
        <v>24</v>
      </c>
    </row>
    <row r="322" spans="1:37" ht="15.6" x14ac:dyDescent="0.3">
      <c r="A322" s="1" t="s">
        <v>2051</v>
      </c>
      <c r="B322" t="s">
        <v>5051</v>
      </c>
      <c r="C322">
        <v>21.08</v>
      </c>
      <c r="D322">
        <v>4.83</v>
      </c>
      <c r="E322" t="s">
        <v>2380</v>
      </c>
      <c r="F322" t="s">
        <v>2380</v>
      </c>
      <c r="G322" t="s">
        <v>2381</v>
      </c>
      <c r="H322">
        <v>1</v>
      </c>
      <c r="I322" t="s">
        <v>2381</v>
      </c>
      <c r="J322" t="s">
        <v>8346</v>
      </c>
      <c r="K322" t="s">
        <v>8350</v>
      </c>
      <c r="L322" t="s">
        <v>8647</v>
      </c>
      <c r="M322" s="15">
        <v>3046.06</v>
      </c>
      <c r="N322" t="s">
        <v>11</v>
      </c>
      <c r="O322" t="s">
        <v>16</v>
      </c>
      <c r="P322" t="s">
        <v>249</v>
      </c>
      <c r="Q322">
        <v>24</v>
      </c>
      <c r="U322" s="1" t="s">
        <v>2051</v>
      </c>
      <c r="V322" t="str">
        <f t="shared" si="60"/>
        <v>Penrose</v>
      </c>
      <c r="W322">
        <f t="shared" si="61"/>
        <v>21.08</v>
      </c>
      <c r="X322">
        <f t="shared" si="62"/>
        <v>4.83</v>
      </c>
      <c r="Y322" t="str">
        <f t="shared" si="63"/>
        <v>No</v>
      </c>
      <c r="Z322" t="str">
        <f t="shared" si="64"/>
        <v>No</v>
      </c>
      <c r="AA322" t="str">
        <f t="shared" si="65"/>
        <v>Yes</v>
      </c>
      <c r="AB322">
        <f t="shared" si="66"/>
        <v>1</v>
      </c>
      <c r="AC322" t="str">
        <f t="shared" si="67"/>
        <v>Yes</v>
      </c>
      <c r="AD322" t="str">
        <f t="shared" si="68"/>
        <v>Normal weight</v>
      </c>
      <c r="AE322" t="str">
        <f t="shared" si="69"/>
        <v>Normal</v>
      </c>
      <c r="AF322" t="str">
        <f t="shared" si="70"/>
        <v>9-Aug-1998</v>
      </c>
      <c r="AG322" s="18">
        <f>VLOOKUP($U322,$A321:$Q$2344,13,FALSE)</f>
        <v>3046.06</v>
      </c>
      <c r="AH322" t="str">
        <f t="shared" si="71"/>
        <v>tier - 2</v>
      </c>
      <c r="AI322" t="str">
        <f t="shared" si="72"/>
        <v>tier - 1</v>
      </c>
      <c r="AJ322" t="str">
        <f t="shared" si="73"/>
        <v>R1023</v>
      </c>
      <c r="AK322">
        <f t="shared" si="74"/>
        <v>24</v>
      </c>
    </row>
    <row r="323" spans="1:37" ht="15.6" x14ac:dyDescent="0.3">
      <c r="A323" s="1" t="s">
        <v>2050</v>
      </c>
      <c r="B323" t="s">
        <v>5052</v>
      </c>
      <c r="C323">
        <v>37.715000000000003</v>
      </c>
      <c r="D323">
        <v>10.86</v>
      </c>
      <c r="E323" t="s">
        <v>2381</v>
      </c>
      <c r="F323" t="s">
        <v>2380</v>
      </c>
      <c r="G323" t="s">
        <v>2380</v>
      </c>
      <c r="H323">
        <v>0</v>
      </c>
      <c r="I323" t="s">
        <v>2380</v>
      </c>
      <c r="J323" t="s">
        <v>8344</v>
      </c>
      <c r="K323" t="s">
        <v>8348</v>
      </c>
      <c r="L323" t="s">
        <v>8648</v>
      </c>
      <c r="M323" s="15">
        <v>3051.73</v>
      </c>
      <c r="N323" t="s">
        <v>11</v>
      </c>
      <c r="O323" t="s">
        <v>11</v>
      </c>
      <c r="P323" t="s">
        <v>42</v>
      </c>
      <c r="Q323">
        <v>25</v>
      </c>
      <c r="U323" s="1" t="s">
        <v>2050</v>
      </c>
      <c r="V323" t="str">
        <f t="shared" ref="V323:V386" si="75">VLOOKUP($U323,$A322:$Q2665,2,FALSE)</f>
        <v>Schuler</v>
      </c>
      <c r="W323">
        <f t="shared" ref="W323:W386" si="76">VLOOKUP($U323,$A322:$Q2665,3,FALSE)</f>
        <v>37.715000000000003</v>
      </c>
      <c r="X323">
        <f t="shared" ref="X323:X386" si="77">VLOOKUP($U323,$A322:$Q2665,4,FALSE)</f>
        <v>10.86</v>
      </c>
      <c r="Y323" t="str">
        <f t="shared" ref="Y323:Y386" si="78">VLOOKUP($U323,$A322:$Q2665,5,FALSE)</f>
        <v>Yes</v>
      </c>
      <c r="Z323" t="str">
        <f t="shared" ref="Z323:Z386" si="79">VLOOKUP($U323,$A322:$Q2665,6,FALSE)</f>
        <v>No</v>
      </c>
      <c r="AA323" t="str">
        <f t="shared" ref="AA323:AA386" si="80">VLOOKUP($U323,$A322:$Q2665,7,FALSE)</f>
        <v>No</v>
      </c>
      <c r="AB323">
        <f t="shared" ref="AB323:AB386" si="81">VLOOKUP($U323,$A322:$Q2665,8,FALSE)</f>
        <v>0</v>
      </c>
      <c r="AC323" t="str">
        <f t="shared" ref="AC323:AC386" si="82">VLOOKUP($U323,$A322:$Q2665,9,FALSE)</f>
        <v>No</v>
      </c>
      <c r="AD323" t="str">
        <f t="shared" ref="AD323:AD386" si="83">VLOOKUP($U323,$A322:$Q2665,10,FALSE)</f>
        <v>Obesity</v>
      </c>
      <c r="AE323" t="str">
        <f t="shared" ref="AE323:AE386" si="84">VLOOKUP($U323,$A322:$Q2665,11,FALSE)</f>
        <v>Diabetes</v>
      </c>
      <c r="AF323" t="str">
        <f t="shared" ref="AF323:AF386" si="85">VLOOKUP($U323,$A322:$Q2665,12,FALSE)</f>
        <v>22-Dec-1997</v>
      </c>
      <c r="AG323" s="18">
        <f>VLOOKUP($U323,$A322:$Q$2344,13,FALSE)</f>
        <v>3051.73</v>
      </c>
      <c r="AH323" t="str">
        <f t="shared" ref="AH323:AH386" si="86">VLOOKUP($U323,$A322:$Q2665,14,FALSE)</f>
        <v>tier - 2</v>
      </c>
      <c r="AI323" t="str">
        <f t="shared" ref="AI323:AI386" si="87">VLOOKUP($U323,$A322:$Q2665,15,FALSE)</f>
        <v>tier - 2</v>
      </c>
      <c r="AJ323" t="str">
        <f t="shared" ref="AJ323:AJ386" si="88">VLOOKUP($U323,$A322:$Q2665,16,FALSE)</f>
        <v>R1011</v>
      </c>
      <c r="AK323">
        <f t="shared" ref="AK323:AK386" si="89">VLOOKUP($U323,$A322:$Q2665,17,FALSE)</f>
        <v>25</v>
      </c>
    </row>
    <row r="324" spans="1:37" ht="15.6" x14ac:dyDescent="0.3">
      <c r="A324" s="1" t="s">
        <v>2049</v>
      </c>
      <c r="B324" t="s">
        <v>5016</v>
      </c>
      <c r="C324">
        <v>22.39</v>
      </c>
      <c r="D324">
        <v>9.5299999999999994</v>
      </c>
      <c r="E324" t="s">
        <v>2381</v>
      </c>
      <c r="F324" t="s">
        <v>2380</v>
      </c>
      <c r="G324" t="s">
        <v>2380</v>
      </c>
      <c r="H324">
        <v>0</v>
      </c>
      <c r="I324" t="s">
        <v>2381</v>
      </c>
      <c r="J324" t="s">
        <v>8346</v>
      </c>
      <c r="K324" t="s">
        <v>8348</v>
      </c>
      <c r="L324" t="s">
        <v>8649</v>
      </c>
      <c r="M324" s="15">
        <v>3056.39</v>
      </c>
      <c r="N324" t="s">
        <v>11</v>
      </c>
      <c r="O324" t="s">
        <v>12</v>
      </c>
      <c r="P324" t="s">
        <v>13</v>
      </c>
      <c r="Q324">
        <v>20</v>
      </c>
      <c r="U324" s="1" t="s">
        <v>2049</v>
      </c>
      <c r="V324" t="str">
        <f t="shared" si="75"/>
        <v>Walker</v>
      </c>
      <c r="W324">
        <f t="shared" si="76"/>
        <v>22.39</v>
      </c>
      <c r="X324">
        <f t="shared" si="77"/>
        <v>9.5299999999999994</v>
      </c>
      <c r="Y324" t="str">
        <f t="shared" si="78"/>
        <v>Yes</v>
      </c>
      <c r="Z324" t="str">
        <f t="shared" si="79"/>
        <v>No</v>
      </c>
      <c r="AA324" t="str">
        <f t="shared" si="80"/>
        <v>No</v>
      </c>
      <c r="AB324">
        <f t="shared" si="81"/>
        <v>0</v>
      </c>
      <c r="AC324" t="str">
        <f t="shared" si="82"/>
        <v>Yes</v>
      </c>
      <c r="AD324" t="str">
        <f t="shared" si="83"/>
        <v>Normal weight</v>
      </c>
      <c r="AE324" t="str">
        <f t="shared" si="84"/>
        <v>Diabetes</v>
      </c>
      <c r="AF324" t="str">
        <f t="shared" si="85"/>
        <v>21-Jun-2002</v>
      </c>
      <c r="AG324" s="18">
        <f>VLOOKUP($U324,$A323:$Q$2344,13,FALSE)</f>
        <v>3056.39</v>
      </c>
      <c r="AH324" t="str">
        <f t="shared" si="86"/>
        <v>tier - 2</v>
      </c>
      <c r="AI324" t="str">
        <f t="shared" si="87"/>
        <v>tier - 3</v>
      </c>
      <c r="AJ324" t="str">
        <f t="shared" si="88"/>
        <v>R1013</v>
      </c>
      <c r="AK324">
        <f t="shared" si="89"/>
        <v>20</v>
      </c>
    </row>
    <row r="325" spans="1:37" ht="15.6" x14ac:dyDescent="0.3">
      <c r="A325" s="1" t="s">
        <v>2048</v>
      </c>
      <c r="B325" t="s">
        <v>5053</v>
      </c>
      <c r="C325">
        <v>28.78</v>
      </c>
      <c r="D325">
        <v>5.68</v>
      </c>
      <c r="E325" t="s">
        <v>2380</v>
      </c>
      <c r="F325" t="s">
        <v>2380</v>
      </c>
      <c r="G325" t="s">
        <v>2380</v>
      </c>
      <c r="H325">
        <v>0</v>
      </c>
      <c r="I325" t="s">
        <v>2381</v>
      </c>
      <c r="J325" t="s">
        <v>8345</v>
      </c>
      <c r="K325" t="s">
        <v>8350</v>
      </c>
      <c r="L325" t="s">
        <v>8650</v>
      </c>
      <c r="M325" s="15">
        <v>3062.51</v>
      </c>
      <c r="N325" t="s">
        <v>12</v>
      </c>
      <c r="O325" t="s">
        <v>16</v>
      </c>
      <c r="P325" t="s">
        <v>23</v>
      </c>
      <c r="Q325">
        <v>28</v>
      </c>
      <c r="U325" s="1" t="s">
        <v>2048</v>
      </c>
      <c r="V325" t="str">
        <f t="shared" si="75"/>
        <v>Stange</v>
      </c>
      <c r="W325">
        <f t="shared" si="76"/>
        <v>28.78</v>
      </c>
      <c r="X325">
        <f t="shared" si="77"/>
        <v>5.68</v>
      </c>
      <c r="Y325" t="str">
        <f t="shared" si="78"/>
        <v>No</v>
      </c>
      <c r="Z325" t="str">
        <f t="shared" si="79"/>
        <v>No</v>
      </c>
      <c r="AA325" t="str">
        <f t="shared" si="80"/>
        <v>No</v>
      </c>
      <c r="AB325">
        <f t="shared" si="81"/>
        <v>0</v>
      </c>
      <c r="AC325" t="str">
        <f t="shared" si="82"/>
        <v>Yes</v>
      </c>
      <c r="AD325" t="str">
        <f t="shared" si="83"/>
        <v>Over weight</v>
      </c>
      <c r="AE325" t="str">
        <f t="shared" si="84"/>
        <v>Normal</v>
      </c>
      <c r="AF325" t="str">
        <f t="shared" si="85"/>
        <v>26-Sep-1994</v>
      </c>
      <c r="AG325" s="18">
        <f>VLOOKUP($U325,$A324:$Q$2344,13,FALSE)</f>
        <v>3062.51</v>
      </c>
      <c r="AH325" t="str">
        <f t="shared" si="86"/>
        <v>tier - 3</v>
      </c>
      <c r="AI325" t="str">
        <f t="shared" si="87"/>
        <v>tier - 1</v>
      </c>
      <c r="AJ325" t="str">
        <f t="shared" si="88"/>
        <v>R1012</v>
      </c>
      <c r="AK325">
        <f t="shared" si="89"/>
        <v>28</v>
      </c>
    </row>
    <row r="326" spans="1:37" ht="15.6" x14ac:dyDescent="0.3">
      <c r="A326" s="1" t="s">
        <v>2047</v>
      </c>
      <c r="B326" t="s">
        <v>5054</v>
      </c>
      <c r="C326">
        <v>18.329999999999998</v>
      </c>
      <c r="D326">
        <v>5.57</v>
      </c>
      <c r="E326" t="s">
        <v>2381</v>
      </c>
      <c r="F326" t="s">
        <v>2380</v>
      </c>
      <c r="G326" t="s">
        <v>2380</v>
      </c>
      <c r="H326">
        <v>0</v>
      </c>
      <c r="I326" t="s">
        <v>2381</v>
      </c>
      <c r="J326" t="s">
        <v>8347</v>
      </c>
      <c r="K326" t="s">
        <v>8350</v>
      </c>
      <c r="L326" t="s">
        <v>8651</v>
      </c>
      <c r="M326" s="15">
        <v>3065.49</v>
      </c>
      <c r="N326" t="s">
        <v>11</v>
      </c>
      <c r="O326" t="s">
        <v>16</v>
      </c>
      <c r="P326" t="s">
        <v>23</v>
      </c>
      <c r="Q326">
        <v>33</v>
      </c>
      <c r="U326" s="1" t="s">
        <v>2047</v>
      </c>
      <c r="V326" t="str">
        <f t="shared" si="75"/>
        <v>Roy</v>
      </c>
      <c r="W326">
        <f t="shared" si="76"/>
        <v>18.329999999999998</v>
      </c>
      <c r="X326">
        <f t="shared" si="77"/>
        <v>5.57</v>
      </c>
      <c r="Y326" t="str">
        <f t="shared" si="78"/>
        <v>Yes</v>
      </c>
      <c r="Z326" t="str">
        <f t="shared" si="79"/>
        <v>No</v>
      </c>
      <c r="AA326" t="str">
        <f t="shared" si="80"/>
        <v>No</v>
      </c>
      <c r="AB326">
        <f t="shared" si="81"/>
        <v>0</v>
      </c>
      <c r="AC326" t="str">
        <f t="shared" si="82"/>
        <v>Yes</v>
      </c>
      <c r="AD326" t="str">
        <f t="shared" si="83"/>
        <v>Underweight</v>
      </c>
      <c r="AE326" t="str">
        <f t="shared" si="84"/>
        <v>Normal</v>
      </c>
      <c r="AF326" t="str">
        <f t="shared" si="85"/>
        <v>1-Oct-1989</v>
      </c>
      <c r="AG326" s="18">
        <f>VLOOKUP($U326,$A325:$Q$2344,13,FALSE)</f>
        <v>3065.49</v>
      </c>
      <c r="AH326" t="str">
        <f t="shared" si="86"/>
        <v>tier - 2</v>
      </c>
      <c r="AI326" t="str">
        <f t="shared" si="87"/>
        <v>tier - 1</v>
      </c>
      <c r="AJ326" t="str">
        <f t="shared" si="88"/>
        <v>R1012</v>
      </c>
      <c r="AK326">
        <f t="shared" si="89"/>
        <v>33</v>
      </c>
    </row>
    <row r="327" spans="1:37" ht="15.6" x14ac:dyDescent="0.3">
      <c r="A327" s="1" t="s">
        <v>2046</v>
      </c>
      <c r="B327" t="s">
        <v>5055</v>
      </c>
      <c r="C327">
        <v>26.39</v>
      </c>
      <c r="D327">
        <v>4.58</v>
      </c>
      <c r="E327" t="s">
        <v>2381</v>
      </c>
      <c r="F327" t="s">
        <v>2380</v>
      </c>
      <c r="G327" t="s">
        <v>2380</v>
      </c>
      <c r="H327">
        <v>1</v>
      </c>
      <c r="I327" t="s">
        <v>2381</v>
      </c>
      <c r="J327" t="s">
        <v>8345</v>
      </c>
      <c r="K327" t="s">
        <v>8350</v>
      </c>
      <c r="L327" t="s">
        <v>8652</v>
      </c>
      <c r="M327" s="15">
        <v>3070.81</v>
      </c>
      <c r="N327" t="s">
        <v>12</v>
      </c>
      <c r="O327" t="s">
        <v>16</v>
      </c>
      <c r="P327" t="s">
        <v>356</v>
      </c>
      <c r="Q327">
        <v>27</v>
      </c>
      <c r="U327" s="1" t="s">
        <v>2046</v>
      </c>
      <c r="V327" t="str">
        <f t="shared" si="75"/>
        <v>Potere</v>
      </c>
      <c r="W327">
        <f t="shared" si="76"/>
        <v>26.39</v>
      </c>
      <c r="X327">
        <f t="shared" si="77"/>
        <v>4.58</v>
      </c>
      <c r="Y327" t="str">
        <f t="shared" si="78"/>
        <v>Yes</v>
      </c>
      <c r="Z327" t="str">
        <f t="shared" si="79"/>
        <v>No</v>
      </c>
      <c r="AA327" t="str">
        <f t="shared" si="80"/>
        <v>No</v>
      </c>
      <c r="AB327">
        <f t="shared" si="81"/>
        <v>1</v>
      </c>
      <c r="AC327" t="str">
        <f t="shared" si="82"/>
        <v>Yes</v>
      </c>
      <c r="AD327" t="str">
        <f t="shared" si="83"/>
        <v>Over weight</v>
      </c>
      <c r="AE327" t="str">
        <f t="shared" si="84"/>
        <v>Normal</v>
      </c>
      <c r="AF327" t="str">
        <f t="shared" si="85"/>
        <v>10-Sep-1995</v>
      </c>
      <c r="AG327" s="18">
        <f>VLOOKUP($U327,$A326:$Q$2344,13,FALSE)</f>
        <v>3070.81</v>
      </c>
      <c r="AH327" t="str">
        <f t="shared" si="86"/>
        <v>tier - 3</v>
      </c>
      <c r="AI327" t="str">
        <f t="shared" si="87"/>
        <v>tier - 1</v>
      </c>
      <c r="AJ327" t="str">
        <f t="shared" si="88"/>
        <v>R1017</v>
      </c>
      <c r="AK327">
        <f t="shared" si="89"/>
        <v>27</v>
      </c>
    </row>
    <row r="328" spans="1:37" ht="15.6" x14ac:dyDescent="0.3">
      <c r="A328" s="1" t="s">
        <v>2045</v>
      </c>
      <c r="B328" t="s">
        <v>5056</v>
      </c>
      <c r="C328">
        <v>19.260000000000002</v>
      </c>
      <c r="D328">
        <v>8.9600000000000009</v>
      </c>
      <c r="E328" t="s">
        <v>2381</v>
      </c>
      <c r="F328" t="s">
        <v>2380</v>
      </c>
      <c r="G328" t="s">
        <v>2380</v>
      </c>
      <c r="H328">
        <v>1</v>
      </c>
      <c r="I328" t="s">
        <v>2381</v>
      </c>
      <c r="J328" t="s">
        <v>8346</v>
      </c>
      <c r="K328" t="s">
        <v>8348</v>
      </c>
      <c r="L328" t="s">
        <v>8653</v>
      </c>
      <c r="M328" s="15">
        <v>3077.1</v>
      </c>
      <c r="N328" t="s">
        <v>11</v>
      </c>
      <c r="O328" t="s">
        <v>16</v>
      </c>
      <c r="P328" t="s">
        <v>23</v>
      </c>
      <c r="Q328">
        <v>21</v>
      </c>
      <c r="U328" s="1" t="s">
        <v>2045</v>
      </c>
      <c r="V328" t="str">
        <f t="shared" si="75"/>
        <v>Podgurski</v>
      </c>
      <c r="W328">
        <f t="shared" si="76"/>
        <v>19.260000000000002</v>
      </c>
      <c r="X328">
        <f t="shared" si="77"/>
        <v>8.9600000000000009</v>
      </c>
      <c r="Y328" t="str">
        <f t="shared" si="78"/>
        <v>Yes</v>
      </c>
      <c r="Z328" t="str">
        <f t="shared" si="79"/>
        <v>No</v>
      </c>
      <c r="AA328" t="str">
        <f t="shared" si="80"/>
        <v>No</v>
      </c>
      <c r="AB328">
        <f t="shared" si="81"/>
        <v>1</v>
      </c>
      <c r="AC328" t="str">
        <f t="shared" si="82"/>
        <v>Yes</v>
      </c>
      <c r="AD328" t="str">
        <f t="shared" si="83"/>
        <v>Normal weight</v>
      </c>
      <c r="AE328" t="str">
        <f t="shared" si="84"/>
        <v>Diabetes</v>
      </c>
      <c r="AF328" t="str">
        <f t="shared" si="85"/>
        <v>13-Oct-2001</v>
      </c>
      <c r="AG328" s="18">
        <f>VLOOKUP($U328,$A327:$Q$2344,13,FALSE)</f>
        <v>3077.1</v>
      </c>
      <c r="AH328" t="str">
        <f t="shared" si="86"/>
        <v>tier - 2</v>
      </c>
      <c r="AI328" t="str">
        <f t="shared" si="87"/>
        <v>tier - 1</v>
      </c>
      <c r="AJ328" t="str">
        <f t="shared" si="88"/>
        <v>R1012</v>
      </c>
      <c r="AK328">
        <f t="shared" si="89"/>
        <v>21</v>
      </c>
    </row>
    <row r="329" spans="1:37" ht="15.6" x14ac:dyDescent="0.3">
      <c r="A329" s="1" t="s">
        <v>2044</v>
      </c>
      <c r="B329" t="s">
        <v>5057</v>
      </c>
      <c r="C329">
        <v>26.92</v>
      </c>
      <c r="D329">
        <v>6.09</v>
      </c>
      <c r="E329" t="s">
        <v>2380</v>
      </c>
      <c r="F329" t="s">
        <v>2380</v>
      </c>
      <c r="G329" t="s">
        <v>2380</v>
      </c>
      <c r="H329">
        <v>0</v>
      </c>
      <c r="I329" t="s">
        <v>2381</v>
      </c>
      <c r="J329" t="s">
        <v>8345</v>
      </c>
      <c r="K329" t="s">
        <v>8349</v>
      </c>
      <c r="L329" t="s">
        <v>8654</v>
      </c>
      <c r="M329" s="15">
        <v>3088.06</v>
      </c>
      <c r="N329" t="s">
        <v>11</v>
      </c>
      <c r="O329" t="s">
        <v>11</v>
      </c>
      <c r="P329" t="s">
        <v>13</v>
      </c>
      <c r="Q329">
        <v>35</v>
      </c>
      <c r="U329" s="1" t="s">
        <v>2044</v>
      </c>
      <c r="V329" t="str">
        <f t="shared" si="75"/>
        <v>Diamond</v>
      </c>
      <c r="W329">
        <f t="shared" si="76"/>
        <v>26.92</v>
      </c>
      <c r="X329">
        <f t="shared" si="77"/>
        <v>6.09</v>
      </c>
      <c r="Y329" t="str">
        <f t="shared" si="78"/>
        <v>No</v>
      </c>
      <c r="Z329" t="str">
        <f t="shared" si="79"/>
        <v>No</v>
      </c>
      <c r="AA329" t="str">
        <f t="shared" si="80"/>
        <v>No</v>
      </c>
      <c r="AB329">
        <f t="shared" si="81"/>
        <v>0</v>
      </c>
      <c r="AC329" t="str">
        <f t="shared" si="82"/>
        <v>Yes</v>
      </c>
      <c r="AD329" t="str">
        <f t="shared" si="83"/>
        <v>Over weight</v>
      </c>
      <c r="AE329" t="str">
        <f t="shared" si="84"/>
        <v>Prediabetes</v>
      </c>
      <c r="AF329" t="str">
        <f t="shared" si="85"/>
        <v>1-Aug-1987</v>
      </c>
      <c r="AG329" s="18">
        <f>VLOOKUP($U329,$A328:$Q$2344,13,FALSE)</f>
        <v>3088.06</v>
      </c>
      <c r="AH329" t="str">
        <f t="shared" si="86"/>
        <v>tier - 2</v>
      </c>
      <c r="AI329" t="str">
        <f t="shared" si="87"/>
        <v>tier - 2</v>
      </c>
      <c r="AJ329" t="str">
        <f t="shared" si="88"/>
        <v>R1013</v>
      </c>
      <c r="AK329">
        <f t="shared" si="89"/>
        <v>35</v>
      </c>
    </row>
    <row r="330" spans="1:37" ht="15.6" x14ac:dyDescent="0.3">
      <c r="A330" s="1" t="s">
        <v>2043</v>
      </c>
      <c r="B330" t="s">
        <v>5058</v>
      </c>
      <c r="C330">
        <v>19.73</v>
      </c>
      <c r="D330">
        <v>4.3600000000000003</v>
      </c>
      <c r="E330" t="s">
        <v>2380</v>
      </c>
      <c r="F330" t="s">
        <v>2380</v>
      </c>
      <c r="G330" t="s">
        <v>2380</v>
      </c>
      <c r="H330">
        <v>0</v>
      </c>
      <c r="I330" t="s">
        <v>2381</v>
      </c>
      <c r="J330" t="s">
        <v>8346</v>
      </c>
      <c r="K330" t="s">
        <v>8350</v>
      </c>
      <c r="L330" t="s">
        <v>8655</v>
      </c>
      <c r="M330" s="15">
        <v>3128.35</v>
      </c>
      <c r="N330" t="s">
        <v>11</v>
      </c>
      <c r="O330" t="s">
        <v>12</v>
      </c>
      <c r="P330" t="s">
        <v>300</v>
      </c>
      <c r="Q330">
        <v>23</v>
      </c>
      <c r="U330" s="1" t="s">
        <v>2043</v>
      </c>
      <c r="V330" t="str">
        <f t="shared" si="75"/>
        <v>Sallade</v>
      </c>
      <c r="W330">
        <f t="shared" si="76"/>
        <v>19.73</v>
      </c>
      <c r="X330">
        <f t="shared" si="77"/>
        <v>4.3600000000000003</v>
      </c>
      <c r="Y330" t="str">
        <f t="shared" si="78"/>
        <v>No</v>
      </c>
      <c r="Z330" t="str">
        <f t="shared" si="79"/>
        <v>No</v>
      </c>
      <c r="AA330" t="str">
        <f t="shared" si="80"/>
        <v>No</v>
      </c>
      <c r="AB330">
        <f t="shared" si="81"/>
        <v>0</v>
      </c>
      <c r="AC330" t="str">
        <f t="shared" si="82"/>
        <v>Yes</v>
      </c>
      <c r="AD330" t="str">
        <f t="shared" si="83"/>
        <v>Normal weight</v>
      </c>
      <c r="AE330" t="str">
        <f t="shared" si="84"/>
        <v>Normal</v>
      </c>
      <c r="AF330" t="str">
        <f t="shared" si="85"/>
        <v>25-Jun-1999</v>
      </c>
      <c r="AG330" s="18">
        <f>VLOOKUP($U330,$A329:$Q$2344,13,FALSE)</f>
        <v>3128.35</v>
      </c>
      <c r="AH330" t="str">
        <f t="shared" si="86"/>
        <v>tier - 2</v>
      </c>
      <c r="AI330" t="str">
        <f t="shared" si="87"/>
        <v>tier - 3</v>
      </c>
      <c r="AJ330" t="str">
        <f t="shared" si="88"/>
        <v>R1021</v>
      </c>
      <c r="AK330">
        <f t="shared" si="89"/>
        <v>23</v>
      </c>
    </row>
    <row r="331" spans="1:37" ht="15.6" x14ac:dyDescent="0.3">
      <c r="A331" s="1" t="s">
        <v>2042</v>
      </c>
      <c r="B331" t="s">
        <v>5059</v>
      </c>
      <c r="C331">
        <v>23.56</v>
      </c>
      <c r="D331">
        <v>11.74</v>
      </c>
      <c r="E331" t="s">
        <v>2381</v>
      </c>
      <c r="F331" t="s">
        <v>2380</v>
      </c>
      <c r="G331" t="s">
        <v>2380</v>
      </c>
      <c r="H331">
        <v>0</v>
      </c>
      <c r="I331" t="s">
        <v>2381</v>
      </c>
      <c r="J331" t="s">
        <v>8346</v>
      </c>
      <c r="K331" t="s">
        <v>8348</v>
      </c>
      <c r="L331" t="s">
        <v>8656</v>
      </c>
      <c r="M331" s="15">
        <v>3161.45</v>
      </c>
      <c r="N331" t="s">
        <v>11</v>
      </c>
      <c r="O331" t="s">
        <v>16</v>
      </c>
      <c r="P331" t="s">
        <v>42</v>
      </c>
      <c r="Q331">
        <v>28</v>
      </c>
      <c r="U331" s="1" t="s">
        <v>2042</v>
      </c>
      <c r="V331" t="str">
        <f t="shared" si="75"/>
        <v>Zhang</v>
      </c>
      <c r="W331">
        <f t="shared" si="76"/>
        <v>23.56</v>
      </c>
      <c r="X331">
        <f t="shared" si="77"/>
        <v>11.74</v>
      </c>
      <c r="Y331" t="str">
        <f t="shared" si="78"/>
        <v>Yes</v>
      </c>
      <c r="Z331" t="str">
        <f t="shared" si="79"/>
        <v>No</v>
      </c>
      <c r="AA331" t="str">
        <f t="shared" si="80"/>
        <v>No</v>
      </c>
      <c r="AB331">
        <f t="shared" si="81"/>
        <v>0</v>
      </c>
      <c r="AC331" t="str">
        <f t="shared" si="82"/>
        <v>Yes</v>
      </c>
      <c r="AD331" t="str">
        <f t="shared" si="83"/>
        <v>Normal weight</v>
      </c>
      <c r="AE331" t="str">
        <f t="shared" si="84"/>
        <v>Diabetes</v>
      </c>
      <c r="AF331" t="str">
        <f t="shared" si="85"/>
        <v>10-Jul-1994</v>
      </c>
      <c r="AG331" s="18">
        <f>VLOOKUP($U331,$A330:$Q$2344,13,FALSE)</f>
        <v>3161.45</v>
      </c>
      <c r="AH331" t="str">
        <f t="shared" si="86"/>
        <v>tier - 2</v>
      </c>
      <c r="AI331" t="str">
        <f t="shared" si="87"/>
        <v>tier - 1</v>
      </c>
      <c r="AJ331" t="str">
        <f t="shared" si="88"/>
        <v>R1011</v>
      </c>
      <c r="AK331">
        <f t="shared" si="89"/>
        <v>28</v>
      </c>
    </row>
    <row r="332" spans="1:37" ht="15.6" x14ac:dyDescent="0.3">
      <c r="A332" s="1" t="s">
        <v>2041</v>
      </c>
      <c r="B332" t="s">
        <v>5060</v>
      </c>
      <c r="C332">
        <v>37.67</v>
      </c>
      <c r="D332">
        <v>5.89</v>
      </c>
      <c r="E332" t="s">
        <v>2380</v>
      </c>
      <c r="F332" t="s">
        <v>2380</v>
      </c>
      <c r="G332" t="s">
        <v>2380</v>
      </c>
      <c r="H332">
        <v>1</v>
      </c>
      <c r="I332" t="s">
        <v>2381</v>
      </c>
      <c r="J332" t="s">
        <v>8344</v>
      </c>
      <c r="K332" t="s">
        <v>8349</v>
      </c>
      <c r="L332" t="s">
        <v>8657</v>
      </c>
      <c r="M332" s="15">
        <v>3162.02</v>
      </c>
      <c r="N332" t="s">
        <v>11</v>
      </c>
      <c r="O332" t="s">
        <v>12</v>
      </c>
      <c r="P332" t="s">
        <v>13</v>
      </c>
      <c r="Q332">
        <v>29</v>
      </c>
      <c r="U332" s="1" t="s">
        <v>2041</v>
      </c>
      <c r="V332" t="str">
        <f t="shared" si="75"/>
        <v>Chatfield</v>
      </c>
      <c r="W332">
        <f t="shared" si="76"/>
        <v>37.67</v>
      </c>
      <c r="X332">
        <f t="shared" si="77"/>
        <v>5.89</v>
      </c>
      <c r="Y332" t="str">
        <f t="shared" si="78"/>
        <v>No</v>
      </c>
      <c r="Z332" t="str">
        <f t="shared" si="79"/>
        <v>No</v>
      </c>
      <c r="AA332" t="str">
        <f t="shared" si="80"/>
        <v>No</v>
      </c>
      <c r="AB332">
        <f t="shared" si="81"/>
        <v>1</v>
      </c>
      <c r="AC332" t="str">
        <f t="shared" si="82"/>
        <v>Yes</v>
      </c>
      <c r="AD332" t="str">
        <f t="shared" si="83"/>
        <v>Obesity</v>
      </c>
      <c r="AE332" t="str">
        <f t="shared" si="84"/>
        <v>Prediabetes</v>
      </c>
      <c r="AF332" t="str">
        <f t="shared" si="85"/>
        <v>25-Sep-1993</v>
      </c>
      <c r="AG332" s="18">
        <f>VLOOKUP($U332,$A331:$Q$2344,13,FALSE)</f>
        <v>3162.02</v>
      </c>
      <c r="AH332" t="str">
        <f t="shared" si="86"/>
        <v>tier - 2</v>
      </c>
      <c r="AI332" t="str">
        <f t="shared" si="87"/>
        <v>tier - 3</v>
      </c>
      <c r="AJ332" t="str">
        <f t="shared" si="88"/>
        <v>R1013</v>
      </c>
      <c r="AK332">
        <f t="shared" si="89"/>
        <v>29</v>
      </c>
    </row>
    <row r="333" spans="1:37" ht="15.6" x14ac:dyDescent="0.3">
      <c r="A333" s="1" t="s">
        <v>2040</v>
      </c>
      <c r="B333" t="s">
        <v>5061</v>
      </c>
      <c r="C333">
        <v>18.73</v>
      </c>
      <c r="D333">
        <v>10.64</v>
      </c>
      <c r="E333" t="s">
        <v>2380</v>
      </c>
      <c r="F333" t="s">
        <v>2380</v>
      </c>
      <c r="G333" t="s">
        <v>2380</v>
      </c>
      <c r="H333">
        <v>2</v>
      </c>
      <c r="I333" t="s">
        <v>2381</v>
      </c>
      <c r="J333" t="s">
        <v>8346</v>
      </c>
      <c r="K333" t="s">
        <v>8348</v>
      </c>
      <c r="L333" t="s">
        <v>8658</v>
      </c>
      <c r="M333" s="15">
        <v>3167.46</v>
      </c>
      <c r="N333" t="s">
        <v>11</v>
      </c>
      <c r="O333" t="s">
        <v>12</v>
      </c>
      <c r="P333" t="s">
        <v>247</v>
      </c>
      <c r="Q333">
        <v>21</v>
      </c>
      <c r="U333" s="1" t="s">
        <v>2040</v>
      </c>
      <c r="V333" t="str">
        <f t="shared" si="75"/>
        <v>Bruns</v>
      </c>
      <c r="W333">
        <f t="shared" si="76"/>
        <v>18.73</v>
      </c>
      <c r="X333">
        <f t="shared" si="77"/>
        <v>10.64</v>
      </c>
      <c r="Y333" t="str">
        <f t="shared" si="78"/>
        <v>No</v>
      </c>
      <c r="Z333" t="str">
        <f t="shared" si="79"/>
        <v>No</v>
      </c>
      <c r="AA333" t="str">
        <f t="shared" si="80"/>
        <v>No</v>
      </c>
      <c r="AB333">
        <f t="shared" si="81"/>
        <v>2</v>
      </c>
      <c r="AC333" t="str">
        <f t="shared" si="82"/>
        <v>Yes</v>
      </c>
      <c r="AD333" t="str">
        <f t="shared" si="83"/>
        <v>Normal weight</v>
      </c>
      <c r="AE333" t="str">
        <f t="shared" si="84"/>
        <v>Diabetes</v>
      </c>
      <c r="AF333" t="str">
        <f t="shared" si="85"/>
        <v>29-Aug-2001</v>
      </c>
      <c r="AG333" s="18">
        <f>VLOOKUP($U333,$A332:$Q$2344,13,FALSE)</f>
        <v>3167.46</v>
      </c>
      <c r="AH333" t="str">
        <f t="shared" si="86"/>
        <v>tier - 2</v>
      </c>
      <c r="AI333" t="str">
        <f t="shared" si="87"/>
        <v>tier - 3</v>
      </c>
      <c r="AJ333" t="str">
        <f t="shared" si="88"/>
        <v>R1024</v>
      </c>
      <c r="AK333">
        <f t="shared" si="89"/>
        <v>21</v>
      </c>
    </row>
    <row r="334" spans="1:37" ht="15.6" x14ac:dyDescent="0.3">
      <c r="A334" s="1" t="s">
        <v>2039</v>
      </c>
      <c r="B334" t="s">
        <v>5062</v>
      </c>
      <c r="C334">
        <v>33.090000000000003</v>
      </c>
      <c r="D334">
        <v>6.06</v>
      </c>
      <c r="E334" t="s">
        <v>2380</v>
      </c>
      <c r="F334" t="s">
        <v>2380</v>
      </c>
      <c r="G334" t="s">
        <v>2381</v>
      </c>
      <c r="H334">
        <v>1</v>
      </c>
      <c r="I334" t="s">
        <v>2381</v>
      </c>
      <c r="J334" t="s">
        <v>8344</v>
      </c>
      <c r="K334" t="s">
        <v>8349</v>
      </c>
      <c r="L334" t="s">
        <v>8659</v>
      </c>
      <c r="M334" s="15">
        <v>3171.61</v>
      </c>
      <c r="N334" t="s">
        <v>11</v>
      </c>
      <c r="O334" t="s">
        <v>12</v>
      </c>
      <c r="P334" t="s">
        <v>13</v>
      </c>
      <c r="Q334">
        <v>28</v>
      </c>
      <c r="U334" s="1" t="s">
        <v>2039</v>
      </c>
      <c r="V334" t="str">
        <f t="shared" si="75"/>
        <v>Yochum</v>
      </c>
      <c r="W334">
        <f t="shared" si="76"/>
        <v>33.090000000000003</v>
      </c>
      <c r="X334">
        <f t="shared" si="77"/>
        <v>6.06</v>
      </c>
      <c r="Y334" t="str">
        <f t="shared" si="78"/>
        <v>No</v>
      </c>
      <c r="Z334" t="str">
        <f t="shared" si="79"/>
        <v>No</v>
      </c>
      <c r="AA334" t="str">
        <f t="shared" si="80"/>
        <v>Yes</v>
      </c>
      <c r="AB334">
        <f t="shared" si="81"/>
        <v>1</v>
      </c>
      <c r="AC334" t="str">
        <f t="shared" si="82"/>
        <v>Yes</v>
      </c>
      <c r="AD334" t="str">
        <f t="shared" si="83"/>
        <v>Obesity</v>
      </c>
      <c r="AE334" t="str">
        <f t="shared" si="84"/>
        <v>Prediabetes</v>
      </c>
      <c r="AF334" t="str">
        <f t="shared" si="85"/>
        <v>25-Oct-1994</v>
      </c>
      <c r="AG334" s="18">
        <f>VLOOKUP($U334,$A333:$Q$2344,13,FALSE)</f>
        <v>3171.61</v>
      </c>
      <c r="AH334" t="str">
        <f t="shared" si="86"/>
        <v>tier - 2</v>
      </c>
      <c r="AI334" t="str">
        <f t="shared" si="87"/>
        <v>tier - 3</v>
      </c>
      <c r="AJ334" t="str">
        <f t="shared" si="88"/>
        <v>R1013</v>
      </c>
      <c r="AK334">
        <f t="shared" si="89"/>
        <v>28</v>
      </c>
    </row>
    <row r="335" spans="1:37" ht="15.6" x14ac:dyDescent="0.3">
      <c r="A335" s="1" t="s">
        <v>2038</v>
      </c>
      <c r="B335" t="s">
        <v>5063</v>
      </c>
      <c r="C335">
        <v>18.329999999999998</v>
      </c>
      <c r="D335">
        <v>7.46</v>
      </c>
      <c r="E335" t="s">
        <v>2381</v>
      </c>
      <c r="F335" t="s">
        <v>2380</v>
      </c>
      <c r="G335" t="s">
        <v>2380</v>
      </c>
      <c r="H335">
        <v>1</v>
      </c>
      <c r="I335" t="s">
        <v>2381</v>
      </c>
      <c r="J335" t="s">
        <v>8347</v>
      </c>
      <c r="K335" t="s">
        <v>8348</v>
      </c>
      <c r="L335" t="s">
        <v>8660</v>
      </c>
      <c r="M335" s="15">
        <v>3172.02</v>
      </c>
      <c r="N335" t="s">
        <v>11</v>
      </c>
      <c r="O335" t="s">
        <v>16</v>
      </c>
      <c r="P335" t="s">
        <v>42</v>
      </c>
      <c r="Q335">
        <v>28</v>
      </c>
      <c r="U335" s="1" t="s">
        <v>2038</v>
      </c>
      <c r="V335" t="str">
        <f t="shared" si="75"/>
        <v>Freeburn</v>
      </c>
      <c r="W335">
        <f t="shared" si="76"/>
        <v>18.329999999999998</v>
      </c>
      <c r="X335">
        <f t="shared" si="77"/>
        <v>7.46</v>
      </c>
      <c r="Y335" t="str">
        <f t="shared" si="78"/>
        <v>Yes</v>
      </c>
      <c r="Z335" t="str">
        <f t="shared" si="79"/>
        <v>No</v>
      </c>
      <c r="AA335" t="str">
        <f t="shared" si="80"/>
        <v>No</v>
      </c>
      <c r="AB335">
        <f t="shared" si="81"/>
        <v>1</v>
      </c>
      <c r="AC335" t="str">
        <f t="shared" si="82"/>
        <v>Yes</v>
      </c>
      <c r="AD335" t="str">
        <f t="shared" si="83"/>
        <v>Underweight</v>
      </c>
      <c r="AE335" t="str">
        <f t="shared" si="84"/>
        <v>Diabetes</v>
      </c>
      <c r="AF335" t="str">
        <f t="shared" si="85"/>
        <v>6-Jul-1994</v>
      </c>
      <c r="AG335" s="18">
        <f>VLOOKUP($U335,$A334:$Q$2344,13,FALSE)</f>
        <v>3172.02</v>
      </c>
      <c r="AH335" t="str">
        <f t="shared" si="86"/>
        <v>tier - 2</v>
      </c>
      <c r="AI335" t="str">
        <f t="shared" si="87"/>
        <v>tier - 1</v>
      </c>
      <c r="AJ335" t="str">
        <f t="shared" si="88"/>
        <v>R1011</v>
      </c>
      <c r="AK335">
        <f t="shared" si="89"/>
        <v>28</v>
      </c>
    </row>
    <row r="336" spans="1:37" ht="15.6" x14ac:dyDescent="0.3">
      <c r="A336" s="1" t="s">
        <v>2037</v>
      </c>
      <c r="B336" t="s">
        <v>4769</v>
      </c>
      <c r="C336">
        <v>27.74</v>
      </c>
      <c r="D336">
        <v>4.68</v>
      </c>
      <c r="E336" t="s">
        <v>2381</v>
      </c>
      <c r="F336" t="s">
        <v>2380</v>
      </c>
      <c r="G336" t="s">
        <v>2380</v>
      </c>
      <c r="H336">
        <v>2</v>
      </c>
      <c r="I336" t="s">
        <v>2381</v>
      </c>
      <c r="J336" t="s">
        <v>8345</v>
      </c>
      <c r="K336" t="s">
        <v>8350</v>
      </c>
      <c r="L336" t="s">
        <v>8661</v>
      </c>
      <c r="M336" s="15">
        <v>3176.29</v>
      </c>
      <c r="N336" t="s">
        <v>11</v>
      </c>
      <c r="O336" t="s">
        <v>11</v>
      </c>
      <c r="P336" t="s">
        <v>23</v>
      </c>
      <c r="Q336">
        <v>26</v>
      </c>
      <c r="U336" s="1" t="s">
        <v>2037</v>
      </c>
      <c r="V336" t="str">
        <f t="shared" si="75"/>
        <v>Spencer</v>
      </c>
      <c r="W336">
        <f t="shared" si="76"/>
        <v>27.74</v>
      </c>
      <c r="X336">
        <f t="shared" si="77"/>
        <v>4.68</v>
      </c>
      <c r="Y336" t="str">
        <f t="shared" si="78"/>
        <v>Yes</v>
      </c>
      <c r="Z336" t="str">
        <f t="shared" si="79"/>
        <v>No</v>
      </c>
      <c r="AA336" t="str">
        <f t="shared" si="80"/>
        <v>No</v>
      </c>
      <c r="AB336">
        <f t="shared" si="81"/>
        <v>2</v>
      </c>
      <c r="AC336" t="str">
        <f t="shared" si="82"/>
        <v>Yes</v>
      </c>
      <c r="AD336" t="str">
        <f t="shared" si="83"/>
        <v>Over weight</v>
      </c>
      <c r="AE336" t="str">
        <f t="shared" si="84"/>
        <v>Normal</v>
      </c>
      <c r="AF336" t="str">
        <f t="shared" si="85"/>
        <v>14-Aug-1996</v>
      </c>
      <c r="AG336" s="18">
        <f>VLOOKUP($U336,$A335:$Q$2344,13,FALSE)</f>
        <v>3176.29</v>
      </c>
      <c r="AH336" t="str">
        <f t="shared" si="86"/>
        <v>tier - 2</v>
      </c>
      <c r="AI336" t="str">
        <f t="shared" si="87"/>
        <v>tier - 2</v>
      </c>
      <c r="AJ336" t="str">
        <f t="shared" si="88"/>
        <v>R1012</v>
      </c>
      <c r="AK336">
        <f t="shared" si="89"/>
        <v>26</v>
      </c>
    </row>
    <row r="337" spans="1:37" ht="15.6" x14ac:dyDescent="0.3">
      <c r="A337" s="1" t="s">
        <v>2036</v>
      </c>
      <c r="B337" t="s">
        <v>5064</v>
      </c>
      <c r="C337">
        <v>24.2</v>
      </c>
      <c r="D337">
        <v>6.15</v>
      </c>
      <c r="E337" t="s">
        <v>2380</v>
      </c>
      <c r="F337" t="s">
        <v>2380</v>
      </c>
      <c r="G337" t="s">
        <v>2380</v>
      </c>
      <c r="H337">
        <v>1</v>
      </c>
      <c r="I337" t="s">
        <v>2381</v>
      </c>
      <c r="J337" t="s">
        <v>8346</v>
      </c>
      <c r="K337" t="s">
        <v>8349</v>
      </c>
      <c r="L337" t="s">
        <v>8662</v>
      </c>
      <c r="M337" s="15">
        <v>3176.82</v>
      </c>
      <c r="N337" t="s">
        <v>11</v>
      </c>
      <c r="O337" t="s">
        <v>16</v>
      </c>
      <c r="P337" t="s">
        <v>23</v>
      </c>
      <c r="Q337">
        <v>26</v>
      </c>
      <c r="U337" s="1" t="s">
        <v>2036</v>
      </c>
      <c r="V337" t="str">
        <f t="shared" si="75"/>
        <v>Jarosik</v>
      </c>
      <c r="W337">
        <f t="shared" si="76"/>
        <v>24.2</v>
      </c>
      <c r="X337">
        <f t="shared" si="77"/>
        <v>6.15</v>
      </c>
      <c r="Y337" t="str">
        <f t="shared" si="78"/>
        <v>No</v>
      </c>
      <c r="Z337" t="str">
        <f t="shared" si="79"/>
        <v>No</v>
      </c>
      <c r="AA337" t="str">
        <f t="shared" si="80"/>
        <v>No</v>
      </c>
      <c r="AB337">
        <f t="shared" si="81"/>
        <v>1</v>
      </c>
      <c r="AC337" t="str">
        <f t="shared" si="82"/>
        <v>Yes</v>
      </c>
      <c r="AD337" t="str">
        <f t="shared" si="83"/>
        <v>Normal weight</v>
      </c>
      <c r="AE337" t="str">
        <f t="shared" si="84"/>
        <v>Prediabetes</v>
      </c>
      <c r="AF337" t="str">
        <f t="shared" si="85"/>
        <v>3-Jul-1996</v>
      </c>
      <c r="AG337" s="18">
        <f>VLOOKUP($U337,$A336:$Q$2344,13,FALSE)</f>
        <v>3176.82</v>
      </c>
      <c r="AH337" t="str">
        <f t="shared" si="86"/>
        <v>tier - 2</v>
      </c>
      <c r="AI337" t="str">
        <f t="shared" si="87"/>
        <v>tier - 1</v>
      </c>
      <c r="AJ337" t="str">
        <f t="shared" si="88"/>
        <v>R1012</v>
      </c>
      <c r="AK337">
        <f t="shared" si="89"/>
        <v>26</v>
      </c>
    </row>
    <row r="338" spans="1:37" ht="15.6" x14ac:dyDescent="0.3">
      <c r="A338" s="1" t="s">
        <v>2035</v>
      </c>
      <c r="B338" t="s">
        <v>5065</v>
      </c>
      <c r="C338">
        <v>22.03</v>
      </c>
      <c r="D338">
        <v>4.28</v>
      </c>
      <c r="E338" t="s">
        <v>2381</v>
      </c>
      <c r="F338" t="s">
        <v>2380</v>
      </c>
      <c r="G338" t="s">
        <v>2380</v>
      </c>
      <c r="H338">
        <v>0</v>
      </c>
      <c r="I338" t="s">
        <v>2381</v>
      </c>
      <c r="J338" t="s">
        <v>8346</v>
      </c>
      <c r="K338" t="s">
        <v>8350</v>
      </c>
      <c r="L338" t="s">
        <v>8663</v>
      </c>
      <c r="M338" s="15">
        <v>3179.96</v>
      </c>
      <c r="N338" t="s">
        <v>11</v>
      </c>
      <c r="O338" t="s">
        <v>11</v>
      </c>
      <c r="P338" t="s">
        <v>23</v>
      </c>
      <c r="Q338">
        <v>22</v>
      </c>
      <c r="U338" s="1" t="s">
        <v>2035</v>
      </c>
      <c r="V338" t="str">
        <f t="shared" si="75"/>
        <v>Heinzen</v>
      </c>
      <c r="W338">
        <f t="shared" si="76"/>
        <v>22.03</v>
      </c>
      <c r="X338">
        <f t="shared" si="77"/>
        <v>4.28</v>
      </c>
      <c r="Y338" t="str">
        <f t="shared" si="78"/>
        <v>Yes</v>
      </c>
      <c r="Z338" t="str">
        <f t="shared" si="79"/>
        <v>No</v>
      </c>
      <c r="AA338" t="str">
        <f t="shared" si="80"/>
        <v>No</v>
      </c>
      <c r="AB338">
        <f t="shared" si="81"/>
        <v>0</v>
      </c>
      <c r="AC338" t="str">
        <f t="shared" si="82"/>
        <v>Yes</v>
      </c>
      <c r="AD338" t="str">
        <f t="shared" si="83"/>
        <v>Normal weight</v>
      </c>
      <c r="AE338" t="str">
        <f t="shared" si="84"/>
        <v>Normal</v>
      </c>
      <c r="AF338" t="str">
        <f t="shared" si="85"/>
        <v>23-Sep-2000</v>
      </c>
      <c r="AG338" s="18">
        <f>VLOOKUP($U338,$A337:$Q$2344,13,FALSE)</f>
        <v>3179.96</v>
      </c>
      <c r="AH338" t="str">
        <f t="shared" si="86"/>
        <v>tier - 2</v>
      </c>
      <c r="AI338" t="str">
        <f t="shared" si="87"/>
        <v>tier - 2</v>
      </c>
      <c r="AJ338" t="str">
        <f t="shared" si="88"/>
        <v>R1012</v>
      </c>
      <c r="AK338">
        <f t="shared" si="89"/>
        <v>22</v>
      </c>
    </row>
    <row r="339" spans="1:37" ht="15.6" x14ac:dyDescent="0.3">
      <c r="A339" s="1" t="s">
        <v>2034</v>
      </c>
      <c r="B339" t="s">
        <v>4821</v>
      </c>
      <c r="C339">
        <v>26.885000000000002</v>
      </c>
      <c r="D339">
        <v>9.86</v>
      </c>
      <c r="E339" t="s">
        <v>2380</v>
      </c>
      <c r="F339" t="s">
        <v>2380</v>
      </c>
      <c r="G339" t="s">
        <v>2380</v>
      </c>
      <c r="H339">
        <v>3</v>
      </c>
      <c r="I339" t="s">
        <v>2381</v>
      </c>
      <c r="J339" t="s">
        <v>8345</v>
      </c>
      <c r="K339" t="s">
        <v>8348</v>
      </c>
      <c r="L339" t="s">
        <v>8664</v>
      </c>
      <c r="M339" s="15">
        <v>3180.51</v>
      </c>
      <c r="N339" t="s">
        <v>11</v>
      </c>
      <c r="O339" t="s">
        <v>11</v>
      </c>
      <c r="P339" t="s">
        <v>13</v>
      </c>
      <c r="Q339">
        <v>21</v>
      </c>
      <c r="U339" s="1" t="s">
        <v>2034</v>
      </c>
      <c r="V339" t="str">
        <f t="shared" si="75"/>
        <v>Kelley</v>
      </c>
      <c r="W339">
        <f t="shared" si="76"/>
        <v>26.885000000000002</v>
      </c>
      <c r="X339">
        <f t="shared" si="77"/>
        <v>9.86</v>
      </c>
      <c r="Y339" t="str">
        <f t="shared" si="78"/>
        <v>No</v>
      </c>
      <c r="Z339" t="str">
        <f t="shared" si="79"/>
        <v>No</v>
      </c>
      <c r="AA339" t="str">
        <f t="shared" si="80"/>
        <v>No</v>
      </c>
      <c r="AB339">
        <f t="shared" si="81"/>
        <v>3</v>
      </c>
      <c r="AC339" t="str">
        <f t="shared" si="82"/>
        <v>Yes</v>
      </c>
      <c r="AD339" t="str">
        <f t="shared" si="83"/>
        <v>Over weight</v>
      </c>
      <c r="AE339" t="str">
        <f t="shared" si="84"/>
        <v>Diabetes</v>
      </c>
      <c r="AF339" t="str">
        <f t="shared" si="85"/>
        <v>2-Sep-2001</v>
      </c>
      <c r="AG339" s="18">
        <f>VLOOKUP($U339,$A338:$Q$2344,13,FALSE)</f>
        <v>3180.51</v>
      </c>
      <c r="AH339" t="str">
        <f t="shared" si="86"/>
        <v>tier - 2</v>
      </c>
      <c r="AI339" t="str">
        <f t="shared" si="87"/>
        <v>tier - 2</v>
      </c>
      <c r="AJ339" t="str">
        <f t="shared" si="88"/>
        <v>R1013</v>
      </c>
      <c r="AK339">
        <f t="shared" si="89"/>
        <v>21</v>
      </c>
    </row>
    <row r="340" spans="1:37" ht="15.6" x14ac:dyDescent="0.3">
      <c r="A340" s="1" t="s">
        <v>2033</v>
      </c>
      <c r="B340" t="s">
        <v>5066</v>
      </c>
      <c r="C340">
        <v>16.36</v>
      </c>
      <c r="D340">
        <v>11.19</v>
      </c>
      <c r="E340" t="s">
        <v>2380</v>
      </c>
      <c r="F340" t="s">
        <v>2380</v>
      </c>
      <c r="G340" t="s">
        <v>2380</v>
      </c>
      <c r="H340">
        <v>0</v>
      </c>
      <c r="I340" t="s">
        <v>2381</v>
      </c>
      <c r="J340" t="s">
        <v>8347</v>
      </c>
      <c r="K340" t="s">
        <v>8348</v>
      </c>
      <c r="L340" t="s">
        <v>8665</v>
      </c>
      <c r="M340" s="15">
        <v>3201.25</v>
      </c>
      <c r="N340" t="s">
        <v>11</v>
      </c>
      <c r="O340" t="s">
        <v>12</v>
      </c>
      <c r="P340" t="s">
        <v>23</v>
      </c>
      <c r="Q340">
        <v>26</v>
      </c>
      <c r="U340" s="1" t="s">
        <v>2033</v>
      </c>
      <c r="V340" t="str">
        <f t="shared" si="75"/>
        <v>Thacker</v>
      </c>
      <c r="W340">
        <f t="shared" si="76"/>
        <v>16.36</v>
      </c>
      <c r="X340">
        <f t="shared" si="77"/>
        <v>11.19</v>
      </c>
      <c r="Y340" t="str">
        <f t="shared" si="78"/>
        <v>No</v>
      </c>
      <c r="Z340" t="str">
        <f t="shared" si="79"/>
        <v>No</v>
      </c>
      <c r="AA340" t="str">
        <f t="shared" si="80"/>
        <v>No</v>
      </c>
      <c r="AB340">
        <f t="shared" si="81"/>
        <v>0</v>
      </c>
      <c r="AC340" t="str">
        <f t="shared" si="82"/>
        <v>Yes</v>
      </c>
      <c r="AD340" t="str">
        <f t="shared" si="83"/>
        <v>Underweight</v>
      </c>
      <c r="AE340" t="str">
        <f t="shared" si="84"/>
        <v>Diabetes</v>
      </c>
      <c r="AF340" t="str">
        <f t="shared" si="85"/>
        <v>11-Oct-1996</v>
      </c>
      <c r="AG340" s="18">
        <f>VLOOKUP($U340,$A339:$Q$2344,13,FALSE)</f>
        <v>3201.25</v>
      </c>
      <c r="AH340" t="str">
        <f t="shared" si="86"/>
        <v>tier - 2</v>
      </c>
      <c r="AI340" t="str">
        <f t="shared" si="87"/>
        <v>tier - 3</v>
      </c>
      <c r="AJ340" t="str">
        <f t="shared" si="88"/>
        <v>R1012</v>
      </c>
      <c r="AK340">
        <f t="shared" si="89"/>
        <v>26</v>
      </c>
    </row>
    <row r="341" spans="1:37" ht="15.6" x14ac:dyDescent="0.3">
      <c r="A341" s="1" t="s">
        <v>2032</v>
      </c>
      <c r="B341" t="s">
        <v>5067</v>
      </c>
      <c r="C341">
        <v>32.299999999999997</v>
      </c>
      <c r="D341">
        <v>4.8899999999999997</v>
      </c>
      <c r="E341" t="s">
        <v>2381</v>
      </c>
      <c r="F341" t="s">
        <v>2380</v>
      </c>
      <c r="G341" t="s">
        <v>2381</v>
      </c>
      <c r="H341">
        <v>1</v>
      </c>
      <c r="I341" t="s">
        <v>2380</v>
      </c>
      <c r="J341" t="s">
        <v>8344</v>
      </c>
      <c r="K341" t="s">
        <v>8350</v>
      </c>
      <c r="L341" t="s">
        <v>8666</v>
      </c>
      <c r="M341" s="15">
        <v>3206.49</v>
      </c>
      <c r="N341" t="s">
        <v>11</v>
      </c>
      <c r="O341" t="s">
        <v>12</v>
      </c>
      <c r="P341" t="s">
        <v>247</v>
      </c>
      <c r="Q341">
        <v>25</v>
      </c>
      <c r="U341" s="1" t="s">
        <v>2032</v>
      </c>
      <c r="V341" t="str">
        <f t="shared" si="75"/>
        <v>Jeseritz</v>
      </c>
      <c r="W341">
        <f t="shared" si="76"/>
        <v>32.299999999999997</v>
      </c>
      <c r="X341">
        <f t="shared" si="77"/>
        <v>4.8899999999999997</v>
      </c>
      <c r="Y341" t="str">
        <f t="shared" si="78"/>
        <v>Yes</v>
      </c>
      <c r="Z341" t="str">
        <f t="shared" si="79"/>
        <v>No</v>
      </c>
      <c r="AA341" t="str">
        <f t="shared" si="80"/>
        <v>Yes</v>
      </c>
      <c r="AB341">
        <f t="shared" si="81"/>
        <v>1</v>
      </c>
      <c r="AC341" t="str">
        <f t="shared" si="82"/>
        <v>No</v>
      </c>
      <c r="AD341" t="str">
        <f t="shared" si="83"/>
        <v>Obesity</v>
      </c>
      <c r="AE341" t="str">
        <f t="shared" si="84"/>
        <v>Normal</v>
      </c>
      <c r="AF341" t="str">
        <f t="shared" si="85"/>
        <v>5-Jul-1997</v>
      </c>
      <c r="AG341" s="18">
        <f>VLOOKUP($U341,$A340:$Q$2344,13,FALSE)</f>
        <v>3206.49</v>
      </c>
      <c r="AH341" t="str">
        <f t="shared" si="86"/>
        <v>tier - 2</v>
      </c>
      <c r="AI341" t="str">
        <f t="shared" si="87"/>
        <v>tier - 3</v>
      </c>
      <c r="AJ341" t="str">
        <f t="shared" si="88"/>
        <v>R1024</v>
      </c>
      <c r="AK341">
        <f t="shared" si="89"/>
        <v>25</v>
      </c>
    </row>
    <row r="342" spans="1:37" ht="15.6" x14ac:dyDescent="0.3">
      <c r="A342" s="1" t="s">
        <v>2031</v>
      </c>
      <c r="B342" t="s">
        <v>5068</v>
      </c>
      <c r="C342">
        <v>16.05</v>
      </c>
      <c r="D342">
        <v>4.3499999999999996</v>
      </c>
      <c r="E342" t="s">
        <v>2381</v>
      </c>
      <c r="F342" t="s">
        <v>2380</v>
      </c>
      <c r="G342" t="s">
        <v>2380</v>
      </c>
      <c r="H342">
        <v>0</v>
      </c>
      <c r="I342" t="s">
        <v>2381</v>
      </c>
      <c r="J342" t="s">
        <v>8347</v>
      </c>
      <c r="K342" t="s">
        <v>8350</v>
      </c>
      <c r="L342" t="s">
        <v>8648</v>
      </c>
      <c r="M342" s="15">
        <v>3208.79</v>
      </c>
      <c r="N342" t="s">
        <v>11</v>
      </c>
      <c r="O342" t="s">
        <v>12</v>
      </c>
      <c r="P342" t="s">
        <v>42</v>
      </c>
      <c r="Q342">
        <v>25</v>
      </c>
      <c r="U342" s="1" t="s">
        <v>2031</v>
      </c>
      <c r="V342" t="str">
        <f t="shared" si="75"/>
        <v>Hohman</v>
      </c>
      <c r="W342">
        <f t="shared" si="76"/>
        <v>16.05</v>
      </c>
      <c r="X342">
        <f t="shared" si="77"/>
        <v>4.3499999999999996</v>
      </c>
      <c r="Y342" t="str">
        <f t="shared" si="78"/>
        <v>Yes</v>
      </c>
      <c r="Z342" t="str">
        <f t="shared" si="79"/>
        <v>No</v>
      </c>
      <c r="AA342" t="str">
        <f t="shared" si="80"/>
        <v>No</v>
      </c>
      <c r="AB342">
        <f t="shared" si="81"/>
        <v>0</v>
      </c>
      <c r="AC342" t="str">
        <f t="shared" si="82"/>
        <v>Yes</v>
      </c>
      <c r="AD342" t="str">
        <f t="shared" si="83"/>
        <v>Underweight</v>
      </c>
      <c r="AE342" t="str">
        <f t="shared" si="84"/>
        <v>Normal</v>
      </c>
      <c r="AF342" t="str">
        <f t="shared" si="85"/>
        <v>22-Dec-1997</v>
      </c>
      <c r="AG342" s="18">
        <f>VLOOKUP($U342,$A341:$Q$2344,13,FALSE)</f>
        <v>3208.79</v>
      </c>
      <c r="AH342" t="str">
        <f t="shared" si="86"/>
        <v>tier - 2</v>
      </c>
      <c r="AI342" t="str">
        <f t="shared" si="87"/>
        <v>tier - 3</v>
      </c>
      <c r="AJ342" t="str">
        <f t="shared" si="88"/>
        <v>R1011</v>
      </c>
      <c r="AK342">
        <f t="shared" si="89"/>
        <v>25</v>
      </c>
    </row>
    <row r="343" spans="1:37" ht="15.6" x14ac:dyDescent="0.3">
      <c r="A343" s="1" t="s">
        <v>2030</v>
      </c>
      <c r="B343" t="s">
        <v>5069</v>
      </c>
      <c r="C343">
        <v>29.07</v>
      </c>
      <c r="D343">
        <v>8.66</v>
      </c>
      <c r="E343" t="s">
        <v>2381</v>
      </c>
      <c r="F343" t="s">
        <v>2380</v>
      </c>
      <c r="G343" t="s">
        <v>2380</v>
      </c>
      <c r="H343">
        <v>2</v>
      </c>
      <c r="I343" t="s">
        <v>2381</v>
      </c>
      <c r="J343" t="s">
        <v>8345</v>
      </c>
      <c r="K343" t="s">
        <v>8348</v>
      </c>
      <c r="L343" t="s">
        <v>8667</v>
      </c>
      <c r="M343" s="15">
        <v>3213.62</v>
      </c>
      <c r="N343" t="s">
        <v>11</v>
      </c>
      <c r="O343" t="s">
        <v>11</v>
      </c>
      <c r="P343" t="s">
        <v>247</v>
      </c>
      <c r="Q343">
        <v>25</v>
      </c>
      <c r="U343" s="1" t="s">
        <v>2030</v>
      </c>
      <c r="V343" t="str">
        <f t="shared" si="75"/>
        <v>Hill</v>
      </c>
      <c r="W343">
        <f t="shared" si="76"/>
        <v>29.07</v>
      </c>
      <c r="X343">
        <f t="shared" si="77"/>
        <v>8.66</v>
      </c>
      <c r="Y343" t="str">
        <f t="shared" si="78"/>
        <v>Yes</v>
      </c>
      <c r="Z343" t="str">
        <f t="shared" si="79"/>
        <v>No</v>
      </c>
      <c r="AA343" t="str">
        <f t="shared" si="80"/>
        <v>No</v>
      </c>
      <c r="AB343">
        <f t="shared" si="81"/>
        <v>2</v>
      </c>
      <c r="AC343" t="str">
        <f t="shared" si="82"/>
        <v>Yes</v>
      </c>
      <c r="AD343" t="str">
        <f t="shared" si="83"/>
        <v>Over weight</v>
      </c>
      <c r="AE343" t="str">
        <f t="shared" si="84"/>
        <v>Diabetes</v>
      </c>
      <c r="AF343" t="str">
        <f t="shared" si="85"/>
        <v>6-Jul-1997</v>
      </c>
      <c r="AG343" s="18">
        <f>VLOOKUP($U343,$A342:$Q$2344,13,FALSE)</f>
        <v>3213.62</v>
      </c>
      <c r="AH343" t="str">
        <f t="shared" si="86"/>
        <v>tier - 2</v>
      </c>
      <c r="AI343" t="str">
        <f t="shared" si="87"/>
        <v>tier - 2</v>
      </c>
      <c r="AJ343" t="str">
        <f t="shared" si="88"/>
        <v>R1024</v>
      </c>
      <c r="AK343">
        <f t="shared" si="89"/>
        <v>25</v>
      </c>
    </row>
    <row r="344" spans="1:37" ht="15.6" x14ac:dyDescent="0.3">
      <c r="A344" s="1" t="s">
        <v>2029</v>
      </c>
      <c r="B344" t="s">
        <v>5070</v>
      </c>
      <c r="C344">
        <v>17.43</v>
      </c>
      <c r="D344">
        <v>8.64</v>
      </c>
      <c r="E344" t="s">
        <v>2380</v>
      </c>
      <c r="F344" t="s">
        <v>2380</v>
      </c>
      <c r="G344" t="s">
        <v>2380</v>
      </c>
      <c r="H344">
        <v>0</v>
      </c>
      <c r="I344" t="s">
        <v>2381</v>
      </c>
      <c r="J344" t="s">
        <v>8347</v>
      </c>
      <c r="K344" t="s">
        <v>8348</v>
      </c>
      <c r="L344" t="s">
        <v>8668</v>
      </c>
      <c r="M344" s="15">
        <v>3227.12</v>
      </c>
      <c r="N344" t="s">
        <v>11</v>
      </c>
      <c r="O344" t="s">
        <v>12</v>
      </c>
      <c r="P344" t="s">
        <v>13</v>
      </c>
      <c r="Q344">
        <v>25</v>
      </c>
      <c r="U344" s="1" t="s">
        <v>2029</v>
      </c>
      <c r="V344" t="str">
        <f t="shared" si="75"/>
        <v>Kuepfer</v>
      </c>
      <c r="W344">
        <f t="shared" si="76"/>
        <v>17.43</v>
      </c>
      <c r="X344">
        <f t="shared" si="77"/>
        <v>8.64</v>
      </c>
      <c r="Y344" t="str">
        <f t="shared" si="78"/>
        <v>No</v>
      </c>
      <c r="Z344" t="str">
        <f t="shared" si="79"/>
        <v>No</v>
      </c>
      <c r="AA344" t="str">
        <f t="shared" si="80"/>
        <v>No</v>
      </c>
      <c r="AB344">
        <f t="shared" si="81"/>
        <v>0</v>
      </c>
      <c r="AC344" t="str">
        <f t="shared" si="82"/>
        <v>Yes</v>
      </c>
      <c r="AD344" t="str">
        <f t="shared" si="83"/>
        <v>Underweight</v>
      </c>
      <c r="AE344" t="str">
        <f t="shared" si="84"/>
        <v>Diabetes</v>
      </c>
      <c r="AF344" t="str">
        <f t="shared" si="85"/>
        <v>2-Aug-1997</v>
      </c>
      <c r="AG344" s="18">
        <f>VLOOKUP($U344,$A343:$Q$2344,13,FALSE)</f>
        <v>3227.12</v>
      </c>
      <c r="AH344" t="str">
        <f t="shared" si="86"/>
        <v>tier - 2</v>
      </c>
      <c r="AI344" t="str">
        <f t="shared" si="87"/>
        <v>tier - 3</v>
      </c>
      <c r="AJ344" t="str">
        <f t="shared" si="88"/>
        <v>R1013</v>
      </c>
      <c r="AK344">
        <f t="shared" si="89"/>
        <v>25</v>
      </c>
    </row>
    <row r="345" spans="1:37" ht="15.6" x14ac:dyDescent="0.3">
      <c r="A345" s="1" t="s">
        <v>2028</v>
      </c>
      <c r="B345" t="s">
        <v>5071</v>
      </c>
      <c r="C345">
        <v>19.329999999999998</v>
      </c>
      <c r="D345">
        <v>4.2699999999999996</v>
      </c>
      <c r="E345" t="s">
        <v>2380</v>
      </c>
      <c r="F345" t="s">
        <v>2380</v>
      </c>
      <c r="G345" t="s">
        <v>2380</v>
      </c>
      <c r="H345">
        <v>0</v>
      </c>
      <c r="I345" t="s">
        <v>2381</v>
      </c>
      <c r="J345" t="s">
        <v>8346</v>
      </c>
      <c r="K345" t="s">
        <v>8350</v>
      </c>
      <c r="L345" t="s">
        <v>8669</v>
      </c>
      <c r="M345" s="15">
        <v>3238.44</v>
      </c>
      <c r="N345" t="s">
        <v>11</v>
      </c>
      <c r="O345" t="s">
        <v>12</v>
      </c>
      <c r="P345" t="s">
        <v>13</v>
      </c>
      <c r="Q345">
        <v>25</v>
      </c>
      <c r="U345" s="1" t="s">
        <v>2028</v>
      </c>
      <c r="V345" t="str">
        <f t="shared" si="75"/>
        <v>Kaczmarek</v>
      </c>
      <c r="W345">
        <f t="shared" si="76"/>
        <v>19.329999999999998</v>
      </c>
      <c r="X345">
        <f t="shared" si="77"/>
        <v>4.2699999999999996</v>
      </c>
      <c r="Y345" t="str">
        <f t="shared" si="78"/>
        <v>No</v>
      </c>
      <c r="Z345" t="str">
        <f t="shared" si="79"/>
        <v>No</v>
      </c>
      <c r="AA345" t="str">
        <f t="shared" si="80"/>
        <v>No</v>
      </c>
      <c r="AB345">
        <f t="shared" si="81"/>
        <v>0</v>
      </c>
      <c r="AC345" t="str">
        <f t="shared" si="82"/>
        <v>Yes</v>
      </c>
      <c r="AD345" t="str">
        <f t="shared" si="83"/>
        <v>Normal weight</v>
      </c>
      <c r="AE345" t="str">
        <f t="shared" si="84"/>
        <v>Normal</v>
      </c>
      <c r="AF345" t="str">
        <f t="shared" si="85"/>
        <v>2-Sep-1997</v>
      </c>
      <c r="AG345" s="18">
        <f>VLOOKUP($U345,$A344:$Q$2344,13,FALSE)</f>
        <v>3238.44</v>
      </c>
      <c r="AH345" t="str">
        <f t="shared" si="86"/>
        <v>tier - 2</v>
      </c>
      <c r="AI345" t="str">
        <f t="shared" si="87"/>
        <v>tier - 3</v>
      </c>
      <c r="AJ345" t="str">
        <f t="shared" si="88"/>
        <v>R1013</v>
      </c>
      <c r="AK345">
        <f t="shared" si="89"/>
        <v>25</v>
      </c>
    </row>
    <row r="346" spans="1:37" ht="15.6" x14ac:dyDescent="0.3">
      <c r="A346" s="1" t="s">
        <v>2027</v>
      </c>
      <c r="B346" t="s">
        <v>5073</v>
      </c>
      <c r="C346">
        <v>30.52</v>
      </c>
      <c r="D346">
        <v>4.21</v>
      </c>
      <c r="E346" t="s">
        <v>2380</v>
      </c>
      <c r="F346" t="s">
        <v>2380</v>
      </c>
      <c r="G346" t="s">
        <v>2380</v>
      </c>
      <c r="H346">
        <v>1</v>
      </c>
      <c r="I346" t="s">
        <v>2381</v>
      </c>
      <c r="J346" t="s">
        <v>8344</v>
      </c>
      <c r="K346" t="s">
        <v>8350</v>
      </c>
      <c r="L346" t="s">
        <v>8670</v>
      </c>
      <c r="M346" s="15">
        <v>3260.2</v>
      </c>
      <c r="N346" t="s">
        <v>12</v>
      </c>
      <c r="O346" t="s">
        <v>11</v>
      </c>
      <c r="P346" t="s">
        <v>42</v>
      </c>
      <c r="Q346">
        <v>31</v>
      </c>
      <c r="U346" s="1" t="s">
        <v>2027</v>
      </c>
      <c r="V346" t="str">
        <f t="shared" si="75"/>
        <v>Pitt</v>
      </c>
      <c r="W346">
        <f t="shared" si="76"/>
        <v>30.52</v>
      </c>
      <c r="X346">
        <f t="shared" si="77"/>
        <v>4.21</v>
      </c>
      <c r="Y346" t="str">
        <f t="shared" si="78"/>
        <v>No</v>
      </c>
      <c r="Z346" t="str">
        <f t="shared" si="79"/>
        <v>No</v>
      </c>
      <c r="AA346" t="str">
        <f t="shared" si="80"/>
        <v>No</v>
      </c>
      <c r="AB346">
        <f t="shared" si="81"/>
        <v>1</v>
      </c>
      <c r="AC346" t="str">
        <f t="shared" si="82"/>
        <v>Yes</v>
      </c>
      <c r="AD346" t="str">
        <f t="shared" si="83"/>
        <v>Obesity</v>
      </c>
      <c r="AE346" t="str">
        <f t="shared" si="84"/>
        <v>Normal</v>
      </c>
      <c r="AF346" t="str">
        <f t="shared" si="85"/>
        <v>13-Nov-1991</v>
      </c>
      <c r="AG346" s="18">
        <f>VLOOKUP($U346,$A345:$Q$2344,13,FALSE)</f>
        <v>3260.2</v>
      </c>
      <c r="AH346" t="str">
        <f t="shared" si="86"/>
        <v>tier - 3</v>
      </c>
      <c r="AI346" t="str">
        <f t="shared" si="87"/>
        <v>tier - 2</v>
      </c>
      <c r="AJ346" t="str">
        <f t="shared" si="88"/>
        <v>R1011</v>
      </c>
      <c r="AK346">
        <f t="shared" si="89"/>
        <v>31</v>
      </c>
    </row>
    <row r="347" spans="1:37" ht="15.6" x14ac:dyDescent="0.3">
      <c r="A347" s="1" t="s">
        <v>2026</v>
      </c>
      <c r="B347" t="s">
        <v>5074</v>
      </c>
      <c r="C347">
        <v>39.21</v>
      </c>
      <c r="D347">
        <v>5.04</v>
      </c>
      <c r="E347" t="s">
        <v>2380</v>
      </c>
      <c r="F347" t="s">
        <v>2380</v>
      </c>
      <c r="G347" t="s">
        <v>2381</v>
      </c>
      <c r="H347">
        <v>1</v>
      </c>
      <c r="I347" t="s">
        <v>2381</v>
      </c>
      <c r="J347" t="s">
        <v>8344</v>
      </c>
      <c r="K347" t="s">
        <v>8350</v>
      </c>
      <c r="L347" t="s">
        <v>8671</v>
      </c>
      <c r="M347" s="15">
        <v>3268.85</v>
      </c>
      <c r="N347" t="s">
        <v>12</v>
      </c>
      <c r="O347" t="s">
        <v>16</v>
      </c>
      <c r="P347" t="s">
        <v>168</v>
      </c>
      <c r="Q347">
        <v>28</v>
      </c>
      <c r="U347" s="1" t="s">
        <v>2026</v>
      </c>
      <c r="V347" t="str">
        <f t="shared" si="75"/>
        <v>Lorton</v>
      </c>
      <c r="W347">
        <f t="shared" si="76"/>
        <v>39.21</v>
      </c>
      <c r="X347">
        <f t="shared" si="77"/>
        <v>5.04</v>
      </c>
      <c r="Y347" t="str">
        <f t="shared" si="78"/>
        <v>No</v>
      </c>
      <c r="Z347" t="str">
        <f t="shared" si="79"/>
        <v>No</v>
      </c>
      <c r="AA347" t="str">
        <f t="shared" si="80"/>
        <v>Yes</v>
      </c>
      <c r="AB347">
        <f t="shared" si="81"/>
        <v>1</v>
      </c>
      <c r="AC347" t="str">
        <f t="shared" si="82"/>
        <v>Yes</v>
      </c>
      <c r="AD347" t="str">
        <f t="shared" si="83"/>
        <v>Obesity</v>
      </c>
      <c r="AE347" t="str">
        <f t="shared" si="84"/>
        <v>Normal</v>
      </c>
      <c r="AF347" t="str">
        <f t="shared" si="85"/>
        <v>2-Dec-1994</v>
      </c>
      <c r="AG347" s="18">
        <f>VLOOKUP($U347,$A346:$Q$2344,13,FALSE)</f>
        <v>3268.85</v>
      </c>
      <c r="AH347" t="str">
        <f t="shared" si="86"/>
        <v>tier - 3</v>
      </c>
      <c r="AI347" t="str">
        <f t="shared" si="87"/>
        <v>tier - 1</v>
      </c>
      <c r="AJ347" t="str">
        <f t="shared" si="88"/>
        <v>R1016</v>
      </c>
      <c r="AK347">
        <f t="shared" si="89"/>
        <v>28</v>
      </c>
    </row>
    <row r="348" spans="1:37" ht="15.6" x14ac:dyDescent="0.3">
      <c r="A348" s="1" t="s">
        <v>2025</v>
      </c>
      <c r="B348" t="s">
        <v>5075</v>
      </c>
      <c r="C348">
        <v>26.98</v>
      </c>
      <c r="D348">
        <v>5.21</v>
      </c>
      <c r="E348" t="s">
        <v>2381</v>
      </c>
      <c r="F348" t="s">
        <v>2380</v>
      </c>
      <c r="G348" t="s">
        <v>2380</v>
      </c>
      <c r="H348">
        <v>2</v>
      </c>
      <c r="I348" t="s">
        <v>2381</v>
      </c>
      <c r="J348" t="s">
        <v>8345</v>
      </c>
      <c r="K348" t="s">
        <v>8350</v>
      </c>
      <c r="L348" t="s">
        <v>8672</v>
      </c>
      <c r="M348" s="15">
        <v>3277.16</v>
      </c>
      <c r="N348" t="s">
        <v>11</v>
      </c>
      <c r="O348" t="s">
        <v>12</v>
      </c>
      <c r="P348" t="s">
        <v>42</v>
      </c>
      <c r="Q348">
        <v>28</v>
      </c>
      <c r="U348" s="1" t="s">
        <v>2025</v>
      </c>
      <c r="V348" t="str">
        <f t="shared" si="75"/>
        <v>Castaneda</v>
      </c>
      <c r="W348">
        <f t="shared" si="76"/>
        <v>26.98</v>
      </c>
      <c r="X348">
        <f t="shared" si="77"/>
        <v>5.21</v>
      </c>
      <c r="Y348" t="str">
        <f t="shared" si="78"/>
        <v>Yes</v>
      </c>
      <c r="Z348" t="str">
        <f t="shared" si="79"/>
        <v>No</v>
      </c>
      <c r="AA348" t="str">
        <f t="shared" si="80"/>
        <v>No</v>
      </c>
      <c r="AB348">
        <f t="shared" si="81"/>
        <v>2</v>
      </c>
      <c r="AC348" t="str">
        <f t="shared" si="82"/>
        <v>Yes</v>
      </c>
      <c r="AD348" t="str">
        <f t="shared" si="83"/>
        <v>Over weight</v>
      </c>
      <c r="AE348" t="str">
        <f t="shared" si="84"/>
        <v>Normal</v>
      </c>
      <c r="AF348" t="str">
        <f t="shared" si="85"/>
        <v>1-Jul-1994</v>
      </c>
      <c r="AG348" s="18">
        <f>VLOOKUP($U348,$A347:$Q$2344,13,FALSE)</f>
        <v>3277.16</v>
      </c>
      <c r="AH348" t="str">
        <f t="shared" si="86"/>
        <v>tier - 2</v>
      </c>
      <c r="AI348" t="str">
        <f t="shared" si="87"/>
        <v>tier - 3</v>
      </c>
      <c r="AJ348" t="str">
        <f t="shared" si="88"/>
        <v>R1011</v>
      </c>
      <c r="AK348">
        <f t="shared" si="89"/>
        <v>28</v>
      </c>
    </row>
    <row r="349" spans="1:37" ht="15.6" x14ac:dyDescent="0.3">
      <c r="A349" s="1" t="s">
        <v>2024</v>
      </c>
      <c r="B349" t="s">
        <v>5076</v>
      </c>
      <c r="C349">
        <v>25.84</v>
      </c>
      <c r="D349">
        <v>8.83</v>
      </c>
      <c r="E349" t="s">
        <v>2380</v>
      </c>
      <c r="F349" t="s">
        <v>2380</v>
      </c>
      <c r="G349" t="s">
        <v>2380</v>
      </c>
      <c r="H349">
        <v>0</v>
      </c>
      <c r="I349" t="s">
        <v>2380</v>
      </c>
      <c r="J349" t="s">
        <v>8345</v>
      </c>
      <c r="K349" t="s">
        <v>8348</v>
      </c>
      <c r="L349" t="s">
        <v>8673</v>
      </c>
      <c r="M349" s="15">
        <v>3279.87</v>
      </c>
      <c r="N349" t="s">
        <v>11</v>
      </c>
      <c r="O349" t="s">
        <v>16</v>
      </c>
      <c r="P349" t="s">
        <v>356</v>
      </c>
      <c r="Q349">
        <v>21</v>
      </c>
      <c r="U349" s="1" t="s">
        <v>2024</v>
      </c>
      <c r="V349" t="str">
        <f t="shared" si="75"/>
        <v>Cherop</v>
      </c>
      <c r="W349">
        <f t="shared" si="76"/>
        <v>25.84</v>
      </c>
      <c r="X349">
        <f t="shared" si="77"/>
        <v>8.83</v>
      </c>
      <c r="Y349" t="str">
        <f t="shared" si="78"/>
        <v>No</v>
      </c>
      <c r="Z349" t="str">
        <f t="shared" si="79"/>
        <v>No</v>
      </c>
      <c r="AA349" t="str">
        <f t="shared" si="80"/>
        <v>No</v>
      </c>
      <c r="AB349">
        <f t="shared" si="81"/>
        <v>0</v>
      </c>
      <c r="AC349" t="str">
        <f t="shared" si="82"/>
        <v>No</v>
      </c>
      <c r="AD349" t="str">
        <f t="shared" si="83"/>
        <v>Over weight</v>
      </c>
      <c r="AE349" t="str">
        <f t="shared" si="84"/>
        <v>Diabetes</v>
      </c>
      <c r="AF349" t="str">
        <f t="shared" si="85"/>
        <v>6-Oct-2001</v>
      </c>
      <c r="AG349" s="18">
        <f>VLOOKUP($U349,$A348:$Q$2344,13,FALSE)</f>
        <v>3279.87</v>
      </c>
      <c r="AH349" t="str">
        <f t="shared" si="86"/>
        <v>tier - 2</v>
      </c>
      <c r="AI349" t="str">
        <f t="shared" si="87"/>
        <v>tier - 1</v>
      </c>
      <c r="AJ349" t="str">
        <f t="shared" si="88"/>
        <v>R1017</v>
      </c>
      <c r="AK349">
        <f t="shared" si="89"/>
        <v>21</v>
      </c>
    </row>
    <row r="350" spans="1:37" ht="15.6" x14ac:dyDescent="0.3">
      <c r="A350" s="1" t="s">
        <v>2023</v>
      </c>
      <c r="B350" t="s">
        <v>5077</v>
      </c>
      <c r="C350">
        <v>28.31</v>
      </c>
      <c r="D350">
        <v>8.4700000000000006</v>
      </c>
      <c r="E350" t="s">
        <v>2381</v>
      </c>
      <c r="F350" t="s">
        <v>2380</v>
      </c>
      <c r="G350" t="s">
        <v>2380</v>
      </c>
      <c r="H350">
        <v>2</v>
      </c>
      <c r="I350" t="s">
        <v>2381</v>
      </c>
      <c r="J350" t="s">
        <v>8345</v>
      </c>
      <c r="K350" t="s">
        <v>8348</v>
      </c>
      <c r="L350" t="s">
        <v>8674</v>
      </c>
      <c r="M350" s="15">
        <v>3280.22</v>
      </c>
      <c r="N350" t="s">
        <v>11</v>
      </c>
      <c r="O350" t="s">
        <v>12</v>
      </c>
      <c r="P350" t="s">
        <v>42</v>
      </c>
      <c r="Q350">
        <v>19</v>
      </c>
      <c r="U350" s="1" t="s">
        <v>2023</v>
      </c>
      <c r="V350" t="str">
        <f t="shared" si="75"/>
        <v>Howell</v>
      </c>
      <c r="W350">
        <f t="shared" si="76"/>
        <v>28.31</v>
      </c>
      <c r="X350">
        <f t="shared" si="77"/>
        <v>8.4700000000000006</v>
      </c>
      <c r="Y350" t="str">
        <f t="shared" si="78"/>
        <v>Yes</v>
      </c>
      <c r="Z350" t="str">
        <f t="shared" si="79"/>
        <v>No</v>
      </c>
      <c r="AA350" t="str">
        <f t="shared" si="80"/>
        <v>No</v>
      </c>
      <c r="AB350">
        <f t="shared" si="81"/>
        <v>2</v>
      </c>
      <c r="AC350" t="str">
        <f t="shared" si="82"/>
        <v>Yes</v>
      </c>
      <c r="AD350" t="str">
        <f t="shared" si="83"/>
        <v>Over weight</v>
      </c>
      <c r="AE350" t="str">
        <f t="shared" si="84"/>
        <v>Diabetes</v>
      </c>
      <c r="AF350" t="str">
        <f t="shared" si="85"/>
        <v>3-Jul-2003</v>
      </c>
      <c r="AG350" s="18">
        <f>VLOOKUP($U350,$A349:$Q$2344,13,FALSE)</f>
        <v>3280.22</v>
      </c>
      <c r="AH350" t="str">
        <f t="shared" si="86"/>
        <v>tier - 2</v>
      </c>
      <c r="AI350" t="str">
        <f t="shared" si="87"/>
        <v>tier - 3</v>
      </c>
      <c r="AJ350" t="str">
        <f t="shared" si="88"/>
        <v>R1011</v>
      </c>
      <c r="AK350">
        <f t="shared" si="89"/>
        <v>19</v>
      </c>
    </row>
    <row r="351" spans="1:37" ht="15.6" x14ac:dyDescent="0.3">
      <c r="A351" s="1" t="s">
        <v>2022</v>
      </c>
      <c r="B351" t="s">
        <v>5078</v>
      </c>
      <c r="C351">
        <v>23.94</v>
      </c>
      <c r="D351">
        <v>4.2</v>
      </c>
      <c r="E351" t="s">
        <v>2380</v>
      </c>
      <c r="F351" t="s">
        <v>2380</v>
      </c>
      <c r="G351" t="s">
        <v>2380</v>
      </c>
      <c r="H351">
        <v>0</v>
      </c>
      <c r="I351" t="s">
        <v>2381</v>
      </c>
      <c r="J351" t="s">
        <v>8346</v>
      </c>
      <c r="K351" t="s">
        <v>8350</v>
      </c>
      <c r="L351" t="s">
        <v>8675</v>
      </c>
      <c r="M351" s="15">
        <v>3292.53</v>
      </c>
      <c r="N351" t="s">
        <v>11</v>
      </c>
      <c r="O351" t="s">
        <v>11</v>
      </c>
      <c r="P351" t="s">
        <v>23</v>
      </c>
      <c r="Q351">
        <v>26</v>
      </c>
      <c r="U351" s="1" t="s">
        <v>2022</v>
      </c>
      <c r="V351" t="str">
        <f t="shared" si="75"/>
        <v>Palmer</v>
      </c>
      <c r="W351">
        <f t="shared" si="76"/>
        <v>23.94</v>
      </c>
      <c r="X351">
        <f t="shared" si="77"/>
        <v>4.2</v>
      </c>
      <c r="Y351" t="str">
        <f t="shared" si="78"/>
        <v>No</v>
      </c>
      <c r="Z351" t="str">
        <f t="shared" si="79"/>
        <v>No</v>
      </c>
      <c r="AA351" t="str">
        <f t="shared" si="80"/>
        <v>No</v>
      </c>
      <c r="AB351">
        <f t="shared" si="81"/>
        <v>0</v>
      </c>
      <c r="AC351" t="str">
        <f t="shared" si="82"/>
        <v>Yes</v>
      </c>
      <c r="AD351" t="str">
        <f t="shared" si="83"/>
        <v>Normal weight</v>
      </c>
      <c r="AE351" t="str">
        <f t="shared" si="84"/>
        <v>Normal</v>
      </c>
      <c r="AF351" t="str">
        <f t="shared" si="85"/>
        <v>17-Nov-1996</v>
      </c>
      <c r="AG351" s="18">
        <f>VLOOKUP($U351,$A350:$Q$2344,13,FALSE)</f>
        <v>3292.53</v>
      </c>
      <c r="AH351" t="str">
        <f t="shared" si="86"/>
        <v>tier - 2</v>
      </c>
      <c r="AI351" t="str">
        <f t="shared" si="87"/>
        <v>tier - 2</v>
      </c>
      <c r="AJ351" t="str">
        <f t="shared" si="88"/>
        <v>R1012</v>
      </c>
      <c r="AK351">
        <f t="shared" si="89"/>
        <v>26</v>
      </c>
    </row>
    <row r="352" spans="1:37" ht="15.6" x14ac:dyDescent="0.3">
      <c r="A352" s="1" t="s">
        <v>2021</v>
      </c>
      <c r="B352" t="s">
        <v>5079</v>
      </c>
      <c r="C352">
        <v>20.03</v>
      </c>
      <c r="D352">
        <v>6.14</v>
      </c>
      <c r="E352" t="s">
        <v>2381</v>
      </c>
      <c r="F352" t="s">
        <v>2380</v>
      </c>
      <c r="G352" t="s">
        <v>2380</v>
      </c>
      <c r="H352">
        <v>0</v>
      </c>
      <c r="I352" t="s">
        <v>2381</v>
      </c>
      <c r="J352" t="s">
        <v>8346</v>
      </c>
      <c r="K352" t="s">
        <v>8349</v>
      </c>
      <c r="L352" t="s">
        <v>8676</v>
      </c>
      <c r="M352" s="15">
        <v>3300.7</v>
      </c>
      <c r="N352" t="s">
        <v>11</v>
      </c>
      <c r="O352" t="s">
        <v>11</v>
      </c>
      <c r="P352" t="s">
        <v>200</v>
      </c>
      <c r="Q352">
        <v>19</v>
      </c>
      <c r="U352" s="1" t="s">
        <v>2021</v>
      </c>
      <c r="V352" t="str">
        <f t="shared" si="75"/>
        <v>Olson</v>
      </c>
      <c r="W352">
        <f t="shared" si="76"/>
        <v>20.03</v>
      </c>
      <c r="X352">
        <f t="shared" si="77"/>
        <v>6.14</v>
      </c>
      <c r="Y352" t="str">
        <f t="shared" si="78"/>
        <v>Yes</v>
      </c>
      <c r="Z352" t="str">
        <f t="shared" si="79"/>
        <v>No</v>
      </c>
      <c r="AA352" t="str">
        <f t="shared" si="80"/>
        <v>No</v>
      </c>
      <c r="AB352">
        <f t="shared" si="81"/>
        <v>0</v>
      </c>
      <c r="AC352" t="str">
        <f t="shared" si="82"/>
        <v>Yes</v>
      </c>
      <c r="AD352" t="str">
        <f t="shared" si="83"/>
        <v>Normal weight</v>
      </c>
      <c r="AE352" t="str">
        <f t="shared" si="84"/>
        <v>Prediabetes</v>
      </c>
      <c r="AF352" t="str">
        <f t="shared" si="85"/>
        <v>5-Dec-2003</v>
      </c>
      <c r="AG352" s="18">
        <f>VLOOKUP($U352,$A351:$Q$2344,13,FALSE)</f>
        <v>3300.7</v>
      </c>
      <c r="AH352" t="str">
        <f t="shared" si="86"/>
        <v>tier - 2</v>
      </c>
      <c r="AI352" t="str">
        <f t="shared" si="87"/>
        <v>tier - 2</v>
      </c>
      <c r="AJ352" t="str">
        <f t="shared" si="88"/>
        <v>R1025</v>
      </c>
      <c r="AK352">
        <f t="shared" si="89"/>
        <v>19</v>
      </c>
    </row>
    <row r="353" spans="1:37" ht="15.6" x14ac:dyDescent="0.3">
      <c r="A353" s="1" t="s">
        <v>2020</v>
      </c>
      <c r="B353" t="s">
        <v>5080</v>
      </c>
      <c r="C353">
        <v>41.42</v>
      </c>
      <c r="D353">
        <v>6.07</v>
      </c>
      <c r="E353" t="s">
        <v>2380</v>
      </c>
      <c r="F353" t="s">
        <v>2380</v>
      </c>
      <c r="G353" t="s">
        <v>2380</v>
      </c>
      <c r="H353">
        <v>0</v>
      </c>
      <c r="I353" t="s">
        <v>2380</v>
      </c>
      <c r="J353" t="s">
        <v>8344</v>
      </c>
      <c r="K353" t="s">
        <v>8349</v>
      </c>
      <c r="L353" t="s">
        <v>8575</v>
      </c>
      <c r="M353" s="15">
        <v>3308.46</v>
      </c>
      <c r="N353" t="s">
        <v>11</v>
      </c>
      <c r="O353" t="s">
        <v>16</v>
      </c>
      <c r="P353" t="s">
        <v>300</v>
      </c>
      <c r="Q353">
        <v>19</v>
      </c>
      <c r="U353" s="1" t="s">
        <v>2020</v>
      </c>
      <c r="V353" t="str">
        <f t="shared" si="75"/>
        <v>Waldron</v>
      </c>
      <c r="W353">
        <f t="shared" si="76"/>
        <v>41.42</v>
      </c>
      <c r="X353">
        <f t="shared" si="77"/>
        <v>6.07</v>
      </c>
      <c r="Y353" t="str">
        <f t="shared" si="78"/>
        <v>No</v>
      </c>
      <c r="Z353" t="str">
        <f t="shared" si="79"/>
        <v>No</v>
      </c>
      <c r="AA353" t="str">
        <f t="shared" si="80"/>
        <v>No</v>
      </c>
      <c r="AB353">
        <f t="shared" si="81"/>
        <v>0</v>
      </c>
      <c r="AC353" t="str">
        <f t="shared" si="82"/>
        <v>No</v>
      </c>
      <c r="AD353" t="str">
        <f t="shared" si="83"/>
        <v>Obesity</v>
      </c>
      <c r="AE353" t="str">
        <f t="shared" si="84"/>
        <v>Prediabetes</v>
      </c>
      <c r="AF353" t="str">
        <f t="shared" si="85"/>
        <v>18-Nov-2003</v>
      </c>
      <c r="AG353" s="18">
        <f>VLOOKUP($U353,$A352:$Q$2344,13,FALSE)</f>
        <v>3308.46</v>
      </c>
      <c r="AH353" t="str">
        <f t="shared" si="86"/>
        <v>tier - 2</v>
      </c>
      <c r="AI353" t="str">
        <f t="shared" si="87"/>
        <v>tier - 1</v>
      </c>
      <c r="AJ353" t="str">
        <f t="shared" si="88"/>
        <v>R1021</v>
      </c>
      <c r="AK353">
        <f t="shared" si="89"/>
        <v>19</v>
      </c>
    </row>
    <row r="354" spans="1:37" ht="15.6" x14ac:dyDescent="0.3">
      <c r="A354" s="1" t="s">
        <v>2019</v>
      </c>
      <c r="B354" t="s">
        <v>4812</v>
      </c>
      <c r="C354">
        <v>36.67</v>
      </c>
      <c r="D354">
        <v>10.210000000000001</v>
      </c>
      <c r="E354" t="s">
        <v>2380</v>
      </c>
      <c r="F354" t="s">
        <v>2380</v>
      </c>
      <c r="G354" t="s">
        <v>2380</v>
      </c>
      <c r="H354">
        <v>0</v>
      </c>
      <c r="I354" t="s">
        <v>2380</v>
      </c>
      <c r="J354" t="s">
        <v>8344</v>
      </c>
      <c r="K354" t="s">
        <v>8348</v>
      </c>
      <c r="L354" t="s">
        <v>8677</v>
      </c>
      <c r="M354" s="15">
        <v>3309.79</v>
      </c>
      <c r="N354" t="s">
        <v>12</v>
      </c>
      <c r="O354" t="s">
        <v>12</v>
      </c>
      <c r="P354" t="s">
        <v>356</v>
      </c>
      <c r="Q354">
        <v>25</v>
      </c>
      <c r="U354" s="1" t="s">
        <v>2019</v>
      </c>
      <c r="V354" t="str">
        <f t="shared" si="75"/>
        <v>Meyer</v>
      </c>
      <c r="W354">
        <f t="shared" si="76"/>
        <v>36.67</v>
      </c>
      <c r="X354">
        <f t="shared" si="77"/>
        <v>10.210000000000001</v>
      </c>
      <c r="Y354" t="str">
        <f t="shared" si="78"/>
        <v>No</v>
      </c>
      <c r="Z354" t="str">
        <f t="shared" si="79"/>
        <v>No</v>
      </c>
      <c r="AA354" t="str">
        <f t="shared" si="80"/>
        <v>No</v>
      </c>
      <c r="AB354">
        <f t="shared" si="81"/>
        <v>0</v>
      </c>
      <c r="AC354" t="str">
        <f t="shared" si="82"/>
        <v>No</v>
      </c>
      <c r="AD354" t="str">
        <f t="shared" si="83"/>
        <v>Obesity</v>
      </c>
      <c r="AE354" t="str">
        <f t="shared" si="84"/>
        <v>Diabetes</v>
      </c>
      <c r="AF354" t="str">
        <f t="shared" si="85"/>
        <v>20-Jun-1997</v>
      </c>
      <c r="AG354" s="18">
        <f>VLOOKUP($U354,$A353:$Q$2344,13,FALSE)</f>
        <v>3309.79</v>
      </c>
      <c r="AH354" t="str">
        <f t="shared" si="86"/>
        <v>tier - 3</v>
      </c>
      <c r="AI354" t="str">
        <f t="shared" si="87"/>
        <v>tier - 3</v>
      </c>
      <c r="AJ354" t="str">
        <f t="shared" si="88"/>
        <v>R1017</v>
      </c>
      <c r="AK354">
        <f t="shared" si="89"/>
        <v>25</v>
      </c>
    </row>
    <row r="355" spans="1:37" ht="15.6" x14ac:dyDescent="0.3">
      <c r="A355" s="1" t="s">
        <v>2018</v>
      </c>
      <c r="B355" t="s">
        <v>5081</v>
      </c>
      <c r="C355">
        <v>27.645</v>
      </c>
      <c r="D355">
        <v>4.6900000000000004</v>
      </c>
      <c r="E355" t="s">
        <v>2380</v>
      </c>
      <c r="F355" t="s">
        <v>2380</v>
      </c>
      <c r="G355" t="s">
        <v>2380</v>
      </c>
      <c r="H355">
        <v>0</v>
      </c>
      <c r="I355" t="s">
        <v>2380</v>
      </c>
      <c r="J355" t="s">
        <v>8345</v>
      </c>
      <c r="K355" t="s">
        <v>8350</v>
      </c>
      <c r="L355" t="s">
        <v>8678</v>
      </c>
      <c r="M355" s="15">
        <v>3342.79</v>
      </c>
      <c r="N355" t="s">
        <v>11</v>
      </c>
      <c r="O355" t="s">
        <v>16</v>
      </c>
      <c r="P355" t="s">
        <v>13</v>
      </c>
      <c r="Q355">
        <v>31</v>
      </c>
      <c r="U355" s="1" t="s">
        <v>2018</v>
      </c>
      <c r="V355" t="str">
        <f t="shared" si="75"/>
        <v>Stack</v>
      </c>
      <c r="W355">
        <f t="shared" si="76"/>
        <v>27.645</v>
      </c>
      <c r="X355">
        <f t="shared" si="77"/>
        <v>4.6900000000000004</v>
      </c>
      <c r="Y355" t="str">
        <f t="shared" si="78"/>
        <v>No</v>
      </c>
      <c r="Z355" t="str">
        <f t="shared" si="79"/>
        <v>No</v>
      </c>
      <c r="AA355" t="str">
        <f t="shared" si="80"/>
        <v>No</v>
      </c>
      <c r="AB355">
        <f t="shared" si="81"/>
        <v>0</v>
      </c>
      <c r="AC355" t="str">
        <f t="shared" si="82"/>
        <v>No</v>
      </c>
      <c r="AD355" t="str">
        <f t="shared" si="83"/>
        <v>Over weight</v>
      </c>
      <c r="AE355" t="str">
        <f t="shared" si="84"/>
        <v>Normal</v>
      </c>
      <c r="AF355" t="str">
        <f t="shared" si="85"/>
        <v>1-Sep-1991</v>
      </c>
      <c r="AG355" s="18">
        <f>VLOOKUP($U355,$A354:$Q$2344,13,FALSE)</f>
        <v>3342.79</v>
      </c>
      <c r="AH355" t="str">
        <f t="shared" si="86"/>
        <v>tier - 2</v>
      </c>
      <c r="AI355" t="str">
        <f t="shared" si="87"/>
        <v>tier - 1</v>
      </c>
      <c r="AJ355" t="str">
        <f t="shared" si="88"/>
        <v>R1013</v>
      </c>
      <c r="AK355">
        <f t="shared" si="89"/>
        <v>31</v>
      </c>
    </row>
    <row r="356" spans="1:37" ht="15.6" x14ac:dyDescent="0.3">
      <c r="A356" s="1" t="s">
        <v>2017</v>
      </c>
      <c r="B356" t="s">
        <v>7002</v>
      </c>
      <c r="C356">
        <v>22.72</v>
      </c>
      <c r="D356">
        <v>5.71</v>
      </c>
      <c r="E356" t="s">
        <v>2380</v>
      </c>
      <c r="F356" t="s">
        <v>2380</v>
      </c>
      <c r="G356" t="s">
        <v>2380</v>
      </c>
      <c r="H356">
        <v>0</v>
      </c>
      <c r="I356" t="s">
        <v>2381</v>
      </c>
      <c r="J356" t="s">
        <v>8346</v>
      </c>
      <c r="K356" t="s">
        <v>8349</v>
      </c>
      <c r="L356" t="s">
        <v>8679</v>
      </c>
      <c r="M356" s="15">
        <v>3353.28</v>
      </c>
      <c r="N356" t="s">
        <v>11</v>
      </c>
      <c r="O356" t="s">
        <v>16</v>
      </c>
      <c r="P356" t="s">
        <v>42</v>
      </c>
      <c r="Q356">
        <v>29</v>
      </c>
      <c r="U356" s="1" t="s">
        <v>2017</v>
      </c>
      <c r="V356" t="str">
        <f t="shared" si="75"/>
        <v>Sanchez Y Torres</v>
      </c>
      <c r="W356">
        <f t="shared" si="76"/>
        <v>22.72</v>
      </c>
      <c r="X356">
        <f t="shared" si="77"/>
        <v>5.71</v>
      </c>
      <c r="Y356" t="str">
        <f t="shared" si="78"/>
        <v>No</v>
      </c>
      <c r="Z356" t="str">
        <f t="shared" si="79"/>
        <v>No</v>
      </c>
      <c r="AA356" t="str">
        <f t="shared" si="80"/>
        <v>No</v>
      </c>
      <c r="AB356">
        <f t="shared" si="81"/>
        <v>0</v>
      </c>
      <c r="AC356" t="str">
        <f t="shared" si="82"/>
        <v>Yes</v>
      </c>
      <c r="AD356" t="str">
        <f t="shared" si="83"/>
        <v>Normal weight</v>
      </c>
      <c r="AE356" t="str">
        <f t="shared" si="84"/>
        <v>Prediabetes</v>
      </c>
      <c r="AF356" t="str">
        <f t="shared" si="85"/>
        <v>28-Oct-1993</v>
      </c>
      <c r="AG356" s="18">
        <f>VLOOKUP($U356,$A355:$Q$2344,13,FALSE)</f>
        <v>3353.28</v>
      </c>
      <c r="AH356" t="str">
        <f t="shared" si="86"/>
        <v>tier - 2</v>
      </c>
      <c r="AI356" t="str">
        <f t="shared" si="87"/>
        <v>tier - 1</v>
      </c>
      <c r="AJ356" t="str">
        <f t="shared" si="88"/>
        <v>R1011</v>
      </c>
      <c r="AK356">
        <f t="shared" si="89"/>
        <v>29</v>
      </c>
    </row>
    <row r="357" spans="1:37" ht="15.6" x14ac:dyDescent="0.3">
      <c r="A357" s="1" t="s">
        <v>2016</v>
      </c>
      <c r="B357" t="s">
        <v>5082</v>
      </c>
      <c r="C357">
        <v>36.520000000000003</v>
      </c>
      <c r="D357">
        <v>9.07</v>
      </c>
      <c r="E357" t="s">
        <v>2381</v>
      </c>
      <c r="F357" t="s">
        <v>2380</v>
      </c>
      <c r="G357" t="s">
        <v>2381</v>
      </c>
      <c r="H357">
        <v>1</v>
      </c>
      <c r="I357" t="s">
        <v>2380</v>
      </c>
      <c r="J357" t="s">
        <v>8344</v>
      </c>
      <c r="K357" t="s">
        <v>8348</v>
      </c>
      <c r="L357" t="s">
        <v>8680</v>
      </c>
      <c r="M357" s="15">
        <v>3353.47</v>
      </c>
      <c r="N357" t="s">
        <v>11</v>
      </c>
      <c r="O357" t="s">
        <v>12</v>
      </c>
      <c r="P357" t="s">
        <v>23</v>
      </c>
      <c r="Q357">
        <v>27</v>
      </c>
      <c r="U357" s="1" t="s">
        <v>2016</v>
      </c>
      <c r="V357" t="str">
        <f t="shared" si="75"/>
        <v>Daniels</v>
      </c>
      <c r="W357">
        <f t="shared" si="76"/>
        <v>36.520000000000003</v>
      </c>
      <c r="X357">
        <f t="shared" si="77"/>
        <v>9.07</v>
      </c>
      <c r="Y357" t="str">
        <f t="shared" si="78"/>
        <v>Yes</v>
      </c>
      <c r="Z357" t="str">
        <f t="shared" si="79"/>
        <v>No</v>
      </c>
      <c r="AA357" t="str">
        <f t="shared" si="80"/>
        <v>Yes</v>
      </c>
      <c r="AB357">
        <f t="shared" si="81"/>
        <v>1</v>
      </c>
      <c r="AC357" t="str">
        <f t="shared" si="82"/>
        <v>No</v>
      </c>
      <c r="AD357" t="str">
        <f t="shared" si="83"/>
        <v>Obesity</v>
      </c>
      <c r="AE357" t="str">
        <f t="shared" si="84"/>
        <v>Diabetes</v>
      </c>
      <c r="AF357" t="str">
        <f t="shared" si="85"/>
        <v>23-Jun-1995</v>
      </c>
      <c r="AG357" s="18">
        <f>VLOOKUP($U357,$A356:$Q$2344,13,FALSE)</f>
        <v>3353.47</v>
      </c>
      <c r="AH357" t="str">
        <f t="shared" si="86"/>
        <v>tier - 2</v>
      </c>
      <c r="AI357" t="str">
        <f t="shared" si="87"/>
        <v>tier - 3</v>
      </c>
      <c r="AJ357" t="str">
        <f t="shared" si="88"/>
        <v>R1012</v>
      </c>
      <c r="AK357">
        <f t="shared" si="89"/>
        <v>27</v>
      </c>
    </row>
    <row r="358" spans="1:37" ht="15.6" x14ac:dyDescent="0.3">
      <c r="A358" s="1" t="s">
        <v>2015</v>
      </c>
      <c r="B358" t="s">
        <v>5083</v>
      </c>
      <c r="C358">
        <v>33.96</v>
      </c>
      <c r="D358">
        <v>4.99</v>
      </c>
      <c r="E358" t="s">
        <v>2380</v>
      </c>
      <c r="F358" t="s">
        <v>2380</v>
      </c>
      <c r="G358" t="s">
        <v>2380</v>
      </c>
      <c r="H358">
        <v>0</v>
      </c>
      <c r="I358" t="s">
        <v>2381</v>
      </c>
      <c r="J358" t="s">
        <v>8344</v>
      </c>
      <c r="K358" t="s">
        <v>8350</v>
      </c>
      <c r="L358" t="s">
        <v>8681</v>
      </c>
      <c r="M358" s="15">
        <v>3366.67</v>
      </c>
      <c r="N358" t="s">
        <v>11</v>
      </c>
      <c r="O358" t="s">
        <v>11</v>
      </c>
      <c r="P358" t="s">
        <v>13</v>
      </c>
      <c r="Q358">
        <v>29</v>
      </c>
      <c r="U358" s="1" t="s">
        <v>2015</v>
      </c>
      <c r="V358" t="str">
        <f t="shared" si="75"/>
        <v>Pepp</v>
      </c>
      <c r="W358">
        <f t="shared" si="76"/>
        <v>33.96</v>
      </c>
      <c r="X358">
        <f t="shared" si="77"/>
        <v>4.99</v>
      </c>
      <c r="Y358" t="str">
        <f t="shared" si="78"/>
        <v>No</v>
      </c>
      <c r="Z358" t="str">
        <f t="shared" si="79"/>
        <v>No</v>
      </c>
      <c r="AA358" t="str">
        <f t="shared" si="80"/>
        <v>No</v>
      </c>
      <c r="AB358">
        <f t="shared" si="81"/>
        <v>0</v>
      </c>
      <c r="AC358" t="str">
        <f t="shared" si="82"/>
        <v>Yes</v>
      </c>
      <c r="AD358" t="str">
        <f t="shared" si="83"/>
        <v>Obesity</v>
      </c>
      <c r="AE358" t="str">
        <f t="shared" si="84"/>
        <v>Normal</v>
      </c>
      <c r="AF358" t="str">
        <f t="shared" si="85"/>
        <v>7-Oct-1993</v>
      </c>
      <c r="AG358" s="18">
        <f>VLOOKUP($U358,$A357:$Q$2344,13,FALSE)</f>
        <v>3366.67</v>
      </c>
      <c r="AH358" t="str">
        <f t="shared" si="86"/>
        <v>tier - 2</v>
      </c>
      <c r="AI358" t="str">
        <f t="shared" si="87"/>
        <v>tier - 2</v>
      </c>
      <c r="AJ358" t="str">
        <f t="shared" si="88"/>
        <v>R1013</v>
      </c>
      <c r="AK358">
        <f t="shared" si="89"/>
        <v>29</v>
      </c>
    </row>
    <row r="359" spans="1:37" ht="15.6" x14ac:dyDescent="0.3">
      <c r="A359" s="1" t="s">
        <v>2014</v>
      </c>
      <c r="B359" t="s">
        <v>5085</v>
      </c>
      <c r="C359">
        <v>26.695</v>
      </c>
      <c r="D359">
        <v>8.31</v>
      </c>
      <c r="E359" t="s">
        <v>2380</v>
      </c>
      <c r="F359" t="s">
        <v>2380</v>
      </c>
      <c r="G359" t="s">
        <v>2380</v>
      </c>
      <c r="H359">
        <v>0</v>
      </c>
      <c r="I359" t="s">
        <v>2381</v>
      </c>
      <c r="J359" t="s">
        <v>8345</v>
      </c>
      <c r="K359" t="s">
        <v>8348</v>
      </c>
      <c r="L359" t="s">
        <v>8682</v>
      </c>
      <c r="M359" s="15">
        <v>3378.91</v>
      </c>
      <c r="N359" t="s">
        <v>11</v>
      </c>
      <c r="O359" t="s">
        <v>16</v>
      </c>
      <c r="P359" t="s">
        <v>42</v>
      </c>
      <c r="Q359">
        <v>26</v>
      </c>
      <c r="U359" s="1" t="s">
        <v>2014</v>
      </c>
      <c r="V359" t="str">
        <f t="shared" si="75"/>
        <v>Buechler</v>
      </c>
      <c r="W359">
        <f t="shared" si="76"/>
        <v>26.695</v>
      </c>
      <c r="X359">
        <f t="shared" si="77"/>
        <v>8.31</v>
      </c>
      <c r="Y359" t="str">
        <f t="shared" si="78"/>
        <v>No</v>
      </c>
      <c r="Z359" t="str">
        <f t="shared" si="79"/>
        <v>No</v>
      </c>
      <c r="AA359" t="str">
        <f t="shared" si="80"/>
        <v>No</v>
      </c>
      <c r="AB359">
        <f t="shared" si="81"/>
        <v>0</v>
      </c>
      <c r="AC359" t="str">
        <f t="shared" si="82"/>
        <v>Yes</v>
      </c>
      <c r="AD359" t="str">
        <f t="shared" si="83"/>
        <v>Over weight</v>
      </c>
      <c r="AE359" t="str">
        <f t="shared" si="84"/>
        <v>Diabetes</v>
      </c>
      <c r="AF359" t="str">
        <f t="shared" si="85"/>
        <v>14-Dec-1996</v>
      </c>
      <c r="AG359" s="18">
        <f>VLOOKUP($U359,$A358:$Q$2344,13,FALSE)</f>
        <v>3378.91</v>
      </c>
      <c r="AH359" t="str">
        <f t="shared" si="86"/>
        <v>tier - 2</v>
      </c>
      <c r="AI359" t="str">
        <f t="shared" si="87"/>
        <v>tier - 1</v>
      </c>
      <c r="AJ359" t="str">
        <f t="shared" si="88"/>
        <v>R1011</v>
      </c>
      <c r="AK359">
        <f t="shared" si="89"/>
        <v>26</v>
      </c>
    </row>
    <row r="360" spans="1:37" ht="15.6" x14ac:dyDescent="0.3">
      <c r="A360" s="1" t="s">
        <v>2013</v>
      </c>
      <c r="B360" t="s">
        <v>5086</v>
      </c>
      <c r="C360">
        <v>18.45</v>
      </c>
      <c r="D360">
        <v>5.07</v>
      </c>
      <c r="E360" t="s">
        <v>2381</v>
      </c>
      <c r="F360" t="s">
        <v>2380</v>
      </c>
      <c r="G360" t="s">
        <v>2380</v>
      </c>
      <c r="H360">
        <v>0</v>
      </c>
      <c r="I360" t="s">
        <v>2381</v>
      </c>
      <c r="J360" t="s">
        <v>8347</v>
      </c>
      <c r="K360" t="s">
        <v>8350</v>
      </c>
      <c r="L360" t="s">
        <v>8683</v>
      </c>
      <c r="M360" s="15">
        <v>3385.4</v>
      </c>
      <c r="N360" t="s">
        <v>11</v>
      </c>
      <c r="O360" t="s">
        <v>11</v>
      </c>
      <c r="P360" t="s">
        <v>247</v>
      </c>
      <c r="Q360">
        <v>26</v>
      </c>
      <c r="U360" s="1" t="s">
        <v>2013</v>
      </c>
      <c r="V360" t="str">
        <f t="shared" si="75"/>
        <v>Buenting</v>
      </c>
      <c r="W360">
        <f t="shared" si="76"/>
        <v>18.45</v>
      </c>
      <c r="X360">
        <f t="shared" si="77"/>
        <v>5.07</v>
      </c>
      <c r="Y360" t="str">
        <f t="shared" si="78"/>
        <v>Yes</v>
      </c>
      <c r="Z360" t="str">
        <f t="shared" si="79"/>
        <v>No</v>
      </c>
      <c r="AA360" t="str">
        <f t="shared" si="80"/>
        <v>No</v>
      </c>
      <c r="AB360">
        <f t="shared" si="81"/>
        <v>0</v>
      </c>
      <c r="AC360" t="str">
        <f t="shared" si="82"/>
        <v>Yes</v>
      </c>
      <c r="AD360" t="str">
        <f t="shared" si="83"/>
        <v>Underweight</v>
      </c>
      <c r="AE360" t="str">
        <f t="shared" si="84"/>
        <v>Normal</v>
      </c>
      <c r="AF360" t="str">
        <f t="shared" si="85"/>
        <v>13-Nov-1996</v>
      </c>
      <c r="AG360" s="18">
        <f>VLOOKUP($U360,$A359:$Q$2344,13,FALSE)</f>
        <v>3385.4</v>
      </c>
      <c r="AH360" t="str">
        <f t="shared" si="86"/>
        <v>tier - 2</v>
      </c>
      <c r="AI360" t="str">
        <f t="shared" si="87"/>
        <v>tier - 2</v>
      </c>
      <c r="AJ360" t="str">
        <f t="shared" si="88"/>
        <v>R1024</v>
      </c>
      <c r="AK360">
        <f t="shared" si="89"/>
        <v>26</v>
      </c>
    </row>
    <row r="361" spans="1:37" ht="15.6" x14ac:dyDescent="0.3">
      <c r="A361" s="1" t="s">
        <v>2012</v>
      </c>
      <c r="B361" t="s">
        <v>4925</v>
      </c>
      <c r="C361">
        <v>33.18</v>
      </c>
      <c r="D361">
        <v>4.79</v>
      </c>
      <c r="E361" t="s">
        <v>2380</v>
      </c>
      <c r="F361" t="s">
        <v>2380</v>
      </c>
      <c r="G361" t="s">
        <v>2380</v>
      </c>
      <c r="H361">
        <v>0</v>
      </c>
      <c r="I361" t="s">
        <v>2381</v>
      </c>
      <c r="J361" t="s">
        <v>8344</v>
      </c>
      <c r="K361" t="s">
        <v>8350</v>
      </c>
      <c r="L361" t="s">
        <v>8684</v>
      </c>
      <c r="M361" s="15">
        <v>3392.37</v>
      </c>
      <c r="N361" t="s">
        <v>11</v>
      </c>
      <c r="O361" t="s">
        <v>12</v>
      </c>
      <c r="P361" t="s">
        <v>13</v>
      </c>
      <c r="Q361">
        <v>26</v>
      </c>
      <c r="U361" s="1" t="s">
        <v>2012</v>
      </c>
      <c r="V361" t="str">
        <f t="shared" si="75"/>
        <v>Evans</v>
      </c>
      <c r="W361">
        <f t="shared" si="76"/>
        <v>33.18</v>
      </c>
      <c r="X361">
        <f t="shared" si="77"/>
        <v>4.79</v>
      </c>
      <c r="Y361" t="str">
        <f t="shared" si="78"/>
        <v>No</v>
      </c>
      <c r="Z361" t="str">
        <f t="shared" si="79"/>
        <v>No</v>
      </c>
      <c r="AA361" t="str">
        <f t="shared" si="80"/>
        <v>No</v>
      </c>
      <c r="AB361">
        <f t="shared" si="81"/>
        <v>0</v>
      </c>
      <c r="AC361" t="str">
        <f t="shared" si="82"/>
        <v>Yes</v>
      </c>
      <c r="AD361" t="str">
        <f t="shared" si="83"/>
        <v>Obesity</v>
      </c>
      <c r="AE361" t="str">
        <f t="shared" si="84"/>
        <v>Normal</v>
      </c>
      <c r="AF361" t="str">
        <f t="shared" si="85"/>
        <v>10-Aug-1996</v>
      </c>
      <c r="AG361" s="18">
        <f>VLOOKUP($U361,$A360:$Q$2344,13,FALSE)</f>
        <v>3392.37</v>
      </c>
      <c r="AH361" t="str">
        <f t="shared" si="86"/>
        <v>tier - 2</v>
      </c>
      <c r="AI361" t="str">
        <f t="shared" si="87"/>
        <v>tier - 3</v>
      </c>
      <c r="AJ361" t="str">
        <f t="shared" si="88"/>
        <v>R1013</v>
      </c>
      <c r="AK361">
        <f t="shared" si="89"/>
        <v>26</v>
      </c>
    </row>
    <row r="362" spans="1:37" ht="15.6" x14ac:dyDescent="0.3">
      <c r="A362" s="1" t="s">
        <v>2011</v>
      </c>
      <c r="B362" t="s">
        <v>5087</v>
      </c>
      <c r="C362">
        <v>36.1</v>
      </c>
      <c r="D362">
        <v>11.39</v>
      </c>
      <c r="E362" t="s">
        <v>2381</v>
      </c>
      <c r="F362" t="s">
        <v>2380</v>
      </c>
      <c r="G362" t="s">
        <v>2380</v>
      </c>
      <c r="H362">
        <v>2</v>
      </c>
      <c r="I362" t="s">
        <v>2380</v>
      </c>
      <c r="J362" t="s">
        <v>8344</v>
      </c>
      <c r="K362" t="s">
        <v>8348</v>
      </c>
      <c r="L362" t="s">
        <v>8685</v>
      </c>
      <c r="M362" s="15">
        <v>3392.98</v>
      </c>
      <c r="N362" t="s">
        <v>11</v>
      </c>
      <c r="O362" t="s">
        <v>12</v>
      </c>
      <c r="P362" t="s">
        <v>13</v>
      </c>
      <c r="Q362">
        <v>26</v>
      </c>
      <c r="U362" s="1" t="s">
        <v>2011</v>
      </c>
      <c r="V362" t="str">
        <f t="shared" si="75"/>
        <v>Arcand</v>
      </c>
      <c r="W362">
        <f t="shared" si="76"/>
        <v>36.1</v>
      </c>
      <c r="X362">
        <f t="shared" si="77"/>
        <v>11.39</v>
      </c>
      <c r="Y362" t="str">
        <f t="shared" si="78"/>
        <v>Yes</v>
      </c>
      <c r="Z362" t="str">
        <f t="shared" si="79"/>
        <v>No</v>
      </c>
      <c r="AA362" t="str">
        <f t="shared" si="80"/>
        <v>No</v>
      </c>
      <c r="AB362">
        <f t="shared" si="81"/>
        <v>2</v>
      </c>
      <c r="AC362" t="str">
        <f t="shared" si="82"/>
        <v>No</v>
      </c>
      <c r="AD362" t="str">
        <f t="shared" si="83"/>
        <v>Obesity</v>
      </c>
      <c r="AE362" t="str">
        <f t="shared" si="84"/>
        <v>Diabetes</v>
      </c>
      <c r="AF362" t="str">
        <f t="shared" si="85"/>
        <v>27-Oct-1996</v>
      </c>
      <c r="AG362" s="18">
        <f>VLOOKUP($U362,$A361:$Q$2344,13,FALSE)</f>
        <v>3392.98</v>
      </c>
      <c r="AH362" t="str">
        <f t="shared" si="86"/>
        <v>tier - 2</v>
      </c>
      <c r="AI362" t="str">
        <f t="shared" si="87"/>
        <v>tier - 3</v>
      </c>
      <c r="AJ362" t="str">
        <f t="shared" si="88"/>
        <v>R1013</v>
      </c>
      <c r="AK362">
        <f t="shared" si="89"/>
        <v>26</v>
      </c>
    </row>
    <row r="363" spans="1:37" ht="15.6" x14ac:dyDescent="0.3">
      <c r="A363" s="1" t="s">
        <v>2010</v>
      </c>
      <c r="B363" t="s">
        <v>5088</v>
      </c>
      <c r="C363">
        <v>22.77</v>
      </c>
      <c r="D363">
        <v>6</v>
      </c>
      <c r="E363" t="s">
        <v>2380</v>
      </c>
      <c r="F363" t="s">
        <v>2380</v>
      </c>
      <c r="G363" t="s">
        <v>2380</v>
      </c>
      <c r="H363">
        <v>0</v>
      </c>
      <c r="I363" t="s">
        <v>2381</v>
      </c>
      <c r="J363" t="s">
        <v>8346</v>
      </c>
      <c r="K363" t="s">
        <v>8349</v>
      </c>
      <c r="L363" t="s">
        <v>8686</v>
      </c>
      <c r="M363" s="15">
        <v>3393.36</v>
      </c>
      <c r="N363" t="s">
        <v>11</v>
      </c>
      <c r="O363" t="s">
        <v>11</v>
      </c>
      <c r="P363" t="s">
        <v>249</v>
      </c>
      <c r="Q363">
        <v>18</v>
      </c>
      <c r="U363" s="1" t="s">
        <v>2010</v>
      </c>
      <c r="V363" t="str">
        <f t="shared" si="75"/>
        <v>Kesack</v>
      </c>
      <c r="W363">
        <f t="shared" si="76"/>
        <v>22.77</v>
      </c>
      <c r="X363">
        <f t="shared" si="77"/>
        <v>6</v>
      </c>
      <c r="Y363" t="str">
        <f t="shared" si="78"/>
        <v>No</v>
      </c>
      <c r="Z363" t="str">
        <f t="shared" si="79"/>
        <v>No</v>
      </c>
      <c r="AA363" t="str">
        <f t="shared" si="80"/>
        <v>No</v>
      </c>
      <c r="AB363">
        <f t="shared" si="81"/>
        <v>0</v>
      </c>
      <c r="AC363" t="str">
        <f t="shared" si="82"/>
        <v>Yes</v>
      </c>
      <c r="AD363" t="str">
        <f t="shared" si="83"/>
        <v>Normal weight</v>
      </c>
      <c r="AE363" t="str">
        <f t="shared" si="84"/>
        <v>Prediabetes</v>
      </c>
      <c r="AF363" t="str">
        <f t="shared" si="85"/>
        <v>16-Jul-2004</v>
      </c>
      <c r="AG363" s="18">
        <f>VLOOKUP($U363,$A362:$Q$2344,13,FALSE)</f>
        <v>3393.36</v>
      </c>
      <c r="AH363" t="str">
        <f t="shared" si="86"/>
        <v>tier - 2</v>
      </c>
      <c r="AI363" t="str">
        <f t="shared" si="87"/>
        <v>tier - 2</v>
      </c>
      <c r="AJ363" t="str">
        <f t="shared" si="88"/>
        <v>R1023</v>
      </c>
      <c r="AK363">
        <f t="shared" si="89"/>
        <v>18</v>
      </c>
    </row>
    <row r="364" spans="1:37" ht="15.6" x14ac:dyDescent="0.3">
      <c r="A364" s="1" t="s">
        <v>2009</v>
      </c>
      <c r="B364" t="s">
        <v>5089</v>
      </c>
      <c r="C364">
        <v>21.24</v>
      </c>
      <c r="D364">
        <v>5.13</v>
      </c>
      <c r="E364" t="s">
        <v>2380</v>
      </c>
      <c r="F364" t="s">
        <v>2380</v>
      </c>
      <c r="G364" t="s">
        <v>2380</v>
      </c>
      <c r="H364">
        <v>0</v>
      </c>
      <c r="I364" t="s">
        <v>2381</v>
      </c>
      <c r="J364" t="s">
        <v>8346</v>
      </c>
      <c r="K364" t="s">
        <v>8350</v>
      </c>
      <c r="L364" t="s">
        <v>8687</v>
      </c>
      <c r="M364" s="15">
        <v>3410.32</v>
      </c>
      <c r="N364" t="s">
        <v>11</v>
      </c>
      <c r="O364" t="s">
        <v>11</v>
      </c>
      <c r="P364" t="s">
        <v>42</v>
      </c>
      <c r="Q364">
        <v>26</v>
      </c>
      <c r="U364" s="1" t="s">
        <v>2009</v>
      </c>
      <c r="V364" t="str">
        <f t="shared" si="75"/>
        <v>Post</v>
      </c>
      <c r="W364">
        <f t="shared" si="76"/>
        <v>21.24</v>
      </c>
      <c r="X364">
        <f t="shared" si="77"/>
        <v>5.13</v>
      </c>
      <c r="Y364" t="str">
        <f t="shared" si="78"/>
        <v>No</v>
      </c>
      <c r="Z364" t="str">
        <f t="shared" si="79"/>
        <v>No</v>
      </c>
      <c r="AA364" t="str">
        <f t="shared" si="80"/>
        <v>No</v>
      </c>
      <c r="AB364">
        <f t="shared" si="81"/>
        <v>0</v>
      </c>
      <c r="AC364" t="str">
        <f t="shared" si="82"/>
        <v>Yes</v>
      </c>
      <c r="AD364" t="str">
        <f t="shared" si="83"/>
        <v>Normal weight</v>
      </c>
      <c r="AE364" t="str">
        <f t="shared" si="84"/>
        <v>Normal</v>
      </c>
      <c r="AF364" t="str">
        <f t="shared" si="85"/>
        <v>19-Dec-1996</v>
      </c>
      <c r="AG364" s="18">
        <f>VLOOKUP($U364,$A363:$Q$2344,13,FALSE)</f>
        <v>3410.32</v>
      </c>
      <c r="AH364" t="str">
        <f t="shared" si="86"/>
        <v>tier - 2</v>
      </c>
      <c r="AI364" t="str">
        <f t="shared" si="87"/>
        <v>tier - 2</v>
      </c>
      <c r="AJ364" t="str">
        <f t="shared" si="88"/>
        <v>R1011</v>
      </c>
      <c r="AK364">
        <f t="shared" si="89"/>
        <v>26</v>
      </c>
    </row>
    <row r="365" spans="1:37" ht="15.6" x14ac:dyDescent="0.3">
      <c r="A365" s="1" t="s">
        <v>2008</v>
      </c>
      <c r="B365" t="s">
        <v>5090</v>
      </c>
      <c r="C365">
        <v>17.600000000000001</v>
      </c>
      <c r="D365">
        <v>5.26</v>
      </c>
      <c r="E365" t="s">
        <v>2381</v>
      </c>
      <c r="F365" t="s">
        <v>2380</v>
      </c>
      <c r="G365" t="s">
        <v>2380</v>
      </c>
      <c r="H365">
        <v>0</v>
      </c>
      <c r="I365" t="s">
        <v>2381</v>
      </c>
      <c r="J365" t="s">
        <v>8347</v>
      </c>
      <c r="K365" t="s">
        <v>8350</v>
      </c>
      <c r="L365" t="s">
        <v>8688</v>
      </c>
      <c r="M365" s="15">
        <v>3434.38</v>
      </c>
      <c r="N365" t="s">
        <v>11</v>
      </c>
      <c r="O365" t="s">
        <v>11</v>
      </c>
      <c r="P365" t="s">
        <v>42</v>
      </c>
      <c r="Q365">
        <v>21</v>
      </c>
      <c r="U365" s="1" t="s">
        <v>2008</v>
      </c>
      <c r="V365" t="str">
        <f t="shared" si="75"/>
        <v>Dunne</v>
      </c>
      <c r="W365">
        <f t="shared" si="76"/>
        <v>17.600000000000001</v>
      </c>
      <c r="X365">
        <f t="shared" si="77"/>
        <v>5.26</v>
      </c>
      <c r="Y365" t="str">
        <f t="shared" si="78"/>
        <v>Yes</v>
      </c>
      <c r="Z365" t="str">
        <f t="shared" si="79"/>
        <v>No</v>
      </c>
      <c r="AA365" t="str">
        <f t="shared" si="80"/>
        <v>No</v>
      </c>
      <c r="AB365">
        <f t="shared" si="81"/>
        <v>0</v>
      </c>
      <c r="AC365" t="str">
        <f t="shared" si="82"/>
        <v>Yes</v>
      </c>
      <c r="AD365" t="str">
        <f t="shared" si="83"/>
        <v>Underweight</v>
      </c>
      <c r="AE365" t="str">
        <f t="shared" si="84"/>
        <v>Normal</v>
      </c>
      <c r="AF365" t="str">
        <f t="shared" si="85"/>
        <v>26-Dec-2001</v>
      </c>
      <c r="AG365" s="18">
        <f>VLOOKUP($U365,$A364:$Q$2344,13,FALSE)</f>
        <v>3434.38</v>
      </c>
      <c r="AH365" t="str">
        <f t="shared" si="86"/>
        <v>tier - 2</v>
      </c>
      <c r="AI365" t="str">
        <f t="shared" si="87"/>
        <v>tier - 2</v>
      </c>
      <c r="AJ365" t="str">
        <f t="shared" si="88"/>
        <v>R1011</v>
      </c>
      <c r="AK365">
        <f t="shared" si="89"/>
        <v>21</v>
      </c>
    </row>
    <row r="366" spans="1:37" ht="15.6" x14ac:dyDescent="0.3">
      <c r="A366" s="1" t="s">
        <v>2007</v>
      </c>
      <c r="B366" t="s">
        <v>5092</v>
      </c>
      <c r="C366">
        <v>26.29</v>
      </c>
      <c r="D366">
        <v>6.84</v>
      </c>
      <c r="E366" t="s">
        <v>2380</v>
      </c>
      <c r="F366" t="s">
        <v>2380</v>
      </c>
      <c r="G366" t="s">
        <v>2380</v>
      </c>
      <c r="H366">
        <v>0</v>
      </c>
      <c r="I366" t="s">
        <v>2381</v>
      </c>
      <c r="J366" t="s">
        <v>8345</v>
      </c>
      <c r="K366" t="s">
        <v>8348</v>
      </c>
      <c r="L366" t="s">
        <v>8689</v>
      </c>
      <c r="M366" s="15">
        <v>3436.5</v>
      </c>
      <c r="N366" t="s">
        <v>11</v>
      </c>
      <c r="O366" t="s">
        <v>16</v>
      </c>
      <c r="P366" t="s">
        <v>13</v>
      </c>
      <c r="Q366">
        <v>36</v>
      </c>
      <c r="U366" s="1" t="s">
        <v>2007</v>
      </c>
      <c r="V366" t="str">
        <f t="shared" si="75"/>
        <v>Kilel</v>
      </c>
      <c r="W366">
        <f t="shared" si="76"/>
        <v>26.29</v>
      </c>
      <c r="X366">
        <f t="shared" si="77"/>
        <v>6.84</v>
      </c>
      <c r="Y366" t="str">
        <f t="shared" si="78"/>
        <v>No</v>
      </c>
      <c r="Z366" t="str">
        <f t="shared" si="79"/>
        <v>No</v>
      </c>
      <c r="AA366" t="str">
        <f t="shared" si="80"/>
        <v>No</v>
      </c>
      <c r="AB366">
        <f t="shared" si="81"/>
        <v>0</v>
      </c>
      <c r="AC366" t="str">
        <f t="shared" si="82"/>
        <v>Yes</v>
      </c>
      <c r="AD366" t="str">
        <f t="shared" si="83"/>
        <v>Over weight</v>
      </c>
      <c r="AE366" t="str">
        <f t="shared" si="84"/>
        <v>Diabetes</v>
      </c>
      <c r="AF366" t="str">
        <f t="shared" si="85"/>
        <v>27-Aug-1986</v>
      </c>
      <c r="AG366" s="18">
        <f>VLOOKUP($U366,$A365:$Q$2344,13,FALSE)</f>
        <v>3436.5</v>
      </c>
      <c r="AH366" t="str">
        <f t="shared" si="86"/>
        <v>tier - 2</v>
      </c>
      <c r="AI366" t="str">
        <f t="shared" si="87"/>
        <v>tier - 1</v>
      </c>
      <c r="AJ366" t="str">
        <f t="shared" si="88"/>
        <v>R1013</v>
      </c>
      <c r="AK366">
        <f t="shared" si="89"/>
        <v>36</v>
      </c>
    </row>
    <row r="367" spans="1:37" ht="15.6" x14ac:dyDescent="0.3">
      <c r="A367" s="1" t="s">
        <v>2006</v>
      </c>
      <c r="B367" t="s">
        <v>5093</v>
      </c>
      <c r="C367">
        <v>35.31</v>
      </c>
      <c r="D367">
        <v>9.0399999999999991</v>
      </c>
      <c r="E367" t="s">
        <v>2380</v>
      </c>
      <c r="F367" t="s">
        <v>2380</v>
      </c>
      <c r="G367" t="s">
        <v>2380</v>
      </c>
      <c r="H367">
        <v>0</v>
      </c>
      <c r="I367" t="s">
        <v>2380</v>
      </c>
      <c r="J367" t="s">
        <v>8344</v>
      </c>
      <c r="K367" t="s">
        <v>8348</v>
      </c>
      <c r="L367" t="s">
        <v>8690</v>
      </c>
      <c r="M367" s="15">
        <v>3443.06</v>
      </c>
      <c r="N367" t="s">
        <v>11</v>
      </c>
      <c r="O367" t="s">
        <v>16</v>
      </c>
      <c r="P367" t="s">
        <v>42</v>
      </c>
      <c r="Q367">
        <v>22</v>
      </c>
      <c r="U367" s="1" t="s">
        <v>2006</v>
      </c>
      <c r="V367" t="str">
        <f t="shared" si="75"/>
        <v>Nicholson</v>
      </c>
      <c r="W367">
        <f t="shared" si="76"/>
        <v>35.31</v>
      </c>
      <c r="X367">
        <f t="shared" si="77"/>
        <v>9.0399999999999991</v>
      </c>
      <c r="Y367" t="str">
        <f t="shared" si="78"/>
        <v>No</v>
      </c>
      <c r="Z367" t="str">
        <f t="shared" si="79"/>
        <v>No</v>
      </c>
      <c r="AA367" t="str">
        <f t="shared" si="80"/>
        <v>No</v>
      </c>
      <c r="AB367">
        <f t="shared" si="81"/>
        <v>0</v>
      </c>
      <c r="AC367" t="str">
        <f t="shared" si="82"/>
        <v>No</v>
      </c>
      <c r="AD367" t="str">
        <f t="shared" si="83"/>
        <v>Obesity</v>
      </c>
      <c r="AE367" t="str">
        <f t="shared" si="84"/>
        <v>Diabetes</v>
      </c>
      <c r="AF367" t="str">
        <f t="shared" si="85"/>
        <v>20-Jun-2000</v>
      </c>
      <c r="AG367" s="18">
        <f>VLOOKUP($U367,$A366:$Q$2344,13,FALSE)</f>
        <v>3443.06</v>
      </c>
      <c r="AH367" t="str">
        <f t="shared" si="86"/>
        <v>tier - 2</v>
      </c>
      <c r="AI367" t="str">
        <f t="shared" si="87"/>
        <v>tier - 1</v>
      </c>
      <c r="AJ367" t="str">
        <f t="shared" si="88"/>
        <v>R1011</v>
      </c>
      <c r="AK367">
        <f t="shared" si="89"/>
        <v>22</v>
      </c>
    </row>
    <row r="368" spans="1:37" ht="15.6" x14ac:dyDescent="0.3">
      <c r="A368" s="1" t="s">
        <v>2005</v>
      </c>
      <c r="B368" t="s">
        <v>5094</v>
      </c>
      <c r="C368">
        <v>27.04</v>
      </c>
      <c r="D368">
        <v>4.0999999999999996</v>
      </c>
      <c r="E368" t="s">
        <v>2380</v>
      </c>
      <c r="F368" t="s">
        <v>2380</v>
      </c>
      <c r="G368" t="s">
        <v>2380</v>
      </c>
      <c r="H368">
        <v>1</v>
      </c>
      <c r="I368" t="s">
        <v>2381</v>
      </c>
      <c r="J368" t="s">
        <v>8345</v>
      </c>
      <c r="K368" t="s">
        <v>8350</v>
      </c>
      <c r="L368" t="s">
        <v>8691</v>
      </c>
      <c r="M368" s="15">
        <v>3453.77</v>
      </c>
      <c r="N368" t="s">
        <v>11</v>
      </c>
      <c r="O368" t="s">
        <v>16</v>
      </c>
      <c r="P368" t="s">
        <v>42</v>
      </c>
      <c r="Q368">
        <v>35</v>
      </c>
      <c r="U368" s="1" t="s">
        <v>2005</v>
      </c>
      <c r="V368" t="str">
        <f t="shared" si="75"/>
        <v>Susmann</v>
      </c>
      <c r="W368">
        <f t="shared" si="76"/>
        <v>27.04</v>
      </c>
      <c r="X368">
        <f t="shared" si="77"/>
        <v>4.0999999999999996</v>
      </c>
      <c r="Y368" t="str">
        <f t="shared" si="78"/>
        <v>No</v>
      </c>
      <c r="Z368" t="str">
        <f t="shared" si="79"/>
        <v>No</v>
      </c>
      <c r="AA368" t="str">
        <f t="shared" si="80"/>
        <v>No</v>
      </c>
      <c r="AB368">
        <f t="shared" si="81"/>
        <v>1</v>
      </c>
      <c r="AC368" t="str">
        <f t="shared" si="82"/>
        <v>Yes</v>
      </c>
      <c r="AD368" t="str">
        <f t="shared" si="83"/>
        <v>Over weight</v>
      </c>
      <c r="AE368" t="str">
        <f t="shared" si="84"/>
        <v>Normal</v>
      </c>
      <c r="AF368" t="str">
        <f t="shared" si="85"/>
        <v>14-Sep-1987</v>
      </c>
      <c r="AG368" s="18">
        <f>VLOOKUP($U368,$A367:$Q$2344,13,FALSE)</f>
        <v>3453.77</v>
      </c>
      <c r="AH368" t="str">
        <f t="shared" si="86"/>
        <v>tier - 2</v>
      </c>
      <c r="AI368" t="str">
        <f t="shared" si="87"/>
        <v>tier - 1</v>
      </c>
      <c r="AJ368" t="str">
        <f t="shared" si="88"/>
        <v>R1011</v>
      </c>
      <c r="AK368">
        <f t="shared" si="89"/>
        <v>35</v>
      </c>
    </row>
    <row r="369" spans="1:37" ht="15.6" x14ac:dyDescent="0.3">
      <c r="A369" s="1" t="s">
        <v>2004</v>
      </c>
      <c r="B369" t="s">
        <v>5095</v>
      </c>
      <c r="C369">
        <v>30.23</v>
      </c>
      <c r="D369">
        <v>4.2300000000000004</v>
      </c>
      <c r="E369" t="s">
        <v>2381</v>
      </c>
      <c r="F369" t="s">
        <v>2380</v>
      </c>
      <c r="G369" t="s">
        <v>2381</v>
      </c>
      <c r="H369">
        <v>1</v>
      </c>
      <c r="I369" t="s">
        <v>2381</v>
      </c>
      <c r="J369" t="s">
        <v>8344</v>
      </c>
      <c r="K369" t="s">
        <v>8350</v>
      </c>
      <c r="L369" t="s">
        <v>8692</v>
      </c>
      <c r="M369" s="15">
        <v>3463.51</v>
      </c>
      <c r="N369" t="s">
        <v>11</v>
      </c>
      <c r="O369" t="s">
        <v>16</v>
      </c>
      <c r="P369" t="s">
        <v>200</v>
      </c>
      <c r="Q369">
        <v>19</v>
      </c>
      <c r="U369" s="1" t="s">
        <v>2004</v>
      </c>
      <c r="V369" t="str">
        <f t="shared" si="75"/>
        <v>Harsh</v>
      </c>
      <c r="W369">
        <f t="shared" si="76"/>
        <v>30.23</v>
      </c>
      <c r="X369">
        <f t="shared" si="77"/>
        <v>4.2300000000000004</v>
      </c>
      <c r="Y369" t="str">
        <f t="shared" si="78"/>
        <v>Yes</v>
      </c>
      <c r="Z369" t="str">
        <f t="shared" si="79"/>
        <v>No</v>
      </c>
      <c r="AA369" t="str">
        <f t="shared" si="80"/>
        <v>Yes</v>
      </c>
      <c r="AB369">
        <f t="shared" si="81"/>
        <v>1</v>
      </c>
      <c r="AC369" t="str">
        <f t="shared" si="82"/>
        <v>Yes</v>
      </c>
      <c r="AD369" t="str">
        <f t="shared" si="83"/>
        <v>Obesity</v>
      </c>
      <c r="AE369" t="str">
        <f t="shared" si="84"/>
        <v>Normal</v>
      </c>
      <c r="AF369" t="str">
        <f t="shared" si="85"/>
        <v>29-Jul-2003</v>
      </c>
      <c r="AG369" s="18">
        <f>VLOOKUP($U369,$A368:$Q$2344,13,FALSE)</f>
        <v>3463.51</v>
      </c>
      <c r="AH369" t="str">
        <f t="shared" si="86"/>
        <v>tier - 2</v>
      </c>
      <c r="AI369" t="str">
        <f t="shared" si="87"/>
        <v>tier - 1</v>
      </c>
      <c r="AJ369" t="str">
        <f t="shared" si="88"/>
        <v>R1025</v>
      </c>
      <c r="AK369">
        <f t="shared" si="89"/>
        <v>19</v>
      </c>
    </row>
    <row r="370" spans="1:37" ht="15.6" x14ac:dyDescent="0.3">
      <c r="A370" s="1" t="s">
        <v>2003</v>
      </c>
      <c r="B370" t="s">
        <v>5096</v>
      </c>
      <c r="C370">
        <v>30.6</v>
      </c>
      <c r="D370">
        <v>6.48</v>
      </c>
      <c r="E370" t="s">
        <v>2381</v>
      </c>
      <c r="F370" t="s">
        <v>2380</v>
      </c>
      <c r="G370" t="s">
        <v>2381</v>
      </c>
      <c r="H370">
        <v>1</v>
      </c>
      <c r="I370" t="s">
        <v>2381</v>
      </c>
      <c r="J370" t="s">
        <v>8344</v>
      </c>
      <c r="K370" t="s">
        <v>8348</v>
      </c>
      <c r="L370" t="s">
        <v>8693</v>
      </c>
      <c r="M370" s="15">
        <v>3471.41</v>
      </c>
      <c r="N370" t="s">
        <v>11</v>
      </c>
      <c r="O370" t="s">
        <v>11</v>
      </c>
      <c r="P370" t="s">
        <v>13</v>
      </c>
      <c r="Q370">
        <v>29</v>
      </c>
      <c r="U370" s="1" t="s">
        <v>2003</v>
      </c>
      <c r="V370" t="str">
        <f t="shared" si="75"/>
        <v>Pocasangre</v>
      </c>
      <c r="W370">
        <f t="shared" si="76"/>
        <v>30.6</v>
      </c>
      <c r="X370">
        <f t="shared" si="77"/>
        <v>6.48</v>
      </c>
      <c r="Y370" t="str">
        <f t="shared" si="78"/>
        <v>Yes</v>
      </c>
      <c r="Z370" t="str">
        <f t="shared" si="79"/>
        <v>No</v>
      </c>
      <c r="AA370" t="str">
        <f t="shared" si="80"/>
        <v>Yes</v>
      </c>
      <c r="AB370">
        <f t="shared" si="81"/>
        <v>1</v>
      </c>
      <c r="AC370" t="str">
        <f t="shared" si="82"/>
        <v>Yes</v>
      </c>
      <c r="AD370" t="str">
        <f t="shared" si="83"/>
        <v>Obesity</v>
      </c>
      <c r="AE370" t="str">
        <f t="shared" si="84"/>
        <v>Diabetes</v>
      </c>
      <c r="AF370" t="str">
        <f t="shared" si="85"/>
        <v>12-Oct-1993</v>
      </c>
      <c r="AG370" s="18">
        <f>VLOOKUP($U370,$A369:$Q$2344,13,FALSE)</f>
        <v>3471.41</v>
      </c>
      <c r="AH370" t="str">
        <f t="shared" si="86"/>
        <v>tier - 2</v>
      </c>
      <c r="AI370" t="str">
        <f t="shared" si="87"/>
        <v>tier - 2</v>
      </c>
      <c r="AJ370" t="str">
        <f t="shared" si="88"/>
        <v>R1013</v>
      </c>
      <c r="AK370">
        <f t="shared" si="89"/>
        <v>29</v>
      </c>
    </row>
    <row r="371" spans="1:37" ht="15.6" x14ac:dyDescent="0.3">
      <c r="A371" s="1" t="s">
        <v>2002</v>
      </c>
      <c r="B371" t="s">
        <v>7017</v>
      </c>
      <c r="C371">
        <v>26.8</v>
      </c>
      <c r="D371">
        <v>5.53</v>
      </c>
      <c r="E371" t="s">
        <v>2380</v>
      </c>
      <c r="F371" t="s">
        <v>2380</v>
      </c>
      <c r="G371" t="s">
        <v>2380</v>
      </c>
      <c r="H371">
        <v>1</v>
      </c>
      <c r="I371" t="s">
        <v>2381</v>
      </c>
      <c r="J371" t="s">
        <v>8345</v>
      </c>
      <c r="K371" t="s">
        <v>8350</v>
      </c>
      <c r="L371" t="s">
        <v>8694</v>
      </c>
      <c r="M371" s="15">
        <v>3481.87</v>
      </c>
      <c r="N371" t="s">
        <v>11</v>
      </c>
      <c r="O371" t="s">
        <v>12</v>
      </c>
      <c r="P371" t="s">
        <v>168</v>
      </c>
      <c r="Q371">
        <v>18</v>
      </c>
      <c r="U371" s="1" t="s">
        <v>2002</v>
      </c>
      <c r="V371" t="str">
        <f t="shared" si="75"/>
        <v>Martinez Lopez</v>
      </c>
      <c r="W371">
        <f t="shared" si="76"/>
        <v>26.8</v>
      </c>
      <c r="X371">
        <f t="shared" si="77"/>
        <v>5.53</v>
      </c>
      <c r="Y371" t="str">
        <f t="shared" si="78"/>
        <v>No</v>
      </c>
      <c r="Z371" t="str">
        <f t="shared" si="79"/>
        <v>No</v>
      </c>
      <c r="AA371" t="str">
        <f t="shared" si="80"/>
        <v>No</v>
      </c>
      <c r="AB371">
        <f t="shared" si="81"/>
        <v>1</v>
      </c>
      <c r="AC371" t="str">
        <f t="shared" si="82"/>
        <v>Yes</v>
      </c>
      <c r="AD371" t="str">
        <f t="shared" si="83"/>
        <v>Over weight</v>
      </c>
      <c r="AE371" t="str">
        <f t="shared" si="84"/>
        <v>Normal</v>
      </c>
      <c r="AF371" t="str">
        <f t="shared" si="85"/>
        <v>26-Jun-2004</v>
      </c>
      <c r="AG371" s="18">
        <f>VLOOKUP($U371,$A370:$Q$2344,13,FALSE)</f>
        <v>3481.87</v>
      </c>
      <c r="AH371" t="str">
        <f t="shared" si="86"/>
        <v>tier - 2</v>
      </c>
      <c r="AI371" t="str">
        <f t="shared" si="87"/>
        <v>tier - 3</v>
      </c>
      <c r="AJ371" t="str">
        <f t="shared" si="88"/>
        <v>R1016</v>
      </c>
      <c r="AK371">
        <f t="shared" si="89"/>
        <v>18</v>
      </c>
    </row>
    <row r="372" spans="1:37" ht="15.6" x14ac:dyDescent="0.3">
      <c r="A372" s="1" t="s">
        <v>2001</v>
      </c>
      <c r="B372" t="s">
        <v>5097</v>
      </c>
      <c r="C372">
        <v>16.86</v>
      </c>
      <c r="D372">
        <v>4.07</v>
      </c>
      <c r="E372" t="s">
        <v>2381</v>
      </c>
      <c r="F372" t="s">
        <v>2380</v>
      </c>
      <c r="G372" t="s">
        <v>2380</v>
      </c>
      <c r="H372">
        <v>0</v>
      </c>
      <c r="I372" t="s">
        <v>2381</v>
      </c>
      <c r="J372" t="s">
        <v>8347</v>
      </c>
      <c r="K372" t="s">
        <v>8350</v>
      </c>
      <c r="L372" t="s">
        <v>8695</v>
      </c>
      <c r="M372" s="15">
        <v>3484.33</v>
      </c>
      <c r="N372" t="s">
        <v>12</v>
      </c>
      <c r="O372" t="s">
        <v>12</v>
      </c>
      <c r="P372" t="s">
        <v>42</v>
      </c>
      <c r="Q372">
        <v>26</v>
      </c>
      <c r="U372" s="1" t="s">
        <v>2001</v>
      </c>
      <c r="V372" t="str">
        <f t="shared" si="75"/>
        <v>Riegel</v>
      </c>
      <c r="W372">
        <f t="shared" si="76"/>
        <v>16.86</v>
      </c>
      <c r="X372">
        <f t="shared" si="77"/>
        <v>4.07</v>
      </c>
      <c r="Y372" t="str">
        <f t="shared" si="78"/>
        <v>Yes</v>
      </c>
      <c r="Z372" t="str">
        <f t="shared" si="79"/>
        <v>No</v>
      </c>
      <c r="AA372" t="str">
        <f t="shared" si="80"/>
        <v>No</v>
      </c>
      <c r="AB372">
        <f t="shared" si="81"/>
        <v>0</v>
      </c>
      <c r="AC372" t="str">
        <f t="shared" si="82"/>
        <v>Yes</v>
      </c>
      <c r="AD372" t="str">
        <f t="shared" si="83"/>
        <v>Underweight</v>
      </c>
      <c r="AE372" t="str">
        <f t="shared" si="84"/>
        <v>Normal</v>
      </c>
      <c r="AF372" t="str">
        <f t="shared" si="85"/>
        <v>19-Sep-1996</v>
      </c>
      <c r="AG372" s="18">
        <f>VLOOKUP($U372,$A371:$Q$2344,13,FALSE)</f>
        <v>3484.33</v>
      </c>
      <c r="AH372" t="str">
        <f t="shared" si="86"/>
        <v>tier - 3</v>
      </c>
      <c r="AI372" t="str">
        <f t="shared" si="87"/>
        <v>tier - 3</v>
      </c>
      <c r="AJ372" t="str">
        <f t="shared" si="88"/>
        <v>R1011</v>
      </c>
      <c r="AK372">
        <f t="shared" si="89"/>
        <v>26</v>
      </c>
    </row>
    <row r="373" spans="1:37" ht="15.6" x14ac:dyDescent="0.3">
      <c r="A373" s="1" t="s">
        <v>2000</v>
      </c>
      <c r="B373" t="s">
        <v>5098</v>
      </c>
      <c r="C373">
        <v>16.3</v>
      </c>
      <c r="D373">
        <v>5.51</v>
      </c>
      <c r="E373" t="s">
        <v>2380</v>
      </c>
      <c r="F373" t="s">
        <v>2380</v>
      </c>
      <c r="G373" t="s">
        <v>2380</v>
      </c>
      <c r="H373">
        <v>1</v>
      </c>
      <c r="I373" t="s">
        <v>2381</v>
      </c>
      <c r="J373" t="s">
        <v>8347</v>
      </c>
      <c r="K373" t="s">
        <v>8350</v>
      </c>
      <c r="L373" t="s">
        <v>8368</v>
      </c>
      <c r="M373" s="15">
        <v>3490.55</v>
      </c>
      <c r="N373" t="s">
        <v>16</v>
      </c>
      <c r="O373" t="s">
        <v>11</v>
      </c>
      <c r="P373" t="s">
        <v>164</v>
      </c>
      <c r="Q373">
        <v>26</v>
      </c>
      <c r="U373" s="1" t="s">
        <v>2000</v>
      </c>
      <c r="V373" t="str">
        <f t="shared" si="75"/>
        <v>Monson</v>
      </c>
      <c r="W373">
        <f t="shared" si="76"/>
        <v>16.3</v>
      </c>
      <c r="X373">
        <f t="shared" si="77"/>
        <v>5.51</v>
      </c>
      <c r="Y373" t="str">
        <f t="shared" si="78"/>
        <v>No</v>
      </c>
      <c r="Z373" t="str">
        <f t="shared" si="79"/>
        <v>No</v>
      </c>
      <c r="AA373" t="str">
        <f t="shared" si="80"/>
        <v>No</v>
      </c>
      <c r="AB373">
        <f t="shared" si="81"/>
        <v>1</v>
      </c>
      <c r="AC373" t="str">
        <f t="shared" si="82"/>
        <v>Yes</v>
      </c>
      <c r="AD373" t="str">
        <f t="shared" si="83"/>
        <v>Underweight</v>
      </c>
      <c r="AE373" t="str">
        <f t="shared" si="84"/>
        <v>Normal</v>
      </c>
      <c r="AF373" t="str">
        <f t="shared" si="85"/>
        <v>18-Sep-1996</v>
      </c>
      <c r="AG373" s="18">
        <f>VLOOKUP($U373,$A372:$Q$2344,13,FALSE)</f>
        <v>3490.55</v>
      </c>
      <c r="AH373" t="str">
        <f t="shared" si="86"/>
        <v>tier - 1</v>
      </c>
      <c r="AI373" t="str">
        <f t="shared" si="87"/>
        <v>tier - 2</v>
      </c>
      <c r="AJ373" t="str">
        <f t="shared" si="88"/>
        <v>R1015</v>
      </c>
      <c r="AK373">
        <f t="shared" si="89"/>
        <v>26</v>
      </c>
    </row>
    <row r="374" spans="1:37" ht="15.6" x14ac:dyDescent="0.3">
      <c r="A374" s="1" t="s">
        <v>1999</v>
      </c>
      <c r="B374" t="s">
        <v>5099</v>
      </c>
      <c r="C374">
        <v>29.81</v>
      </c>
      <c r="D374">
        <v>11.66</v>
      </c>
      <c r="E374" t="s">
        <v>2380</v>
      </c>
      <c r="F374" t="s">
        <v>2380</v>
      </c>
      <c r="G374" t="s">
        <v>2380</v>
      </c>
      <c r="H374">
        <v>0</v>
      </c>
      <c r="I374" t="s">
        <v>2381</v>
      </c>
      <c r="J374" t="s">
        <v>8345</v>
      </c>
      <c r="K374" t="s">
        <v>8348</v>
      </c>
      <c r="L374" t="s">
        <v>8696</v>
      </c>
      <c r="M374" s="15">
        <v>3500.61</v>
      </c>
      <c r="N374" t="s">
        <v>11</v>
      </c>
      <c r="O374" t="s">
        <v>11</v>
      </c>
      <c r="P374" t="s">
        <v>13</v>
      </c>
      <c r="Q374">
        <v>23</v>
      </c>
      <c r="U374" s="1" t="s">
        <v>1999</v>
      </c>
      <c r="V374" t="str">
        <f t="shared" si="75"/>
        <v>Klubben</v>
      </c>
      <c r="W374">
        <f t="shared" si="76"/>
        <v>29.81</v>
      </c>
      <c r="X374">
        <f t="shared" si="77"/>
        <v>11.66</v>
      </c>
      <c r="Y374" t="str">
        <f t="shared" si="78"/>
        <v>No</v>
      </c>
      <c r="Z374" t="str">
        <f t="shared" si="79"/>
        <v>No</v>
      </c>
      <c r="AA374" t="str">
        <f t="shared" si="80"/>
        <v>No</v>
      </c>
      <c r="AB374">
        <f t="shared" si="81"/>
        <v>0</v>
      </c>
      <c r="AC374" t="str">
        <f t="shared" si="82"/>
        <v>Yes</v>
      </c>
      <c r="AD374" t="str">
        <f t="shared" si="83"/>
        <v>Over weight</v>
      </c>
      <c r="AE374" t="str">
        <f t="shared" si="84"/>
        <v>Diabetes</v>
      </c>
      <c r="AF374" t="str">
        <f t="shared" si="85"/>
        <v>22-Sep-1999</v>
      </c>
      <c r="AG374" s="18">
        <f>VLOOKUP($U374,$A373:$Q$2344,13,FALSE)</f>
        <v>3500.61</v>
      </c>
      <c r="AH374" t="str">
        <f t="shared" si="86"/>
        <v>tier - 2</v>
      </c>
      <c r="AI374" t="str">
        <f t="shared" si="87"/>
        <v>tier - 2</v>
      </c>
      <c r="AJ374" t="str">
        <f t="shared" si="88"/>
        <v>R1013</v>
      </c>
      <c r="AK374">
        <f t="shared" si="89"/>
        <v>23</v>
      </c>
    </row>
    <row r="375" spans="1:37" ht="15.6" x14ac:dyDescent="0.3">
      <c r="A375" s="1" t="s">
        <v>1998</v>
      </c>
      <c r="B375" t="s">
        <v>5100</v>
      </c>
      <c r="C375">
        <v>16.329999999999998</v>
      </c>
      <c r="D375">
        <v>7.26</v>
      </c>
      <c r="E375" t="s">
        <v>2381</v>
      </c>
      <c r="F375" t="s">
        <v>2380</v>
      </c>
      <c r="G375" t="s">
        <v>2380</v>
      </c>
      <c r="H375">
        <v>0</v>
      </c>
      <c r="I375" t="s">
        <v>2381</v>
      </c>
      <c r="J375" t="s">
        <v>8347</v>
      </c>
      <c r="K375" t="s">
        <v>8348</v>
      </c>
      <c r="L375" t="s">
        <v>8697</v>
      </c>
      <c r="M375" s="15">
        <v>3537.7</v>
      </c>
      <c r="N375" t="s">
        <v>12</v>
      </c>
      <c r="O375" t="s">
        <v>12</v>
      </c>
      <c r="P375" t="s">
        <v>23</v>
      </c>
      <c r="Q375">
        <v>24</v>
      </c>
      <c r="U375" s="1" t="s">
        <v>1998</v>
      </c>
      <c r="V375" t="str">
        <f t="shared" si="75"/>
        <v>Mascaro</v>
      </c>
      <c r="W375">
        <f t="shared" si="76"/>
        <v>16.329999999999998</v>
      </c>
      <c r="X375">
        <f t="shared" si="77"/>
        <v>7.26</v>
      </c>
      <c r="Y375" t="str">
        <f t="shared" si="78"/>
        <v>Yes</v>
      </c>
      <c r="Z375" t="str">
        <f t="shared" si="79"/>
        <v>No</v>
      </c>
      <c r="AA375" t="str">
        <f t="shared" si="80"/>
        <v>No</v>
      </c>
      <c r="AB375">
        <f t="shared" si="81"/>
        <v>0</v>
      </c>
      <c r="AC375" t="str">
        <f t="shared" si="82"/>
        <v>Yes</v>
      </c>
      <c r="AD375" t="str">
        <f t="shared" si="83"/>
        <v>Underweight</v>
      </c>
      <c r="AE375" t="str">
        <f t="shared" si="84"/>
        <v>Diabetes</v>
      </c>
      <c r="AF375" t="str">
        <f t="shared" si="85"/>
        <v>16-Sep-1998</v>
      </c>
      <c r="AG375" s="18">
        <f>VLOOKUP($U375,$A374:$Q$2344,13,FALSE)</f>
        <v>3537.7</v>
      </c>
      <c r="AH375" t="str">
        <f t="shared" si="86"/>
        <v>tier - 3</v>
      </c>
      <c r="AI375" t="str">
        <f t="shared" si="87"/>
        <v>tier - 3</v>
      </c>
      <c r="AJ375" t="str">
        <f t="shared" si="88"/>
        <v>R1012</v>
      </c>
      <c r="AK375">
        <f t="shared" si="89"/>
        <v>24</v>
      </c>
    </row>
    <row r="376" spans="1:37" ht="15.6" x14ac:dyDescent="0.3">
      <c r="A376" s="1" t="s">
        <v>1997</v>
      </c>
      <c r="B376" t="s">
        <v>5101</v>
      </c>
      <c r="C376">
        <v>16.37</v>
      </c>
      <c r="D376">
        <v>4.79</v>
      </c>
      <c r="E376" t="s">
        <v>2381</v>
      </c>
      <c r="F376" t="s">
        <v>2380</v>
      </c>
      <c r="G376" t="s">
        <v>2380</v>
      </c>
      <c r="H376">
        <v>0</v>
      </c>
      <c r="I376" t="s">
        <v>2381</v>
      </c>
      <c r="J376" t="s">
        <v>8347</v>
      </c>
      <c r="K376" t="s">
        <v>8350</v>
      </c>
      <c r="L376" t="s">
        <v>8698</v>
      </c>
      <c r="M376" s="15">
        <v>3538.9</v>
      </c>
      <c r="N376" t="s">
        <v>11</v>
      </c>
      <c r="O376" t="s">
        <v>11</v>
      </c>
      <c r="P376" t="s">
        <v>23</v>
      </c>
      <c r="Q376">
        <v>19</v>
      </c>
      <c r="U376" s="1" t="s">
        <v>1997</v>
      </c>
      <c r="V376" t="str">
        <f t="shared" si="75"/>
        <v>Norvell</v>
      </c>
      <c r="W376">
        <f t="shared" si="76"/>
        <v>16.37</v>
      </c>
      <c r="X376">
        <f t="shared" si="77"/>
        <v>4.79</v>
      </c>
      <c r="Y376" t="str">
        <f t="shared" si="78"/>
        <v>Yes</v>
      </c>
      <c r="Z376" t="str">
        <f t="shared" si="79"/>
        <v>No</v>
      </c>
      <c r="AA376" t="str">
        <f t="shared" si="80"/>
        <v>No</v>
      </c>
      <c r="AB376">
        <f t="shared" si="81"/>
        <v>0</v>
      </c>
      <c r="AC376" t="str">
        <f t="shared" si="82"/>
        <v>Yes</v>
      </c>
      <c r="AD376" t="str">
        <f t="shared" si="83"/>
        <v>Underweight</v>
      </c>
      <c r="AE376" t="str">
        <f t="shared" si="84"/>
        <v>Normal</v>
      </c>
      <c r="AF376" t="str">
        <f t="shared" si="85"/>
        <v>24-Aug-2003</v>
      </c>
      <c r="AG376" s="18">
        <f>VLOOKUP($U376,$A375:$Q$2344,13,FALSE)</f>
        <v>3538.9</v>
      </c>
      <c r="AH376" t="str">
        <f t="shared" si="86"/>
        <v>tier - 2</v>
      </c>
      <c r="AI376" t="str">
        <f t="shared" si="87"/>
        <v>tier - 2</v>
      </c>
      <c r="AJ376" t="str">
        <f t="shared" si="88"/>
        <v>R1012</v>
      </c>
      <c r="AK376">
        <f t="shared" si="89"/>
        <v>19</v>
      </c>
    </row>
    <row r="377" spans="1:37" ht="15.6" x14ac:dyDescent="0.3">
      <c r="A377" s="1" t="s">
        <v>1996</v>
      </c>
      <c r="B377" t="s">
        <v>5102</v>
      </c>
      <c r="C377">
        <v>22.42</v>
      </c>
      <c r="D377">
        <v>4.68</v>
      </c>
      <c r="E377" t="s">
        <v>2381</v>
      </c>
      <c r="F377" t="s">
        <v>2380</v>
      </c>
      <c r="G377" t="s">
        <v>2380</v>
      </c>
      <c r="H377">
        <v>1</v>
      </c>
      <c r="I377" t="s">
        <v>2380</v>
      </c>
      <c r="J377" t="s">
        <v>8346</v>
      </c>
      <c r="K377" t="s">
        <v>8350</v>
      </c>
      <c r="L377" t="s">
        <v>8699</v>
      </c>
      <c r="M377" s="15">
        <v>3540.12</v>
      </c>
      <c r="N377" t="s">
        <v>11</v>
      </c>
      <c r="O377" t="s">
        <v>16</v>
      </c>
      <c r="P377" t="s">
        <v>13</v>
      </c>
      <c r="Q377">
        <v>34</v>
      </c>
      <c r="U377" s="1" t="s">
        <v>1996</v>
      </c>
      <c r="V377" t="str">
        <f t="shared" si="75"/>
        <v>Ornelas</v>
      </c>
      <c r="W377">
        <f t="shared" si="76"/>
        <v>22.42</v>
      </c>
      <c r="X377">
        <f t="shared" si="77"/>
        <v>4.68</v>
      </c>
      <c r="Y377" t="str">
        <f t="shared" si="78"/>
        <v>Yes</v>
      </c>
      <c r="Z377" t="str">
        <f t="shared" si="79"/>
        <v>No</v>
      </c>
      <c r="AA377" t="str">
        <f t="shared" si="80"/>
        <v>No</v>
      </c>
      <c r="AB377">
        <f t="shared" si="81"/>
        <v>1</v>
      </c>
      <c r="AC377" t="str">
        <f t="shared" si="82"/>
        <v>No</v>
      </c>
      <c r="AD377" t="str">
        <f t="shared" si="83"/>
        <v>Normal weight</v>
      </c>
      <c r="AE377" t="str">
        <f t="shared" si="84"/>
        <v>Normal</v>
      </c>
      <c r="AF377" t="str">
        <f t="shared" si="85"/>
        <v>15-Oct-1988</v>
      </c>
      <c r="AG377" s="18">
        <f>VLOOKUP($U377,$A376:$Q$2344,13,FALSE)</f>
        <v>3540.12</v>
      </c>
      <c r="AH377" t="str">
        <f t="shared" si="86"/>
        <v>tier - 2</v>
      </c>
      <c r="AI377" t="str">
        <f t="shared" si="87"/>
        <v>tier - 1</v>
      </c>
      <c r="AJ377" t="str">
        <f t="shared" si="88"/>
        <v>R1013</v>
      </c>
      <c r="AK377">
        <f t="shared" si="89"/>
        <v>34</v>
      </c>
    </row>
    <row r="378" spans="1:37" ht="15.6" x14ac:dyDescent="0.3">
      <c r="A378" s="1" t="s">
        <v>1995</v>
      </c>
      <c r="B378" t="s">
        <v>5103</v>
      </c>
      <c r="C378">
        <v>31.35</v>
      </c>
      <c r="D378">
        <v>4.33</v>
      </c>
      <c r="E378" t="s">
        <v>2381</v>
      </c>
      <c r="F378" t="s">
        <v>2380</v>
      </c>
      <c r="G378" t="s">
        <v>2381</v>
      </c>
      <c r="H378">
        <v>1</v>
      </c>
      <c r="I378" t="s">
        <v>2380</v>
      </c>
      <c r="J378" t="s">
        <v>8344</v>
      </c>
      <c r="K378" t="s">
        <v>8350</v>
      </c>
      <c r="L378" t="s">
        <v>8700</v>
      </c>
      <c r="M378" s="15">
        <v>3554.2</v>
      </c>
      <c r="N378" t="s">
        <v>11</v>
      </c>
      <c r="O378" t="s">
        <v>12</v>
      </c>
      <c r="P378" t="s">
        <v>42</v>
      </c>
      <c r="Q378">
        <v>30</v>
      </c>
      <c r="U378" s="1" t="s">
        <v>1995</v>
      </c>
      <c r="V378" t="str">
        <f t="shared" si="75"/>
        <v>Fitzpatrick</v>
      </c>
      <c r="W378">
        <f t="shared" si="76"/>
        <v>31.35</v>
      </c>
      <c r="X378">
        <f t="shared" si="77"/>
        <v>4.33</v>
      </c>
      <c r="Y378" t="str">
        <f t="shared" si="78"/>
        <v>Yes</v>
      </c>
      <c r="Z378" t="str">
        <f t="shared" si="79"/>
        <v>No</v>
      </c>
      <c r="AA378" t="str">
        <f t="shared" si="80"/>
        <v>Yes</v>
      </c>
      <c r="AB378">
        <f t="shared" si="81"/>
        <v>1</v>
      </c>
      <c r="AC378" t="str">
        <f t="shared" si="82"/>
        <v>No</v>
      </c>
      <c r="AD378" t="str">
        <f t="shared" si="83"/>
        <v>Obesity</v>
      </c>
      <c r="AE378" t="str">
        <f t="shared" si="84"/>
        <v>Normal</v>
      </c>
      <c r="AF378" t="str">
        <f t="shared" si="85"/>
        <v>22-Dec-1992</v>
      </c>
      <c r="AG378" s="18">
        <f>VLOOKUP($U378,$A377:$Q$2344,13,FALSE)</f>
        <v>3554.2</v>
      </c>
      <c r="AH378" t="str">
        <f t="shared" si="86"/>
        <v>tier - 2</v>
      </c>
      <c r="AI378" t="str">
        <f t="shared" si="87"/>
        <v>tier - 3</v>
      </c>
      <c r="AJ378" t="str">
        <f t="shared" si="88"/>
        <v>R1011</v>
      </c>
      <c r="AK378">
        <f t="shared" si="89"/>
        <v>30</v>
      </c>
    </row>
    <row r="379" spans="1:37" ht="15.6" x14ac:dyDescent="0.3">
      <c r="A379" s="1" t="s">
        <v>1994</v>
      </c>
      <c r="B379" t="s">
        <v>5104</v>
      </c>
      <c r="C379">
        <v>31.9</v>
      </c>
      <c r="D379">
        <v>11.89</v>
      </c>
      <c r="E379" t="s">
        <v>2380</v>
      </c>
      <c r="F379" t="s">
        <v>2380</v>
      </c>
      <c r="G379" t="s">
        <v>2380</v>
      </c>
      <c r="H379">
        <v>0</v>
      </c>
      <c r="I379" t="s">
        <v>2380</v>
      </c>
      <c r="J379" t="s">
        <v>8344</v>
      </c>
      <c r="K379" t="s">
        <v>8348</v>
      </c>
      <c r="L379" t="s">
        <v>8701</v>
      </c>
      <c r="M379" s="15">
        <v>3556.92</v>
      </c>
      <c r="N379" t="s">
        <v>11</v>
      </c>
      <c r="O379" t="s">
        <v>12</v>
      </c>
      <c r="P379" t="s">
        <v>23</v>
      </c>
      <c r="Q379">
        <v>28</v>
      </c>
      <c r="U379" s="1" t="s">
        <v>1994</v>
      </c>
      <c r="V379" t="str">
        <f t="shared" si="75"/>
        <v>Bloomquist</v>
      </c>
      <c r="W379">
        <f t="shared" si="76"/>
        <v>31.9</v>
      </c>
      <c r="X379">
        <f t="shared" si="77"/>
        <v>11.89</v>
      </c>
      <c r="Y379" t="str">
        <f t="shared" si="78"/>
        <v>No</v>
      </c>
      <c r="Z379" t="str">
        <f t="shared" si="79"/>
        <v>No</v>
      </c>
      <c r="AA379" t="str">
        <f t="shared" si="80"/>
        <v>No</v>
      </c>
      <c r="AB379">
        <f t="shared" si="81"/>
        <v>0</v>
      </c>
      <c r="AC379" t="str">
        <f t="shared" si="82"/>
        <v>No</v>
      </c>
      <c r="AD379" t="str">
        <f t="shared" si="83"/>
        <v>Obesity</v>
      </c>
      <c r="AE379" t="str">
        <f t="shared" si="84"/>
        <v>Diabetes</v>
      </c>
      <c r="AF379" t="str">
        <f t="shared" si="85"/>
        <v>24-Sep-1994</v>
      </c>
      <c r="AG379" s="18">
        <f>VLOOKUP($U379,$A378:$Q$2344,13,FALSE)</f>
        <v>3556.92</v>
      </c>
      <c r="AH379" t="str">
        <f t="shared" si="86"/>
        <v>tier - 2</v>
      </c>
      <c r="AI379" t="str">
        <f t="shared" si="87"/>
        <v>tier - 3</v>
      </c>
      <c r="AJ379" t="str">
        <f t="shared" si="88"/>
        <v>R1012</v>
      </c>
      <c r="AK379">
        <f t="shared" si="89"/>
        <v>28</v>
      </c>
    </row>
    <row r="380" spans="1:37" ht="15.6" x14ac:dyDescent="0.3">
      <c r="A380" s="1" t="s">
        <v>1993</v>
      </c>
      <c r="B380" t="s">
        <v>5105</v>
      </c>
      <c r="C380">
        <v>30.6</v>
      </c>
      <c r="D380">
        <v>5.24</v>
      </c>
      <c r="E380" t="s">
        <v>2380</v>
      </c>
      <c r="F380" t="s">
        <v>2380</v>
      </c>
      <c r="G380" t="s">
        <v>2380</v>
      </c>
      <c r="H380">
        <v>0</v>
      </c>
      <c r="I380" t="s">
        <v>2381</v>
      </c>
      <c r="J380" t="s">
        <v>8344</v>
      </c>
      <c r="K380" t="s">
        <v>8350</v>
      </c>
      <c r="L380" t="s">
        <v>8702</v>
      </c>
      <c r="M380" s="15">
        <v>3558.62</v>
      </c>
      <c r="N380" t="s">
        <v>11</v>
      </c>
      <c r="O380" t="s">
        <v>12</v>
      </c>
      <c r="P380" t="s">
        <v>247</v>
      </c>
      <c r="Q380">
        <v>27</v>
      </c>
      <c r="U380" s="1" t="s">
        <v>1993</v>
      </c>
      <c r="V380" t="str">
        <f t="shared" si="75"/>
        <v>Wick</v>
      </c>
      <c r="W380">
        <f t="shared" si="76"/>
        <v>30.6</v>
      </c>
      <c r="X380">
        <f t="shared" si="77"/>
        <v>5.24</v>
      </c>
      <c r="Y380" t="str">
        <f t="shared" si="78"/>
        <v>No</v>
      </c>
      <c r="Z380" t="str">
        <f t="shared" si="79"/>
        <v>No</v>
      </c>
      <c r="AA380" t="str">
        <f t="shared" si="80"/>
        <v>No</v>
      </c>
      <c r="AB380">
        <f t="shared" si="81"/>
        <v>0</v>
      </c>
      <c r="AC380" t="str">
        <f t="shared" si="82"/>
        <v>Yes</v>
      </c>
      <c r="AD380" t="str">
        <f t="shared" si="83"/>
        <v>Obesity</v>
      </c>
      <c r="AE380" t="str">
        <f t="shared" si="84"/>
        <v>Normal</v>
      </c>
      <c r="AF380" t="str">
        <f t="shared" si="85"/>
        <v>9-Oct-1995</v>
      </c>
      <c r="AG380" s="18">
        <f>VLOOKUP($U380,$A379:$Q$2344,13,FALSE)</f>
        <v>3558.62</v>
      </c>
      <c r="AH380" t="str">
        <f t="shared" si="86"/>
        <v>tier - 2</v>
      </c>
      <c r="AI380" t="str">
        <f t="shared" si="87"/>
        <v>tier - 3</v>
      </c>
      <c r="AJ380" t="str">
        <f t="shared" si="88"/>
        <v>R1024</v>
      </c>
      <c r="AK380">
        <f t="shared" si="89"/>
        <v>27</v>
      </c>
    </row>
    <row r="381" spans="1:37" ht="15.6" x14ac:dyDescent="0.3">
      <c r="A381" s="1" t="s">
        <v>1992</v>
      </c>
      <c r="B381" t="s">
        <v>5106</v>
      </c>
      <c r="C381">
        <v>28.975000000000001</v>
      </c>
      <c r="D381">
        <v>7.63</v>
      </c>
      <c r="E381" t="s">
        <v>2380</v>
      </c>
      <c r="F381" t="s">
        <v>2380</v>
      </c>
      <c r="G381" t="s">
        <v>2380</v>
      </c>
      <c r="H381">
        <v>0</v>
      </c>
      <c r="I381" t="s">
        <v>2381</v>
      </c>
      <c r="J381" t="s">
        <v>8345</v>
      </c>
      <c r="K381" t="s">
        <v>8348</v>
      </c>
      <c r="L381" t="s">
        <v>8703</v>
      </c>
      <c r="M381" s="15">
        <v>3561.89</v>
      </c>
      <c r="N381" t="s">
        <v>11</v>
      </c>
      <c r="O381" t="s">
        <v>16</v>
      </c>
      <c r="P381" t="s">
        <v>13</v>
      </c>
      <c r="Q381">
        <v>27</v>
      </c>
      <c r="U381" s="1" t="s">
        <v>1992</v>
      </c>
      <c r="V381" t="str">
        <f t="shared" si="75"/>
        <v>Zappala</v>
      </c>
      <c r="W381">
        <f t="shared" si="76"/>
        <v>28.975000000000001</v>
      </c>
      <c r="X381">
        <f t="shared" si="77"/>
        <v>7.63</v>
      </c>
      <c r="Y381" t="str">
        <f t="shared" si="78"/>
        <v>No</v>
      </c>
      <c r="Z381" t="str">
        <f t="shared" si="79"/>
        <v>No</v>
      </c>
      <c r="AA381" t="str">
        <f t="shared" si="80"/>
        <v>No</v>
      </c>
      <c r="AB381">
        <f t="shared" si="81"/>
        <v>0</v>
      </c>
      <c r="AC381" t="str">
        <f t="shared" si="82"/>
        <v>Yes</v>
      </c>
      <c r="AD381" t="str">
        <f t="shared" si="83"/>
        <v>Over weight</v>
      </c>
      <c r="AE381" t="str">
        <f t="shared" si="84"/>
        <v>Diabetes</v>
      </c>
      <c r="AF381" t="str">
        <f t="shared" si="85"/>
        <v>16-Jun-1995</v>
      </c>
      <c r="AG381" s="18">
        <f>VLOOKUP($U381,$A380:$Q$2344,13,FALSE)</f>
        <v>3561.89</v>
      </c>
      <c r="AH381" t="str">
        <f t="shared" si="86"/>
        <v>tier - 2</v>
      </c>
      <c r="AI381" t="str">
        <f t="shared" si="87"/>
        <v>tier - 1</v>
      </c>
      <c r="AJ381" t="str">
        <f t="shared" si="88"/>
        <v>R1013</v>
      </c>
      <c r="AK381">
        <f t="shared" si="89"/>
        <v>27</v>
      </c>
    </row>
    <row r="382" spans="1:37" ht="15.6" x14ac:dyDescent="0.3">
      <c r="A382" s="1" t="s">
        <v>1991</v>
      </c>
      <c r="B382" t="s">
        <v>5107</v>
      </c>
      <c r="C382">
        <v>24.86</v>
      </c>
      <c r="D382">
        <v>8.92</v>
      </c>
      <c r="E382" t="s">
        <v>2381</v>
      </c>
      <c r="F382" t="s">
        <v>2380</v>
      </c>
      <c r="G382" t="s">
        <v>2380</v>
      </c>
      <c r="H382">
        <v>2</v>
      </c>
      <c r="I382" t="s">
        <v>2380</v>
      </c>
      <c r="J382" t="s">
        <v>8346</v>
      </c>
      <c r="K382" t="s">
        <v>8348</v>
      </c>
      <c r="L382" t="s">
        <v>8704</v>
      </c>
      <c r="M382" s="15">
        <v>3562.87</v>
      </c>
      <c r="N382" t="s">
        <v>11</v>
      </c>
      <c r="O382" t="s">
        <v>16</v>
      </c>
      <c r="P382" t="s">
        <v>13</v>
      </c>
      <c r="Q382">
        <v>41</v>
      </c>
      <c r="U382" s="1" t="s">
        <v>1991</v>
      </c>
      <c r="V382" t="str">
        <f t="shared" si="75"/>
        <v>Earle</v>
      </c>
      <c r="W382">
        <f t="shared" si="76"/>
        <v>24.86</v>
      </c>
      <c r="X382">
        <f t="shared" si="77"/>
        <v>8.92</v>
      </c>
      <c r="Y382" t="str">
        <f t="shared" si="78"/>
        <v>Yes</v>
      </c>
      <c r="Z382" t="str">
        <f t="shared" si="79"/>
        <v>No</v>
      </c>
      <c r="AA382" t="str">
        <f t="shared" si="80"/>
        <v>No</v>
      </c>
      <c r="AB382">
        <f t="shared" si="81"/>
        <v>2</v>
      </c>
      <c r="AC382" t="str">
        <f t="shared" si="82"/>
        <v>No</v>
      </c>
      <c r="AD382" t="str">
        <f t="shared" si="83"/>
        <v>Normal weight</v>
      </c>
      <c r="AE382" t="str">
        <f t="shared" si="84"/>
        <v>Diabetes</v>
      </c>
      <c r="AF382" t="str">
        <f t="shared" si="85"/>
        <v>10-Oct-1981</v>
      </c>
      <c r="AG382" s="18">
        <f>VLOOKUP($U382,$A381:$Q$2344,13,FALSE)</f>
        <v>3562.87</v>
      </c>
      <c r="AH382" t="str">
        <f t="shared" si="86"/>
        <v>tier - 2</v>
      </c>
      <c r="AI382" t="str">
        <f t="shared" si="87"/>
        <v>tier - 1</v>
      </c>
      <c r="AJ382" t="str">
        <f t="shared" si="88"/>
        <v>R1013</v>
      </c>
      <c r="AK382">
        <f t="shared" si="89"/>
        <v>41</v>
      </c>
    </row>
    <row r="383" spans="1:37" ht="15.6" x14ac:dyDescent="0.3">
      <c r="A383" s="1" t="s">
        <v>1990</v>
      </c>
      <c r="B383" t="s">
        <v>5108</v>
      </c>
      <c r="C383">
        <v>19.54</v>
      </c>
      <c r="D383">
        <v>5.37</v>
      </c>
      <c r="E383" t="s">
        <v>2380</v>
      </c>
      <c r="F383" t="s">
        <v>2380</v>
      </c>
      <c r="G383" t="s">
        <v>2380</v>
      </c>
      <c r="H383">
        <v>0</v>
      </c>
      <c r="I383" t="s">
        <v>2381</v>
      </c>
      <c r="J383" t="s">
        <v>8346</v>
      </c>
      <c r="K383" t="s">
        <v>8350</v>
      </c>
      <c r="L383" t="s">
        <v>8705</v>
      </c>
      <c r="M383" s="15">
        <v>3569.96</v>
      </c>
      <c r="N383" t="s">
        <v>11</v>
      </c>
      <c r="O383" t="s">
        <v>16</v>
      </c>
      <c r="P383" t="s">
        <v>23</v>
      </c>
      <c r="Q383">
        <v>34</v>
      </c>
      <c r="U383" s="1" t="s">
        <v>1990</v>
      </c>
      <c r="V383" t="str">
        <f t="shared" si="75"/>
        <v>Majewski</v>
      </c>
      <c r="W383">
        <f t="shared" si="76"/>
        <v>19.54</v>
      </c>
      <c r="X383">
        <f t="shared" si="77"/>
        <v>5.37</v>
      </c>
      <c r="Y383" t="str">
        <f t="shared" si="78"/>
        <v>No</v>
      </c>
      <c r="Z383" t="str">
        <f t="shared" si="79"/>
        <v>No</v>
      </c>
      <c r="AA383" t="str">
        <f t="shared" si="80"/>
        <v>No</v>
      </c>
      <c r="AB383">
        <f t="shared" si="81"/>
        <v>0</v>
      </c>
      <c r="AC383" t="str">
        <f t="shared" si="82"/>
        <v>Yes</v>
      </c>
      <c r="AD383" t="str">
        <f t="shared" si="83"/>
        <v>Normal weight</v>
      </c>
      <c r="AE383" t="str">
        <f t="shared" si="84"/>
        <v>Normal</v>
      </c>
      <c r="AF383" t="str">
        <f t="shared" si="85"/>
        <v>18-Aug-1988</v>
      </c>
      <c r="AG383" s="18">
        <f>VLOOKUP($U383,$A382:$Q$2344,13,FALSE)</f>
        <v>3569.96</v>
      </c>
      <c r="AH383" t="str">
        <f t="shared" si="86"/>
        <v>tier - 2</v>
      </c>
      <c r="AI383" t="str">
        <f t="shared" si="87"/>
        <v>tier - 1</v>
      </c>
      <c r="AJ383" t="str">
        <f t="shared" si="88"/>
        <v>R1012</v>
      </c>
      <c r="AK383">
        <f t="shared" si="89"/>
        <v>34</v>
      </c>
    </row>
    <row r="384" spans="1:37" ht="15.6" x14ac:dyDescent="0.3">
      <c r="A384" s="1" t="s">
        <v>1989</v>
      </c>
      <c r="B384" t="s">
        <v>5109</v>
      </c>
      <c r="C384">
        <v>26.74</v>
      </c>
      <c r="D384">
        <v>4.3099999999999996</v>
      </c>
      <c r="E384" t="s">
        <v>2380</v>
      </c>
      <c r="F384" t="s">
        <v>2380</v>
      </c>
      <c r="G384" t="s">
        <v>2380</v>
      </c>
      <c r="H384">
        <v>0</v>
      </c>
      <c r="I384" t="s">
        <v>2381</v>
      </c>
      <c r="J384" t="s">
        <v>8345</v>
      </c>
      <c r="K384" t="s">
        <v>8350</v>
      </c>
      <c r="L384" t="s">
        <v>8706</v>
      </c>
      <c r="M384" s="15">
        <v>3578</v>
      </c>
      <c r="N384" t="s">
        <v>11</v>
      </c>
      <c r="O384" t="s">
        <v>12</v>
      </c>
      <c r="P384" t="s">
        <v>42</v>
      </c>
      <c r="Q384">
        <v>27</v>
      </c>
      <c r="U384" s="1" t="s">
        <v>1989</v>
      </c>
      <c r="V384" t="str">
        <f t="shared" si="75"/>
        <v>Apfelbaum</v>
      </c>
      <c r="W384">
        <f t="shared" si="76"/>
        <v>26.74</v>
      </c>
      <c r="X384">
        <f t="shared" si="77"/>
        <v>4.3099999999999996</v>
      </c>
      <c r="Y384" t="str">
        <f t="shared" si="78"/>
        <v>No</v>
      </c>
      <c r="Z384" t="str">
        <f t="shared" si="79"/>
        <v>No</v>
      </c>
      <c r="AA384" t="str">
        <f t="shared" si="80"/>
        <v>No</v>
      </c>
      <c r="AB384">
        <f t="shared" si="81"/>
        <v>0</v>
      </c>
      <c r="AC384" t="str">
        <f t="shared" si="82"/>
        <v>Yes</v>
      </c>
      <c r="AD384" t="str">
        <f t="shared" si="83"/>
        <v>Over weight</v>
      </c>
      <c r="AE384" t="str">
        <f t="shared" si="84"/>
        <v>Normal</v>
      </c>
      <c r="AF384" t="str">
        <f t="shared" si="85"/>
        <v>23-Aug-1995</v>
      </c>
      <c r="AG384" s="18">
        <f>VLOOKUP($U384,$A383:$Q$2344,13,FALSE)</f>
        <v>3578</v>
      </c>
      <c r="AH384" t="str">
        <f t="shared" si="86"/>
        <v>tier - 2</v>
      </c>
      <c r="AI384" t="str">
        <f t="shared" si="87"/>
        <v>tier - 3</v>
      </c>
      <c r="AJ384" t="str">
        <f t="shared" si="88"/>
        <v>R1011</v>
      </c>
      <c r="AK384">
        <f t="shared" si="89"/>
        <v>27</v>
      </c>
    </row>
    <row r="385" spans="1:37" ht="15.6" x14ac:dyDescent="0.3">
      <c r="A385" s="1" t="s">
        <v>1988</v>
      </c>
      <c r="B385" t="s">
        <v>5110</v>
      </c>
      <c r="C385">
        <v>22.99</v>
      </c>
      <c r="D385">
        <v>10.46</v>
      </c>
      <c r="E385" t="s">
        <v>2380</v>
      </c>
      <c r="F385" t="s">
        <v>2380</v>
      </c>
      <c r="G385" t="s">
        <v>2380</v>
      </c>
      <c r="H385">
        <v>3</v>
      </c>
      <c r="I385" t="s">
        <v>2381</v>
      </c>
      <c r="J385" t="s">
        <v>8346</v>
      </c>
      <c r="K385" t="s">
        <v>8348</v>
      </c>
      <c r="L385" t="s">
        <v>8707</v>
      </c>
      <c r="M385" s="15">
        <v>3579.83</v>
      </c>
      <c r="N385" t="s">
        <v>11</v>
      </c>
      <c r="O385" t="s">
        <v>11</v>
      </c>
      <c r="P385" t="s">
        <v>23</v>
      </c>
      <c r="Q385">
        <v>21</v>
      </c>
      <c r="U385" s="1" t="s">
        <v>1988</v>
      </c>
      <c r="V385" t="str">
        <f t="shared" si="75"/>
        <v>Graham</v>
      </c>
      <c r="W385">
        <f t="shared" si="76"/>
        <v>22.99</v>
      </c>
      <c r="X385">
        <f t="shared" si="77"/>
        <v>10.46</v>
      </c>
      <c r="Y385" t="str">
        <f t="shared" si="78"/>
        <v>No</v>
      </c>
      <c r="Z385" t="str">
        <f t="shared" si="79"/>
        <v>No</v>
      </c>
      <c r="AA385" t="str">
        <f t="shared" si="80"/>
        <v>No</v>
      </c>
      <c r="AB385">
        <f t="shared" si="81"/>
        <v>3</v>
      </c>
      <c r="AC385" t="str">
        <f t="shared" si="82"/>
        <v>Yes</v>
      </c>
      <c r="AD385" t="str">
        <f t="shared" si="83"/>
        <v>Normal weight</v>
      </c>
      <c r="AE385" t="str">
        <f t="shared" si="84"/>
        <v>Diabetes</v>
      </c>
      <c r="AF385" t="str">
        <f t="shared" si="85"/>
        <v>11-Nov-2001</v>
      </c>
      <c r="AG385" s="18">
        <f>VLOOKUP($U385,$A384:$Q$2344,13,FALSE)</f>
        <v>3579.83</v>
      </c>
      <c r="AH385" t="str">
        <f t="shared" si="86"/>
        <v>tier - 2</v>
      </c>
      <c r="AI385" t="str">
        <f t="shared" si="87"/>
        <v>tier - 2</v>
      </c>
      <c r="AJ385" t="str">
        <f t="shared" si="88"/>
        <v>R1012</v>
      </c>
      <c r="AK385">
        <f t="shared" si="89"/>
        <v>21</v>
      </c>
    </row>
    <row r="386" spans="1:37" ht="15.6" x14ac:dyDescent="0.3">
      <c r="A386" s="1" t="s">
        <v>1987</v>
      </c>
      <c r="B386" t="s">
        <v>5111</v>
      </c>
      <c r="C386">
        <v>31.46</v>
      </c>
      <c r="D386">
        <v>7.39</v>
      </c>
      <c r="E386" t="s">
        <v>2380</v>
      </c>
      <c r="F386" t="s">
        <v>2380</v>
      </c>
      <c r="G386" t="s">
        <v>2380</v>
      </c>
      <c r="H386">
        <v>0</v>
      </c>
      <c r="I386" t="s">
        <v>2380</v>
      </c>
      <c r="J386" t="s">
        <v>8344</v>
      </c>
      <c r="K386" t="s">
        <v>8348</v>
      </c>
      <c r="L386" t="s">
        <v>8708</v>
      </c>
      <c r="M386" s="15">
        <v>3589.14</v>
      </c>
      <c r="N386" t="s">
        <v>11</v>
      </c>
      <c r="O386" t="s">
        <v>11</v>
      </c>
      <c r="P386" t="s">
        <v>13</v>
      </c>
      <c r="Q386">
        <v>36</v>
      </c>
      <c r="U386" s="1" t="s">
        <v>1987</v>
      </c>
      <c r="V386" t="str">
        <f t="shared" si="75"/>
        <v>Whitacre</v>
      </c>
      <c r="W386">
        <f t="shared" si="76"/>
        <v>31.46</v>
      </c>
      <c r="X386">
        <f t="shared" si="77"/>
        <v>7.39</v>
      </c>
      <c r="Y386" t="str">
        <f t="shared" si="78"/>
        <v>No</v>
      </c>
      <c r="Z386" t="str">
        <f t="shared" si="79"/>
        <v>No</v>
      </c>
      <c r="AA386" t="str">
        <f t="shared" si="80"/>
        <v>No</v>
      </c>
      <c r="AB386">
        <f t="shared" si="81"/>
        <v>0</v>
      </c>
      <c r="AC386" t="str">
        <f t="shared" si="82"/>
        <v>No</v>
      </c>
      <c r="AD386" t="str">
        <f t="shared" si="83"/>
        <v>Obesity</v>
      </c>
      <c r="AE386" t="str">
        <f t="shared" si="84"/>
        <v>Diabetes</v>
      </c>
      <c r="AF386" t="str">
        <f t="shared" si="85"/>
        <v>27-Dec-1986</v>
      </c>
      <c r="AG386" s="18">
        <f>VLOOKUP($U386,$A385:$Q$2344,13,FALSE)</f>
        <v>3589.14</v>
      </c>
      <c r="AH386" t="str">
        <f t="shared" si="86"/>
        <v>tier - 2</v>
      </c>
      <c r="AI386" t="str">
        <f t="shared" si="87"/>
        <v>tier - 2</v>
      </c>
      <c r="AJ386" t="str">
        <f t="shared" si="88"/>
        <v>R1013</v>
      </c>
      <c r="AK386">
        <f t="shared" si="89"/>
        <v>36</v>
      </c>
    </row>
    <row r="387" spans="1:37" ht="15.6" x14ac:dyDescent="0.3">
      <c r="A387" s="1" t="s">
        <v>1986</v>
      </c>
      <c r="B387" t="s">
        <v>5112</v>
      </c>
      <c r="C387">
        <v>30.86</v>
      </c>
      <c r="D387">
        <v>6.18</v>
      </c>
      <c r="E387" t="s">
        <v>2380</v>
      </c>
      <c r="F387" t="s">
        <v>2381</v>
      </c>
      <c r="G387" t="s">
        <v>2380</v>
      </c>
      <c r="H387">
        <v>2</v>
      </c>
      <c r="I387" t="s">
        <v>2381</v>
      </c>
      <c r="J387" t="s">
        <v>8344</v>
      </c>
      <c r="K387" t="s">
        <v>8349</v>
      </c>
      <c r="L387" t="s">
        <v>8709</v>
      </c>
      <c r="M387" s="15">
        <v>3591.48</v>
      </c>
      <c r="N387" t="s">
        <v>11</v>
      </c>
      <c r="O387" t="s">
        <v>12</v>
      </c>
      <c r="P387" t="s">
        <v>42</v>
      </c>
      <c r="Q387">
        <v>24</v>
      </c>
      <c r="U387" s="1" t="s">
        <v>1986</v>
      </c>
      <c r="V387" t="str">
        <f t="shared" ref="V387:V450" si="90">VLOOKUP($U387,$A386:$Q2729,2,FALSE)</f>
        <v>Wegener</v>
      </c>
      <c r="W387">
        <f t="shared" ref="W387:W450" si="91">VLOOKUP($U387,$A386:$Q2729,3,FALSE)</f>
        <v>30.86</v>
      </c>
      <c r="X387">
        <f t="shared" ref="X387:X450" si="92">VLOOKUP($U387,$A386:$Q2729,4,FALSE)</f>
        <v>6.18</v>
      </c>
      <c r="Y387" t="str">
        <f t="shared" ref="Y387:Y450" si="93">VLOOKUP($U387,$A386:$Q2729,5,FALSE)</f>
        <v>No</v>
      </c>
      <c r="Z387" t="str">
        <f t="shared" ref="Z387:Z450" si="94">VLOOKUP($U387,$A386:$Q2729,6,FALSE)</f>
        <v>Yes</v>
      </c>
      <c r="AA387" t="str">
        <f t="shared" ref="AA387:AA450" si="95">VLOOKUP($U387,$A386:$Q2729,7,FALSE)</f>
        <v>No</v>
      </c>
      <c r="AB387">
        <f t="shared" ref="AB387:AB450" si="96">VLOOKUP($U387,$A386:$Q2729,8,FALSE)</f>
        <v>2</v>
      </c>
      <c r="AC387" t="str">
        <f t="shared" ref="AC387:AC450" si="97">VLOOKUP($U387,$A386:$Q2729,9,FALSE)</f>
        <v>Yes</v>
      </c>
      <c r="AD387" t="str">
        <f t="shared" ref="AD387:AD450" si="98">VLOOKUP($U387,$A386:$Q2729,10,FALSE)</f>
        <v>Obesity</v>
      </c>
      <c r="AE387" t="str">
        <f t="shared" ref="AE387:AE450" si="99">VLOOKUP($U387,$A386:$Q2729,11,FALSE)</f>
        <v>Prediabetes</v>
      </c>
      <c r="AF387" t="str">
        <f t="shared" ref="AF387:AF450" si="100">VLOOKUP($U387,$A386:$Q2729,12,FALSE)</f>
        <v>6-Jun-1999</v>
      </c>
      <c r="AG387" s="18">
        <f>VLOOKUP($U387,$A386:$Q$2344,13,FALSE)</f>
        <v>3591.48</v>
      </c>
      <c r="AH387" t="str">
        <f t="shared" ref="AH387:AH450" si="101">VLOOKUP($U387,$A386:$Q2729,14,FALSE)</f>
        <v>tier - 2</v>
      </c>
      <c r="AI387" t="str">
        <f t="shared" ref="AI387:AI450" si="102">VLOOKUP($U387,$A386:$Q2729,15,FALSE)</f>
        <v>tier - 3</v>
      </c>
      <c r="AJ387" t="str">
        <f t="shared" ref="AJ387:AJ450" si="103">VLOOKUP($U387,$A386:$Q2729,16,FALSE)</f>
        <v>R1011</v>
      </c>
      <c r="AK387">
        <f t="shared" ref="AK387:AK450" si="104">VLOOKUP($U387,$A386:$Q2729,17,FALSE)</f>
        <v>24</v>
      </c>
    </row>
    <row r="388" spans="1:37" ht="15.6" x14ac:dyDescent="0.3">
      <c r="A388" s="1" t="s">
        <v>1985</v>
      </c>
      <c r="B388" t="s">
        <v>5113</v>
      </c>
      <c r="C388">
        <v>31.96</v>
      </c>
      <c r="D388">
        <v>8.86</v>
      </c>
      <c r="E388" t="s">
        <v>2380</v>
      </c>
      <c r="F388" t="s">
        <v>2380</v>
      </c>
      <c r="G388" t="s">
        <v>2380</v>
      </c>
      <c r="H388">
        <v>0</v>
      </c>
      <c r="I388" t="s">
        <v>2381</v>
      </c>
      <c r="J388" t="s">
        <v>8344</v>
      </c>
      <c r="K388" t="s">
        <v>8348</v>
      </c>
      <c r="L388" t="s">
        <v>8424</v>
      </c>
      <c r="M388" s="15">
        <v>3594.17</v>
      </c>
      <c r="N388" t="s">
        <v>11</v>
      </c>
      <c r="O388" t="s">
        <v>11</v>
      </c>
      <c r="P388" t="s">
        <v>23</v>
      </c>
      <c r="Q388">
        <v>25</v>
      </c>
      <c r="U388" s="1" t="s">
        <v>1985</v>
      </c>
      <c r="V388" t="str">
        <f t="shared" si="90"/>
        <v>Collie</v>
      </c>
      <c r="W388">
        <f t="shared" si="91"/>
        <v>31.96</v>
      </c>
      <c r="X388">
        <f t="shared" si="92"/>
        <v>8.86</v>
      </c>
      <c r="Y388" t="str">
        <f t="shared" si="93"/>
        <v>No</v>
      </c>
      <c r="Z388" t="str">
        <f t="shared" si="94"/>
        <v>No</v>
      </c>
      <c r="AA388" t="str">
        <f t="shared" si="95"/>
        <v>No</v>
      </c>
      <c r="AB388">
        <f t="shared" si="96"/>
        <v>0</v>
      </c>
      <c r="AC388" t="str">
        <f t="shared" si="97"/>
        <v>Yes</v>
      </c>
      <c r="AD388" t="str">
        <f t="shared" si="98"/>
        <v>Obesity</v>
      </c>
      <c r="AE388" t="str">
        <f t="shared" si="99"/>
        <v>Diabetes</v>
      </c>
      <c r="AF388" t="str">
        <f t="shared" si="100"/>
        <v>4-Nov-1997</v>
      </c>
      <c r="AG388" s="18">
        <f>VLOOKUP($U388,$A387:$Q$2344,13,FALSE)</f>
        <v>3594.17</v>
      </c>
      <c r="AH388" t="str">
        <f t="shared" si="101"/>
        <v>tier - 2</v>
      </c>
      <c r="AI388" t="str">
        <f t="shared" si="102"/>
        <v>tier - 2</v>
      </c>
      <c r="AJ388" t="str">
        <f t="shared" si="103"/>
        <v>R1012</v>
      </c>
      <c r="AK388">
        <f t="shared" si="104"/>
        <v>25</v>
      </c>
    </row>
    <row r="389" spans="1:37" ht="15.6" x14ac:dyDescent="0.3">
      <c r="A389" s="1" t="s">
        <v>1984</v>
      </c>
      <c r="B389" t="s">
        <v>5114</v>
      </c>
      <c r="C389">
        <v>23.76</v>
      </c>
      <c r="D389">
        <v>10.96</v>
      </c>
      <c r="E389" t="s">
        <v>2380</v>
      </c>
      <c r="F389" t="s">
        <v>2380</v>
      </c>
      <c r="G389" t="s">
        <v>2380</v>
      </c>
      <c r="H389">
        <v>3</v>
      </c>
      <c r="I389" t="s">
        <v>2381</v>
      </c>
      <c r="J389" t="s">
        <v>8346</v>
      </c>
      <c r="K389" t="s">
        <v>8348</v>
      </c>
      <c r="L389" t="s">
        <v>8710</v>
      </c>
      <c r="M389" s="15">
        <v>3597.6</v>
      </c>
      <c r="N389" t="s">
        <v>11</v>
      </c>
      <c r="O389" t="s">
        <v>11</v>
      </c>
      <c r="P389" t="s">
        <v>42</v>
      </c>
      <c r="Q389">
        <v>23</v>
      </c>
      <c r="U389" s="1" t="s">
        <v>1984</v>
      </c>
      <c r="V389" t="str">
        <f t="shared" si="90"/>
        <v>Murphy</v>
      </c>
      <c r="W389">
        <f t="shared" si="91"/>
        <v>23.76</v>
      </c>
      <c r="X389">
        <f t="shared" si="92"/>
        <v>10.96</v>
      </c>
      <c r="Y389" t="str">
        <f t="shared" si="93"/>
        <v>No</v>
      </c>
      <c r="Z389" t="str">
        <f t="shared" si="94"/>
        <v>No</v>
      </c>
      <c r="AA389" t="str">
        <f t="shared" si="95"/>
        <v>No</v>
      </c>
      <c r="AB389">
        <f t="shared" si="96"/>
        <v>3</v>
      </c>
      <c r="AC389" t="str">
        <f t="shared" si="97"/>
        <v>Yes</v>
      </c>
      <c r="AD389" t="str">
        <f t="shared" si="98"/>
        <v>Normal weight</v>
      </c>
      <c r="AE389" t="str">
        <f t="shared" si="99"/>
        <v>Diabetes</v>
      </c>
      <c r="AF389" t="str">
        <f t="shared" si="100"/>
        <v>12-Aug-1999</v>
      </c>
      <c r="AG389" s="18">
        <f>VLOOKUP($U389,$A388:$Q$2344,13,FALSE)</f>
        <v>3597.6</v>
      </c>
      <c r="AH389" t="str">
        <f t="shared" si="101"/>
        <v>tier - 2</v>
      </c>
      <c r="AI389" t="str">
        <f t="shared" si="102"/>
        <v>tier - 2</v>
      </c>
      <c r="AJ389" t="str">
        <f t="shared" si="103"/>
        <v>R1011</v>
      </c>
      <c r="AK389">
        <f t="shared" si="104"/>
        <v>23</v>
      </c>
    </row>
    <row r="390" spans="1:37" ht="15.6" x14ac:dyDescent="0.3">
      <c r="A390" s="1" t="s">
        <v>1983</v>
      </c>
      <c r="B390" t="s">
        <v>5115</v>
      </c>
      <c r="C390">
        <v>19.38</v>
      </c>
      <c r="D390">
        <v>6.28</v>
      </c>
      <c r="E390" t="s">
        <v>2380</v>
      </c>
      <c r="F390" t="s">
        <v>2380</v>
      </c>
      <c r="G390" t="s">
        <v>2380</v>
      </c>
      <c r="H390">
        <v>0</v>
      </c>
      <c r="I390" t="s">
        <v>2381</v>
      </c>
      <c r="J390" t="s">
        <v>8346</v>
      </c>
      <c r="K390" t="s">
        <v>8349</v>
      </c>
      <c r="L390" t="s">
        <v>8711</v>
      </c>
      <c r="M390" s="15">
        <v>3603.6</v>
      </c>
      <c r="N390" t="s">
        <v>11</v>
      </c>
      <c r="O390" t="s">
        <v>16</v>
      </c>
      <c r="P390" t="s">
        <v>13</v>
      </c>
      <c r="Q390">
        <v>34</v>
      </c>
      <c r="U390" s="1" t="s">
        <v>1983</v>
      </c>
      <c r="V390" t="str">
        <f t="shared" si="90"/>
        <v>Butters</v>
      </c>
      <c r="W390">
        <f t="shared" si="91"/>
        <v>19.38</v>
      </c>
      <c r="X390">
        <f t="shared" si="92"/>
        <v>6.28</v>
      </c>
      <c r="Y390" t="str">
        <f t="shared" si="93"/>
        <v>No</v>
      </c>
      <c r="Z390" t="str">
        <f t="shared" si="94"/>
        <v>No</v>
      </c>
      <c r="AA390" t="str">
        <f t="shared" si="95"/>
        <v>No</v>
      </c>
      <c r="AB390">
        <f t="shared" si="96"/>
        <v>0</v>
      </c>
      <c r="AC390" t="str">
        <f t="shared" si="97"/>
        <v>Yes</v>
      </c>
      <c r="AD390" t="str">
        <f t="shared" si="98"/>
        <v>Normal weight</v>
      </c>
      <c r="AE390" t="str">
        <f t="shared" si="99"/>
        <v>Prediabetes</v>
      </c>
      <c r="AF390" t="str">
        <f t="shared" si="100"/>
        <v>4-Nov-1988</v>
      </c>
      <c r="AG390" s="18">
        <f>VLOOKUP($U390,$A389:$Q$2344,13,FALSE)</f>
        <v>3603.6</v>
      </c>
      <c r="AH390" t="str">
        <f t="shared" si="101"/>
        <v>tier - 2</v>
      </c>
      <c r="AI390" t="str">
        <f t="shared" si="102"/>
        <v>tier - 1</v>
      </c>
      <c r="AJ390" t="str">
        <f t="shared" si="103"/>
        <v>R1013</v>
      </c>
      <c r="AK390">
        <f t="shared" si="104"/>
        <v>34</v>
      </c>
    </row>
    <row r="391" spans="1:37" ht="15.6" x14ac:dyDescent="0.3">
      <c r="A391" s="1" t="s">
        <v>1982</v>
      </c>
      <c r="B391" t="s">
        <v>5116</v>
      </c>
      <c r="C391">
        <v>16.21</v>
      </c>
      <c r="D391">
        <v>6.29</v>
      </c>
      <c r="E391" t="s">
        <v>2381</v>
      </c>
      <c r="F391" t="s">
        <v>2380</v>
      </c>
      <c r="G391" t="s">
        <v>2380</v>
      </c>
      <c r="H391">
        <v>1</v>
      </c>
      <c r="I391" t="s">
        <v>2381</v>
      </c>
      <c r="J391" t="s">
        <v>8347</v>
      </c>
      <c r="K391" t="s">
        <v>8349</v>
      </c>
      <c r="L391" t="s">
        <v>8712</v>
      </c>
      <c r="M391" s="15">
        <v>3606.43</v>
      </c>
      <c r="N391" t="s">
        <v>11</v>
      </c>
      <c r="O391" t="s">
        <v>16</v>
      </c>
      <c r="P391" t="s">
        <v>13</v>
      </c>
      <c r="Q391">
        <v>32</v>
      </c>
      <c r="U391" s="1" t="s">
        <v>1982</v>
      </c>
      <c r="V391" t="str">
        <f t="shared" si="90"/>
        <v>Cook</v>
      </c>
      <c r="W391">
        <f t="shared" si="91"/>
        <v>16.21</v>
      </c>
      <c r="X391">
        <f t="shared" si="92"/>
        <v>6.29</v>
      </c>
      <c r="Y391" t="str">
        <f t="shared" si="93"/>
        <v>Yes</v>
      </c>
      <c r="Z391" t="str">
        <f t="shared" si="94"/>
        <v>No</v>
      </c>
      <c r="AA391" t="str">
        <f t="shared" si="95"/>
        <v>No</v>
      </c>
      <c r="AB391">
        <f t="shared" si="96"/>
        <v>1</v>
      </c>
      <c r="AC391" t="str">
        <f t="shared" si="97"/>
        <v>Yes</v>
      </c>
      <c r="AD391" t="str">
        <f t="shared" si="98"/>
        <v>Underweight</v>
      </c>
      <c r="AE391" t="str">
        <f t="shared" si="99"/>
        <v>Prediabetes</v>
      </c>
      <c r="AF391" t="str">
        <f t="shared" si="100"/>
        <v>11-Oct-1990</v>
      </c>
      <c r="AG391" s="18">
        <f>VLOOKUP($U391,$A390:$Q$2344,13,FALSE)</f>
        <v>3606.43</v>
      </c>
      <c r="AH391" t="str">
        <f t="shared" si="101"/>
        <v>tier - 2</v>
      </c>
      <c r="AI391" t="str">
        <f t="shared" si="102"/>
        <v>tier - 1</v>
      </c>
      <c r="AJ391" t="str">
        <f t="shared" si="103"/>
        <v>R1013</v>
      </c>
      <c r="AK391">
        <f t="shared" si="104"/>
        <v>32</v>
      </c>
    </row>
    <row r="392" spans="1:37" ht="15.6" x14ac:dyDescent="0.3">
      <c r="A392" s="1" t="s">
        <v>1981</v>
      </c>
      <c r="B392" t="s">
        <v>5117</v>
      </c>
      <c r="C392">
        <v>32.54</v>
      </c>
      <c r="D392">
        <v>4.0199999999999996</v>
      </c>
      <c r="E392" t="s">
        <v>2380</v>
      </c>
      <c r="F392" t="s">
        <v>2381</v>
      </c>
      <c r="G392" t="s">
        <v>2380</v>
      </c>
      <c r="H392">
        <v>1</v>
      </c>
      <c r="I392" t="s">
        <v>2381</v>
      </c>
      <c r="J392" t="s">
        <v>8344</v>
      </c>
      <c r="K392" t="s">
        <v>8350</v>
      </c>
      <c r="L392" t="s">
        <v>8713</v>
      </c>
      <c r="M392" s="15">
        <v>3622.13</v>
      </c>
      <c r="N392" t="s">
        <v>11</v>
      </c>
      <c r="O392" t="s">
        <v>16</v>
      </c>
      <c r="P392" t="s">
        <v>13</v>
      </c>
      <c r="Q392">
        <v>37</v>
      </c>
      <c r="U392" s="1" t="s">
        <v>1981</v>
      </c>
      <c r="V392" t="str">
        <f t="shared" si="90"/>
        <v>Breen</v>
      </c>
      <c r="W392">
        <f t="shared" si="91"/>
        <v>32.54</v>
      </c>
      <c r="X392">
        <f t="shared" si="92"/>
        <v>4.0199999999999996</v>
      </c>
      <c r="Y392" t="str">
        <f t="shared" si="93"/>
        <v>No</v>
      </c>
      <c r="Z392" t="str">
        <f t="shared" si="94"/>
        <v>Yes</v>
      </c>
      <c r="AA392" t="str">
        <f t="shared" si="95"/>
        <v>No</v>
      </c>
      <c r="AB392">
        <f t="shared" si="96"/>
        <v>1</v>
      </c>
      <c r="AC392" t="str">
        <f t="shared" si="97"/>
        <v>Yes</v>
      </c>
      <c r="AD392" t="str">
        <f t="shared" si="98"/>
        <v>Obesity</v>
      </c>
      <c r="AE392" t="str">
        <f t="shared" si="99"/>
        <v>Normal</v>
      </c>
      <c r="AF392" t="str">
        <f t="shared" si="100"/>
        <v>14-Jun-1985</v>
      </c>
      <c r="AG392" s="18">
        <f>VLOOKUP($U392,$A391:$Q$2344,13,FALSE)</f>
        <v>3622.13</v>
      </c>
      <c r="AH392" t="str">
        <f t="shared" si="101"/>
        <v>tier - 2</v>
      </c>
      <c r="AI392" t="str">
        <f t="shared" si="102"/>
        <v>tier - 1</v>
      </c>
      <c r="AJ392" t="str">
        <f t="shared" si="103"/>
        <v>R1013</v>
      </c>
      <c r="AK392">
        <f t="shared" si="104"/>
        <v>37</v>
      </c>
    </row>
    <row r="393" spans="1:37" ht="15.6" x14ac:dyDescent="0.3">
      <c r="A393" s="1" t="s">
        <v>1980</v>
      </c>
      <c r="B393" t="s">
        <v>5118</v>
      </c>
      <c r="C393">
        <v>36.765000000000001</v>
      </c>
      <c r="D393">
        <v>11.95</v>
      </c>
      <c r="E393" t="s">
        <v>2381</v>
      </c>
      <c r="F393" t="s">
        <v>2380</v>
      </c>
      <c r="G393" t="s">
        <v>2380</v>
      </c>
      <c r="H393">
        <v>2</v>
      </c>
      <c r="I393" t="s">
        <v>2380</v>
      </c>
      <c r="J393" t="s">
        <v>8344</v>
      </c>
      <c r="K393" t="s">
        <v>8348</v>
      </c>
      <c r="L393" t="s">
        <v>8714</v>
      </c>
      <c r="M393" s="15">
        <v>3645.09</v>
      </c>
      <c r="N393" t="s">
        <v>16</v>
      </c>
      <c r="O393" t="s">
        <v>11</v>
      </c>
      <c r="P393" t="s">
        <v>276</v>
      </c>
      <c r="Q393">
        <v>30</v>
      </c>
      <c r="U393" s="1" t="s">
        <v>1980</v>
      </c>
      <c r="V393" t="str">
        <f t="shared" si="90"/>
        <v>Fitzsimons</v>
      </c>
      <c r="W393">
        <f t="shared" si="91"/>
        <v>36.765000000000001</v>
      </c>
      <c r="X393">
        <f t="shared" si="92"/>
        <v>11.95</v>
      </c>
      <c r="Y393" t="str">
        <f t="shared" si="93"/>
        <v>Yes</v>
      </c>
      <c r="Z393" t="str">
        <f t="shared" si="94"/>
        <v>No</v>
      </c>
      <c r="AA393" t="str">
        <f t="shared" si="95"/>
        <v>No</v>
      </c>
      <c r="AB393">
        <f t="shared" si="96"/>
        <v>2</v>
      </c>
      <c r="AC393" t="str">
        <f t="shared" si="97"/>
        <v>No</v>
      </c>
      <c r="AD393" t="str">
        <f t="shared" si="98"/>
        <v>Obesity</v>
      </c>
      <c r="AE393" t="str">
        <f t="shared" si="99"/>
        <v>Diabetes</v>
      </c>
      <c r="AF393" t="str">
        <f t="shared" si="100"/>
        <v>17-Nov-1992</v>
      </c>
      <c r="AG393" s="18">
        <f>VLOOKUP($U393,$A392:$Q$2344,13,FALSE)</f>
        <v>3645.09</v>
      </c>
      <c r="AH393" t="str">
        <f t="shared" si="101"/>
        <v>tier - 1</v>
      </c>
      <c r="AI393" t="str">
        <f t="shared" si="102"/>
        <v>tier - 2</v>
      </c>
      <c r="AJ393" t="str">
        <f t="shared" si="103"/>
        <v>R1014</v>
      </c>
      <c r="AK393">
        <f t="shared" si="104"/>
        <v>30</v>
      </c>
    </row>
    <row r="394" spans="1:37" ht="15.6" x14ac:dyDescent="0.3">
      <c r="A394" s="1" t="s">
        <v>1979</v>
      </c>
      <c r="B394" t="s">
        <v>5119</v>
      </c>
      <c r="C394">
        <v>35.909999999999997</v>
      </c>
      <c r="D394">
        <v>8.7100000000000009</v>
      </c>
      <c r="E394" t="s">
        <v>2380</v>
      </c>
      <c r="F394" t="s">
        <v>2380</v>
      </c>
      <c r="G394" t="s">
        <v>2380</v>
      </c>
      <c r="H394">
        <v>0</v>
      </c>
      <c r="I394" t="s">
        <v>2380</v>
      </c>
      <c r="J394" t="s">
        <v>8344</v>
      </c>
      <c r="K394" t="s">
        <v>8348</v>
      </c>
      <c r="L394" t="s">
        <v>8715</v>
      </c>
      <c r="M394" s="15">
        <v>3653.29</v>
      </c>
      <c r="N394" t="s">
        <v>11</v>
      </c>
      <c r="O394" t="s">
        <v>12</v>
      </c>
      <c r="P394" t="s">
        <v>42</v>
      </c>
      <c r="Q394">
        <v>32</v>
      </c>
      <c r="U394" s="1" t="s">
        <v>1979</v>
      </c>
      <c r="V394" t="str">
        <f t="shared" si="90"/>
        <v>Houle</v>
      </c>
      <c r="W394">
        <f t="shared" si="91"/>
        <v>35.909999999999997</v>
      </c>
      <c r="X394">
        <f t="shared" si="92"/>
        <v>8.7100000000000009</v>
      </c>
      <c r="Y394" t="str">
        <f t="shared" si="93"/>
        <v>No</v>
      </c>
      <c r="Z394" t="str">
        <f t="shared" si="94"/>
        <v>No</v>
      </c>
      <c r="AA394" t="str">
        <f t="shared" si="95"/>
        <v>No</v>
      </c>
      <c r="AB394">
        <f t="shared" si="96"/>
        <v>0</v>
      </c>
      <c r="AC394" t="str">
        <f t="shared" si="97"/>
        <v>No</v>
      </c>
      <c r="AD394" t="str">
        <f t="shared" si="98"/>
        <v>Obesity</v>
      </c>
      <c r="AE394" t="str">
        <f t="shared" si="99"/>
        <v>Diabetes</v>
      </c>
      <c r="AF394" t="str">
        <f t="shared" si="100"/>
        <v>8-Nov-1990</v>
      </c>
      <c r="AG394" s="18">
        <f>VLOOKUP($U394,$A393:$Q$2344,13,FALSE)</f>
        <v>3653.29</v>
      </c>
      <c r="AH394" t="str">
        <f t="shared" si="101"/>
        <v>tier - 2</v>
      </c>
      <c r="AI394" t="str">
        <f t="shared" si="102"/>
        <v>tier - 3</v>
      </c>
      <c r="AJ394" t="str">
        <f t="shared" si="103"/>
        <v>R1011</v>
      </c>
      <c r="AK394">
        <f t="shared" si="104"/>
        <v>32</v>
      </c>
    </row>
    <row r="395" spans="1:37" ht="15.6" x14ac:dyDescent="0.3">
      <c r="A395" s="1" t="s">
        <v>1978</v>
      </c>
      <c r="B395" t="s">
        <v>4941</v>
      </c>
      <c r="C395">
        <v>32.06</v>
      </c>
      <c r="D395">
        <v>4.67</v>
      </c>
      <c r="E395" t="s">
        <v>2380</v>
      </c>
      <c r="F395" t="s">
        <v>2381</v>
      </c>
      <c r="G395" t="s">
        <v>2380</v>
      </c>
      <c r="H395">
        <v>1</v>
      </c>
      <c r="I395" t="s">
        <v>2381</v>
      </c>
      <c r="J395" t="s">
        <v>8344</v>
      </c>
      <c r="K395" t="s">
        <v>8350</v>
      </c>
      <c r="L395" t="s">
        <v>8716</v>
      </c>
      <c r="M395" s="15">
        <v>3659.35</v>
      </c>
      <c r="N395" t="s">
        <v>12</v>
      </c>
      <c r="O395" t="s">
        <v>16</v>
      </c>
      <c r="P395" t="s">
        <v>42</v>
      </c>
      <c r="Q395">
        <v>30</v>
      </c>
      <c r="U395" s="1" t="s">
        <v>1978</v>
      </c>
      <c r="V395" t="str">
        <f t="shared" si="90"/>
        <v>Woodward</v>
      </c>
      <c r="W395">
        <f t="shared" si="91"/>
        <v>32.06</v>
      </c>
      <c r="X395">
        <f t="shared" si="92"/>
        <v>4.67</v>
      </c>
      <c r="Y395" t="str">
        <f t="shared" si="93"/>
        <v>No</v>
      </c>
      <c r="Z395" t="str">
        <f t="shared" si="94"/>
        <v>Yes</v>
      </c>
      <c r="AA395" t="str">
        <f t="shared" si="95"/>
        <v>No</v>
      </c>
      <c r="AB395">
        <f t="shared" si="96"/>
        <v>1</v>
      </c>
      <c r="AC395" t="str">
        <f t="shared" si="97"/>
        <v>Yes</v>
      </c>
      <c r="AD395" t="str">
        <f t="shared" si="98"/>
        <v>Obesity</v>
      </c>
      <c r="AE395" t="str">
        <f t="shared" si="99"/>
        <v>Normal</v>
      </c>
      <c r="AF395" t="str">
        <f t="shared" si="100"/>
        <v>14-Sep-1992</v>
      </c>
      <c r="AG395" s="18">
        <f>VLOOKUP($U395,$A394:$Q$2344,13,FALSE)</f>
        <v>3659.35</v>
      </c>
      <c r="AH395" t="str">
        <f t="shared" si="101"/>
        <v>tier - 3</v>
      </c>
      <c r="AI395" t="str">
        <f t="shared" si="102"/>
        <v>tier - 1</v>
      </c>
      <c r="AJ395" t="str">
        <f t="shared" si="103"/>
        <v>R1011</v>
      </c>
      <c r="AK395">
        <f t="shared" si="104"/>
        <v>30</v>
      </c>
    </row>
    <row r="396" spans="1:37" ht="15.6" x14ac:dyDescent="0.3">
      <c r="A396" s="1" t="s">
        <v>1977</v>
      </c>
      <c r="B396" t="s">
        <v>5120</v>
      </c>
      <c r="C396">
        <v>24.1</v>
      </c>
      <c r="D396">
        <v>11.14</v>
      </c>
      <c r="E396" t="s">
        <v>2381</v>
      </c>
      <c r="F396" t="s">
        <v>2380</v>
      </c>
      <c r="G396" t="s">
        <v>2380</v>
      </c>
      <c r="H396">
        <v>1</v>
      </c>
      <c r="I396" t="s">
        <v>2380</v>
      </c>
      <c r="J396" t="s">
        <v>8346</v>
      </c>
      <c r="K396" t="s">
        <v>8348</v>
      </c>
      <c r="L396" t="s">
        <v>8717</v>
      </c>
      <c r="M396" s="15">
        <v>3678.86</v>
      </c>
      <c r="N396" t="s">
        <v>11</v>
      </c>
      <c r="O396" t="s">
        <v>12</v>
      </c>
      <c r="P396" t="s">
        <v>13</v>
      </c>
      <c r="Q396">
        <v>38</v>
      </c>
      <c r="U396" s="1" t="s">
        <v>1977</v>
      </c>
      <c r="V396" t="str">
        <f t="shared" si="90"/>
        <v>Ray</v>
      </c>
      <c r="W396">
        <f t="shared" si="91"/>
        <v>24.1</v>
      </c>
      <c r="X396">
        <f t="shared" si="92"/>
        <v>11.14</v>
      </c>
      <c r="Y396" t="str">
        <f t="shared" si="93"/>
        <v>Yes</v>
      </c>
      <c r="Z396" t="str">
        <f t="shared" si="94"/>
        <v>No</v>
      </c>
      <c r="AA396" t="str">
        <f t="shared" si="95"/>
        <v>No</v>
      </c>
      <c r="AB396">
        <f t="shared" si="96"/>
        <v>1</v>
      </c>
      <c r="AC396" t="str">
        <f t="shared" si="97"/>
        <v>No</v>
      </c>
      <c r="AD396" t="str">
        <f t="shared" si="98"/>
        <v>Normal weight</v>
      </c>
      <c r="AE396" t="str">
        <f t="shared" si="99"/>
        <v>Diabetes</v>
      </c>
      <c r="AF396" t="str">
        <f t="shared" si="100"/>
        <v>6-Jul-1984</v>
      </c>
      <c r="AG396" s="18">
        <f>VLOOKUP($U396,$A395:$Q$2344,13,FALSE)</f>
        <v>3678.86</v>
      </c>
      <c r="AH396" t="str">
        <f t="shared" si="101"/>
        <v>tier - 2</v>
      </c>
      <c r="AI396" t="str">
        <f t="shared" si="102"/>
        <v>tier - 3</v>
      </c>
      <c r="AJ396" t="str">
        <f t="shared" si="103"/>
        <v>R1013</v>
      </c>
      <c r="AK396">
        <f t="shared" si="104"/>
        <v>38</v>
      </c>
    </row>
    <row r="397" spans="1:37" ht="15.6" x14ac:dyDescent="0.3">
      <c r="A397" s="1" t="s">
        <v>1976</v>
      </c>
      <c r="B397" t="s">
        <v>5121</v>
      </c>
      <c r="C397">
        <v>27.1</v>
      </c>
      <c r="D397">
        <v>9.0500000000000007</v>
      </c>
      <c r="E397" t="s">
        <v>2380</v>
      </c>
      <c r="F397" t="s">
        <v>2380</v>
      </c>
      <c r="G397" t="s">
        <v>2380</v>
      </c>
      <c r="H397">
        <v>2</v>
      </c>
      <c r="I397" t="s">
        <v>2380</v>
      </c>
      <c r="J397" t="s">
        <v>8345</v>
      </c>
      <c r="K397" t="s">
        <v>8348</v>
      </c>
      <c r="L397" t="s">
        <v>8718</v>
      </c>
      <c r="M397" s="15">
        <v>3688.35</v>
      </c>
      <c r="N397" t="s">
        <v>11</v>
      </c>
      <c r="O397" t="s">
        <v>11</v>
      </c>
      <c r="P397" t="s">
        <v>300</v>
      </c>
      <c r="Q397">
        <v>19</v>
      </c>
      <c r="U397" s="1" t="s">
        <v>1976</v>
      </c>
      <c r="V397" t="str">
        <f t="shared" si="90"/>
        <v>Jennings</v>
      </c>
      <c r="W397">
        <f t="shared" si="91"/>
        <v>27.1</v>
      </c>
      <c r="X397">
        <f t="shared" si="92"/>
        <v>9.0500000000000007</v>
      </c>
      <c r="Y397" t="str">
        <f t="shared" si="93"/>
        <v>No</v>
      </c>
      <c r="Z397" t="str">
        <f t="shared" si="94"/>
        <v>No</v>
      </c>
      <c r="AA397" t="str">
        <f t="shared" si="95"/>
        <v>No</v>
      </c>
      <c r="AB397">
        <f t="shared" si="96"/>
        <v>2</v>
      </c>
      <c r="AC397" t="str">
        <f t="shared" si="97"/>
        <v>No</v>
      </c>
      <c r="AD397" t="str">
        <f t="shared" si="98"/>
        <v>Over weight</v>
      </c>
      <c r="AE397" t="str">
        <f t="shared" si="99"/>
        <v>Diabetes</v>
      </c>
      <c r="AF397" t="str">
        <f t="shared" si="100"/>
        <v>10-Jul-2003</v>
      </c>
      <c r="AG397" s="18">
        <f>VLOOKUP($U397,$A396:$Q$2344,13,FALSE)</f>
        <v>3688.35</v>
      </c>
      <c r="AH397" t="str">
        <f t="shared" si="101"/>
        <v>tier - 2</v>
      </c>
      <c r="AI397" t="str">
        <f t="shared" si="102"/>
        <v>tier - 2</v>
      </c>
      <c r="AJ397" t="str">
        <f t="shared" si="103"/>
        <v>R1021</v>
      </c>
      <c r="AK397">
        <f t="shared" si="104"/>
        <v>19</v>
      </c>
    </row>
    <row r="398" spans="1:37" ht="15.6" x14ac:dyDescent="0.3">
      <c r="A398" s="1" t="s">
        <v>1975</v>
      </c>
      <c r="B398" t="s">
        <v>5122</v>
      </c>
      <c r="C398">
        <v>24.42</v>
      </c>
      <c r="D398">
        <v>11.31</v>
      </c>
      <c r="E398" t="s">
        <v>2380</v>
      </c>
      <c r="F398" t="s">
        <v>2380</v>
      </c>
      <c r="G398" t="s">
        <v>2380</v>
      </c>
      <c r="H398">
        <v>0</v>
      </c>
      <c r="I398" t="s">
        <v>2381</v>
      </c>
      <c r="J398" t="s">
        <v>8346</v>
      </c>
      <c r="K398" t="s">
        <v>8348</v>
      </c>
      <c r="L398" t="s">
        <v>8719</v>
      </c>
      <c r="M398" s="15">
        <v>3688.38</v>
      </c>
      <c r="N398" t="s">
        <v>11</v>
      </c>
      <c r="O398" t="s">
        <v>11</v>
      </c>
      <c r="P398" t="s">
        <v>13</v>
      </c>
      <c r="Q398">
        <v>41</v>
      </c>
      <c r="U398" s="1" t="s">
        <v>1975</v>
      </c>
      <c r="V398" t="str">
        <f t="shared" si="90"/>
        <v>Fuller</v>
      </c>
      <c r="W398">
        <f t="shared" si="91"/>
        <v>24.42</v>
      </c>
      <c r="X398">
        <f t="shared" si="92"/>
        <v>11.31</v>
      </c>
      <c r="Y398" t="str">
        <f t="shared" si="93"/>
        <v>No</v>
      </c>
      <c r="Z398" t="str">
        <f t="shared" si="94"/>
        <v>No</v>
      </c>
      <c r="AA398" t="str">
        <f t="shared" si="95"/>
        <v>No</v>
      </c>
      <c r="AB398">
        <f t="shared" si="96"/>
        <v>0</v>
      </c>
      <c r="AC398" t="str">
        <f t="shared" si="97"/>
        <v>Yes</v>
      </c>
      <c r="AD398" t="str">
        <f t="shared" si="98"/>
        <v>Normal weight</v>
      </c>
      <c r="AE398" t="str">
        <f t="shared" si="99"/>
        <v>Diabetes</v>
      </c>
      <c r="AF398" t="str">
        <f t="shared" si="100"/>
        <v>14-Dec-1981</v>
      </c>
      <c r="AG398" s="18">
        <f>VLOOKUP($U398,$A397:$Q$2344,13,FALSE)</f>
        <v>3688.38</v>
      </c>
      <c r="AH398" t="str">
        <f t="shared" si="101"/>
        <v>tier - 2</v>
      </c>
      <c r="AI398" t="str">
        <f t="shared" si="102"/>
        <v>tier - 2</v>
      </c>
      <c r="AJ398" t="str">
        <f t="shared" si="103"/>
        <v>R1013</v>
      </c>
      <c r="AK398">
        <f t="shared" si="104"/>
        <v>41</v>
      </c>
    </row>
    <row r="399" spans="1:37" ht="15.6" x14ac:dyDescent="0.3">
      <c r="A399" s="1" t="s">
        <v>1974</v>
      </c>
      <c r="B399" t="s">
        <v>5123</v>
      </c>
      <c r="C399">
        <v>26.695</v>
      </c>
      <c r="D399">
        <v>4.68</v>
      </c>
      <c r="E399" t="s">
        <v>2381</v>
      </c>
      <c r="F399" t="s">
        <v>2380</v>
      </c>
      <c r="G399" t="s">
        <v>2380</v>
      </c>
      <c r="H399">
        <v>2</v>
      </c>
      <c r="I399" t="s">
        <v>2381</v>
      </c>
      <c r="J399" t="s">
        <v>8345</v>
      </c>
      <c r="K399" t="s">
        <v>8350</v>
      </c>
      <c r="L399" t="s">
        <v>8720</v>
      </c>
      <c r="M399" s="15">
        <v>3693.43</v>
      </c>
      <c r="N399" t="s">
        <v>11</v>
      </c>
      <c r="O399" t="s">
        <v>12</v>
      </c>
      <c r="P399" t="s">
        <v>42</v>
      </c>
      <c r="Q399">
        <v>27</v>
      </c>
      <c r="U399" s="1" t="s">
        <v>1974</v>
      </c>
      <c r="V399" t="str">
        <f t="shared" si="90"/>
        <v>Lovisek</v>
      </c>
      <c r="W399">
        <f t="shared" si="91"/>
        <v>26.695</v>
      </c>
      <c r="X399">
        <f t="shared" si="92"/>
        <v>4.68</v>
      </c>
      <c r="Y399" t="str">
        <f t="shared" si="93"/>
        <v>Yes</v>
      </c>
      <c r="Z399" t="str">
        <f t="shared" si="94"/>
        <v>No</v>
      </c>
      <c r="AA399" t="str">
        <f t="shared" si="95"/>
        <v>No</v>
      </c>
      <c r="AB399">
        <f t="shared" si="96"/>
        <v>2</v>
      </c>
      <c r="AC399" t="str">
        <f t="shared" si="97"/>
        <v>Yes</v>
      </c>
      <c r="AD399" t="str">
        <f t="shared" si="98"/>
        <v>Over weight</v>
      </c>
      <c r="AE399" t="str">
        <f t="shared" si="99"/>
        <v>Normal</v>
      </c>
      <c r="AF399" t="str">
        <f t="shared" si="100"/>
        <v>21-Oct-1995</v>
      </c>
      <c r="AG399" s="18">
        <f>VLOOKUP($U399,$A398:$Q$2344,13,FALSE)</f>
        <v>3693.43</v>
      </c>
      <c r="AH399" t="str">
        <f t="shared" si="101"/>
        <v>tier - 2</v>
      </c>
      <c r="AI399" t="str">
        <f t="shared" si="102"/>
        <v>tier - 3</v>
      </c>
      <c r="AJ399" t="str">
        <f t="shared" si="103"/>
        <v>R1011</v>
      </c>
      <c r="AK399">
        <f t="shared" si="104"/>
        <v>27</v>
      </c>
    </row>
    <row r="400" spans="1:37" ht="15.6" x14ac:dyDescent="0.3">
      <c r="A400" s="1" t="s">
        <v>1973</v>
      </c>
      <c r="B400" t="s">
        <v>5124</v>
      </c>
      <c r="C400">
        <v>27.79</v>
      </c>
      <c r="D400">
        <v>6.05</v>
      </c>
      <c r="E400" t="s">
        <v>2381</v>
      </c>
      <c r="F400" t="s">
        <v>2381</v>
      </c>
      <c r="G400" t="s">
        <v>2380</v>
      </c>
      <c r="H400">
        <v>1</v>
      </c>
      <c r="I400" t="s">
        <v>2381</v>
      </c>
      <c r="J400" t="s">
        <v>8345</v>
      </c>
      <c r="K400" t="s">
        <v>8349</v>
      </c>
      <c r="L400" t="s">
        <v>8705</v>
      </c>
      <c r="M400" s="15">
        <v>3699.54</v>
      </c>
      <c r="N400" t="s">
        <v>11</v>
      </c>
      <c r="O400" t="s">
        <v>12</v>
      </c>
      <c r="P400" t="s">
        <v>13</v>
      </c>
      <c r="Q400">
        <v>34</v>
      </c>
      <c r="U400" s="1" t="s">
        <v>1973</v>
      </c>
      <c r="V400" t="str">
        <f t="shared" si="90"/>
        <v>Painter</v>
      </c>
      <c r="W400">
        <f t="shared" si="91"/>
        <v>27.79</v>
      </c>
      <c r="X400">
        <f t="shared" si="92"/>
        <v>6.05</v>
      </c>
      <c r="Y400" t="str">
        <f t="shared" si="93"/>
        <v>Yes</v>
      </c>
      <c r="Z400" t="str">
        <f t="shared" si="94"/>
        <v>Yes</v>
      </c>
      <c r="AA400" t="str">
        <f t="shared" si="95"/>
        <v>No</v>
      </c>
      <c r="AB400">
        <f t="shared" si="96"/>
        <v>1</v>
      </c>
      <c r="AC400" t="str">
        <f t="shared" si="97"/>
        <v>Yes</v>
      </c>
      <c r="AD400" t="str">
        <f t="shared" si="98"/>
        <v>Over weight</v>
      </c>
      <c r="AE400" t="str">
        <f t="shared" si="99"/>
        <v>Prediabetes</v>
      </c>
      <c r="AF400" t="str">
        <f t="shared" si="100"/>
        <v>18-Aug-1988</v>
      </c>
      <c r="AG400" s="18">
        <f>VLOOKUP($U400,$A399:$Q$2344,13,FALSE)</f>
        <v>3699.54</v>
      </c>
      <c r="AH400" t="str">
        <f t="shared" si="101"/>
        <v>tier - 2</v>
      </c>
      <c r="AI400" t="str">
        <f t="shared" si="102"/>
        <v>tier - 3</v>
      </c>
      <c r="AJ400" t="str">
        <f t="shared" si="103"/>
        <v>R1013</v>
      </c>
      <c r="AK400">
        <f t="shared" si="104"/>
        <v>34</v>
      </c>
    </row>
    <row r="401" spans="1:37" ht="15.6" x14ac:dyDescent="0.3">
      <c r="A401" s="1" t="s">
        <v>1972</v>
      </c>
      <c r="B401" t="s">
        <v>5125</v>
      </c>
      <c r="C401">
        <v>32.68</v>
      </c>
      <c r="D401">
        <v>4.68</v>
      </c>
      <c r="E401" t="s">
        <v>2381</v>
      </c>
      <c r="F401" t="s">
        <v>2380</v>
      </c>
      <c r="G401" t="s">
        <v>2380</v>
      </c>
      <c r="H401">
        <v>0</v>
      </c>
      <c r="I401" t="s">
        <v>2380</v>
      </c>
      <c r="J401" t="s">
        <v>8344</v>
      </c>
      <c r="K401" t="s">
        <v>8350</v>
      </c>
      <c r="L401" t="s">
        <v>8721</v>
      </c>
      <c r="M401" s="15">
        <v>3704.35</v>
      </c>
      <c r="N401" t="s">
        <v>11</v>
      </c>
      <c r="O401" t="s">
        <v>11</v>
      </c>
      <c r="P401" t="s">
        <v>13</v>
      </c>
      <c r="Q401">
        <v>33</v>
      </c>
      <c r="U401" s="1" t="s">
        <v>1972</v>
      </c>
      <c r="V401" t="str">
        <f t="shared" si="90"/>
        <v>Edwards</v>
      </c>
      <c r="W401">
        <f t="shared" si="91"/>
        <v>32.68</v>
      </c>
      <c r="X401">
        <f t="shared" si="92"/>
        <v>4.68</v>
      </c>
      <c r="Y401" t="str">
        <f t="shared" si="93"/>
        <v>Yes</v>
      </c>
      <c r="Z401" t="str">
        <f t="shared" si="94"/>
        <v>No</v>
      </c>
      <c r="AA401" t="str">
        <f t="shared" si="95"/>
        <v>No</v>
      </c>
      <c r="AB401">
        <f t="shared" si="96"/>
        <v>0</v>
      </c>
      <c r="AC401" t="str">
        <f t="shared" si="97"/>
        <v>No</v>
      </c>
      <c r="AD401" t="str">
        <f t="shared" si="98"/>
        <v>Obesity</v>
      </c>
      <c r="AE401" t="str">
        <f t="shared" si="99"/>
        <v>Normal</v>
      </c>
      <c r="AF401" t="str">
        <f t="shared" si="100"/>
        <v>2-Dec-1989</v>
      </c>
      <c r="AG401" s="18">
        <f>VLOOKUP($U401,$A400:$Q$2344,13,FALSE)</f>
        <v>3704.35</v>
      </c>
      <c r="AH401" t="str">
        <f t="shared" si="101"/>
        <v>tier - 2</v>
      </c>
      <c r="AI401" t="str">
        <f t="shared" si="102"/>
        <v>tier - 2</v>
      </c>
      <c r="AJ401" t="str">
        <f t="shared" si="103"/>
        <v>R1013</v>
      </c>
      <c r="AK401">
        <f t="shared" si="104"/>
        <v>33</v>
      </c>
    </row>
    <row r="402" spans="1:37" ht="15.6" x14ac:dyDescent="0.3">
      <c r="A402" s="1" t="s">
        <v>1971</v>
      </c>
      <c r="B402" t="s">
        <v>5126</v>
      </c>
      <c r="C402">
        <v>26.4</v>
      </c>
      <c r="D402">
        <v>9.5</v>
      </c>
      <c r="E402" t="s">
        <v>2381</v>
      </c>
      <c r="F402" t="s">
        <v>2380</v>
      </c>
      <c r="G402" t="s">
        <v>2380</v>
      </c>
      <c r="H402">
        <v>2</v>
      </c>
      <c r="I402" t="s">
        <v>2380</v>
      </c>
      <c r="J402" t="s">
        <v>8345</v>
      </c>
      <c r="K402" t="s">
        <v>8348</v>
      </c>
      <c r="L402" t="s">
        <v>8722</v>
      </c>
      <c r="M402" s="15">
        <v>3722.23</v>
      </c>
      <c r="N402" t="s">
        <v>11</v>
      </c>
      <c r="O402" t="s">
        <v>11</v>
      </c>
      <c r="P402" t="s">
        <v>200</v>
      </c>
      <c r="Q402">
        <v>18</v>
      </c>
      <c r="U402" s="1" t="s">
        <v>1971</v>
      </c>
      <c r="V402" t="str">
        <f t="shared" si="90"/>
        <v>Liebl</v>
      </c>
      <c r="W402">
        <f t="shared" si="91"/>
        <v>26.4</v>
      </c>
      <c r="X402">
        <f t="shared" si="92"/>
        <v>9.5</v>
      </c>
      <c r="Y402" t="str">
        <f t="shared" si="93"/>
        <v>Yes</v>
      </c>
      <c r="Z402" t="str">
        <f t="shared" si="94"/>
        <v>No</v>
      </c>
      <c r="AA402" t="str">
        <f t="shared" si="95"/>
        <v>No</v>
      </c>
      <c r="AB402">
        <f t="shared" si="96"/>
        <v>2</v>
      </c>
      <c r="AC402" t="str">
        <f t="shared" si="97"/>
        <v>No</v>
      </c>
      <c r="AD402" t="str">
        <f t="shared" si="98"/>
        <v>Over weight</v>
      </c>
      <c r="AE402" t="str">
        <f t="shared" si="99"/>
        <v>Diabetes</v>
      </c>
      <c r="AF402" t="str">
        <f t="shared" si="100"/>
        <v>5-Nov-2004</v>
      </c>
      <c r="AG402" s="18">
        <f>VLOOKUP($U402,$A401:$Q$2344,13,FALSE)</f>
        <v>3722.23</v>
      </c>
      <c r="AH402" t="str">
        <f t="shared" si="101"/>
        <v>tier - 2</v>
      </c>
      <c r="AI402" t="str">
        <f t="shared" si="102"/>
        <v>tier - 2</v>
      </c>
      <c r="AJ402" t="str">
        <f t="shared" si="103"/>
        <v>R1025</v>
      </c>
      <c r="AK402">
        <f t="shared" si="104"/>
        <v>18</v>
      </c>
    </row>
    <row r="403" spans="1:37" ht="15.6" x14ac:dyDescent="0.3">
      <c r="A403" s="1" t="s">
        <v>1970</v>
      </c>
      <c r="B403" t="s">
        <v>5127</v>
      </c>
      <c r="C403">
        <v>23.655000000000001</v>
      </c>
      <c r="D403">
        <v>10.84</v>
      </c>
      <c r="E403" t="s">
        <v>2381</v>
      </c>
      <c r="F403" t="s">
        <v>2380</v>
      </c>
      <c r="G403" t="s">
        <v>2381</v>
      </c>
      <c r="H403">
        <v>1</v>
      </c>
      <c r="I403" t="s">
        <v>2381</v>
      </c>
      <c r="J403" t="s">
        <v>8346</v>
      </c>
      <c r="K403" t="s">
        <v>8348</v>
      </c>
      <c r="L403" t="s">
        <v>8723</v>
      </c>
      <c r="M403" s="15">
        <v>3731.6</v>
      </c>
      <c r="N403" t="s">
        <v>11</v>
      </c>
      <c r="O403" t="s">
        <v>11</v>
      </c>
      <c r="P403" t="s">
        <v>13</v>
      </c>
      <c r="Q403">
        <v>36</v>
      </c>
      <c r="U403" s="1" t="s">
        <v>1970</v>
      </c>
      <c r="V403" t="str">
        <f t="shared" si="90"/>
        <v>Kasabian-Larson</v>
      </c>
      <c r="W403">
        <f t="shared" si="91"/>
        <v>23.655000000000001</v>
      </c>
      <c r="X403">
        <f t="shared" si="92"/>
        <v>10.84</v>
      </c>
      <c r="Y403" t="str">
        <f t="shared" si="93"/>
        <v>Yes</v>
      </c>
      <c r="Z403" t="str">
        <f t="shared" si="94"/>
        <v>No</v>
      </c>
      <c r="AA403" t="str">
        <f t="shared" si="95"/>
        <v>Yes</v>
      </c>
      <c r="AB403">
        <f t="shared" si="96"/>
        <v>1</v>
      </c>
      <c r="AC403" t="str">
        <f t="shared" si="97"/>
        <v>Yes</v>
      </c>
      <c r="AD403" t="str">
        <f t="shared" si="98"/>
        <v>Normal weight</v>
      </c>
      <c r="AE403" t="str">
        <f t="shared" si="99"/>
        <v>Diabetes</v>
      </c>
      <c r="AF403" t="str">
        <f t="shared" si="100"/>
        <v>1-Dec-1986</v>
      </c>
      <c r="AG403" s="18">
        <f>VLOOKUP($U403,$A402:$Q$2344,13,FALSE)</f>
        <v>3731.6</v>
      </c>
      <c r="AH403" t="str">
        <f t="shared" si="101"/>
        <v>tier - 2</v>
      </c>
      <c r="AI403" t="str">
        <f t="shared" si="102"/>
        <v>tier - 2</v>
      </c>
      <c r="AJ403" t="str">
        <f t="shared" si="103"/>
        <v>R1013</v>
      </c>
      <c r="AK403">
        <f t="shared" si="104"/>
        <v>36</v>
      </c>
    </row>
    <row r="404" spans="1:37" ht="15.6" x14ac:dyDescent="0.3">
      <c r="A404" s="1" t="s">
        <v>1969</v>
      </c>
      <c r="B404" t="s">
        <v>5128</v>
      </c>
      <c r="C404">
        <v>27.36</v>
      </c>
      <c r="D404">
        <v>5.88</v>
      </c>
      <c r="E404" t="s">
        <v>2380</v>
      </c>
      <c r="F404" t="s">
        <v>2380</v>
      </c>
      <c r="G404" t="s">
        <v>2380</v>
      </c>
      <c r="H404">
        <v>2</v>
      </c>
      <c r="I404" t="s">
        <v>2380</v>
      </c>
      <c r="J404" t="s">
        <v>8345</v>
      </c>
      <c r="K404" t="s">
        <v>8349</v>
      </c>
      <c r="L404" t="s">
        <v>8724</v>
      </c>
      <c r="M404" s="15">
        <v>3732.63</v>
      </c>
      <c r="N404" t="s">
        <v>11</v>
      </c>
      <c r="O404" t="s">
        <v>12</v>
      </c>
      <c r="P404" t="s">
        <v>247</v>
      </c>
      <c r="Q404">
        <v>28</v>
      </c>
      <c r="U404" s="1" t="s">
        <v>1969</v>
      </c>
      <c r="V404" t="str">
        <f t="shared" si="90"/>
        <v>Creamer</v>
      </c>
      <c r="W404">
        <f t="shared" si="91"/>
        <v>27.36</v>
      </c>
      <c r="X404">
        <f t="shared" si="92"/>
        <v>5.88</v>
      </c>
      <c r="Y404" t="str">
        <f t="shared" si="93"/>
        <v>No</v>
      </c>
      <c r="Z404" t="str">
        <f t="shared" si="94"/>
        <v>No</v>
      </c>
      <c r="AA404" t="str">
        <f t="shared" si="95"/>
        <v>No</v>
      </c>
      <c r="AB404">
        <f t="shared" si="96"/>
        <v>2</v>
      </c>
      <c r="AC404" t="str">
        <f t="shared" si="97"/>
        <v>No</v>
      </c>
      <c r="AD404" t="str">
        <f t="shared" si="98"/>
        <v>Over weight</v>
      </c>
      <c r="AE404" t="str">
        <f t="shared" si="99"/>
        <v>Prediabetes</v>
      </c>
      <c r="AF404" t="str">
        <f t="shared" si="100"/>
        <v>22-Aug-1994</v>
      </c>
      <c r="AG404" s="18">
        <f>VLOOKUP($U404,$A403:$Q$2344,13,FALSE)</f>
        <v>3732.63</v>
      </c>
      <c r="AH404" t="str">
        <f t="shared" si="101"/>
        <v>tier - 2</v>
      </c>
      <c r="AI404" t="str">
        <f t="shared" si="102"/>
        <v>tier - 3</v>
      </c>
      <c r="AJ404" t="str">
        <f t="shared" si="103"/>
        <v>R1024</v>
      </c>
      <c r="AK404">
        <f t="shared" si="104"/>
        <v>28</v>
      </c>
    </row>
    <row r="405" spans="1:37" ht="15.6" x14ac:dyDescent="0.3">
      <c r="A405" s="1" t="s">
        <v>1968</v>
      </c>
      <c r="B405" t="s">
        <v>5129</v>
      </c>
      <c r="C405">
        <v>27.82</v>
      </c>
      <c r="D405">
        <v>5.24</v>
      </c>
      <c r="E405" t="s">
        <v>2381</v>
      </c>
      <c r="F405" t="s">
        <v>2380</v>
      </c>
      <c r="G405" t="s">
        <v>2380</v>
      </c>
      <c r="H405">
        <v>0</v>
      </c>
      <c r="I405" t="s">
        <v>2381</v>
      </c>
      <c r="J405" t="s">
        <v>8345</v>
      </c>
      <c r="K405" t="s">
        <v>8350</v>
      </c>
      <c r="L405" t="s">
        <v>8725</v>
      </c>
      <c r="M405" s="15">
        <v>3736.46</v>
      </c>
      <c r="N405" t="s">
        <v>11</v>
      </c>
      <c r="O405" t="s">
        <v>11</v>
      </c>
      <c r="P405" t="s">
        <v>23</v>
      </c>
      <c r="Q405">
        <v>29</v>
      </c>
      <c r="U405" s="1" t="s">
        <v>1968</v>
      </c>
      <c r="V405" t="str">
        <f t="shared" si="90"/>
        <v>Kimbel</v>
      </c>
      <c r="W405">
        <f t="shared" si="91"/>
        <v>27.82</v>
      </c>
      <c r="X405">
        <f t="shared" si="92"/>
        <v>5.24</v>
      </c>
      <c r="Y405" t="str">
        <f t="shared" si="93"/>
        <v>Yes</v>
      </c>
      <c r="Z405" t="str">
        <f t="shared" si="94"/>
        <v>No</v>
      </c>
      <c r="AA405" t="str">
        <f t="shared" si="95"/>
        <v>No</v>
      </c>
      <c r="AB405">
        <f t="shared" si="96"/>
        <v>0</v>
      </c>
      <c r="AC405" t="str">
        <f t="shared" si="97"/>
        <v>Yes</v>
      </c>
      <c r="AD405" t="str">
        <f t="shared" si="98"/>
        <v>Over weight</v>
      </c>
      <c r="AE405" t="str">
        <f t="shared" si="99"/>
        <v>Normal</v>
      </c>
      <c r="AF405" t="str">
        <f t="shared" si="100"/>
        <v>22-Jun-1993</v>
      </c>
      <c r="AG405" s="18">
        <f>VLOOKUP($U405,$A404:$Q$2344,13,FALSE)</f>
        <v>3736.46</v>
      </c>
      <c r="AH405" t="str">
        <f t="shared" si="101"/>
        <v>tier - 2</v>
      </c>
      <c r="AI405" t="str">
        <f t="shared" si="102"/>
        <v>tier - 2</v>
      </c>
      <c r="AJ405" t="str">
        <f t="shared" si="103"/>
        <v>R1012</v>
      </c>
      <c r="AK405">
        <f t="shared" si="104"/>
        <v>29</v>
      </c>
    </row>
    <row r="406" spans="1:37" ht="15.6" x14ac:dyDescent="0.3">
      <c r="A406" s="1" t="s">
        <v>1967</v>
      </c>
      <c r="B406" t="s">
        <v>5130</v>
      </c>
      <c r="C406">
        <v>25.46</v>
      </c>
      <c r="D406">
        <v>11.75</v>
      </c>
      <c r="E406" t="s">
        <v>2380</v>
      </c>
      <c r="F406" t="s">
        <v>2380</v>
      </c>
      <c r="G406" t="s">
        <v>2380</v>
      </c>
      <c r="H406">
        <v>0</v>
      </c>
      <c r="I406" t="s">
        <v>2380</v>
      </c>
      <c r="J406" t="s">
        <v>8345</v>
      </c>
      <c r="K406" t="s">
        <v>8348</v>
      </c>
      <c r="L406" t="s">
        <v>8726</v>
      </c>
      <c r="M406" s="15">
        <v>3748.56</v>
      </c>
      <c r="N406" t="s">
        <v>11</v>
      </c>
      <c r="O406" t="s">
        <v>11</v>
      </c>
      <c r="P406" t="s">
        <v>13</v>
      </c>
      <c r="Q406">
        <v>36</v>
      </c>
      <c r="U406" s="1" t="s">
        <v>1967</v>
      </c>
      <c r="V406" t="str">
        <f t="shared" si="90"/>
        <v>Livensparger</v>
      </c>
      <c r="W406">
        <f t="shared" si="91"/>
        <v>25.46</v>
      </c>
      <c r="X406">
        <f t="shared" si="92"/>
        <v>11.75</v>
      </c>
      <c r="Y406" t="str">
        <f t="shared" si="93"/>
        <v>No</v>
      </c>
      <c r="Z406" t="str">
        <f t="shared" si="94"/>
        <v>No</v>
      </c>
      <c r="AA406" t="str">
        <f t="shared" si="95"/>
        <v>No</v>
      </c>
      <c r="AB406">
        <f t="shared" si="96"/>
        <v>0</v>
      </c>
      <c r="AC406" t="str">
        <f t="shared" si="97"/>
        <v>No</v>
      </c>
      <c r="AD406" t="str">
        <f t="shared" si="98"/>
        <v>Over weight</v>
      </c>
      <c r="AE406" t="str">
        <f t="shared" si="99"/>
        <v>Diabetes</v>
      </c>
      <c r="AF406" t="str">
        <f t="shared" si="100"/>
        <v>9-Sep-1986</v>
      </c>
      <c r="AG406" s="18">
        <f>VLOOKUP($U406,$A405:$Q$2344,13,FALSE)</f>
        <v>3748.56</v>
      </c>
      <c r="AH406" t="str">
        <f t="shared" si="101"/>
        <v>tier - 2</v>
      </c>
      <c r="AI406" t="str">
        <f t="shared" si="102"/>
        <v>tier - 2</v>
      </c>
      <c r="AJ406" t="str">
        <f t="shared" si="103"/>
        <v>R1013</v>
      </c>
      <c r="AK406">
        <f t="shared" si="104"/>
        <v>36</v>
      </c>
    </row>
    <row r="407" spans="1:37" ht="15.6" x14ac:dyDescent="0.3">
      <c r="A407" s="1" t="s">
        <v>1966</v>
      </c>
      <c r="B407" t="s">
        <v>5131</v>
      </c>
      <c r="C407">
        <v>25.1</v>
      </c>
      <c r="D407">
        <v>6.97</v>
      </c>
      <c r="E407" t="s">
        <v>2380</v>
      </c>
      <c r="F407" t="s">
        <v>2380</v>
      </c>
      <c r="G407" t="s">
        <v>2380</v>
      </c>
      <c r="H407">
        <v>0</v>
      </c>
      <c r="I407" t="s">
        <v>2381</v>
      </c>
      <c r="J407" t="s">
        <v>8345</v>
      </c>
      <c r="K407" t="s">
        <v>8348</v>
      </c>
      <c r="L407" t="s">
        <v>8727</v>
      </c>
      <c r="M407" s="15">
        <v>3756.62</v>
      </c>
      <c r="N407" t="s">
        <v>11</v>
      </c>
      <c r="O407" t="s">
        <v>11</v>
      </c>
      <c r="P407" t="s">
        <v>13</v>
      </c>
      <c r="Q407">
        <v>31</v>
      </c>
      <c r="U407" s="1" t="s">
        <v>1966</v>
      </c>
      <c r="V407" t="str">
        <f t="shared" si="90"/>
        <v>Grange</v>
      </c>
      <c r="W407">
        <f t="shared" si="91"/>
        <v>25.1</v>
      </c>
      <c r="X407">
        <f t="shared" si="92"/>
        <v>6.97</v>
      </c>
      <c r="Y407" t="str">
        <f t="shared" si="93"/>
        <v>No</v>
      </c>
      <c r="Z407" t="str">
        <f t="shared" si="94"/>
        <v>No</v>
      </c>
      <c r="AA407" t="str">
        <f t="shared" si="95"/>
        <v>No</v>
      </c>
      <c r="AB407">
        <f t="shared" si="96"/>
        <v>0</v>
      </c>
      <c r="AC407" t="str">
        <f t="shared" si="97"/>
        <v>Yes</v>
      </c>
      <c r="AD407" t="str">
        <f t="shared" si="98"/>
        <v>Over weight</v>
      </c>
      <c r="AE407" t="str">
        <f t="shared" si="99"/>
        <v>Diabetes</v>
      </c>
      <c r="AF407" t="str">
        <f t="shared" si="100"/>
        <v>28-Oct-1991</v>
      </c>
      <c r="AG407" s="18">
        <f>VLOOKUP($U407,$A406:$Q$2344,13,FALSE)</f>
        <v>3756.62</v>
      </c>
      <c r="AH407" t="str">
        <f t="shared" si="101"/>
        <v>tier - 2</v>
      </c>
      <c r="AI407" t="str">
        <f t="shared" si="102"/>
        <v>tier - 2</v>
      </c>
      <c r="AJ407" t="str">
        <f t="shared" si="103"/>
        <v>R1013</v>
      </c>
      <c r="AK407">
        <f t="shared" si="104"/>
        <v>31</v>
      </c>
    </row>
    <row r="408" spans="1:37" ht="15.6" x14ac:dyDescent="0.3">
      <c r="A408" s="1" t="s">
        <v>1965</v>
      </c>
      <c r="B408" t="s">
        <v>5132</v>
      </c>
      <c r="C408">
        <v>32.11</v>
      </c>
      <c r="D408">
        <v>4.76</v>
      </c>
      <c r="E408" t="s">
        <v>2380</v>
      </c>
      <c r="F408" t="s">
        <v>2380</v>
      </c>
      <c r="G408" t="s">
        <v>2380</v>
      </c>
      <c r="H408">
        <v>2</v>
      </c>
      <c r="I408" t="s">
        <v>2380</v>
      </c>
      <c r="J408" t="s">
        <v>8344</v>
      </c>
      <c r="K408" t="s">
        <v>8350</v>
      </c>
      <c r="L408" t="s">
        <v>8728</v>
      </c>
      <c r="M408" s="15">
        <v>3757.84</v>
      </c>
      <c r="N408" t="s">
        <v>11</v>
      </c>
      <c r="O408" t="s">
        <v>16</v>
      </c>
      <c r="P408" t="s">
        <v>13</v>
      </c>
      <c r="Q408">
        <v>31</v>
      </c>
      <c r="U408" s="1" t="s">
        <v>1965</v>
      </c>
      <c r="V408" t="str">
        <f t="shared" si="90"/>
        <v>Nunlist</v>
      </c>
      <c r="W408">
        <f t="shared" si="91"/>
        <v>32.11</v>
      </c>
      <c r="X408">
        <f t="shared" si="92"/>
        <v>4.76</v>
      </c>
      <c r="Y408" t="str">
        <f t="shared" si="93"/>
        <v>No</v>
      </c>
      <c r="Z408" t="str">
        <f t="shared" si="94"/>
        <v>No</v>
      </c>
      <c r="AA408" t="str">
        <f t="shared" si="95"/>
        <v>No</v>
      </c>
      <c r="AB408">
        <f t="shared" si="96"/>
        <v>2</v>
      </c>
      <c r="AC408" t="str">
        <f t="shared" si="97"/>
        <v>No</v>
      </c>
      <c r="AD408" t="str">
        <f t="shared" si="98"/>
        <v>Obesity</v>
      </c>
      <c r="AE408" t="str">
        <f t="shared" si="99"/>
        <v>Normal</v>
      </c>
      <c r="AF408" t="str">
        <f t="shared" si="100"/>
        <v>25-Aug-1991</v>
      </c>
      <c r="AG408" s="18">
        <f>VLOOKUP($U408,$A407:$Q$2344,13,FALSE)</f>
        <v>3757.84</v>
      </c>
      <c r="AH408" t="str">
        <f t="shared" si="101"/>
        <v>tier - 2</v>
      </c>
      <c r="AI408" t="str">
        <f t="shared" si="102"/>
        <v>tier - 1</v>
      </c>
      <c r="AJ408" t="str">
        <f t="shared" si="103"/>
        <v>R1013</v>
      </c>
      <c r="AK408">
        <f t="shared" si="104"/>
        <v>31</v>
      </c>
    </row>
    <row r="409" spans="1:37" ht="15.6" x14ac:dyDescent="0.3">
      <c r="A409" s="1" t="s">
        <v>1964</v>
      </c>
      <c r="B409" t="s">
        <v>5133</v>
      </c>
      <c r="C409">
        <v>29.8</v>
      </c>
      <c r="D409">
        <v>8.24</v>
      </c>
      <c r="E409" t="s">
        <v>2381</v>
      </c>
      <c r="F409" t="s">
        <v>2380</v>
      </c>
      <c r="G409" t="s">
        <v>2380</v>
      </c>
      <c r="H409">
        <v>1</v>
      </c>
      <c r="I409" t="s">
        <v>2381</v>
      </c>
      <c r="J409" t="s">
        <v>8345</v>
      </c>
      <c r="K409" t="s">
        <v>8348</v>
      </c>
      <c r="L409" t="s">
        <v>8729</v>
      </c>
      <c r="M409" s="15">
        <v>3761.29</v>
      </c>
      <c r="N409" t="s">
        <v>11</v>
      </c>
      <c r="O409" t="s">
        <v>12</v>
      </c>
      <c r="P409" t="s">
        <v>42</v>
      </c>
      <c r="Q409">
        <v>31</v>
      </c>
      <c r="U409" s="1" t="s">
        <v>1964</v>
      </c>
      <c r="V409" t="str">
        <f t="shared" si="90"/>
        <v>Cutter</v>
      </c>
      <c r="W409">
        <f t="shared" si="91"/>
        <v>29.8</v>
      </c>
      <c r="X409">
        <f t="shared" si="92"/>
        <v>8.24</v>
      </c>
      <c r="Y409" t="str">
        <f t="shared" si="93"/>
        <v>Yes</v>
      </c>
      <c r="Z409" t="str">
        <f t="shared" si="94"/>
        <v>No</v>
      </c>
      <c r="AA409" t="str">
        <f t="shared" si="95"/>
        <v>No</v>
      </c>
      <c r="AB409">
        <f t="shared" si="96"/>
        <v>1</v>
      </c>
      <c r="AC409" t="str">
        <f t="shared" si="97"/>
        <v>Yes</v>
      </c>
      <c r="AD409" t="str">
        <f t="shared" si="98"/>
        <v>Over weight</v>
      </c>
      <c r="AE409" t="str">
        <f t="shared" si="99"/>
        <v>Diabetes</v>
      </c>
      <c r="AF409" t="str">
        <f t="shared" si="100"/>
        <v>24-Oct-1991</v>
      </c>
      <c r="AG409" s="18">
        <f>VLOOKUP($U409,$A408:$Q$2344,13,FALSE)</f>
        <v>3761.29</v>
      </c>
      <c r="AH409" t="str">
        <f t="shared" si="101"/>
        <v>tier - 2</v>
      </c>
      <c r="AI409" t="str">
        <f t="shared" si="102"/>
        <v>tier - 3</v>
      </c>
      <c r="AJ409" t="str">
        <f t="shared" si="103"/>
        <v>R1011</v>
      </c>
      <c r="AK409">
        <f t="shared" si="104"/>
        <v>31</v>
      </c>
    </row>
    <row r="410" spans="1:37" ht="15.6" x14ac:dyDescent="0.3">
      <c r="A410" s="1" t="s">
        <v>1963</v>
      </c>
      <c r="B410" t="s">
        <v>5036</v>
      </c>
      <c r="C410">
        <v>24.01</v>
      </c>
      <c r="D410">
        <v>4.76</v>
      </c>
      <c r="E410" t="s">
        <v>2380</v>
      </c>
      <c r="F410" t="s">
        <v>2380</v>
      </c>
      <c r="G410" t="s">
        <v>2380</v>
      </c>
      <c r="H410">
        <v>1</v>
      </c>
      <c r="I410" t="s">
        <v>2381</v>
      </c>
      <c r="J410" t="s">
        <v>8346</v>
      </c>
      <c r="K410" t="s">
        <v>8350</v>
      </c>
      <c r="L410" t="s">
        <v>8730</v>
      </c>
      <c r="M410" s="15">
        <v>3766.88</v>
      </c>
      <c r="N410" t="s">
        <v>11</v>
      </c>
      <c r="O410" t="s">
        <v>16</v>
      </c>
      <c r="P410" t="s">
        <v>13</v>
      </c>
      <c r="Q410">
        <v>28</v>
      </c>
      <c r="U410" s="1" t="s">
        <v>1963</v>
      </c>
      <c r="V410" t="str">
        <f t="shared" si="90"/>
        <v>Martin</v>
      </c>
      <c r="W410">
        <f t="shared" si="91"/>
        <v>24.01</v>
      </c>
      <c r="X410">
        <f t="shared" si="92"/>
        <v>4.76</v>
      </c>
      <c r="Y410" t="str">
        <f t="shared" si="93"/>
        <v>No</v>
      </c>
      <c r="Z410" t="str">
        <f t="shared" si="94"/>
        <v>No</v>
      </c>
      <c r="AA410" t="str">
        <f t="shared" si="95"/>
        <v>No</v>
      </c>
      <c r="AB410">
        <f t="shared" si="96"/>
        <v>1</v>
      </c>
      <c r="AC410" t="str">
        <f t="shared" si="97"/>
        <v>Yes</v>
      </c>
      <c r="AD410" t="str">
        <f t="shared" si="98"/>
        <v>Normal weight</v>
      </c>
      <c r="AE410" t="str">
        <f t="shared" si="99"/>
        <v>Normal</v>
      </c>
      <c r="AF410" t="str">
        <f t="shared" si="100"/>
        <v>21-Nov-1994</v>
      </c>
      <c r="AG410" s="18">
        <f>VLOOKUP($U410,$A409:$Q$2344,13,FALSE)</f>
        <v>3766.88</v>
      </c>
      <c r="AH410" t="str">
        <f t="shared" si="101"/>
        <v>tier - 2</v>
      </c>
      <c r="AI410" t="str">
        <f t="shared" si="102"/>
        <v>tier - 1</v>
      </c>
      <c r="AJ410" t="str">
        <f t="shared" si="103"/>
        <v>R1013</v>
      </c>
      <c r="AK410">
        <f t="shared" si="104"/>
        <v>28</v>
      </c>
    </row>
    <row r="411" spans="1:37" ht="15.6" x14ac:dyDescent="0.3">
      <c r="A411" s="1" t="s">
        <v>1962</v>
      </c>
      <c r="B411" t="s">
        <v>5134</v>
      </c>
      <c r="C411">
        <v>23.21</v>
      </c>
      <c r="D411">
        <v>6.03</v>
      </c>
      <c r="E411" t="s">
        <v>2380</v>
      </c>
      <c r="F411" t="s">
        <v>2380</v>
      </c>
      <c r="G411" t="s">
        <v>2380</v>
      </c>
      <c r="H411">
        <v>1</v>
      </c>
      <c r="I411" t="s">
        <v>2380</v>
      </c>
      <c r="J411" t="s">
        <v>8346</v>
      </c>
      <c r="K411" t="s">
        <v>8349</v>
      </c>
      <c r="L411" t="s">
        <v>8731</v>
      </c>
      <c r="M411" s="15">
        <v>3773.23</v>
      </c>
      <c r="N411" t="s">
        <v>11</v>
      </c>
      <c r="O411" t="s">
        <v>12</v>
      </c>
      <c r="P411" t="s">
        <v>13</v>
      </c>
      <c r="Q411">
        <v>35</v>
      </c>
      <c r="U411" s="1" t="s">
        <v>1962</v>
      </c>
      <c r="V411" t="str">
        <f t="shared" si="90"/>
        <v>Cooney</v>
      </c>
      <c r="W411">
        <f t="shared" si="91"/>
        <v>23.21</v>
      </c>
      <c r="X411">
        <f t="shared" si="92"/>
        <v>6.03</v>
      </c>
      <c r="Y411" t="str">
        <f t="shared" si="93"/>
        <v>No</v>
      </c>
      <c r="Z411" t="str">
        <f t="shared" si="94"/>
        <v>No</v>
      </c>
      <c r="AA411" t="str">
        <f t="shared" si="95"/>
        <v>No</v>
      </c>
      <c r="AB411">
        <f t="shared" si="96"/>
        <v>1</v>
      </c>
      <c r="AC411" t="str">
        <f t="shared" si="97"/>
        <v>No</v>
      </c>
      <c r="AD411" t="str">
        <f t="shared" si="98"/>
        <v>Normal weight</v>
      </c>
      <c r="AE411" t="str">
        <f t="shared" si="99"/>
        <v>Prediabetes</v>
      </c>
      <c r="AF411" t="str">
        <f t="shared" si="100"/>
        <v>24-Oct-1987</v>
      </c>
      <c r="AG411" s="18">
        <f>VLOOKUP($U411,$A410:$Q$2344,13,FALSE)</f>
        <v>3773.23</v>
      </c>
      <c r="AH411" t="str">
        <f t="shared" si="101"/>
        <v>tier - 2</v>
      </c>
      <c r="AI411" t="str">
        <f t="shared" si="102"/>
        <v>tier - 3</v>
      </c>
      <c r="AJ411" t="str">
        <f t="shared" si="103"/>
        <v>R1013</v>
      </c>
      <c r="AK411">
        <f t="shared" si="104"/>
        <v>35</v>
      </c>
    </row>
    <row r="412" spans="1:37" ht="15.6" x14ac:dyDescent="0.3">
      <c r="A412" s="1" t="s">
        <v>1961</v>
      </c>
      <c r="B412" t="s">
        <v>5135</v>
      </c>
      <c r="C412">
        <v>21.2</v>
      </c>
      <c r="D412">
        <v>4.07</v>
      </c>
      <c r="E412" t="s">
        <v>2381</v>
      </c>
      <c r="F412" t="s">
        <v>2380</v>
      </c>
      <c r="G412" t="s">
        <v>2380</v>
      </c>
      <c r="H412">
        <v>1</v>
      </c>
      <c r="I412" t="s">
        <v>2381</v>
      </c>
      <c r="J412" t="s">
        <v>8346</v>
      </c>
      <c r="K412" t="s">
        <v>8350</v>
      </c>
      <c r="L412" t="s">
        <v>8732</v>
      </c>
      <c r="M412" s="15">
        <v>3785.77</v>
      </c>
      <c r="N412" t="s">
        <v>11</v>
      </c>
      <c r="O412" t="s">
        <v>16</v>
      </c>
      <c r="P412" t="s">
        <v>13</v>
      </c>
      <c r="Q412">
        <v>41</v>
      </c>
      <c r="U412" s="1" t="s">
        <v>1961</v>
      </c>
      <c r="V412" t="str">
        <f t="shared" si="90"/>
        <v>Bier</v>
      </c>
      <c r="W412">
        <f t="shared" si="91"/>
        <v>21.2</v>
      </c>
      <c r="X412">
        <f t="shared" si="92"/>
        <v>4.07</v>
      </c>
      <c r="Y412" t="str">
        <f t="shared" si="93"/>
        <v>Yes</v>
      </c>
      <c r="Z412" t="str">
        <f t="shared" si="94"/>
        <v>No</v>
      </c>
      <c r="AA412" t="str">
        <f t="shared" si="95"/>
        <v>No</v>
      </c>
      <c r="AB412">
        <f t="shared" si="96"/>
        <v>1</v>
      </c>
      <c r="AC412" t="str">
        <f t="shared" si="97"/>
        <v>Yes</v>
      </c>
      <c r="AD412" t="str">
        <f t="shared" si="98"/>
        <v>Normal weight</v>
      </c>
      <c r="AE412" t="str">
        <f t="shared" si="99"/>
        <v>Normal</v>
      </c>
      <c r="AF412" t="str">
        <f t="shared" si="100"/>
        <v>13-Dec-1981</v>
      </c>
      <c r="AG412" s="18">
        <f>VLOOKUP($U412,$A411:$Q$2344,13,FALSE)</f>
        <v>3785.77</v>
      </c>
      <c r="AH412" t="str">
        <f t="shared" si="101"/>
        <v>tier - 2</v>
      </c>
      <c r="AI412" t="str">
        <f t="shared" si="102"/>
        <v>tier - 1</v>
      </c>
      <c r="AJ412" t="str">
        <f t="shared" si="103"/>
        <v>R1013</v>
      </c>
      <c r="AK412">
        <f t="shared" si="104"/>
        <v>41</v>
      </c>
    </row>
    <row r="413" spans="1:37" ht="15.6" x14ac:dyDescent="0.3">
      <c r="A413" s="1" t="s">
        <v>1960</v>
      </c>
      <c r="B413" t="s">
        <v>5136</v>
      </c>
      <c r="C413">
        <v>28.215</v>
      </c>
      <c r="D413">
        <v>8.26</v>
      </c>
      <c r="E413" t="s">
        <v>2381</v>
      </c>
      <c r="F413" t="s">
        <v>2380</v>
      </c>
      <c r="G413" t="s">
        <v>2380</v>
      </c>
      <c r="H413">
        <v>1</v>
      </c>
      <c r="I413" t="s">
        <v>2381</v>
      </c>
      <c r="J413" t="s">
        <v>8345</v>
      </c>
      <c r="K413" t="s">
        <v>8348</v>
      </c>
      <c r="L413" t="s">
        <v>8733</v>
      </c>
      <c r="M413" s="15">
        <v>3793.55</v>
      </c>
      <c r="N413" t="s">
        <v>11</v>
      </c>
      <c r="O413" t="s">
        <v>12</v>
      </c>
      <c r="P413" t="s">
        <v>13</v>
      </c>
      <c r="Q413">
        <v>34</v>
      </c>
      <c r="U413" s="1" t="s">
        <v>1960</v>
      </c>
      <c r="V413" t="str">
        <f t="shared" si="90"/>
        <v>Muskopf</v>
      </c>
      <c r="W413">
        <f t="shared" si="91"/>
        <v>28.215</v>
      </c>
      <c r="X413">
        <f t="shared" si="92"/>
        <v>8.26</v>
      </c>
      <c r="Y413" t="str">
        <f t="shared" si="93"/>
        <v>Yes</v>
      </c>
      <c r="Z413" t="str">
        <f t="shared" si="94"/>
        <v>No</v>
      </c>
      <c r="AA413" t="str">
        <f t="shared" si="95"/>
        <v>No</v>
      </c>
      <c r="AB413">
        <f t="shared" si="96"/>
        <v>1</v>
      </c>
      <c r="AC413" t="str">
        <f t="shared" si="97"/>
        <v>Yes</v>
      </c>
      <c r="AD413" t="str">
        <f t="shared" si="98"/>
        <v>Over weight</v>
      </c>
      <c r="AE413" t="str">
        <f t="shared" si="99"/>
        <v>Diabetes</v>
      </c>
      <c r="AF413" t="str">
        <f t="shared" si="100"/>
        <v>28-Aug-1988</v>
      </c>
      <c r="AG413" s="18">
        <f>VLOOKUP($U413,$A412:$Q$2344,13,FALSE)</f>
        <v>3793.55</v>
      </c>
      <c r="AH413" t="str">
        <f t="shared" si="101"/>
        <v>tier - 2</v>
      </c>
      <c r="AI413" t="str">
        <f t="shared" si="102"/>
        <v>tier - 3</v>
      </c>
      <c r="AJ413" t="str">
        <f t="shared" si="103"/>
        <v>R1013</v>
      </c>
      <c r="AK413">
        <f t="shared" si="104"/>
        <v>34</v>
      </c>
    </row>
    <row r="414" spans="1:37" ht="15.6" x14ac:dyDescent="0.3">
      <c r="A414" s="1" t="s">
        <v>1959</v>
      </c>
      <c r="B414" t="s">
        <v>5137</v>
      </c>
      <c r="C414">
        <v>38.094999999999999</v>
      </c>
      <c r="D414">
        <v>4.76</v>
      </c>
      <c r="E414" t="s">
        <v>2380</v>
      </c>
      <c r="F414" t="s">
        <v>2380</v>
      </c>
      <c r="G414" t="s">
        <v>2380</v>
      </c>
      <c r="H414">
        <v>1</v>
      </c>
      <c r="I414" t="s">
        <v>2380</v>
      </c>
      <c r="J414" t="s">
        <v>8344</v>
      </c>
      <c r="K414" t="s">
        <v>8350</v>
      </c>
      <c r="L414" t="s">
        <v>8734</v>
      </c>
      <c r="M414" s="15">
        <v>3796.36</v>
      </c>
      <c r="N414" t="s">
        <v>11</v>
      </c>
      <c r="O414" t="s">
        <v>12</v>
      </c>
      <c r="P414" t="s">
        <v>23</v>
      </c>
      <c r="Q414">
        <v>23</v>
      </c>
      <c r="U414" s="1" t="s">
        <v>1959</v>
      </c>
      <c r="V414" t="str">
        <f t="shared" si="90"/>
        <v>Sirak</v>
      </c>
      <c r="W414">
        <f t="shared" si="91"/>
        <v>38.094999999999999</v>
      </c>
      <c r="X414">
        <f t="shared" si="92"/>
        <v>4.76</v>
      </c>
      <c r="Y414" t="str">
        <f t="shared" si="93"/>
        <v>No</v>
      </c>
      <c r="Z414" t="str">
        <f t="shared" si="94"/>
        <v>No</v>
      </c>
      <c r="AA414" t="str">
        <f t="shared" si="95"/>
        <v>No</v>
      </c>
      <c r="AB414">
        <f t="shared" si="96"/>
        <v>1</v>
      </c>
      <c r="AC414" t="str">
        <f t="shared" si="97"/>
        <v>No</v>
      </c>
      <c r="AD414" t="str">
        <f t="shared" si="98"/>
        <v>Obesity</v>
      </c>
      <c r="AE414" t="str">
        <f t="shared" si="99"/>
        <v>Normal</v>
      </c>
      <c r="AF414" t="str">
        <f t="shared" si="100"/>
        <v>24-Jun-1999</v>
      </c>
      <c r="AG414" s="18">
        <f>VLOOKUP($U414,$A413:$Q$2344,13,FALSE)</f>
        <v>3796.36</v>
      </c>
      <c r="AH414" t="str">
        <f t="shared" si="101"/>
        <v>tier - 2</v>
      </c>
      <c r="AI414" t="str">
        <f t="shared" si="102"/>
        <v>tier - 3</v>
      </c>
      <c r="AJ414" t="str">
        <f t="shared" si="103"/>
        <v>R1012</v>
      </c>
      <c r="AK414">
        <f t="shared" si="104"/>
        <v>23</v>
      </c>
    </row>
    <row r="415" spans="1:37" ht="15.6" x14ac:dyDescent="0.3">
      <c r="A415" s="1" t="s">
        <v>1958</v>
      </c>
      <c r="B415" t="s">
        <v>5138</v>
      </c>
      <c r="C415">
        <v>22.61</v>
      </c>
      <c r="D415">
        <v>6.13</v>
      </c>
      <c r="E415" t="s">
        <v>2381</v>
      </c>
      <c r="F415" t="s">
        <v>2380</v>
      </c>
      <c r="G415" t="s">
        <v>2381</v>
      </c>
      <c r="H415">
        <v>1</v>
      </c>
      <c r="I415" t="s">
        <v>2381</v>
      </c>
      <c r="J415" t="s">
        <v>8346</v>
      </c>
      <c r="K415" t="s">
        <v>8349</v>
      </c>
      <c r="L415" t="s">
        <v>8735</v>
      </c>
      <c r="M415" s="15">
        <v>3797.2</v>
      </c>
      <c r="N415" t="s">
        <v>11</v>
      </c>
      <c r="O415" t="s">
        <v>12</v>
      </c>
      <c r="P415" t="s">
        <v>23</v>
      </c>
      <c r="Q415">
        <v>41</v>
      </c>
      <c r="U415" s="1" t="s">
        <v>1958</v>
      </c>
      <c r="V415" t="str">
        <f t="shared" si="90"/>
        <v>Nelsen</v>
      </c>
      <c r="W415">
        <f t="shared" si="91"/>
        <v>22.61</v>
      </c>
      <c r="X415">
        <f t="shared" si="92"/>
        <v>6.13</v>
      </c>
      <c r="Y415" t="str">
        <f t="shared" si="93"/>
        <v>Yes</v>
      </c>
      <c r="Z415" t="str">
        <f t="shared" si="94"/>
        <v>No</v>
      </c>
      <c r="AA415" t="str">
        <f t="shared" si="95"/>
        <v>Yes</v>
      </c>
      <c r="AB415">
        <f t="shared" si="96"/>
        <v>1</v>
      </c>
      <c r="AC415" t="str">
        <f t="shared" si="97"/>
        <v>Yes</v>
      </c>
      <c r="AD415" t="str">
        <f t="shared" si="98"/>
        <v>Normal weight</v>
      </c>
      <c r="AE415" t="str">
        <f t="shared" si="99"/>
        <v>Prediabetes</v>
      </c>
      <c r="AF415" t="str">
        <f t="shared" si="100"/>
        <v>29-Sep-1981</v>
      </c>
      <c r="AG415" s="18">
        <f>VLOOKUP($U415,$A414:$Q$2344,13,FALSE)</f>
        <v>3797.2</v>
      </c>
      <c r="AH415" t="str">
        <f t="shared" si="101"/>
        <v>tier - 2</v>
      </c>
      <c r="AI415" t="str">
        <f t="shared" si="102"/>
        <v>tier - 3</v>
      </c>
      <c r="AJ415" t="str">
        <f t="shared" si="103"/>
        <v>R1012</v>
      </c>
      <c r="AK415">
        <f t="shared" si="104"/>
        <v>41</v>
      </c>
    </row>
    <row r="416" spans="1:37" ht="15.6" x14ac:dyDescent="0.3">
      <c r="A416" s="1" t="s">
        <v>1957</v>
      </c>
      <c r="B416" t="s">
        <v>5139</v>
      </c>
      <c r="C416">
        <v>24.32</v>
      </c>
      <c r="D416">
        <v>10.47</v>
      </c>
      <c r="E416" t="s">
        <v>2381</v>
      </c>
      <c r="F416" t="s">
        <v>2380</v>
      </c>
      <c r="G416" t="s">
        <v>2380</v>
      </c>
      <c r="H416">
        <v>2</v>
      </c>
      <c r="I416" t="s">
        <v>2381</v>
      </c>
      <c r="J416" t="s">
        <v>8346</v>
      </c>
      <c r="K416" t="s">
        <v>8348</v>
      </c>
      <c r="L416" t="s">
        <v>8736</v>
      </c>
      <c r="M416" s="15">
        <v>3847.67</v>
      </c>
      <c r="N416" t="s">
        <v>12</v>
      </c>
      <c r="O416" t="s">
        <v>11</v>
      </c>
      <c r="P416" t="s">
        <v>42</v>
      </c>
      <c r="Q416">
        <v>28</v>
      </c>
      <c r="U416" s="1" t="s">
        <v>1957</v>
      </c>
      <c r="V416" t="str">
        <f t="shared" si="90"/>
        <v>Schallner</v>
      </c>
      <c r="W416">
        <f t="shared" si="91"/>
        <v>24.32</v>
      </c>
      <c r="X416">
        <f t="shared" si="92"/>
        <v>10.47</v>
      </c>
      <c r="Y416" t="str">
        <f t="shared" si="93"/>
        <v>Yes</v>
      </c>
      <c r="Z416" t="str">
        <f t="shared" si="94"/>
        <v>No</v>
      </c>
      <c r="AA416" t="str">
        <f t="shared" si="95"/>
        <v>No</v>
      </c>
      <c r="AB416">
        <f t="shared" si="96"/>
        <v>2</v>
      </c>
      <c r="AC416" t="str">
        <f t="shared" si="97"/>
        <v>Yes</v>
      </c>
      <c r="AD416" t="str">
        <f t="shared" si="98"/>
        <v>Normal weight</v>
      </c>
      <c r="AE416" t="str">
        <f t="shared" si="99"/>
        <v>Diabetes</v>
      </c>
      <c r="AF416" t="str">
        <f t="shared" si="100"/>
        <v>12-Aug-1994</v>
      </c>
      <c r="AG416" s="18">
        <f>VLOOKUP($U416,$A415:$Q$2344,13,FALSE)</f>
        <v>3847.67</v>
      </c>
      <c r="AH416" t="str">
        <f t="shared" si="101"/>
        <v>tier - 3</v>
      </c>
      <c r="AI416" t="str">
        <f t="shared" si="102"/>
        <v>tier - 2</v>
      </c>
      <c r="AJ416" t="str">
        <f t="shared" si="103"/>
        <v>R1011</v>
      </c>
      <c r="AK416">
        <f t="shared" si="104"/>
        <v>28</v>
      </c>
    </row>
    <row r="417" spans="1:37" ht="15.6" x14ac:dyDescent="0.3">
      <c r="A417" s="1" t="s">
        <v>1956</v>
      </c>
      <c r="B417" t="s">
        <v>5140</v>
      </c>
      <c r="C417">
        <v>20.96</v>
      </c>
      <c r="D417">
        <v>4.04</v>
      </c>
      <c r="E417" t="s">
        <v>2381</v>
      </c>
      <c r="F417" t="s">
        <v>2380</v>
      </c>
      <c r="G417" t="s">
        <v>2380</v>
      </c>
      <c r="H417">
        <v>1</v>
      </c>
      <c r="I417" t="s">
        <v>2381</v>
      </c>
      <c r="J417" t="s">
        <v>8346</v>
      </c>
      <c r="K417" t="s">
        <v>8350</v>
      </c>
      <c r="L417" t="s">
        <v>8737</v>
      </c>
      <c r="M417" s="15">
        <v>3857.76</v>
      </c>
      <c r="N417" t="s">
        <v>12</v>
      </c>
      <c r="O417" t="s">
        <v>16</v>
      </c>
      <c r="P417" t="s">
        <v>168</v>
      </c>
      <c r="Q417">
        <v>31</v>
      </c>
      <c r="U417" s="1" t="s">
        <v>1956</v>
      </c>
      <c r="V417" t="str">
        <f t="shared" si="90"/>
        <v>Dunlap</v>
      </c>
      <c r="W417">
        <f t="shared" si="91"/>
        <v>20.96</v>
      </c>
      <c r="X417">
        <f t="shared" si="92"/>
        <v>4.04</v>
      </c>
      <c r="Y417" t="str">
        <f t="shared" si="93"/>
        <v>Yes</v>
      </c>
      <c r="Z417" t="str">
        <f t="shared" si="94"/>
        <v>No</v>
      </c>
      <c r="AA417" t="str">
        <f t="shared" si="95"/>
        <v>No</v>
      </c>
      <c r="AB417">
        <f t="shared" si="96"/>
        <v>1</v>
      </c>
      <c r="AC417" t="str">
        <f t="shared" si="97"/>
        <v>Yes</v>
      </c>
      <c r="AD417" t="str">
        <f t="shared" si="98"/>
        <v>Normal weight</v>
      </c>
      <c r="AE417" t="str">
        <f t="shared" si="99"/>
        <v>Normal</v>
      </c>
      <c r="AF417" t="str">
        <f t="shared" si="100"/>
        <v>19-Aug-1991</v>
      </c>
      <c r="AG417" s="18">
        <f>VLOOKUP($U417,$A416:$Q$2344,13,FALSE)</f>
        <v>3857.76</v>
      </c>
      <c r="AH417" t="str">
        <f t="shared" si="101"/>
        <v>tier - 3</v>
      </c>
      <c r="AI417" t="str">
        <f t="shared" si="102"/>
        <v>tier - 1</v>
      </c>
      <c r="AJ417" t="str">
        <f t="shared" si="103"/>
        <v>R1016</v>
      </c>
      <c r="AK417">
        <f t="shared" si="104"/>
        <v>31</v>
      </c>
    </row>
    <row r="418" spans="1:37" ht="15.6" x14ac:dyDescent="0.3">
      <c r="A418" s="1" t="s">
        <v>1955</v>
      </c>
      <c r="B418" t="s">
        <v>5141</v>
      </c>
      <c r="C418">
        <v>19.68</v>
      </c>
      <c r="D418">
        <v>5.74</v>
      </c>
      <c r="E418" t="s">
        <v>2380</v>
      </c>
      <c r="F418" t="s">
        <v>2380</v>
      </c>
      <c r="G418" t="s">
        <v>2380</v>
      </c>
      <c r="H418">
        <v>0</v>
      </c>
      <c r="I418" t="s">
        <v>2381</v>
      </c>
      <c r="J418" t="s">
        <v>8346</v>
      </c>
      <c r="K418" t="s">
        <v>8349</v>
      </c>
      <c r="L418" t="s">
        <v>8738</v>
      </c>
      <c r="M418" s="15">
        <v>3858.51</v>
      </c>
      <c r="N418" t="s">
        <v>11</v>
      </c>
      <c r="O418" t="s">
        <v>12</v>
      </c>
      <c r="P418" t="s">
        <v>200</v>
      </c>
      <c r="Q418">
        <v>22</v>
      </c>
      <c r="U418" s="1" t="s">
        <v>1955</v>
      </c>
      <c r="V418" t="str">
        <f t="shared" si="90"/>
        <v>Messing</v>
      </c>
      <c r="W418">
        <f t="shared" si="91"/>
        <v>19.68</v>
      </c>
      <c r="X418">
        <f t="shared" si="92"/>
        <v>5.74</v>
      </c>
      <c r="Y418" t="str">
        <f t="shared" si="93"/>
        <v>No</v>
      </c>
      <c r="Z418" t="str">
        <f t="shared" si="94"/>
        <v>No</v>
      </c>
      <c r="AA418" t="str">
        <f t="shared" si="95"/>
        <v>No</v>
      </c>
      <c r="AB418">
        <f t="shared" si="96"/>
        <v>0</v>
      </c>
      <c r="AC418" t="str">
        <f t="shared" si="97"/>
        <v>Yes</v>
      </c>
      <c r="AD418" t="str">
        <f t="shared" si="98"/>
        <v>Normal weight</v>
      </c>
      <c r="AE418" t="str">
        <f t="shared" si="99"/>
        <v>Prediabetes</v>
      </c>
      <c r="AF418" t="str">
        <f t="shared" si="100"/>
        <v>6-Jun-2001</v>
      </c>
      <c r="AG418" s="18">
        <f>VLOOKUP($U418,$A417:$Q$2344,13,FALSE)</f>
        <v>3858.51</v>
      </c>
      <c r="AH418" t="str">
        <f t="shared" si="101"/>
        <v>tier - 2</v>
      </c>
      <c r="AI418" t="str">
        <f t="shared" si="102"/>
        <v>tier - 3</v>
      </c>
      <c r="AJ418" t="str">
        <f t="shared" si="103"/>
        <v>R1025</v>
      </c>
      <c r="AK418">
        <f t="shared" si="104"/>
        <v>22</v>
      </c>
    </row>
    <row r="419" spans="1:37" ht="15.6" x14ac:dyDescent="0.3">
      <c r="A419" s="1" t="s">
        <v>1954</v>
      </c>
      <c r="B419" t="s">
        <v>5142</v>
      </c>
      <c r="C419">
        <v>18.100000000000001</v>
      </c>
      <c r="D419">
        <v>6.33</v>
      </c>
      <c r="E419" t="s">
        <v>2380</v>
      </c>
      <c r="F419" t="s">
        <v>2380</v>
      </c>
      <c r="G419" t="s">
        <v>2380</v>
      </c>
      <c r="H419">
        <v>1</v>
      </c>
      <c r="I419" t="s">
        <v>2381</v>
      </c>
      <c r="J419" t="s">
        <v>8347</v>
      </c>
      <c r="K419" t="s">
        <v>8349</v>
      </c>
      <c r="L419" t="s">
        <v>8739</v>
      </c>
      <c r="M419" s="15">
        <v>3861.21</v>
      </c>
      <c r="N419" t="s">
        <v>11</v>
      </c>
      <c r="O419" t="s">
        <v>11</v>
      </c>
      <c r="P419" t="s">
        <v>168</v>
      </c>
      <c r="Q419">
        <v>21</v>
      </c>
      <c r="U419" s="1" t="s">
        <v>1954</v>
      </c>
      <c r="V419" t="str">
        <f t="shared" si="90"/>
        <v>Bondell</v>
      </c>
      <c r="W419">
        <f t="shared" si="91"/>
        <v>18.100000000000001</v>
      </c>
      <c r="X419">
        <f t="shared" si="92"/>
        <v>6.33</v>
      </c>
      <c r="Y419" t="str">
        <f t="shared" si="93"/>
        <v>No</v>
      </c>
      <c r="Z419" t="str">
        <f t="shared" si="94"/>
        <v>No</v>
      </c>
      <c r="AA419" t="str">
        <f t="shared" si="95"/>
        <v>No</v>
      </c>
      <c r="AB419">
        <f t="shared" si="96"/>
        <v>1</v>
      </c>
      <c r="AC419" t="str">
        <f t="shared" si="97"/>
        <v>Yes</v>
      </c>
      <c r="AD419" t="str">
        <f t="shared" si="98"/>
        <v>Underweight</v>
      </c>
      <c r="AE419" t="str">
        <f t="shared" si="99"/>
        <v>Prediabetes</v>
      </c>
      <c r="AF419" t="str">
        <f t="shared" si="100"/>
        <v>18-Oct-2001</v>
      </c>
      <c r="AG419" s="18">
        <f>VLOOKUP($U419,$A418:$Q$2344,13,FALSE)</f>
        <v>3861.21</v>
      </c>
      <c r="AH419" t="str">
        <f t="shared" si="101"/>
        <v>tier - 2</v>
      </c>
      <c r="AI419" t="str">
        <f t="shared" si="102"/>
        <v>tier - 2</v>
      </c>
      <c r="AJ419" t="str">
        <f t="shared" si="103"/>
        <v>R1016</v>
      </c>
      <c r="AK419">
        <f t="shared" si="104"/>
        <v>21</v>
      </c>
    </row>
    <row r="420" spans="1:37" ht="15.6" x14ac:dyDescent="0.3">
      <c r="A420" s="1" t="s">
        <v>1953</v>
      </c>
      <c r="B420" t="s">
        <v>5143</v>
      </c>
      <c r="C420">
        <v>29.64</v>
      </c>
      <c r="D420">
        <v>4.28</v>
      </c>
      <c r="E420" t="s">
        <v>2381</v>
      </c>
      <c r="F420" t="s">
        <v>2380</v>
      </c>
      <c r="G420" t="s">
        <v>2380</v>
      </c>
      <c r="H420">
        <v>0</v>
      </c>
      <c r="I420" t="s">
        <v>2380</v>
      </c>
      <c r="J420" t="s">
        <v>8345</v>
      </c>
      <c r="K420" t="s">
        <v>8350</v>
      </c>
      <c r="L420" t="s">
        <v>8740</v>
      </c>
      <c r="M420" s="15">
        <v>3866.86</v>
      </c>
      <c r="N420" t="s">
        <v>16</v>
      </c>
      <c r="O420" t="s">
        <v>16</v>
      </c>
      <c r="P420" t="s">
        <v>23</v>
      </c>
      <c r="Q420">
        <v>32</v>
      </c>
      <c r="U420" s="1" t="s">
        <v>1953</v>
      </c>
      <c r="V420" t="str">
        <f t="shared" si="90"/>
        <v>Gaughan</v>
      </c>
      <c r="W420">
        <f t="shared" si="91"/>
        <v>29.64</v>
      </c>
      <c r="X420">
        <f t="shared" si="92"/>
        <v>4.28</v>
      </c>
      <c r="Y420" t="str">
        <f t="shared" si="93"/>
        <v>Yes</v>
      </c>
      <c r="Z420" t="str">
        <f t="shared" si="94"/>
        <v>No</v>
      </c>
      <c r="AA420" t="str">
        <f t="shared" si="95"/>
        <v>No</v>
      </c>
      <c r="AB420">
        <f t="shared" si="96"/>
        <v>0</v>
      </c>
      <c r="AC420" t="str">
        <f t="shared" si="97"/>
        <v>No</v>
      </c>
      <c r="AD420" t="str">
        <f t="shared" si="98"/>
        <v>Over weight</v>
      </c>
      <c r="AE420" t="str">
        <f t="shared" si="99"/>
        <v>Normal</v>
      </c>
      <c r="AF420" t="str">
        <f t="shared" si="100"/>
        <v>24-Jun-1990</v>
      </c>
      <c r="AG420" s="18">
        <f>VLOOKUP($U420,$A419:$Q$2344,13,FALSE)</f>
        <v>3866.86</v>
      </c>
      <c r="AH420" t="str">
        <f t="shared" si="101"/>
        <v>tier - 1</v>
      </c>
      <c r="AI420" t="str">
        <f t="shared" si="102"/>
        <v>tier - 1</v>
      </c>
      <c r="AJ420" t="str">
        <f t="shared" si="103"/>
        <v>R1012</v>
      </c>
      <c r="AK420">
        <f t="shared" si="104"/>
        <v>32</v>
      </c>
    </row>
    <row r="421" spans="1:37" ht="15.6" x14ac:dyDescent="0.3">
      <c r="A421" s="1" t="s">
        <v>1952</v>
      </c>
      <c r="B421" t="s">
        <v>5144</v>
      </c>
      <c r="C421">
        <v>25.3</v>
      </c>
      <c r="D421">
        <v>9.4700000000000006</v>
      </c>
      <c r="E421" t="s">
        <v>2381</v>
      </c>
      <c r="F421" t="s">
        <v>2380</v>
      </c>
      <c r="G421" t="s">
        <v>2380</v>
      </c>
      <c r="H421">
        <v>2</v>
      </c>
      <c r="I421" t="s">
        <v>2381</v>
      </c>
      <c r="J421" t="s">
        <v>8345</v>
      </c>
      <c r="K421" t="s">
        <v>8348</v>
      </c>
      <c r="L421" t="s">
        <v>8741</v>
      </c>
      <c r="M421" s="15">
        <v>3875.73</v>
      </c>
      <c r="N421" t="s">
        <v>11</v>
      </c>
      <c r="O421" t="s">
        <v>12</v>
      </c>
      <c r="P421" t="s">
        <v>13</v>
      </c>
      <c r="Q421">
        <v>31</v>
      </c>
      <c r="U421" s="1" t="s">
        <v>1952</v>
      </c>
      <c r="V421" t="str">
        <f t="shared" si="90"/>
        <v>Gruman</v>
      </c>
      <c r="W421">
        <f t="shared" si="91"/>
        <v>25.3</v>
      </c>
      <c r="X421">
        <f t="shared" si="92"/>
        <v>9.4700000000000006</v>
      </c>
      <c r="Y421" t="str">
        <f t="shared" si="93"/>
        <v>Yes</v>
      </c>
      <c r="Z421" t="str">
        <f t="shared" si="94"/>
        <v>No</v>
      </c>
      <c r="AA421" t="str">
        <f t="shared" si="95"/>
        <v>No</v>
      </c>
      <c r="AB421">
        <f t="shared" si="96"/>
        <v>2</v>
      </c>
      <c r="AC421" t="str">
        <f t="shared" si="97"/>
        <v>Yes</v>
      </c>
      <c r="AD421" t="str">
        <f t="shared" si="98"/>
        <v>Over weight</v>
      </c>
      <c r="AE421" t="str">
        <f t="shared" si="99"/>
        <v>Diabetes</v>
      </c>
      <c r="AF421" t="str">
        <f t="shared" si="100"/>
        <v>25-Jul-1991</v>
      </c>
      <c r="AG421" s="18">
        <f>VLOOKUP($U421,$A420:$Q$2344,13,FALSE)</f>
        <v>3875.73</v>
      </c>
      <c r="AH421" t="str">
        <f t="shared" si="101"/>
        <v>tier - 2</v>
      </c>
      <c r="AI421" t="str">
        <f t="shared" si="102"/>
        <v>tier - 3</v>
      </c>
      <c r="AJ421" t="str">
        <f t="shared" si="103"/>
        <v>R1013</v>
      </c>
      <c r="AK421">
        <f t="shared" si="104"/>
        <v>31</v>
      </c>
    </row>
    <row r="422" spans="1:37" ht="15.6" x14ac:dyDescent="0.3">
      <c r="A422" s="1" t="s">
        <v>1951</v>
      </c>
      <c r="B422" t="s">
        <v>5145</v>
      </c>
      <c r="C422">
        <v>27.6</v>
      </c>
      <c r="D422">
        <v>4.8499999999999996</v>
      </c>
      <c r="E422" t="s">
        <v>2381</v>
      </c>
      <c r="F422" t="s">
        <v>2380</v>
      </c>
      <c r="G422" t="s">
        <v>2380</v>
      </c>
      <c r="H422">
        <v>0</v>
      </c>
      <c r="I422" t="s">
        <v>2380</v>
      </c>
      <c r="J422" t="s">
        <v>8345</v>
      </c>
      <c r="K422" t="s">
        <v>8350</v>
      </c>
      <c r="L422" t="s">
        <v>8742</v>
      </c>
      <c r="M422" s="15">
        <v>3877.3</v>
      </c>
      <c r="N422" t="s">
        <v>16</v>
      </c>
      <c r="O422" t="s">
        <v>12</v>
      </c>
      <c r="P422" t="s">
        <v>23</v>
      </c>
      <c r="Q422">
        <v>26</v>
      </c>
      <c r="U422" s="1" t="s">
        <v>1951</v>
      </c>
      <c r="V422" t="str">
        <f t="shared" si="90"/>
        <v>Whitlow</v>
      </c>
      <c r="W422">
        <f t="shared" si="91"/>
        <v>27.6</v>
      </c>
      <c r="X422">
        <f t="shared" si="92"/>
        <v>4.8499999999999996</v>
      </c>
      <c r="Y422" t="str">
        <f t="shared" si="93"/>
        <v>Yes</v>
      </c>
      <c r="Z422" t="str">
        <f t="shared" si="94"/>
        <v>No</v>
      </c>
      <c r="AA422" t="str">
        <f t="shared" si="95"/>
        <v>No</v>
      </c>
      <c r="AB422">
        <f t="shared" si="96"/>
        <v>0</v>
      </c>
      <c r="AC422" t="str">
        <f t="shared" si="97"/>
        <v>No</v>
      </c>
      <c r="AD422" t="str">
        <f t="shared" si="98"/>
        <v>Over weight</v>
      </c>
      <c r="AE422" t="str">
        <f t="shared" si="99"/>
        <v>Normal</v>
      </c>
      <c r="AF422" t="str">
        <f t="shared" si="100"/>
        <v>23-Oct-1996</v>
      </c>
      <c r="AG422" s="18">
        <f>VLOOKUP($U422,$A421:$Q$2344,13,FALSE)</f>
        <v>3877.3</v>
      </c>
      <c r="AH422" t="str">
        <f t="shared" si="101"/>
        <v>tier - 1</v>
      </c>
      <c r="AI422" t="str">
        <f t="shared" si="102"/>
        <v>tier - 3</v>
      </c>
      <c r="AJ422" t="str">
        <f t="shared" si="103"/>
        <v>R1012</v>
      </c>
      <c r="AK422">
        <f t="shared" si="104"/>
        <v>26</v>
      </c>
    </row>
    <row r="423" spans="1:37" ht="15.6" x14ac:dyDescent="0.3">
      <c r="A423" s="1" t="s">
        <v>1950</v>
      </c>
      <c r="B423" t="s">
        <v>4843</v>
      </c>
      <c r="C423">
        <v>27.645</v>
      </c>
      <c r="D423">
        <v>11.03</v>
      </c>
      <c r="E423" t="s">
        <v>2381</v>
      </c>
      <c r="F423" t="s">
        <v>2380</v>
      </c>
      <c r="G423" t="s">
        <v>2380</v>
      </c>
      <c r="H423">
        <v>1</v>
      </c>
      <c r="I423" t="s">
        <v>2381</v>
      </c>
      <c r="J423" t="s">
        <v>8345</v>
      </c>
      <c r="K423" t="s">
        <v>8348</v>
      </c>
      <c r="L423" t="s">
        <v>8743</v>
      </c>
      <c r="M423" s="15">
        <v>3889.2</v>
      </c>
      <c r="N423" t="s">
        <v>11</v>
      </c>
      <c r="O423" t="s">
        <v>11</v>
      </c>
      <c r="P423" t="s">
        <v>23</v>
      </c>
      <c r="Q423">
        <v>18</v>
      </c>
      <c r="U423" s="1" t="s">
        <v>1950</v>
      </c>
      <c r="V423" t="str">
        <f t="shared" si="90"/>
        <v>Robinson</v>
      </c>
      <c r="W423">
        <f t="shared" si="91"/>
        <v>27.645</v>
      </c>
      <c r="X423">
        <f t="shared" si="92"/>
        <v>11.03</v>
      </c>
      <c r="Y423" t="str">
        <f t="shared" si="93"/>
        <v>Yes</v>
      </c>
      <c r="Z423" t="str">
        <f t="shared" si="94"/>
        <v>No</v>
      </c>
      <c r="AA423" t="str">
        <f t="shared" si="95"/>
        <v>No</v>
      </c>
      <c r="AB423">
        <f t="shared" si="96"/>
        <v>1</v>
      </c>
      <c r="AC423" t="str">
        <f t="shared" si="97"/>
        <v>Yes</v>
      </c>
      <c r="AD423" t="str">
        <f t="shared" si="98"/>
        <v>Over weight</v>
      </c>
      <c r="AE423" t="str">
        <f t="shared" si="99"/>
        <v>Diabetes</v>
      </c>
      <c r="AF423" t="str">
        <f t="shared" si="100"/>
        <v>13-Jul-2004</v>
      </c>
      <c r="AG423" s="18">
        <f>VLOOKUP($U423,$A422:$Q$2344,13,FALSE)</f>
        <v>3889.2</v>
      </c>
      <c r="AH423" t="str">
        <f t="shared" si="101"/>
        <v>tier - 2</v>
      </c>
      <c r="AI423" t="str">
        <f t="shared" si="102"/>
        <v>tier - 2</v>
      </c>
      <c r="AJ423" t="str">
        <f t="shared" si="103"/>
        <v>R1012</v>
      </c>
      <c r="AK423">
        <f t="shared" si="104"/>
        <v>18</v>
      </c>
    </row>
    <row r="424" spans="1:37" ht="15.6" x14ac:dyDescent="0.3">
      <c r="A424" s="1" t="s">
        <v>1949</v>
      </c>
      <c r="B424" t="s">
        <v>5146</v>
      </c>
      <c r="C424">
        <v>27.6</v>
      </c>
      <c r="D424">
        <v>5.22</v>
      </c>
      <c r="E424" t="s">
        <v>2380</v>
      </c>
      <c r="F424" t="s">
        <v>2380</v>
      </c>
      <c r="G424" t="s">
        <v>2380</v>
      </c>
      <c r="H424">
        <v>2</v>
      </c>
      <c r="I424" t="s">
        <v>2381</v>
      </c>
      <c r="J424" t="s">
        <v>8345</v>
      </c>
      <c r="K424" t="s">
        <v>8350</v>
      </c>
      <c r="L424" t="s">
        <v>8744</v>
      </c>
      <c r="M424" s="15">
        <v>3898.35</v>
      </c>
      <c r="N424" t="s">
        <v>11</v>
      </c>
      <c r="O424" t="s">
        <v>11</v>
      </c>
      <c r="P424" t="s">
        <v>23</v>
      </c>
      <c r="Q424">
        <v>29</v>
      </c>
      <c r="U424" s="1" t="s">
        <v>1949</v>
      </c>
      <c r="V424" t="str">
        <f t="shared" si="90"/>
        <v>Sabo</v>
      </c>
      <c r="W424">
        <f t="shared" si="91"/>
        <v>27.6</v>
      </c>
      <c r="X424">
        <f t="shared" si="92"/>
        <v>5.22</v>
      </c>
      <c r="Y424" t="str">
        <f t="shared" si="93"/>
        <v>No</v>
      </c>
      <c r="Z424" t="str">
        <f t="shared" si="94"/>
        <v>No</v>
      </c>
      <c r="AA424" t="str">
        <f t="shared" si="95"/>
        <v>No</v>
      </c>
      <c r="AB424">
        <f t="shared" si="96"/>
        <v>2</v>
      </c>
      <c r="AC424" t="str">
        <f t="shared" si="97"/>
        <v>Yes</v>
      </c>
      <c r="AD424" t="str">
        <f t="shared" si="98"/>
        <v>Over weight</v>
      </c>
      <c r="AE424" t="str">
        <f t="shared" si="99"/>
        <v>Normal</v>
      </c>
      <c r="AF424" t="str">
        <f t="shared" si="100"/>
        <v>14-Sep-1993</v>
      </c>
      <c r="AG424" s="18">
        <f>VLOOKUP($U424,$A423:$Q$2344,13,FALSE)</f>
        <v>3898.35</v>
      </c>
      <c r="AH424" t="str">
        <f t="shared" si="101"/>
        <v>tier - 2</v>
      </c>
      <c r="AI424" t="str">
        <f t="shared" si="102"/>
        <v>tier - 2</v>
      </c>
      <c r="AJ424" t="str">
        <f t="shared" si="103"/>
        <v>R1012</v>
      </c>
      <c r="AK424">
        <f t="shared" si="104"/>
        <v>29</v>
      </c>
    </row>
    <row r="425" spans="1:37" ht="15.6" x14ac:dyDescent="0.3">
      <c r="A425" s="1" t="s">
        <v>1948</v>
      </c>
      <c r="B425" t="s">
        <v>5147</v>
      </c>
      <c r="C425">
        <v>25.08</v>
      </c>
      <c r="D425">
        <v>9.52</v>
      </c>
      <c r="E425" t="s">
        <v>2381</v>
      </c>
      <c r="F425" t="s">
        <v>2380</v>
      </c>
      <c r="G425" t="s">
        <v>2380</v>
      </c>
      <c r="H425">
        <v>2</v>
      </c>
      <c r="I425" t="s">
        <v>2380</v>
      </c>
      <c r="J425" t="s">
        <v>8345</v>
      </c>
      <c r="K425" t="s">
        <v>8348</v>
      </c>
      <c r="L425" t="s">
        <v>8745</v>
      </c>
      <c r="M425" s="15">
        <v>3902.07</v>
      </c>
      <c r="N425" t="s">
        <v>11</v>
      </c>
      <c r="O425" t="s">
        <v>11</v>
      </c>
      <c r="P425" t="s">
        <v>13</v>
      </c>
      <c r="Q425">
        <v>41</v>
      </c>
      <c r="U425" s="1" t="s">
        <v>1948</v>
      </c>
      <c r="V425" t="str">
        <f t="shared" si="90"/>
        <v>Nazarian</v>
      </c>
      <c r="W425">
        <f t="shared" si="91"/>
        <v>25.08</v>
      </c>
      <c r="X425">
        <f t="shared" si="92"/>
        <v>9.52</v>
      </c>
      <c r="Y425" t="str">
        <f t="shared" si="93"/>
        <v>Yes</v>
      </c>
      <c r="Z425" t="str">
        <f t="shared" si="94"/>
        <v>No</v>
      </c>
      <c r="AA425" t="str">
        <f t="shared" si="95"/>
        <v>No</v>
      </c>
      <c r="AB425">
        <f t="shared" si="96"/>
        <v>2</v>
      </c>
      <c r="AC425" t="str">
        <f t="shared" si="97"/>
        <v>No</v>
      </c>
      <c r="AD425" t="str">
        <f t="shared" si="98"/>
        <v>Over weight</v>
      </c>
      <c r="AE425" t="str">
        <f t="shared" si="99"/>
        <v>Diabetes</v>
      </c>
      <c r="AF425" t="str">
        <f t="shared" si="100"/>
        <v>27-Aug-1981</v>
      </c>
      <c r="AG425" s="18">
        <f>VLOOKUP($U425,$A424:$Q$2344,13,FALSE)</f>
        <v>3902.07</v>
      </c>
      <c r="AH425" t="str">
        <f t="shared" si="101"/>
        <v>tier - 2</v>
      </c>
      <c r="AI425" t="str">
        <f t="shared" si="102"/>
        <v>tier - 2</v>
      </c>
      <c r="AJ425" t="str">
        <f t="shared" si="103"/>
        <v>R1013</v>
      </c>
      <c r="AK425">
        <f t="shared" si="104"/>
        <v>41</v>
      </c>
    </row>
    <row r="426" spans="1:37" ht="15.6" x14ac:dyDescent="0.3">
      <c r="A426" s="1" t="s">
        <v>1947</v>
      </c>
      <c r="B426" t="s">
        <v>5148</v>
      </c>
      <c r="C426">
        <v>30.02</v>
      </c>
      <c r="D426">
        <v>11.09</v>
      </c>
      <c r="E426" t="s">
        <v>2380</v>
      </c>
      <c r="F426" t="s">
        <v>2380</v>
      </c>
      <c r="G426" t="s">
        <v>2380</v>
      </c>
      <c r="H426">
        <v>0</v>
      </c>
      <c r="I426" t="s">
        <v>2380</v>
      </c>
      <c r="J426" t="s">
        <v>8344</v>
      </c>
      <c r="K426" t="s">
        <v>8348</v>
      </c>
      <c r="L426" t="s">
        <v>8746</v>
      </c>
      <c r="M426" s="15">
        <v>3906.13</v>
      </c>
      <c r="N426" t="s">
        <v>12</v>
      </c>
      <c r="O426" t="s">
        <v>12</v>
      </c>
      <c r="P426" t="s">
        <v>42</v>
      </c>
      <c r="Q426">
        <v>25</v>
      </c>
      <c r="U426" s="1" t="s">
        <v>1947</v>
      </c>
      <c r="V426" t="str">
        <f t="shared" si="90"/>
        <v>Lerma</v>
      </c>
      <c r="W426">
        <f t="shared" si="91"/>
        <v>30.02</v>
      </c>
      <c r="X426">
        <f t="shared" si="92"/>
        <v>11.09</v>
      </c>
      <c r="Y426" t="str">
        <f t="shared" si="93"/>
        <v>No</v>
      </c>
      <c r="Z426" t="str">
        <f t="shared" si="94"/>
        <v>No</v>
      </c>
      <c r="AA426" t="str">
        <f t="shared" si="95"/>
        <v>No</v>
      </c>
      <c r="AB426">
        <f t="shared" si="96"/>
        <v>0</v>
      </c>
      <c r="AC426" t="str">
        <f t="shared" si="97"/>
        <v>No</v>
      </c>
      <c r="AD426" t="str">
        <f t="shared" si="98"/>
        <v>Obesity</v>
      </c>
      <c r="AE426" t="str">
        <f t="shared" si="99"/>
        <v>Diabetes</v>
      </c>
      <c r="AF426" t="str">
        <f t="shared" si="100"/>
        <v>24-Nov-1997</v>
      </c>
      <c r="AG426" s="18">
        <f>VLOOKUP($U426,$A425:$Q$2344,13,FALSE)</f>
        <v>3906.13</v>
      </c>
      <c r="AH426" t="str">
        <f t="shared" si="101"/>
        <v>tier - 3</v>
      </c>
      <c r="AI426" t="str">
        <f t="shared" si="102"/>
        <v>tier - 3</v>
      </c>
      <c r="AJ426" t="str">
        <f t="shared" si="103"/>
        <v>R1011</v>
      </c>
      <c r="AK426">
        <f t="shared" si="104"/>
        <v>25</v>
      </c>
    </row>
    <row r="427" spans="1:37" ht="15.6" x14ac:dyDescent="0.3">
      <c r="A427" s="1" t="s">
        <v>1946</v>
      </c>
      <c r="B427" t="s">
        <v>5149</v>
      </c>
      <c r="C427">
        <v>27.36</v>
      </c>
      <c r="D427">
        <v>9.4499999999999993</v>
      </c>
      <c r="E427" t="s">
        <v>2381</v>
      </c>
      <c r="F427" t="s">
        <v>2380</v>
      </c>
      <c r="G427" t="s">
        <v>2380</v>
      </c>
      <c r="H427">
        <v>2</v>
      </c>
      <c r="I427" t="s">
        <v>2381</v>
      </c>
      <c r="J427" t="s">
        <v>8345</v>
      </c>
      <c r="K427" t="s">
        <v>8348</v>
      </c>
      <c r="L427" t="s">
        <v>8747</v>
      </c>
      <c r="M427" s="15">
        <v>3910.44</v>
      </c>
      <c r="N427" t="s">
        <v>11</v>
      </c>
      <c r="O427" t="s">
        <v>11</v>
      </c>
      <c r="P427" t="s">
        <v>13</v>
      </c>
      <c r="Q427">
        <v>37</v>
      </c>
      <c r="U427" s="1" t="s">
        <v>1946</v>
      </c>
      <c r="V427" t="str">
        <f t="shared" si="90"/>
        <v>Dahl</v>
      </c>
      <c r="W427">
        <f t="shared" si="91"/>
        <v>27.36</v>
      </c>
      <c r="X427">
        <f t="shared" si="92"/>
        <v>9.4499999999999993</v>
      </c>
      <c r="Y427" t="str">
        <f t="shared" si="93"/>
        <v>Yes</v>
      </c>
      <c r="Z427" t="str">
        <f t="shared" si="94"/>
        <v>No</v>
      </c>
      <c r="AA427" t="str">
        <f t="shared" si="95"/>
        <v>No</v>
      </c>
      <c r="AB427">
        <f t="shared" si="96"/>
        <v>2</v>
      </c>
      <c r="AC427" t="str">
        <f t="shared" si="97"/>
        <v>Yes</v>
      </c>
      <c r="AD427" t="str">
        <f t="shared" si="98"/>
        <v>Over weight</v>
      </c>
      <c r="AE427" t="str">
        <f t="shared" si="99"/>
        <v>Diabetes</v>
      </c>
      <c r="AF427" t="str">
        <f t="shared" si="100"/>
        <v>5-Jul-1985</v>
      </c>
      <c r="AG427" s="18">
        <f>VLOOKUP($U427,$A426:$Q$2344,13,FALSE)</f>
        <v>3910.44</v>
      </c>
      <c r="AH427" t="str">
        <f t="shared" si="101"/>
        <v>tier - 2</v>
      </c>
      <c r="AI427" t="str">
        <f t="shared" si="102"/>
        <v>tier - 2</v>
      </c>
      <c r="AJ427" t="str">
        <f t="shared" si="103"/>
        <v>R1013</v>
      </c>
      <c r="AK427">
        <f t="shared" si="104"/>
        <v>37</v>
      </c>
    </row>
    <row r="428" spans="1:37" ht="15.6" x14ac:dyDescent="0.3">
      <c r="A428" s="1" t="s">
        <v>1945</v>
      </c>
      <c r="B428" t="s">
        <v>5150</v>
      </c>
      <c r="C428">
        <v>22.2</v>
      </c>
      <c r="D428">
        <v>5.51</v>
      </c>
      <c r="E428" t="s">
        <v>2380</v>
      </c>
      <c r="F428" t="s">
        <v>2380</v>
      </c>
      <c r="G428" t="s">
        <v>2380</v>
      </c>
      <c r="H428">
        <v>0</v>
      </c>
      <c r="I428" t="s">
        <v>2381</v>
      </c>
      <c r="J428" t="s">
        <v>8346</v>
      </c>
      <c r="K428" t="s">
        <v>8350</v>
      </c>
      <c r="L428" t="s">
        <v>8748</v>
      </c>
      <c r="M428" s="15">
        <v>3925.76</v>
      </c>
      <c r="N428" t="s">
        <v>11</v>
      </c>
      <c r="O428" t="s">
        <v>11</v>
      </c>
      <c r="P428" t="s">
        <v>247</v>
      </c>
      <c r="Q428">
        <v>22</v>
      </c>
      <c r="U428" s="1" t="s">
        <v>1945</v>
      </c>
      <c r="V428" t="str">
        <f t="shared" si="90"/>
        <v>Surtees</v>
      </c>
      <c r="W428">
        <f t="shared" si="91"/>
        <v>22.2</v>
      </c>
      <c r="X428">
        <f t="shared" si="92"/>
        <v>5.51</v>
      </c>
      <c r="Y428" t="str">
        <f t="shared" si="93"/>
        <v>No</v>
      </c>
      <c r="Z428" t="str">
        <f t="shared" si="94"/>
        <v>No</v>
      </c>
      <c r="AA428" t="str">
        <f t="shared" si="95"/>
        <v>No</v>
      </c>
      <c r="AB428">
        <f t="shared" si="96"/>
        <v>0</v>
      </c>
      <c r="AC428" t="str">
        <f t="shared" si="97"/>
        <v>Yes</v>
      </c>
      <c r="AD428" t="str">
        <f t="shared" si="98"/>
        <v>Normal weight</v>
      </c>
      <c r="AE428" t="str">
        <f t="shared" si="99"/>
        <v>Normal</v>
      </c>
      <c r="AF428" t="str">
        <f t="shared" si="100"/>
        <v>10-Jul-2000</v>
      </c>
      <c r="AG428" s="18">
        <f>VLOOKUP($U428,$A427:$Q$2344,13,FALSE)</f>
        <v>3925.76</v>
      </c>
      <c r="AH428" t="str">
        <f t="shared" si="101"/>
        <v>tier - 2</v>
      </c>
      <c r="AI428" t="str">
        <f t="shared" si="102"/>
        <v>tier - 2</v>
      </c>
      <c r="AJ428" t="str">
        <f t="shared" si="103"/>
        <v>R1024</v>
      </c>
      <c r="AK428">
        <f t="shared" si="104"/>
        <v>22</v>
      </c>
    </row>
    <row r="429" spans="1:37" ht="15.6" x14ac:dyDescent="0.3">
      <c r="A429" s="1" t="s">
        <v>1944</v>
      </c>
      <c r="B429" t="s">
        <v>5151</v>
      </c>
      <c r="C429">
        <v>25.71</v>
      </c>
      <c r="D429">
        <v>4.18</v>
      </c>
      <c r="E429" t="s">
        <v>2380</v>
      </c>
      <c r="F429" t="s">
        <v>2381</v>
      </c>
      <c r="G429" t="s">
        <v>2380</v>
      </c>
      <c r="H429">
        <v>1</v>
      </c>
      <c r="I429" t="s">
        <v>2381</v>
      </c>
      <c r="J429" t="s">
        <v>8345</v>
      </c>
      <c r="K429" t="s">
        <v>8350</v>
      </c>
      <c r="L429" t="s">
        <v>8749</v>
      </c>
      <c r="M429" s="15">
        <v>3931.51</v>
      </c>
      <c r="N429" t="s">
        <v>11</v>
      </c>
      <c r="O429" t="s">
        <v>12</v>
      </c>
      <c r="P429" t="s">
        <v>42</v>
      </c>
      <c r="Q429">
        <v>20</v>
      </c>
      <c r="U429" s="1" t="s">
        <v>1944</v>
      </c>
      <c r="V429" t="str">
        <f t="shared" si="90"/>
        <v>Spetner</v>
      </c>
      <c r="W429">
        <f t="shared" si="91"/>
        <v>25.71</v>
      </c>
      <c r="X429">
        <f t="shared" si="92"/>
        <v>4.18</v>
      </c>
      <c r="Y429" t="str">
        <f t="shared" si="93"/>
        <v>No</v>
      </c>
      <c r="Z429" t="str">
        <f t="shared" si="94"/>
        <v>Yes</v>
      </c>
      <c r="AA429" t="str">
        <f t="shared" si="95"/>
        <v>No</v>
      </c>
      <c r="AB429">
        <f t="shared" si="96"/>
        <v>1</v>
      </c>
      <c r="AC429" t="str">
        <f t="shared" si="97"/>
        <v>Yes</v>
      </c>
      <c r="AD429" t="str">
        <f t="shared" si="98"/>
        <v>Over weight</v>
      </c>
      <c r="AE429" t="str">
        <f t="shared" si="99"/>
        <v>Normal</v>
      </c>
      <c r="AF429" t="str">
        <f t="shared" si="100"/>
        <v>15-Jun-2002</v>
      </c>
      <c r="AG429" s="18">
        <f>VLOOKUP($U429,$A428:$Q$2344,13,FALSE)</f>
        <v>3931.51</v>
      </c>
      <c r="AH429" t="str">
        <f t="shared" si="101"/>
        <v>tier - 2</v>
      </c>
      <c r="AI429" t="str">
        <f t="shared" si="102"/>
        <v>tier - 3</v>
      </c>
      <c r="AJ429" t="str">
        <f t="shared" si="103"/>
        <v>R1011</v>
      </c>
      <c r="AK429">
        <f t="shared" si="104"/>
        <v>20</v>
      </c>
    </row>
    <row r="430" spans="1:37" ht="15.6" x14ac:dyDescent="0.3">
      <c r="A430" s="1" t="s">
        <v>1943</v>
      </c>
      <c r="B430" t="s">
        <v>5152</v>
      </c>
      <c r="C430">
        <v>41.91</v>
      </c>
      <c r="D430">
        <v>5.98</v>
      </c>
      <c r="E430" t="s">
        <v>2381</v>
      </c>
      <c r="F430" t="s">
        <v>2380</v>
      </c>
      <c r="G430" t="s">
        <v>2380</v>
      </c>
      <c r="H430">
        <v>1</v>
      </c>
      <c r="I430" t="s">
        <v>2380</v>
      </c>
      <c r="J430" t="s">
        <v>8344</v>
      </c>
      <c r="K430" t="s">
        <v>8349</v>
      </c>
      <c r="L430" t="s">
        <v>8750</v>
      </c>
      <c r="M430" s="15">
        <v>3935.18</v>
      </c>
      <c r="N430" t="s">
        <v>12</v>
      </c>
      <c r="O430" t="s">
        <v>16</v>
      </c>
      <c r="P430" t="s">
        <v>13</v>
      </c>
      <c r="Q430">
        <v>34</v>
      </c>
      <c r="U430" s="1" t="s">
        <v>1943</v>
      </c>
      <c r="V430" t="str">
        <f t="shared" si="90"/>
        <v>Brandon</v>
      </c>
      <c r="W430">
        <f t="shared" si="91"/>
        <v>41.91</v>
      </c>
      <c r="X430">
        <f t="shared" si="92"/>
        <v>5.98</v>
      </c>
      <c r="Y430" t="str">
        <f t="shared" si="93"/>
        <v>Yes</v>
      </c>
      <c r="Z430" t="str">
        <f t="shared" si="94"/>
        <v>No</v>
      </c>
      <c r="AA430" t="str">
        <f t="shared" si="95"/>
        <v>No</v>
      </c>
      <c r="AB430">
        <f t="shared" si="96"/>
        <v>1</v>
      </c>
      <c r="AC430" t="str">
        <f t="shared" si="97"/>
        <v>No</v>
      </c>
      <c r="AD430" t="str">
        <f t="shared" si="98"/>
        <v>Obesity</v>
      </c>
      <c r="AE430" t="str">
        <f t="shared" si="99"/>
        <v>Prediabetes</v>
      </c>
      <c r="AF430" t="str">
        <f t="shared" si="100"/>
        <v>24-Oct-1988</v>
      </c>
      <c r="AG430" s="18">
        <f>VLOOKUP($U430,$A429:$Q$2344,13,FALSE)</f>
        <v>3935.18</v>
      </c>
      <c r="AH430" t="str">
        <f t="shared" si="101"/>
        <v>tier - 3</v>
      </c>
      <c r="AI430" t="str">
        <f t="shared" si="102"/>
        <v>tier - 1</v>
      </c>
      <c r="AJ430" t="str">
        <f t="shared" si="103"/>
        <v>R1013</v>
      </c>
      <c r="AK430">
        <f t="shared" si="104"/>
        <v>34</v>
      </c>
    </row>
    <row r="431" spans="1:37" ht="15.6" x14ac:dyDescent="0.3">
      <c r="A431" s="1" t="s">
        <v>1942</v>
      </c>
      <c r="B431" t="s">
        <v>5153</v>
      </c>
      <c r="C431">
        <v>25.85</v>
      </c>
      <c r="D431">
        <v>10.16</v>
      </c>
      <c r="E431" t="s">
        <v>2380</v>
      </c>
      <c r="F431" t="s">
        <v>2380</v>
      </c>
      <c r="G431" t="s">
        <v>2380</v>
      </c>
      <c r="H431">
        <v>0</v>
      </c>
      <c r="I431" t="s">
        <v>2381</v>
      </c>
      <c r="J431" t="s">
        <v>8345</v>
      </c>
      <c r="K431" t="s">
        <v>8348</v>
      </c>
      <c r="L431" t="s">
        <v>8751</v>
      </c>
      <c r="M431" s="15">
        <v>3943.6</v>
      </c>
      <c r="N431" t="s">
        <v>11</v>
      </c>
      <c r="O431" t="s">
        <v>12</v>
      </c>
      <c r="P431" t="s">
        <v>247</v>
      </c>
      <c r="Q431">
        <v>29</v>
      </c>
      <c r="U431" s="1" t="s">
        <v>1942</v>
      </c>
      <c r="V431" t="str">
        <f t="shared" si="90"/>
        <v>Eley</v>
      </c>
      <c r="W431">
        <f t="shared" si="91"/>
        <v>25.85</v>
      </c>
      <c r="X431">
        <f t="shared" si="92"/>
        <v>10.16</v>
      </c>
      <c r="Y431" t="str">
        <f t="shared" si="93"/>
        <v>No</v>
      </c>
      <c r="Z431" t="str">
        <f t="shared" si="94"/>
        <v>No</v>
      </c>
      <c r="AA431" t="str">
        <f t="shared" si="95"/>
        <v>No</v>
      </c>
      <c r="AB431">
        <f t="shared" si="96"/>
        <v>0</v>
      </c>
      <c r="AC431" t="str">
        <f t="shared" si="97"/>
        <v>Yes</v>
      </c>
      <c r="AD431" t="str">
        <f t="shared" si="98"/>
        <v>Over weight</v>
      </c>
      <c r="AE431" t="str">
        <f t="shared" si="99"/>
        <v>Diabetes</v>
      </c>
      <c r="AF431" t="str">
        <f t="shared" si="100"/>
        <v>29-Sep-1993</v>
      </c>
      <c r="AG431" s="18">
        <f>VLOOKUP($U431,$A430:$Q$2344,13,FALSE)</f>
        <v>3943.6</v>
      </c>
      <c r="AH431" t="str">
        <f t="shared" si="101"/>
        <v>tier - 2</v>
      </c>
      <c r="AI431" t="str">
        <f t="shared" si="102"/>
        <v>tier - 3</v>
      </c>
      <c r="AJ431" t="str">
        <f t="shared" si="103"/>
        <v>R1024</v>
      </c>
      <c r="AK431">
        <f t="shared" si="104"/>
        <v>29</v>
      </c>
    </row>
    <row r="432" spans="1:37" ht="15.6" x14ac:dyDescent="0.3">
      <c r="A432" s="1" t="s">
        <v>1941</v>
      </c>
      <c r="B432" t="s">
        <v>5154</v>
      </c>
      <c r="C432">
        <v>23.844999999999999</v>
      </c>
      <c r="D432">
        <v>11.71</v>
      </c>
      <c r="E432" t="s">
        <v>2380</v>
      </c>
      <c r="F432" t="s">
        <v>2380</v>
      </c>
      <c r="G432" t="s">
        <v>2380</v>
      </c>
      <c r="H432">
        <v>2</v>
      </c>
      <c r="I432" t="s">
        <v>2381</v>
      </c>
      <c r="J432" t="s">
        <v>8346</v>
      </c>
      <c r="K432" t="s">
        <v>8348</v>
      </c>
      <c r="L432" t="s">
        <v>8752</v>
      </c>
      <c r="M432" s="15">
        <v>3947.41</v>
      </c>
      <c r="N432" t="s">
        <v>11</v>
      </c>
      <c r="O432" t="s">
        <v>11</v>
      </c>
      <c r="P432" t="s">
        <v>13</v>
      </c>
      <c r="Q432">
        <v>29</v>
      </c>
      <c r="U432" s="1" t="s">
        <v>1941</v>
      </c>
      <c r="V432" t="str">
        <f t="shared" si="90"/>
        <v>Sedicum</v>
      </c>
      <c r="W432">
        <f t="shared" si="91"/>
        <v>23.844999999999999</v>
      </c>
      <c r="X432">
        <f t="shared" si="92"/>
        <v>11.71</v>
      </c>
      <c r="Y432" t="str">
        <f t="shared" si="93"/>
        <v>No</v>
      </c>
      <c r="Z432" t="str">
        <f t="shared" si="94"/>
        <v>No</v>
      </c>
      <c r="AA432" t="str">
        <f t="shared" si="95"/>
        <v>No</v>
      </c>
      <c r="AB432">
        <f t="shared" si="96"/>
        <v>2</v>
      </c>
      <c r="AC432" t="str">
        <f t="shared" si="97"/>
        <v>Yes</v>
      </c>
      <c r="AD432" t="str">
        <f t="shared" si="98"/>
        <v>Normal weight</v>
      </c>
      <c r="AE432" t="str">
        <f t="shared" si="99"/>
        <v>Diabetes</v>
      </c>
      <c r="AF432" t="str">
        <f t="shared" si="100"/>
        <v>11-Nov-1993</v>
      </c>
      <c r="AG432" s="18">
        <f>VLOOKUP($U432,$A431:$Q$2344,13,FALSE)</f>
        <v>3947.41</v>
      </c>
      <c r="AH432" t="str">
        <f t="shared" si="101"/>
        <v>tier - 2</v>
      </c>
      <c r="AI432" t="str">
        <f t="shared" si="102"/>
        <v>tier - 2</v>
      </c>
      <c r="AJ432" t="str">
        <f t="shared" si="103"/>
        <v>R1013</v>
      </c>
      <c r="AK432">
        <f t="shared" si="104"/>
        <v>29</v>
      </c>
    </row>
    <row r="433" spans="1:37" ht="15.6" x14ac:dyDescent="0.3">
      <c r="A433" s="1" t="s">
        <v>1940</v>
      </c>
      <c r="B433" t="s">
        <v>5155</v>
      </c>
      <c r="C433">
        <v>30.59</v>
      </c>
      <c r="D433">
        <v>5.23</v>
      </c>
      <c r="E433" t="s">
        <v>2380</v>
      </c>
      <c r="F433" t="s">
        <v>2380</v>
      </c>
      <c r="G433" t="s">
        <v>2381</v>
      </c>
      <c r="H433">
        <v>1</v>
      </c>
      <c r="I433" t="s">
        <v>2380</v>
      </c>
      <c r="J433" t="s">
        <v>8344</v>
      </c>
      <c r="K433" t="s">
        <v>8350</v>
      </c>
      <c r="L433" t="s">
        <v>8753</v>
      </c>
      <c r="M433" s="15">
        <v>3955.98</v>
      </c>
      <c r="N433" t="s">
        <v>11</v>
      </c>
      <c r="O433" t="s">
        <v>12</v>
      </c>
      <c r="P433" t="s">
        <v>300</v>
      </c>
      <c r="Q433">
        <v>23</v>
      </c>
      <c r="U433" s="1" t="s">
        <v>1940</v>
      </c>
      <c r="V433" t="str">
        <f t="shared" si="90"/>
        <v>Markle</v>
      </c>
      <c r="W433">
        <f t="shared" si="91"/>
        <v>30.59</v>
      </c>
      <c r="X433">
        <f t="shared" si="92"/>
        <v>5.23</v>
      </c>
      <c r="Y433" t="str">
        <f t="shared" si="93"/>
        <v>No</v>
      </c>
      <c r="Z433" t="str">
        <f t="shared" si="94"/>
        <v>No</v>
      </c>
      <c r="AA433" t="str">
        <f t="shared" si="95"/>
        <v>Yes</v>
      </c>
      <c r="AB433">
        <f t="shared" si="96"/>
        <v>1</v>
      </c>
      <c r="AC433" t="str">
        <f t="shared" si="97"/>
        <v>No</v>
      </c>
      <c r="AD433" t="str">
        <f t="shared" si="98"/>
        <v>Obesity</v>
      </c>
      <c r="AE433" t="str">
        <f t="shared" si="99"/>
        <v>Normal</v>
      </c>
      <c r="AF433" t="str">
        <f t="shared" si="100"/>
        <v>10-Jul-1999</v>
      </c>
      <c r="AG433" s="18">
        <f>VLOOKUP($U433,$A432:$Q$2344,13,FALSE)</f>
        <v>3955.98</v>
      </c>
      <c r="AH433" t="str">
        <f t="shared" si="101"/>
        <v>tier - 2</v>
      </c>
      <c r="AI433" t="str">
        <f t="shared" si="102"/>
        <v>tier - 3</v>
      </c>
      <c r="AJ433" t="str">
        <f t="shared" si="103"/>
        <v>R1021</v>
      </c>
      <c r="AK433">
        <f t="shared" si="104"/>
        <v>23</v>
      </c>
    </row>
    <row r="434" spans="1:37" ht="15.6" x14ac:dyDescent="0.3">
      <c r="A434" s="1" t="s">
        <v>1939</v>
      </c>
      <c r="B434" t="s">
        <v>5156</v>
      </c>
      <c r="C434">
        <v>24.795000000000002</v>
      </c>
      <c r="D434">
        <v>6.85</v>
      </c>
      <c r="E434" t="s">
        <v>2380</v>
      </c>
      <c r="F434" t="s">
        <v>2380</v>
      </c>
      <c r="G434" t="s">
        <v>2380</v>
      </c>
      <c r="H434">
        <v>0</v>
      </c>
      <c r="I434" t="s">
        <v>2381</v>
      </c>
      <c r="J434" t="s">
        <v>8346</v>
      </c>
      <c r="K434" t="s">
        <v>8348</v>
      </c>
      <c r="L434" t="s">
        <v>8754</v>
      </c>
      <c r="M434" s="15">
        <v>3956.07</v>
      </c>
      <c r="N434" t="s">
        <v>11</v>
      </c>
      <c r="O434" t="s">
        <v>11</v>
      </c>
      <c r="P434" t="s">
        <v>23</v>
      </c>
      <c r="Q434">
        <v>27</v>
      </c>
      <c r="U434" s="1" t="s">
        <v>1939</v>
      </c>
      <c r="V434" t="str">
        <f t="shared" si="90"/>
        <v>Kunz</v>
      </c>
      <c r="W434">
        <f t="shared" si="91"/>
        <v>24.795000000000002</v>
      </c>
      <c r="X434">
        <f t="shared" si="92"/>
        <v>6.85</v>
      </c>
      <c r="Y434" t="str">
        <f t="shared" si="93"/>
        <v>No</v>
      </c>
      <c r="Z434" t="str">
        <f t="shared" si="94"/>
        <v>No</v>
      </c>
      <c r="AA434" t="str">
        <f t="shared" si="95"/>
        <v>No</v>
      </c>
      <c r="AB434">
        <f t="shared" si="96"/>
        <v>0</v>
      </c>
      <c r="AC434" t="str">
        <f t="shared" si="97"/>
        <v>Yes</v>
      </c>
      <c r="AD434" t="str">
        <f t="shared" si="98"/>
        <v>Normal weight</v>
      </c>
      <c r="AE434" t="str">
        <f t="shared" si="99"/>
        <v>Diabetes</v>
      </c>
      <c r="AF434" t="str">
        <f t="shared" si="100"/>
        <v>11-Jul-1995</v>
      </c>
      <c r="AG434" s="18">
        <f>VLOOKUP($U434,$A433:$Q$2344,13,FALSE)</f>
        <v>3956.07</v>
      </c>
      <c r="AH434" t="str">
        <f t="shared" si="101"/>
        <v>tier - 2</v>
      </c>
      <c r="AI434" t="str">
        <f t="shared" si="102"/>
        <v>tier - 2</v>
      </c>
      <c r="AJ434" t="str">
        <f t="shared" si="103"/>
        <v>R1012</v>
      </c>
      <c r="AK434">
        <f t="shared" si="104"/>
        <v>27</v>
      </c>
    </row>
    <row r="435" spans="1:37" ht="15.6" x14ac:dyDescent="0.3">
      <c r="A435" s="1" t="s">
        <v>1938</v>
      </c>
      <c r="B435" t="s">
        <v>5157</v>
      </c>
      <c r="C435">
        <v>24.13</v>
      </c>
      <c r="D435">
        <v>7.05</v>
      </c>
      <c r="E435" t="s">
        <v>2381</v>
      </c>
      <c r="F435" t="s">
        <v>2380</v>
      </c>
      <c r="G435" t="s">
        <v>2380</v>
      </c>
      <c r="H435">
        <v>2</v>
      </c>
      <c r="I435" t="s">
        <v>2381</v>
      </c>
      <c r="J435" t="s">
        <v>8346</v>
      </c>
      <c r="K435" t="s">
        <v>8348</v>
      </c>
      <c r="L435" t="s">
        <v>8755</v>
      </c>
      <c r="M435" s="15">
        <v>3972.92</v>
      </c>
      <c r="N435" t="s">
        <v>11</v>
      </c>
      <c r="O435" t="s">
        <v>12</v>
      </c>
      <c r="P435" t="s">
        <v>13</v>
      </c>
      <c r="Q435">
        <v>32</v>
      </c>
      <c r="U435" s="1" t="s">
        <v>1938</v>
      </c>
      <c r="V435" t="str">
        <f t="shared" si="90"/>
        <v>Wimert</v>
      </c>
      <c r="W435">
        <f t="shared" si="91"/>
        <v>24.13</v>
      </c>
      <c r="X435">
        <f t="shared" si="92"/>
        <v>7.05</v>
      </c>
      <c r="Y435" t="str">
        <f t="shared" si="93"/>
        <v>Yes</v>
      </c>
      <c r="Z435" t="str">
        <f t="shared" si="94"/>
        <v>No</v>
      </c>
      <c r="AA435" t="str">
        <f t="shared" si="95"/>
        <v>No</v>
      </c>
      <c r="AB435">
        <f t="shared" si="96"/>
        <v>2</v>
      </c>
      <c r="AC435" t="str">
        <f t="shared" si="97"/>
        <v>Yes</v>
      </c>
      <c r="AD435" t="str">
        <f t="shared" si="98"/>
        <v>Normal weight</v>
      </c>
      <c r="AE435" t="str">
        <f t="shared" si="99"/>
        <v>Diabetes</v>
      </c>
      <c r="AF435" t="str">
        <f t="shared" si="100"/>
        <v>29-Jul-1990</v>
      </c>
      <c r="AG435" s="18">
        <f>VLOOKUP($U435,$A434:$Q$2344,13,FALSE)</f>
        <v>3972.92</v>
      </c>
      <c r="AH435" t="str">
        <f t="shared" si="101"/>
        <v>tier - 2</v>
      </c>
      <c r="AI435" t="str">
        <f t="shared" si="102"/>
        <v>tier - 3</v>
      </c>
      <c r="AJ435" t="str">
        <f t="shared" si="103"/>
        <v>R1013</v>
      </c>
      <c r="AK435">
        <f t="shared" si="104"/>
        <v>32</v>
      </c>
    </row>
    <row r="436" spans="1:37" ht="15.6" x14ac:dyDescent="0.3">
      <c r="A436" s="1" t="s">
        <v>1937</v>
      </c>
      <c r="B436" t="s">
        <v>5158</v>
      </c>
      <c r="C436">
        <v>25.84</v>
      </c>
      <c r="D436">
        <v>11.64</v>
      </c>
      <c r="E436" t="s">
        <v>2380</v>
      </c>
      <c r="F436" t="s">
        <v>2380</v>
      </c>
      <c r="G436" t="s">
        <v>2380</v>
      </c>
      <c r="H436">
        <v>2</v>
      </c>
      <c r="I436" t="s">
        <v>2381</v>
      </c>
      <c r="J436" t="s">
        <v>8345</v>
      </c>
      <c r="K436" t="s">
        <v>8348</v>
      </c>
      <c r="L436" t="s">
        <v>8756</v>
      </c>
      <c r="M436" s="15">
        <v>3981.98</v>
      </c>
      <c r="N436" t="s">
        <v>11</v>
      </c>
      <c r="O436" t="s">
        <v>11</v>
      </c>
      <c r="P436" t="s">
        <v>13</v>
      </c>
      <c r="Q436">
        <v>26</v>
      </c>
      <c r="U436" s="1" t="s">
        <v>1937</v>
      </c>
      <c r="V436" t="str">
        <f t="shared" si="90"/>
        <v>Peterson</v>
      </c>
      <c r="W436">
        <f t="shared" si="91"/>
        <v>25.84</v>
      </c>
      <c r="X436">
        <f t="shared" si="92"/>
        <v>11.64</v>
      </c>
      <c r="Y436" t="str">
        <f t="shared" si="93"/>
        <v>No</v>
      </c>
      <c r="Z436" t="str">
        <f t="shared" si="94"/>
        <v>No</v>
      </c>
      <c r="AA436" t="str">
        <f t="shared" si="95"/>
        <v>No</v>
      </c>
      <c r="AB436">
        <f t="shared" si="96"/>
        <v>2</v>
      </c>
      <c r="AC436" t="str">
        <f t="shared" si="97"/>
        <v>Yes</v>
      </c>
      <c r="AD436" t="str">
        <f t="shared" si="98"/>
        <v>Over weight</v>
      </c>
      <c r="AE436" t="str">
        <f t="shared" si="99"/>
        <v>Diabetes</v>
      </c>
      <c r="AF436" t="str">
        <f t="shared" si="100"/>
        <v>17-Aug-1996</v>
      </c>
      <c r="AG436" s="18">
        <f>VLOOKUP($U436,$A435:$Q$2344,13,FALSE)</f>
        <v>3981.98</v>
      </c>
      <c r="AH436" t="str">
        <f t="shared" si="101"/>
        <v>tier - 2</v>
      </c>
      <c r="AI436" t="str">
        <f t="shared" si="102"/>
        <v>tier - 2</v>
      </c>
      <c r="AJ436" t="str">
        <f t="shared" si="103"/>
        <v>R1013</v>
      </c>
      <c r="AK436">
        <f t="shared" si="104"/>
        <v>26</v>
      </c>
    </row>
    <row r="437" spans="1:37" ht="15.6" x14ac:dyDescent="0.3">
      <c r="A437" s="1" t="s">
        <v>1936</v>
      </c>
      <c r="B437" t="s">
        <v>5159</v>
      </c>
      <c r="C437">
        <v>28</v>
      </c>
      <c r="D437">
        <v>10.52</v>
      </c>
      <c r="E437" t="s">
        <v>2380</v>
      </c>
      <c r="F437" t="s">
        <v>2380</v>
      </c>
      <c r="G437" t="s">
        <v>2380</v>
      </c>
      <c r="H437">
        <v>0</v>
      </c>
      <c r="I437" t="s">
        <v>2381</v>
      </c>
      <c r="J437" t="s">
        <v>8345</v>
      </c>
      <c r="K437" t="s">
        <v>8348</v>
      </c>
      <c r="L437" t="s">
        <v>8757</v>
      </c>
      <c r="M437" s="15">
        <v>3987.93</v>
      </c>
      <c r="N437" t="s">
        <v>11</v>
      </c>
      <c r="O437" t="s">
        <v>11</v>
      </c>
      <c r="P437" t="s">
        <v>42</v>
      </c>
      <c r="Q437">
        <v>26</v>
      </c>
      <c r="U437" s="1" t="s">
        <v>1936</v>
      </c>
      <c r="V437" t="str">
        <f t="shared" si="90"/>
        <v>Mercier</v>
      </c>
      <c r="W437">
        <f t="shared" si="91"/>
        <v>28</v>
      </c>
      <c r="X437">
        <f t="shared" si="92"/>
        <v>10.52</v>
      </c>
      <c r="Y437" t="str">
        <f t="shared" si="93"/>
        <v>No</v>
      </c>
      <c r="Z437" t="str">
        <f t="shared" si="94"/>
        <v>No</v>
      </c>
      <c r="AA437" t="str">
        <f t="shared" si="95"/>
        <v>No</v>
      </c>
      <c r="AB437">
        <f t="shared" si="96"/>
        <v>0</v>
      </c>
      <c r="AC437" t="str">
        <f t="shared" si="97"/>
        <v>Yes</v>
      </c>
      <c r="AD437" t="str">
        <f t="shared" si="98"/>
        <v>Over weight</v>
      </c>
      <c r="AE437" t="str">
        <f t="shared" si="99"/>
        <v>Diabetes</v>
      </c>
      <c r="AF437" t="str">
        <f t="shared" si="100"/>
        <v>8-Sep-1996</v>
      </c>
      <c r="AG437" s="18">
        <f>VLOOKUP($U437,$A436:$Q$2344,13,FALSE)</f>
        <v>3987.93</v>
      </c>
      <c r="AH437" t="str">
        <f t="shared" si="101"/>
        <v>tier - 2</v>
      </c>
      <c r="AI437" t="str">
        <f t="shared" si="102"/>
        <v>tier - 2</v>
      </c>
      <c r="AJ437" t="str">
        <f t="shared" si="103"/>
        <v>R1011</v>
      </c>
      <c r="AK437">
        <f t="shared" si="104"/>
        <v>26</v>
      </c>
    </row>
    <row r="438" spans="1:37" ht="15.6" x14ac:dyDescent="0.3">
      <c r="A438" s="1" t="s">
        <v>1935</v>
      </c>
      <c r="B438" t="s">
        <v>5160</v>
      </c>
      <c r="C438">
        <v>34.1</v>
      </c>
      <c r="D438">
        <v>4.01</v>
      </c>
      <c r="E438" t="s">
        <v>2381</v>
      </c>
      <c r="F438" t="s">
        <v>2380</v>
      </c>
      <c r="G438" t="s">
        <v>2381</v>
      </c>
      <c r="H438">
        <v>1</v>
      </c>
      <c r="I438" t="s">
        <v>2380</v>
      </c>
      <c r="J438" t="s">
        <v>8344</v>
      </c>
      <c r="K438" t="s">
        <v>8350</v>
      </c>
      <c r="L438" t="s">
        <v>8758</v>
      </c>
      <c r="M438" s="15">
        <v>3989.84</v>
      </c>
      <c r="N438" t="s">
        <v>11</v>
      </c>
      <c r="O438" t="s">
        <v>11</v>
      </c>
      <c r="P438" t="s">
        <v>42</v>
      </c>
      <c r="Q438">
        <v>32</v>
      </c>
      <c r="U438" s="1" t="s">
        <v>1935</v>
      </c>
      <c r="V438" t="str">
        <f t="shared" si="90"/>
        <v>Laurie</v>
      </c>
      <c r="W438">
        <f t="shared" si="91"/>
        <v>34.1</v>
      </c>
      <c r="X438">
        <f t="shared" si="92"/>
        <v>4.01</v>
      </c>
      <c r="Y438" t="str">
        <f t="shared" si="93"/>
        <v>Yes</v>
      </c>
      <c r="Z438" t="str">
        <f t="shared" si="94"/>
        <v>No</v>
      </c>
      <c r="AA438" t="str">
        <f t="shared" si="95"/>
        <v>Yes</v>
      </c>
      <c r="AB438">
        <f t="shared" si="96"/>
        <v>1</v>
      </c>
      <c r="AC438" t="str">
        <f t="shared" si="97"/>
        <v>No</v>
      </c>
      <c r="AD438" t="str">
        <f t="shared" si="98"/>
        <v>Obesity</v>
      </c>
      <c r="AE438" t="str">
        <f t="shared" si="99"/>
        <v>Normal</v>
      </c>
      <c r="AF438" t="str">
        <f t="shared" si="100"/>
        <v>22-Nov-1990</v>
      </c>
      <c r="AG438" s="18">
        <f>VLOOKUP($U438,$A437:$Q$2344,13,FALSE)</f>
        <v>3989.84</v>
      </c>
      <c r="AH438" t="str">
        <f t="shared" si="101"/>
        <v>tier - 2</v>
      </c>
      <c r="AI438" t="str">
        <f t="shared" si="102"/>
        <v>tier - 2</v>
      </c>
      <c r="AJ438" t="str">
        <f t="shared" si="103"/>
        <v>R1011</v>
      </c>
      <c r="AK438">
        <f t="shared" si="104"/>
        <v>32</v>
      </c>
    </row>
    <row r="439" spans="1:37" ht="15.6" x14ac:dyDescent="0.3">
      <c r="A439" s="1" t="s">
        <v>1934</v>
      </c>
      <c r="B439" t="s">
        <v>5161</v>
      </c>
      <c r="C439">
        <v>26.125</v>
      </c>
      <c r="D439">
        <v>8.56</v>
      </c>
      <c r="E439" t="s">
        <v>2381</v>
      </c>
      <c r="F439" t="s">
        <v>2380</v>
      </c>
      <c r="G439" t="s">
        <v>2380</v>
      </c>
      <c r="H439">
        <v>1</v>
      </c>
      <c r="I439" t="s">
        <v>2381</v>
      </c>
      <c r="J439" t="s">
        <v>8345</v>
      </c>
      <c r="K439" t="s">
        <v>8348</v>
      </c>
      <c r="L439" t="s">
        <v>8759</v>
      </c>
      <c r="M439" s="15">
        <v>3994.18</v>
      </c>
      <c r="N439" t="s">
        <v>11</v>
      </c>
      <c r="O439" t="s">
        <v>11</v>
      </c>
      <c r="P439" t="s">
        <v>13</v>
      </c>
      <c r="Q439">
        <v>32</v>
      </c>
      <c r="U439" s="1" t="s">
        <v>1934</v>
      </c>
      <c r="V439" t="str">
        <f t="shared" si="90"/>
        <v>Sekaquaptewa</v>
      </c>
      <c r="W439">
        <f t="shared" si="91"/>
        <v>26.125</v>
      </c>
      <c r="X439">
        <f t="shared" si="92"/>
        <v>8.56</v>
      </c>
      <c r="Y439" t="str">
        <f t="shared" si="93"/>
        <v>Yes</v>
      </c>
      <c r="Z439" t="str">
        <f t="shared" si="94"/>
        <v>No</v>
      </c>
      <c r="AA439" t="str">
        <f t="shared" si="95"/>
        <v>No</v>
      </c>
      <c r="AB439">
        <f t="shared" si="96"/>
        <v>1</v>
      </c>
      <c r="AC439" t="str">
        <f t="shared" si="97"/>
        <v>Yes</v>
      </c>
      <c r="AD439" t="str">
        <f t="shared" si="98"/>
        <v>Over weight</v>
      </c>
      <c r="AE439" t="str">
        <f t="shared" si="99"/>
        <v>Diabetes</v>
      </c>
      <c r="AF439" t="str">
        <f t="shared" si="100"/>
        <v>1-Nov-1990</v>
      </c>
      <c r="AG439" s="18">
        <f>VLOOKUP($U439,$A438:$Q$2344,13,FALSE)</f>
        <v>3994.18</v>
      </c>
      <c r="AH439" t="str">
        <f t="shared" si="101"/>
        <v>tier - 2</v>
      </c>
      <c r="AI439" t="str">
        <f t="shared" si="102"/>
        <v>tier - 2</v>
      </c>
      <c r="AJ439" t="str">
        <f t="shared" si="103"/>
        <v>R1013</v>
      </c>
      <c r="AK439">
        <f t="shared" si="104"/>
        <v>32</v>
      </c>
    </row>
    <row r="440" spans="1:37" ht="15.6" x14ac:dyDescent="0.3">
      <c r="A440" s="1" t="s">
        <v>1933</v>
      </c>
      <c r="B440" t="s">
        <v>5162</v>
      </c>
      <c r="C440">
        <v>25.6</v>
      </c>
      <c r="D440">
        <v>10.5</v>
      </c>
      <c r="E440" t="s">
        <v>2380</v>
      </c>
      <c r="F440" t="s">
        <v>2380</v>
      </c>
      <c r="G440" t="s">
        <v>2380</v>
      </c>
      <c r="H440">
        <v>2</v>
      </c>
      <c r="I440" t="s">
        <v>2381</v>
      </c>
      <c r="J440" t="s">
        <v>8345</v>
      </c>
      <c r="K440" t="s">
        <v>8348</v>
      </c>
      <c r="L440" t="s">
        <v>8760</v>
      </c>
      <c r="M440" s="15">
        <v>4002.36</v>
      </c>
      <c r="N440" t="s">
        <v>11</v>
      </c>
      <c r="O440" t="s">
        <v>16</v>
      </c>
      <c r="P440" t="s">
        <v>13</v>
      </c>
      <c r="Q440">
        <v>33</v>
      </c>
      <c r="U440" s="1" t="s">
        <v>1933</v>
      </c>
      <c r="V440" t="str">
        <f t="shared" si="90"/>
        <v>Frash</v>
      </c>
      <c r="W440">
        <f t="shared" si="91"/>
        <v>25.6</v>
      </c>
      <c r="X440">
        <f t="shared" si="92"/>
        <v>10.5</v>
      </c>
      <c r="Y440" t="str">
        <f t="shared" si="93"/>
        <v>No</v>
      </c>
      <c r="Z440" t="str">
        <f t="shared" si="94"/>
        <v>No</v>
      </c>
      <c r="AA440" t="str">
        <f t="shared" si="95"/>
        <v>No</v>
      </c>
      <c r="AB440">
        <f t="shared" si="96"/>
        <v>2</v>
      </c>
      <c r="AC440" t="str">
        <f t="shared" si="97"/>
        <v>Yes</v>
      </c>
      <c r="AD440" t="str">
        <f t="shared" si="98"/>
        <v>Over weight</v>
      </c>
      <c r="AE440" t="str">
        <f t="shared" si="99"/>
        <v>Diabetes</v>
      </c>
      <c r="AF440" t="str">
        <f t="shared" si="100"/>
        <v>10-Jul-1989</v>
      </c>
      <c r="AG440" s="18">
        <f>VLOOKUP($U440,$A439:$Q$2344,13,FALSE)</f>
        <v>4002.36</v>
      </c>
      <c r="AH440" t="str">
        <f t="shared" si="101"/>
        <v>tier - 2</v>
      </c>
      <c r="AI440" t="str">
        <f t="shared" si="102"/>
        <v>tier - 1</v>
      </c>
      <c r="AJ440" t="str">
        <f t="shared" si="103"/>
        <v>R1013</v>
      </c>
      <c r="AK440">
        <f t="shared" si="104"/>
        <v>33</v>
      </c>
    </row>
    <row r="441" spans="1:37" ht="15.6" x14ac:dyDescent="0.3">
      <c r="A441" s="1" t="s">
        <v>1932</v>
      </c>
      <c r="B441" t="s">
        <v>5163</v>
      </c>
      <c r="C441">
        <v>24.32</v>
      </c>
      <c r="D441">
        <v>6.39</v>
      </c>
      <c r="E441" t="s">
        <v>2380</v>
      </c>
      <c r="F441" t="s">
        <v>2380</v>
      </c>
      <c r="G441" t="s">
        <v>2380</v>
      </c>
      <c r="H441">
        <v>0</v>
      </c>
      <c r="I441" t="s">
        <v>2380</v>
      </c>
      <c r="J441" t="s">
        <v>8346</v>
      </c>
      <c r="K441" t="s">
        <v>8349</v>
      </c>
      <c r="L441" t="s">
        <v>8761</v>
      </c>
      <c r="M441" s="15">
        <v>4005.42</v>
      </c>
      <c r="N441" t="s">
        <v>11</v>
      </c>
      <c r="O441" t="s">
        <v>16</v>
      </c>
      <c r="P441" t="s">
        <v>164</v>
      </c>
      <c r="Q441">
        <v>22</v>
      </c>
      <c r="U441" s="1" t="s">
        <v>1932</v>
      </c>
      <c r="V441" t="str">
        <f t="shared" si="90"/>
        <v>Bukowski</v>
      </c>
      <c r="W441">
        <f t="shared" si="91"/>
        <v>24.32</v>
      </c>
      <c r="X441">
        <f t="shared" si="92"/>
        <v>6.39</v>
      </c>
      <c r="Y441" t="str">
        <f t="shared" si="93"/>
        <v>No</v>
      </c>
      <c r="Z441" t="str">
        <f t="shared" si="94"/>
        <v>No</v>
      </c>
      <c r="AA441" t="str">
        <f t="shared" si="95"/>
        <v>No</v>
      </c>
      <c r="AB441">
        <f t="shared" si="96"/>
        <v>0</v>
      </c>
      <c r="AC441" t="str">
        <f t="shared" si="97"/>
        <v>No</v>
      </c>
      <c r="AD441" t="str">
        <f t="shared" si="98"/>
        <v>Normal weight</v>
      </c>
      <c r="AE441" t="str">
        <f t="shared" si="99"/>
        <v>Prediabetes</v>
      </c>
      <c r="AF441" t="str">
        <f t="shared" si="100"/>
        <v>13-Sep-2000</v>
      </c>
      <c r="AG441" s="18">
        <f>VLOOKUP($U441,$A440:$Q$2344,13,FALSE)</f>
        <v>4005.42</v>
      </c>
      <c r="AH441" t="str">
        <f t="shared" si="101"/>
        <v>tier - 2</v>
      </c>
      <c r="AI441" t="str">
        <f t="shared" si="102"/>
        <v>tier - 1</v>
      </c>
      <c r="AJ441" t="str">
        <f t="shared" si="103"/>
        <v>R1015</v>
      </c>
      <c r="AK441">
        <f t="shared" si="104"/>
        <v>22</v>
      </c>
    </row>
    <row r="442" spans="1:37" ht="15.6" x14ac:dyDescent="0.3">
      <c r="A442" s="1" t="s">
        <v>1931</v>
      </c>
      <c r="B442" t="s">
        <v>5164</v>
      </c>
      <c r="C442">
        <v>22.88</v>
      </c>
      <c r="D442">
        <v>5.71</v>
      </c>
      <c r="E442" t="s">
        <v>2381</v>
      </c>
      <c r="F442" t="s">
        <v>2380</v>
      </c>
      <c r="G442" t="s">
        <v>2381</v>
      </c>
      <c r="H442">
        <v>1</v>
      </c>
      <c r="I442" t="s">
        <v>2381</v>
      </c>
      <c r="J442" t="s">
        <v>8346</v>
      </c>
      <c r="K442" t="s">
        <v>8349</v>
      </c>
      <c r="L442" t="s">
        <v>8762</v>
      </c>
      <c r="M442" s="15">
        <v>4032.24</v>
      </c>
      <c r="N442" t="s">
        <v>12</v>
      </c>
      <c r="O442" t="s">
        <v>12</v>
      </c>
      <c r="P442" t="s">
        <v>23</v>
      </c>
      <c r="Q442">
        <v>30</v>
      </c>
      <c r="U442" s="1" t="s">
        <v>1931</v>
      </c>
      <c r="V442" t="str">
        <f t="shared" si="90"/>
        <v>Sandahl</v>
      </c>
      <c r="W442">
        <f t="shared" si="91"/>
        <v>22.88</v>
      </c>
      <c r="X442">
        <f t="shared" si="92"/>
        <v>5.71</v>
      </c>
      <c r="Y442" t="str">
        <f t="shared" si="93"/>
        <v>Yes</v>
      </c>
      <c r="Z442" t="str">
        <f t="shared" si="94"/>
        <v>No</v>
      </c>
      <c r="AA442" t="str">
        <f t="shared" si="95"/>
        <v>Yes</v>
      </c>
      <c r="AB442">
        <f t="shared" si="96"/>
        <v>1</v>
      </c>
      <c r="AC442" t="str">
        <f t="shared" si="97"/>
        <v>Yes</v>
      </c>
      <c r="AD442" t="str">
        <f t="shared" si="98"/>
        <v>Normal weight</v>
      </c>
      <c r="AE442" t="str">
        <f t="shared" si="99"/>
        <v>Prediabetes</v>
      </c>
      <c r="AF442" t="str">
        <f t="shared" si="100"/>
        <v>11-Oct-1992</v>
      </c>
      <c r="AG442" s="18">
        <f>VLOOKUP($U442,$A441:$Q$2344,13,FALSE)</f>
        <v>4032.24</v>
      </c>
      <c r="AH442" t="str">
        <f t="shared" si="101"/>
        <v>tier - 3</v>
      </c>
      <c r="AI442" t="str">
        <f t="shared" si="102"/>
        <v>tier - 3</v>
      </c>
      <c r="AJ442" t="str">
        <f t="shared" si="103"/>
        <v>R1012</v>
      </c>
      <c r="AK442">
        <f t="shared" si="104"/>
        <v>30</v>
      </c>
    </row>
    <row r="443" spans="1:37" ht="15.6" x14ac:dyDescent="0.3">
      <c r="A443" s="1" t="s">
        <v>1930</v>
      </c>
      <c r="B443" t="s">
        <v>5165</v>
      </c>
      <c r="C443">
        <v>24.984999999999999</v>
      </c>
      <c r="D443">
        <v>4.43</v>
      </c>
      <c r="E443" t="s">
        <v>2381</v>
      </c>
      <c r="F443" t="s">
        <v>2380</v>
      </c>
      <c r="G443" t="s">
        <v>2381</v>
      </c>
      <c r="H443">
        <v>1</v>
      </c>
      <c r="I443" t="s">
        <v>2380</v>
      </c>
      <c r="J443" t="s">
        <v>8345</v>
      </c>
      <c r="K443" t="s">
        <v>8350</v>
      </c>
      <c r="L443" t="s">
        <v>8763</v>
      </c>
      <c r="M443" s="15">
        <v>4038.41</v>
      </c>
      <c r="N443" t="s">
        <v>11</v>
      </c>
      <c r="O443" t="s">
        <v>16</v>
      </c>
      <c r="P443" t="s">
        <v>13</v>
      </c>
      <c r="Q443">
        <v>38</v>
      </c>
      <c r="U443" s="1" t="s">
        <v>1930</v>
      </c>
      <c r="V443" t="str">
        <f t="shared" si="90"/>
        <v>Speight</v>
      </c>
      <c r="W443">
        <f t="shared" si="91"/>
        <v>24.984999999999999</v>
      </c>
      <c r="X443">
        <f t="shared" si="92"/>
        <v>4.43</v>
      </c>
      <c r="Y443" t="str">
        <f t="shared" si="93"/>
        <v>Yes</v>
      </c>
      <c r="Z443" t="str">
        <f t="shared" si="94"/>
        <v>No</v>
      </c>
      <c r="AA443" t="str">
        <f t="shared" si="95"/>
        <v>Yes</v>
      </c>
      <c r="AB443">
        <f t="shared" si="96"/>
        <v>1</v>
      </c>
      <c r="AC443" t="str">
        <f t="shared" si="97"/>
        <v>No</v>
      </c>
      <c r="AD443" t="str">
        <f t="shared" si="98"/>
        <v>Over weight</v>
      </c>
      <c r="AE443" t="str">
        <f t="shared" si="99"/>
        <v>Normal</v>
      </c>
      <c r="AF443" t="str">
        <f t="shared" si="100"/>
        <v>7-Jul-1984</v>
      </c>
      <c r="AG443" s="18">
        <f>VLOOKUP($U443,$A442:$Q$2344,13,FALSE)</f>
        <v>4038.41</v>
      </c>
      <c r="AH443" t="str">
        <f t="shared" si="101"/>
        <v>tier - 2</v>
      </c>
      <c r="AI443" t="str">
        <f t="shared" si="102"/>
        <v>tier - 1</v>
      </c>
      <c r="AJ443" t="str">
        <f t="shared" si="103"/>
        <v>R1013</v>
      </c>
      <c r="AK443">
        <f t="shared" si="104"/>
        <v>38</v>
      </c>
    </row>
    <row r="444" spans="1:37" ht="15.6" x14ac:dyDescent="0.3">
      <c r="A444" s="1" t="s">
        <v>1929</v>
      </c>
      <c r="B444" t="s">
        <v>4799</v>
      </c>
      <c r="C444">
        <v>33.1</v>
      </c>
      <c r="D444">
        <v>5.52</v>
      </c>
      <c r="E444" t="s">
        <v>2380</v>
      </c>
      <c r="F444" t="s">
        <v>2380</v>
      </c>
      <c r="G444" t="s">
        <v>2381</v>
      </c>
      <c r="H444">
        <v>1</v>
      </c>
      <c r="I444" t="s">
        <v>2380</v>
      </c>
      <c r="J444" t="s">
        <v>8344</v>
      </c>
      <c r="K444" t="s">
        <v>8350</v>
      </c>
      <c r="L444" t="s">
        <v>8764</v>
      </c>
      <c r="M444" s="15">
        <v>4039.9</v>
      </c>
      <c r="N444" t="s">
        <v>11</v>
      </c>
      <c r="O444" t="s">
        <v>16</v>
      </c>
      <c r="P444" t="s">
        <v>13</v>
      </c>
      <c r="Q444">
        <v>39</v>
      </c>
      <c r="U444" s="1" t="s">
        <v>1929</v>
      </c>
      <c r="V444" t="str">
        <f t="shared" si="90"/>
        <v>Lee</v>
      </c>
      <c r="W444">
        <f t="shared" si="91"/>
        <v>33.1</v>
      </c>
      <c r="X444">
        <f t="shared" si="92"/>
        <v>5.52</v>
      </c>
      <c r="Y444" t="str">
        <f t="shared" si="93"/>
        <v>No</v>
      </c>
      <c r="Z444" t="str">
        <f t="shared" si="94"/>
        <v>No</v>
      </c>
      <c r="AA444" t="str">
        <f t="shared" si="95"/>
        <v>Yes</v>
      </c>
      <c r="AB444">
        <f t="shared" si="96"/>
        <v>1</v>
      </c>
      <c r="AC444" t="str">
        <f t="shared" si="97"/>
        <v>No</v>
      </c>
      <c r="AD444" t="str">
        <f t="shared" si="98"/>
        <v>Obesity</v>
      </c>
      <c r="AE444" t="str">
        <f t="shared" si="99"/>
        <v>Normal</v>
      </c>
      <c r="AF444" t="str">
        <f t="shared" si="100"/>
        <v>10-Nov-1983</v>
      </c>
      <c r="AG444" s="18">
        <f>VLOOKUP($U444,$A443:$Q$2344,13,FALSE)</f>
        <v>4039.9</v>
      </c>
      <c r="AH444" t="str">
        <f t="shared" si="101"/>
        <v>tier - 2</v>
      </c>
      <c r="AI444" t="str">
        <f t="shared" si="102"/>
        <v>tier - 1</v>
      </c>
      <c r="AJ444" t="str">
        <f t="shared" si="103"/>
        <v>R1013</v>
      </c>
      <c r="AK444">
        <f t="shared" si="104"/>
        <v>39</v>
      </c>
    </row>
    <row r="445" spans="1:37" ht="15.6" x14ac:dyDescent="0.3">
      <c r="A445" s="1" t="s">
        <v>1928</v>
      </c>
      <c r="B445" t="s">
        <v>5166</v>
      </c>
      <c r="C445">
        <v>27.83</v>
      </c>
      <c r="D445">
        <v>9.1999999999999993</v>
      </c>
      <c r="E445" t="s">
        <v>2381</v>
      </c>
      <c r="F445" t="s">
        <v>2380</v>
      </c>
      <c r="G445" t="s">
        <v>2380</v>
      </c>
      <c r="H445">
        <v>1</v>
      </c>
      <c r="I445" t="s">
        <v>2381</v>
      </c>
      <c r="J445" t="s">
        <v>8345</v>
      </c>
      <c r="K445" t="s">
        <v>8348</v>
      </c>
      <c r="L445" t="s">
        <v>8765</v>
      </c>
      <c r="M445" s="15">
        <v>4040.56</v>
      </c>
      <c r="N445" t="s">
        <v>12</v>
      </c>
      <c r="O445" t="s">
        <v>12</v>
      </c>
      <c r="P445" t="s">
        <v>164</v>
      </c>
      <c r="Q445">
        <v>29</v>
      </c>
      <c r="U445" s="1" t="s">
        <v>1928</v>
      </c>
      <c r="V445" t="str">
        <f t="shared" si="90"/>
        <v>Nielsen</v>
      </c>
      <c r="W445">
        <f t="shared" si="91"/>
        <v>27.83</v>
      </c>
      <c r="X445">
        <f t="shared" si="92"/>
        <v>9.1999999999999993</v>
      </c>
      <c r="Y445" t="str">
        <f t="shared" si="93"/>
        <v>Yes</v>
      </c>
      <c r="Z445" t="str">
        <f t="shared" si="94"/>
        <v>No</v>
      </c>
      <c r="AA445" t="str">
        <f t="shared" si="95"/>
        <v>No</v>
      </c>
      <c r="AB445">
        <f t="shared" si="96"/>
        <v>1</v>
      </c>
      <c r="AC445" t="str">
        <f t="shared" si="97"/>
        <v>Yes</v>
      </c>
      <c r="AD445" t="str">
        <f t="shared" si="98"/>
        <v>Over weight</v>
      </c>
      <c r="AE445" t="str">
        <f t="shared" si="99"/>
        <v>Diabetes</v>
      </c>
      <c r="AF445" t="str">
        <f t="shared" si="100"/>
        <v>26-Dec-1993</v>
      </c>
      <c r="AG445" s="18">
        <f>VLOOKUP($U445,$A444:$Q$2344,13,FALSE)</f>
        <v>4040.56</v>
      </c>
      <c r="AH445" t="str">
        <f t="shared" si="101"/>
        <v>tier - 3</v>
      </c>
      <c r="AI445" t="str">
        <f t="shared" si="102"/>
        <v>tier - 3</v>
      </c>
      <c r="AJ445" t="str">
        <f t="shared" si="103"/>
        <v>R1015</v>
      </c>
      <c r="AK445">
        <f t="shared" si="104"/>
        <v>29</v>
      </c>
    </row>
    <row r="446" spans="1:37" ht="15.6" x14ac:dyDescent="0.3">
      <c r="A446" s="1" t="s">
        <v>1927</v>
      </c>
      <c r="B446" t="s">
        <v>5167</v>
      </c>
      <c r="C446">
        <v>30.875</v>
      </c>
      <c r="D446">
        <v>10.97</v>
      </c>
      <c r="E446" t="s">
        <v>2381</v>
      </c>
      <c r="F446" t="s">
        <v>2380</v>
      </c>
      <c r="G446" t="s">
        <v>2380</v>
      </c>
      <c r="H446">
        <v>2</v>
      </c>
      <c r="I446" t="s">
        <v>2380</v>
      </c>
      <c r="J446" t="s">
        <v>8344</v>
      </c>
      <c r="K446" t="s">
        <v>8348</v>
      </c>
      <c r="L446" t="s">
        <v>8766</v>
      </c>
      <c r="M446" s="15">
        <v>4047.94</v>
      </c>
      <c r="N446" t="s">
        <v>11</v>
      </c>
      <c r="O446" t="s">
        <v>16</v>
      </c>
      <c r="P446" t="s">
        <v>13</v>
      </c>
      <c r="Q446">
        <v>34</v>
      </c>
      <c r="U446" s="1" t="s">
        <v>1927</v>
      </c>
      <c r="V446" t="str">
        <f t="shared" si="90"/>
        <v>Zirdok</v>
      </c>
      <c r="W446">
        <f t="shared" si="91"/>
        <v>30.875</v>
      </c>
      <c r="X446">
        <f t="shared" si="92"/>
        <v>10.97</v>
      </c>
      <c r="Y446" t="str">
        <f t="shared" si="93"/>
        <v>Yes</v>
      </c>
      <c r="Z446" t="str">
        <f t="shared" si="94"/>
        <v>No</v>
      </c>
      <c r="AA446" t="str">
        <f t="shared" si="95"/>
        <v>No</v>
      </c>
      <c r="AB446">
        <f t="shared" si="96"/>
        <v>2</v>
      </c>
      <c r="AC446" t="str">
        <f t="shared" si="97"/>
        <v>No</v>
      </c>
      <c r="AD446" t="str">
        <f t="shared" si="98"/>
        <v>Obesity</v>
      </c>
      <c r="AE446" t="str">
        <f t="shared" si="99"/>
        <v>Diabetes</v>
      </c>
      <c r="AF446" t="str">
        <f t="shared" si="100"/>
        <v>30-Nov-1988</v>
      </c>
      <c r="AG446" s="18">
        <f>VLOOKUP($U446,$A445:$Q$2344,13,FALSE)</f>
        <v>4047.94</v>
      </c>
      <c r="AH446" t="str">
        <f t="shared" si="101"/>
        <v>tier - 2</v>
      </c>
      <c r="AI446" t="str">
        <f t="shared" si="102"/>
        <v>tier - 1</v>
      </c>
      <c r="AJ446" t="str">
        <f t="shared" si="103"/>
        <v>R1013</v>
      </c>
      <c r="AK446">
        <f t="shared" si="104"/>
        <v>34</v>
      </c>
    </row>
    <row r="447" spans="1:37" ht="15.6" x14ac:dyDescent="0.3">
      <c r="A447" s="1" t="s">
        <v>1926</v>
      </c>
      <c r="B447" t="s">
        <v>5168</v>
      </c>
      <c r="C447">
        <v>27.265000000000001</v>
      </c>
      <c r="D447">
        <v>4.25</v>
      </c>
      <c r="E447" t="s">
        <v>2380</v>
      </c>
      <c r="F447" t="s">
        <v>2380</v>
      </c>
      <c r="G447" t="s">
        <v>2381</v>
      </c>
      <c r="H447">
        <v>1</v>
      </c>
      <c r="I447" t="s">
        <v>2380</v>
      </c>
      <c r="J447" t="s">
        <v>8345</v>
      </c>
      <c r="K447" t="s">
        <v>8350</v>
      </c>
      <c r="L447" t="s">
        <v>8767</v>
      </c>
      <c r="M447" s="15">
        <v>4058.12</v>
      </c>
      <c r="N447" t="s">
        <v>11</v>
      </c>
      <c r="O447" t="s">
        <v>16</v>
      </c>
      <c r="P447" t="s">
        <v>13</v>
      </c>
      <c r="Q447">
        <v>29</v>
      </c>
      <c r="U447" s="1" t="s">
        <v>1926</v>
      </c>
      <c r="V447" t="str">
        <f t="shared" si="90"/>
        <v>Crudale</v>
      </c>
      <c r="W447">
        <f t="shared" si="91"/>
        <v>27.265000000000001</v>
      </c>
      <c r="X447">
        <f t="shared" si="92"/>
        <v>4.25</v>
      </c>
      <c r="Y447" t="str">
        <f t="shared" si="93"/>
        <v>No</v>
      </c>
      <c r="Z447" t="str">
        <f t="shared" si="94"/>
        <v>No</v>
      </c>
      <c r="AA447" t="str">
        <f t="shared" si="95"/>
        <v>Yes</v>
      </c>
      <c r="AB447">
        <f t="shared" si="96"/>
        <v>1</v>
      </c>
      <c r="AC447" t="str">
        <f t="shared" si="97"/>
        <v>No</v>
      </c>
      <c r="AD447" t="str">
        <f t="shared" si="98"/>
        <v>Over weight</v>
      </c>
      <c r="AE447" t="str">
        <f t="shared" si="99"/>
        <v>Normal</v>
      </c>
      <c r="AF447" t="str">
        <f t="shared" si="100"/>
        <v>13-Aug-1993</v>
      </c>
      <c r="AG447" s="18">
        <f>VLOOKUP($U447,$A446:$Q$2344,13,FALSE)</f>
        <v>4058.12</v>
      </c>
      <c r="AH447" t="str">
        <f t="shared" si="101"/>
        <v>tier - 2</v>
      </c>
      <c r="AI447" t="str">
        <f t="shared" si="102"/>
        <v>tier - 1</v>
      </c>
      <c r="AJ447" t="str">
        <f t="shared" si="103"/>
        <v>R1013</v>
      </c>
      <c r="AK447">
        <f t="shared" si="104"/>
        <v>29</v>
      </c>
    </row>
    <row r="448" spans="1:37" ht="15.6" x14ac:dyDescent="0.3">
      <c r="A448" s="1" t="s">
        <v>1925</v>
      </c>
      <c r="B448" t="s">
        <v>5169</v>
      </c>
      <c r="C448">
        <v>26.7</v>
      </c>
      <c r="D448">
        <v>5.23</v>
      </c>
      <c r="E448" t="s">
        <v>2380</v>
      </c>
      <c r="F448" t="s">
        <v>2380</v>
      </c>
      <c r="G448" t="s">
        <v>2381</v>
      </c>
      <c r="H448">
        <v>1</v>
      </c>
      <c r="I448" t="s">
        <v>2381</v>
      </c>
      <c r="J448" t="s">
        <v>8345</v>
      </c>
      <c r="K448" t="s">
        <v>8350</v>
      </c>
      <c r="L448" t="s">
        <v>8768</v>
      </c>
      <c r="M448" s="15">
        <v>4058.71</v>
      </c>
      <c r="N448" t="s">
        <v>12</v>
      </c>
      <c r="O448" t="s">
        <v>12</v>
      </c>
      <c r="P448" t="s">
        <v>23</v>
      </c>
      <c r="Q448">
        <v>27</v>
      </c>
      <c r="U448" s="1" t="s">
        <v>1925</v>
      </c>
      <c r="V448" t="str">
        <f t="shared" si="90"/>
        <v>Koopmans</v>
      </c>
      <c r="W448">
        <f t="shared" si="91"/>
        <v>26.7</v>
      </c>
      <c r="X448">
        <f t="shared" si="92"/>
        <v>5.23</v>
      </c>
      <c r="Y448" t="str">
        <f t="shared" si="93"/>
        <v>No</v>
      </c>
      <c r="Z448" t="str">
        <f t="shared" si="94"/>
        <v>No</v>
      </c>
      <c r="AA448" t="str">
        <f t="shared" si="95"/>
        <v>Yes</v>
      </c>
      <c r="AB448">
        <f t="shared" si="96"/>
        <v>1</v>
      </c>
      <c r="AC448" t="str">
        <f t="shared" si="97"/>
        <v>Yes</v>
      </c>
      <c r="AD448" t="str">
        <f t="shared" si="98"/>
        <v>Over weight</v>
      </c>
      <c r="AE448" t="str">
        <f t="shared" si="99"/>
        <v>Normal</v>
      </c>
      <c r="AF448" t="str">
        <f t="shared" si="100"/>
        <v>14-Sep-1995</v>
      </c>
      <c r="AG448" s="18">
        <f>VLOOKUP($U448,$A447:$Q$2344,13,FALSE)</f>
        <v>4058.71</v>
      </c>
      <c r="AH448" t="str">
        <f t="shared" si="101"/>
        <v>tier - 3</v>
      </c>
      <c r="AI448" t="str">
        <f t="shared" si="102"/>
        <v>tier - 3</v>
      </c>
      <c r="AJ448" t="str">
        <f t="shared" si="103"/>
        <v>R1012</v>
      </c>
      <c r="AK448">
        <f t="shared" si="104"/>
        <v>27</v>
      </c>
    </row>
    <row r="449" spans="1:37" ht="15.6" x14ac:dyDescent="0.3">
      <c r="A449" s="1" t="s">
        <v>1924</v>
      </c>
      <c r="B449" t="s">
        <v>5170</v>
      </c>
      <c r="C449">
        <v>29.925000000000001</v>
      </c>
      <c r="D449">
        <v>5.96</v>
      </c>
      <c r="E449" t="s">
        <v>2381</v>
      </c>
      <c r="F449" t="s">
        <v>2380</v>
      </c>
      <c r="G449" t="s">
        <v>2381</v>
      </c>
      <c r="H449">
        <v>1</v>
      </c>
      <c r="I449" t="s">
        <v>2381</v>
      </c>
      <c r="J449" t="s">
        <v>8344</v>
      </c>
      <c r="K449" t="s">
        <v>8349</v>
      </c>
      <c r="L449" t="s">
        <v>8769</v>
      </c>
      <c r="M449" s="15">
        <v>4070.42</v>
      </c>
      <c r="N449" t="s">
        <v>11</v>
      </c>
      <c r="O449" t="s">
        <v>16</v>
      </c>
      <c r="P449" t="s">
        <v>13</v>
      </c>
      <c r="Q449">
        <v>39</v>
      </c>
      <c r="U449" s="1" t="s">
        <v>1924</v>
      </c>
      <c r="V449" t="str">
        <f t="shared" si="90"/>
        <v>Milani</v>
      </c>
      <c r="W449">
        <f t="shared" si="91"/>
        <v>29.925000000000001</v>
      </c>
      <c r="X449">
        <f t="shared" si="92"/>
        <v>5.96</v>
      </c>
      <c r="Y449" t="str">
        <f t="shared" si="93"/>
        <v>Yes</v>
      </c>
      <c r="Z449" t="str">
        <f t="shared" si="94"/>
        <v>No</v>
      </c>
      <c r="AA449" t="str">
        <f t="shared" si="95"/>
        <v>Yes</v>
      </c>
      <c r="AB449">
        <f t="shared" si="96"/>
        <v>1</v>
      </c>
      <c r="AC449" t="str">
        <f t="shared" si="97"/>
        <v>Yes</v>
      </c>
      <c r="AD449" t="str">
        <f t="shared" si="98"/>
        <v>Obesity</v>
      </c>
      <c r="AE449" t="str">
        <f t="shared" si="99"/>
        <v>Prediabetes</v>
      </c>
      <c r="AF449" t="str">
        <f t="shared" si="100"/>
        <v>16-Sep-1983</v>
      </c>
      <c r="AG449" s="18">
        <f>VLOOKUP($U449,$A448:$Q$2344,13,FALSE)</f>
        <v>4070.42</v>
      </c>
      <c r="AH449" t="str">
        <f t="shared" si="101"/>
        <v>tier - 2</v>
      </c>
      <c r="AI449" t="str">
        <f t="shared" si="102"/>
        <v>tier - 1</v>
      </c>
      <c r="AJ449" t="str">
        <f t="shared" si="103"/>
        <v>R1013</v>
      </c>
      <c r="AK449">
        <f t="shared" si="104"/>
        <v>39</v>
      </c>
    </row>
    <row r="450" spans="1:37" ht="15.6" x14ac:dyDescent="0.3">
      <c r="A450" s="1" t="s">
        <v>1923</v>
      </c>
      <c r="B450" t="s">
        <v>4723</v>
      </c>
      <c r="C450">
        <v>19.95</v>
      </c>
      <c r="D450">
        <v>4.29</v>
      </c>
      <c r="E450" t="s">
        <v>2381</v>
      </c>
      <c r="F450" t="s">
        <v>2380</v>
      </c>
      <c r="G450" t="s">
        <v>2380</v>
      </c>
      <c r="H450">
        <v>2</v>
      </c>
      <c r="I450" t="s">
        <v>2381</v>
      </c>
      <c r="J450" t="s">
        <v>8346</v>
      </c>
      <c r="K450" t="s">
        <v>8350</v>
      </c>
      <c r="L450" t="s">
        <v>8770</v>
      </c>
      <c r="M450" s="15">
        <v>4070.51</v>
      </c>
      <c r="N450" t="s">
        <v>11</v>
      </c>
      <c r="O450" t="s">
        <v>16</v>
      </c>
      <c r="P450" t="s">
        <v>23</v>
      </c>
      <c r="Q450">
        <v>20</v>
      </c>
      <c r="U450" s="1" t="s">
        <v>1923</v>
      </c>
      <c r="V450" t="str">
        <f t="shared" si="90"/>
        <v>Kelly</v>
      </c>
      <c r="W450">
        <f t="shared" si="91"/>
        <v>19.95</v>
      </c>
      <c r="X450">
        <f t="shared" si="92"/>
        <v>4.29</v>
      </c>
      <c r="Y450" t="str">
        <f t="shared" si="93"/>
        <v>Yes</v>
      </c>
      <c r="Z450" t="str">
        <f t="shared" si="94"/>
        <v>No</v>
      </c>
      <c r="AA450" t="str">
        <f t="shared" si="95"/>
        <v>No</v>
      </c>
      <c r="AB450">
        <f t="shared" si="96"/>
        <v>2</v>
      </c>
      <c r="AC450" t="str">
        <f t="shared" si="97"/>
        <v>Yes</v>
      </c>
      <c r="AD450" t="str">
        <f t="shared" si="98"/>
        <v>Normal weight</v>
      </c>
      <c r="AE450" t="str">
        <f t="shared" si="99"/>
        <v>Normal</v>
      </c>
      <c r="AF450" t="str">
        <f t="shared" si="100"/>
        <v>18-Oct-2002</v>
      </c>
      <c r="AG450" s="18">
        <f>VLOOKUP($U450,$A449:$Q$2344,13,FALSE)</f>
        <v>4070.51</v>
      </c>
      <c r="AH450" t="str">
        <f t="shared" si="101"/>
        <v>tier - 2</v>
      </c>
      <c r="AI450" t="str">
        <f t="shared" si="102"/>
        <v>tier - 1</v>
      </c>
      <c r="AJ450" t="str">
        <f t="shared" si="103"/>
        <v>R1012</v>
      </c>
      <c r="AK450">
        <f t="shared" si="104"/>
        <v>20</v>
      </c>
    </row>
    <row r="451" spans="1:37" ht="15.6" x14ac:dyDescent="0.3">
      <c r="A451" s="1" t="s">
        <v>1922</v>
      </c>
      <c r="B451" t="s">
        <v>5171</v>
      </c>
      <c r="C451">
        <v>24.225000000000001</v>
      </c>
      <c r="D451">
        <v>4.09</v>
      </c>
      <c r="E451" t="s">
        <v>2380</v>
      </c>
      <c r="F451" t="s">
        <v>2380</v>
      </c>
      <c r="G451" t="s">
        <v>2380</v>
      </c>
      <c r="H451">
        <v>0</v>
      </c>
      <c r="I451" t="s">
        <v>2380</v>
      </c>
      <c r="J451" t="s">
        <v>8346</v>
      </c>
      <c r="K451" t="s">
        <v>8350</v>
      </c>
      <c r="L451" t="s">
        <v>8771</v>
      </c>
      <c r="M451" s="15">
        <v>4074.45</v>
      </c>
      <c r="N451" t="s">
        <v>12</v>
      </c>
      <c r="O451" t="s">
        <v>11</v>
      </c>
      <c r="P451" t="s">
        <v>13</v>
      </c>
      <c r="Q451">
        <v>32</v>
      </c>
      <c r="U451" s="1" t="s">
        <v>1922</v>
      </c>
      <c r="V451" t="str">
        <f t="shared" ref="V451:V514" si="105">VLOOKUP($U451,$A450:$Q2793,2,FALSE)</f>
        <v>Finelli</v>
      </c>
      <c r="W451">
        <f t="shared" ref="W451:W514" si="106">VLOOKUP($U451,$A450:$Q2793,3,FALSE)</f>
        <v>24.225000000000001</v>
      </c>
      <c r="X451">
        <f t="shared" ref="X451:X514" si="107">VLOOKUP($U451,$A450:$Q2793,4,FALSE)</f>
        <v>4.09</v>
      </c>
      <c r="Y451" t="str">
        <f t="shared" ref="Y451:Y514" si="108">VLOOKUP($U451,$A450:$Q2793,5,FALSE)</f>
        <v>No</v>
      </c>
      <c r="Z451" t="str">
        <f t="shared" ref="Z451:Z514" si="109">VLOOKUP($U451,$A450:$Q2793,6,FALSE)</f>
        <v>No</v>
      </c>
      <c r="AA451" t="str">
        <f t="shared" ref="AA451:AA514" si="110">VLOOKUP($U451,$A450:$Q2793,7,FALSE)</f>
        <v>No</v>
      </c>
      <c r="AB451">
        <f t="shared" ref="AB451:AB514" si="111">VLOOKUP($U451,$A450:$Q2793,8,FALSE)</f>
        <v>0</v>
      </c>
      <c r="AC451" t="str">
        <f t="shared" ref="AC451:AC514" si="112">VLOOKUP($U451,$A450:$Q2793,9,FALSE)</f>
        <v>No</v>
      </c>
      <c r="AD451" t="str">
        <f t="shared" ref="AD451:AD514" si="113">VLOOKUP($U451,$A450:$Q2793,10,FALSE)</f>
        <v>Normal weight</v>
      </c>
      <c r="AE451" t="str">
        <f t="shared" ref="AE451:AE514" si="114">VLOOKUP($U451,$A450:$Q2793,11,FALSE)</f>
        <v>Normal</v>
      </c>
      <c r="AF451" t="str">
        <f t="shared" ref="AF451:AF514" si="115">VLOOKUP($U451,$A450:$Q2793,12,FALSE)</f>
        <v>1-Dec-1990</v>
      </c>
      <c r="AG451" s="18">
        <f>VLOOKUP($U451,$A450:$Q$2344,13,FALSE)</f>
        <v>4074.45</v>
      </c>
      <c r="AH451" t="str">
        <f t="shared" ref="AH451:AH514" si="116">VLOOKUP($U451,$A450:$Q2793,14,FALSE)</f>
        <v>tier - 3</v>
      </c>
      <c r="AI451" t="str">
        <f t="shared" ref="AI451:AI514" si="117">VLOOKUP($U451,$A450:$Q2793,15,FALSE)</f>
        <v>tier - 2</v>
      </c>
      <c r="AJ451" t="str">
        <f t="shared" ref="AJ451:AJ514" si="118">VLOOKUP($U451,$A450:$Q2793,16,FALSE)</f>
        <v>R1013</v>
      </c>
      <c r="AK451">
        <f t="shared" ref="AK451:AK514" si="119">VLOOKUP($U451,$A450:$Q2793,17,FALSE)</f>
        <v>32</v>
      </c>
    </row>
    <row r="452" spans="1:37" ht="15.6" x14ac:dyDescent="0.3">
      <c r="A452" s="1" t="s">
        <v>1921</v>
      </c>
      <c r="B452" t="s">
        <v>5078</v>
      </c>
      <c r="C452">
        <v>28.12</v>
      </c>
      <c r="D452">
        <v>4.88</v>
      </c>
      <c r="E452" t="s">
        <v>2380</v>
      </c>
      <c r="F452" t="s">
        <v>2380</v>
      </c>
      <c r="G452" t="s">
        <v>2380</v>
      </c>
      <c r="H452">
        <v>0</v>
      </c>
      <c r="I452" t="s">
        <v>2381</v>
      </c>
      <c r="J452" t="s">
        <v>8345</v>
      </c>
      <c r="K452" t="s">
        <v>8350</v>
      </c>
      <c r="L452" t="s">
        <v>8772</v>
      </c>
      <c r="M452" s="15">
        <v>4076.5</v>
      </c>
      <c r="N452" t="s">
        <v>11</v>
      </c>
      <c r="O452" t="s">
        <v>12</v>
      </c>
      <c r="P452" t="s">
        <v>42</v>
      </c>
      <c r="Q452">
        <v>32</v>
      </c>
      <c r="U452" s="1" t="s">
        <v>1921</v>
      </c>
      <c r="V452" t="str">
        <f t="shared" si="105"/>
        <v>Palmer</v>
      </c>
      <c r="W452">
        <f t="shared" si="106"/>
        <v>28.12</v>
      </c>
      <c r="X452">
        <f t="shared" si="107"/>
        <v>4.88</v>
      </c>
      <c r="Y452" t="str">
        <f t="shared" si="108"/>
        <v>No</v>
      </c>
      <c r="Z452" t="str">
        <f t="shared" si="109"/>
        <v>No</v>
      </c>
      <c r="AA452" t="str">
        <f t="shared" si="110"/>
        <v>No</v>
      </c>
      <c r="AB452">
        <f t="shared" si="111"/>
        <v>0</v>
      </c>
      <c r="AC452" t="str">
        <f t="shared" si="112"/>
        <v>Yes</v>
      </c>
      <c r="AD452" t="str">
        <f t="shared" si="113"/>
        <v>Over weight</v>
      </c>
      <c r="AE452" t="str">
        <f t="shared" si="114"/>
        <v>Normal</v>
      </c>
      <c r="AF452" t="str">
        <f t="shared" si="115"/>
        <v>14-Dec-1990</v>
      </c>
      <c r="AG452" s="18">
        <f>VLOOKUP($U452,$A451:$Q$2344,13,FALSE)</f>
        <v>4076.5</v>
      </c>
      <c r="AH452" t="str">
        <f t="shared" si="116"/>
        <v>tier - 2</v>
      </c>
      <c r="AI452" t="str">
        <f t="shared" si="117"/>
        <v>tier - 3</v>
      </c>
      <c r="AJ452" t="str">
        <f t="shared" si="118"/>
        <v>R1011</v>
      </c>
      <c r="AK452">
        <f t="shared" si="119"/>
        <v>32</v>
      </c>
    </row>
    <row r="453" spans="1:37" ht="15.6" x14ac:dyDescent="0.3">
      <c r="A453" s="1" t="s">
        <v>1920</v>
      </c>
      <c r="B453" t="s">
        <v>4778</v>
      </c>
      <c r="C453">
        <v>23.21</v>
      </c>
      <c r="D453">
        <v>6.76</v>
      </c>
      <c r="E453" t="s">
        <v>2380</v>
      </c>
      <c r="F453" t="s">
        <v>2380</v>
      </c>
      <c r="G453" t="s">
        <v>2380</v>
      </c>
      <c r="H453">
        <v>0</v>
      </c>
      <c r="I453" t="s">
        <v>2381</v>
      </c>
      <c r="J453" t="s">
        <v>8346</v>
      </c>
      <c r="K453" t="s">
        <v>8348</v>
      </c>
      <c r="L453" t="s">
        <v>8773</v>
      </c>
      <c r="M453" s="15">
        <v>4133.6400000000003</v>
      </c>
      <c r="N453" t="s">
        <v>11</v>
      </c>
      <c r="O453" t="s">
        <v>12</v>
      </c>
      <c r="P453" t="s">
        <v>23</v>
      </c>
      <c r="Q453">
        <v>28</v>
      </c>
      <c r="U453" s="1" t="s">
        <v>1920</v>
      </c>
      <c r="V453" t="str">
        <f t="shared" si="105"/>
        <v>Wang</v>
      </c>
      <c r="W453">
        <f t="shared" si="106"/>
        <v>23.21</v>
      </c>
      <c r="X453">
        <f t="shared" si="107"/>
        <v>6.76</v>
      </c>
      <c r="Y453" t="str">
        <f t="shared" si="108"/>
        <v>No</v>
      </c>
      <c r="Z453" t="str">
        <f t="shared" si="109"/>
        <v>No</v>
      </c>
      <c r="AA453" t="str">
        <f t="shared" si="110"/>
        <v>No</v>
      </c>
      <c r="AB453">
        <f t="shared" si="111"/>
        <v>0</v>
      </c>
      <c r="AC453" t="str">
        <f t="shared" si="112"/>
        <v>Yes</v>
      </c>
      <c r="AD453" t="str">
        <f t="shared" si="113"/>
        <v>Normal weight</v>
      </c>
      <c r="AE453" t="str">
        <f t="shared" si="114"/>
        <v>Diabetes</v>
      </c>
      <c r="AF453" t="str">
        <f t="shared" si="115"/>
        <v>21-Aug-1994</v>
      </c>
      <c r="AG453" s="18">
        <f>VLOOKUP($U453,$A452:$Q$2344,13,FALSE)</f>
        <v>4133.6400000000003</v>
      </c>
      <c r="AH453" t="str">
        <f t="shared" si="116"/>
        <v>tier - 2</v>
      </c>
      <c r="AI453" t="str">
        <f t="shared" si="117"/>
        <v>tier - 3</v>
      </c>
      <c r="AJ453" t="str">
        <f t="shared" si="118"/>
        <v>R1012</v>
      </c>
      <c r="AK453">
        <f t="shared" si="119"/>
        <v>28</v>
      </c>
    </row>
    <row r="454" spans="1:37" ht="15.6" x14ac:dyDescent="0.3">
      <c r="A454" s="1" t="s">
        <v>1919</v>
      </c>
      <c r="B454" t="s">
        <v>5172</v>
      </c>
      <c r="C454">
        <v>23.98</v>
      </c>
      <c r="D454">
        <v>10.67</v>
      </c>
      <c r="E454" t="s">
        <v>2380</v>
      </c>
      <c r="F454" t="s">
        <v>2380</v>
      </c>
      <c r="G454" t="s">
        <v>2380</v>
      </c>
      <c r="H454">
        <v>0</v>
      </c>
      <c r="I454" t="s">
        <v>2380</v>
      </c>
      <c r="J454" t="s">
        <v>8346</v>
      </c>
      <c r="K454" t="s">
        <v>8348</v>
      </c>
      <c r="L454" t="s">
        <v>8774</v>
      </c>
      <c r="M454" s="15">
        <v>4134.08</v>
      </c>
      <c r="N454" t="s">
        <v>11</v>
      </c>
      <c r="O454" t="s">
        <v>16</v>
      </c>
      <c r="P454" t="s">
        <v>23</v>
      </c>
      <c r="Q454">
        <v>31</v>
      </c>
      <c r="U454" s="1" t="s">
        <v>1919</v>
      </c>
      <c r="V454" t="str">
        <f t="shared" si="105"/>
        <v>Beasley</v>
      </c>
      <c r="W454">
        <f t="shared" si="106"/>
        <v>23.98</v>
      </c>
      <c r="X454">
        <f t="shared" si="107"/>
        <v>10.67</v>
      </c>
      <c r="Y454" t="str">
        <f t="shared" si="108"/>
        <v>No</v>
      </c>
      <c r="Z454" t="str">
        <f t="shared" si="109"/>
        <v>No</v>
      </c>
      <c r="AA454" t="str">
        <f t="shared" si="110"/>
        <v>No</v>
      </c>
      <c r="AB454">
        <f t="shared" si="111"/>
        <v>0</v>
      </c>
      <c r="AC454" t="str">
        <f t="shared" si="112"/>
        <v>No</v>
      </c>
      <c r="AD454" t="str">
        <f t="shared" si="113"/>
        <v>Normal weight</v>
      </c>
      <c r="AE454" t="str">
        <f t="shared" si="114"/>
        <v>Diabetes</v>
      </c>
      <c r="AF454" t="str">
        <f t="shared" si="115"/>
        <v>6-Aug-1991</v>
      </c>
      <c r="AG454" s="18">
        <f>VLOOKUP($U454,$A453:$Q$2344,13,FALSE)</f>
        <v>4134.08</v>
      </c>
      <c r="AH454" t="str">
        <f t="shared" si="116"/>
        <v>tier - 2</v>
      </c>
      <c r="AI454" t="str">
        <f t="shared" si="117"/>
        <v>tier - 1</v>
      </c>
      <c r="AJ454" t="str">
        <f t="shared" si="118"/>
        <v>R1012</v>
      </c>
      <c r="AK454">
        <f t="shared" si="119"/>
        <v>31</v>
      </c>
    </row>
    <row r="455" spans="1:37" ht="15.6" x14ac:dyDescent="0.3">
      <c r="A455" s="1" t="s">
        <v>1918</v>
      </c>
      <c r="B455" t="s">
        <v>5173</v>
      </c>
      <c r="C455">
        <v>30</v>
      </c>
      <c r="D455">
        <v>6.21</v>
      </c>
      <c r="E455" t="s">
        <v>2380</v>
      </c>
      <c r="F455" t="s">
        <v>2380</v>
      </c>
      <c r="G455" t="s">
        <v>2380</v>
      </c>
      <c r="H455">
        <v>0</v>
      </c>
      <c r="I455" t="s">
        <v>2381</v>
      </c>
      <c r="J455" t="s">
        <v>8344</v>
      </c>
      <c r="K455" t="s">
        <v>8349</v>
      </c>
      <c r="L455" t="s">
        <v>8775</v>
      </c>
      <c r="M455" s="15">
        <v>4137.5200000000004</v>
      </c>
      <c r="N455" t="s">
        <v>11</v>
      </c>
      <c r="O455" t="s">
        <v>12</v>
      </c>
      <c r="P455" t="s">
        <v>247</v>
      </c>
      <c r="Q455">
        <v>30</v>
      </c>
      <c r="U455" s="1" t="s">
        <v>1918</v>
      </c>
      <c r="V455" t="str">
        <f t="shared" si="105"/>
        <v>Bedbury</v>
      </c>
      <c r="W455">
        <f t="shared" si="106"/>
        <v>30</v>
      </c>
      <c r="X455">
        <f t="shared" si="107"/>
        <v>6.21</v>
      </c>
      <c r="Y455" t="str">
        <f t="shared" si="108"/>
        <v>No</v>
      </c>
      <c r="Z455" t="str">
        <f t="shared" si="109"/>
        <v>No</v>
      </c>
      <c r="AA455" t="str">
        <f t="shared" si="110"/>
        <v>No</v>
      </c>
      <c r="AB455">
        <f t="shared" si="111"/>
        <v>0</v>
      </c>
      <c r="AC455" t="str">
        <f t="shared" si="112"/>
        <v>Yes</v>
      </c>
      <c r="AD455" t="str">
        <f t="shared" si="113"/>
        <v>Obesity</v>
      </c>
      <c r="AE455" t="str">
        <f t="shared" si="114"/>
        <v>Prediabetes</v>
      </c>
      <c r="AF455" t="str">
        <f t="shared" si="115"/>
        <v>18-Jun-1992</v>
      </c>
      <c r="AG455" s="18">
        <f>VLOOKUP($U455,$A454:$Q$2344,13,FALSE)</f>
        <v>4137.5200000000004</v>
      </c>
      <c r="AH455" t="str">
        <f t="shared" si="116"/>
        <v>tier - 2</v>
      </c>
      <c r="AI455" t="str">
        <f t="shared" si="117"/>
        <v>tier - 3</v>
      </c>
      <c r="AJ455" t="str">
        <f t="shared" si="118"/>
        <v>R1024</v>
      </c>
      <c r="AK455">
        <f t="shared" si="119"/>
        <v>30</v>
      </c>
    </row>
    <row r="456" spans="1:37" ht="15.6" x14ac:dyDescent="0.3">
      <c r="A456" s="1" t="s">
        <v>1917</v>
      </c>
      <c r="B456" t="s">
        <v>5174</v>
      </c>
      <c r="C456">
        <v>17.350000000000001</v>
      </c>
      <c r="D456">
        <v>5.03</v>
      </c>
      <c r="E456" t="s">
        <v>2381</v>
      </c>
      <c r="F456" t="s">
        <v>2380</v>
      </c>
      <c r="G456" t="s">
        <v>2380</v>
      </c>
      <c r="H456">
        <v>0</v>
      </c>
      <c r="I456" t="s">
        <v>2381</v>
      </c>
      <c r="J456" t="s">
        <v>8347</v>
      </c>
      <c r="K456" t="s">
        <v>8350</v>
      </c>
      <c r="L456" t="s">
        <v>8776</v>
      </c>
      <c r="M456" s="15">
        <v>4149.74</v>
      </c>
      <c r="N456" t="s">
        <v>11</v>
      </c>
      <c r="O456" t="s">
        <v>16</v>
      </c>
      <c r="P456" t="s">
        <v>42</v>
      </c>
      <c r="Q456">
        <v>30</v>
      </c>
      <c r="U456" s="1" t="s">
        <v>1917</v>
      </c>
      <c r="V456" t="str">
        <f t="shared" si="105"/>
        <v>Stemberger</v>
      </c>
      <c r="W456">
        <f t="shared" si="106"/>
        <v>17.350000000000001</v>
      </c>
      <c r="X456">
        <f t="shared" si="107"/>
        <v>5.03</v>
      </c>
      <c r="Y456" t="str">
        <f t="shared" si="108"/>
        <v>Yes</v>
      </c>
      <c r="Z456" t="str">
        <f t="shared" si="109"/>
        <v>No</v>
      </c>
      <c r="AA456" t="str">
        <f t="shared" si="110"/>
        <v>No</v>
      </c>
      <c r="AB456">
        <f t="shared" si="111"/>
        <v>0</v>
      </c>
      <c r="AC456" t="str">
        <f t="shared" si="112"/>
        <v>Yes</v>
      </c>
      <c r="AD456" t="str">
        <f t="shared" si="113"/>
        <v>Underweight</v>
      </c>
      <c r="AE456" t="str">
        <f t="shared" si="114"/>
        <v>Normal</v>
      </c>
      <c r="AF456" t="str">
        <f t="shared" si="115"/>
        <v>28-Jun-1992</v>
      </c>
      <c r="AG456" s="18">
        <f>VLOOKUP($U456,$A455:$Q$2344,13,FALSE)</f>
        <v>4149.74</v>
      </c>
      <c r="AH456" t="str">
        <f t="shared" si="116"/>
        <v>tier - 2</v>
      </c>
      <c r="AI456" t="str">
        <f t="shared" si="117"/>
        <v>tier - 1</v>
      </c>
      <c r="AJ456" t="str">
        <f t="shared" si="118"/>
        <v>R1011</v>
      </c>
      <c r="AK456">
        <f t="shared" si="119"/>
        <v>30</v>
      </c>
    </row>
    <row r="457" spans="1:37" ht="15.6" x14ac:dyDescent="0.3">
      <c r="A457" s="1" t="s">
        <v>1916</v>
      </c>
      <c r="B457" t="s">
        <v>5175</v>
      </c>
      <c r="C457">
        <v>22.704999999999998</v>
      </c>
      <c r="D457">
        <v>5.27</v>
      </c>
      <c r="E457" t="s">
        <v>2380</v>
      </c>
      <c r="F457" t="s">
        <v>2380</v>
      </c>
      <c r="G457" t="s">
        <v>2380</v>
      </c>
      <c r="H457">
        <v>0</v>
      </c>
      <c r="I457" t="s">
        <v>2380</v>
      </c>
      <c r="J457" t="s">
        <v>8346</v>
      </c>
      <c r="K457" t="s">
        <v>8350</v>
      </c>
      <c r="L457" t="s">
        <v>8777</v>
      </c>
      <c r="M457" s="15">
        <v>4151.03</v>
      </c>
      <c r="N457" t="s">
        <v>11</v>
      </c>
      <c r="O457" t="s">
        <v>11</v>
      </c>
      <c r="P457" t="s">
        <v>13</v>
      </c>
      <c r="Q457">
        <v>30</v>
      </c>
      <c r="U457" s="1" t="s">
        <v>1916</v>
      </c>
      <c r="V457" t="str">
        <f t="shared" si="105"/>
        <v>Chebet</v>
      </c>
      <c r="W457">
        <f t="shared" si="106"/>
        <v>22.704999999999998</v>
      </c>
      <c r="X457">
        <f t="shared" si="107"/>
        <v>5.27</v>
      </c>
      <c r="Y457" t="str">
        <f t="shared" si="108"/>
        <v>No</v>
      </c>
      <c r="Z457" t="str">
        <f t="shared" si="109"/>
        <v>No</v>
      </c>
      <c r="AA457" t="str">
        <f t="shared" si="110"/>
        <v>No</v>
      </c>
      <c r="AB457">
        <f t="shared" si="111"/>
        <v>0</v>
      </c>
      <c r="AC457" t="str">
        <f t="shared" si="112"/>
        <v>No</v>
      </c>
      <c r="AD457" t="str">
        <f t="shared" si="113"/>
        <v>Normal weight</v>
      </c>
      <c r="AE457" t="str">
        <f t="shared" si="114"/>
        <v>Normal</v>
      </c>
      <c r="AF457" t="str">
        <f t="shared" si="115"/>
        <v>4-Aug-1992</v>
      </c>
      <c r="AG457" s="18">
        <f>VLOOKUP($U457,$A456:$Q$2344,13,FALSE)</f>
        <v>4151.03</v>
      </c>
      <c r="AH457" t="str">
        <f t="shared" si="116"/>
        <v>tier - 2</v>
      </c>
      <c r="AI457" t="str">
        <f t="shared" si="117"/>
        <v>tier - 2</v>
      </c>
      <c r="AJ457" t="str">
        <f t="shared" si="118"/>
        <v>R1013</v>
      </c>
      <c r="AK457">
        <f t="shared" si="119"/>
        <v>30</v>
      </c>
    </row>
    <row r="458" spans="1:37" ht="15.6" x14ac:dyDescent="0.3">
      <c r="A458" s="1" t="s">
        <v>1915</v>
      </c>
      <c r="B458" t="s">
        <v>5176</v>
      </c>
      <c r="C458">
        <v>25.41</v>
      </c>
      <c r="D458">
        <v>10.53</v>
      </c>
      <c r="E458" t="s">
        <v>2381</v>
      </c>
      <c r="F458" t="s">
        <v>2380</v>
      </c>
      <c r="G458" t="s">
        <v>2380</v>
      </c>
      <c r="H458">
        <v>1</v>
      </c>
      <c r="I458" t="s">
        <v>2381</v>
      </c>
      <c r="J458" t="s">
        <v>8345</v>
      </c>
      <c r="K458" t="s">
        <v>8348</v>
      </c>
      <c r="L458" t="s">
        <v>8778</v>
      </c>
      <c r="M458" s="15">
        <v>4154.97</v>
      </c>
      <c r="N458" t="s">
        <v>11</v>
      </c>
      <c r="O458" t="s">
        <v>16</v>
      </c>
      <c r="P458" t="s">
        <v>23</v>
      </c>
      <c r="Q458">
        <v>24</v>
      </c>
      <c r="U458" s="1" t="s">
        <v>1915</v>
      </c>
      <c r="V458" t="str">
        <f t="shared" si="105"/>
        <v>Muir</v>
      </c>
      <c r="W458">
        <f t="shared" si="106"/>
        <v>25.41</v>
      </c>
      <c r="X458">
        <f t="shared" si="107"/>
        <v>10.53</v>
      </c>
      <c r="Y458" t="str">
        <f t="shared" si="108"/>
        <v>Yes</v>
      </c>
      <c r="Z458" t="str">
        <f t="shared" si="109"/>
        <v>No</v>
      </c>
      <c r="AA458" t="str">
        <f t="shared" si="110"/>
        <v>No</v>
      </c>
      <c r="AB458">
        <f t="shared" si="111"/>
        <v>1</v>
      </c>
      <c r="AC458" t="str">
        <f t="shared" si="112"/>
        <v>Yes</v>
      </c>
      <c r="AD458" t="str">
        <f t="shared" si="113"/>
        <v>Over weight</v>
      </c>
      <c r="AE458" t="str">
        <f t="shared" si="114"/>
        <v>Diabetes</v>
      </c>
      <c r="AF458" t="str">
        <f t="shared" si="115"/>
        <v>26-Nov-1998</v>
      </c>
      <c r="AG458" s="18">
        <f>VLOOKUP($U458,$A457:$Q$2344,13,FALSE)</f>
        <v>4154.97</v>
      </c>
      <c r="AH458" t="str">
        <f t="shared" si="116"/>
        <v>tier - 2</v>
      </c>
      <c r="AI458" t="str">
        <f t="shared" si="117"/>
        <v>tier - 1</v>
      </c>
      <c r="AJ458" t="str">
        <f t="shared" si="118"/>
        <v>R1012</v>
      </c>
      <c r="AK458">
        <f t="shared" si="119"/>
        <v>24</v>
      </c>
    </row>
    <row r="459" spans="1:37" ht="15.6" x14ac:dyDescent="0.3">
      <c r="A459" s="1" t="s">
        <v>1914</v>
      </c>
      <c r="B459" t="s">
        <v>5177</v>
      </c>
      <c r="C459">
        <v>18.23</v>
      </c>
      <c r="D459">
        <v>5.78</v>
      </c>
      <c r="E459" t="s">
        <v>2380</v>
      </c>
      <c r="F459" t="s">
        <v>2380</v>
      </c>
      <c r="G459" t="s">
        <v>2381</v>
      </c>
      <c r="H459">
        <v>1</v>
      </c>
      <c r="I459" t="s">
        <v>2381</v>
      </c>
      <c r="J459" t="s">
        <v>8347</v>
      </c>
      <c r="K459" t="s">
        <v>8349</v>
      </c>
      <c r="L459" t="s">
        <v>8779</v>
      </c>
      <c r="M459" s="15">
        <v>4163.21</v>
      </c>
      <c r="N459" t="s">
        <v>11</v>
      </c>
      <c r="O459" t="s">
        <v>11</v>
      </c>
      <c r="P459" t="s">
        <v>23</v>
      </c>
      <c r="Q459">
        <v>38</v>
      </c>
      <c r="U459" s="1" t="s">
        <v>1914</v>
      </c>
      <c r="V459" t="str">
        <f t="shared" si="105"/>
        <v>Yang</v>
      </c>
      <c r="W459">
        <f t="shared" si="106"/>
        <v>18.23</v>
      </c>
      <c r="X459">
        <f t="shared" si="107"/>
        <v>5.78</v>
      </c>
      <c r="Y459" t="str">
        <f t="shared" si="108"/>
        <v>No</v>
      </c>
      <c r="Z459" t="str">
        <f t="shared" si="109"/>
        <v>No</v>
      </c>
      <c r="AA459" t="str">
        <f t="shared" si="110"/>
        <v>Yes</v>
      </c>
      <c r="AB459">
        <f t="shared" si="111"/>
        <v>1</v>
      </c>
      <c r="AC459" t="str">
        <f t="shared" si="112"/>
        <v>Yes</v>
      </c>
      <c r="AD459" t="str">
        <f t="shared" si="113"/>
        <v>Underweight</v>
      </c>
      <c r="AE459" t="str">
        <f t="shared" si="114"/>
        <v>Prediabetes</v>
      </c>
      <c r="AF459" t="str">
        <f t="shared" si="115"/>
        <v>16-Sep-1984</v>
      </c>
      <c r="AG459" s="18">
        <f>VLOOKUP($U459,$A458:$Q$2344,13,FALSE)</f>
        <v>4163.21</v>
      </c>
      <c r="AH459" t="str">
        <f t="shared" si="116"/>
        <v>tier - 2</v>
      </c>
      <c r="AI459" t="str">
        <f t="shared" si="117"/>
        <v>tier - 2</v>
      </c>
      <c r="AJ459" t="str">
        <f t="shared" si="118"/>
        <v>R1012</v>
      </c>
      <c r="AK459">
        <f t="shared" si="119"/>
        <v>38</v>
      </c>
    </row>
    <row r="460" spans="1:37" ht="15.6" x14ac:dyDescent="0.3">
      <c r="A460" s="1" t="s">
        <v>1913</v>
      </c>
      <c r="B460" t="s">
        <v>5178</v>
      </c>
      <c r="C460">
        <v>24.7</v>
      </c>
      <c r="D460">
        <v>4.3600000000000003</v>
      </c>
      <c r="E460" t="s">
        <v>2380</v>
      </c>
      <c r="F460" t="s">
        <v>2380</v>
      </c>
      <c r="G460" t="s">
        <v>2381</v>
      </c>
      <c r="H460">
        <v>1</v>
      </c>
      <c r="I460" t="s">
        <v>2381</v>
      </c>
      <c r="J460" t="s">
        <v>8346</v>
      </c>
      <c r="K460" t="s">
        <v>8350</v>
      </c>
      <c r="L460" t="s">
        <v>8780</v>
      </c>
      <c r="M460" s="15">
        <v>4185.1000000000004</v>
      </c>
      <c r="N460" t="s">
        <v>11</v>
      </c>
      <c r="O460" t="s">
        <v>12</v>
      </c>
      <c r="P460" t="s">
        <v>13</v>
      </c>
      <c r="Q460">
        <v>33</v>
      </c>
      <c r="U460" s="1" t="s">
        <v>1913</v>
      </c>
      <c r="V460" t="str">
        <f t="shared" si="105"/>
        <v>Gravel</v>
      </c>
      <c r="W460">
        <f t="shared" si="106"/>
        <v>24.7</v>
      </c>
      <c r="X460">
        <f t="shared" si="107"/>
        <v>4.3600000000000003</v>
      </c>
      <c r="Y460" t="str">
        <f t="shared" si="108"/>
        <v>No</v>
      </c>
      <c r="Z460" t="str">
        <f t="shared" si="109"/>
        <v>No</v>
      </c>
      <c r="AA460" t="str">
        <f t="shared" si="110"/>
        <v>Yes</v>
      </c>
      <c r="AB460">
        <f t="shared" si="111"/>
        <v>1</v>
      </c>
      <c r="AC460" t="str">
        <f t="shared" si="112"/>
        <v>Yes</v>
      </c>
      <c r="AD460" t="str">
        <f t="shared" si="113"/>
        <v>Normal weight</v>
      </c>
      <c r="AE460" t="str">
        <f t="shared" si="114"/>
        <v>Normal</v>
      </c>
      <c r="AF460" t="str">
        <f t="shared" si="115"/>
        <v>25-Jun-1989</v>
      </c>
      <c r="AG460" s="18">
        <f>VLOOKUP($U460,$A459:$Q$2344,13,FALSE)</f>
        <v>4185.1000000000004</v>
      </c>
      <c r="AH460" t="str">
        <f t="shared" si="116"/>
        <v>tier - 2</v>
      </c>
      <c r="AI460" t="str">
        <f t="shared" si="117"/>
        <v>tier - 3</v>
      </c>
      <c r="AJ460" t="str">
        <f t="shared" si="118"/>
        <v>R1013</v>
      </c>
      <c r="AK460">
        <f t="shared" si="119"/>
        <v>33</v>
      </c>
    </row>
    <row r="461" spans="1:37" ht="15.6" x14ac:dyDescent="0.3">
      <c r="A461" s="1" t="s">
        <v>1912</v>
      </c>
      <c r="B461" t="s">
        <v>4794</v>
      </c>
      <c r="C461">
        <v>37.4</v>
      </c>
      <c r="D461">
        <v>9.7200000000000006</v>
      </c>
      <c r="E461" t="s">
        <v>2381</v>
      </c>
      <c r="F461" t="s">
        <v>2380</v>
      </c>
      <c r="G461" t="s">
        <v>2381</v>
      </c>
      <c r="H461">
        <v>1</v>
      </c>
      <c r="I461" t="s">
        <v>2380</v>
      </c>
      <c r="J461" t="s">
        <v>8344</v>
      </c>
      <c r="K461" t="s">
        <v>8348</v>
      </c>
      <c r="L461" t="s">
        <v>8781</v>
      </c>
      <c r="M461" s="15">
        <v>4188.7299999999996</v>
      </c>
      <c r="N461" t="s">
        <v>11</v>
      </c>
      <c r="O461" t="s">
        <v>11</v>
      </c>
      <c r="P461" t="s">
        <v>200</v>
      </c>
      <c r="Q461">
        <v>27</v>
      </c>
      <c r="U461" s="1" t="s">
        <v>1912</v>
      </c>
      <c r="V461" t="str">
        <f t="shared" si="105"/>
        <v>Smith</v>
      </c>
      <c r="W461">
        <f t="shared" si="106"/>
        <v>37.4</v>
      </c>
      <c r="X461">
        <f t="shared" si="107"/>
        <v>9.7200000000000006</v>
      </c>
      <c r="Y461" t="str">
        <f t="shared" si="108"/>
        <v>Yes</v>
      </c>
      <c r="Z461" t="str">
        <f t="shared" si="109"/>
        <v>No</v>
      </c>
      <c r="AA461" t="str">
        <f t="shared" si="110"/>
        <v>Yes</v>
      </c>
      <c r="AB461">
        <f t="shared" si="111"/>
        <v>1</v>
      </c>
      <c r="AC461" t="str">
        <f t="shared" si="112"/>
        <v>No</v>
      </c>
      <c r="AD461" t="str">
        <f t="shared" si="113"/>
        <v>Obesity</v>
      </c>
      <c r="AE461" t="str">
        <f t="shared" si="114"/>
        <v>Diabetes</v>
      </c>
      <c r="AF461" t="str">
        <f t="shared" si="115"/>
        <v>3-Oct-1995</v>
      </c>
      <c r="AG461" s="18">
        <f>VLOOKUP($U461,$A460:$Q$2344,13,FALSE)</f>
        <v>4188.7299999999996</v>
      </c>
      <c r="AH461" t="str">
        <f t="shared" si="116"/>
        <v>tier - 2</v>
      </c>
      <c r="AI461" t="str">
        <f t="shared" si="117"/>
        <v>tier - 2</v>
      </c>
      <c r="AJ461" t="str">
        <f t="shared" si="118"/>
        <v>R1025</v>
      </c>
      <c r="AK461">
        <f t="shared" si="119"/>
        <v>27</v>
      </c>
    </row>
    <row r="462" spans="1:37" ht="15.6" x14ac:dyDescent="0.3">
      <c r="A462" s="1" t="s">
        <v>1911</v>
      </c>
      <c r="B462" t="s">
        <v>5028</v>
      </c>
      <c r="C462">
        <v>26.885000000000002</v>
      </c>
      <c r="D462">
        <v>5.18</v>
      </c>
      <c r="E462" t="s">
        <v>2380</v>
      </c>
      <c r="F462" t="s">
        <v>2380</v>
      </c>
      <c r="G462" t="s">
        <v>2381</v>
      </c>
      <c r="H462">
        <v>1</v>
      </c>
      <c r="I462" t="s">
        <v>2381</v>
      </c>
      <c r="J462" t="s">
        <v>8345</v>
      </c>
      <c r="K462" t="s">
        <v>8350</v>
      </c>
      <c r="L462" t="s">
        <v>8782</v>
      </c>
      <c r="M462" s="15">
        <v>4189.1099999999997</v>
      </c>
      <c r="N462" t="s">
        <v>11</v>
      </c>
      <c r="O462" t="s">
        <v>11</v>
      </c>
      <c r="P462" t="s">
        <v>23</v>
      </c>
      <c r="Q462">
        <v>25</v>
      </c>
      <c r="U462" s="1" t="s">
        <v>1911</v>
      </c>
      <c r="V462" t="str">
        <f t="shared" si="105"/>
        <v>Williams</v>
      </c>
      <c r="W462">
        <f t="shared" si="106"/>
        <v>26.885000000000002</v>
      </c>
      <c r="X462">
        <f t="shared" si="107"/>
        <v>5.18</v>
      </c>
      <c r="Y462" t="str">
        <f t="shared" si="108"/>
        <v>No</v>
      </c>
      <c r="Z462" t="str">
        <f t="shared" si="109"/>
        <v>No</v>
      </c>
      <c r="AA462" t="str">
        <f t="shared" si="110"/>
        <v>Yes</v>
      </c>
      <c r="AB462">
        <f t="shared" si="111"/>
        <v>1</v>
      </c>
      <c r="AC462" t="str">
        <f t="shared" si="112"/>
        <v>Yes</v>
      </c>
      <c r="AD462" t="str">
        <f t="shared" si="113"/>
        <v>Over weight</v>
      </c>
      <c r="AE462" t="str">
        <f t="shared" si="114"/>
        <v>Normal</v>
      </c>
      <c r="AF462" t="str">
        <f t="shared" si="115"/>
        <v>6-Sep-1997</v>
      </c>
      <c r="AG462" s="18">
        <f>VLOOKUP($U462,$A461:$Q$2344,13,FALSE)</f>
        <v>4189.1099999999997</v>
      </c>
      <c r="AH462" t="str">
        <f t="shared" si="116"/>
        <v>tier - 2</v>
      </c>
      <c r="AI462" t="str">
        <f t="shared" si="117"/>
        <v>tier - 2</v>
      </c>
      <c r="AJ462" t="str">
        <f t="shared" si="118"/>
        <v>R1012</v>
      </c>
      <c r="AK462">
        <f t="shared" si="119"/>
        <v>25</v>
      </c>
    </row>
    <row r="463" spans="1:37" ht="15.6" x14ac:dyDescent="0.3">
      <c r="A463" s="1" t="s">
        <v>1910</v>
      </c>
      <c r="B463" t="s">
        <v>4812</v>
      </c>
      <c r="C463">
        <v>25.27</v>
      </c>
      <c r="D463">
        <v>5.29</v>
      </c>
      <c r="E463" t="s">
        <v>2380</v>
      </c>
      <c r="F463" t="s">
        <v>2380</v>
      </c>
      <c r="G463" t="s">
        <v>2381</v>
      </c>
      <c r="H463">
        <v>1</v>
      </c>
      <c r="I463" t="s">
        <v>2381</v>
      </c>
      <c r="J463" t="s">
        <v>8345</v>
      </c>
      <c r="K463" t="s">
        <v>8350</v>
      </c>
      <c r="L463" t="s">
        <v>8783</v>
      </c>
      <c r="M463" s="15">
        <v>4234.93</v>
      </c>
      <c r="N463" t="s">
        <v>11</v>
      </c>
      <c r="O463" t="s">
        <v>16</v>
      </c>
      <c r="P463" t="s">
        <v>42</v>
      </c>
      <c r="Q463">
        <v>24</v>
      </c>
      <c r="U463" s="1" t="s">
        <v>1910</v>
      </c>
      <c r="V463" t="str">
        <f t="shared" si="105"/>
        <v>Meyer</v>
      </c>
      <c r="W463">
        <f t="shared" si="106"/>
        <v>25.27</v>
      </c>
      <c r="X463">
        <f t="shared" si="107"/>
        <v>5.29</v>
      </c>
      <c r="Y463" t="str">
        <f t="shared" si="108"/>
        <v>No</v>
      </c>
      <c r="Z463" t="str">
        <f t="shared" si="109"/>
        <v>No</v>
      </c>
      <c r="AA463" t="str">
        <f t="shared" si="110"/>
        <v>Yes</v>
      </c>
      <c r="AB463">
        <f t="shared" si="111"/>
        <v>1</v>
      </c>
      <c r="AC463" t="str">
        <f t="shared" si="112"/>
        <v>Yes</v>
      </c>
      <c r="AD463" t="str">
        <f t="shared" si="113"/>
        <v>Over weight</v>
      </c>
      <c r="AE463" t="str">
        <f t="shared" si="114"/>
        <v>Normal</v>
      </c>
      <c r="AF463" t="str">
        <f t="shared" si="115"/>
        <v>14-Dec-1998</v>
      </c>
      <c r="AG463" s="18">
        <f>VLOOKUP($U463,$A462:$Q$2344,13,FALSE)</f>
        <v>4234.93</v>
      </c>
      <c r="AH463" t="str">
        <f t="shared" si="116"/>
        <v>tier - 2</v>
      </c>
      <c r="AI463" t="str">
        <f t="shared" si="117"/>
        <v>tier - 1</v>
      </c>
      <c r="AJ463" t="str">
        <f t="shared" si="118"/>
        <v>R1011</v>
      </c>
      <c r="AK463">
        <f t="shared" si="119"/>
        <v>24</v>
      </c>
    </row>
    <row r="464" spans="1:37" ht="15.6" x14ac:dyDescent="0.3">
      <c r="A464" s="1" t="s">
        <v>1909</v>
      </c>
      <c r="B464" t="s">
        <v>5180</v>
      </c>
      <c r="C464">
        <v>23.655000000000001</v>
      </c>
      <c r="D464">
        <v>4.8600000000000003</v>
      </c>
      <c r="E464" t="s">
        <v>2381</v>
      </c>
      <c r="F464" t="s">
        <v>2380</v>
      </c>
      <c r="G464" t="s">
        <v>2380</v>
      </c>
      <c r="H464">
        <v>0</v>
      </c>
      <c r="I464" t="s">
        <v>2381</v>
      </c>
      <c r="J464" t="s">
        <v>8346</v>
      </c>
      <c r="K464" t="s">
        <v>8350</v>
      </c>
      <c r="L464" t="s">
        <v>8784</v>
      </c>
      <c r="M464" s="15">
        <v>4237.13</v>
      </c>
      <c r="N464" t="s">
        <v>12</v>
      </c>
      <c r="O464" t="s">
        <v>16</v>
      </c>
      <c r="P464" t="s">
        <v>168</v>
      </c>
      <c r="Q464">
        <v>30</v>
      </c>
      <c r="U464" s="1" t="s">
        <v>1909</v>
      </c>
      <c r="V464" t="str">
        <f t="shared" si="105"/>
        <v>Jamieson</v>
      </c>
      <c r="W464">
        <f t="shared" si="106"/>
        <v>23.655000000000001</v>
      </c>
      <c r="X464">
        <f t="shared" si="107"/>
        <v>4.8600000000000003</v>
      </c>
      <c r="Y464" t="str">
        <f t="shared" si="108"/>
        <v>Yes</v>
      </c>
      <c r="Z464" t="str">
        <f t="shared" si="109"/>
        <v>No</v>
      </c>
      <c r="AA464" t="str">
        <f t="shared" si="110"/>
        <v>No</v>
      </c>
      <c r="AB464">
        <f t="shared" si="111"/>
        <v>0</v>
      </c>
      <c r="AC464" t="str">
        <f t="shared" si="112"/>
        <v>Yes</v>
      </c>
      <c r="AD464" t="str">
        <f t="shared" si="113"/>
        <v>Normal weight</v>
      </c>
      <c r="AE464" t="str">
        <f t="shared" si="114"/>
        <v>Normal</v>
      </c>
      <c r="AF464" t="str">
        <f t="shared" si="115"/>
        <v>27-Jun-1992</v>
      </c>
      <c r="AG464" s="18">
        <f>VLOOKUP($U464,$A463:$Q$2344,13,FALSE)</f>
        <v>4237.13</v>
      </c>
      <c r="AH464" t="str">
        <f t="shared" si="116"/>
        <v>tier - 3</v>
      </c>
      <c r="AI464" t="str">
        <f t="shared" si="117"/>
        <v>tier - 1</v>
      </c>
      <c r="AJ464" t="str">
        <f t="shared" si="118"/>
        <v>R1016</v>
      </c>
      <c r="AK464">
        <f t="shared" si="119"/>
        <v>30</v>
      </c>
    </row>
    <row r="465" spans="1:37" ht="15.6" x14ac:dyDescent="0.3">
      <c r="A465" s="1" t="s">
        <v>1908</v>
      </c>
      <c r="B465" t="s">
        <v>5181</v>
      </c>
      <c r="C465">
        <v>55.05</v>
      </c>
      <c r="D465">
        <v>7.66</v>
      </c>
      <c r="E465" t="s">
        <v>2380</v>
      </c>
      <c r="F465" t="s">
        <v>2380</v>
      </c>
      <c r="G465" t="s">
        <v>2380</v>
      </c>
      <c r="H465">
        <v>0</v>
      </c>
      <c r="I465" t="s">
        <v>2380</v>
      </c>
      <c r="J465" t="s">
        <v>8344</v>
      </c>
      <c r="K465" t="s">
        <v>8348</v>
      </c>
      <c r="L465" t="s">
        <v>8785</v>
      </c>
      <c r="M465" s="15">
        <v>4239.8900000000003</v>
      </c>
      <c r="N465" t="s">
        <v>11</v>
      </c>
      <c r="O465" t="s">
        <v>11</v>
      </c>
      <c r="P465" t="s">
        <v>23</v>
      </c>
      <c r="Q465">
        <v>31</v>
      </c>
      <c r="U465" s="1" t="s">
        <v>1908</v>
      </c>
      <c r="V465" t="str">
        <f t="shared" si="105"/>
        <v>Dufeal</v>
      </c>
      <c r="W465">
        <f t="shared" si="106"/>
        <v>55.05</v>
      </c>
      <c r="X465">
        <f t="shared" si="107"/>
        <v>7.66</v>
      </c>
      <c r="Y465" t="str">
        <f t="shared" si="108"/>
        <v>No</v>
      </c>
      <c r="Z465" t="str">
        <f t="shared" si="109"/>
        <v>No</v>
      </c>
      <c r="AA465" t="str">
        <f t="shared" si="110"/>
        <v>No</v>
      </c>
      <c r="AB465">
        <f t="shared" si="111"/>
        <v>0</v>
      </c>
      <c r="AC465" t="str">
        <f t="shared" si="112"/>
        <v>No</v>
      </c>
      <c r="AD465" t="str">
        <f t="shared" si="113"/>
        <v>Obesity</v>
      </c>
      <c r="AE465" t="str">
        <f t="shared" si="114"/>
        <v>Diabetes</v>
      </c>
      <c r="AF465" t="str">
        <f t="shared" si="115"/>
        <v>3-Nov-1991</v>
      </c>
      <c r="AG465" s="18">
        <f>VLOOKUP($U465,$A464:$Q$2344,13,FALSE)</f>
        <v>4239.8900000000003</v>
      </c>
      <c r="AH465" t="str">
        <f t="shared" si="116"/>
        <v>tier - 2</v>
      </c>
      <c r="AI465" t="str">
        <f t="shared" si="117"/>
        <v>tier - 2</v>
      </c>
      <c r="AJ465" t="str">
        <f t="shared" si="118"/>
        <v>R1012</v>
      </c>
      <c r="AK465">
        <f t="shared" si="119"/>
        <v>31</v>
      </c>
    </row>
    <row r="466" spans="1:37" ht="15.6" x14ac:dyDescent="0.3">
      <c r="A466" s="1" t="s">
        <v>1907</v>
      </c>
      <c r="B466" t="s">
        <v>5183</v>
      </c>
      <c r="C466">
        <v>24.89</v>
      </c>
      <c r="D466">
        <v>6.1</v>
      </c>
      <c r="E466" t="s">
        <v>2381</v>
      </c>
      <c r="F466" t="s">
        <v>2380</v>
      </c>
      <c r="G466" t="s">
        <v>2381</v>
      </c>
      <c r="H466">
        <v>1</v>
      </c>
      <c r="I466" t="s">
        <v>2381</v>
      </c>
      <c r="J466" t="s">
        <v>8346</v>
      </c>
      <c r="K466" t="s">
        <v>8349</v>
      </c>
      <c r="L466" t="s">
        <v>8786</v>
      </c>
      <c r="M466" s="15">
        <v>4243.59</v>
      </c>
      <c r="N466" t="s">
        <v>12</v>
      </c>
      <c r="O466" t="s">
        <v>16</v>
      </c>
      <c r="P466" t="s">
        <v>23</v>
      </c>
      <c r="Q466">
        <v>31</v>
      </c>
      <c r="U466" s="1" t="s">
        <v>1907</v>
      </c>
      <c r="V466" t="str">
        <f t="shared" si="105"/>
        <v>Sansonetti</v>
      </c>
      <c r="W466">
        <f t="shared" si="106"/>
        <v>24.89</v>
      </c>
      <c r="X466">
        <f t="shared" si="107"/>
        <v>6.1</v>
      </c>
      <c r="Y466" t="str">
        <f t="shared" si="108"/>
        <v>Yes</v>
      </c>
      <c r="Z466" t="str">
        <f t="shared" si="109"/>
        <v>No</v>
      </c>
      <c r="AA466" t="str">
        <f t="shared" si="110"/>
        <v>Yes</v>
      </c>
      <c r="AB466">
        <f t="shared" si="111"/>
        <v>1</v>
      </c>
      <c r="AC466" t="str">
        <f t="shared" si="112"/>
        <v>Yes</v>
      </c>
      <c r="AD466" t="str">
        <f t="shared" si="113"/>
        <v>Normal weight</v>
      </c>
      <c r="AE466" t="str">
        <f t="shared" si="114"/>
        <v>Prediabetes</v>
      </c>
      <c r="AF466" t="str">
        <f t="shared" si="115"/>
        <v>1-Dec-1991</v>
      </c>
      <c r="AG466" s="18">
        <f>VLOOKUP($U466,$A465:$Q$2344,13,FALSE)</f>
        <v>4243.59</v>
      </c>
      <c r="AH466" t="str">
        <f t="shared" si="116"/>
        <v>tier - 3</v>
      </c>
      <c r="AI466" t="str">
        <f t="shared" si="117"/>
        <v>tier - 1</v>
      </c>
      <c r="AJ466" t="str">
        <f t="shared" si="118"/>
        <v>R1012</v>
      </c>
      <c r="AK466">
        <f t="shared" si="119"/>
        <v>31</v>
      </c>
    </row>
    <row r="467" spans="1:37" ht="15.6" x14ac:dyDescent="0.3">
      <c r="A467" s="1" t="s">
        <v>1906</v>
      </c>
      <c r="B467" t="s">
        <v>5184</v>
      </c>
      <c r="C467">
        <v>18.715</v>
      </c>
      <c r="D467">
        <v>4.4400000000000004</v>
      </c>
      <c r="E467" t="s">
        <v>2380</v>
      </c>
      <c r="F467" t="s">
        <v>2380</v>
      </c>
      <c r="G467" t="s">
        <v>2380</v>
      </c>
      <c r="H467">
        <v>0</v>
      </c>
      <c r="I467" t="s">
        <v>2380</v>
      </c>
      <c r="J467" t="s">
        <v>8346</v>
      </c>
      <c r="K467" t="s">
        <v>8350</v>
      </c>
      <c r="L467" t="s">
        <v>8787</v>
      </c>
      <c r="M467" s="15">
        <v>4250.24</v>
      </c>
      <c r="N467" t="s">
        <v>11</v>
      </c>
      <c r="O467" t="s">
        <v>12</v>
      </c>
      <c r="P467" t="s">
        <v>13</v>
      </c>
      <c r="Q467">
        <v>40</v>
      </c>
      <c r="U467" s="1" t="s">
        <v>1906</v>
      </c>
      <c r="V467" t="str">
        <f t="shared" si="105"/>
        <v>Koneazny</v>
      </c>
      <c r="W467">
        <f t="shared" si="106"/>
        <v>18.715</v>
      </c>
      <c r="X467">
        <f t="shared" si="107"/>
        <v>4.4400000000000004</v>
      </c>
      <c r="Y467" t="str">
        <f t="shared" si="108"/>
        <v>No</v>
      </c>
      <c r="Z467" t="str">
        <f t="shared" si="109"/>
        <v>No</v>
      </c>
      <c r="AA467" t="str">
        <f t="shared" si="110"/>
        <v>No</v>
      </c>
      <c r="AB467">
        <f t="shared" si="111"/>
        <v>0</v>
      </c>
      <c r="AC467" t="str">
        <f t="shared" si="112"/>
        <v>No</v>
      </c>
      <c r="AD467" t="str">
        <f t="shared" si="113"/>
        <v>Normal weight</v>
      </c>
      <c r="AE467" t="str">
        <f t="shared" si="114"/>
        <v>Normal</v>
      </c>
      <c r="AF467" t="str">
        <f t="shared" si="115"/>
        <v>16-Jun-1982</v>
      </c>
      <c r="AG467" s="18">
        <f>VLOOKUP($U467,$A466:$Q$2344,13,FALSE)</f>
        <v>4250.24</v>
      </c>
      <c r="AH467" t="str">
        <f t="shared" si="116"/>
        <v>tier - 2</v>
      </c>
      <c r="AI467" t="str">
        <f t="shared" si="117"/>
        <v>tier - 3</v>
      </c>
      <c r="AJ467" t="str">
        <f t="shared" si="118"/>
        <v>R1013</v>
      </c>
      <c r="AK467">
        <f t="shared" si="119"/>
        <v>40</v>
      </c>
    </row>
    <row r="468" spans="1:37" ht="15.6" x14ac:dyDescent="0.3">
      <c r="A468" s="1" t="s">
        <v>1905</v>
      </c>
      <c r="B468" t="s">
        <v>4797</v>
      </c>
      <c r="C468">
        <v>28.12</v>
      </c>
      <c r="D468">
        <v>6.15</v>
      </c>
      <c r="E468" t="s">
        <v>2380</v>
      </c>
      <c r="F468" t="s">
        <v>2380</v>
      </c>
      <c r="G468" t="s">
        <v>2380</v>
      </c>
      <c r="H468">
        <v>0</v>
      </c>
      <c r="I468" t="s">
        <v>2381</v>
      </c>
      <c r="J468" t="s">
        <v>8345</v>
      </c>
      <c r="K468" t="s">
        <v>8349</v>
      </c>
      <c r="L468" t="s">
        <v>8590</v>
      </c>
      <c r="M468" s="15">
        <v>4260.74</v>
      </c>
      <c r="N468" t="s">
        <v>12</v>
      </c>
      <c r="O468" t="s">
        <v>11</v>
      </c>
      <c r="P468" t="s">
        <v>42</v>
      </c>
      <c r="Q468">
        <v>27</v>
      </c>
      <c r="U468" s="1" t="s">
        <v>1905</v>
      </c>
      <c r="V468" t="str">
        <f t="shared" si="105"/>
        <v>Johnson</v>
      </c>
      <c r="W468">
        <f t="shared" si="106"/>
        <v>28.12</v>
      </c>
      <c r="X468">
        <f t="shared" si="107"/>
        <v>6.15</v>
      </c>
      <c r="Y468" t="str">
        <f t="shared" si="108"/>
        <v>No</v>
      </c>
      <c r="Z468" t="str">
        <f t="shared" si="109"/>
        <v>No</v>
      </c>
      <c r="AA468" t="str">
        <f t="shared" si="110"/>
        <v>No</v>
      </c>
      <c r="AB468">
        <f t="shared" si="111"/>
        <v>0</v>
      </c>
      <c r="AC468" t="str">
        <f t="shared" si="112"/>
        <v>Yes</v>
      </c>
      <c r="AD468" t="str">
        <f t="shared" si="113"/>
        <v>Over weight</v>
      </c>
      <c r="AE468" t="str">
        <f t="shared" si="114"/>
        <v>Prediabetes</v>
      </c>
      <c r="AF468" t="str">
        <f t="shared" si="115"/>
        <v>14-Oct-1995</v>
      </c>
      <c r="AG468" s="18">
        <f>VLOOKUP($U468,$A467:$Q$2344,13,FALSE)</f>
        <v>4260.74</v>
      </c>
      <c r="AH468" t="str">
        <f t="shared" si="116"/>
        <v>tier - 3</v>
      </c>
      <c r="AI468" t="str">
        <f t="shared" si="117"/>
        <v>tier - 2</v>
      </c>
      <c r="AJ468" t="str">
        <f t="shared" si="118"/>
        <v>R1011</v>
      </c>
      <c r="AK468">
        <f t="shared" si="119"/>
        <v>27</v>
      </c>
    </row>
    <row r="469" spans="1:37" ht="15.6" x14ac:dyDescent="0.3">
      <c r="A469" s="1" t="s">
        <v>1904</v>
      </c>
      <c r="B469" t="s">
        <v>5185</v>
      </c>
      <c r="C469">
        <v>26.6</v>
      </c>
      <c r="D469">
        <v>4.53</v>
      </c>
      <c r="E469" t="s">
        <v>2380</v>
      </c>
      <c r="F469" t="s">
        <v>2380</v>
      </c>
      <c r="G469" t="s">
        <v>2380</v>
      </c>
      <c r="H469">
        <v>0</v>
      </c>
      <c r="I469" t="s">
        <v>2381</v>
      </c>
      <c r="J469" t="s">
        <v>8345</v>
      </c>
      <c r="K469" t="s">
        <v>8350</v>
      </c>
      <c r="L469" t="s">
        <v>8788</v>
      </c>
      <c r="M469" s="15">
        <v>4265.01</v>
      </c>
      <c r="N469" t="s">
        <v>11</v>
      </c>
      <c r="O469" t="s">
        <v>16</v>
      </c>
      <c r="P469" t="s">
        <v>23</v>
      </c>
      <c r="Q469">
        <v>39</v>
      </c>
      <c r="U469" s="1" t="s">
        <v>1904</v>
      </c>
      <c r="V469" t="str">
        <f t="shared" si="105"/>
        <v>Glasson</v>
      </c>
      <c r="W469">
        <f t="shared" si="106"/>
        <v>26.6</v>
      </c>
      <c r="X469">
        <f t="shared" si="107"/>
        <v>4.53</v>
      </c>
      <c r="Y469" t="str">
        <f t="shared" si="108"/>
        <v>No</v>
      </c>
      <c r="Z469" t="str">
        <f t="shared" si="109"/>
        <v>No</v>
      </c>
      <c r="AA469" t="str">
        <f t="shared" si="110"/>
        <v>No</v>
      </c>
      <c r="AB469">
        <f t="shared" si="111"/>
        <v>0</v>
      </c>
      <c r="AC469" t="str">
        <f t="shared" si="112"/>
        <v>Yes</v>
      </c>
      <c r="AD469" t="str">
        <f t="shared" si="113"/>
        <v>Over weight</v>
      </c>
      <c r="AE469" t="str">
        <f t="shared" si="114"/>
        <v>Normal</v>
      </c>
      <c r="AF469" t="str">
        <f t="shared" si="115"/>
        <v>20-Nov-1983</v>
      </c>
      <c r="AG469" s="18">
        <f>VLOOKUP($U469,$A468:$Q$2344,13,FALSE)</f>
        <v>4265.01</v>
      </c>
      <c r="AH469" t="str">
        <f t="shared" si="116"/>
        <v>tier - 2</v>
      </c>
      <c r="AI469" t="str">
        <f t="shared" si="117"/>
        <v>tier - 1</v>
      </c>
      <c r="AJ469" t="str">
        <f t="shared" si="118"/>
        <v>R1012</v>
      </c>
      <c r="AK469">
        <f t="shared" si="119"/>
        <v>39</v>
      </c>
    </row>
    <row r="470" spans="1:37" ht="15.6" x14ac:dyDescent="0.3">
      <c r="A470" s="1" t="s">
        <v>1903</v>
      </c>
      <c r="B470" t="s">
        <v>5186</v>
      </c>
      <c r="C470">
        <v>30.114999999999998</v>
      </c>
      <c r="D470">
        <v>5.48</v>
      </c>
      <c r="E470" t="s">
        <v>2380</v>
      </c>
      <c r="F470" t="s">
        <v>2381</v>
      </c>
      <c r="G470" t="s">
        <v>2380</v>
      </c>
      <c r="H470">
        <v>1</v>
      </c>
      <c r="I470" t="s">
        <v>2380</v>
      </c>
      <c r="J470" t="s">
        <v>8344</v>
      </c>
      <c r="K470" t="s">
        <v>8350</v>
      </c>
      <c r="L470" t="s">
        <v>8775</v>
      </c>
      <c r="M470" s="15">
        <v>4266.17</v>
      </c>
      <c r="N470" t="s">
        <v>12</v>
      </c>
      <c r="O470" t="s">
        <v>11</v>
      </c>
      <c r="P470" t="s">
        <v>13</v>
      </c>
      <c r="Q470">
        <v>30</v>
      </c>
      <c r="U470" s="1" t="s">
        <v>1903</v>
      </c>
      <c r="V470" t="str">
        <f t="shared" si="105"/>
        <v>Canitz</v>
      </c>
      <c r="W470">
        <f t="shared" si="106"/>
        <v>30.114999999999998</v>
      </c>
      <c r="X470">
        <f t="shared" si="107"/>
        <v>5.48</v>
      </c>
      <c r="Y470" t="str">
        <f t="shared" si="108"/>
        <v>No</v>
      </c>
      <c r="Z470" t="str">
        <f t="shared" si="109"/>
        <v>Yes</v>
      </c>
      <c r="AA470" t="str">
        <f t="shared" si="110"/>
        <v>No</v>
      </c>
      <c r="AB470">
        <f t="shared" si="111"/>
        <v>1</v>
      </c>
      <c r="AC470" t="str">
        <f t="shared" si="112"/>
        <v>No</v>
      </c>
      <c r="AD470" t="str">
        <f t="shared" si="113"/>
        <v>Obesity</v>
      </c>
      <c r="AE470" t="str">
        <f t="shared" si="114"/>
        <v>Normal</v>
      </c>
      <c r="AF470" t="str">
        <f t="shared" si="115"/>
        <v>18-Jun-1992</v>
      </c>
      <c r="AG470" s="18">
        <f>VLOOKUP($U470,$A469:$Q$2344,13,FALSE)</f>
        <v>4266.17</v>
      </c>
      <c r="AH470" t="str">
        <f t="shared" si="116"/>
        <v>tier - 3</v>
      </c>
      <c r="AI470" t="str">
        <f t="shared" si="117"/>
        <v>tier - 2</v>
      </c>
      <c r="AJ470" t="str">
        <f t="shared" si="118"/>
        <v>R1013</v>
      </c>
      <c r="AK470">
        <f t="shared" si="119"/>
        <v>30</v>
      </c>
    </row>
    <row r="471" spans="1:37" ht="15.6" x14ac:dyDescent="0.3">
      <c r="A471" s="1" t="s">
        <v>1902</v>
      </c>
      <c r="B471" t="s">
        <v>5187</v>
      </c>
      <c r="C471">
        <v>24.605</v>
      </c>
      <c r="D471">
        <v>5.48</v>
      </c>
      <c r="E471" t="s">
        <v>2380</v>
      </c>
      <c r="F471" t="s">
        <v>2380</v>
      </c>
      <c r="G471" t="s">
        <v>2380</v>
      </c>
      <c r="H471">
        <v>0</v>
      </c>
      <c r="I471" t="s">
        <v>2381</v>
      </c>
      <c r="J471" t="s">
        <v>8346</v>
      </c>
      <c r="K471" t="s">
        <v>8350</v>
      </c>
      <c r="L471" t="s">
        <v>8789</v>
      </c>
      <c r="M471" s="15">
        <v>4278.55</v>
      </c>
      <c r="N471" t="s">
        <v>11</v>
      </c>
      <c r="O471" t="s">
        <v>16</v>
      </c>
      <c r="P471" t="s">
        <v>300</v>
      </c>
      <c r="Q471">
        <v>20</v>
      </c>
      <c r="U471" s="1" t="s">
        <v>1902</v>
      </c>
      <c r="V471" t="str">
        <f t="shared" si="105"/>
        <v>Li</v>
      </c>
      <c r="W471">
        <f t="shared" si="106"/>
        <v>24.605</v>
      </c>
      <c r="X471">
        <f t="shared" si="107"/>
        <v>5.48</v>
      </c>
      <c r="Y471" t="str">
        <f t="shared" si="108"/>
        <v>No</v>
      </c>
      <c r="Z471" t="str">
        <f t="shared" si="109"/>
        <v>No</v>
      </c>
      <c r="AA471" t="str">
        <f t="shared" si="110"/>
        <v>No</v>
      </c>
      <c r="AB471">
        <f t="shared" si="111"/>
        <v>0</v>
      </c>
      <c r="AC471" t="str">
        <f t="shared" si="112"/>
        <v>Yes</v>
      </c>
      <c r="AD471" t="str">
        <f t="shared" si="113"/>
        <v>Normal weight</v>
      </c>
      <c r="AE471" t="str">
        <f t="shared" si="114"/>
        <v>Normal</v>
      </c>
      <c r="AF471" t="str">
        <f t="shared" si="115"/>
        <v>8-Jun-2003</v>
      </c>
      <c r="AG471" s="18">
        <f>VLOOKUP($U471,$A470:$Q$2344,13,FALSE)</f>
        <v>4278.55</v>
      </c>
      <c r="AH471" t="str">
        <f t="shared" si="116"/>
        <v>tier - 2</v>
      </c>
      <c r="AI471" t="str">
        <f t="shared" si="117"/>
        <v>tier - 1</v>
      </c>
      <c r="AJ471" t="str">
        <f t="shared" si="118"/>
        <v>R1021</v>
      </c>
      <c r="AK471">
        <f t="shared" si="119"/>
        <v>20</v>
      </c>
    </row>
    <row r="472" spans="1:37" ht="15.6" x14ac:dyDescent="0.3">
      <c r="A472" s="1" t="s">
        <v>1901</v>
      </c>
      <c r="B472" t="s">
        <v>5188</v>
      </c>
      <c r="C472">
        <v>29.6</v>
      </c>
      <c r="D472">
        <v>8.1</v>
      </c>
      <c r="E472" t="s">
        <v>2380</v>
      </c>
      <c r="F472" t="s">
        <v>2380</v>
      </c>
      <c r="G472" t="s">
        <v>2380</v>
      </c>
      <c r="H472">
        <v>0</v>
      </c>
      <c r="I472" t="s">
        <v>2380</v>
      </c>
      <c r="J472" t="s">
        <v>8345</v>
      </c>
      <c r="K472" t="s">
        <v>8348</v>
      </c>
      <c r="L472" t="s">
        <v>8790</v>
      </c>
      <c r="M472" s="15">
        <v>4296.2700000000004</v>
      </c>
      <c r="N472" t="s">
        <v>11</v>
      </c>
      <c r="O472" t="s">
        <v>12</v>
      </c>
      <c r="P472" t="s">
        <v>23</v>
      </c>
      <c r="Q472">
        <v>22</v>
      </c>
      <c r="U472" s="1" t="s">
        <v>1901</v>
      </c>
      <c r="V472" t="str">
        <f t="shared" si="105"/>
        <v>Parsons</v>
      </c>
      <c r="W472">
        <f t="shared" si="106"/>
        <v>29.6</v>
      </c>
      <c r="X472">
        <f t="shared" si="107"/>
        <v>8.1</v>
      </c>
      <c r="Y472" t="str">
        <f t="shared" si="108"/>
        <v>No</v>
      </c>
      <c r="Z472" t="str">
        <f t="shared" si="109"/>
        <v>No</v>
      </c>
      <c r="AA472" t="str">
        <f t="shared" si="110"/>
        <v>No</v>
      </c>
      <c r="AB472">
        <f t="shared" si="111"/>
        <v>0</v>
      </c>
      <c r="AC472" t="str">
        <f t="shared" si="112"/>
        <v>No</v>
      </c>
      <c r="AD472" t="str">
        <f t="shared" si="113"/>
        <v>Over weight</v>
      </c>
      <c r="AE472" t="str">
        <f t="shared" si="114"/>
        <v>Diabetes</v>
      </c>
      <c r="AF472" t="str">
        <f t="shared" si="115"/>
        <v>25-Nov-2000</v>
      </c>
      <c r="AG472" s="18">
        <f>VLOOKUP($U472,$A471:$Q$2344,13,FALSE)</f>
        <v>4296.2700000000004</v>
      </c>
      <c r="AH472" t="str">
        <f t="shared" si="116"/>
        <v>tier - 2</v>
      </c>
      <c r="AI472" t="str">
        <f t="shared" si="117"/>
        <v>tier - 3</v>
      </c>
      <c r="AJ472" t="str">
        <f t="shared" si="118"/>
        <v>R1012</v>
      </c>
      <c r="AK472">
        <f t="shared" si="119"/>
        <v>22</v>
      </c>
    </row>
    <row r="473" spans="1:37" ht="15.6" x14ac:dyDescent="0.3">
      <c r="A473" s="1" t="s">
        <v>1900</v>
      </c>
      <c r="B473" t="s">
        <v>5189</v>
      </c>
      <c r="C473">
        <v>24.42</v>
      </c>
      <c r="D473">
        <v>7.16</v>
      </c>
      <c r="E473" t="s">
        <v>2380</v>
      </c>
      <c r="F473" t="s">
        <v>2380</v>
      </c>
      <c r="G473" t="s">
        <v>2380</v>
      </c>
      <c r="H473">
        <v>0</v>
      </c>
      <c r="I473" t="s">
        <v>2381</v>
      </c>
      <c r="J473" t="s">
        <v>8346</v>
      </c>
      <c r="K473" t="s">
        <v>8348</v>
      </c>
      <c r="L473" t="s">
        <v>8791</v>
      </c>
      <c r="M473" s="15">
        <v>4320.41</v>
      </c>
      <c r="N473" t="s">
        <v>11</v>
      </c>
      <c r="O473" t="s">
        <v>16</v>
      </c>
      <c r="P473" t="s">
        <v>23</v>
      </c>
      <c r="Q473">
        <v>34</v>
      </c>
      <c r="U473" s="1" t="s">
        <v>1900</v>
      </c>
      <c r="V473" t="str">
        <f t="shared" si="105"/>
        <v>Raulli</v>
      </c>
      <c r="W473">
        <f t="shared" si="106"/>
        <v>24.42</v>
      </c>
      <c r="X473">
        <f t="shared" si="107"/>
        <v>7.16</v>
      </c>
      <c r="Y473" t="str">
        <f t="shared" si="108"/>
        <v>No</v>
      </c>
      <c r="Z473" t="str">
        <f t="shared" si="109"/>
        <v>No</v>
      </c>
      <c r="AA473" t="str">
        <f t="shared" si="110"/>
        <v>No</v>
      </c>
      <c r="AB473">
        <f t="shared" si="111"/>
        <v>0</v>
      </c>
      <c r="AC473" t="str">
        <f t="shared" si="112"/>
        <v>Yes</v>
      </c>
      <c r="AD473" t="str">
        <f t="shared" si="113"/>
        <v>Normal weight</v>
      </c>
      <c r="AE473" t="str">
        <f t="shared" si="114"/>
        <v>Diabetes</v>
      </c>
      <c r="AF473" t="str">
        <f t="shared" si="115"/>
        <v>19-Dec-1988</v>
      </c>
      <c r="AG473" s="18">
        <f>VLOOKUP($U473,$A472:$Q$2344,13,FALSE)</f>
        <v>4320.41</v>
      </c>
      <c r="AH473" t="str">
        <f t="shared" si="116"/>
        <v>tier - 2</v>
      </c>
      <c r="AI473" t="str">
        <f t="shared" si="117"/>
        <v>tier - 1</v>
      </c>
      <c r="AJ473" t="str">
        <f t="shared" si="118"/>
        <v>R1012</v>
      </c>
      <c r="AK473">
        <f t="shared" si="119"/>
        <v>34</v>
      </c>
    </row>
    <row r="474" spans="1:37" ht="15.6" x14ac:dyDescent="0.3">
      <c r="A474" s="1" t="s">
        <v>1899</v>
      </c>
      <c r="B474" t="s">
        <v>4978</v>
      </c>
      <c r="C474">
        <v>20.9</v>
      </c>
      <c r="D474">
        <v>4.55</v>
      </c>
      <c r="E474" t="s">
        <v>2381</v>
      </c>
      <c r="F474" t="s">
        <v>2380</v>
      </c>
      <c r="G474" t="s">
        <v>2381</v>
      </c>
      <c r="H474">
        <v>1</v>
      </c>
      <c r="I474" t="s">
        <v>2381</v>
      </c>
      <c r="J474" t="s">
        <v>8346</v>
      </c>
      <c r="K474" t="s">
        <v>8350</v>
      </c>
      <c r="L474" t="s">
        <v>8792</v>
      </c>
      <c r="M474" s="15">
        <v>4337.74</v>
      </c>
      <c r="N474" t="s">
        <v>11</v>
      </c>
      <c r="O474" t="s">
        <v>16</v>
      </c>
      <c r="P474" t="s">
        <v>247</v>
      </c>
      <c r="Q474">
        <v>28</v>
      </c>
      <c r="U474" s="1" t="s">
        <v>1899</v>
      </c>
      <c r="V474" t="str">
        <f t="shared" si="105"/>
        <v>Frome</v>
      </c>
      <c r="W474">
        <f t="shared" si="106"/>
        <v>20.9</v>
      </c>
      <c r="X474">
        <f t="shared" si="107"/>
        <v>4.55</v>
      </c>
      <c r="Y474" t="str">
        <f t="shared" si="108"/>
        <v>Yes</v>
      </c>
      <c r="Z474" t="str">
        <f t="shared" si="109"/>
        <v>No</v>
      </c>
      <c r="AA474" t="str">
        <f t="shared" si="110"/>
        <v>Yes</v>
      </c>
      <c r="AB474">
        <f t="shared" si="111"/>
        <v>1</v>
      </c>
      <c r="AC474" t="str">
        <f t="shared" si="112"/>
        <v>Yes</v>
      </c>
      <c r="AD474" t="str">
        <f t="shared" si="113"/>
        <v>Normal weight</v>
      </c>
      <c r="AE474" t="str">
        <f t="shared" si="114"/>
        <v>Normal</v>
      </c>
      <c r="AF474" t="str">
        <f t="shared" si="115"/>
        <v>2-Nov-1994</v>
      </c>
      <c r="AG474" s="18">
        <f>VLOOKUP($U474,$A473:$Q$2344,13,FALSE)</f>
        <v>4337.74</v>
      </c>
      <c r="AH474" t="str">
        <f t="shared" si="116"/>
        <v>tier - 2</v>
      </c>
      <c r="AI474" t="str">
        <f t="shared" si="117"/>
        <v>tier - 1</v>
      </c>
      <c r="AJ474" t="str">
        <f t="shared" si="118"/>
        <v>R1024</v>
      </c>
      <c r="AK474">
        <f t="shared" si="119"/>
        <v>28</v>
      </c>
    </row>
    <row r="475" spans="1:37" ht="15.6" x14ac:dyDescent="0.3">
      <c r="A475" s="1" t="s">
        <v>1898</v>
      </c>
      <c r="B475" t="s">
        <v>5190</v>
      </c>
      <c r="C475">
        <v>22.895</v>
      </c>
      <c r="D475">
        <v>6.03</v>
      </c>
      <c r="E475" t="s">
        <v>2380</v>
      </c>
      <c r="F475" t="s">
        <v>2380</v>
      </c>
      <c r="G475" t="s">
        <v>2380</v>
      </c>
      <c r="H475">
        <v>0</v>
      </c>
      <c r="I475" t="s">
        <v>2381</v>
      </c>
      <c r="J475" t="s">
        <v>8346</v>
      </c>
      <c r="K475" t="s">
        <v>8349</v>
      </c>
      <c r="L475" t="s">
        <v>8793</v>
      </c>
      <c r="M475" s="15">
        <v>4340.4399999999996</v>
      </c>
      <c r="N475" t="s">
        <v>11</v>
      </c>
      <c r="O475" t="s">
        <v>16</v>
      </c>
      <c r="P475" t="s">
        <v>13</v>
      </c>
      <c r="Q475">
        <v>28</v>
      </c>
      <c r="U475" s="1" t="s">
        <v>1898</v>
      </c>
      <c r="V475" t="str">
        <f t="shared" si="105"/>
        <v>Sevcik</v>
      </c>
      <c r="W475">
        <f t="shared" si="106"/>
        <v>22.895</v>
      </c>
      <c r="X475">
        <f t="shared" si="107"/>
        <v>6.03</v>
      </c>
      <c r="Y475" t="str">
        <f t="shared" si="108"/>
        <v>No</v>
      </c>
      <c r="Z475" t="str">
        <f t="shared" si="109"/>
        <v>No</v>
      </c>
      <c r="AA475" t="str">
        <f t="shared" si="110"/>
        <v>No</v>
      </c>
      <c r="AB475">
        <f t="shared" si="111"/>
        <v>0</v>
      </c>
      <c r="AC475" t="str">
        <f t="shared" si="112"/>
        <v>Yes</v>
      </c>
      <c r="AD475" t="str">
        <f t="shared" si="113"/>
        <v>Normal weight</v>
      </c>
      <c r="AE475" t="str">
        <f t="shared" si="114"/>
        <v>Prediabetes</v>
      </c>
      <c r="AF475" t="str">
        <f t="shared" si="115"/>
        <v>26-Oct-1994</v>
      </c>
      <c r="AG475" s="18">
        <f>VLOOKUP($U475,$A474:$Q$2344,13,FALSE)</f>
        <v>4340.4399999999996</v>
      </c>
      <c r="AH475" t="str">
        <f t="shared" si="116"/>
        <v>tier - 2</v>
      </c>
      <c r="AI475" t="str">
        <f t="shared" si="117"/>
        <v>tier - 1</v>
      </c>
      <c r="AJ475" t="str">
        <f t="shared" si="118"/>
        <v>R1013</v>
      </c>
      <c r="AK475">
        <f t="shared" si="119"/>
        <v>28</v>
      </c>
    </row>
    <row r="476" spans="1:37" ht="15.6" x14ac:dyDescent="0.3">
      <c r="A476" s="1" t="s">
        <v>1897</v>
      </c>
      <c r="B476" t="s">
        <v>5191</v>
      </c>
      <c r="C476">
        <v>28.3</v>
      </c>
      <c r="D476">
        <v>5.47</v>
      </c>
      <c r="E476" t="s">
        <v>2381</v>
      </c>
      <c r="F476" t="s">
        <v>2380</v>
      </c>
      <c r="G476" t="s">
        <v>2381</v>
      </c>
      <c r="H476">
        <v>1</v>
      </c>
      <c r="I476" t="s">
        <v>2381</v>
      </c>
      <c r="J476" t="s">
        <v>8345</v>
      </c>
      <c r="K476" t="s">
        <v>8350</v>
      </c>
      <c r="L476" t="s">
        <v>8794</v>
      </c>
      <c r="M476" s="15">
        <v>4347.0200000000004</v>
      </c>
      <c r="N476" t="s">
        <v>11</v>
      </c>
      <c r="O476" t="s">
        <v>16</v>
      </c>
      <c r="P476" t="s">
        <v>247</v>
      </c>
      <c r="Q476">
        <v>32</v>
      </c>
      <c r="U476" s="1" t="s">
        <v>1897</v>
      </c>
      <c r="V476" t="str">
        <f t="shared" si="105"/>
        <v>Narang</v>
      </c>
      <c r="W476">
        <f t="shared" si="106"/>
        <v>28.3</v>
      </c>
      <c r="X476">
        <f t="shared" si="107"/>
        <v>5.47</v>
      </c>
      <c r="Y476" t="str">
        <f t="shared" si="108"/>
        <v>Yes</v>
      </c>
      <c r="Z476" t="str">
        <f t="shared" si="109"/>
        <v>No</v>
      </c>
      <c r="AA476" t="str">
        <f t="shared" si="110"/>
        <v>Yes</v>
      </c>
      <c r="AB476">
        <f t="shared" si="111"/>
        <v>1</v>
      </c>
      <c r="AC476" t="str">
        <f t="shared" si="112"/>
        <v>Yes</v>
      </c>
      <c r="AD476" t="str">
        <f t="shared" si="113"/>
        <v>Over weight</v>
      </c>
      <c r="AE476" t="str">
        <f t="shared" si="114"/>
        <v>Normal</v>
      </c>
      <c r="AF476" t="str">
        <f t="shared" si="115"/>
        <v>1-Jun-1991</v>
      </c>
      <c r="AG476" s="18">
        <f>VLOOKUP($U476,$A475:$Q$2344,13,FALSE)</f>
        <v>4347.0200000000004</v>
      </c>
      <c r="AH476" t="str">
        <f t="shared" si="116"/>
        <v>tier - 2</v>
      </c>
      <c r="AI476" t="str">
        <f t="shared" si="117"/>
        <v>tier - 1</v>
      </c>
      <c r="AJ476" t="str">
        <f t="shared" si="118"/>
        <v>R1024</v>
      </c>
      <c r="AK476">
        <f t="shared" si="119"/>
        <v>32</v>
      </c>
    </row>
    <row r="477" spans="1:37" ht="15.6" x14ac:dyDescent="0.3">
      <c r="A477" s="1" t="s">
        <v>1895</v>
      </c>
      <c r="B477" t="s">
        <v>5192</v>
      </c>
      <c r="C477">
        <v>54.3</v>
      </c>
      <c r="D477">
        <v>4.1500000000000004</v>
      </c>
      <c r="E477" t="s">
        <v>2381</v>
      </c>
      <c r="F477" t="s">
        <v>2380</v>
      </c>
      <c r="G477" t="s">
        <v>2380</v>
      </c>
      <c r="H477">
        <v>1</v>
      </c>
      <c r="I477" t="s">
        <v>2380</v>
      </c>
      <c r="J477" t="s">
        <v>8344</v>
      </c>
      <c r="K477" t="s">
        <v>8350</v>
      </c>
      <c r="L477" t="s">
        <v>8795</v>
      </c>
      <c r="M477" s="15">
        <v>4349.46</v>
      </c>
      <c r="N477" t="s">
        <v>11</v>
      </c>
      <c r="O477" t="s">
        <v>11</v>
      </c>
      <c r="P477" t="s">
        <v>13</v>
      </c>
      <c r="Q477">
        <v>28</v>
      </c>
      <c r="U477" s="1" t="s">
        <v>1895</v>
      </c>
      <c r="V477" t="str">
        <f t="shared" si="105"/>
        <v>Royston</v>
      </c>
      <c r="W477">
        <f t="shared" si="106"/>
        <v>54.3</v>
      </c>
      <c r="X477">
        <f t="shared" si="107"/>
        <v>4.1500000000000004</v>
      </c>
      <c r="Y477" t="str">
        <f t="shared" si="108"/>
        <v>Yes</v>
      </c>
      <c r="Z477" t="str">
        <f t="shared" si="109"/>
        <v>No</v>
      </c>
      <c r="AA477" t="str">
        <f t="shared" si="110"/>
        <v>No</v>
      </c>
      <c r="AB477">
        <f t="shared" si="111"/>
        <v>1</v>
      </c>
      <c r="AC477" t="str">
        <f t="shared" si="112"/>
        <v>No</v>
      </c>
      <c r="AD477" t="str">
        <f t="shared" si="113"/>
        <v>Obesity</v>
      </c>
      <c r="AE477" t="str">
        <f t="shared" si="114"/>
        <v>Normal</v>
      </c>
      <c r="AF477" t="str">
        <f t="shared" si="115"/>
        <v>1-Nov-1994</v>
      </c>
      <c r="AG477" s="18">
        <f>VLOOKUP($U477,$A476:$Q$2344,13,FALSE)</f>
        <v>4349.46</v>
      </c>
      <c r="AH477" t="str">
        <f t="shared" si="116"/>
        <v>tier - 2</v>
      </c>
      <c r="AI477" t="str">
        <f t="shared" si="117"/>
        <v>tier - 2</v>
      </c>
      <c r="AJ477" t="str">
        <f t="shared" si="118"/>
        <v>R1013</v>
      </c>
      <c r="AK477">
        <f t="shared" si="119"/>
        <v>28</v>
      </c>
    </row>
    <row r="478" spans="1:37" ht="15.6" x14ac:dyDescent="0.3">
      <c r="A478" s="1" t="s">
        <v>1894</v>
      </c>
      <c r="B478" t="s">
        <v>5193</v>
      </c>
      <c r="C478">
        <v>33.344999999999999</v>
      </c>
      <c r="D478">
        <v>11.32</v>
      </c>
      <c r="E478" t="s">
        <v>2381</v>
      </c>
      <c r="F478" t="s">
        <v>2380</v>
      </c>
      <c r="G478" t="s">
        <v>2380</v>
      </c>
      <c r="H478">
        <v>1</v>
      </c>
      <c r="I478" t="s">
        <v>2380</v>
      </c>
      <c r="J478" t="s">
        <v>8344</v>
      </c>
      <c r="K478" t="s">
        <v>8348</v>
      </c>
      <c r="L478" t="s">
        <v>8796</v>
      </c>
      <c r="M478" s="15">
        <v>4350.51</v>
      </c>
      <c r="N478" t="s">
        <v>11</v>
      </c>
      <c r="O478" t="s">
        <v>11</v>
      </c>
      <c r="P478" t="s">
        <v>13</v>
      </c>
      <c r="Q478">
        <v>31</v>
      </c>
      <c r="U478" s="1" t="s">
        <v>1894</v>
      </c>
      <c r="V478" t="str">
        <f t="shared" si="105"/>
        <v>Tieri</v>
      </c>
      <c r="W478">
        <f t="shared" si="106"/>
        <v>33.344999999999999</v>
      </c>
      <c r="X478">
        <f t="shared" si="107"/>
        <v>11.32</v>
      </c>
      <c r="Y478" t="str">
        <f t="shared" si="108"/>
        <v>Yes</v>
      </c>
      <c r="Z478" t="str">
        <f t="shared" si="109"/>
        <v>No</v>
      </c>
      <c r="AA478" t="str">
        <f t="shared" si="110"/>
        <v>No</v>
      </c>
      <c r="AB478">
        <f t="shared" si="111"/>
        <v>1</v>
      </c>
      <c r="AC478" t="str">
        <f t="shared" si="112"/>
        <v>No</v>
      </c>
      <c r="AD478" t="str">
        <f t="shared" si="113"/>
        <v>Obesity</v>
      </c>
      <c r="AE478" t="str">
        <f t="shared" si="114"/>
        <v>Diabetes</v>
      </c>
      <c r="AF478" t="str">
        <f t="shared" si="115"/>
        <v>13-Sep-1991</v>
      </c>
      <c r="AG478" s="18">
        <f>VLOOKUP($U478,$A477:$Q$2344,13,FALSE)</f>
        <v>4350.51</v>
      </c>
      <c r="AH478" t="str">
        <f t="shared" si="116"/>
        <v>tier - 2</v>
      </c>
      <c r="AI478" t="str">
        <f t="shared" si="117"/>
        <v>tier - 2</v>
      </c>
      <c r="AJ478" t="str">
        <f t="shared" si="118"/>
        <v>R1013</v>
      </c>
      <c r="AK478">
        <f t="shared" si="119"/>
        <v>31</v>
      </c>
    </row>
    <row r="479" spans="1:37" ht="15.6" x14ac:dyDescent="0.3">
      <c r="A479" s="1" t="s">
        <v>1893</v>
      </c>
      <c r="B479" t="s">
        <v>5194</v>
      </c>
      <c r="C479">
        <v>33</v>
      </c>
      <c r="D479">
        <v>9.51</v>
      </c>
      <c r="E479" t="s">
        <v>2381</v>
      </c>
      <c r="F479" t="s">
        <v>2380</v>
      </c>
      <c r="G479" t="s">
        <v>2380</v>
      </c>
      <c r="H479">
        <v>0</v>
      </c>
      <c r="I479" t="s">
        <v>2380</v>
      </c>
      <c r="J479" t="s">
        <v>8344</v>
      </c>
      <c r="K479" t="s">
        <v>8348</v>
      </c>
      <c r="L479" t="s">
        <v>8797</v>
      </c>
      <c r="M479" s="15">
        <v>4357.04</v>
      </c>
      <c r="N479" t="s">
        <v>11</v>
      </c>
      <c r="O479" t="s">
        <v>12</v>
      </c>
      <c r="P479" t="s">
        <v>23</v>
      </c>
      <c r="Q479">
        <v>32</v>
      </c>
      <c r="U479" s="1" t="s">
        <v>1893</v>
      </c>
      <c r="V479" t="str">
        <f t="shared" si="105"/>
        <v>Whitney</v>
      </c>
      <c r="W479">
        <f t="shared" si="106"/>
        <v>33</v>
      </c>
      <c r="X479">
        <f t="shared" si="107"/>
        <v>9.51</v>
      </c>
      <c r="Y479" t="str">
        <f t="shared" si="108"/>
        <v>Yes</v>
      </c>
      <c r="Z479" t="str">
        <f t="shared" si="109"/>
        <v>No</v>
      </c>
      <c r="AA479" t="str">
        <f t="shared" si="110"/>
        <v>No</v>
      </c>
      <c r="AB479">
        <f t="shared" si="111"/>
        <v>0</v>
      </c>
      <c r="AC479" t="str">
        <f t="shared" si="112"/>
        <v>No</v>
      </c>
      <c r="AD479" t="str">
        <f t="shared" si="113"/>
        <v>Obesity</v>
      </c>
      <c r="AE479" t="str">
        <f t="shared" si="114"/>
        <v>Diabetes</v>
      </c>
      <c r="AF479" t="str">
        <f t="shared" si="115"/>
        <v>28-Aug-1990</v>
      </c>
      <c r="AG479" s="18">
        <f>VLOOKUP($U479,$A478:$Q$2344,13,FALSE)</f>
        <v>4357.04</v>
      </c>
      <c r="AH479" t="str">
        <f t="shared" si="116"/>
        <v>tier - 2</v>
      </c>
      <c r="AI479" t="str">
        <f t="shared" si="117"/>
        <v>tier - 3</v>
      </c>
      <c r="AJ479" t="str">
        <f t="shared" si="118"/>
        <v>R1012</v>
      </c>
      <c r="AK479">
        <f t="shared" si="119"/>
        <v>32</v>
      </c>
    </row>
    <row r="480" spans="1:37" ht="15.6" x14ac:dyDescent="0.3">
      <c r="A480" s="1" t="s">
        <v>1892</v>
      </c>
      <c r="B480" t="s">
        <v>5196</v>
      </c>
      <c r="C480">
        <v>28.024999999999999</v>
      </c>
      <c r="D480">
        <v>7.67</v>
      </c>
      <c r="E480" t="s">
        <v>2381</v>
      </c>
      <c r="F480" t="s">
        <v>2380</v>
      </c>
      <c r="G480" t="s">
        <v>2380</v>
      </c>
      <c r="H480">
        <v>1</v>
      </c>
      <c r="I480" t="s">
        <v>2381</v>
      </c>
      <c r="J480" t="s">
        <v>8345</v>
      </c>
      <c r="K480" t="s">
        <v>8348</v>
      </c>
      <c r="L480" t="s">
        <v>8798</v>
      </c>
      <c r="M480" s="15">
        <v>4391.6499999999996</v>
      </c>
      <c r="N480" t="s">
        <v>11</v>
      </c>
      <c r="O480" t="s">
        <v>11</v>
      </c>
      <c r="P480" t="s">
        <v>42</v>
      </c>
      <c r="Q480">
        <v>25</v>
      </c>
      <c r="U480" s="1" t="s">
        <v>1892</v>
      </c>
      <c r="V480" t="str">
        <f t="shared" si="105"/>
        <v>Wandzilak</v>
      </c>
      <c r="W480">
        <f t="shared" si="106"/>
        <v>28.024999999999999</v>
      </c>
      <c r="X480">
        <f t="shared" si="107"/>
        <v>7.67</v>
      </c>
      <c r="Y480" t="str">
        <f t="shared" si="108"/>
        <v>Yes</v>
      </c>
      <c r="Z480" t="str">
        <f t="shared" si="109"/>
        <v>No</v>
      </c>
      <c r="AA480" t="str">
        <f t="shared" si="110"/>
        <v>No</v>
      </c>
      <c r="AB480">
        <f t="shared" si="111"/>
        <v>1</v>
      </c>
      <c r="AC480" t="str">
        <f t="shared" si="112"/>
        <v>Yes</v>
      </c>
      <c r="AD480" t="str">
        <f t="shared" si="113"/>
        <v>Over weight</v>
      </c>
      <c r="AE480" t="str">
        <f t="shared" si="114"/>
        <v>Diabetes</v>
      </c>
      <c r="AF480" t="str">
        <f t="shared" si="115"/>
        <v>29-Nov-1997</v>
      </c>
      <c r="AG480" s="18">
        <f>VLOOKUP($U480,$A479:$Q$2344,13,FALSE)</f>
        <v>4391.6499999999996</v>
      </c>
      <c r="AH480" t="str">
        <f t="shared" si="116"/>
        <v>tier - 2</v>
      </c>
      <c r="AI480" t="str">
        <f t="shared" si="117"/>
        <v>tier - 2</v>
      </c>
      <c r="AJ480" t="str">
        <f t="shared" si="118"/>
        <v>R1011</v>
      </c>
      <c r="AK480">
        <f t="shared" si="119"/>
        <v>25</v>
      </c>
    </row>
    <row r="481" spans="1:37" ht="15.6" x14ac:dyDescent="0.3">
      <c r="A481" s="1" t="s">
        <v>1891</v>
      </c>
      <c r="B481" t="s">
        <v>5197</v>
      </c>
      <c r="C481">
        <v>28.69</v>
      </c>
      <c r="D481">
        <v>6.23</v>
      </c>
      <c r="E481" t="s">
        <v>2380</v>
      </c>
      <c r="F481" t="s">
        <v>2380</v>
      </c>
      <c r="G481" t="s">
        <v>2380</v>
      </c>
      <c r="H481">
        <v>1</v>
      </c>
      <c r="I481" t="s">
        <v>2381</v>
      </c>
      <c r="J481" t="s">
        <v>8345</v>
      </c>
      <c r="K481" t="s">
        <v>8349</v>
      </c>
      <c r="L481" t="s">
        <v>8799</v>
      </c>
      <c r="M481" s="15">
        <v>4392.7</v>
      </c>
      <c r="N481" t="s">
        <v>11</v>
      </c>
      <c r="O481" t="s">
        <v>11</v>
      </c>
      <c r="P481" t="s">
        <v>13</v>
      </c>
      <c r="Q481">
        <v>40</v>
      </c>
      <c r="U481" s="1" t="s">
        <v>1891</v>
      </c>
      <c r="V481" t="str">
        <f t="shared" si="105"/>
        <v>Valenzona</v>
      </c>
      <c r="W481">
        <f t="shared" si="106"/>
        <v>28.69</v>
      </c>
      <c r="X481">
        <f t="shared" si="107"/>
        <v>6.23</v>
      </c>
      <c r="Y481" t="str">
        <f t="shared" si="108"/>
        <v>No</v>
      </c>
      <c r="Z481" t="str">
        <f t="shared" si="109"/>
        <v>No</v>
      </c>
      <c r="AA481" t="str">
        <f t="shared" si="110"/>
        <v>No</v>
      </c>
      <c r="AB481">
        <f t="shared" si="111"/>
        <v>1</v>
      </c>
      <c r="AC481" t="str">
        <f t="shared" si="112"/>
        <v>Yes</v>
      </c>
      <c r="AD481" t="str">
        <f t="shared" si="113"/>
        <v>Over weight</v>
      </c>
      <c r="AE481" t="str">
        <f t="shared" si="114"/>
        <v>Prediabetes</v>
      </c>
      <c r="AF481" t="str">
        <f t="shared" si="115"/>
        <v>29-Jun-1982</v>
      </c>
      <c r="AG481" s="18">
        <f>VLOOKUP($U481,$A480:$Q$2344,13,FALSE)</f>
        <v>4392.7</v>
      </c>
      <c r="AH481" t="str">
        <f t="shared" si="116"/>
        <v>tier - 2</v>
      </c>
      <c r="AI481" t="str">
        <f t="shared" si="117"/>
        <v>tier - 2</v>
      </c>
      <c r="AJ481" t="str">
        <f t="shared" si="118"/>
        <v>R1013</v>
      </c>
      <c r="AK481">
        <f t="shared" si="119"/>
        <v>40</v>
      </c>
    </row>
    <row r="482" spans="1:37" ht="15.6" x14ac:dyDescent="0.3">
      <c r="A482" s="1" t="s">
        <v>1890</v>
      </c>
      <c r="B482" t="s">
        <v>5198</v>
      </c>
      <c r="C482">
        <v>40.28</v>
      </c>
      <c r="D482">
        <v>8.9</v>
      </c>
      <c r="E482" t="s">
        <v>2380</v>
      </c>
      <c r="F482" t="s">
        <v>2380</v>
      </c>
      <c r="G482" t="s">
        <v>2380</v>
      </c>
      <c r="H482">
        <v>0</v>
      </c>
      <c r="I482" t="s">
        <v>2380</v>
      </c>
      <c r="J482" t="s">
        <v>8344</v>
      </c>
      <c r="K482" t="s">
        <v>8348</v>
      </c>
      <c r="L482" t="s">
        <v>8800</v>
      </c>
      <c r="M482" s="15">
        <v>4397.3100000000004</v>
      </c>
      <c r="N482" t="s">
        <v>11</v>
      </c>
      <c r="O482" t="s">
        <v>11</v>
      </c>
      <c r="P482" t="s">
        <v>13</v>
      </c>
      <c r="Q482">
        <v>34</v>
      </c>
      <c r="U482" s="1" t="s">
        <v>1890</v>
      </c>
      <c r="V482" t="str">
        <f t="shared" si="105"/>
        <v>Young</v>
      </c>
      <c r="W482">
        <f t="shared" si="106"/>
        <v>40.28</v>
      </c>
      <c r="X482">
        <f t="shared" si="107"/>
        <v>8.9</v>
      </c>
      <c r="Y482" t="str">
        <f t="shared" si="108"/>
        <v>No</v>
      </c>
      <c r="Z482" t="str">
        <f t="shared" si="109"/>
        <v>No</v>
      </c>
      <c r="AA482" t="str">
        <f t="shared" si="110"/>
        <v>No</v>
      </c>
      <c r="AB482">
        <f t="shared" si="111"/>
        <v>0</v>
      </c>
      <c r="AC482" t="str">
        <f t="shared" si="112"/>
        <v>No</v>
      </c>
      <c r="AD482" t="str">
        <f t="shared" si="113"/>
        <v>Obesity</v>
      </c>
      <c r="AE482" t="str">
        <f t="shared" si="114"/>
        <v>Diabetes</v>
      </c>
      <c r="AF482" t="str">
        <f t="shared" si="115"/>
        <v>18-Jul-1988</v>
      </c>
      <c r="AG482" s="18">
        <f>VLOOKUP($U482,$A481:$Q$2344,13,FALSE)</f>
        <v>4397.3100000000004</v>
      </c>
      <c r="AH482" t="str">
        <f t="shared" si="116"/>
        <v>tier - 2</v>
      </c>
      <c r="AI482" t="str">
        <f t="shared" si="117"/>
        <v>tier - 2</v>
      </c>
      <c r="AJ482" t="str">
        <f t="shared" si="118"/>
        <v>R1013</v>
      </c>
      <c r="AK482">
        <f t="shared" si="119"/>
        <v>34</v>
      </c>
    </row>
    <row r="483" spans="1:37" ht="15.6" x14ac:dyDescent="0.3">
      <c r="A483" s="1" t="s">
        <v>1889</v>
      </c>
      <c r="B483" t="s">
        <v>5199</v>
      </c>
      <c r="C483">
        <v>37.299999999999997</v>
      </c>
      <c r="D483">
        <v>7.79</v>
      </c>
      <c r="E483" t="s">
        <v>2381</v>
      </c>
      <c r="F483" t="s">
        <v>2380</v>
      </c>
      <c r="G483" t="s">
        <v>2380</v>
      </c>
      <c r="H483">
        <v>0</v>
      </c>
      <c r="I483" t="s">
        <v>2380</v>
      </c>
      <c r="J483" t="s">
        <v>8344</v>
      </c>
      <c r="K483" t="s">
        <v>8348</v>
      </c>
      <c r="L483" t="s">
        <v>8801</v>
      </c>
      <c r="M483" s="15">
        <v>4399.7299999999996</v>
      </c>
      <c r="N483" t="s">
        <v>12</v>
      </c>
      <c r="O483" t="s">
        <v>11</v>
      </c>
      <c r="P483" t="s">
        <v>13</v>
      </c>
      <c r="Q483">
        <v>36</v>
      </c>
      <c r="U483" s="1" t="s">
        <v>1889</v>
      </c>
      <c r="V483" t="str">
        <f t="shared" si="105"/>
        <v>Richards</v>
      </c>
      <c r="W483">
        <f t="shared" si="106"/>
        <v>37.299999999999997</v>
      </c>
      <c r="X483">
        <f t="shared" si="107"/>
        <v>7.79</v>
      </c>
      <c r="Y483" t="str">
        <f t="shared" si="108"/>
        <v>Yes</v>
      </c>
      <c r="Z483" t="str">
        <f t="shared" si="109"/>
        <v>No</v>
      </c>
      <c r="AA483" t="str">
        <f t="shared" si="110"/>
        <v>No</v>
      </c>
      <c r="AB483">
        <f t="shared" si="111"/>
        <v>0</v>
      </c>
      <c r="AC483" t="str">
        <f t="shared" si="112"/>
        <v>No</v>
      </c>
      <c r="AD483" t="str">
        <f t="shared" si="113"/>
        <v>Obesity</v>
      </c>
      <c r="AE483" t="str">
        <f t="shared" si="114"/>
        <v>Diabetes</v>
      </c>
      <c r="AF483" t="str">
        <f t="shared" si="115"/>
        <v>11-Aug-1986</v>
      </c>
      <c r="AG483" s="18">
        <f>VLOOKUP($U483,$A482:$Q$2344,13,FALSE)</f>
        <v>4399.7299999999996</v>
      </c>
      <c r="AH483" t="str">
        <f t="shared" si="116"/>
        <v>tier - 3</v>
      </c>
      <c r="AI483" t="str">
        <f t="shared" si="117"/>
        <v>tier - 2</v>
      </c>
      <c r="AJ483" t="str">
        <f t="shared" si="118"/>
        <v>R1013</v>
      </c>
      <c r="AK483">
        <f t="shared" si="119"/>
        <v>36</v>
      </c>
    </row>
    <row r="484" spans="1:37" ht="15.6" x14ac:dyDescent="0.3">
      <c r="A484" s="1" t="s">
        <v>1888</v>
      </c>
      <c r="B484" t="s">
        <v>5200</v>
      </c>
      <c r="C484">
        <v>54.47</v>
      </c>
      <c r="D484">
        <v>4.49</v>
      </c>
      <c r="E484" t="s">
        <v>2381</v>
      </c>
      <c r="F484" t="s">
        <v>2380</v>
      </c>
      <c r="G484" t="s">
        <v>2380</v>
      </c>
      <c r="H484">
        <v>2</v>
      </c>
      <c r="I484" t="s">
        <v>2380</v>
      </c>
      <c r="J484" t="s">
        <v>8344</v>
      </c>
      <c r="K484" t="s">
        <v>8350</v>
      </c>
      <c r="L484" t="s">
        <v>8802</v>
      </c>
      <c r="M484" s="15">
        <v>4402.2299999999996</v>
      </c>
      <c r="N484" t="s">
        <v>11</v>
      </c>
      <c r="O484" t="s">
        <v>11</v>
      </c>
      <c r="P484" t="s">
        <v>42</v>
      </c>
      <c r="Q484">
        <v>36</v>
      </c>
      <c r="U484" s="1" t="s">
        <v>1888</v>
      </c>
      <c r="V484" t="str">
        <f t="shared" si="105"/>
        <v>Alexson</v>
      </c>
      <c r="W484">
        <f t="shared" si="106"/>
        <v>54.47</v>
      </c>
      <c r="X484">
        <f t="shared" si="107"/>
        <v>4.49</v>
      </c>
      <c r="Y484" t="str">
        <f t="shared" si="108"/>
        <v>Yes</v>
      </c>
      <c r="Z484" t="str">
        <f t="shared" si="109"/>
        <v>No</v>
      </c>
      <c r="AA484" t="str">
        <f t="shared" si="110"/>
        <v>No</v>
      </c>
      <c r="AB484">
        <f t="shared" si="111"/>
        <v>2</v>
      </c>
      <c r="AC484" t="str">
        <f t="shared" si="112"/>
        <v>No</v>
      </c>
      <c r="AD484" t="str">
        <f t="shared" si="113"/>
        <v>Obesity</v>
      </c>
      <c r="AE484" t="str">
        <f t="shared" si="114"/>
        <v>Normal</v>
      </c>
      <c r="AF484" t="str">
        <f t="shared" si="115"/>
        <v>13-Jul-1986</v>
      </c>
      <c r="AG484" s="18">
        <f>VLOOKUP($U484,$A483:$Q$2344,13,FALSE)</f>
        <v>4402.2299999999996</v>
      </c>
      <c r="AH484" t="str">
        <f t="shared" si="116"/>
        <v>tier - 2</v>
      </c>
      <c r="AI484" t="str">
        <f t="shared" si="117"/>
        <v>tier - 2</v>
      </c>
      <c r="AJ484" t="str">
        <f t="shared" si="118"/>
        <v>R1011</v>
      </c>
      <c r="AK484">
        <f t="shared" si="119"/>
        <v>36</v>
      </c>
    </row>
    <row r="485" spans="1:37" ht="15.6" x14ac:dyDescent="0.3">
      <c r="A485" s="1" t="s">
        <v>1887</v>
      </c>
      <c r="B485" t="s">
        <v>4864</v>
      </c>
      <c r="C485">
        <v>38.06</v>
      </c>
      <c r="D485">
        <v>5.24</v>
      </c>
      <c r="E485" t="s">
        <v>2381</v>
      </c>
      <c r="F485" t="s">
        <v>2380</v>
      </c>
      <c r="G485" t="s">
        <v>2381</v>
      </c>
      <c r="H485">
        <v>1</v>
      </c>
      <c r="I485" t="s">
        <v>2380</v>
      </c>
      <c r="J485" t="s">
        <v>8344</v>
      </c>
      <c r="K485" t="s">
        <v>8350</v>
      </c>
      <c r="L485" t="s">
        <v>8803</v>
      </c>
      <c r="M485" s="15">
        <v>4415.16</v>
      </c>
      <c r="N485" t="s">
        <v>11</v>
      </c>
      <c r="O485" t="s">
        <v>16</v>
      </c>
      <c r="P485" t="s">
        <v>13</v>
      </c>
      <c r="Q485">
        <v>34</v>
      </c>
      <c r="U485" s="1" t="s">
        <v>1887</v>
      </c>
      <c r="V485" t="str">
        <f t="shared" si="105"/>
        <v>Wright</v>
      </c>
      <c r="W485">
        <f t="shared" si="106"/>
        <v>38.06</v>
      </c>
      <c r="X485">
        <f t="shared" si="107"/>
        <v>5.24</v>
      </c>
      <c r="Y485" t="str">
        <f t="shared" si="108"/>
        <v>Yes</v>
      </c>
      <c r="Z485" t="str">
        <f t="shared" si="109"/>
        <v>No</v>
      </c>
      <c r="AA485" t="str">
        <f t="shared" si="110"/>
        <v>Yes</v>
      </c>
      <c r="AB485">
        <f t="shared" si="111"/>
        <v>1</v>
      </c>
      <c r="AC485" t="str">
        <f t="shared" si="112"/>
        <v>No</v>
      </c>
      <c r="AD485" t="str">
        <f t="shared" si="113"/>
        <v>Obesity</v>
      </c>
      <c r="AE485" t="str">
        <f t="shared" si="114"/>
        <v>Normal</v>
      </c>
      <c r="AF485" t="str">
        <f t="shared" si="115"/>
        <v>16-Sep-1988</v>
      </c>
      <c r="AG485" s="18">
        <f>VLOOKUP($U485,$A484:$Q$2344,13,FALSE)</f>
        <v>4415.16</v>
      </c>
      <c r="AH485" t="str">
        <f t="shared" si="116"/>
        <v>tier - 2</v>
      </c>
      <c r="AI485" t="str">
        <f t="shared" si="117"/>
        <v>tier - 1</v>
      </c>
      <c r="AJ485" t="str">
        <f t="shared" si="118"/>
        <v>R1013</v>
      </c>
      <c r="AK485">
        <f t="shared" si="119"/>
        <v>34</v>
      </c>
    </row>
    <row r="486" spans="1:37" ht="15.6" x14ac:dyDescent="0.3">
      <c r="A486" s="1" t="s">
        <v>1886</v>
      </c>
      <c r="B486" t="s">
        <v>5201</v>
      </c>
      <c r="C486">
        <v>51.47</v>
      </c>
      <c r="D486">
        <v>9.6</v>
      </c>
      <c r="E486" t="s">
        <v>2380</v>
      </c>
      <c r="F486" t="s">
        <v>2380</v>
      </c>
      <c r="G486" t="s">
        <v>2380</v>
      </c>
      <c r="H486">
        <v>0</v>
      </c>
      <c r="I486" t="s">
        <v>2380</v>
      </c>
      <c r="J486" t="s">
        <v>8344</v>
      </c>
      <c r="K486" t="s">
        <v>8348</v>
      </c>
      <c r="L486" t="s">
        <v>8804</v>
      </c>
      <c r="M486" s="15">
        <v>4420.95</v>
      </c>
      <c r="N486" t="s">
        <v>11</v>
      </c>
      <c r="O486" t="s">
        <v>12</v>
      </c>
      <c r="P486" t="s">
        <v>516</v>
      </c>
      <c r="Q486">
        <v>30</v>
      </c>
      <c r="U486" s="1" t="s">
        <v>1886</v>
      </c>
      <c r="V486" t="str">
        <f t="shared" si="105"/>
        <v>McKenna</v>
      </c>
      <c r="W486">
        <f t="shared" si="106"/>
        <v>51.47</v>
      </c>
      <c r="X486">
        <f t="shared" si="107"/>
        <v>9.6</v>
      </c>
      <c r="Y486" t="str">
        <f t="shared" si="108"/>
        <v>No</v>
      </c>
      <c r="Z486" t="str">
        <f t="shared" si="109"/>
        <v>No</v>
      </c>
      <c r="AA486" t="str">
        <f t="shared" si="110"/>
        <v>No</v>
      </c>
      <c r="AB486">
        <f t="shared" si="111"/>
        <v>0</v>
      </c>
      <c r="AC486" t="str">
        <f t="shared" si="112"/>
        <v>No</v>
      </c>
      <c r="AD486" t="str">
        <f t="shared" si="113"/>
        <v>Obesity</v>
      </c>
      <c r="AE486" t="str">
        <f t="shared" si="114"/>
        <v>Diabetes</v>
      </c>
      <c r="AF486" t="str">
        <f t="shared" si="115"/>
        <v>15-Aug-1992</v>
      </c>
      <c r="AG486" s="18">
        <f>VLOOKUP($U486,$A485:$Q$2344,13,FALSE)</f>
        <v>4420.95</v>
      </c>
      <c r="AH486" t="str">
        <f t="shared" si="116"/>
        <v>tier - 2</v>
      </c>
      <c r="AI486" t="str">
        <f t="shared" si="117"/>
        <v>tier - 3</v>
      </c>
      <c r="AJ486" t="str">
        <f t="shared" si="118"/>
        <v>R1020</v>
      </c>
      <c r="AK486">
        <f t="shared" si="119"/>
        <v>30</v>
      </c>
    </row>
    <row r="487" spans="1:37" ht="15.6" x14ac:dyDescent="0.3">
      <c r="A487" s="1" t="s">
        <v>1885</v>
      </c>
      <c r="B487" t="s">
        <v>5058</v>
      </c>
      <c r="C487">
        <v>29.8</v>
      </c>
      <c r="D487">
        <v>5.78</v>
      </c>
      <c r="E487" t="s">
        <v>2381</v>
      </c>
      <c r="F487" t="s">
        <v>2380</v>
      </c>
      <c r="G487" t="s">
        <v>2380</v>
      </c>
      <c r="H487">
        <v>0</v>
      </c>
      <c r="I487" t="s">
        <v>2380</v>
      </c>
      <c r="J487" t="s">
        <v>8345</v>
      </c>
      <c r="K487" t="s">
        <v>8349</v>
      </c>
      <c r="L487" t="s">
        <v>8805</v>
      </c>
      <c r="M487" s="15">
        <v>4428.8900000000003</v>
      </c>
      <c r="N487" t="s">
        <v>12</v>
      </c>
      <c r="O487" t="s">
        <v>16</v>
      </c>
      <c r="P487" t="s">
        <v>356</v>
      </c>
      <c r="Q487">
        <v>28</v>
      </c>
      <c r="U487" s="1" t="s">
        <v>1885</v>
      </c>
      <c r="V487" t="str">
        <f t="shared" si="105"/>
        <v>Sallade</v>
      </c>
      <c r="W487">
        <f t="shared" si="106"/>
        <v>29.8</v>
      </c>
      <c r="X487">
        <f t="shared" si="107"/>
        <v>5.78</v>
      </c>
      <c r="Y487" t="str">
        <f t="shared" si="108"/>
        <v>Yes</v>
      </c>
      <c r="Z487" t="str">
        <f t="shared" si="109"/>
        <v>No</v>
      </c>
      <c r="AA487" t="str">
        <f t="shared" si="110"/>
        <v>No</v>
      </c>
      <c r="AB487">
        <f t="shared" si="111"/>
        <v>0</v>
      </c>
      <c r="AC487" t="str">
        <f t="shared" si="112"/>
        <v>No</v>
      </c>
      <c r="AD487" t="str">
        <f t="shared" si="113"/>
        <v>Over weight</v>
      </c>
      <c r="AE487" t="str">
        <f t="shared" si="114"/>
        <v>Prediabetes</v>
      </c>
      <c r="AF487" t="str">
        <f t="shared" si="115"/>
        <v>29-Dec-1994</v>
      </c>
      <c r="AG487" s="18">
        <f>VLOOKUP($U487,$A486:$Q$2344,13,FALSE)</f>
        <v>4428.8900000000003</v>
      </c>
      <c r="AH487" t="str">
        <f t="shared" si="116"/>
        <v>tier - 3</v>
      </c>
      <c r="AI487" t="str">
        <f t="shared" si="117"/>
        <v>tier - 1</v>
      </c>
      <c r="AJ487" t="str">
        <f t="shared" si="118"/>
        <v>R1017</v>
      </c>
      <c r="AK487">
        <f t="shared" si="119"/>
        <v>28</v>
      </c>
    </row>
    <row r="488" spans="1:37" ht="15.6" x14ac:dyDescent="0.3">
      <c r="A488" s="1" t="s">
        <v>1884</v>
      </c>
      <c r="B488" t="s">
        <v>5202</v>
      </c>
      <c r="C488">
        <v>49.77</v>
      </c>
      <c r="D488">
        <v>7.02</v>
      </c>
      <c r="E488" t="s">
        <v>2380</v>
      </c>
      <c r="F488" t="s">
        <v>2380</v>
      </c>
      <c r="G488" t="s">
        <v>2380</v>
      </c>
      <c r="H488">
        <v>0</v>
      </c>
      <c r="I488" t="s">
        <v>2380</v>
      </c>
      <c r="J488" t="s">
        <v>8344</v>
      </c>
      <c r="K488" t="s">
        <v>8348</v>
      </c>
      <c r="L488" t="s">
        <v>8806</v>
      </c>
      <c r="M488" s="15">
        <v>4433.3900000000003</v>
      </c>
      <c r="N488" t="s">
        <v>11</v>
      </c>
      <c r="O488" t="s">
        <v>12</v>
      </c>
      <c r="P488" t="s">
        <v>23</v>
      </c>
      <c r="Q488">
        <v>29</v>
      </c>
      <c r="U488" s="1" t="s">
        <v>1884</v>
      </c>
      <c r="V488" t="str">
        <f t="shared" si="105"/>
        <v>Argall</v>
      </c>
      <c r="W488">
        <f t="shared" si="106"/>
        <v>49.77</v>
      </c>
      <c r="X488">
        <f t="shared" si="107"/>
        <v>7.02</v>
      </c>
      <c r="Y488" t="str">
        <f t="shared" si="108"/>
        <v>No</v>
      </c>
      <c r="Z488" t="str">
        <f t="shared" si="109"/>
        <v>No</v>
      </c>
      <c r="AA488" t="str">
        <f t="shared" si="110"/>
        <v>No</v>
      </c>
      <c r="AB488">
        <f t="shared" si="111"/>
        <v>0</v>
      </c>
      <c r="AC488" t="str">
        <f t="shared" si="112"/>
        <v>No</v>
      </c>
      <c r="AD488" t="str">
        <f t="shared" si="113"/>
        <v>Obesity</v>
      </c>
      <c r="AE488" t="str">
        <f t="shared" si="114"/>
        <v>Diabetes</v>
      </c>
      <c r="AF488" t="str">
        <f t="shared" si="115"/>
        <v>4-Sep-1993</v>
      </c>
      <c r="AG488" s="18">
        <f>VLOOKUP($U488,$A487:$Q$2344,13,FALSE)</f>
        <v>4433.3900000000003</v>
      </c>
      <c r="AH488" t="str">
        <f t="shared" si="116"/>
        <v>tier - 2</v>
      </c>
      <c r="AI488" t="str">
        <f t="shared" si="117"/>
        <v>tier - 3</v>
      </c>
      <c r="AJ488" t="str">
        <f t="shared" si="118"/>
        <v>R1012</v>
      </c>
      <c r="AK488">
        <f t="shared" si="119"/>
        <v>29</v>
      </c>
    </row>
    <row r="489" spans="1:37" ht="15.6" x14ac:dyDescent="0.3">
      <c r="A489" s="1" t="s">
        <v>1883</v>
      </c>
      <c r="B489" t="s">
        <v>5203</v>
      </c>
      <c r="C489">
        <v>25.555</v>
      </c>
      <c r="D489">
        <v>4.09</v>
      </c>
      <c r="E489" t="s">
        <v>2381</v>
      </c>
      <c r="F489" t="s">
        <v>2380</v>
      </c>
      <c r="G489" t="s">
        <v>2380</v>
      </c>
      <c r="H489">
        <v>0</v>
      </c>
      <c r="I489" t="s">
        <v>2381</v>
      </c>
      <c r="J489" t="s">
        <v>8345</v>
      </c>
      <c r="K489" t="s">
        <v>8350</v>
      </c>
      <c r="L489" t="s">
        <v>8807</v>
      </c>
      <c r="M489" s="15">
        <v>4433.92</v>
      </c>
      <c r="N489" t="s">
        <v>11</v>
      </c>
      <c r="O489" t="s">
        <v>11</v>
      </c>
      <c r="P489" t="s">
        <v>23</v>
      </c>
      <c r="Q489">
        <v>29</v>
      </c>
      <c r="U489" s="1" t="s">
        <v>1883</v>
      </c>
      <c r="V489" t="str">
        <f t="shared" si="105"/>
        <v>Patchell</v>
      </c>
      <c r="W489">
        <f t="shared" si="106"/>
        <v>25.555</v>
      </c>
      <c r="X489">
        <f t="shared" si="107"/>
        <v>4.09</v>
      </c>
      <c r="Y489" t="str">
        <f t="shared" si="108"/>
        <v>Yes</v>
      </c>
      <c r="Z489" t="str">
        <f t="shared" si="109"/>
        <v>No</v>
      </c>
      <c r="AA489" t="str">
        <f t="shared" si="110"/>
        <v>No</v>
      </c>
      <c r="AB489">
        <f t="shared" si="111"/>
        <v>0</v>
      </c>
      <c r="AC489" t="str">
        <f t="shared" si="112"/>
        <v>Yes</v>
      </c>
      <c r="AD489" t="str">
        <f t="shared" si="113"/>
        <v>Over weight</v>
      </c>
      <c r="AE489" t="str">
        <f t="shared" si="114"/>
        <v>Normal</v>
      </c>
      <c r="AF489" t="str">
        <f t="shared" si="115"/>
        <v>23-Dec-1993</v>
      </c>
      <c r="AG489" s="18">
        <f>VLOOKUP($U489,$A488:$Q$2344,13,FALSE)</f>
        <v>4433.92</v>
      </c>
      <c r="AH489" t="str">
        <f t="shared" si="116"/>
        <v>tier - 2</v>
      </c>
      <c r="AI489" t="str">
        <f t="shared" si="117"/>
        <v>tier - 2</v>
      </c>
      <c r="AJ489" t="str">
        <f t="shared" si="118"/>
        <v>R1012</v>
      </c>
      <c r="AK489">
        <f t="shared" si="119"/>
        <v>29</v>
      </c>
    </row>
    <row r="490" spans="1:37" ht="15.6" x14ac:dyDescent="0.3">
      <c r="A490" s="1" t="s">
        <v>1882</v>
      </c>
      <c r="B490" t="s">
        <v>5204</v>
      </c>
      <c r="C490">
        <v>29.64</v>
      </c>
      <c r="D490">
        <v>4.93</v>
      </c>
      <c r="E490" t="s">
        <v>2380</v>
      </c>
      <c r="F490" t="s">
        <v>2380</v>
      </c>
      <c r="G490" t="s">
        <v>2381</v>
      </c>
      <c r="H490">
        <v>1</v>
      </c>
      <c r="I490" t="s">
        <v>2380</v>
      </c>
      <c r="J490" t="s">
        <v>8345</v>
      </c>
      <c r="K490" t="s">
        <v>8350</v>
      </c>
      <c r="L490" t="s">
        <v>8808</v>
      </c>
      <c r="M490" s="15">
        <v>4435.09</v>
      </c>
      <c r="N490" t="s">
        <v>12</v>
      </c>
      <c r="O490" t="s">
        <v>11</v>
      </c>
      <c r="P490" t="s">
        <v>168</v>
      </c>
      <c r="Q490">
        <v>28</v>
      </c>
      <c r="U490" s="1" t="s">
        <v>1882</v>
      </c>
      <c r="V490" t="str">
        <f t="shared" si="105"/>
        <v>Catoggio</v>
      </c>
      <c r="W490">
        <f t="shared" si="106"/>
        <v>29.64</v>
      </c>
      <c r="X490">
        <f t="shared" si="107"/>
        <v>4.93</v>
      </c>
      <c r="Y490" t="str">
        <f t="shared" si="108"/>
        <v>No</v>
      </c>
      <c r="Z490" t="str">
        <f t="shared" si="109"/>
        <v>No</v>
      </c>
      <c r="AA490" t="str">
        <f t="shared" si="110"/>
        <v>Yes</v>
      </c>
      <c r="AB490">
        <f t="shared" si="111"/>
        <v>1</v>
      </c>
      <c r="AC490" t="str">
        <f t="shared" si="112"/>
        <v>No</v>
      </c>
      <c r="AD490" t="str">
        <f t="shared" si="113"/>
        <v>Over weight</v>
      </c>
      <c r="AE490" t="str">
        <f t="shared" si="114"/>
        <v>Normal</v>
      </c>
      <c r="AF490" t="str">
        <f t="shared" si="115"/>
        <v>8-Oct-1994</v>
      </c>
      <c r="AG490" s="18">
        <f>VLOOKUP($U490,$A489:$Q$2344,13,FALSE)</f>
        <v>4435.09</v>
      </c>
      <c r="AH490" t="str">
        <f t="shared" si="116"/>
        <v>tier - 3</v>
      </c>
      <c r="AI490" t="str">
        <f t="shared" si="117"/>
        <v>tier - 2</v>
      </c>
      <c r="AJ490" t="str">
        <f t="shared" si="118"/>
        <v>R1016</v>
      </c>
      <c r="AK490">
        <f t="shared" si="119"/>
        <v>28</v>
      </c>
    </row>
    <row r="491" spans="1:37" ht="15.6" x14ac:dyDescent="0.3">
      <c r="A491" s="1" t="s">
        <v>1881</v>
      </c>
      <c r="B491" t="s">
        <v>5205</v>
      </c>
      <c r="C491">
        <v>53.93</v>
      </c>
      <c r="D491">
        <v>5.34</v>
      </c>
      <c r="E491" t="s">
        <v>2381</v>
      </c>
      <c r="F491" t="s">
        <v>2380</v>
      </c>
      <c r="G491" t="s">
        <v>2380</v>
      </c>
      <c r="H491">
        <v>2</v>
      </c>
      <c r="I491" t="s">
        <v>2380</v>
      </c>
      <c r="J491" t="s">
        <v>8344</v>
      </c>
      <c r="K491" t="s">
        <v>8350</v>
      </c>
      <c r="L491" t="s">
        <v>8809</v>
      </c>
      <c r="M491" s="15">
        <v>4438.26</v>
      </c>
      <c r="N491" t="s">
        <v>11</v>
      </c>
      <c r="O491" t="s">
        <v>12</v>
      </c>
      <c r="P491" t="s">
        <v>356</v>
      </c>
      <c r="Q491">
        <v>28</v>
      </c>
      <c r="U491" s="1" t="s">
        <v>1881</v>
      </c>
      <c r="V491" t="str">
        <f t="shared" si="105"/>
        <v>Adams</v>
      </c>
      <c r="W491">
        <f t="shared" si="106"/>
        <v>53.93</v>
      </c>
      <c r="X491">
        <f t="shared" si="107"/>
        <v>5.34</v>
      </c>
      <c r="Y491" t="str">
        <f t="shared" si="108"/>
        <v>Yes</v>
      </c>
      <c r="Z491" t="str">
        <f t="shared" si="109"/>
        <v>No</v>
      </c>
      <c r="AA491" t="str">
        <f t="shared" si="110"/>
        <v>No</v>
      </c>
      <c r="AB491">
        <f t="shared" si="111"/>
        <v>2</v>
      </c>
      <c r="AC491" t="str">
        <f t="shared" si="112"/>
        <v>No</v>
      </c>
      <c r="AD491" t="str">
        <f t="shared" si="113"/>
        <v>Obesity</v>
      </c>
      <c r="AE491" t="str">
        <f t="shared" si="114"/>
        <v>Normal</v>
      </c>
      <c r="AF491" t="str">
        <f t="shared" si="115"/>
        <v>24-Oct-1994</v>
      </c>
      <c r="AG491" s="18">
        <f>VLOOKUP($U491,$A490:$Q$2344,13,FALSE)</f>
        <v>4438.26</v>
      </c>
      <c r="AH491" t="str">
        <f t="shared" si="116"/>
        <v>tier - 2</v>
      </c>
      <c r="AI491" t="str">
        <f t="shared" si="117"/>
        <v>tier - 3</v>
      </c>
      <c r="AJ491" t="str">
        <f t="shared" si="118"/>
        <v>R1017</v>
      </c>
      <c r="AK491">
        <f t="shared" si="119"/>
        <v>28</v>
      </c>
    </row>
    <row r="492" spans="1:37" ht="15.6" x14ac:dyDescent="0.3">
      <c r="A492" s="1" t="s">
        <v>1880</v>
      </c>
      <c r="B492" t="s">
        <v>5206</v>
      </c>
      <c r="C492">
        <v>28.024999999999999</v>
      </c>
      <c r="D492">
        <v>5.65</v>
      </c>
      <c r="E492" t="s">
        <v>2380</v>
      </c>
      <c r="F492" t="s">
        <v>2380</v>
      </c>
      <c r="G492" t="s">
        <v>2380</v>
      </c>
      <c r="H492">
        <v>1</v>
      </c>
      <c r="I492" t="s">
        <v>2381</v>
      </c>
      <c r="J492" t="s">
        <v>8345</v>
      </c>
      <c r="K492" t="s">
        <v>8350</v>
      </c>
      <c r="L492" t="s">
        <v>8810</v>
      </c>
      <c r="M492" s="15">
        <v>4441.21</v>
      </c>
      <c r="N492" t="s">
        <v>16</v>
      </c>
      <c r="O492" t="s">
        <v>11</v>
      </c>
      <c r="P492" t="s">
        <v>276</v>
      </c>
      <c r="Q492">
        <v>31</v>
      </c>
      <c r="U492" s="1" t="s">
        <v>1880</v>
      </c>
      <c r="V492" t="str">
        <f t="shared" si="105"/>
        <v>Windt</v>
      </c>
      <c r="W492">
        <f t="shared" si="106"/>
        <v>28.024999999999999</v>
      </c>
      <c r="X492">
        <f t="shared" si="107"/>
        <v>5.65</v>
      </c>
      <c r="Y492" t="str">
        <f t="shared" si="108"/>
        <v>No</v>
      </c>
      <c r="Z492" t="str">
        <f t="shared" si="109"/>
        <v>No</v>
      </c>
      <c r="AA492" t="str">
        <f t="shared" si="110"/>
        <v>No</v>
      </c>
      <c r="AB492">
        <f t="shared" si="111"/>
        <v>1</v>
      </c>
      <c r="AC492" t="str">
        <f t="shared" si="112"/>
        <v>Yes</v>
      </c>
      <c r="AD492" t="str">
        <f t="shared" si="113"/>
        <v>Over weight</v>
      </c>
      <c r="AE492" t="str">
        <f t="shared" si="114"/>
        <v>Normal</v>
      </c>
      <c r="AF492" t="str">
        <f t="shared" si="115"/>
        <v>3-Sep-1991</v>
      </c>
      <c r="AG492" s="18">
        <f>VLOOKUP($U492,$A491:$Q$2344,13,FALSE)</f>
        <v>4441.21</v>
      </c>
      <c r="AH492" t="str">
        <f t="shared" si="116"/>
        <v>tier - 1</v>
      </c>
      <c r="AI492" t="str">
        <f t="shared" si="117"/>
        <v>tier - 2</v>
      </c>
      <c r="AJ492" t="str">
        <f t="shared" si="118"/>
        <v>R1014</v>
      </c>
      <c r="AK492">
        <f t="shared" si="119"/>
        <v>31</v>
      </c>
    </row>
    <row r="493" spans="1:37" ht="15.6" x14ac:dyDescent="0.3">
      <c r="A493" s="1" t="s">
        <v>1879</v>
      </c>
      <c r="B493" t="s">
        <v>4761</v>
      </c>
      <c r="C493">
        <v>27.5</v>
      </c>
      <c r="D493">
        <v>4.49</v>
      </c>
      <c r="E493" t="s">
        <v>2380</v>
      </c>
      <c r="F493" t="s">
        <v>2380</v>
      </c>
      <c r="G493" t="s">
        <v>2380</v>
      </c>
      <c r="H493">
        <v>0</v>
      </c>
      <c r="I493" t="s">
        <v>2380</v>
      </c>
      <c r="J493" t="s">
        <v>8345</v>
      </c>
      <c r="K493" t="s">
        <v>8350</v>
      </c>
      <c r="L493" t="s">
        <v>8811</v>
      </c>
      <c r="M493" s="15">
        <v>4449.46</v>
      </c>
      <c r="N493" t="s">
        <v>16</v>
      </c>
      <c r="O493" t="s">
        <v>11</v>
      </c>
      <c r="P493" t="s">
        <v>13</v>
      </c>
      <c r="Q493">
        <v>28</v>
      </c>
      <c r="U493" s="1" t="s">
        <v>1879</v>
      </c>
      <c r="V493" t="str">
        <f t="shared" si="105"/>
        <v>Ryan</v>
      </c>
      <c r="W493">
        <f t="shared" si="106"/>
        <v>27.5</v>
      </c>
      <c r="X493">
        <f t="shared" si="107"/>
        <v>4.49</v>
      </c>
      <c r="Y493" t="str">
        <f t="shared" si="108"/>
        <v>No</v>
      </c>
      <c r="Z493" t="str">
        <f t="shared" si="109"/>
        <v>No</v>
      </c>
      <c r="AA493" t="str">
        <f t="shared" si="110"/>
        <v>No</v>
      </c>
      <c r="AB493">
        <f t="shared" si="111"/>
        <v>0</v>
      </c>
      <c r="AC493" t="str">
        <f t="shared" si="112"/>
        <v>No</v>
      </c>
      <c r="AD493" t="str">
        <f t="shared" si="113"/>
        <v>Over weight</v>
      </c>
      <c r="AE493" t="str">
        <f t="shared" si="114"/>
        <v>Normal</v>
      </c>
      <c r="AF493" t="str">
        <f t="shared" si="115"/>
        <v>28-Jun-1994</v>
      </c>
      <c r="AG493" s="18">
        <f>VLOOKUP($U493,$A492:$Q$2344,13,FALSE)</f>
        <v>4449.46</v>
      </c>
      <c r="AH493" t="str">
        <f t="shared" si="116"/>
        <v>tier - 1</v>
      </c>
      <c r="AI493" t="str">
        <f t="shared" si="117"/>
        <v>tier - 2</v>
      </c>
      <c r="AJ493" t="str">
        <f t="shared" si="118"/>
        <v>R1013</v>
      </c>
      <c r="AK493">
        <f t="shared" si="119"/>
        <v>28</v>
      </c>
    </row>
    <row r="494" spans="1:37" ht="15.6" x14ac:dyDescent="0.3">
      <c r="A494" s="1" t="s">
        <v>1878</v>
      </c>
      <c r="B494" t="s">
        <v>5207</v>
      </c>
      <c r="C494">
        <v>21.8</v>
      </c>
      <c r="D494">
        <v>10.55</v>
      </c>
      <c r="E494" t="s">
        <v>2380</v>
      </c>
      <c r="F494" t="s">
        <v>2380</v>
      </c>
      <c r="G494" t="s">
        <v>2380</v>
      </c>
      <c r="H494">
        <v>0</v>
      </c>
      <c r="I494" t="s">
        <v>2381</v>
      </c>
      <c r="J494" t="s">
        <v>8346</v>
      </c>
      <c r="K494" t="s">
        <v>8348</v>
      </c>
      <c r="L494" t="s">
        <v>8812</v>
      </c>
      <c r="M494" s="15">
        <v>4454.3999999999996</v>
      </c>
      <c r="N494" t="s">
        <v>11</v>
      </c>
      <c r="O494" t="s">
        <v>12</v>
      </c>
      <c r="P494" t="s">
        <v>23</v>
      </c>
      <c r="Q494">
        <v>32</v>
      </c>
      <c r="U494" s="1" t="s">
        <v>1878</v>
      </c>
      <c r="V494" t="str">
        <f t="shared" si="105"/>
        <v>Marion</v>
      </c>
      <c r="W494">
        <f t="shared" si="106"/>
        <v>21.8</v>
      </c>
      <c r="X494">
        <f t="shared" si="107"/>
        <v>10.55</v>
      </c>
      <c r="Y494" t="str">
        <f t="shared" si="108"/>
        <v>No</v>
      </c>
      <c r="Z494" t="str">
        <f t="shared" si="109"/>
        <v>No</v>
      </c>
      <c r="AA494" t="str">
        <f t="shared" si="110"/>
        <v>No</v>
      </c>
      <c r="AB494">
        <f t="shared" si="111"/>
        <v>0</v>
      </c>
      <c r="AC494" t="str">
        <f t="shared" si="112"/>
        <v>Yes</v>
      </c>
      <c r="AD494" t="str">
        <f t="shared" si="113"/>
        <v>Normal weight</v>
      </c>
      <c r="AE494" t="str">
        <f t="shared" si="114"/>
        <v>Diabetes</v>
      </c>
      <c r="AF494" t="str">
        <f t="shared" si="115"/>
        <v>8-Aug-1990</v>
      </c>
      <c r="AG494" s="18">
        <f>VLOOKUP($U494,$A493:$Q$2344,13,FALSE)</f>
        <v>4454.3999999999996</v>
      </c>
      <c r="AH494" t="str">
        <f t="shared" si="116"/>
        <v>tier - 2</v>
      </c>
      <c r="AI494" t="str">
        <f t="shared" si="117"/>
        <v>tier - 3</v>
      </c>
      <c r="AJ494" t="str">
        <f t="shared" si="118"/>
        <v>R1012</v>
      </c>
      <c r="AK494">
        <f t="shared" si="119"/>
        <v>32</v>
      </c>
    </row>
    <row r="495" spans="1:37" ht="15.6" x14ac:dyDescent="0.3">
      <c r="A495" s="1" t="s">
        <v>1877</v>
      </c>
      <c r="B495" t="s">
        <v>5208</v>
      </c>
      <c r="C495">
        <v>26.41</v>
      </c>
      <c r="D495">
        <v>4.92</v>
      </c>
      <c r="E495" t="s">
        <v>2381</v>
      </c>
      <c r="F495" t="s">
        <v>2380</v>
      </c>
      <c r="G495" t="s">
        <v>2381</v>
      </c>
      <c r="H495">
        <v>1</v>
      </c>
      <c r="I495" t="s">
        <v>2381</v>
      </c>
      <c r="J495" t="s">
        <v>8345</v>
      </c>
      <c r="K495" t="s">
        <v>8350</v>
      </c>
      <c r="L495" t="s">
        <v>8813</v>
      </c>
      <c r="M495" s="15">
        <v>4462.72</v>
      </c>
      <c r="N495" t="s">
        <v>11</v>
      </c>
      <c r="O495" t="s">
        <v>12</v>
      </c>
      <c r="P495" t="s">
        <v>23</v>
      </c>
      <c r="Q495">
        <v>32</v>
      </c>
      <c r="U495" s="1" t="s">
        <v>1877</v>
      </c>
      <c r="V495" t="str">
        <f t="shared" si="105"/>
        <v>Raffetto</v>
      </c>
      <c r="W495">
        <f t="shared" si="106"/>
        <v>26.41</v>
      </c>
      <c r="X495">
        <f t="shared" si="107"/>
        <v>4.92</v>
      </c>
      <c r="Y495" t="str">
        <f t="shared" si="108"/>
        <v>Yes</v>
      </c>
      <c r="Z495" t="str">
        <f t="shared" si="109"/>
        <v>No</v>
      </c>
      <c r="AA495" t="str">
        <f t="shared" si="110"/>
        <v>Yes</v>
      </c>
      <c r="AB495">
        <f t="shared" si="111"/>
        <v>1</v>
      </c>
      <c r="AC495" t="str">
        <f t="shared" si="112"/>
        <v>Yes</v>
      </c>
      <c r="AD495" t="str">
        <f t="shared" si="113"/>
        <v>Over weight</v>
      </c>
      <c r="AE495" t="str">
        <f t="shared" si="114"/>
        <v>Normal</v>
      </c>
      <c r="AF495" t="str">
        <f t="shared" si="115"/>
        <v>15-Jul-1990</v>
      </c>
      <c r="AG495" s="18">
        <f>VLOOKUP($U495,$A494:$Q$2344,13,FALSE)</f>
        <v>4462.72</v>
      </c>
      <c r="AH495" t="str">
        <f t="shared" si="116"/>
        <v>tier - 2</v>
      </c>
      <c r="AI495" t="str">
        <f t="shared" si="117"/>
        <v>tier - 3</v>
      </c>
      <c r="AJ495" t="str">
        <f t="shared" si="118"/>
        <v>R1012</v>
      </c>
      <c r="AK495">
        <f t="shared" si="119"/>
        <v>32</v>
      </c>
    </row>
    <row r="496" spans="1:37" ht="15.6" x14ac:dyDescent="0.3">
      <c r="A496" s="1" t="s">
        <v>1876</v>
      </c>
      <c r="B496" t="s">
        <v>5198</v>
      </c>
      <c r="C496">
        <v>27.835000000000001</v>
      </c>
      <c r="D496">
        <v>5.9</v>
      </c>
      <c r="E496" t="s">
        <v>2381</v>
      </c>
      <c r="F496" t="s">
        <v>2380</v>
      </c>
      <c r="G496" t="s">
        <v>2380</v>
      </c>
      <c r="H496">
        <v>1</v>
      </c>
      <c r="I496" t="s">
        <v>2381</v>
      </c>
      <c r="J496" t="s">
        <v>8345</v>
      </c>
      <c r="K496" t="s">
        <v>8349</v>
      </c>
      <c r="L496" t="s">
        <v>8814</v>
      </c>
      <c r="M496" s="15">
        <v>4463.21</v>
      </c>
      <c r="N496" t="s">
        <v>12</v>
      </c>
      <c r="O496" t="s">
        <v>12</v>
      </c>
      <c r="P496" t="s">
        <v>13</v>
      </c>
      <c r="Q496">
        <v>31</v>
      </c>
      <c r="U496" s="1" t="s">
        <v>1876</v>
      </c>
      <c r="V496" t="str">
        <f t="shared" si="105"/>
        <v>Young</v>
      </c>
      <c r="W496">
        <f t="shared" si="106"/>
        <v>27.835000000000001</v>
      </c>
      <c r="X496">
        <f t="shared" si="107"/>
        <v>5.9</v>
      </c>
      <c r="Y496" t="str">
        <f t="shared" si="108"/>
        <v>Yes</v>
      </c>
      <c r="Z496" t="str">
        <f t="shared" si="109"/>
        <v>No</v>
      </c>
      <c r="AA496" t="str">
        <f t="shared" si="110"/>
        <v>No</v>
      </c>
      <c r="AB496">
        <f t="shared" si="111"/>
        <v>1</v>
      </c>
      <c r="AC496" t="str">
        <f t="shared" si="112"/>
        <v>Yes</v>
      </c>
      <c r="AD496" t="str">
        <f t="shared" si="113"/>
        <v>Over weight</v>
      </c>
      <c r="AE496" t="str">
        <f t="shared" si="114"/>
        <v>Prediabetes</v>
      </c>
      <c r="AF496" t="str">
        <f t="shared" si="115"/>
        <v>4-Jul-1991</v>
      </c>
      <c r="AG496" s="18">
        <f>VLOOKUP($U496,$A495:$Q$2344,13,FALSE)</f>
        <v>4463.21</v>
      </c>
      <c r="AH496" t="str">
        <f t="shared" si="116"/>
        <v>tier - 3</v>
      </c>
      <c r="AI496" t="str">
        <f t="shared" si="117"/>
        <v>tier - 3</v>
      </c>
      <c r="AJ496" t="str">
        <f t="shared" si="118"/>
        <v>R1013</v>
      </c>
      <c r="AK496">
        <f t="shared" si="119"/>
        <v>31</v>
      </c>
    </row>
    <row r="497" spans="1:37" ht="15.6" x14ac:dyDescent="0.3">
      <c r="A497" s="1" t="s">
        <v>1875</v>
      </c>
      <c r="B497" t="s">
        <v>5209</v>
      </c>
      <c r="C497">
        <v>51.74</v>
      </c>
      <c r="D497">
        <v>4.9800000000000004</v>
      </c>
      <c r="E497" t="s">
        <v>2381</v>
      </c>
      <c r="F497" t="s">
        <v>2380</v>
      </c>
      <c r="G497" t="s">
        <v>2380</v>
      </c>
      <c r="H497">
        <v>2</v>
      </c>
      <c r="I497" t="s">
        <v>2380</v>
      </c>
      <c r="J497" t="s">
        <v>8344</v>
      </c>
      <c r="K497" t="s">
        <v>8350</v>
      </c>
      <c r="L497" t="s">
        <v>8815</v>
      </c>
      <c r="M497" s="15">
        <v>4466.62</v>
      </c>
      <c r="N497" t="s">
        <v>11</v>
      </c>
      <c r="O497" t="s">
        <v>11</v>
      </c>
      <c r="P497" t="s">
        <v>23</v>
      </c>
      <c r="Q497">
        <v>23</v>
      </c>
      <c r="U497" s="1" t="s">
        <v>1875</v>
      </c>
      <c r="V497" t="str">
        <f t="shared" si="105"/>
        <v>Oehlke</v>
      </c>
      <c r="W497">
        <f t="shared" si="106"/>
        <v>51.74</v>
      </c>
      <c r="X497">
        <f t="shared" si="107"/>
        <v>4.9800000000000004</v>
      </c>
      <c r="Y497" t="str">
        <f t="shared" si="108"/>
        <v>Yes</v>
      </c>
      <c r="Z497" t="str">
        <f t="shared" si="109"/>
        <v>No</v>
      </c>
      <c r="AA497" t="str">
        <f t="shared" si="110"/>
        <v>No</v>
      </c>
      <c r="AB497">
        <f t="shared" si="111"/>
        <v>2</v>
      </c>
      <c r="AC497" t="str">
        <f t="shared" si="112"/>
        <v>No</v>
      </c>
      <c r="AD497" t="str">
        <f t="shared" si="113"/>
        <v>Obesity</v>
      </c>
      <c r="AE497" t="str">
        <f t="shared" si="114"/>
        <v>Normal</v>
      </c>
      <c r="AF497" t="str">
        <f t="shared" si="115"/>
        <v>20-Nov-1999</v>
      </c>
      <c r="AG497" s="18">
        <f>VLOOKUP($U497,$A496:$Q$2344,13,FALSE)</f>
        <v>4466.62</v>
      </c>
      <c r="AH497" t="str">
        <f t="shared" si="116"/>
        <v>tier - 2</v>
      </c>
      <c r="AI497" t="str">
        <f t="shared" si="117"/>
        <v>tier - 2</v>
      </c>
      <c r="AJ497" t="str">
        <f t="shared" si="118"/>
        <v>R1012</v>
      </c>
      <c r="AK497">
        <f t="shared" si="119"/>
        <v>23</v>
      </c>
    </row>
    <row r="498" spans="1:37" ht="15.6" x14ac:dyDescent="0.3">
      <c r="A498" s="1" t="s">
        <v>1874</v>
      </c>
      <c r="B498" t="s">
        <v>5210</v>
      </c>
      <c r="C498">
        <v>23.37</v>
      </c>
      <c r="D498">
        <v>5.8</v>
      </c>
      <c r="E498" t="s">
        <v>2380</v>
      </c>
      <c r="F498" t="s">
        <v>2380</v>
      </c>
      <c r="G498" t="s">
        <v>2380</v>
      </c>
      <c r="H498">
        <v>0</v>
      </c>
      <c r="I498" t="s">
        <v>2381</v>
      </c>
      <c r="J498" t="s">
        <v>8346</v>
      </c>
      <c r="K498" t="s">
        <v>8349</v>
      </c>
      <c r="L498" t="s">
        <v>8404</v>
      </c>
      <c r="M498" s="15">
        <v>4468.25</v>
      </c>
      <c r="N498" t="s">
        <v>11</v>
      </c>
      <c r="O498" t="s">
        <v>11</v>
      </c>
      <c r="P498" t="s">
        <v>23</v>
      </c>
      <c r="Q498">
        <v>18</v>
      </c>
      <c r="U498" s="1" t="s">
        <v>1874</v>
      </c>
      <c r="V498" t="str">
        <f t="shared" si="105"/>
        <v>Sudol</v>
      </c>
      <c r="W498">
        <f t="shared" si="106"/>
        <v>23.37</v>
      </c>
      <c r="X498">
        <f t="shared" si="107"/>
        <v>5.8</v>
      </c>
      <c r="Y498" t="str">
        <f t="shared" si="108"/>
        <v>No</v>
      </c>
      <c r="Z498" t="str">
        <f t="shared" si="109"/>
        <v>No</v>
      </c>
      <c r="AA498" t="str">
        <f t="shared" si="110"/>
        <v>No</v>
      </c>
      <c r="AB498">
        <f t="shared" si="111"/>
        <v>0</v>
      </c>
      <c r="AC498" t="str">
        <f t="shared" si="112"/>
        <v>Yes</v>
      </c>
      <c r="AD498" t="str">
        <f t="shared" si="113"/>
        <v>Normal weight</v>
      </c>
      <c r="AE498" t="str">
        <f t="shared" si="114"/>
        <v>Prediabetes</v>
      </c>
      <c r="AF498" t="str">
        <f t="shared" si="115"/>
        <v>18-Jul-2004</v>
      </c>
      <c r="AG498" s="18">
        <f>VLOOKUP($U498,$A497:$Q$2344,13,FALSE)</f>
        <v>4468.25</v>
      </c>
      <c r="AH498" t="str">
        <f t="shared" si="116"/>
        <v>tier - 2</v>
      </c>
      <c r="AI498" t="str">
        <f t="shared" si="117"/>
        <v>tier - 2</v>
      </c>
      <c r="AJ498" t="str">
        <f t="shared" si="118"/>
        <v>R1012</v>
      </c>
      <c r="AK498">
        <f t="shared" si="119"/>
        <v>18</v>
      </c>
    </row>
    <row r="499" spans="1:37" ht="15.6" x14ac:dyDescent="0.3">
      <c r="A499" s="1" t="s">
        <v>1873</v>
      </c>
      <c r="B499" t="s">
        <v>7116</v>
      </c>
      <c r="C499">
        <v>29.7</v>
      </c>
      <c r="D499">
        <v>6.21</v>
      </c>
      <c r="E499" t="s">
        <v>2381</v>
      </c>
      <c r="F499" t="s">
        <v>2380</v>
      </c>
      <c r="G499" t="s">
        <v>2381</v>
      </c>
      <c r="H499">
        <v>1</v>
      </c>
      <c r="I499" t="s">
        <v>2381</v>
      </c>
      <c r="J499" t="s">
        <v>8345</v>
      </c>
      <c r="K499" t="s">
        <v>8349</v>
      </c>
      <c r="L499" t="s">
        <v>8816</v>
      </c>
      <c r="M499" s="15">
        <v>4488.58</v>
      </c>
      <c r="N499" t="s">
        <v>11</v>
      </c>
      <c r="O499" t="s">
        <v>12</v>
      </c>
      <c r="P499" t="s">
        <v>23</v>
      </c>
      <c r="Q499">
        <v>30</v>
      </c>
      <c r="U499" s="1" t="s">
        <v>1873</v>
      </c>
      <c r="V499" t="str">
        <f t="shared" si="105"/>
        <v>Van Es</v>
      </c>
      <c r="W499">
        <f t="shared" si="106"/>
        <v>29.7</v>
      </c>
      <c r="X499">
        <f t="shared" si="107"/>
        <v>6.21</v>
      </c>
      <c r="Y499" t="str">
        <f t="shared" si="108"/>
        <v>Yes</v>
      </c>
      <c r="Z499" t="str">
        <f t="shared" si="109"/>
        <v>No</v>
      </c>
      <c r="AA499" t="str">
        <f t="shared" si="110"/>
        <v>Yes</v>
      </c>
      <c r="AB499">
        <f t="shared" si="111"/>
        <v>1</v>
      </c>
      <c r="AC499" t="str">
        <f t="shared" si="112"/>
        <v>Yes</v>
      </c>
      <c r="AD499" t="str">
        <f t="shared" si="113"/>
        <v>Over weight</v>
      </c>
      <c r="AE499" t="str">
        <f t="shared" si="114"/>
        <v>Prediabetes</v>
      </c>
      <c r="AF499" t="str">
        <f t="shared" si="115"/>
        <v>12-Jul-1992</v>
      </c>
      <c r="AG499" s="18">
        <f>VLOOKUP($U499,$A498:$Q$2344,13,FALSE)</f>
        <v>4488.58</v>
      </c>
      <c r="AH499" t="str">
        <f t="shared" si="116"/>
        <v>tier - 2</v>
      </c>
      <c r="AI499" t="str">
        <f t="shared" si="117"/>
        <v>tier - 3</v>
      </c>
      <c r="AJ499" t="str">
        <f t="shared" si="118"/>
        <v>R1012</v>
      </c>
      <c r="AK499">
        <f t="shared" si="119"/>
        <v>30</v>
      </c>
    </row>
    <row r="500" spans="1:37" ht="15.6" x14ac:dyDescent="0.3">
      <c r="A500" s="1" t="s">
        <v>1872</v>
      </c>
      <c r="B500" t="s">
        <v>5211</v>
      </c>
      <c r="C500">
        <v>20.045000000000002</v>
      </c>
      <c r="D500">
        <v>6.17</v>
      </c>
      <c r="E500" t="s">
        <v>2380</v>
      </c>
      <c r="F500" t="s">
        <v>2380</v>
      </c>
      <c r="G500" t="s">
        <v>2381</v>
      </c>
      <c r="H500">
        <v>1</v>
      </c>
      <c r="I500" t="s">
        <v>2381</v>
      </c>
      <c r="J500" t="s">
        <v>8346</v>
      </c>
      <c r="K500" t="s">
        <v>8349</v>
      </c>
      <c r="L500" t="s">
        <v>8817</v>
      </c>
      <c r="M500" s="15">
        <v>4500.34</v>
      </c>
      <c r="N500" t="s">
        <v>11</v>
      </c>
      <c r="O500" t="s">
        <v>16</v>
      </c>
      <c r="P500" t="s">
        <v>356</v>
      </c>
      <c r="Q500">
        <v>34</v>
      </c>
      <c r="U500" s="1" t="s">
        <v>1872</v>
      </c>
      <c r="V500" t="str">
        <f t="shared" si="105"/>
        <v>Dolge</v>
      </c>
      <c r="W500">
        <f t="shared" si="106"/>
        <v>20.045000000000002</v>
      </c>
      <c r="X500">
        <f t="shared" si="107"/>
        <v>6.17</v>
      </c>
      <c r="Y500" t="str">
        <f t="shared" si="108"/>
        <v>No</v>
      </c>
      <c r="Z500" t="str">
        <f t="shared" si="109"/>
        <v>No</v>
      </c>
      <c r="AA500" t="str">
        <f t="shared" si="110"/>
        <v>Yes</v>
      </c>
      <c r="AB500">
        <f t="shared" si="111"/>
        <v>1</v>
      </c>
      <c r="AC500" t="str">
        <f t="shared" si="112"/>
        <v>Yes</v>
      </c>
      <c r="AD500" t="str">
        <f t="shared" si="113"/>
        <v>Normal weight</v>
      </c>
      <c r="AE500" t="str">
        <f t="shared" si="114"/>
        <v>Prediabetes</v>
      </c>
      <c r="AF500" t="str">
        <f t="shared" si="115"/>
        <v>26-Jun-1988</v>
      </c>
      <c r="AG500" s="18">
        <f>VLOOKUP($U500,$A499:$Q$2344,13,FALSE)</f>
        <v>4500.34</v>
      </c>
      <c r="AH500" t="str">
        <f t="shared" si="116"/>
        <v>tier - 2</v>
      </c>
      <c r="AI500" t="str">
        <f t="shared" si="117"/>
        <v>tier - 1</v>
      </c>
      <c r="AJ500" t="str">
        <f t="shared" si="118"/>
        <v>R1017</v>
      </c>
      <c r="AK500">
        <f t="shared" si="119"/>
        <v>34</v>
      </c>
    </row>
    <row r="501" spans="1:37" ht="15.6" x14ac:dyDescent="0.3">
      <c r="A501" s="1" t="s">
        <v>1871</v>
      </c>
      <c r="B501" t="s">
        <v>5212</v>
      </c>
      <c r="C501">
        <v>27.83</v>
      </c>
      <c r="D501">
        <v>5.36</v>
      </c>
      <c r="E501" t="s">
        <v>2380</v>
      </c>
      <c r="F501" t="s">
        <v>2380</v>
      </c>
      <c r="G501" t="s">
        <v>2380</v>
      </c>
      <c r="H501">
        <v>2</v>
      </c>
      <c r="I501" t="s">
        <v>2380</v>
      </c>
      <c r="J501" t="s">
        <v>8345</v>
      </c>
      <c r="K501" t="s">
        <v>8350</v>
      </c>
      <c r="L501" t="s">
        <v>8818</v>
      </c>
      <c r="M501" s="15">
        <v>4504.66</v>
      </c>
      <c r="N501" t="s">
        <v>16</v>
      </c>
      <c r="O501" t="s">
        <v>11</v>
      </c>
      <c r="P501" t="s">
        <v>13</v>
      </c>
      <c r="Q501">
        <v>25</v>
      </c>
      <c r="U501" s="1" t="s">
        <v>1871</v>
      </c>
      <c r="V501" t="str">
        <f t="shared" si="105"/>
        <v>Marlier</v>
      </c>
      <c r="W501">
        <f t="shared" si="106"/>
        <v>27.83</v>
      </c>
      <c r="X501">
        <f t="shared" si="107"/>
        <v>5.36</v>
      </c>
      <c r="Y501" t="str">
        <f t="shared" si="108"/>
        <v>No</v>
      </c>
      <c r="Z501" t="str">
        <f t="shared" si="109"/>
        <v>No</v>
      </c>
      <c r="AA501" t="str">
        <f t="shared" si="110"/>
        <v>No</v>
      </c>
      <c r="AB501">
        <f t="shared" si="111"/>
        <v>2</v>
      </c>
      <c r="AC501" t="str">
        <f t="shared" si="112"/>
        <v>No</v>
      </c>
      <c r="AD501" t="str">
        <f t="shared" si="113"/>
        <v>Over weight</v>
      </c>
      <c r="AE501" t="str">
        <f t="shared" si="114"/>
        <v>Normal</v>
      </c>
      <c r="AF501" t="str">
        <f t="shared" si="115"/>
        <v>13-Oct-1997</v>
      </c>
      <c r="AG501" s="18">
        <f>VLOOKUP($U501,$A500:$Q$2344,13,FALSE)</f>
        <v>4504.66</v>
      </c>
      <c r="AH501" t="str">
        <f t="shared" si="116"/>
        <v>tier - 1</v>
      </c>
      <c r="AI501" t="str">
        <f t="shared" si="117"/>
        <v>tier - 2</v>
      </c>
      <c r="AJ501" t="str">
        <f t="shared" si="118"/>
        <v>R1013</v>
      </c>
      <c r="AK501">
        <f t="shared" si="119"/>
        <v>25</v>
      </c>
    </row>
    <row r="502" spans="1:37" ht="15.6" x14ac:dyDescent="0.3">
      <c r="A502" s="1" t="s">
        <v>1870</v>
      </c>
      <c r="B502" t="s">
        <v>5213</v>
      </c>
      <c r="C502">
        <v>28.93</v>
      </c>
      <c r="D502">
        <v>5.2</v>
      </c>
      <c r="E502" t="s">
        <v>2380</v>
      </c>
      <c r="F502" t="s">
        <v>2380</v>
      </c>
      <c r="G502" t="s">
        <v>2380</v>
      </c>
      <c r="H502">
        <v>0</v>
      </c>
      <c r="I502" t="s">
        <v>2381</v>
      </c>
      <c r="J502" t="s">
        <v>8345</v>
      </c>
      <c r="K502" t="s">
        <v>8350</v>
      </c>
      <c r="L502" t="s">
        <v>8819</v>
      </c>
      <c r="M502" s="15">
        <v>4511.41</v>
      </c>
      <c r="N502" t="s">
        <v>11</v>
      </c>
      <c r="O502" t="s">
        <v>12</v>
      </c>
      <c r="P502" t="s">
        <v>13</v>
      </c>
      <c r="Q502">
        <v>40</v>
      </c>
      <c r="U502" s="1" t="s">
        <v>1870</v>
      </c>
      <c r="V502" t="str">
        <f t="shared" si="105"/>
        <v>Girard</v>
      </c>
      <c r="W502">
        <f t="shared" si="106"/>
        <v>28.93</v>
      </c>
      <c r="X502">
        <f t="shared" si="107"/>
        <v>5.2</v>
      </c>
      <c r="Y502" t="str">
        <f t="shared" si="108"/>
        <v>No</v>
      </c>
      <c r="Z502" t="str">
        <f t="shared" si="109"/>
        <v>No</v>
      </c>
      <c r="AA502" t="str">
        <f t="shared" si="110"/>
        <v>No</v>
      </c>
      <c r="AB502">
        <f t="shared" si="111"/>
        <v>0</v>
      </c>
      <c r="AC502" t="str">
        <f t="shared" si="112"/>
        <v>Yes</v>
      </c>
      <c r="AD502" t="str">
        <f t="shared" si="113"/>
        <v>Over weight</v>
      </c>
      <c r="AE502" t="str">
        <f t="shared" si="114"/>
        <v>Normal</v>
      </c>
      <c r="AF502" t="str">
        <f t="shared" si="115"/>
        <v>27-Sep-1982</v>
      </c>
      <c r="AG502" s="18">
        <f>VLOOKUP($U502,$A501:$Q$2344,13,FALSE)</f>
        <v>4511.41</v>
      </c>
      <c r="AH502" t="str">
        <f t="shared" si="116"/>
        <v>tier - 2</v>
      </c>
      <c r="AI502" t="str">
        <f t="shared" si="117"/>
        <v>tier - 3</v>
      </c>
      <c r="AJ502" t="str">
        <f t="shared" si="118"/>
        <v>R1013</v>
      </c>
      <c r="AK502">
        <f t="shared" si="119"/>
        <v>40</v>
      </c>
    </row>
    <row r="503" spans="1:37" ht="15.6" x14ac:dyDescent="0.3">
      <c r="A503" s="1" t="s">
        <v>1869</v>
      </c>
      <c r="B503" t="s">
        <v>4799</v>
      </c>
      <c r="C503">
        <v>33.82</v>
      </c>
      <c r="D503">
        <v>5.42</v>
      </c>
      <c r="E503" t="s">
        <v>2380</v>
      </c>
      <c r="F503" t="s">
        <v>2380</v>
      </c>
      <c r="G503" t="s">
        <v>2380</v>
      </c>
      <c r="H503">
        <v>0</v>
      </c>
      <c r="I503" t="s">
        <v>2380</v>
      </c>
      <c r="J503" t="s">
        <v>8344</v>
      </c>
      <c r="K503" t="s">
        <v>8350</v>
      </c>
      <c r="L503" t="s">
        <v>8820</v>
      </c>
      <c r="M503" s="15">
        <v>4515.71</v>
      </c>
      <c r="N503" t="s">
        <v>11</v>
      </c>
      <c r="O503" t="s">
        <v>12</v>
      </c>
      <c r="P503" t="s">
        <v>13</v>
      </c>
      <c r="Q503">
        <v>42</v>
      </c>
      <c r="U503" s="1" t="s">
        <v>1869</v>
      </c>
      <c r="V503" t="str">
        <f t="shared" si="105"/>
        <v>Lee</v>
      </c>
      <c r="W503">
        <f t="shared" si="106"/>
        <v>33.82</v>
      </c>
      <c r="X503">
        <f t="shared" si="107"/>
        <v>5.42</v>
      </c>
      <c r="Y503" t="str">
        <f t="shared" si="108"/>
        <v>No</v>
      </c>
      <c r="Z503" t="str">
        <f t="shared" si="109"/>
        <v>No</v>
      </c>
      <c r="AA503" t="str">
        <f t="shared" si="110"/>
        <v>No</v>
      </c>
      <c r="AB503">
        <f t="shared" si="111"/>
        <v>0</v>
      </c>
      <c r="AC503" t="str">
        <f t="shared" si="112"/>
        <v>No</v>
      </c>
      <c r="AD503" t="str">
        <f t="shared" si="113"/>
        <v>Obesity</v>
      </c>
      <c r="AE503" t="str">
        <f t="shared" si="114"/>
        <v>Normal</v>
      </c>
      <c r="AF503" t="str">
        <f t="shared" si="115"/>
        <v>16-Jun-1980</v>
      </c>
      <c r="AG503" s="18">
        <f>VLOOKUP($U503,$A502:$Q$2344,13,FALSE)</f>
        <v>4515.71</v>
      </c>
      <c r="AH503" t="str">
        <f t="shared" si="116"/>
        <v>tier - 2</v>
      </c>
      <c r="AI503" t="str">
        <f t="shared" si="117"/>
        <v>tier - 3</v>
      </c>
      <c r="AJ503" t="str">
        <f t="shared" si="118"/>
        <v>R1013</v>
      </c>
      <c r="AK503">
        <f t="shared" si="119"/>
        <v>42</v>
      </c>
    </row>
    <row r="504" spans="1:37" ht="15.6" x14ac:dyDescent="0.3">
      <c r="A504" s="1" t="s">
        <v>1868</v>
      </c>
      <c r="B504" t="s">
        <v>5214</v>
      </c>
      <c r="C504">
        <v>20.234999999999999</v>
      </c>
      <c r="D504">
        <v>6.84</v>
      </c>
      <c r="E504" t="s">
        <v>2380</v>
      </c>
      <c r="F504" t="s">
        <v>2380</v>
      </c>
      <c r="G504" t="s">
        <v>2380</v>
      </c>
      <c r="H504">
        <v>0</v>
      </c>
      <c r="I504" t="s">
        <v>2381</v>
      </c>
      <c r="J504" t="s">
        <v>8346</v>
      </c>
      <c r="K504" t="s">
        <v>8348</v>
      </c>
      <c r="L504" t="s">
        <v>8821</v>
      </c>
      <c r="M504" s="15">
        <v>4518.3999999999996</v>
      </c>
      <c r="N504" t="s">
        <v>11</v>
      </c>
      <c r="O504" t="s">
        <v>12</v>
      </c>
      <c r="P504" t="s">
        <v>535</v>
      </c>
      <c r="Q504">
        <v>19</v>
      </c>
      <c r="U504" s="1" t="s">
        <v>1868</v>
      </c>
      <c r="V504" t="str">
        <f t="shared" si="105"/>
        <v>Hubbard</v>
      </c>
      <c r="W504">
        <f t="shared" si="106"/>
        <v>20.234999999999999</v>
      </c>
      <c r="X504">
        <f t="shared" si="107"/>
        <v>6.84</v>
      </c>
      <c r="Y504" t="str">
        <f t="shared" si="108"/>
        <v>No</v>
      </c>
      <c r="Z504" t="str">
        <f t="shared" si="109"/>
        <v>No</v>
      </c>
      <c r="AA504" t="str">
        <f t="shared" si="110"/>
        <v>No</v>
      </c>
      <c r="AB504">
        <f t="shared" si="111"/>
        <v>0</v>
      </c>
      <c r="AC504" t="str">
        <f t="shared" si="112"/>
        <v>Yes</v>
      </c>
      <c r="AD504" t="str">
        <f t="shared" si="113"/>
        <v>Normal weight</v>
      </c>
      <c r="AE504" t="str">
        <f t="shared" si="114"/>
        <v>Diabetes</v>
      </c>
      <c r="AF504" t="str">
        <f t="shared" si="115"/>
        <v>2-Oct-2003</v>
      </c>
      <c r="AG504" s="18">
        <f>VLOOKUP($U504,$A503:$Q$2344,13,FALSE)</f>
        <v>4518.3999999999996</v>
      </c>
      <c r="AH504" t="str">
        <f t="shared" si="116"/>
        <v>tier - 2</v>
      </c>
      <c r="AI504" t="str">
        <f t="shared" si="117"/>
        <v>tier - 3</v>
      </c>
      <c r="AJ504" t="str">
        <f t="shared" si="118"/>
        <v>R1026</v>
      </c>
      <c r="AK504">
        <f t="shared" si="119"/>
        <v>19</v>
      </c>
    </row>
    <row r="505" spans="1:37" ht="15.6" x14ac:dyDescent="0.3">
      <c r="A505" s="1" t="s">
        <v>1867</v>
      </c>
      <c r="B505" t="s">
        <v>5215</v>
      </c>
      <c r="C505">
        <v>49.2</v>
      </c>
      <c r="D505">
        <v>10.9</v>
      </c>
      <c r="E505" t="s">
        <v>2381</v>
      </c>
      <c r="F505" t="s">
        <v>2380</v>
      </c>
      <c r="G505" t="s">
        <v>2381</v>
      </c>
      <c r="H505">
        <v>1</v>
      </c>
      <c r="I505" t="s">
        <v>2380</v>
      </c>
      <c r="J505" t="s">
        <v>8344</v>
      </c>
      <c r="K505" t="s">
        <v>8348</v>
      </c>
      <c r="L505" t="s">
        <v>8822</v>
      </c>
      <c r="M505" s="15">
        <v>4518.7700000000004</v>
      </c>
      <c r="N505" t="s">
        <v>11</v>
      </c>
      <c r="O505" t="s">
        <v>12</v>
      </c>
      <c r="P505" t="s">
        <v>23</v>
      </c>
      <c r="Q505">
        <v>35</v>
      </c>
      <c r="U505" s="1" t="s">
        <v>1867</v>
      </c>
      <c r="V505" t="str">
        <f t="shared" si="105"/>
        <v>Koester</v>
      </c>
      <c r="W505">
        <f t="shared" si="106"/>
        <v>49.2</v>
      </c>
      <c r="X505">
        <f t="shared" si="107"/>
        <v>10.9</v>
      </c>
      <c r="Y505" t="str">
        <f t="shared" si="108"/>
        <v>Yes</v>
      </c>
      <c r="Z505" t="str">
        <f t="shared" si="109"/>
        <v>No</v>
      </c>
      <c r="AA505" t="str">
        <f t="shared" si="110"/>
        <v>Yes</v>
      </c>
      <c r="AB505">
        <f t="shared" si="111"/>
        <v>1</v>
      </c>
      <c r="AC505" t="str">
        <f t="shared" si="112"/>
        <v>No</v>
      </c>
      <c r="AD505" t="str">
        <f t="shared" si="113"/>
        <v>Obesity</v>
      </c>
      <c r="AE505" t="str">
        <f t="shared" si="114"/>
        <v>Diabetes</v>
      </c>
      <c r="AF505" t="str">
        <f t="shared" si="115"/>
        <v>5-Dec-1987</v>
      </c>
      <c r="AG505" s="18">
        <f>VLOOKUP($U505,$A504:$Q$2344,13,FALSE)</f>
        <v>4518.7700000000004</v>
      </c>
      <c r="AH505" t="str">
        <f t="shared" si="116"/>
        <v>tier - 2</v>
      </c>
      <c r="AI505" t="str">
        <f t="shared" si="117"/>
        <v>tier - 3</v>
      </c>
      <c r="AJ505" t="str">
        <f t="shared" si="118"/>
        <v>R1012</v>
      </c>
      <c r="AK505">
        <f t="shared" si="119"/>
        <v>35</v>
      </c>
    </row>
    <row r="506" spans="1:37" ht="15.6" x14ac:dyDescent="0.3">
      <c r="A506" s="1" t="s">
        <v>1866</v>
      </c>
      <c r="B506" t="s">
        <v>5216</v>
      </c>
      <c r="C506">
        <v>26.4</v>
      </c>
      <c r="D506">
        <v>4.87</v>
      </c>
      <c r="E506" t="s">
        <v>2381</v>
      </c>
      <c r="F506" t="s">
        <v>2380</v>
      </c>
      <c r="G506" t="s">
        <v>2380</v>
      </c>
      <c r="H506">
        <v>0</v>
      </c>
      <c r="I506" t="s">
        <v>2381</v>
      </c>
      <c r="J506" t="s">
        <v>8345</v>
      </c>
      <c r="K506" t="s">
        <v>8350</v>
      </c>
      <c r="L506" t="s">
        <v>8823</v>
      </c>
      <c r="M506" s="15">
        <v>4518.83</v>
      </c>
      <c r="N506" t="s">
        <v>11</v>
      </c>
      <c r="O506" t="s">
        <v>11</v>
      </c>
      <c r="P506" t="s">
        <v>356</v>
      </c>
      <c r="Q506">
        <v>34</v>
      </c>
      <c r="U506" s="1" t="s">
        <v>1866</v>
      </c>
      <c r="V506" t="str">
        <f t="shared" si="105"/>
        <v>Matthews</v>
      </c>
      <c r="W506">
        <f t="shared" si="106"/>
        <v>26.4</v>
      </c>
      <c r="X506">
        <f t="shared" si="107"/>
        <v>4.87</v>
      </c>
      <c r="Y506" t="str">
        <f t="shared" si="108"/>
        <v>Yes</v>
      </c>
      <c r="Z506" t="str">
        <f t="shared" si="109"/>
        <v>No</v>
      </c>
      <c r="AA506" t="str">
        <f t="shared" si="110"/>
        <v>No</v>
      </c>
      <c r="AB506">
        <f t="shared" si="111"/>
        <v>0</v>
      </c>
      <c r="AC506" t="str">
        <f t="shared" si="112"/>
        <v>Yes</v>
      </c>
      <c r="AD506" t="str">
        <f t="shared" si="113"/>
        <v>Over weight</v>
      </c>
      <c r="AE506" t="str">
        <f t="shared" si="114"/>
        <v>Normal</v>
      </c>
      <c r="AF506" t="str">
        <f t="shared" si="115"/>
        <v>21-Dec-1988</v>
      </c>
      <c r="AG506" s="18">
        <f>VLOOKUP($U506,$A505:$Q$2344,13,FALSE)</f>
        <v>4518.83</v>
      </c>
      <c r="AH506" t="str">
        <f t="shared" si="116"/>
        <v>tier - 2</v>
      </c>
      <c r="AI506" t="str">
        <f t="shared" si="117"/>
        <v>tier - 2</v>
      </c>
      <c r="AJ506" t="str">
        <f t="shared" si="118"/>
        <v>R1017</v>
      </c>
      <c r="AK506">
        <f t="shared" si="119"/>
        <v>34</v>
      </c>
    </row>
    <row r="507" spans="1:37" ht="15.6" x14ac:dyDescent="0.3">
      <c r="A507" s="1" t="s">
        <v>1865</v>
      </c>
      <c r="B507" t="s">
        <v>5217</v>
      </c>
      <c r="C507">
        <v>28.38</v>
      </c>
      <c r="D507">
        <v>6.07</v>
      </c>
      <c r="E507" t="s">
        <v>2380</v>
      </c>
      <c r="F507" t="s">
        <v>2380</v>
      </c>
      <c r="G507" t="s">
        <v>2380</v>
      </c>
      <c r="H507">
        <v>1</v>
      </c>
      <c r="I507" t="s">
        <v>2381</v>
      </c>
      <c r="J507" t="s">
        <v>8345</v>
      </c>
      <c r="K507" t="s">
        <v>8349</v>
      </c>
      <c r="L507" t="s">
        <v>8824</v>
      </c>
      <c r="M507" s="15">
        <v>4527.18</v>
      </c>
      <c r="N507" t="s">
        <v>11</v>
      </c>
      <c r="O507" t="s">
        <v>11</v>
      </c>
      <c r="P507" t="s">
        <v>23</v>
      </c>
      <c r="Q507">
        <v>30</v>
      </c>
      <c r="U507" s="1" t="s">
        <v>1865</v>
      </c>
      <c r="V507" t="str">
        <f t="shared" si="105"/>
        <v>Rubinich</v>
      </c>
      <c r="W507">
        <f t="shared" si="106"/>
        <v>28.38</v>
      </c>
      <c r="X507">
        <f t="shared" si="107"/>
        <v>6.07</v>
      </c>
      <c r="Y507" t="str">
        <f t="shared" si="108"/>
        <v>No</v>
      </c>
      <c r="Z507" t="str">
        <f t="shared" si="109"/>
        <v>No</v>
      </c>
      <c r="AA507" t="str">
        <f t="shared" si="110"/>
        <v>No</v>
      </c>
      <c r="AB507">
        <f t="shared" si="111"/>
        <v>1</v>
      </c>
      <c r="AC507" t="str">
        <f t="shared" si="112"/>
        <v>Yes</v>
      </c>
      <c r="AD507" t="str">
        <f t="shared" si="113"/>
        <v>Over weight</v>
      </c>
      <c r="AE507" t="str">
        <f t="shared" si="114"/>
        <v>Prediabetes</v>
      </c>
      <c r="AF507" t="str">
        <f t="shared" si="115"/>
        <v>13-Aug-1992</v>
      </c>
      <c r="AG507" s="18">
        <f>VLOOKUP($U507,$A506:$Q$2344,13,FALSE)</f>
        <v>4527.18</v>
      </c>
      <c r="AH507" t="str">
        <f t="shared" si="116"/>
        <v>tier - 2</v>
      </c>
      <c r="AI507" t="str">
        <f t="shared" si="117"/>
        <v>tier - 2</v>
      </c>
      <c r="AJ507" t="str">
        <f t="shared" si="118"/>
        <v>R1012</v>
      </c>
      <c r="AK507">
        <f t="shared" si="119"/>
        <v>30</v>
      </c>
    </row>
    <row r="508" spans="1:37" ht="15.6" x14ac:dyDescent="0.3">
      <c r="A508" s="1" t="s">
        <v>1864</v>
      </c>
      <c r="B508" t="s">
        <v>5218</v>
      </c>
      <c r="C508">
        <v>24.64</v>
      </c>
      <c r="D508">
        <v>4.33</v>
      </c>
      <c r="E508" t="s">
        <v>2380</v>
      </c>
      <c r="F508" t="s">
        <v>2380</v>
      </c>
      <c r="G508" t="s">
        <v>2380</v>
      </c>
      <c r="H508">
        <v>0</v>
      </c>
      <c r="I508" t="s">
        <v>2381</v>
      </c>
      <c r="J508" t="s">
        <v>8346</v>
      </c>
      <c r="K508" t="s">
        <v>8350</v>
      </c>
      <c r="L508" t="s">
        <v>8825</v>
      </c>
      <c r="M508" s="15">
        <v>4529.4799999999996</v>
      </c>
      <c r="N508" t="s">
        <v>11</v>
      </c>
      <c r="O508" t="s">
        <v>16</v>
      </c>
      <c r="P508" t="s">
        <v>42</v>
      </c>
      <c r="Q508">
        <v>29</v>
      </c>
      <c r="U508" s="1" t="s">
        <v>1864</v>
      </c>
      <c r="V508" t="str">
        <f t="shared" si="105"/>
        <v>Alban</v>
      </c>
      <c r="W508">
        <f t="shared" si="106"/>
        <v>24.64</v>
      </c>
      <c r="X508">
        <f t="shared" si="107"/>
        <v>4.33</v>
      </c>
      <c r="Y508" t="str">
        <f t="shared" si="108"/>
        <v>No</v>
      </c>
      <c r="Z508" t="str">
        <f t="shared" si="109"/>
        <v>No</v>
      </c>
      <c r="AA508" t="str">
        <f t="shared" si="110"/>
        <v>No</v>
      </c>
      <c r="AB508">
        <f t="shared" si="111"/>
        <v>0</v>
      </c>
      <c r="AC508" t="str">
        <f t="shared" si="112"/>
        <v>Yes</v>
      </c>
      <c r="AD508" t="str">
        <f t="shared" si="113"/>
        <v>Normal weight</v>
      </c>
      <c r="AE508" t="str">
        <f t="shared" si="114"/>
        <v>Normal</v>
      </c>
      <c r="AF508" t="str">
        <f t="shared" si="115"/>
        <v>29-Jun-1993</v>
      </c>
      <c r="AG508" s="18">
        <f>VLOOKUP($U508,$A507:$Q$2344,13,FALSE)</f>
        <v>4529.4799999999996</v>
      </c>
      <c r="AH508" t="str">
        <f t="shared" si="116"/>
        <v>tier - 2</v>
      </c>
      <c r="AI508" t="str">
        <f t="shared" si="117"/>
        <v>tier - 1</v>
      </c>
      <c r="AJ508" t="str">
        <f t="shared" si="118"/>
        <v>R1011</v>
      </c>
      <c r="AK508">
        <f t="shared" si="119"/>
        <v>29</v>
      </c>
    </row>
    <row r="509" spans="1:37" ht="15.6" x14ac:dyDescent="0.3">
      <c r="A509" s="1" t="s">
        <v>1863</v>
      </c>
      <c r="B509" t="s">
        <v>5219</v>
      </c>
      <c r="C509">
        <v>39.71</v>
      </c>
      <c r="D509">
        <v>5.83</v>
      </c>
      <c r="E509" t="s">
        <v>2380</v>
      </c>
      <c r="F509" t="s">
        <v>2380</v>
      </c>
      <c r="G509" t="s">
        <v>2380</v>
      </c>
      <c r="H509">
        <v>1</v>
      </c>
      <c r="I509" t="s">
        <v>2380</v>
      </c>
      <c r="J509" t="s">
        <v>8344</v>
      </c>
      <c r="K509" t="s">
        <v>8349</v>
      </c>
      <c r="L509" t="s">
        <v>8826</v>
      </c>
      <c r="M509" s="15">
        <v>4536.26</v>
      </c>
      <c r="N509" t="s">
        <v>11</v>
      </c>
      <c r="O509" t="s">
        <v>11</v>
      </c>
      <c r="P509" t="s">
        <v>42</v>
      </c>
      <c r="Q509">
        <v>34</v>
      </c>
      <c r="U509" s="1" t="s">
        <v>1863</v>
      </c>
      <c r="V509" t="str">
        <f t="shared" si="105"/>
        <v>Corcoran</v>
      </c>
      <c r="W509">
        <f t="shared" si="106"/>
        <v>39.71</v>
      </c>
      <c r="X509">
        <f t="shared" si="107"/>
        <v>5.83</v>
      </c>
      <c r="Y509" t="str">
        <f t="shared" si="108"/>
        <v>No</v>
      </c>
      <c r="Z509" t="str">
        <f t="shared" si="109"/>
        <v>No</v>
      </c>
      <c r="AA509" t="str">
        <f t="shared" si="110"/>
        <v>No</v>
      </c>
      <c r="AB509">
        <f t="shared" si="111"/>
        <v>1</v>
      </c>
      <c r="AC509" t="str">
        <f t="shared" si="112"/>
        <v>No</v>
      </c>
      <c r="AD509" t="str">
        <f t="shared" si="113"/>
        <v>Obesity</v>
      </c>
      <c r="AE509" t="str">
        <f t="shared" si="114"/>
        <v>Prediabetes</v>
      </c>
      <c r="AF509" t="str">
        <f t="shared" si="115"/>
        <v>13-Jun-1988</v>
      </c>
      <c r="AG509" s="18">
        <f>VLOOKUP($U509,$A508:$Q$2344,13,FALSE)</f>
        <v>4536.26</v>
      </c>
      <c r="AH509" t="str">
        <f t="shared" si="116"/>
        <v>tier - 2</v>
      </c>
      <c r="AI509" t="str">
        <f t="shared" si="117"/>
        <v>tier - 2</v>
      </c>
      <c r="AJ509" t="str">
        <f t="shared" si="118"/>
        <v>R1011</v>
      </c>
      <c r="AK509">
        <f t="shared" si="119"/>
        <v>34</v>
      </c>
    </row>
    <row r="510" spans="1:37" ht="15.6" x14ac:dyDescent="0.3">
      <c r="A510" s="1" t="s">
        <v>1862</v>
      </c>
      <c r="B510" t="s">
        <v>5220</v>
      </c>
      <c r="C510">
        <v>22.22</v>
      </c>
      <c r="D510">
        <v>5.5</v>
      </c>
      <c r="E510" t="s">
        <v>2380</v>
      </c>
      <c r="F510" t="s">
        <v>2380</v>
      </c>
      <c r="G510" t="s">
        <v>2380</v>
      </c>
      <c r="H510">
        <v>0</v>
      </c>
      <c r="I510" t="s">
        <v>2381</v>
      </c>
      <c r="J510" t="s">
        <v>8346</v>
      </c>
      <c r="K510" t="s">
        <v>8350</v>
      </c>
      <c r="L510" t="s">
        <v>8827</v>
      </c>
      <c r="M510" s="15">
        <v>4544.2299999999996</v>
      </c>
      <c r="N510" t="s">
        <v>11</v>
      </c>
      <c r="O510" t="s">
        <v>16</v>
      </c>
      <c r="P510" t="s">
        <v>247</v>
      </c>
      <c r="Q510">
        <v>32</v>
      </c>
      <c r="U510" s="1" t="s">
        <v>1862</v>
      </c>
      <c r="V510" t="str">
        <f t="shared" si="105"/>
        <v>Sargent</v>
      </c>
      <c r="W510">
        <f t="shared" si="106"/>
        <v>22.22</v>
      </c>
      <c r="X510">
        <f t="shared" si="107"/>
        <v>5.5</v>
      </c>
      <c r="Y510" t="str">
        <f t="shared" si="108"/>
        <v>No</v>
      </c>
      <c r="Z510" t="str">
        <f t="shared" si="109"/>
        <v>No</v>
      </c>
      <c r="AA510" t="str">
        <f t="shared" si="110"/>
        <v>No</v>
      </c>
      <c r="AB510">
        <f t="shared" si="111"/>
        <v>0</v>
      </c>
      <c r="AC510" t="str">
        <f t="shared" si="112"/>
        <v>Yes</v>
      </c>
      <c r="AD510" t="str">
        <f t="shared" si="113"/>
        <v>Normal weight</v>
      </c>
      <c r="AE510" t="str">
        <f t="shared" si="114"/>
        <v>Normal</v>
      </c>
      <c r="AF510" t="str">
        <f t="shared" si="115"/>
        <v>17-Nov-1990</v>
      </c>
      <c r="AG510" s="18">
        <f>VLOOKUP($U510,$A509:$Q$2344,13,FALSE)</f>
        <v>4544.2299999999996</v>
      </c>
      <c r="AH510" t="str">
        <f t="shared" si="116"/>
        <v>tier - 2</v>
      </c>
      <c r="AI510" t="str">
        <f t="shared" si="117"/>
        <v>tier - 1</v>
      </c>
      <c r="AJ510" t="str">
        <f t="shared" si="118"/>
        <v>R1024</v>
      </c>
      <c r="AK510">
        <f t="shared" si="119"/>
        <v>32</v>
      </c>
    </row>
    <row r="511" spans="1:37" ht="15.6" x14ac:dyDescent="0.3">
      <c r="A511" s="1" t="s">
        <v>1861</v>
      </c>
      <c r="B511" t="s">
        <v>5221</v>
      </c>
      <c r="C511">
        <v>33.344999999999999</v>
      </c>
      <c r="D511">
        <v>4.79</v>
      </c>
      <c r="E511" t="s">
        <v>2380</v>
      </c>
      <c r="F511" t="s">
        <v>2380</v>
      </c>
      <c r="G511" t="s">
        <v>2381</v>
      </c>
      <c r="H511">
        <v>1</v>
      </c>
      <c r="I511" t="s">
        <v>2380</v>
      </c>
      <c r="J511" t="s">
        <v>8344</v>
      </c>
      <c r="K511" t="s">
        <v>8350</v>
      </c>
      <c r="L511" t="s">
        <v>8828</v>
      </c>
      <c r="M511" s="15">
        <v>4561.1899999999996</v>
      </c>
      <c r="N511" t="s">
        <v>11</v>
      </c>
      <c r="O511" t="s">
        <v>11</v>
      </c>
      <c r="P511" t="s">
        <v>247</v>
      </c>
      <c r="Q511">
        <v>18</v>
      </c>
      <c r="U511" s="1" t="s">
        <v>1861</v>
      </c>
      <c r="V511" t="str">
        <f t="shared" si="105"/>
        <v>Watson</v>
      </c>
      <c r="W511">
        <f t="shared" si="106"/>
        <v>33.344999999999999</v>
      </c>
      <c r="X511">
        <f t="shared" si="107"/>
        <v>4.79</v>
      </c>
      <c r="Y511" t="str">
        <f t="shared" si="108"/>
        <v>No</v>
      </c>
      <c r="Z511" t="str">
        <f t="shared" si="109"/>
        <v>No</v>
      </c>
      <c r="AA511" t="str">
        <f t="shared" si="110"/>
        <v>Yes</v>
      </c>
      <c r="AB511">
        <f t="shared" si="111"/>
        <v>1</v>
      </c>
      <c r="AC511" t="str">
        <f t="shared" si="112"/>
        <v>No</v>
      </c>
      <c r="AD511" t="str">
        <f t="shared" si="113"/>
        <v>Obesity</v>
      </c>
      <c r="AE511" t="str">
        <f t="shared" si="114"/>
        <v>Normal</v>
      </c>
      <c r="AF511" t="str">
        <f t="shared" si="115"/>
        <v>22-Dec-2004</v>
      </c>
      <c r="AG511" s="18">
        <f>VLOOKUP($U511,$A510:$Q$2344,13,FALSE)</f>
        <v>4561.1899999999996</v>
      </c>
      <c r="AH511" t="str">
        <f t="shared" si="116"/>
        <v>tier - 2</v>
      </c>
      <c r="AI511" t="str">
        <f t="shared" si="117"/>
        <v>tier - 2</v>
      </c>
      <c r="AJ511" t="str">
        <f t="shared" si="118"/>
        <v>R1024</v>
      </c>
      <c r="AK511">
        <f t="shared" si="119"/>
        <v>18</v>
      </c>
    </row>
    <row r="512" spans="1:37" ht="15.6" x14ac:dyDescent="0.3">
      <c r="A512" s="1" t="s">
        <v>1860</v>
      </c>
      <c r="B512" t="s">
        <v>5222</v>
      </c>
      <c r="C512">
        <v>24.42</v>
      </c>
      <c r="D512">
        <v>5.81</v>
      </c>
      <c r="E512" t="s">
        <v>2380</v>
      </c>
      <c r="F512" t="s">
        <v>2380</v>
      </c>
      <c r="G512" t="s">
        <v>2380</v>
      </c>
      <c r="H512">
        <v>1</v>
      </c>
      <c r="I512" t="s">
        <v>2381</v>
      </c>
      <c r="J512" t="s">
        <v>8346</v>
      </c>
      <c r="K512" t="s">
        <v>8349</v>
      </c>
      <c r="L512" t="s">
        <v>8829</v>
      </c>
      <c r="M512" s="15">
        <v>4562.84</v>
      </c>
      <c r="N512" t="s">
        <v>11</v>
      </c>
      <c r="O512" t="s">
        <v>11</v>
      </c>
      <c r="P512" t="s">
        <v>13</v>
      </c>
      <c r="Q512">
        <v>32</v>
      </c>
      <c r="U512" s="1" t="s">
        <v>1860</v>
      </c>
      <c r="V512" t="str">
        <f t="shared" si="105"/>
        <v>Esponda</v>
      </c>
      <c r="W512">
        <f t="shared" si="106"/>
        <v>24.42</v>
      </c>
      <c r="X512">
        <f t="shared" si="107"/>
        <v>5.81</v>
      </c>
      <c r="Y512" t="str">
        <f t="shared" si="108"/>
        <v>No</v>
      </c>
      <c r="Z512" t="str">
        <f t="shared" si="109"/>
        <v>No</v>
      </c>
      <c r="AA512" t="str">
        <f t="shared" si="110"/>
        <v>No</v>
      </c>
      <c r="AB512">
        <f t="shared" si="111"/>
        <v>1</v>
      </c>
      <c r="AC512" t="str">
        <f t="shared" si="112"/>
        <v>Yes</v>
      </c>
      <c r="AD512" t="str">
        <f t="shared" si="113"/>
        <v>Normal weight</v>
      </c>
      <c r="AE512" t="str">
        <f t="shared" si="114"/>
        <v>Prediabetes</v>
      </c>
      <c r="AF512" t="str">
        <f t="shared" si="115"/>
        <v>20-Sep-1990</v>
      </c>
      <c r="AG512" s="18">
        <f>VLOOKUP($U512,$A511:$Q$2344,13,FALSE)</f>
        <v>4562.84</v>
      </c>
      <c r="AH512" t="str">
        <f t="shared" si="116"/>
        <v>tier - 2</v>
      </c>
      <c r="AI512" t="str">
        <f t="shared" si="117"/>
        <v>tier - 2</v>
      </c>
      <c r="AJ512" t="str">
        <f t="shared" si="118"/>
        <v>R1013</v>
      </c>
      <c r="AK512">
        <f t="shared" si="119"/>
        <v>32</v>
      </c>
    </row>
    <row r="513" spans="1:37" ht="15.6" x14ac:dyDescent="0.3">
      <c r="A513" s="1" t="s">
        <v>1859</v>
      </c>
      <c r="B513" t="s">
        <v>5223</v>
      </c>
      <c r="C513">
        <v>29.81</v>
      </c>
      <c r="D513">
        <v>5.58</v>
      </c>
      <c r="E513" t="s">
        <v>2380</v>
      </c>
      <c r="F513" t="s">
        <v>2380</v>
      </c>
      <c r="G513" t="s">
        <v>2380</v>
      </c>
      <c r="H513">
        <v>0</v>
      </c>
      <c r="I513" t="s">
        <v>2381</v>
      </c>
      <c r="J513" t="s">
        <v>8345</v>
      </c>
      <c r="K513" t="s">
        <v>8350</v>
      </c>
      <c r="L513" t="s">
        <v>8830</v>
      </c>
      <c r="M513" s="15">
        <v>4564.1899999999996</v>
      </c>
      <c r="N513" t="s">
        <v>11</v>
      </c>
      <c r="O513" t="s">
        <v>11</v>
      </c>
      <c r="P513" t="s">
        <v>247</v>
      </c>
      <c r="Q513">
        <v>26</v>
      </c>
      <c r="U513" s="1" t="s">
        <v>1859</v>
      </c>
      <c r="V513" t="str">
        <f t="shared" si="105"/>
        <v>Krall</v>
      </c>
      <c r="W513">
        <f t="shared" si="106"/>
        <v>29.81</v>
      </c>
      <c r="X513">
        <f t="shared" si="107"/>
        <v>5.58</v>
      </c>
      <c r="Y513" t="str">
        <f t="shared" si="108"/>
        <v>No</v>
      </c>
      <c r="Z513" t="str">
        <f t="shared" si="109"/>
        <v>No</v>
      </c>
      <c r="AA513" t="str">
        <f t="shared" si="110"/>
        <v>No</v>
      </c>
      <c r="AB513">
        <f t="shared" si="111"/>
        <v>0</v>
      </c>
      <c r="AC513" t="str">
        <f t="shared" si="112"/>
        <v>Yes</v>
      </c>
      <c r="AD513" t="str">
        <f t="shared" si="113"/>
        <v>Over weight</v>
      </c>
      <c r="AE513" t="str">
        <f t="shared" si="114"/>
        <v>Normal</v>
      </c>
      <c r="AF513" t="str">
        <f t="shared" si="115"/>
        <v>25-Dec-1996</v>
      </c>
      <c r="AG513" s="18">
        <f>VLOOKUP($U513,$A512:$Q$2344,13,FALSE)</f>
        <v>4564.1899999999996</v>
      </c>
      <c r="AH513" t="str">
        <f t="shared" si="116"/>
        <v>tier - 2</v>
      </c>
      <c r="AI513" t="str">
        <f t="shared" si="117"/>
        <v>tier - 2</v>
      </c>
      <c r="AJ513" t="str">
        <f t="shared" si="118"/>
        <v>R1024</v>
      </c>
      <c r="AK513">
        <f t="shared" si="119"/>
        <v>26</v>
      </c>
    </row>
    <row r="514" spans="1:37" ht="15.6" x14ac:dyDescent="0.3">
      <c r="A514" s="1" t="s">
        <v>1858</v>
      </c>
      <c r="B514" t="s">
        <v>5224</v>
      </c>
      <c r="C514">
        <v>51.18</v>
      </c>
      <c r="D514">
        <v>4.4000000000000004</v>
      </c>
      <c r="E514" t="s">
        <v>2381</v>
      </c>
      <c r="F514" t="s">
        <v>2380</v>
      </c>
      <c r="G514" t="s">
        <v>2380</v>
      </c>
      <c r="H514">
        <v>2</v>
      </c>
      <c r="I514" t="s">
        <v>2380</v>
      </c>
      <c r="J514" t="s">
        <v>8344</v>
      </c>
      <c r="K514" t="s">
        <v>8350</v>
      </c>
      <c r="L514" t="s">
        <v>8831</v>
      </c>
      <c r="M514" s="15">
        <v>4571.41</v>
      </c>
      <c r="N514" t="s">
        <v>11</v>
      </c>
      <c r="O514" t="s">
        <v>11</v>
      </c>
      <c r="P514" t="s">
        <v>23</v>
      </c>
      <c r="Q514">
        <v>33</v>
      </c>
      <c r="U514" s="1" t="s">
        <v>1858</v>
      </c>
      <c r="V514" t="str">
        <f t="shared" si="105"/>
        <v>Poskin</v>
      </c>
      <c r="W514">
        <f t="shared" si="106"/>
        <v>51.18</v>
      </c>
      <c r="X514">
        <f t="shared" si="107"/>
        <v>4.4000000000000004</v>
      </c>
      <c r="Y514" t="str">
        <f t="shared" si="108"/>
        <v>Yes</v>
      </c>
      <c r="Z514" t="str">
        <f t="shared" si="109"/>
        <v>No</v>
      </c>
      <c r="AA514" t="str">
        <f t="shared" si="110"/>
        <v>No</v>
      </c>
      <c r="AB514">
        <f t="shared" si="111"/>
        <v>2</v>
      </c>
      <c r="AC514" t="str">
        <f t="shared" si="112"/>
        <v>No</v>
      </c>
      <c r="AD514" t="str">
        <f t="shared" si="113"/>
        <v>Obesity</v>
      </c>
      <c r="AE514" t="str">
        <f t="shared" si="114"/>
        <v>Normal</v>
      </c>
      <c r="AF514" t="str">
        <f t="shared" si="115"/>
        <v>18-Sep-1989</v>
      </c>
      <c r="AG514" s="18">
        <f>VLOOKUP($U514,$A513:$Q$2344,13,FALSE)</f>
        <v>4571.41</v>
      </c>
      <c r="AH514" t="str">
        <f t="shared" si="116"/>
        <v>tier - 2</v>
      </c>
      <c r="AI514" t="str">
        <f t="shared" si="117"/>
        <v>tier - 2</v>
      </c>
      <c r="AJ514" t="str">
        <f t="shared" si="118"/>
        <v>R1012</v>
      </c>
      <c r="AK514">
        <f t="shared" si="119"/>
        <v>33</v>
      </c>
    </row>
    <row r="515" spans="1:37" ht="15.6" x14ac:dyDescent="0.3">
      <c r="A515" s="1" t="s">
        <v>1857</v>
      </c>
      <c r="B515" t="s">
        <v>5226</v>
      </c>
      <c r="C515">
        <v>51.37</v>
      </c>
      <c r="D515">
        <v>8.18</v>
      </c>
      <c r="E515" t="s">
        <v>2381</v>
      </c>
      <c r="F515" t="s">
        <v>2380</v>
      </c>
      <c r="G515" t="s">
        <v>2380</v>
      </c>
      <c r="H515">
        <v>0</v>
      </c>
      <c r="I515" t="s">
        <v>2380</v>
      </c>
      <c r="J515" t="s">
        <v>8344</v>
      </c>
      <c r="K515" t="s">
        <v>8348</v>
      </c>
      <c r="L515" t="s">
        <v>8832</v>
      </c>
      <c r="M515" s="15">
        <v>4608.03</v>
      </c>
      <c r="N515" t="s">
        <v>11</v>
      </c>
      <c r="O515" t="s">
        <v>12</v>
      </c>
      <c r="P515" t="s">
        <v>42</v>
      </c>
      <c r="Q515">
        <v>22</v>
      </c>
      <c r="U515" s="1" t="s">
        <v>1857</v>
      </c>
      <c r="V515" t="str">
        <f t="shared" ref="V515:V578" si="120">VLOOKUP($U515,$A514:$Q2857,2,FALSE)</f>
        <v>Halfmann</v>
      </c>
      <c r="W515">
        <f t="shared" ref="W515:W578" si="121">VLOOKUP($U515,$A514:$Q2857,3,FALSE)</f>
        <v>51.37</v>
      </c>
      <c r="X515">
        <f t="shared" ref="X515:X578" si="122">VLOOKUP($U515,$A514:$Q2857,4,FALSE)</f>
        <v>8.18</v>
      </c>
      <c r="Y515" t="str">
        <f t="shared" ref="Y515:Y578" si="123">VLOOKUP($U515,$A514:$Q2857,5,FALSE)</f>
        <v>Yes</v>
      </c>
      <c r="Z515" t="str">
        <f t="shared" ref="Z515:Z578" si="124">VLOOKUP($U515,$A514:$Q2857,6,FALSE)</f>
        <v>No</v>
      </c>
      <c r="AA515" t="str">
        <f t="shared" ref="AA515:AA578" si="125">VLOOKUP($U515,$A514:$Q2857,7,FALSE)</f>
        <v>No</v>
      </c>
      <c r="AB515">
        <f t="shared" ref="AB515:AB578" si="126">VLOOKUP($U515,$A514:$Q2857,8,FALSE)</f>
        <v>0</v>
      </c>
      <c r="AC515" t="str">
        <f t="shared" ref="AC515:AC578" si="127">VLOOKUP($U515,$A514:$Q2857,9,FALSE)</f>
        <v>No</v>
      </c>
      <c r="AD515" t="str">
        <f t="shared" ref="AD515:AD578" si="128">VLOOKUP($U515,$A514:$Q2857,10,FALSE)</f>
        <v>Obesity</v>
      </c>
      <c r="AE515" t="str">
        <f t="shared" ref="AE515:AE578" si="129">VLOOKUP($U515,$A514:$Q2857,11,FALSE)</f>
        <v>Diabetes</v>
      </c>
      <c r="AF515" t="str">
        <f t="shared" ref="AF515:AF578" si="130">VLOOKUP($U515,$A514:$Q2857,12,FALSE)</f>
        <v>2-Jul-2000</v>
      </c>
      <c r="AG515" s="18">
        <f>VLOOKUP($U515,$A514:$Q$2344,13,FALSE)</f>
        <v>4608.03</v>
      </c>
      <c r="AH515" t="str">
        <f t="shared" ref="AH515:AH578" si="131">VLOOKUP($U515,$A514:$Q2857,14,FALSE)</f>
        <v>tier - 2</v>
      </c>
      <c r="AI515" t="str">
        <f t="shared" ref="AI515:AI578" si="132">VLOOKUP($U515,$A514:$Q2857,15,FALSE)</f>
        <v>tier - 3</v>
      </c>
      <c r="AJ515" t="str">
        <f t="shared" ref="AJ515:AJ578" si="133">VLOOKUP($U515,$A514:$Q2857,16,FALSE)</f>
        <v>R1011</v>
      </c>
      <c r="AK515">
        <f t="shared" ref="AK515:AK578" si="134">VLOOKUP($U515,$A514:$Q2857,17,FALSE)</f>
        <v>22</v>
      </c>
    </row>
    <row r="516" spans="1:37" ht="15.6" x14ac:dyDescent="0.3">
      <c r="A516" s="1" t="s">
        <v>1856</v>
      </c>
      <c r="B516" t="s">
        <v>5227</v>
      </c>
      <c r="C516">
        <v>36.19</v>
      </c>
      <c r="D516">
        <v>5.52</v>
      </c>
      <c r="E516" t="s">
        <v>2381</v>
      </c>
      <c r="F516" t="s">
        <v>2380</v>
      </c>
      <c r="G516" t="s">
        <v>2380</v>
      </c>
      <c r="H516">
        <v>0</v>
      </c>
      <c r="I516" t="s">
        <v>2380</v>
      </c>
      <c r="J516" t="s">
        <v>8344</v>
      </c>
      <c r="K516" t="s">
        <v>8350</v>
      </c>
      <c r="L516" t="s">
        <v>8833</v>
      </c>
      <c r="M516" s="15">
        <v>4618.08</v>
      </c>
      <c r="N516" t="s">
        <v>11</v>
      </c>
      <c r="O516" t="s">
        <v>16</v>
      </c>
      <c r="P516" t="s">
        <v>23</v>
      </c>
      <c r="Q516">
        <v>24</v>
      </c>
      <c r="U516" s="1" t="s">
        <v>1856</v>
      </c>
      <c r="V516" t="str">
        <f t="shared" si="120"/>
        <v>Klapper</v>
      </c>
      <c r="W516">
        <f t="shared" si="121"/>
        <v>36.19</v>
      </c>
      <c r="X516">
        <f t="shared" si="122"/>
        <v>5.52</v>
      </c>
      <c r="Y516" t="str">
        <f t="shared" si="123"/>
        <v>Yes</v>
      </c>
      <c r="Z516" t="str">
        <f t="shared" si="124"/>
        <v>No</v>
      </c>
      <c r="AA516" t="str">
        <f t="shared" si="125"/>
        <v>No</v>
      </c>
      <c r="AB516">
        <f t="shared" si="126"/>
        <v>0</v>
      </c>
      <c r="AC516" t="str">
        <f t="shared" si="127"/>
        <v>No</v>
      </c>
      <c r="AD516" t="str">
        <f t="shared" si="128"/>
        <v>Obesity</v>
      </c>
      <c r="AE516" t="str">
        <f t="shared" si="129"/>
        <v>Normal</v>
      </c>
      <c r="AF516" t="str">
        <f t="shared" si="130"/>
        <v>29-Jun-1998</v>
      </c>
      <c r="AG516" s="18">
        <f>VLOOKUP($U516,$A515:$Q$2344,13,FALSE)</f>
        <v>4618.08</v>
      </c>
      <c r="AH516" t="str">
        <f t="shared" si="131"/>
        <v>tier - 2</v>
      </c>
      <c r="AI516" t="str">
        <f t="shared" si="132"/>
        <v>tier - 1</v>
      </c>
      <c r="AJ516" t="str">
        <f t="shared" si="133"/>
        <v>R1012</v>
      </c>
      <c r="AK516">
        <f t="shared" si="134"/>
        <v>24</v>
      </c>
    </row>
    <row r="517" spans="1:37" ht="15.6" x14ac:dyDescent="0.3">
      <c r="A517" s="1" t="s">
        <v>1855</v>
      </c>
      <c r="B517" t="s">
        <v>4865</v>
      </c>
      <c r="C517">
        <v>25.9</v>
      </c>
      <c r="D517">
        <v>4.84</v>
      </c>
      <c r="E517" t="s">
        <v>2380</v>
      </c>
      <c r="F517" t="s">
        <v>2380</v>
      </c>
      <c r="G517" t="s">
        <v>2380</v>
      </c>
      <c r="H517">
        <v>0</v>
      </c>
      <c r="I517" t="s">
        <v>2381</v>
      </c>
      <c r="J517" t="s">
        <v>8345</v>
      </c>
      <c r="K517" t="s">
        <v>8350</v>
      </c>
      <c r="L517" t="s">
        <v>8834</v>
      </c>
      <c r="M517" s="15">
        <v>4646.76</v>
      </c>
      <c r="N517" t="s">
        <v>16</v>
      </c>
      <c r="O517" t="s">
        <v>16</v>
      </c>
      <c r="P517" t="s">
        <v>42</v>
      </c>
      <c r="Q517">
        <v>37</v>
      </c>
      <c r="U517" s="1" t="s">
        <v>1855</v>
      </c>
      <c r="V517" t="str">
        <f t="shared" si="120"/>
        <v>George</v>
      </c>
      <c r="W517">
        <f t="shared" si="121"/>
        <v>25.9</v>
      </c>
      <c r="X517">
        <f t="shared" si="122"/>
        <v>4.84</v>
      </c>
      <c r="Y517" t="str">
        <f t="shared" si="123"/>
        <v>No</v>
      </c>
      <c r="Z517" t="str">
        <f t="shared" si="124"/>
        <v>No</v>
      </c>
      <c r="AA517" t="str">
        <f t="shared" si="125"/>
        <v>No</v>
      </c>
      <c r="AB517">
        <f t="shared" si="126"/>
        <v>0</v>
      </c>
      <c r="AC517" t="str">
        <f t="shared" si="127"/>
        <v>Yes</v>
      </c>
      <c r="AD517" t="str">
        <f t="shared" si="128"/>
        <v>Over weight</v>
      </c>
      <c r="AE517" t="str">
        <f t="shared" si="129"/>
        <v>Normal</v>
      </c>
      <c r="AF517" t="str">
        <f t="shared" si="130"/>
        <v>22-Jun-1985</v>
      </c>
      <c r="AG517" s="18">
        <f>VLOOKUP($U517,$A516:$Q$2344,13,FALSE)</f>
        <v>4646.76</v>
      </c>
      <c r="AH517" t="str">
        <f t="shared" si="131"/>
        <v>tier - 1</v>
      </c>
      <c r="AI517" t="str">
        <f t="shared" si="132"/>
        <v>tier - 1</v>
      </c>
      <c r="AJ517" t="str">
        <f t="shared" si="133"/>
        <v>R1011</v>
      </c>
      <c r="AK517">
        <f t="shared" si="134"/>
        <v>37</v>
      </c>
    </row>
    <row r="518" spans="1:37" ht="15.6" x14ac:dyDescent="0.3">
      <c r="A518" s="1" t="s">
        <v>1854</v>
      </c>
      <c r="B518" t="s">
        <v>5228</v>
      </c>
      <c r="C518">
        <v>35.72</v>
      </c>
      <c r="D518">
        <v>4.08</v>
      </c>
      <c r="E518" t="s">
        <v>2380</v>
      </c>
      <c r="F518" t="s">
        <v>2380</v>
      </c>
      <c r="G518" t="s">
        <v>2381</v>
      </c>
      <c r="H518">
        <v>1</v>
      </c>
      <c r="I518" t="s">
        <v>2380</v>
      </c>
      <c r="J518" t="s">
        <v>8344</v>
      </c>
      <c r="K518" t="s">
        <v>8350</v>
      </c>
      <c r="L518" t="s">
        <v>8835</v>
      </c>
      <c r="M518" s="15">
        <v>4661.29</v>
      </c>
      <c r="N518" t="s">
        <v>11</v>
      </c>
      <c r="O518" t="s">
        <v>16</v>
      </c>
      <c r="P518" t="s">
        <v>356</v>
      </c>
      <c r="Q518">
        <v>26</v>
      </c>
      <c r="U518" s="1" t="s">
        <v>1854</v>
      </c>
      <c r="V518" t="str">
        <f t="shared" si="120"/>
        <v>Hicks</v>
      </c>
      <c r="W518">
        <f t="shared" si="121"/>
        <v>35.72</v>
      </c>
      <c r="X518">
        <f t="shared" si="122"/>
        <v>4.08</v>
      </c>
      <c r="Y518" t="str">
        <f t="shared" si="123"/>
        <v>No</v>
      </c>
      <c r="Z518" t="str">
        <f t="shared" si="124"/>
        <v>No</v>
      </c>
      <c r="AA518" t="str">
        <f t="shared" si="125"/>
        <v>Yes</v>
      </c>
      <c r="AB518">
        <f t="shared" si="126"/>
        <v>1</v>
      </c>
      <c r="AC518" t="str">
        <f t="shared" si="127"/>
        <v>No</v>
      </c>
      <c r="AD518" t="str">
        <f t="shared" si="128"/>
        <v>Obesity</v>
      </c>
      <c r="AE518" t="str">
        <f t="shared" si="129"/>
        <v>Normal</v>
      </c>
      <c r="AF518" t="str">
        <f t="shared" si="130"/>
        <v>25-Oct-1996</v>
      </c>
      <c r="AG518" s="18">
        <f>VLOOKUP($U518,$A517:$Q$2344,13,FALSE)</f>
        <v>4661.29</v>
      </c>
      <c r="AH518" t="str">
        <f t="shared" si="131"/>
        <v>tier - 2</v>
      </c>
      <c r="AI518" t="str">
        <f t="shared" si="132"/>
        <v>tier - 1</v>
      </c>
      <c r="AJ518" t="str">
        <f t="shared" si="133"/>
        <v>R1017</v>
      </c>
      <c r="AK518">
        <f t="shared" si="134"/>
        <v>26</v>
      </c>
    </row>
    <row r="519" spans="1:37" ht="15.6" x14ac:dyDescent="0.3">
      <c r="A519" s="1" t="s">
        <v>1853</v>
      </c>
      <c r="B519" t="s">
        <v>5229</v>
      </c>
      <c r="C519">
        <v>27.94</v>
      </c>
      <c r="D519">
        <v>4.4800000000000004</v>
      </c>
      <c r="E519" t="s">
        <v>2380</v>
      </c>
      <c r="F519" t="s">
        <v>2380</v>
      </c>
      <c r="G519" t="s">
        <v>2381</v>
      </c>
      <c r="H519">
        <v>1</v>
      </c>
      <c r="I519" t="s">
        <v>2381</v>
      </c>
      <c r="J519" t="s">
        <v>8345</v>
      </c>
      <c r="K519" t="s">
        <v>8350</v>
      </c>
      <c r="L519" t="s">
        <v>8836</v>
      </c>
      <c r="M519" s="15">
        <v>4667.6099999999997</v>
      </c>
      <c r="N519" t="s">
        <v>12</v>
      </c>
      <c r="O519" t="s">
        <v>12</v>
      </c>
      <c r="P519" t="s">
        <v>168</v>
      </c>
      <c r="Q519">
        <v>32</v>
      </c>
      <c r="U519" s="1" t="s">
        <v>1853</v>
      </c>
      <c r="V519" t="str">
        <f t="shared" si="120"/>
        <v>Lockyer</v>
      </c>
      <c r="W519">
        <f t="shared" si="121"/>
        <v>27.94</v>
      </c>
      <c r="X519">
        <f t="shared" si="122"/>
        <v>4.4800000000000004</v>
      </c>
      <c r="Y519" t="str">
        <f t="shared" si="123"/>
        <v>No</v>
      </c>
      <c r="Z519" t="str">
        <f t="shared" si="124"/>
        <v>No</v>
      </c>
      <c r="AA519" t="str">
        <f t="shared" si="125"/>
        <v>Yes</v>
      </c>
      <c r="AB519">
        <f t="shared" si="126"/>
        <v>1</v>
      </c>
      <c r="AC519" t="str">
        <f t="shared" si="127"/>
        <v>Yes</v>
      </c>
      <c r="AD519" t="str">
        <f t="shared" si="128"/>
        <v>Over weight</v>
      </c>
      <c r="AE519" t="str">
        <f t="shared" si="129"/>
        <v>Normal</v>
      </c>
      <c r="AF519" t="str">
        <f t="shared" si="130"/>
        <v>5-Aug-1990</v>
      </c>
      <c r="AG519" s="18">
        <f>VLOOKUP($U519,$A518:$Q$2344,13,FALSE)</f>
        <v>4667.6099999999997</v>
      </c>
      <c r="AH519" t="str">
        <f t="shared" si="131"/>
        <v>tier - 3</v>
      </c>
      <c r="AI519" t="str">
        <f t="shared" si="132"/>
        <v>tier - 3</v>
      </c>
      <c r="AJ519" t="str">
        <f t="shared" si="133"/>
        <v>R1016</v>
      </c>
      <c r="AK519">
        <f t="shared" si="134"/>
        <v>32</v>
      </c>
    </row>
    <row r="520" spans="1:37" ht="15.6" x14ac:dyDescent="0.3">
      <c r="A520" s="1" t="s">
        <v>1852</v>
      </c>
      <c r="B520" t="s">
        <v>5230</v>
      </c>
      <c r="C520">
        <v>27.1</v>
      </c>
      <c r="D520">
        <v>5.73</v>
      </c>
      <c r="E520" t="s">
        <v>2380</v>
      </c>
      <c r="F520" t="s">
        <v>2380</v>
      </c>
      <c r="G520" t="s">
        <v>2380</v>
      </c>
      <c r="H520">
        <v>0</v>
      </c>
      <c r="I520" t="s">
        <v>2381</v>
      </c>
      <c r="J520" t="s">
        <v>8345</v>
      </c>
      <c r="K520" t="s">
        <v>8349</v>
      </c>
      <c r="L520" t="s">
        <v>8837</v>
      </c>
      <c r="M520" s="15">
        <v>4670.6400000000003</v>
      </c>
      <c r="N520" t="s">
        <v>11</v>
      </c>
      <c r="O520" t="s">
        <v>11</v>
      </c>
      <c r="P520" t="s">
        <v>42</v>
      </c>
      <c r="Q520">
        <v>32</v>
      </c>
      <c r="U520" s="1" t="s">
        <v>1852</v>
      </c>
      <c r="V520" t="str">
        <f t="shared" si="120"/>
        <v>Byrnes</v>
      </c>
      <c r="W520">
        <f t="shared" si="121"/>
        <v>27.1</v>
      </c>
      <c r="X520">
        <f t="shared" si="122"/>
        <v>5.73</v>
      </c>
      <c r="Y520" t="str">
        <f t="shared" si="123"/>
        <v>No</v>
      </c>
      <c r="Z520" t="str">
        <f t="shared" si="124"/>
        <v>No</v>
      </c>
      <c r="AA520" t="str">
        <f t="shared" si="125"/>
        <v>No</v>
      </c>
      <c r="AB520">
        <f t="shared" si="126"/>
        <v>0</v>
      </c>
      <c r="AC520" t="str">
        <f t="shared" si="127"/>
        <v>Yes</v>
      </c>
      <c r="AD520" t="str">
        <f t="shared" si="128"/>
        <v>Over weight</v>
      </c>
      <c r="AE520" t="str">
        <f t="shared" si="129"/>
        <v>Prediabetes</v>
      </c>
      <c r="AF520" t="str">
        <f t="shared" si="130"/>
        <v>26-Sep-1990</v>
      </c>
      <c r="AG520" s="18">
        <f>VLOOKUP($U520,$A519:$Q$2344,13,FALSE)</f>
        <v>4670.6400000000003</v>
      </c>
      <c r="AH520" t="str">
        <f t="shared" si="131"/>
        <v>tier - 2</v>
      </c>
      <c r="AI520" t="str">
        <f t="shared" si="132"/>
        <v>tier - 2</v>
      </c>
      <c r="AJ520" t="str">
        <f t="shared" si="133"/>
        <v>R1011</v>
      </c>
      <c r="AK520">
        <f t="shared" si="134"/>
        <v>32</v>
      </c>
    </row>
    <row r="521" spans="1:37" ht="15.6" x14ac:dyDescent="0.3">
      <c r="A521" s="1" t="s">
        <v>1851</v>
      </c>
      <c r="B521" t="s">
        <v>5231</v>
      </c>
      <c r="C521">
        <v>18.3</v>
      </c>
      <c r="D521">
        <v>5.46</v>
      </c>
      <c r="E521" t="s">
        <v>2381</v>
      </c>
      <c r="F521" t="s">
        <v>2380</v>
      </c>
      <c r="G521" t="s">
        <v>2381</v>
      </c>
      <c r="H521">
        <v>1</v>
      </c>
      <c r="I521" t="s">
        <v>2381</v>
      </c>
      <c r="J521" t="s">
        <v>8347</v>
      </c>
      <c r="K521" t="s">
        <v>8350</v>
      </c>
      <c r="L521" t="s">
        <v>8838</v>
      </c>
      <c r="M521" s="15">
        <v>4673.3900000000003</v>
      </c>
      <c r="N521" t="s">
        <v>11</v>
      </c>
      <c r="O521" t="s">
        <v>16</v>
      </c>
      <c r="P521" t="s">
        <v>13</v>
      </c>
      <c r="Q521">
        <v>32</v>
      </c>
      <c r="U521" s="1" t="s">
        <v>1851</v>
      </c>
      <c r="V521" t="str">
        <f t="shared" si="120"/>
        <v>Norris</v>
      </c>
      <c r="W521">
        <f t="shared" si="121"/>
        <v>18.3</v>
      </c>
      <c r="X521">
        <f t="shared" si="122"/>
        <v>5.46</v>
      </c>
      <c r="Y521" t="str">
        <f t="shared" si="123"/>
        <v>Yes</v>
      </c>
      <c r="Z521" t="str">
        <f t="shared" si="124"/>
        <v>No</v>
      </c>
      <c r="AA521" t="str">
        <f t="shared" si="125"/>
        <v>Yes</v>
      </c>
      <c r="AB521">
        <f t="shared" si="126"/>
        <v>1</v>
      </c>
      <c r="AC521" t="str">
        <f t="shared" si="127"/>
        <v>Yes</v>
      </c>
      <c r="AD521" t="str">
        <f t="shared" si="128"/>
        <v>Underweight</v>
      </c>
      <c r="AE521" t="str">
        <f t="shared" si="129"/>
        <v>Normal</v>
      </c>
      <c r="AF521" t="str">
        <f t="shared" si="130"/>
        <v>13-Jul-1990</v>
      </c>
      <c r="AG521" s="18">
        <f>VLOOKUP($U521,$A520:$Q$2344,13,FALSE)</f>
        <v>4673.3900000000003</v>
      </c>
      <c r="AH521" t="str">
        <f t="shared" si="131"/>
        <v>tier - 2</v>
      </c>
      <c r="AI521" t="str">
        <f t="shared" si="132"/>
        <v>tier - 1</v>
      </c>
      <c r="AJ521" t="str">
        <f t="shared" si="133"/>
        <v>R1013</v>
      </c>
      <c r="AK521">
        <f t="shared" si="134"/>
        <v>32</v>
      </c>
    </row>
    <row r="522" spans="1:37" ht="15.6" x14ac:dyDescent="0.3">
      <c r="A522" s="1" t="s">
        <v>1850</v>
      </c>
      <c r="B522" t="s">
        <v>5232</v>
      </c>
      <c r="C522">
        <v>25.3</v>
      </c>
      <c r="D522">
        <v>5.0199999999999996</v>
      </c>
      <c r="E522" t="s">
        <v>2381</v>
      </c>
      <c r="F522" t="s">
        <v>2380</v>
      </c>
      <c r="G522" t="s">
        <v>2380</v>
      </c>
      <c r="H522">
        <v>1</v>
      </c>
      <c r="I522" t="s">
        <v>2381</v>
      </c>
      <c r="J522" t="s">
        <v>8345</v>
      </c>
      <c r="K522" t="s">
        <v>8350</v>
      </c>
      <c r="L522" t="s">
        <v>8839</v>
      </c>
      <c r="M522" s="15">
        <v>4674.2</v>
      </c>
      <c r="N522" t="s">
        <v>11</v>
      </c>
      <c r="O522" t="s">
        <v>16</v>
      </c>
      <c r="P522" t="s">
        <v>13</v>
      </c>
      <c r="Q522">
        <v>43</v>
      </c>
      <c r="U522" s="1" t="s">
        <v>1850</v>
      </c>
      <c r="V522" t="str">
        <f t="shared" si="120"/>
        <v>Darda</v>
      </c>
      <c r="W522">
        <f t="shared" si="121"/>
        <v>25.3</v>
      </c>
      <c r="X522">
        <f t="shared" si="122"/>
        <v>5.0199999999999996</v>
      </c>
      <c r="Y522" t="str">
        <f t="shared" si="123"/>
        <v>Yes</v>
      </c>
      <c r="Z522" t="str">
        <f t="shared" si="124"/>
        <v>No</v>
      </c>
      <c r="AA522" t="str">
        <f t="shared" si="125"/>
        <v>No</v>
      </c>
      <c r="AB522">
        <f t="shared" si="126"/>
        <v>1</v>
      </c>
      <c r="AC522" t="str">
        <f t="shared" si="127"/>
        <v>Yes</v>
      </c>
      <c r="AD522" t="str">
        <f t="shared" si="128"/>
        <v>Over weight</v>
      </c>
      <c r="AE522" t="str">
        <f t="shared" si="129"/>
        <v>Normal</v>
      </c>
      <c r="AF522" t="str">
        <f t="shared" si="130"/>
        <v>18-Oct-1979</v>
      </c>
      <c r="AG522" s="18">
        <f>VLOOKUP($U522,$A521:$Q$2344,13,FALSE)</f>
        <v>4674.2</v>
      </c>
      <c r="AH522" t="str">
        <f t="shared" si="131"/>
        <v>tier - 2</v>
      </c>
      <c r="AI522" t="str">
        <f t="shared" si="132"/>
        <v>tier - 1</v>
      </c>
      <c r="AJ522" t="str">
        <f t="shared" si="133"/>
        <v>R1013</v>
      </c>
      <c r="AK522">
        <f t="shared" si="134"/>
        <v>43</v>
      </c>
    </row>
    <row r="523" spans="1:37" ht="15.6" x14ac:dyDescent="0.3">
      <c r="A523" s="1" t="s">
        <v>1849</v>
      </c>
      <c r="B523" t="s">
        <v>5233</v>
      </c>
      <c r="C523">
        <v>38.83</v>
      </c>
      <c r="D523">
        <v>6.36</v>
      </c>
      <c r="E523" t="s">
        <v>2380</v>
      </c>
      <c r="F523" t="s">
        <v>2380</v>
      </c>
      <c r="G523" t="s">
        <v>2380</v>
      </c>
      <c r="H523">
        <v>1</v>
      </c>
      <c r="I523" t="s">
        <v>2380</v>
      </c>
      <c r="J523" t="s">
        <v>8344</v>
      </c>
      <c r="K523" t="s">
        <v>8349</v>
      </c>
      <c r="L523" t="s">
        <v>8840</v>
      </c>
      <c r="M523" s="15">
        <v>4678.8</v>
      </c>
      <c r="N523" t="s">
        <v>11</v>
      </c>
      <c r="O523" t="s">
        <v>16</v>
      </c>
      <c r="P523" t="s">
        <v>300</v>
      </c>
      <c r="Q523">
        <v>19</v>
      </c>
      <c r="U523" s="1" t="s">
        <v>1849</v>
      </c>
      <c r="V523" t="str">
        <f t="shared" si="120"/>
        <v>Otstot</v>
      </c>
      <c r="W523">
        <f t="shared" si="121"/>
        <v>38.83</v>
      </c>
      <c r="X523">
        <f t="shared" si="122"/>
        <v>6.36</v>
      </c>
      <c r="Y523" t="str">
        <f t="shared" si="123"/>
        <v>No</v>
      </c>
      <c r="Z523" t="str">
        <f t="shared" si="124"/>
        <v>No</v>
      </c>
      <c r="AA523" t="str">
        <f t="shared" si="125"/>
        <v>No</v>
      </c>
      <c r="AB523">
        <f t="shared" si="126"/>
        <v>1</v>
      </c>
      <c r="AC523" t="str">
        <f t="shared" si="127"/>
        <v>No</v>
      </c>
      <c r="AD523" t="str">
        <f t="shared" si="128"/>
        <v>Obesity</v>
      </c>
      <c r="AE523" t="str">
        <f t="shared" si="129"/>
        <v>Prediabetes</v>
      </c>
      <c r="AF523" t="str">
        <f t="shared" si="130"/>
        <v>4-Oct-2003</v>
      </c>
      <c r="AG523" s="18">
        <f>VLOOKUP($U523,$A522:$Q$2344,13,FALSE)</f>
        <v>4678.8</v>
      </c>
      <c r="AH523" t="str">
        <f t="shared" si="131"/>
        <v>tier - 2</v>
      </c>
      <c r="AI523" t="str">
        <f t="shared" si="132"/>
        <v>tier - 1</v>
      </c>
      <c r="AJ523" t="str">
        <f t="shared" si="133"/>
        <v>R1021</v>
      </c>
      <c r="AK523">
        <f t="shared" si="134"/>
        <v>19</v>
      </c>
    </row>
    <row r="524" spans="1:37" ht="15.6" x14ac:dyDescent="0.3">
      <c r="A524" s="1" t="s">
        <v>1848</v>
      </c>
      <c r="B524" t="s">
        <v>5234</v>
      </c>
      <c r="C524">
        <v>27.6</v>
      </c>
      <c r="D524">
        <v>5.36</v>
      </c>
      <c r="E524" t="s">
        <v>2380</v>
      </c>
      <c r="F524" t="s">
        <v>2380</v>
      </c>
      <c r="G524" t="s">
        <v>2380</v>
      </c>
      <c r="H524">
        <v>1</v>
      </c>
      <c r="I524" t="s">
        <v>2380</v>
      </c>
      <c r="J524" t="s">
        <v>8345</v>
      </c>
      <c r="K524" t="s">
        <v>8350</v>
      </c>
      <c r="L524" t="s">
        <v>8841</v>
      </c>
      <c r="M524" s="15">
        <v>4686.3900000000003</v>
      </c>
      <c r="N524" t="s">
        <v>12</v>
      </c>
      <c r="O524" t="s">
        <v>12</v>
      </c>
      <c r="P524" t="s">
        <v>13</v>
      </c>
      <c r="Q524">
        <v>32</v>
      </c>
      <c r="U524" s="1" t="s">
        <v>1848</v>
      </c>
      <c r="V524" t="str">
        <f t="shared" si="120"/>
        <v>Bowley</v>
      </c>
      <c r="W524">
        <f t="shared" si="121"/>
        <v>27.6</v>
      </c>
      <c r="X524">
        <f t="shared" si="122"/>
        <v>5.36</v>
      </c>
      <c r="Y524" t="str">
        <f t="shared" si="123"/>
        <v>No</v>
      </c>
      <c r="Z524" t="str">
        <f t="shared" si="124"/>
        <v>No</v>
      </c>
      <c r="AA524" t="str">
        <f t="shared" si="125"/>
        <v>No</v>
      </c>
      <c r="AB524">
        <f t="shared" si="126"/>
        <v>1</v>
      </c>
      <c r="AC524" t="str">
        <f t="shared" si="127"/>
        <v>No</v>
      </c>
      <c r="AD524" t="str">
        <f t="shared" si="128"/>
        <v>Over weight</v>
      </c>
      <c r="AE524" t="str">
        <f t="shared" si="129"/>
        <v>Normal</v>
      </c>
      <c r="AF524" t="str">
        <f t="shared" si="130"/>
        <v>4-Sep-1990</v>
      </c>
      <c r="AG524" s="18">
        <f>VLOOKUP($U524,$A523:$Q$2344,13,FALSE)</f>
        <v>4686.3900000000003</v>
      </c>
      <c r="AH524" t="str">
        <f t="shared" si="131"/>
        <v>tier - 3</v>
      </c>
      <c r="AI524" t="str">
        <f t="shared" si="132"/>
        <v>tier - 3</v>
      </c>
      <c r="AJ524" t="str">
        <f t="shared" si="133"/>
        <v>R1013</v>
      </c>
      <c r="AK524">
        <f t="shared" si="134"/>
        <v>32</v>
      </c>
    </row>
    <row r="525" spans="1:37" ht="15.6" x14ac:dyDescent="0.3">
      <c r="A525" s="1" t="s">
        <v>1847</v>
      </c>
      <c r="B525" t="s">
        <v>5235</v>
      </c>
      <c r="C525">
        <v>46.4</v>
      </c>
      <c r="D525">
        <v>8.3699999999999992</v>
      </c>
      <c r="E525" t="s">
        <v>2381</v>
      </c>
      <c r="F525" t="s">
        <v>2380</v>
      </c>
      <c r="G525" t="s">
        <v>2381</v>
      </c>
      <c r="H525">
        <v>1</v>
      </c>
      <c r="I525" t="s">
        <v>2380</v>
      </c>
      <c r="J525" t="s">
        <v>8344</v>
      </c>
      <c r="K525" t="s">
        <v>8348</v>
      </c>
      <c r="L525" t="s">
        <v>8842</v>
      </c>
      <c r="M525" s="15">
        <v>4687.8</v>
      </c>
      <c r="N525" t="s">
        <v>11</v>
      </c>
      <c r="O525" t="s">
        <v>12</v>
      </c>
      <c r="P525" t="s">
        <v>42</v>
      </c>
      <c r="Q525">
        <v>19</v>
      </c>
      <c r="U525" s="1" t="s">
        <v>1847</v>
      </c>
      <c r="V525" t="str">
        <f t="shared" si="120"/>
        <v>Rogers</v>
      </c>
      <c r="W525">
        <f t="shared" si="121"/>
        <v>46.4</v>
      </c>
      <c r="X525">
        <f t="shared" si="122"/>
        <v>8.3699999999999992</v>
      </c>
      <c r="Y525" t="str">
        <f t="shared" si="123"/>
        <v>Yes</v>
      </c>
      <c r="Z525" t="str">
        <f t="shared" si="124"/>
        <v>No</v>
      </c>
      <c r="AA525" t="str">
        <f t="shared" si="125"/>
        <v>Yes</v>
      </c>
      <c r="AB525">
        <f t="shared" si="126"/>
        <v>1</v>
      </c>
      <c r="AC525" t="str">
        <f t="shared" si="127"/>
        <v>No</v>
      </c>
      <c r="AD525" t="str">
        <f t="shared" si="128"/>
        <v>Obesity</v>
      </c>
      <c r="AE525" t="str">
        <f t="shared" si="129"/>
        <v>Diabetes</v>
      </c>
      <c r="AF525" t="str">
        <f t="shared" si="130"/>
        <v>22-Jun-2003</v>
      </c>
      <c r="AG525" s="18">
        <f>VLOOKUP($U525,$A524:$Q$2344,13,FALSE)</f>
        <v>4687.8</v>
      </c>
      <c r="AH525" t="str">
        <f t="shared" si="131"/>
        <v>tier - 2</v>
      </c>
      <c r="AI525" t="str">
        <f t="shared" si="132"/>
        <v>tier - 3</v>
      </c>
      <c r="AJ525" t="str">
        <f t="shared" si="133"/>
        <v>R1011</v>
      </c>
      <c r="AK525">
        <f t="shared" si="134"/>
        <v>19</v>
      </c>
    </row>
    <row r="526" spans="1:37" ht="15.6" x14ac:dyDescent="0.3">
      <c r="A526" s="1" t="s">
        <v>1846</v>
      </c>
      <c r="B526" t="s">
        <v>5236</v>
      </c>
      <c r="C526">
        <v>51.92</v>
      </c>
      <c r="D526">
        <v>5.18</v>
      </c>
      <c r="E526" t="s">
        <v>2381</v>
      </c>
      <c r="F526" t="s">
        <v>2380</v>
      </c>
      <c r="G526" t="s">
        <v>2381</v>
      </c>
      <c r="H526">
        <v>1</v>
      </c>
      <c r="I526" t="s">
        <v>2380</v>
      </c>
      <c r="J526" t="s">
        <v>8344</v>
      </c>
      <c r="K526" t="s">
        <v>8350</v>
      </c>
      <c r="L526" t="s">
        <v>8843</v>
      </c>
      <c r="M526" s="15">
        <v>4699.47</v>
      </c>
      <c r="N526" t="s">
        <v>11</v>
      </c>
      <c r="O526" t="s">
        <v>12</v>
      </c>
      <c r="P526" t="s">
        <v>13</v>
      </c>
      <c r="Q526">
        <v>45</v>
      </c>
      <c r="U526" s="1" t="s">
        <v>1846</v>
      </c>
      <c r="V526" t="str">
        <f t="shared" si="120"/>
        <v>Mclaughlin</v>
      </c>
      <c r="W526">
        <f t="shared" si="121"/>
        <v>51.92</v>
      </c>
      <c r="X526">
        <f t="shared" si="122"/>
        <v>5.18</v>
      </c>
      <c r="Y526" t="str">
        <f t="shared" si="123"/>
        <v>Yes</v>
      </c>
      <c r="Z526" t="str">
        <f t="shared" si="124"/>
        <v>No</v>
      </c>
      <c r="AA526" t="str">
        <f t="shared" si="125"/>
        <v>Yes</v>
      </c>
      <c r="AB526">
        <f t="shared" si="126"/>
        <v>1</v>
      </c>
      <c r="AC526" t="str">
        <f t="shared" si="127"/>
        <v>No</v>
      </c>
      <c r="AD526" t="str">
        <f t="shared" si="128"/>
        <v>Obesity</v>
      </c>
      <c r="AE526" t="str">
        <f t="shared" si="129"/>
        <v>Normal</v>
      </c>
      <c r="AF526" t="str">
        <f t="shared" si="130"/>
        <v>4-Dec-1977</v>
      </c>
      <c r="AG526" s="18">
        <f>VLOOKUP($U526,$A525:$Q$2344,13,FALSE)</f>
        <v>4699.47</v>
      </c>
      <c r="AH526" t="str">
        <f t="shared" si="131"/>
        <v>tier - 2</v>
      </c>
      <c r="AI526" t="str">
        <f t="shared" si="132"/>
        <v>tier - 3</v>
      </c>
      <c r="AJ526" t="str">
        <f t="shared" si="133"/>
        <v>R1013</v>
      </c>
      <c r="AK526">
        <f t="shared" si="134"/>
        <v>45</v>
      </c>
    </row>
    <row r="527" spans="1:37" ht="15.6" x14ac:dyDescent="0.3">
      <c r="A527" s="1" t="s">
        <v>1845</v>
      </c>
      <c r="B527" t="s">
        <v>5237</v>
      </c>
      <c r="C527">
        <v>32.395000000000003</v>
      </c>
      <c r="D527">
        <v>5.68</v>
      </c>
      <c r="E527" t="s">
        <v>2381</v>
      </c>
      <c r="F527" t="s">
        <v>2380</v>
      </c>
      <c r="G527" t="s">
        <v>2380</v>
      </c>
      <c r="H527">
        <v>1</v>
      </c>
      <c r="I527" t="s">
        <v>2380</v>
      </c>
      <c r="J527" t="s">
        <v>8344</v>
      </c>
      <c r="K527" t="s">
        <v>8350</v>
      </c>
      <c r="L527" t="s">
        <v>8844</v>
      </c>
      <c r="M527" s="15">
        <v>4712.12</v>
      </c>
      <c r="N527" t="s">
        <v>11</v>
      </c>
      <c r="O527" t="s">
        <v>12</v>
      </c>
      <c r="P527" t="s">
        <v>42</v>
      </c>
      <c r="Q527">
        <v>41</v>
      </c>
      <c r="U527" s="1" t="s">
        <v>1845</v>
      </c>
      <c r="V527" t="str">
        <f t="shared" si="120"/>
        <v>Ziegler</v>
      </c>
      <c r="W527">
        <f t="shared" si="121"/>
        <v>32.395000000000003</v>
      </c>
      <c r="X527">
        <f t="shared" si="122"/>
        <v>5.68</v>
      </c>
      <c r="Y527" t="str">
        <f t="shared" si="123"/>
        <v>Yes</v>
      </c>
      <c r="Z527" t="str">
        <f t="shared" si="124"/>
        <v>No</v>
      </c>
      <c r="AA527" t="str">
        <f t="shared" si="125"/>
        <v>No</v>
      </c>
      <c r="AB527">
        <f t="shared" si="126"/>
        <v>1</v>
      </c>
      <c r="AC527" t="str">
        <f t="shared" si="127"/>
        <v>No</v>
      </c>
      <c r="AD527" t="str">
        <f t="shared" si="128"/>
        <v>Obesity</v>
      </c>
      <c r="AE527" t="str">
        <f t="shared" si="129"/>
        <v>Normal</v>
      </c>
      <c r="AF527" t="str">
        <f t="shared" si="130"/>
        <v>12-Aug-1981</v>
      </c>
      <c r="AG527" s="18">
        <f>VLOOKUP($U527,$A526:$Q$2344,13,FALSE)</f>
        <v>4712.12</v>
      </c>
      <c r="AH527" t="str">
        <f t="shared" si="131"/>
        <v>tier - 2</v>
      </c>
      <c r="AI527" t="str">
        <f t="shared" si="132"/>
        <v>tier - 3</v>
      </c>
      <c r="AJ527" t="str">
        <f t="shared" si="133"/>
        <v>R1011</v>
      </c>
      <c r="AK527">
        <f t="shared" si="134"/>
        <v>41</v>
      </c>
    </row>
    <row r="528" spans="1:37" ht="15.6" x14ac:dyDescent="0.3">
      <c r="A528" s="1" t="s">
        <v>1844</v>
      </c>
      <c r="B528" t="s">
        <v>5238</v>
      </c>
      <c r="C528">
        <v>46.19</v>
      </c>
      <c r="D528">
        <v>7.31</v>
      </c>
      <c r="E528" t="s">
        <v>2381</v>
      </c>
      <c r="F528" t="s">
        <v>2380</v>
      </c>
      <c r="G528" t="s">
        <v>2381</v>
      </c>
      <c r="H528">
        <v>1</v>
      </c>
      <c r="I528" t="s">
        <v>2380</v>
      </c>
      <c r="J528" t="s">
        <v>8344</v>
      </c>
      <c r="K528" t="s">
        <v>8348</v>
      </c>
      <c r="L528" t="s">
        <v>8845</v>
      </c>
      <c r="M528" s="15">
        <v>4718.2</v>
      </c>
      <c r="N528" t="s">
        <v>11</v>
      </c>
      <c r="O528" t="s">
        <v>12</v>
      </c>
      <c r="P528" t="s">
        <v>247</v>
      </c>
      <c r="Q528">
        <v>30</v>
      </c>
      <c r="U528" s="1" t="s">
        <v>1844</v>
      </c>
      <c r="V528" t="str">
        <f t="shared" si="120"/>
        <v>Hughey</v>
      </c>
      <c r="W528">
        <f t="shared" si="121"/>
        <v>46.19</v>
      </c>
      <c r="X528">
        <f t="shared" si="122"/>
        <v>7.31</v>
      </c>
      <c r="Y528" t="str">
        <f t="shared" si="123"/>
        <v>Yes</v>
      </c>
      <c r="Z528" t="str">
        <f t="shared" si="124"/>
        <v>No</v>
      </c>
      <c r="AA528" t="str">
        <f t="shared" si="125"/>
        <v>Yes</v>
      </c>
      <c r="AB528">
        <f t="shared" si="126"/>
        <v>1</v>
      </c>
      <c r="AC528" t="str">
        <f t="shared" si="127"/>
        <v>No</v>
      </c>
      <c r="AD528" t="str">
        <f t="shared" si="128"/>
        <v>Obesity</v>
      </c>
      <c r="AE528" t="str">
        <f t="shared" si="129"/>
        <v>Diabetes</v>
      </c>
      <c r="AF528" t="str">
        <f t="shared" si="130"/>
        <v>9-Oct-1992</v>
      </c>
      <c r="AG528" s="18">
        <f>VLOOKUP($U528,$A527:$Q$2344,13,FALSE)</f>
        <v>4718.2</v>
      </c>
      <c r="AH528" t="str">
        <f t="shared" si="131"/>
        <v>tier - 2</v>
      </c>
      <c r="AI528" t="str">
        <f t="shared" si="132"/>
        <v>tier - 3</v>
      </c>
      <c r="AJ528" t="str">
        <f t="shared" si="133"/>
        <v>R1024</v>
      </c>
      <c r="AK528">
        <f t="shared" si="134"/>
        <v>30</v>
      </c>
    </row>
    <row r="529" spans="1:37" ht="15.6" x14ac:dyDescent="0.3">
      <c r="A529" s="1" t="s">
        <v>1843</v>
      </c>
      <c r="B529" t="s">
        <v>5239</v>
      </c>
      <c r="C529">
        <v>27.93</v>
      </c>
      <c r="D529">
        <v>4.67</v>
      </c>
      <c r="E529" t="s">
        <v>2380</v>
      </c>
      <c r="F529" t="s">
        <v>2380</v>
      </c>
      <c r="G529" t="s">
        <v>2381</v>
      </c>
      <c r="H529">
        <v>1</v>
      </c>
      <c r="I529" t="s">
        <v>2380</v>
      </c>
      <c r="J529" t="s">
        <v>8345</v>
      </c>
      <c r="K529" t="s">
        <v>8350</v>
      </c>
      <c r="L529" t="s">
        <v>8846</v>
      </c>
      <c r="M529" s="15">
        <v>4719.5200000000004</v>
      </c>
      <c r="N529" t="s">
        <v>11</v>
      </c>
      <c r="O529" t="s">
        <v>11</v>
      </c>
      <c r="P529" t="s">
        <v>247</v>
      </c>
      <c r="Q529">
        <v>30</v>
      </c>
      <c r="U529" s="1" t="s">
        <v>1843</v>
      </c>
      <c r="V529" t="str">
        <f t="shared" si="120"/>
        <v>Knast</v>
      </c>
      <c r="W529">
        <f t="shared" si="121"/>
        <v>27.93</v>
      </c>
      <c r="X529">
        <f t="shared" si="122"/>
        <v>4.67</v>
      </c>
      <c r="Y529" t="str">
        <f t="shared" si="123"/>
        <v>No</v>
      </c>
      <c r="Z529" t="str">
        <f t="shared" si="124"/>
        <v>No</v>
      </c>
      <c r="AA529" t="str">
        <f t="shared" si="125"/>
        <v>Yes</v>
      </c>
      <c r="AB529">
        <f t="shared" si="126"/>
        <v>1</v>
      </c>
      <c r="AC529" t="str">
        <f t="shared" si="127"/>
        <v>No</v>
      </c>
      <c r="AD529" t="str">
        <f t="shared" si="128"/>
        <v>Over weight</v>
      </c>
      <c r="AE529" t="str">
        <f t="shared" si="129"/>
        <v>Normal</v>
      </c>
      <c r="AF529" t="str">
        <f t="shared" si="130"/>
        <v>28-Sep-1992</v>
      </c>
      <c r="AG529" s="18">
        <f>VLOOKUP($U529,$A528:$Q$2344,13,FALSE)</f>
        <v>4719.5200000000004</v>
      </c>
      <c r="AH529" t="str">
        <f t="shared" si="131"/>
        <v>tier - 2</v>
      </c>
      <c r="AI529" t="str">
        <f t="shared" si="132"/>
        <v>tier - 2</v>
      </c>
      <c r="AJ529" t="str">
        <f t="shared" si="133"/>
        <v>R1024</v>
      </c>
      <c r="AK529">
        <f t="shared" si="134"/>
        <v>30</v>
      </c>
    </row>
    <row r="530" spans="1:37" ht="15.6" x14ac:dyDescent="0.3">
      <c r="A530" s="1" t="s">
        <v>1842</v>
      </c>
      <c r="B530" t="s">
        <v>5240</v>
      </c>
      <c r="C530">
        <v>45.62</v>
      </c>
      <c r="D530">
        <v>6.87</v>
      </c>
      <c r="E530" t="s">
        <v>2380</v>
      </c>
      <c r="F530" t="s">
        <v>2380</v>
      </c>
      <c r="G530" t="s">
        <v>2380</v>
      </c>
      <c r="H530">
        <v>0</v>
      </c>
      <c r="I530" t="s">
        <v>2380</v>
      </c>
      <c r="J530" t="s">
        <v>8344</v>
      </c>
      <c r="K530" t="s">
        <v>8348</v>
      </c>
      <c r="L530" t="s">
        <v>8736</v>
      </c>
      <c r="M530" s="15">
        <v>4719.74</v>
      </c>
      <c r="N530" t="s">
        <v>11</v>
      </c>
      <c r="O530" t="s">
        <v>16</v>
      </c>
      <c r="P530" t="s">
        <v>23</v>
      </c>
      <c r="Q530">
        <v>28</v>
      </c>
      <c r="U530" s="1" t="s">
        <v>1842</v>
      </c>
      <c r="V530" t="str">
        <f t="shared" si="120"/>
        <v>Stob</v>
      </c>
      <c r="W530">
        <f t="shared" si="121"/>
        <v>45.62</v>
      </c>
      <c r="X530">
        <f t="shared" si="122"/>
        <v>6.87</v>
      </c>
      <c r="Y530" t="str">
        <f t="shared" si="123"/>
        <v>No</v>
      </c>
      <c r="Z530" t="str">
        <f t="shared" si="124"/>
        <v>No</v>
      </c>
      <c r="AA530" t="str">
        <f t="shared" si="125"/>
        <v>No</v>
      </c>
      <c r="AB530">
        <f t="shared" si="126"/>
        <v>0</v>
      </c>
      <c r="AC530" t="str">
        <f t="shared" si="127"/>
        <v>No</v>
      </c>
      <c r="AD530" t="str">
        <f t="shared" si="128"/>
        <v>Obesity</v>
      </c>
      <c r="AE530" t="str">
        <f t="shared" si="129"/>
        <v>Diabetes</v>
      </c>
      <c r="AF530" t="str">
        <f t="shared" si="130"/>
        <v>12-Aug-1994</v>
      </c>
      <c r="AG530" s="18">
        <f>VLOOKUP($U530,$A529:$Q$2344,13,FALSE)</f>
        <v>4719.74</v>
      </c>
      <c r="AH530" t="str">
        <f t="shared" si="131"/>
        <v>tier - 2</v>
      </c>
      <c r="AI530" t="str">
        <f t="shared" si="132"/>
        <v>tier - 1</v>
      </c>
      <c r="AJ530" t="str">
        <f t="shared" si="133"/>
        <v>R1012</v>
      </c>
      <c r="AK530">
        <f t="shared" si="134"/>
        <v>28</v>
      </c>
    </row>
    <row r="531" spans="1:37" ht="15.6" x14ac:dyDescent="0.3">
      <c r="A531" s="1" t="s">
        <v>1841</v>
      </c>
      <c r="B531" t="s">
        <v>5241</v>
      </c>
      <c r="C531">
        <v>35.31</v>
      </c>
      <c r="D531">
        <v>5.87</v>
      </c>
      <c r="E531" t="s">
        <v>2380</v>
      </c>
      <c r="F531" t="s">
        <v>2380</v>
      </c>
      <c r="G531" t="s">
        <v>2381</v>
      </c>
      <c r="H531">
        <v>1</v>
      </c>
      <c r="I531" t="s">
        <v>2380</v>
      </c>
      <c r="J531" t="s">
        <v>8344</v>
      </c>
      <c r="K531" t="s">
        <v>8349</v>
      </c>
      <c r="L531" t="s">
        <v>8847</v>
      </c>
      <c r="M531" s="15">
        <v>4728.71</v>
      </c>
      <c r="N531" t="s">
        <v>11</v>
      </c>
      <c r="O531" t="s">
        <v>12</v>
      </c>
      <c r="P531" t="s">
        <v>23</v>
      </c>
      <c r="Q531">
        <v>42</v>
      </c>
      <c r="U531" s="1" t="s">
        <v>1841</v>
      </c>
      <c r="V531" t="str">
        <f t="shared" si="120"/>
        <v>Jensen</v>
      </c>
      <c r="W531">
        <f t="shared" si="121"/>
        <v>35.31</v>
      </c>
      <c r="X531">
        <f t="shared" si="122"/>
        <v>5.87</v>
      </c>
      <c r="Y531" t="str">
        <f t="shared" si="123"/>
        <v>No</v>
      </c>
      <c r="Z531" t="str">
        <f t="shared" si="124"/>
        <v>No</v>
      </c>
      <c r="AA531" t="str">
        <f t="shared" si="125"/>
        <v>Yes</v>
      </c>
      <c r="AB531">
        <f t="shared" si="126"/>
        <v>1</v>
      </c>
      <c r="AC531" t="str">
        <f t="shared" si="127"/>
        <v>No</v>
      </c>
      <c r="AD531" t="str">
        <f t="shared" si="128"/>
        <v>Obesity</v>
      </c>
      <c r="AE531" t="str">
        <f t="shared" si="129"/>
        <v>Prediabetes</v>
      </c>
      <c r="AF531" t="str">
        <f t="shared" si="130"/>
        <v>2-Jul-1980</v>
      </c>
      <c r="AG531" s="18">
        <f>VLOOKUP($U531,$A530:$Q$2344,13,FALSE)</f>
        <v>4728.71</v>
      </c>
      <c r="AH531" t="str">
        <f t="shared" si="131"/>
        <v>tier - 2</v>
      </c>
      <c r="AI531" t="str">
        <f t="shared" si="132"/>
        <v>tier - 3</v>
      </c>
      <c r="AJ531" t="str">
        <f t="shared" si="133"/>
        <v>R1012</v>
      </c>
      <c r="AK531">
        <f t="shared" si="134"/>
        <v>42</v>
      </c>
    </row>
    <row r="532" spans="1:37" ht="15.6" x14ac:dyDescent="0.3">
      <c r="A532" s="1" t="s">
        <v>1840</v>
      </c>
      <c r="B532" t="s">
        <v>5242</v>
      </c>
      <c r="C532">
        <v>30.4</v>
      </c>
      <c r="D532">
        <v>4.07</v>
      </c>
      <c r="E532" t="s">
        <v>2381</v>
      </c>
      <c r="F532" t="s">
        <v>2380</v>
      </c>
      <c r="G532" t="s">
        <v>2380</v>
      </c>
      <c r="H532">
        <v>1</v>
      </c>
      <c r="I532" t="s">
        <v>2380</v>
      </c>
      <c r="J532" t="s">
        <v>8344</v>
      </c>
      <c r="K532" t="s">
        <v>8350</v>
      </c>
      <c r="L532" t="s">
        <v>8848</v>
      </c>
      <c r="M532" s="15">
        <v>4734.6400000000003</v>
      </c>
      <c r="N532" t="s">
        <v>11</v>
      </c>
      <c r="O532" t="s">
        <v>16</v>
      </c>
      <c r="P532" t="s">
        <v>13</v>
      </c>
      <c r="Q532">
        <v>36</v>
      </c>
      <c r="U532" s="1" t="s">
        <v>1840</v>
      </c>
      <c r="V532" t="str">
        <f t="shared" si="120"/>
        <v>Mutter</v>
      </c>
      <c r="W532">
        <f t="shared" si="121"/>
        <v>30.4</v>
      </c>
      <c r="X532">
        <f t="shared" si="122"/>
        <v>4.07</v>
      </c>
      <c r="Y532" t="str">
        <f t="shared" si="123"/>
        <v>Yes</v>
      </c>
      <c r="Z532" t="str">
        <f t="shared" si="124"/>
        <v>No</v>
      </c>
      <c r="AA532" t="str">
        <f t="shared" si="125"/>
        <v>No</v>
      </c>
      <c r="AB532">
        <f t="shared" si="126"/>
        <v>1</v>
      </c>
      <c r="AC532" t="str">
        <f t="shared" si="127"/>
        <v>No</v>
      </c>
      <c r="AD532" t="str">
        <f t="shared" si="128"/>
        <v>Obesity</v>
      </c>
      <c r="AE532" t="str">
        <f t="shared" si="129"/>
        <v>Normal</v>
      </c>
      <c r="AF532" t="str">
        <f t="shared" si="130"/>
        <v>5-Sep-1986</v>
      </c>
      <c r="AG532" s="18">
        <f>VLOOKUP($U532,$A531:$Q$2344,13,FALSE)</f>
        <v>4734.6400000000003</v>
      </c>
      <c r="AH532" t="str">
        <f t="shared" si="131"/>
        <v>tier - 2</v>
      </c>
      <c r="AI532" t="str">
        <f t="shared" si="132"/>
        <v>tier - 1</v>
      </c>
      <c r="AJ532" t="str">
        <f t="shared" si="133"/>
        <v>R1013</v>
      </c>
      <c r="AK532">
        <f t="shared" si="134"/>
        <v>36</v>
      </c>
    </row>
    <row r="533" spans="1:37" ht="15.6" x14ac:dyDescent="0.3">
      <c r="A533" s="1" t="s">
        <v>1839</v>
      </c>
      <c r="B533" t="s">
        <v>5243</v>
      </c>
      <c r="C533">
        <v>20.13</v>
      </c>
      <c r="D533">
        <v>6.47</v>
      </c>
      <c r="E533" t="s">
        <v>2380</v>
      </c>
      <c r="F533" t="s">
        <v>2380</v>
      </c>
      <c r="G533" t="s">
        <v>2381</v>
      </c>
      <c r="H533">
        <v>1</v>
      </c>
      <c r="I533" t="s">
        <v>2381</v>
      </c>
      <c r="J533" t="s">
        <v>8346</v>
      </c>
      <c r="K533" t="s">
        <v>8348</v>
      </c>
      <c r="L533" t="s">
        <v>8849</v>
      </c>
      <c r="M533" s="15">
        <v>4738.2700000000004</v>
      </c>
      <c r="N533" t="s">
        <v>11</v>
      </c>
      <c r="O533" t="s">
        <v>12</v>
      </c>
      <c r="P533" t="s">
        <v>23</v>
      </c>
      <c r="Q533">
        <v>31</v>
      </c>
      <c r="U533" s="1" t="s">
        <v>1839</v>
      </c>
      <c r="V533" t="str">
        <f t="shared" si="120"/>
        <v>Ahern</v>
      </c>
      <c r="W533">
        <f t="shared" si="121"/>
        <v>20.13</v>
      </c>
      <c r="X533">
        <f t="shared" si="122"/>
        <v>6.47</v>
      </c>
      <c r="Y533" t="str">
        <f t="shared" si="123"/>
        <v>No</v>
      </c>
      <c r="Z533" t="str">
        <f t="shared" si="124"/>
        <v>No</v>
      </c>
      <c r="AA533" t="str">
        <f t="shared" si="125"/>
        <v>Yes</v>
      </c>
      <c r="AB533">
        <f t="shared" si="126"/>
        <v>1</v>
      </c>
      <c r="AC533" t="str">
        <f t="shared" si="127"/>
        <v>Yes</v>
      </c>
      <c r="AD533" t="str">
        <f t="shared" si="128"/>
        <v>Normal weight</v>
      </c>
      <c r="AE533" t="str">
        <f t="shared" si="129"/>
        <v>Diabetes</v>
      </c>
      <c r="AF533" t="str">
        <f t="shared" si="130"/>
        <v>12-Oct-1991</v>
      </c>
      <c r="AG533" s="18">
        <f>VLOOKUP($U533,$A532:$Q$2344,13,FALSE)</f>
        <v>4738.2700000000004</v>
      </c>
      <c r="AH533" t="str">
        <f t="shared" si="131"/>
        <v>tier - 2</v>
      </c>
      <c r="AI533" t="str">
        <f t="shared" si="132"/>
        <v>tier - 3</v>
      </c>
      <c r="AJ533" t="str">
        <f t="shared" si="133"/>
        <v>R1012</v>
      </c>
      <c r="AK533">
        <f t="shared" si="134"/>
        <v>31</v>
      </c>
    </row>
    <row r="534" spans="1:37" ht="15.6" x14ac:dyDescent="0.3">
      <c r="A534" s="1" t="s">
        <v>1838</v>
      </c>
      <c r="B534" t="s">
        <v>5244</v>
      </c>
      <c r="C534">
        <v>23.655000000000001</v>
      </c>
      <c r="D534">
        <v>5.14</v>
      </c>
      <c r="E534" t="s">
        <v>2380</v>
      </c>
      <c r="F534" t="s">
        <v>2380</v>
      </c>
      <c r="G534" t="s">
        <v>2380</v>
      </c>
      <c r="H534">
        <v>1</v>
      </c>
      <c r="I534" t="s">
        <v>2381</v>
      </c>
      <c r="J534" t="s">
        <v>8346</v>
      </c>
      <c r="K534" t="s">
        <v>8350</v>
      </c>
      <c r="L534" t="s">
        <v>8850</v>
      </c>
      <c r="M534" s="15">
        <v>4740.78</v>
      </c>
      <c r="N534" t="s">
        <v>11</v>
      </c>
      <c r="O534" t="s">
        <v>12</v>
      </c>
      <c r="P534" t="s">
        <v>300</v>
      </c>
      <c r="Q534">
        <v>18</v>
      </c>
      <c r="U534" s="1" t="s">
        <v>1838</v>
      </c>
      <c r="V534" t="str">
        <f t="shared" si="120"/>
        <v>Chviruk</v>
      </c>
      <c r="W534">
        <f t="shared" si="121"/>
        <v>23.655000000000001</v>
      </c>
      <c r="X534">
        <f t="shared" si="122"/>
        <v>5.14</v>
      </c>
      <c r="Y534" t="str">
        <f t="shared" si="123"/>
        <v>No</v>
      </c>
      <c r="Z534" t="str">
        <f t="shared" si="124"/>
        <v>No</v>
      </c>
      <c r="AA534" t="str">
        <f t="shared" si="125"/>
        <v>No</v>
      </c>
      <c r="AB534">
        <f t="shared" si="126"/>
        <v>1</v>
      </c>
      <c r="AC534" t="str">
        <f t="shared" si="127"/>
        <v>Yes</v>
      </c>
      <c r="AD534" t="str">
        <f t="shared" si="128"/>
        <v>Normal weight</v>
      </c>
      <c r="AE534" t="str">
        <f t="shared" si="129"/>
        <v>Normal</v>
      </c>
      <c r="AF534" t="str">
        <f t="shared" si="130"/>
        <v>24-Nov-2004</v>
      </c>
      <c r="AG534" s="18">
        <f>VLOOKUP($U534,$A533:$Q$2344,13,FALSE)</f>
        <v>4740.78</v>
      </c>
      <c r="AH534" t="str">
        <f t="shared" si="131"/>
        <v>tier - 2</v>
      </c>
      <c r="AI534" t="str">
        <f t="shared" si="132"/>
        <v>tier - 3</v>
      </c>
      <c r="AJ534" t="str">
        <f t="shared" si="133"/>
        <v>R1021</v>
      </c>
      <c r="AK534">
        <f t="shared" si="134"/>
        <v>18</v>
      </c>
    </row>
    <row r="535" spans="1:37" ht="15.6" x14ac:dyDescent="0.3">
      <c r="A535" s="1" t="s">
        <v>1837</v>
      </c>
      <c r="B535" t="s">
        <v>5245</v>
      </c>
      <c r="C535">
        <v>49.05</v>
      </c>
      <c r="D535">
        <v>9.77</v>
      </c>
      <c r="E535" t="s">
        <v>2381</v>
      </c>
      <c r="F535" t="s">
        <v>2380</v>
      </c>
      <c r="G535" t="s">
        <v>2380</v>
      </c>
      <c r="H535">
        <v>0</v>
      </c>
      <c r="I535" t="s">
        <v>2380</v>
      </c>
      <c r="J535" t="s">
        <v>8344</v>
      </c>
      <c r="K535" t="s">
        <v>8348</v>
      </c>
      <c r="L535" t="s">
        <v>8851</v>
      </c>
      <c r="M535" s="15">
        <v>4746.34</v>
      </c>
      <c r="N535" t="s">
        <v>11</v>
      </c>
      <c r="O535" t="s">
        <v>11</v>
      </c>
      <c r="P535" t="s">
        <v>42</v>
      </c>
      <c r="Q535">
        <v>36</v>
      </c>
      <c r="U535" s="1" t="s">
        <v>1837</v>
      </c>
      <c r="V535" t="str">
        <f t="shared" si="120"/>
        <v>Meehan</v>
      </c>
      <c r="W535">
        <f t="shared" si="121"/>
        <v>49.05</v>
      </c>
      <c r="X535">
        <f t="shared" si="122"/>
        <v>9.77</v>
      </c>
      <c r="Y535" t="str">
        <f t="shared" si="123"/>
        <v>Yes</v>
      </c>
      <c r="Z535" t="str">
        <f t="shared" si="124"/>
        <v>No</v>
      </c>
      <c r="AA535" t="str">
        <f t="shared" si="125"/>
        <v>No</v>
      </c>
      <c r="AB535">
        <f t="shared" si="126"/>
        <v>0</v>
      </c>
      <c r="AC535" t="str">
        <f t="shared" si="127"/>
        <v>No</v>
      </c>
      <c r="AD535" t="str">
        <f t="shared" si="128"/>
        <v>Obesity</v>
      </c>
      <c r="AE535" t="str">
        <f t="shared" si="129"/>
        <v>Diabetes</v>
      </c>
      <c r="AF535" t="str">
        <f t="shared" si="130"/>
        <v>5-Jun-1987</v>
      </c>
      <c r="AG535" s="18">
        <f>VLOOKUP($U535,$A534:$Q$2344,13,FALSE)</f>
        <v>4746.34</v>
      </c>
      <c r="AH535" t="str">
        <f t="shared" si="131"/>
        <v>tier - 2</v>
      </c>
      <c r="AI535" t="str">
        <f t="shared" si="132"/>
        <v>tier - 2</v>
      </c>
      <c r="AJ535" t="str">
        <f t="shared" si="133"/>
        <v>R1011</v>
      </c>
      <c r="AK535">
        <f t="shared" si="134"/>
        <v>36</v>
      </c>
    </row>
    <row r="536" spans="1:37" ht="15.6" x14ac:dyDescent="0.3">
      <c r="A536" s="1" t="s">
        <v>1836</v>
      </c>
      <c r="B536" t="s">
        <v>5246</v>
      </c>
      <c r="C536">
        <v>51.94</v>
      </c>
      <c r="D536">
        <v>8.8000000000000007</v>
      </c>
      <c r="E536" t="s">
        <v>2381</v>
      </c>
      <c r="F536" t="s">
        <v>2380</v>
      </c>
      <c r="G536" t="s">
        <v>2380</v>
      </c>
      <c r="H536">
        <v>2</v>
      </c>
      <c r="I536" t="s">
        <v>2380</v>
      </c>
      <c r="J536" t="s">
        <v>8344</v>
      </c>
      <c r="K536" t="s">
        <v>8348</v>
      </c>
      <c r="L536" t="s">
        <v>8852</v>
      </c>
      <c r="M536" s="15">
        <v>4747.05</v>
      </c>
      <c r="N536" t="s">
        <v>11</v>
      </c>
      <c r="O536" t="s">
        <v>11</v>
      </c>
      <c r="P536" t="s">
        <v>13</v>
      </c>
      <c r="Q536">
        <v>35</v>
      </c>
      <c r="U536" s="1" t="s">
        <v>1836</v>
      </c>
      <c r="V536" t="str">
        <f t="shared" si="120"/>
        <v>Gammon</v>
      </c>
      <c r="W536">
        <f t="shared" si="121"/>
        <v>51.94</v>
      </c>
      <c r="X536">
        <f t="shared" si="122"/>
        <v>8.8000000000000007</v>
      </c>
      <c r="Y536" t="str">
        <f t="shared" si="123"/>
        <v>Yes</v>
      </c>
      <c r="Z536" t="str">
        <f t="shared" si="124"/>
        <v>No</v>
      </c>
      <c r="AA536" t="str">
        <f t="shared" si="125"/>
        <v>No</v>
      </c>
      <c r="AB536">
        <f t="shared" si="126"/>
        <v>2</v>
      </c>
      <c r="AC536" t="str">
        <f t="shared" si="127"/>
        <v>No</v>
      </c>
      <c r="AD536" t="str">
        <f t="shared" si="128"/>
        <v>Obesity</v>
      </c>
      <c r="AE536" t="str">
        <f t="shared" si="129"/>
        <v>Diabetes</v>
      </c>
      <c r="AF536" t="str">
        <f t="shared" si="130"/>
        <v>2-Sep-1987</v>
      </c>
      <c r="AG536" s="18">
        <f>VLOOKUP($U536,$A535:$Q$2344,13,FALSE)</f>
        <v>4747.05</v>
      </c>
      <c r="AH536" t="str">
        <f t="shared" si="131"/>
        <v>tier - 2</v>
      </c>
      <c r="AI536" t="str">
        <f t="shared" si="132"/>
        <v>tier - 2</v>
      </c>
      <c r="AJ536" t="str">
        <f t="shared" si="133"/>
        <v>R1013</v>
      </c>
      <c r="AK536">
        <f t="shared" si="134"/>
        <v>35</v>
      </c>
    </row>
    <row r="537" spans="1:37" ht="15.6" x14ac:dyDescent="0.3">
      <c r="A537" s="1" t="s">
        <v>1835</v>
      </c>
      <c r="B537" t="s">
        <v>4799</v>
      </c>
      <c r="C537">
        <v>29.83</v>
      </c>
      <c r="D537">
        <v>5.84</v>
      </c>
      <c r="E537" t="s">
        <v>2380</v>
      </c>
      <c r="F537" t="s">
        <v>2380</v>
      </c>
      <c r="G537" t="s">
        <v>2380</v>
      </c>
      <c r="H537">
        <v>1</v>
      </c>
      <c r="I537" t="s">
        <v>2381</v>
      </c>
      <c r="J537" t="s">
        <v>8345</v>
      </c>
      <c r="K537" t="s">
        <v>8349</v>
      </c>
      <c r="L537" t="s">
        <v>8853</v>
      </c>
      <c r="M537" s="15">
        <v>4751.07</v>
      </c>
      <c r="N537" t="s">
        <v>12</v>
      </c>
      <c r="O537" t="s">
        <v>16</v>
      </c>
      <c r="P537" t="s">
        <v>42</v>
      </c>
      <c r="Q537">
        <v>35</v>
      </c>
      <c r="U537" s="1" t="s">
        <v>1835</v>
      </c>
      <c r="V537" t="str">
        <f t="shared" si="120"/>
        <v>Lee</v>
      </c>
      <c r="W537">
        <f t="shared" si="121"/>
        <v>29.83</v>
      </c>
      <c r="X537">
        <f t="shared" si="122"/>
        <v>5.84</v>
      </c>
      <c r="Y537" t="str">
        <f t="shared" si="123"/>
        <v>No</v>
      </c>
      <c r="Z537" t="str">
        <f t="shared" si="124"/>
        <v>No</v>
      </c>
      <c r="AA537" t="str">
        <f t="shared" si="125"/>
        <v>No</v>
      </c>
      <c r="AB537">
        <f t="shared" si="126"/>
        <v>1</v>
      </c>
      <c r="AC537" t="str">
        <f t="shared" si="127"/>
        <v>Yes</v>
      </c>
      <c r="AD537" t="str">
        <f t="shared" si="128"/>
        <v>Over weight</v>
      </c>
      <c r="AE537" t="str">
        <f t="shared" si="129"/>
        <v>Prediabetes</v>
      </c>
      <c r="AF537" t="str">
        <f t="shared" si="130"/>
        <v>22-Nov-1987</v>
      </c>
      <c r="AG537" s="18">
        <f>VLOOKUP($U537,$A536:$Q$2344,13,FALSE)</f>
        <v>4751.07</v>
      </c>
      <c r="AH537" t="str">
        <f t="shared" si="131"/>
        <v>tier - 3</v>
      </c>
      <c r="AI537" t="str">
        <f t="shared" si="132"/>
        <v>tier - 1</v>
      </c>
      <c r="AJ537" t="str">
        <f t="shared" si="133"/>
        <v>R1011</v>
      </c>
      <c r="AK537">
        <f t="shared" si="134"/>
        <v>35</v>
      </c>
    </row>
    <row r="538" spans="1:37" ht="15.6" x14ac:dyDescent="0.3">
      <c r="A538" s="1" t="s">
        <v>1834</v>
      </c>
      <c r="B538" t="s">
        <v>5247</v>
      </c>
      <c r="C538">
        <v>22.6</v>
      </c>
      <c r="D538">
        <v>10.43</v>
      </c>
      <c r="E538" t="s">
        <v>2381</v>
      </c>
      <c r="F538" t="s">
        <v>2380</v>
      </c>
      <c r="G538" t="s">
        <v>2380</v>
      </c>
      <c r="H538">
        <v>1</v>
      </c>
      <c r="I538" t="s">
        <v>2381</v>
      </c>
      <c r="J538" t="s">
        <v>8346</v>
      </c>
      <c r="K538" t="s">
        <v>8348</v>
      </c>
      <c r="L538" t="s">
        <v>8854</v>
      </c>
      <c r="M538" s="15">
        <v>4753.6400000000003</v>
      </c>
      <c r="N538" t="s">
        <v>11</v>
      </c>
      <c r="O538" t="s">
        <v>12</v>
      </c>
      <c r="P538" t="s">
        <v>13</v>
      </c>
      <c r="Q538">
        <v>30</v>
      </c>
      <c r="U538" s="1" t="s">
        <v>1834</v>
      </c>
      <c r="V538" t="str">
        <f t="shared" si="120"/>
        <v>Franco</v>
      </c>
      <c r="W538">
        <f t="shared" si="121"/>
        <v>22.6</v>
      </c>
      <c r="X538">
        <f t="shared" si="122"/>
        <v>10.43</v>
      </c>
      <c r="Y538" t="str">
        <f t="shared" si="123"/>
        <v>Yes</v>
      </c>
      <c r="Z538" t="str">
        <f t="shared" si="124"/>
        <v>No</v>
      </c>
      <c r="AA538" t="str">
        <f t="shared" si="125"/>
        <v>No</v>
      </c>
      <c r="AB538">
        <f t="shared" si="126"/>
        <v>1</v>
      </c>
      <c r="AC538" t="str">
        <f t="shared" si="127"/>
        <v>Yes</v>
      </c>
      <c r="AD538" t="str">
        <f t="shared" si="128"/>
        <v>Normal weight</v>
      </c>
      <c r="AE538" t="str">
        <f t="shared" si="129"/>
        <v>Diabetes</v>
      </c>
      <c r="AF538" t="str">
        <f t="shared" si="130"/>
        <v>16-Aug-1992</v>
      </c>
      <c r="AG538" s="18">
        <f>VLOOKUP($U538,$A537:$Q$2344,13,FALSE)</f>
        <v>4753.6400000000003</v>
      </c>
      <c r="AH538" t="str">
        <f t="shared" si="131"/>
        <v>tier - 2</v>
      </c>
      <c r="AI538" t="str">
        <f t="shared" si="132"/>
        <v>tier - 3</v>
      </c>
      <c r="AJ538" t="str">
        <f t="shared" si="133"/>
        <v>R1013</v>
      </c>
      <c r="AK538">
        <f t="shared" si="134"/>
        <v>30</v>
      </c>
    </row>
    <row r="539" spans="1:37" ht="15.6" x14ac:dyDescent="0.3">
      <c r="A539" s="1" t="s">
        <v>1833</v>
      </c>
      <c r="B539" t="s">
        <v>5248</v>
      </c>
      <c r="C539">
        <v>46.69</v>
      </c>
      <c r="D539">
        <v>4.25</v>
      </c>
      <c r="E539" t="s">
        <v>2381</v>
      </c>
      <c r="F539" t="s">
        <v>2380</v>
      </c>
      <c r="G539" t="s">
        <v>2380</v>
      </c>
      <c r="H539">
        <v>1</v>
      </c>
      <c r="I539" t="s">
        <v>2380</v>
      </c>
      <c r="J539" t="s">
        <v>8344</v>
      </c>
      <c r="K539" t="s">
        <v>8350</v>
      </c>
      <c r="L539" t="s">
        <v>8855</v>
      </c>
      <c r="M539" s="15">
        <v>4762.33</v>
      </c>
      <c r="N539" t="s">
        <v>12</v>
      </c>
      <c r="O539" t="s">
        <v>12</v>
      </c>
      <c r="P539" t="s">
        <v>42</v>
      </c>
      <c r="Q539">
        <v>35</v>
      </c>
      <c r="U539" s="1" t="s">
        <v>1833</v>
      </c>
      <c r="V539" t="str">
        <f t="shared" si="120"/>
        <v>Patterson</v>
      </c>
      <c r="W539">
        <f t="shared" si="121"/>
        <v>46.69</v>
      </c>
      <c r="X539">
        <f t="shared" si="122"/>
        <v>4.25</v>
      </c>
      <c r="Y539" t="str">
        <f t="shared" si="123"/>
        <v>Yes</v>
      </c>
      <c r="Z539" t="str">
        <f t="shared" si="124"/>
        <v>No</v>
      </c>
      <c r="AA539" t="str">
        <f t="shared" si="125"/>
        <v>No</v>
      </c>
      <c r="AB539">
        <f t="shared" si="126"/>
        <v>1</v>
      </c>
      <c r="AC539" t="str">
        <f t="shared" si="127"/>
        <v>No</v>
      </c>
      <c r="AD539" t="str">
        <f t="shared" si="128"/>
        <v>Obesity</v>
      </c>
      <c r="AE539" t="str">
        <f t="shared" si="129"/>
        <v>Normal</v>
      </c>
      <c r="AF539" t="str">
        <f t="shared" si="130"/>
        <v>27-Sep-1987</v>
      </c>
      <c r="AG539" s="18">
        <f>VLOOKUP($U539,$A538:$Q$2344,13,FALSE)</f>
        <v>4762.33</v>
      </c>
      <c r="AH539" t="str">
        <f t="shared" si="131"/>
        <v>tier - 3</v>
      </c>
      <c r="AI539" t="str">
        <f t="shared" si="132"/>
        <v>tier - 3</v>
      </c>
      <c r="AJ539" t="str">
        <f t="shared" si="133"/>
        <v>R1011</v>
      </c>
      <c r="AK539">
        <f t="shared" si="134"/>
        <v>35</v>
      </c>
    </row>
    <row r="540" spans="1:37" ht="15.6" x14ac:dyDescent="0.3">
      <c r="A540" s="1" t="s">
        <v>1832</v>
      </c>
      <c r="B540" t="s">
        <v>5249</v>
      </c>
      <c r="C540">
        <v>28.49</v>
      </c>
      <c r="D540">
        <v>4.8899999999999997</v>
      </c>
      <c r="E540" t="s">
        <v>2380</v>
      </c>
      <c r="F540" t="s">
        <v>2380</v>
      </c>
      <c r="G540" t="s">
        <v>2380</v>
      </c>
      <c r="H540">
        <v>0</v>
      </c>
      <c r="I540" t="s">
        <v>2381</v>
      </c>
      <c r="J540" t="s">
        <v>8345</v>
      </c>
      <c r="K540" t="s">
        <v>8350</v>
      </c>
      <c r="L540" t="s">
        <v>8856</v>
      </c>
      <c r="M540" s="15">
        <v>4766.0200000000004</v>
      </c>
      <c r="N540" t="s">
        <v>11</v>
      </c>
      <c r="O540" t="s">
        <v>12</v>
      </c>
      <c r="P540" t="s">
        <v>42</v>
      </c>
      <c r="Q540">
        <v>33</v>
      </c>
      <c r="U540" s="1" t="s">
        <v>1832</v>
      </c>
      <c r="V540" t="str">
        <f t="shared" si="120"/>
        <v>Valdes</v>
      </c>
      <c r="W540">
        <f t="shared" si="121"/>
        <v>28.49</v>
      </c>
      <c r="X540">
        <f t="shared" si="122"/>
        <v>4.8899999999999997</v>
      </c>
      <c r="Y540" t="str">
        <f t="shared" si="123"/>
        <v>No</v>
      </c>
      <c r="Z540" t="str">
        <f t="shared" si="124"/>
        <v>No</v>
      </c>
      <c r="AA540" t="str">
        <f t="shared" si="125"/>
        <v>No</v>
      </c>
      <c r="AB540">
        <f t="shared" si="126"/>
        <v>0</v>
      </c>
      <c r="AC540" t="str">
        <f t="shared" si="127"/>
        <v>Yes</v>
      </c>
      <c r="AD540" t="str">
        <f t="shared" si="128"/>
        <v>Over weight</v>
      </c>
      <c r="AE540" t="str">
        <f t="shared" si="129"/>
        <v>Normal</v>
      </c>
      <c r="AF540" t="str">
        <f t="shared" si="130"/>
        <v>1-Aug-1989</v>
      </c>
      <c r="AG540" s="18">
        <f>VLOOKUP($U540,$A539:$Q$2344,13,FALSE)</f>
        <v>4766.0200000000004</v>
      </c>
      <c r="AH540" t="str">
        <f t="shared" si="131"/>
        <v>tier - 2</v>
      </c>
      <c r="AI540" t="str">
        <f t="shared" si="132"/>
        <v>tier - 3</v>
      </c>
      <c r="AJ540" t="str">
        <f t="shared" si="133"/>
        <v>R1011</v>
      </c>
      <c r="AK540">
        <f t="shared" si="134"/>
        <v>33</v>
      </c>
    </row>
    <row r="541" spans="1:37" ht="15.6" x14ac:dyDescent="0.3">
      <c r="A541" s="1" t="s">
        <v>1831</v>
      </c>
      <c r="B541" t="s">
        <v>4848</v>
      </c>
      <c r="C541">
        <v>28.5</v>
      </c>
      <c r="D541">
        <v>5.55</v>
      </c>
      <c r="E541" t="s">
        <v>2381</v>
      </c>
      <c r="F541" t="s">
        <v>2380</v>
      </c>
      <c r="G541" t="s">
        <v>2380</v>
      </c>
      <c r="H541">
        <v>1</v>
      </c>
      <c r="I541" t="s">
        <v>2381</v>
      </c>
      <c r="J541" t="s">
        <v>8345</v>
      </c>
      <c r="K541" t="s">
        <v>8350</v>
      </c>
      <c r="L541" t="s">
        <v>8857</v>
      </c>
      <c r="M541" s="15">
        <v>4779.6000000000004</v>
      </c>
      <c r="N541" t="s">
        <v>11</v>
      </c>
      <c r="O541" t="s">
        <v>12</v>
      </c>
      <c r="P541" t="s">
        <v>13</v>
      </c>
      <c r="Q541">
        <v>33</v>
      </c>
      <c r="U541" s="1" t="s">
        <v>1831</v>
      </c>
      <c r="V541" t="str">
        <f t="shared" si="120"/>
        <v>Craig</v>
      </c>
      <c r="W541">
        <f t="shared" si="121"/>
        <v>28.5</v>
      </c>
      <c r="X541">
        <f t="shared" si="122"/>
        <v>5.55</v>
      </c>
      <c r="Y541" t="str">
        <f t="shared" si="123"/>
        <v>Yes</v>
      </c>
      <c r="Z541" t="str">
        <f t="shared" si="124"/>
        <v>No</v>
      </c>
      <c r="AA541" t="str">
        <f t="shared" si="125"/>
        <v>No</v>
      </c>
      <c r="AB541">
        <f t="shared" si="126"/>
        <v>1</v>
      </c>
      <c r="AC541" t="str">
        <f t="shared" si="127"/>
        <v>Yes</v>
      </c>
      <c r="AD541" t="str">
        <f t="shared" si="128"/>
        <v>Over weight</v>
      </c>
      <c r="AE541" t="str">
        <f t="shared" si="129"/>
        <v>Normal</v>
      </c>
      <c r="AF541" t="str">
        <f t="shared" si="130"/>
        <v>9-Dec-1989</v>
      </c>
      <c r="AG541" s="18">
        <f>VLOOKUP($U541,$A540:$Q$2344,13,FALSE)</f>
        <v>4779.6000000000004</v>
      </c>
      <c r="AH541" t="str">
        <f t="shared" si="131"/>
        <v>tier - 2</v>
      </c>
      <c r="AI541" t="str">
        <f t="shared" si="132"/>
        <v>tier - 3</v>
      </c>
      <c r="AJ541" t="str">
        <f t="shared" si="133"/>
        <v>R1013</v>
      </c>
      <c r="AK541">
        <f t="shared" si="134"/>
        <v>33</v>
      </c>
    </row>
    <row r="542" spans="1:37" ht="15.6" x14ac:dyDescent="0.3">
      <c r="A542" s="1" t="s">
        <v>1830</v>
      </c>
      <c r="B542" t="s">
        <v>5250</v>
      </c>
      <c r="C542">
        <v>24.4</v>
      </c>
      <c r="D542">
        <v>4.5199999999999996</v>
      </c>
      <c r="E542" t="s">
        <v>2380</v>
      </c>
      <c r="F542" t="s">
        <v>2380</v>
      </c>
      <c r="G542" t="s">
        <v>2380</v>
      </c>
      <c r="H542">
        <v>1</v>
      </c>
      <c r="I542" t="s">
        <v>2381</v>
      </c>
      <c r="J542" t="s">
        <v>8346</v>
      </c>
      <c r="K542" t="s">
        <v>8350</v>
      </c>
      <c r="L542" t="s">
        <v>8858</v>
      </c>
      <c r="M542" s="15">
        <v>4787.42</v>
      </c>
      <c r="N542" t="s">
        <v>11</v>
      </c>
      <c r="O542" t="s">
        <v>12</v>
      </c>
      <c r="P542" t="s">
        <v>13</v>
      </c>
      <c r="Q542">
        <v>35</v>
      </c>
      <c r="U542" s="1" t="s">
        <v>1830</v>
      </c>
      <c r="V542" t="str">
        <f t="shared" si="120"/>
        <v>Whipple</v>
      </c>
      <c r="W542">
        <f t="shared" si="121"/>
        <v>24.4</v>
      </c>
      <c r="X542">
        <f t="shared" si="122"/>
        <v>4.5199999999999996</v>
      </c>
      <c r="Y542" t="str">
        <f t="shared" si="123"/>
        <v>No</v>
      </c>
      <c r="Z542" t="str">
        <f t="shared" si="124"/>
        <v>No</v>
      </c>
      <c r="AA542" t="str">
        <f t="shared" si="125"/>
        <v>No</v>
      </c>
      <c r="AB542">
        <f t="shared" si="126"/>
        <v>1</v>
      </c>
      <c r="AC542" t="str">
        <f t="shared" si="127"/>
        <v>Yes</v>
      </c>
      <c r="AD542" t="str">
        <f t="shared" si="128"/>
        <v>Normal weight</v>
      </c>
      <c r="AE542" t="str">
        <f t="shared" si="129"/>
        <v>Normal</v>
      </c>
      <c r="AF542" t="str">
        <f t="shared" si="130"/>
        <v>22-Jun-1987</v>
      </c>
      <c r="AG542" s="18">
        <f>VLOOKUP($U542,$A541:$Q$2344,13,FALSE)</f>
        <v>4787.42</v>
      </c>
      <c r="AH542" t="str">
        <f t="shared" si="131"/>
        <v>tier - 2</v>
      </c>
      <c r="AI542" t="str">
        <f t="shared" si="132"/>
        <v>tier - 3</v>
      </c>
      <c r="AJ542" t="str">
        <f t="shared" si="133"/>
        <v>R1013</v>
      </c>
      <c r="AK542">
        <f t="shared" si="134"/>
        <v>35</v>
      </c>
    </row>
    <row r="543" spans="1:37" ht="15.6" x14ac:dyDescent="0.3">
      <c r="A543" s="1" t="s">
        <v>1829</v>
      </c>
      <c r="B543" t="s">
        <v>5251</v>
      </c>
      <c r="C543">
        <v>29.15</v>
      </c>
      <c r="D543">
        <v>4.45</v>
      </c>
      <c r="E543" t="s">
        <v>2381</v>
      </c>
      <c r="F543" t="s">
        <v>2380</v>
      </c>
      <c r="G543" t="s">
        <v>2380</v>
      </c>
      <c r="H543">
        <v>1</v>
      </c>
      <c r="I543" t="s">
        <v>2381</v>
      </c>
      <c r="J543" t="s">
        <v>8345</v>
      </c>
      <c r="K543" t="s">
        <v>8350</v>
      </c>
      <c r="L543" t="s">
        <v>8859</v>
      </c>
      <c r="M543" s="15">
        <v>4795.66</v>
      </c>
      <c r="N543" t="s">
        <v>11</v>
      </c>
      <c r="O543" t="s">
        <v>16</v>
      </c>
      <c r="P543" t="s">
        <v>13</v>
      </c>
      <c r="Q543">
        <v>33</v>
      </c>
      <c r="U543" s="1" t="s">
        <v>1829</v>
      </c>
      <c r="V543" t="str">
        <f t="shared" si="120"/>
        <v>Marton</v>
      </c>
      <c r="W543">
        <f t="shared" si="121"/>
        <v>29.15</v>
      </c>
      <c r="X543">
        <f t="shared" si="122"/>
        <v>4.45</v>
      </c>
      <c r="Y543" t="str">
        <f t="shared" si="123"/>
        <v>Yes</v>
      </c>
      <c r="Z543" t="str">
        <f t="shared" si="124"/>
        <v>No</v>
      </c>
      <c r="AA543" t="str">
        <f t="shared" si="125"/>
        <v>No</v>
      </c>
      <c r="AB543">
        <f t="shared" si="126"/>
        <v>1</v>
      </c>
      <c r="AC543" t="str">
        <f t="shared" si="127"/>
        <v>Yes</v>
      </c>
      <c r="AD543" t="str">
        <f t="shared" si="128"/>
        <v>Over weight</v>
      </c>
      <c r="AE543" t="str">
        <f t="shared" si="129"/>
        <v>Normal</v>
      </c>
      <c r="AF543" t="str">
        <f t="shared" si="130"/>
        <v>16-Dec-1989</v>
      </c>
      <c r="AG543" s="18">
        <f>VLOOKUP($U543,$A542:$Q$2344,13,FALSE)</f>
        <v>4795.66</v>
      </c>
      <c r="AH543" t="str">
        <f t="shared" si="131"/>
        <v>tier - 2</v>
      </c>
      <c r="AI543" t="str">
        <f t="shared" si="132"/>
        <v>tier - 1</v>
      </c>
      <c r="AJ543" t="str">
        <f t="shared" si="133"/>
        <v>R1013</v>
      </c>
      <c r="AK543">
        <f t="shared" si="134"/>
        <v>33</v>
      </c>
    </row>
    <row r="544" spans="1:37" ht="15.6" x14ac:dyDescent="0.3">
      <c r="A544" s="1" t="s">
        <v>1828</v>
      </c>
      <c r="B544" t="s">
        <v>5252</v>
      </c>
      <c r="C544">
        <v>27.28</v>
      </c>
      <c r="D544">
        <v>4.72</v>
      </c>
      <c r="E544" t="s">
        <v>2380</v>
      </c>
      <c r="F544" t="s">
        <v>2381</v>
      </c>
      <c r="G544" t="s">
        <v>2380</v>
      </c>
      <c r="H544">
        <v>1</v>
      </c>
      <c r="I544" t="s">
        <v>2381</v>
      </c>
      <c r="J544" t="s">
        <v>8345</v>
      </c>
      <c r="K544" t="s">
        <v>8350</v>
      </c>
      <c r="L544" t="s">
        <v>8860</v>
      </c>
      <c r="M544" s="15">
        <v>4812.34</v>
      </c>
      <c r="N544" t="s">
        <v>11</v>
      </c>
      <c r="O544" t="s">
        <v>12</v>
      </c>
      <c r="P544" t="s">
        <v>13</v>
      </c>
      <c r="Q544">
        <v>44</v>
      </c>
      <c r="U544" s="1" t="s">
        <v>1828</v>
      </c>
      <c r="V544" t="str">
        <f t="shared" si="120"/>
        <v>Hildebrandt</v>
      </c>
      <c r="W544">
        <f t="shared" si="121"/>
        <v>27.28</v>
      </c>
      <c r="X544">
        <f t="shared" si="122"/>
        <v>4.72</v>
      </c>
      <c r="Y544" t="str">
        <f t="shared" si="123"/>
        <v>No</v>
      </c>
      <c r="Z544" t="str">
        <f t="shared" si="124"/>
        <v>Yes</v>
      </c>
      <c r="AA544" t="str">
        <f t="shared" si="125"/>
        <v>No</v>
      </c>
      <c r="AB544">
        <f t="shared" si="126"/>
        <v>1</v>
      </c>
      <c r="AC544" t="str">
        <f t="shared" si="127"/>
        <v>Yes</v>
      </c>
      <c r="AD544" t="str">
        <f t="shared" si="128"/>
        <v>Over weight</v>
      </c>
      <c r="AE544" t="str">
        <f t="shared" si="129"/>
        <v>Normal</v>
      </c>
      <c r="AF544" t="str">
        <f t="shared" si="130"/>
        <v>3-Oct-1978</v>
      </c>
      <c r="AG544" s="18">
        <f>VLOOKUP($U544,$A543:$Q$2344,13,FALSE)</f>
        <v>4812.34</v>
      </c>
      <c r="AH544" t="str">
        <f t="shared" si="131"/>
        <v>tier - 2</v>
      </c>
      <c r="AI544" t="str">
        <f t="shared" si="132"/>
        <v>tier - 3</v>
      </c>
      <c r="AJ544" t="str">
        <f t="shared" si="133"/>
        <v>R1013</v>
      </c>
      <c r="AK544">
        <f t="shared" si="134"/>
        <v>44</v>
      </c>
    </row>
    <row r="545" spans="1:37" ht="15.6" x14ac:dyDescent="0.3">
      <c r="A545" s="1" t="s">
        <v>1827</v>
      </c>
      <c r="B545" t="s">
        <v>5253</v>
      </c>
      <c r="C545">
        <v>32.229999999999997</v>
      </c>
      <c r="D545">
        <v>4.6500000000000004</v>
      </c>
      <c r="E545" t="s">
        <v>2381</v>
      </c>
      <c r="F545" t="s">
        <v>2380</v>
      </c>
      <c r="G545" t="s">
        <v>2381</v>
      </c>
      <c r="H545">
        <v>1</v>
      </c>
      <c r="I545" t="s">
        <v>2380</v>
      </c>
      <c r="J545" t="s">
        <v>8344</v>
      </c>
      <c r="K545" t="s">
        <v>8350</v>
      </c>
      <c r="L545" t="s">
        <v>8861</v>
      </c>
      <c r="M545" s="15">
        <v>4827.1000000000004</v>
      </c>
      <c r="N545" t="s">
        <v>11</v>
      </c>
      <c r="O545" t="s">
        <v>16</v>
      </c>
      <c r="P545" t="s">
        <v>13</v>
      </c>
      <c r="Q545">
        <v>41</v>
      </c>
      <c r="U545" s="1" t="s">
        <v>1827</v>
      </c>
      <c r="V545" t="str">
        <f t="shared" si="120"/>
        <v>Biggs</v>
      </c>
      <c r="W545">
        <f t="shared" si="121"/>
        <v>32.229999999999997</v>
      </c>
      <c r="X545">
        <f t="shared" si="122"/>
        <v>4.6500000000000004</v>
      </c>
      <c r="Y545" t="str">
        <f t="shared" si="123"/>
        <v>Yes</v>
      </c>
      <c r="Z545" t="str">
        <f t="shared" si="124"/>
        <v>No</v>
      </c>
      <c r="AA545" t="str">
        <f t="shared" si="125"/>
        <v>Yes</v>
      </c>
      <c r="AB545">
        <f t="shared" si="126"/>
        <v>1</v>
      </c>
      <c r="AC545" t="str">
        <f t="shared" si="127"/>
        <v>No</v>
      </c>
      <c r="AD545" t="str">
        <f t="shared" si="128"/>
        <v>Obesity</v>
      </c>
      <c r="AE545" t="str">
        <f t="shared" si="129"/>
        <v>Normal</v>
      </c>
      <c r="AF545" t="str">
        <f t="shared" si="130"/>
        <v>3-Jul-1981</v>
      </c>
      <c r="AG545" s="18">
        <f>VLOOKUP($U545,$A544:$Q$2344,13,FALSE)</f>
        <v>4827.1000000000004</v>
      </c>
      <c r="AH545" t="str">
        <f t="shared" si="131"/>
        <v>tier - 2</v>
      </c>
      <c r="AI545" t="str">
        <f t="shared" si="132"/>
        <v>tier - 1</v>
      </c>
      <c r="AJ545" t="str">
        <f t="shared" si="133"/>
        <v>R1013</v>
      </c>
      <c r="AK545">
        <f t="shared" si="134"/>
        <v>41</v>
      </c>
    </row>
    <row r="546" spans="1:37" ht="15.6" x14ac:dyDescent="0.3">
      <c r="A546" s="1" t="s">
        <v>1826</v>
      </c>
      <c r="B546" t="s">
        <v>5254</v>
      </c>
      <c r="C546">
        <v>44.2</v>
      </c>
      <c r="D546">
        <v>11.34</v>
      </c>
      <c r="E546" t="s">
        <v>2381</v>
      </c>
      <c r="F546" t="s">
        <v>2380</v>
      </c>
      <c r="G546" t="s">
        <v>2381</v>
      </c>
      <c r="H546">
        <v>1</v>
      </c>
      <c r="I546" t="s">
        <v>2380</v>
      </c>
      <c r="J546" t="s">
        <v>8344</v>
      </c>
      <c r="K546" t="s">
        <v>8348</v>
      </c>
      <c r="L546" t="s">
        <v>8862</v>
      </c>
      <c r="M546" s="15">
        <v>4827.8999999999996</v>
      </c>
      <c r="N546" t="s">
        <v>16</v>
      </c>
      <c r="O546" t="s">
        <v>11</v>
      </c>
      <c r="P546" t="s">
        <v>8337</v>
      </c>
      <c r="Q546">
        <v>27</v>
      </c>
      <c r="U546" s="1" t="s">
        <v>1826</v>
      </c>
      <c r="V546" t="str">
        <f t="shared" si="120"/>
        <v>Shigezumi</v>
      </c>
      <c r="W546">
        <f t="shared" si="121"/>
        <v>44.2</v>
      </c>
      <c r="X546">
        <f t="shared" si="122"/>
        <v>11.34</v>
      </c>
      <c r="Y546" t="str">
        <f t="shared" si="123"/>
        <v>Yes</v>
      </c>
      <c r="Z546" t="str">
        <f t="shared" si="124"/>
        <v>No</v>
      </c>
      <c r="AA546" t="str">
        <f t="shared" si="125"/>
        <v>Yes</v>
      </c>
      <c r="AB546">
        <f t="shared" si="126"/>
        <v>1</v>
      </c>
      <c r="AC546" t="str">
        <f t="shared" si="127"/>
        <v>No</v>
      </c>
      <c r="AD546" t="str">
        <f t="shared" si="128"/>
        <v>Obesity</v>
      </c>
      <c r="AE546" t="str">
        <f t="shared" si="129"/>
        <v>Diabetes</v>
      </c>
      <c r="AF546" t="str">
        <f t="shared" si="130"/>
        <v>1-Dec-1995</v>
      </c>
      <c r="AG546" s="18">
        <f>VLOOKUP($U546,$A545:$Q$2344,13,FALSE)</f>
        <v>4827.8999999999996</v>
      </c>
      <c r="AH546" t="str">
        <f t="shared" si="131"/>
        <v>tier - 1</v>
      </c>
      <c r="AI546" t="str">
        <f t="shared" si="132"/>
        <v>tier - 2</v>
      </c>
      <c r="AJ546" t="str">
        <f t="shared" si="133"/>
        <v>Nothing</v>
      </c>
      <c r="AK546">
        <f t="shared" si="134"/>
        <v>27</v>
      </c>
    </row>
    <row r="547" spans="1:37" ht="15.6" x14ac:dyDescent="0.3">
      <c r="A547" s="1" t="s">
        <v>1825</v>
      </c>
      <c r="B547" t="s">
        <v>5255</v>
      </c>
      <c r="C547">
        <v>29.734999999999999</v>
      </c>
      <c r="D547">
        <v>4.53</v>
      </c>
      <c r="E547" t="s">
        <v>2380</v>
      </c>
      <c r="F547" t="s">
        <v>2380</v>
      </c>
      <c r="G547" t="s">
        <v>2381</v>
      </c>
      <c r="H547">
        <v>1</v>
      </c>
      <c r="I547" t="s">
        <v>2380</v>
      </c>
      <c r="J547" t="s">
        <v>8345</v>
      </c>
      <c r="K547" t="s">
        <v>8350</v>
      </c>
      <c r="L547" t="s">
        <v>8863</v>
      </c>
      <c r="M547" s="15">
        <v>4830.63</v>
      </c>
      <c r="N547" t="s">
        <v>11</v>
      </c>
      <c r="O547" t="s">
        <v>16</v>
      </c>
      <c r="P547" t="s">
        <v>42</v>
      </c>
      <c r="Q547">
        <v>20</v>
      </c>
      <c r="U547" s="1" t="s">
        <v>1825</v>
      </c>
      <c r="V547" t="str">
        <f t="shared" si="120"/>
        <v>Meineke</v>
      </c>
      <c r="W547">
        <f t="shared" si="121"/>
        <v>29.734999999999999</v>
      </c>
      <c r="X547">
        <f t="shared" si="122"/>
        <v>4.53</v>
      </c>
      <c r="Y547" t="str">
        <f t="shared" si="123"/>
        <v>No</v>
      </c>
      <c r="Z547" t="str">
        <f t="shared" si="124"/>
        <v>No</v>
      </c>
      <c r="AA547" t="str">
        <f t="shared" si="125"/>
        <v>Yes</v>
      </c>
      <c r="AB547">
        <f t="shared" si="126"/>
        <v>1</v>
      </c>
      <c r="AC547" t="str">
        <f t="shared" si="127"/>
        <v>No</v>
      </c>
      <c r="AD547" t="str">
        <f t="shared" si="128"/>
        <v>Over weight</v>
      </c>
      <c r="AE547" t="str">
        <f t="shared" si="129"/>
        <v>Normal</v>
      </c>
      <c r="AF547" t="str">
        <f t="shared" si="130"/>
        <v>27-Jun-2002</v>
      </c>
      <c r="AG547" s="18">
        <f>VLOOKUP($U547,$A546:$Q$2344,13,FALSE)</f>
        <v>4830.63</v>
      </c>
      <c r="AH547" t="str">
        <f t="shared" si="131"/>
        <v>tier - 2</v>
      </c>
      <c r="AI547" t="str">
        <f t="shared" si="132"/>
        <v>tier - 1</v>
      </c>
      <c r="AJ547" t="str">
        <f t="shared" si="133"/>
        <v>R1011</v>
      </c>
      <c r="AK547">
        <f t="shared" si="134"/>
        <v>20</v>
      </c>
    </row>
    <row r="548" spans="1:37" ht="15.6" x14ac:dyDescent="0.3">
      <c r="A548" s="1" t="s">
        <v>1824</v>
      </c>
      <c r="B548" t="s">
        <v>5256</v>
      </c>
      <c r="C548">
        <v>28.31</v>
      </c>
      <c r="D548">
        <v>6.35</v>
      </c>
      <c r="E548" t="s">
        <v>2380</v>
      </c>
      <c r="F548" t="s">
        <v>2380</v>
      </c>
      <c r="G548" t="s">
        <v>2380</v>
      </c>
      <c r="H548">
        <v>0</v>
      </c>
      <c r="I548" t="s">
        <v>2381</v>
      </c>
      <c r="J548" t="s">
        <v>8345</v>
      </c>
      <c r="K548" t="s">
        <v>8349</v>
      </c>
      <c r="L548" t="s">
        <v>8567</v>
      </c>
      <c r="M548" s="15">
        <v>4835.43</v>
      </c>
      <c r="N548" t="s">
        <v>11</v>
      </c>
      <c r="O548" t="s">
        <v>11</v>
      </c>
      <c r="P548" t="s">
        <v>300</v>
      </c>
      <c r="Q548">
        <v>22</v>
      </c>
      <c r="U548" s="1" t="s">
        <v>1824</v>
      </c>
      <c r="V548" t="str">
        <f t="shared" si="120"/>
        <v>Ludington</v>
      </c>
      <c r="W548">
        <f t="shared" si="121"/>
        <v>28.31</v>
      </c>
      <c r="X548">
        <f t="shared" si="122"/>
        <v>6.35</v>
      </c>
      <c r="Y548" t="str">
        <f t="shared" si="123"/>
        <v>No</v>
      </c>
      <c r="Z548" t="str">
        <f t="shared" si="124"/>
        <v>No</v>
      </c>
      <c r="AA548" t="str">
        <f t="shared" si="125"/>
        <v>No</v>
      </c>
      <c r="AB548">
        <f t="shared" si="126"/>
        <v>0</v>
      </c>
      <c r="AC548" t="str">
        <f t="shared" si="127"/>
        <v>Yes</v>
      </c>
      <c r="AD548" t="str">
        <f t="shared" si="128"/>
        <v>Over weight</v>
      </c>
      <c r="AE548" t="str">
        <f t="shared" si="129"/>
        <v>Prediabetes</v>
      </c>
      <c r="AF548" t="str">
        <f t="shared" si="130"/>
        <v>11-Dec-2000</v>
      </c>
      <c r="AG548" s="18">
        <f>VLOOKUP($U548,$A547:$Q$2344,13,FALSE)</f>
        <v>4835.43</v>
      </c>
      <c r="AH548" t="str">
        <f t="shared" si="131"/>
        <v>tier - 2</v>
      </c>
      <c r="AI548" t="str">
        <f t="shared" si="132"/>
        <v>tier - 2</v>
      </c>
      <c r="AJ548" t="str">
        <f t="shared" si="133"/>
        <v>R1021</v>
      </c>
      <c r="AK548">
        <f t="shared" si="134"/>
        <v>22</v>
      </c>
    </row>
    <row r="549" spans="1:37" ht="15.6" x14ac:dyDescent="0.3">
      <c r="A549" s="1" t="s">
        <v>1823</v>
      </c>
      <c r="B549" t="s">
        <v>5257</v>
      </c>
      <c r="C549">
        <v>46.62</v>
      </c>
      <c r="D549">
        <v>8.51</v>
      </c>
      <c r="E549" t="s">
        <v>2380</v>
      </c>
      <c r="F549" t="s">
        <v>2380</v>
      </c>
      <c r="G549" t="s">
        <v>2380</v>
      </c>
      <c r="H549">
        <v>0</v>
      </c>
      <c r="I549" t="s">
        <v>2380</v>
      </c>
      <c r="J549" t="s">
        <v>8344</v>
      </c>
      <c r="K549" t="s">
        <v>8348</v>
      </c>
      <c r="L549" t="s">
        <v>8864</v>
      </c>
      <c r="M549" s="15">
        <v>4837.58</v>
      </c>
      <c r="N549" t="s">
        <v>12</v>
      </c>
      <c r="O549" t="s">
        <v>11</v>
      </c>
      <c r="P549" t="s">
        <v>13</v>
      </c>
      <c r="Q549">
        <v>30</v>
      </c>
      <c r="U549" s="1" t="s">
        <v>1823</v>
      </c>
      <c r="V549" t="str">
        <f t="shared" si="120"/>
        <v>Perrich</v>
      </c>
      <c r="W549">
        <f t="shared" si="121"/>
        <v>46.62</v>
      </c>
      <c r="X549">
        <f t="shared" si="122"/>
        <v>8.51</v>
      </c>
      <c r="Y549" t="str">
        <f t="shared" si="123"/>
        <v>No</v>
      </c>
      <c r="Z549" t="str">
        <f t="shared" si="124"/>
        <v>No</v>
      </c>
      <c r="AA549" t="str">
        <f t="shared" si="125"/>
        <v>No</v>
      </c>
      <c r="AB549">
        <f t="shared" si="126"/>
        <v>0</v>
      </c>
      <c r="AC549" t="str">
        <f t="shared" si="127"/>
        <v>No</v>
      </c>
      <c r="AD549" t="str">
        <f t="shared" si="128"/>
        <v>Obesity</v>
      </c>
      <c r="AE549" t="str">
        <f t="shared" si="129"/>
        <v>Diabetes</v>
      </c>
      <c r="AF549" t="str">
        <f t="shared" si="130"/>
        <v>10-Sep-1992</v>
      </c>
      <c r="AG549" s="18">
        <f>VLOOKUP($U549,$A548:$Q$2344,13,FALSE)</f>
        <v>4837.58</v>
      </c>
      <c r="AH549" t="str">
        <f t="shared" si="131"/>
        <v>tier - 3</v>
      </c>
      <c r="AI549" t="str">
        <f t="shared" si="132"/>
        <v>tier - 2</v>
      </c>
      <c r="AJ549" t="str">
        <f t="shared" si="133"/>
        <v>R1013</v>
      </c>
      <c r="AK549">
        <f t="shared" si="134"/>
        <v>30</v>
      </c>
    </row>
    <row r="550" spans="1:37" ht="15.6" x14ac:dyDescent="0.3">
      <c r="A550" s="1" t="s">
        <v>1822</v>
      </c>
      <c r="B550" t="s">
        <v>5258</v>
      </c>
      <c r="C550">
        <v>51.75</v>
      </c>
      <c r="D550">
        <v>8.59</v>
      </c>
      <c r="E550" t="s">
        <v>2381</v>
      </c>
      <c r="F550" t="s">
        <v>2380</v>
      </c>
      <c r="G550" t="s">
        <v>2380</v>
      </c>
      <c r="H550">
        <v>1</v>
      </c>
      <c r="I550" t="s">
        <v>2380</v>
      </c>
      <c r="J550" t="s">
        <v>8344</v>
      </c>
      <c r="K550" t="s">
        <v>8348</v>
      </c>
      <c r="L550" t="s">
        <v>8865</v>
      </c>
      <c r="M550" s="15">
        <v>4839.18</v>
      </c>
      <c r="N550" t="s">
        <v>11</v>
      </c>
      <c r="O550" t="s">
        <v>16</v>
      </c>
      <c r="P550" t="s">
        <v>23</v>
      </c>
      <c r="Q550">
        <v>38</v>
      </c>
      <c r="U550" s="1" t="s">
        <v>1822</v>
      </c>
      <c r="V550" t="str">
        <f t="shared" si="120"/>
        <v>Cervantes</v>
      </c>
      <c r="W550">
        <f t="shared" si="121"/>
        <v>51.75</v>
      </c>
      <c r="X550">
        <f t="shared" si="122"/>
        <v>8.59</v>
      </c>
      <c r="Y550" t="str">
        <f t="shared" si="123"/>
        <v>Yes</v>
      </c>
      <c r="Z550" t="str">
        <f t="shared" si="124"/>
        <v>No</v>
      </c>
      <c r="AA550" t="str">
        <f t="shared" si="125"/>
        <v>No</v>
      </c>
      <c r="AB550">
        <f t="shared" si="126"/>
        <v>1</v>
      </c>
      <c r="AC550" t="str">
        <f t="shared" si="127"/>
        <v>No</v>
      </c>
      <c r="AD550" t="str">
        <f t="shared" si="128"/>
        <v>Obesity</v>
      </c>
      <c r="AE550" t="str">
        <f t="shared" si="129"/>
        <v>Diabetes</v>
      </c>
      <c r="AF550" t="str">
        <f t="shared" si="130"/>
        <v>15-Oct-1984</v>
      </c>
      <c r="AG550" s="18">
        <f>VLOOKUP($U550,$A549:$Q$2344,13,FALSE)</f>
        <v>4839.18</v>
      </c>
      <c r="AH550" t="str">
        <f t="shared" si="131"/>
        <v>tier - 2</v>
      </c>
      <c r="AI550" t="str">
        <f t="shared" si="132"/>
        <v>tier - 1</v>
      </c>
      <c r="AJ550" t="str">
        <f t="shared" si="133"/>
        <v>R1012</v>
      </c>
      <c r="AK550">
        <f t="shared" si="134"/>
        <v>38</v>
      </c>
    </row>
    <row r="551" spans="1:37" ht="15.6" x14ac:dyDescent="0.3">
      <c r="A551" s="1" t="s">
        <v>1821</v>
      </c>
      <c r="B551" t="s">
        <v>5259</v>
      </c>
      <c r="C551">
        <v>25.7</v>
      </c>
      <c r="D551">
        <v>4.13</v>
      </c>
      <c r="E551" t="s">
        <v>2381</v>
      </c>
      <c r="F551" t="s">
        <v>2380</v>
      </c>
      <c r="G551" t="s">
        <v>2380</v>
      </c>
      <c r="H551">
        <v>0</v>
      </c>
      <c r="I551" t="s">
        <v>2381</v>
      </c>
      <c r="J551" t="s">
        <v>8345</v>
      </c>
      <c r="K551" t="s">
        <v>8350</v>
      </c>
      <c r="L551" t="s">
        <v>8866</v>
      </c>
      <c r="M551" s="15">
        <v>4840.95</v>
      </c>
      <c r="N551" t="s">
        <v>11</v>
      </c>
      <c r="O551" t="s">
        <v>16</v>
      </c>
      <c r="P551" t="s">
        <v>300</v>
      </c>
      <c r="Q551">
        <v>27</v>
      </c>
      <c r="U551" s="1" t="s">
        <v>1821</v>
      </c>
      <c r="V551" t="str">
        <f t="shared" si="120"/>
        <v>Andrews</v>
      </c>
      <c r="W551">
        <f t="shared" si="121"/>
        <v>25.7</v>
      </c>
      <c r="X551">
        <f t="shared" si="122"/>
        <v>4.13</v>
      </c>
      <c r="Y551" t="str">
        <f t="shared" si="123"/>
        <v>Yes</v>
      </c>
      <c r="Z551" t="str">
        <f t="shared" si="124"/>
        <v>No</v>
      </c>
      <c r="AA551" t="str">
        <f t="shared" si="125"/>
        <v>No</v>
      </c>
      <c r="AB551">
        <f t="shared" si="126"/>
        <v>0</v>
      </c>
      <c r="AC551" t="str">
        <f t="shared" si="127"/>
        <v>Yes</v>
      </c>
      <c r="AD551" t="str">
        <f t="shared" si="128"/>
        <v>Over weight</v>
      </c>
      <c r="AE551" t="str">
        <f t="shared" si="129"/>
        <v>Normal</v>
      </c>
      <c r="AF551" t="str">
        <f t="shared" si="130"/>
        <v>29-Sep-1995</v>
      </c>
      <c r="AG551" s="18">
        <f>VLOOKUP($U551,$A550:$Q$2344,13,FALSE)</f>
        <v>4840.95</v>
      </c>
      <c r="AH551" t="str">
        <f t="shared" si="131"/>
        <v>tier - 2</v>
      </c>
      <c r="AI551" t="str">
        <f t="shared" si="132"/>
        <v>tier - 1</v>
      </c>
      <c r="AJ551" t="str">
        <f t="shared" si="133"/>
        <v>R1021</v>
      </c>
      <c r="AK551">
        <f t="shared" si="134"/>
        <v>27</v>
      </c>
    </row>
    <row r="552" spans="1:37" ht="15.6" x14ac:dyDescent="0.3">
      <c r="A552" s="1" t="s">
        <v>1820</v>
      </c>
      <c r="B552" t="s">
        <v>5260</v>
      </c>
      <c r="C552">
        <v>31.79</v>
      </c>
      <c r="D552">
        <v>4.55</v>
      </c>
      <c r="E552" t="s">
        <v>2380</v>
      </c>
      <c r="F552" t="s">
        <v>2380</v>
      </c>
      <c r="G552" t="s">
        <v>2380</v>
      </c>
      <c r="H552">
        <v>0</v>
      </c>
      <c r="I552" t="s">
        <v>2380</v>
      </c>
      <c r="J552" t="s">
        <v>8344</v>
      </c>
      <c r="K552" t="s">
        <v>8350</v>
      </c>
      <c r="L552" t="s">
        <v>8867</v>
      </c>
      <c r="M552" s="15">
        <v>4843.79</v>
      </c>
      <c r="N552" t="s">
        <v>11</v>
      </c>
      <c r="O552" t="s">
        <v>12</v>
      </c>
      <c r="P552" t="s">
        <v>13</v>
      </c>
      <c r="Q552">
        <v>43</v>
      </c>
      <c r="U552" s="1" t="s">
        <v>1820</v>
      </c>
      <c r="V552" t="str">
        <f t="shared" si="120"/>
        <v>Ruvalcaba</v>
      </c>
      <c r="W552">
        <f t="shared" si="121"/>
        <v>31.79</v>
      </c>
      <c r="X552">
        <f t="shared" si="122"/>
        <v>4.55</v>
      </c>
      <c r="Y552" t="str">
        <f t="shared" si="123"/>
        <v>No</v>
      </c>
      <c r="Z552" t="str">
        <f t="shared" si="124"/>
        <v>No</v>
      </c>
      <c r="AA552" t="str">
        <f t="shared" si="125"/>
        <v>No</v>
      </c>
      <c r="AB552">
        <f t="shared" si="126"/>
        <v>0</v>
      </c>
      <c r="AC552" t="str">
        <f t="shared" si="127"/>
        <v>No</v>
      </c>
      <c r="AD552" t="str">
        <f t="shared" si="128"/>
        <v>Obesity</v>
      </c>
      <c r="AE552" t="str">
        <f t="shared" si="129"/>
        <v>Normal</v>
      </c>
      <c r="AF552" t="str">
        <f t="shared" si="130"/>
        <v>13-Dec-1979</v>
      </c>
      <c r="AG552" s="18">
        <f>VLOOKUP($U552,$A551:$Q$2344,13,FALSE)</f>
        <v>4843.79</v>
      </c>
      <c r="AH552" t="str">
        <f t="shared" si="131"/>
        <v>tier - 2</v>
      </c>
      <c r="AI552" t="str">
        <f t="shared" si="132"/>
        <v>tier - 3</v>
      </c>
      <c r="AJ552" t="str">
        <f t="shared" si="133"/>
        <v>R1013</v>
      </c>
      <c r="AK552">
        <f t="shared" si="134"/>
        <v>43</v>
      </c>
    </row>
    <row r="553" spans="1:37" ht="15.6" x14ac:dyDescent="0.3">
      <c r="A553" s="1" t="s">
        <v>1819</v>
      </c>
      <c r="B553" t="s">
        <v>4916</v>
      </c>
      <c r="C553">
        <v>24.795000000000002</v>
      </c>
      <c r="D553">
        <v>4.5199999999999996</v>
      </c>
      <c r="E553" t="s">
        <v>2380</v>
      </c>
      <c r="F553" t="s">
        <v>2380</v>
      </c>
      <c r="G553" t="s">
        <v>2380</v>
      </c>
      <c r="H553">
        <v>0</v>
      </c>
      <c r="I553" t="s">
        <v>2381</v>
      </c>
      <c r="J553" t="s">
        <v>8346</v>
      </c>
      <c r="K553" t="s">
        <v>8350</v>
      </c>
      <c r="L553" t="s">
        <v>8868</v>
      </c>
      <c r="M553" s="15">
        <v>4844.67</v>
      </c>
      <c r="N553" t="s">
        <v>11</v>
      </c>
      <c r="O553" t="s">
        <v>11</v>
      </c>
      <c r="P553" t="s">
        <v>13</v>
      </c>
      <c r="Q553">
        <v>48</v>
      </c>
      <c r="U553" s="1" t="s">
        <v>1819</v>
      </c>
      <c r="V553" t="str">
        <f t="shared" si="120"/>
        <v>King</v>
      </c>
      <c r="W553">
        <f t="shared" si="121"/>
        <v>24.795000000000002</v>
      </c>
      <c r="X553">
        <f t="shared" si="122"/>
        <v>4.5199999999999996</v>
      </c>
      <c r="Y553" t="str">
        <f t="shared" si="123"/>
        <v>No</v>
      </c>
      <c r="Z553" t="str">
        <f t="shared" si="124"/>
        <v>No</v>
      </c>
      <c r="AA553" t="str">
        <f t="shared" si="125"/>
        <v>No</v>
      </c>
      <c r="AB553">
        <f t="shared" si="126"/>
        <v>0</v>
      </c>
      <c r="AC553" t="str">
        <f t="shared" si="127"/>
        <v>Yes</v>
      </c>
      <c r="AD553" t="str">
        <f t="shared" si="128"/>
        <v>Normal weight</v>
      </c>
      <c r="AE553" t="str">
        <f t="shared" si="129"/>
        <v>Normal</v>
      </c>
      <c r="AF553" t="str">
        <f t="shared" si="130"/>
        <v>11-Sep-1974</v>
      </c>
      <c r="AG553" s="18">
        <f>VLOOKUP($U553,$A552:$Q$2344,13,FALSE)</f>
        <v>4844.67</v>
      </c>
      <c r="AH553" t="str">
        <f t="shared" si="131"/>
        <v>tier - 2</v>
      </c>
      <c r="AI553" t="str">
        <f t="shared" si="132"/>
        <v>tier - 2</v>
      </c>
      <c r="AJ553" t="str">
        <f t="shared" si="133"/>
        <v>R1013</v>
      </c>
      <c r="AK553">
        <f t="shared" si="134"/>
        <v>48</v>
      </c>
    </row>
    <row r="554" spans="1:37" ht="15.6" x14ac:dyDescent="0.3">
      <c r="A554" s="1" t="s">
        <v>1818</v>
      </c>
      <c r="B554" t="s">
        <v>5261</v>
      </c>
      <c r="C554">
        <v>53.98</v>
      </c>
      <c r="D554">
        <v>5.07</v>
      </c>
      <c r="E554" t="s">
        <v>2380</v>
      </c>
      <c r="F554" t="s">
        <v>2380</v>
      </c>
      <c r="G554" t="s">
        <v>2381</v>
      </c>
      <c r="H554">
        <v>1</v>
      </c>
      <c r="I554" t="s">
        <v>2380</v>
      </c>
      <c r="J554" t="s">
        <v>8344</v>
      </c>
      <c r="K554" t="s">
        <v>8350</v>
      </c>
      <c r="L554" t="s">
        <v>8869</v>
      </c>
      <c r="M554" s="15">
        <v>4846.53</v>
      </c>
      <c r="N554" t="s">
        <v>11</v>
      </c>
      <c r="O554" t="s">
        <v>12</v>
      </c>
      <c r="P554" t="s">
        <v>300</v>
      </c>
      <c r="Q554">
        <v>22</v>
      </c>
      <c r="U554" s="1" t="s">
        <v>1818</v>
      </c>
      <c r="V554" t="str">
        <f t="shared" si="120"/>
        <v>Stone</v>
      </c>
      <c r="W554">
        <f t="shared" si="121"/>
        <v>53.98</v>
      </c>
      <c r="X554">
        <f t="shared" si="122"/>
        <v>5.07</v>
      </c>
      <c r="Y554" t="str">
        <f t="shared" si="123"/>
        <v>No</v>
      </c>
      <c r="Z554" t="str">
        <f t="shared" si="124"/>
        <v>No</v>
      </c>
      <c r="AA554" t="str">
        <f t="shared" si="125"/>
        <v>Yes</v>
      </c>
      <c r="AB554">
        <f t="shared" si="126"/>
        <v>1</v>
      </c>
      <c r="AC554" t="str">
        <f t="shared" si="127"/>
        <v>No</v>
      </c>
      <c r="AD554" t="str">
        <f t="shared" si="128"/>
        <v>Obesity</v>
      </c>
      <c r="AE554" t="str">
        <f t="shared" si="129"/>
        <v>Normal</v>
      </c>
      <c r="AF554" t="str">
        <f t="shared" si="130"/>
        <v>7-Jun-2001</v>
      </c>
      <c r="AG554" s="18">
        <f>VLOOKUP($U554,$A553:$Q$2344,13,FALSE)</f>
        <v>4846.53</v>
      </c>
      <c r="AH554" t="str">
        <f t="shared" si="131"/>
        <v>tier - 2</v>
      </c>
      <c r="AI554" t="str">
        <f t="shared" si="132"/>
        <v>tier - 3</v>
      </c>
      <c r="AJ554" t="str">
        <f t="shared" si="133"/>
        <v>R1021</v>
      </c>
      <c r="AK554">
        <f t="shared" si="134"/>
        <v>22</v>
      </c>
    </row>
    <row r="555" spans="1:37" ht="15.6" x14ac:dyDescent="0.3">
      <c r="A555" s="1" t="s">
        <v>1817</v>
      </c>
      <c r="B555" t="s">
        <v>5262</v>
      </c>
      <c r="C555">
        <v>41.325000000000003</v>
      </c>
      <c r="D555">
        <v>4.04</v>
      </c>
      <c r="E555" t="s">
        <v>2381</v>
      </c>
      <c r="F555" t="s">
        <v>2380</v>
      </c>
      <c r="G555" t="s">
        <v>2381</v>
      </c>
      <c r="H555">
        <v>1</v>
      </c>
      <c r="I555" t="s">
        <v>2380</v>
      </c>
      <c r="J555" t="s">
        <v>8344</v>
      </c>
      <c r="K555" t="s">
        <v>8350</v>
      </c>
      <c r="L555" t="s">
        <v>8870</v>
      </c>
      <c r="M555" s="15">
        <v>4846.92</v>
      </c>
      <c r="N555" t="s">
        <v>11</v>
      </c>
      <c r="O555" t="s">
        <v>12</v>
      </c>
      <c r="P555" t="s">
        <v>356</v>
      </c>
      <c r="Q555">
        <v>27</v>
      </c>
      <c r="U555" s="1" t="s">
        <v>1817</v>
      </c>
      <c r="V555" t="str">
        <f t="shared" si="120"/>
        <v>Campbell</v>
      </c>
      <c r="W555">
        <f t="shared" si="121"/>
        <v>41.325000000000003</v>
      </c>
      <c r="X555">
        <f t="shared" si="122"/>
        <v>4.04</v>
      </c>
      <c r="Y555" t="str">
        <f t="shared" si="123"/>
        <v>Yes</v>
      </c>
      <c r="Z555" t="str">
        <f t="shared" si="124"/>
        <v>No</v>
      </c>
      <c r="AA555" t="str">
        <f t="shared" si="125"/>
        <v>Yes</v>
      </c>
      <c r="AB555">
        <f t="shared" si="126"/>
        <v>1</v>
      </c>
      <c r="AC555" t="str">
        <f t="shared" si="127"/>
        <v>No</v>
      </c>
      <c r="AD555" t="str">
        <f t="shared" si="128"/>
        <v>Obesity</v>
      </c>
      <c r="AE555" t="str">
        <f t="shared" si="129"/>
        <v>Normal</v>
      </c>
      <c r="AF555" t="str">
        <f t="shared" si="130"/>
        <v>27-Dec-1995</v>
      </c>
      <c r="AG555" s="18">
        <f>VLOOKUP($U555,$A554:$Q$2344,13,FALSE)</f>
        <v>4846.92</v>
      </c>
      <c r="AH555" t="str">
        <f t="shared" si="131"/>
        <v>tier - 2</v>
      </c>
      <c r="AI555" t="str">
        <f t="shared" si="132"/>
        <v>tier - 3</v>
      </c>
      <c r="AJ555" t="str">
        <f t="shared" si="133"/>
        <v>R1017</v>
      </c>
      <c r="AK555">
        <f t="shared" si="134"/>
        <v>27</v>
      </c>
    </row>
    <row r="556" spans="1:37" ht="15.6" x14ac:dyDescent="0.3">
      <c r="A556" s="1" t="s">
        <v>1816</v>
      </c>
      <c r="B556" t="s">
        <v>5263</v>
      </c>
      <c r="C556">
        <v>51.65</v>
      </c>
      <c r="D556">
        <v>5.3</v>
      </c>
      <c r="E556" t="s">
        <v>2381</v>
      </c>
      <c r="F556" t="s">
        <v>2380</v>
      </c>
      <c r="G556" t="s">
        <v>2380</v>
      </c>
      <c r="H556">
        <v>0</v>
      </c>
      <c r="I556" t="s">
        <v>2380</v>
      </c>
      <c r="J556" t="s">
        <v>8344</v>
      </c>
      <c r="K556" t="s">
        <v>8350</v>
      </c>
      <c r="L556" t="s">
        <v>8871</v>
      </c>
      <c r="M556" s="15">
        <v>4859.8900000000003</v>
      </c>
      <c r="N556" t="s">
        <v>11</v>
      </c>
      <c r="O556" t="s">
        <v>12</v>
      </c>
      <c r="P556" t="s">
        <v>42</v>
      </c>
      <c r="Q556">
        <v>33</v>
      </c>
      <c r="U556" s="1" t="s">
        <v>1816</v>
      </c>
      <c r="V556" t="str">
        <f t="shared" si="120"/>
        <v>Asher</v>
      </c>
      <c r="W556">
        <f t="shared" si="121"/>
        <v>51.65</v>
      </c>
      <c r="X556">
        <f t="shared" si="122"/>
        <v>5.3</v>
      </c>
      <c r="Y556" t="str">
        <f t="shared" si="123"/>
        <v>Yes</v>
      </c>
      <c r="Z556" t="str">
        <f t="shared" si="124"/>
        <v>No</v>
      </c>
      <c r="AA556" t="str">
        <f t="shared" si="125"/>
        <v>No</v>
      </c>
      <c r="AB556">
        <f t="shared" si="126"/>
        <v>0</v>
      </c>
      <c r="AC556" t="str">
        <f t="shared" si="127"/>
        <v>No</v>
      </c>
      <c r="AD556" t="str">
        <f t="shared" si="128"/>
        <v>Obesity</v>
      </c>
      <c r="AE556" t="str">
        <f t="shared" si="129"/>
        <v>Normal</v>
      </c>
      <c r="AF556" t="str">
        <f t="shared" si="130"/>
        <v>1-Sep-1989</v>
      </c>
      <c r="AG556" s="18">
        <f>VLOOKUP($U556,$A555:$Q$2344,13,FALSE)</f>
        <v>4859.8900000000003</v>
      </c>
      <c r="AH556" t="str">
        <f t="shared" si="131"/>
        <v>tier - 2</v>
      </c>
      <c r="AI556" t="str">
        <f t="shared" si="132"/>
        <v>tier - 3</v>
      </c>
      <c r="AJ556" t="str">
        <f t="shared" si="133"/>
        <v>R1011</v>
      </c>
      <c r="AK556">
        <f t="shared" si="134"/>
        <v>33</v>
      </c>
    </row>
    <row r="557" spans="1:37" ht="15.6" x14ac:dyDescent="0.3">
      <c r="A557" s="1" t="s">
        <v>1815</v>
      </c>
      <c r="B557" t="s">
        <v>5264</v>
      </c>
      <c r="C557">
        <v>44.52</v>
      </c>
      <c r="D557">
        <v>8.64</v>
      </c>
      <c r="E557" t="s">
        <v>2381</v>
      </c>
      <c r="F557" t="s">
        <v>2380</v>
      </c>
      <c r="G557" t="s">
        <v>2381</v>
      </c>
      <c r="H557">
        <v>1</v>
      </c>
      <c r="I557" t="s">
        <v>2380</v>
      </c>
      <c r="J557" t="s">
        <v>8344</v>
      </c>
      <c r="K557" t="s">
        <v>8348</v>
      </c>
      <c r="L557" t="s">
        <v>8872</v>
      </c>
      <c r="M557" s="15">
        <v>4877.9799999999996</v>
      </c>
      <c r="N557" t="s">
        <v>11</v>
      </c>
      <c r="O557" t="s">
        <v>12</v>
      </c>
      <c r="P557" t="s">
        <v>23</v>
      </c>
      <c r="Q557">
        <v>25</v>
      </c>
      <c r="U557" s="1" t="s">
        <v>1815</v>
      </c>
      <c r="V557" t="str">
        <f t="shared" si="120"/>
        <v>Mazzotta</v>
      </c>
      <c r="W557">
        <f t="shared" si="121"/>
        <v>44.52</v>
      </c>
      <c r="X557">
        <f t="shared" si="122"/>
        <v>8.64</v>
      </c>
      <c r="Y557" t="str">
        <f t="shared" si="123"/>
        <v>Yes</v>
      </c>
      <c r="Z557" t="str">
        <f t="shared" si="124"/>
        <v>No</v>
      </c>
      <c r="AA557" t="str">
        <f t="shared" si="125"/>
        <v>Yes</v>
      </c>
      <c r="AB557">
        <f t="shared" si="126"/>
        <v>1</v>
      </c>
      <c r="AC557" t="str">
        <f t="shared" si="127"/>
        <v>No</v>
      </c>
      <c r="AD557" t="str">
        <f t="shared" si="128"/>
        <v>Obesity</v>
      </c>
      <c r="AE557" t="str">
        <f t="shared" si="129"/>
        <v>Diabetes</v>
      </c>
      <c r="AF557" t="str">
        <f t="shared" si="130"/>
        <v>29-Sep-1997</v>
      </c>
      <c r="AG557" s="18">
        <f>VLOOKUP($U557,$A556:$Q$2344,13,FALSE)</f>
        <v>4877.9799999999996</v>
      </c>
      <c r="AH557" t="str">
        <f t="shared" si="131"/>
        <v>tier - 2</v>
      </c>
      <c r="AI557" t="str">
        <f t="shared" si="132"/>
        <v>tier - 3</v>
      </c>
      <c r="AJ557" t="str">
        <f t="shared" si="133"/>
        <v>R1012</v>
      </c>
      <c r="AK557">
        <f t="shared" si="134"/>
        <v>25</v>
      </c>
    </row>
    <row r="558" spans="1:37" ht="15.6" x14ac:dyDescent="0.3">
      <c r="A558" s="1" t="s">
        <v>1814</v>
      </c>
      <c r="B558" t="s">
        <v>5265</v>
      </c>
      <c r="C558">
        <v>53.29</v>
      </c>
      <c r="D558">
        <v>4.03</v>
      </c>
      <c r="E558" t="s">
        <v>2380</v>
      </c>
      <c r="F558" t="s">
        <v>2380</v>
      </c>
      <c r="G558" t="s">
        <v>2381</v>
      </c>
      <c r="H558">
        <v>1</v>
      </c>
      <c r="I558" t="s">
        <v>2380</v>
      </c>
      <c r="J558" t="s">
        <v>8344</v>
      </c>
      <c r="K558" t="s">
        <v>8350</v>
      </c>
      <c r="L558" t="s">
        <v>8873</v>
      </c>
      <c r="M558" s="15">
        <v>4883.87</v>
      </c>
      <c r="N558" t="s">
        <v>11</v>
      </c>
      <c r="O558" t="s">
        <v>16</v>
      </c>
      <c r="P558" t="s">
        <v>42</v>
      </c>
      <c r="Q558">
        <v>36</v>
      </c>
      <c r="U558" s="1" t="s">
        <v>1814</v>
      </c>
      <c r="V558" t="str">
        <f t="shared" si="120"/>
        <v>Huttl</v>
      </c>
      <c r="W558">
        <f t="shared" si="121"/>
        <v>53.29</v>
      </c>
      <c r="X558">
        <f t="shared" si="122"/>
        <v>4.03</v>
      </c>
      <c r="Y558" t="str">
        <f t="shared" si="123"/>
        <v>No</v>
      </c>
      <c r="Z558" t="str">
        <f t="shared" si="124"/>
        <v>No</v>
      </c>
      <c r="AA558" t="str">
        <f t="shared" si="125"/>
        <v>Yes</v>
      </c>
      <c r="AB558">
        <f t="shared" si="126"/>
        <v>1</v>
      </c>
      <c r="AC558" t="str">
        <f t="shared" si="127"/>
        <v>No</v>
      </c>
      <c r="AD558" t="str">
        <f t="shared" si="128"/>
        <v>Obesity</v>
      </c>
      <c r="AE558" t="str">
        <f t="shared" si="129"/>
        <v>Normal</v>
      </c>
      <c r="AF558" t="str">
        <f t="shared" si="130"/>
        <v>23-Dec-1986</v>
      </c>
      <c r="AG558" s="18">
        <f>VLOOKUP($U558,$A557:$Q$2344,13,FALSE)</f>
        <v>4883.87</v>
      </c>
      <c r="AH558" t="str">
        <f t="shared" si="131"/>
        <v>tier - 2</v>
      </c>
      <c r="AI558" t="str">
        <f t="shared" si="132"/>
        <v>tier - 1</v>
      </c>
      <c r="AJ558" t="str">
        <f t="shared" si="133"/>
        <v>R1011</v>
      </c>
      <c r="AK558">
        <f t="shared" si="134"/>
        <v>36</v>
      </c>
    </row>
    <row r="559" spans="1:37" ht="15.6" x14ac:dyDescent="0.3">
      <c r="A559" s="1" t="s">
        <v>1813</v>
      </c>
      <c r="B559" t="s">
        <v>5266</v>
      </c>
      <c r="C559">
        <v>46.63</v>
      </c>
      <c r="D559">
        <v>4.26</v>
      </c>
      <c r="E559" t="s">
        <v>2381</v>
      </c>
      <c r="F559" t="s">
        <v>2380</v>
      </c>
      <c r="G559" t="s">
        <v>2380</v>
      </c>
      <c r="H559">
        <v>2</v>
      </c>
      <c r="I559" t="s">
        <v>2380</v>
      </c>
      <c r="J559" t="s">
        <v>8344</v>
      </c>
      <c r="K559" t="s">
        <v>8350</v>
      </c>
      <c r="L559" t="s">
        <v>8874</v>
      </c>
      <c r="M559" s="15">
        <v>4889.04</v>
      </c>
      <c r="N559" t="s">
        <v>11</v>
      </c>
      <c r="O559" t="s">
        <v>16</v>
      </c>
      <c r="P559" t="s">
        <v>13</v>
      </c>
      <c r="Q559">
        <v>36</v>
      </c>
      <c r="U559" s="1" t="s">
        <v>1813</v>
      </c>
      <c r="V559" t="str">
        <f t="shared" si="120"/>
        <v>Ferron</v>
      </c>
      <c r="W559">
        <f t="shared" si="121"/>
        <v>46.63</v>
      </c>
      <c r="X559">
        <f t="shared" si="122"/>
        <v>4.26</v>
      </c>
      <c r="Y559" t="str">
        <f t="shared" si="123"/>
        <v>Yes</v>
      </c>
      <c r="Z559" t="str">
        <f t="shared" si="124"/>
        <v>No</v>
      </c>
      <c r="AA559" t="str">
        <f t="shared" si="125"/>
        <v>No</v>
      </c>
      <c r="AB559">
        <f t="shared" si="126"/>
        <v>2</v>
      </c>
      <c r="AC559" t="str">
        <f t="shared" si="127"/>
        <v>No</v>
      </c>
      <c r="AD559" t="str">
        <f t="shared" si="128"/>
        <v>Obesity</v>
      </c>
      <c r="AE559" t="str">
        <f t="shared" si="129"/>
        <v>Normal</v>
      </c>
      <c r="AF559" t="str">
        <f t="shared" si="130"/>
        <v>27-Oct-1986</v>
      </c>
      <c r="AG559" s="18">
        <f>VLOOKUP($U559,$A558:$Q$2344,13,FALSE)</f>
        <v>4889.04</v>
      </c>
      <c r="AH559" t="str">
        <f t="shared" si="131"/>
        <v>tier - 2</v>
      </c>
      <c r="AI559" t="str">
        <f t="shared" si="132"/>
        <v>tier - 1</v>
      </c>
      <c r="AJ559" t="str">
        <f t="shared" si="133"/>
        <v>R1013</v>
      </c>
      <c r="AK559">
        <f t="shared" si="134"/>
        <v>36</v>
      </c>
    </row>
    <row r="560" spans="1:37" ht="15.6" x14ac:dyDescent="0.3">
      <c r="A560" s="1" t="s">
        <v>1812</v>
      </c>
      <c r="B560" t="s">
        <v>5267</v>
      </c>
      <c r="C560">
        <v>28.88</v>
      </c>
      <c r="D560">
        <v>5.35</v>
      </c>
      <c r="E560" t="s">
        <v>2380</v>
      </c>
      <c r="F560" t="s">
        <v>2380</v>
      </c>
      <c r="G560" t="s">
        <v>2381</v>
      </c>
      <c r="H560">
        <v>1</v>
      </c>
      <c r="I560" t="s">
        <v>2381</v>
      </c>
      <c r="J560" t="s">
        <v>8345</v>
      </c>
      <c r="K560" t="s">
        <v>8350</v>
      </c>
      <c r="L560" t="s">
        <v>8760</v>
      </c>
      <c r="M560" s="15">
        <v>4890</v>
      </c>
      <c r="N560" t="s">
        <v>12</v>
      </c>
      <c r="O560" t="s">
        <v>11</v>
      </c>
      <c r="P560" t="s">
        <v>13</v>
      </c>
      <c r="Q560">
        <v>33</v>
      </c>
      <c r="U560" s="1" t="s">
        <v>1812</v>
      </c>
      <c r="V560" t="str">
        <f t="shared" si="120"/>
        <v>Colarusso</v>
      </c>
      <c r="W560">
        <f t="shared" si="121"/>
        <v>28.88</v>
      </c>
      <c r="X560">
        <f t="shared" si="122"/>
        <v>5.35</v>
      </c>
      <c r="Y560" t="str">
        <f t="shared" si="123"/>
        <v>No</v>
      </c>
      <c r="Z560" t="str">
        <f t="shared" si="124"/>
        <v>No</v>
      </c>
      <c r="AA560" t="str">
        <f t="shared" si="125"/>
        <v>Yes</v>
      </c>
      <c r="AB560">
        <f t="shared" si="126"/>
        <v>1</v>
      </c>
      <c r="AC560" t="str">
        <f t="shared" si="127"/>
        <v>Yes</v>
      </c>
      <c r="AD560" t="str">
        <f t="shared" si="128"/>
        <v>Over weight</v>
      </c>
      <c r="AE560" t="str">
        <f t="shared" si="129"/>
        <v>Normal</v>
      </c>
      <c r="AF560" t="str">
        <f t="shared" si="130"/>
        <v>10-Jul-1989</v>
      </c>
      <c r="AG560" s="18">
        <f>VLOOKUP($U560,$A559:$Q$2344,13,FALSE)</f>
        <v>4890</v>
      </c>
      <c r="AH560" t="str">
        <f t="shared" si="131"/>
        <v>tier - 3</v>
      </c>
      <c r="AI560" t="str">
        <f t="shared" si="132"/>
        <v>tier - 2</v>
      </c>
      <c r="AJ560" t="str">
        <f t="shared" si="133"/>
        <v>R1013</v>
      </c>
      <c r="AK560">
        <f t="shared" si="134"/>
        <v>33</v>
      </c>
    </row>
    <row r="561" spans="1:37" ht="15.6" x14ac:dyDescent="0.3">
      <c r="A561" s="1" t="s">
        <v>1811</v>
      </c>
      <c r="B561" t="s">
        <v>5268</v>
      </c>
      <c r="C561">
        <v>23.98</v>
      </c>
      <c r="D561">
        <v>4.9000000000000004</v>
      </c>
      <c r="E561" t="s">
        <v>2380</v>
      </c>
      <c r="F561" t="s">
        <v>2380</v>
      </c>
      <c r="G561" t="s">
        <v>2380</v>
      </c>
      <c r="H561">
        <v>0</v>
      </c>
      <c r="I561" t="s">
        <v>2380</v>
      </c>
      <c r="J561" t="s">
        <v>8346</v>
      </c>
      <c r="K561" t="s">
        <v>8350</v>
      </c>
      <c r="L561" t="s">
        <v>8875</v>
      </c>
      <c r="M561" s="15">
        <v>4894.3900000000003</v>
      </c>
      <c r="N561" t="s">
        <v>11</v>
      </c>
      <c r="O561" t="s">
        <v>12</v>
      </c>
      <c r="P561" t="s">
        <v>13</v>
      </c>
      <c r="Q561">
        <v>32</v>
      </c>
      <c r="U561" s="1" t="s">
        <v>1811</v>
      </c>
      <c r="V561" t="str">
        <f t="shared" si="120"/>
        <v>Pearlman</v>
      </c>
      <c r="W561">
        <f t="shared" si="121"/>
        <v>23.98</v>
      </c>
      <c r="X561">
        <f t="shared" si="122"/>
        <v>4.9000000000000004</v>
      </c>
      <c r="Y561" t="str">
        <f t="shared" si="123"/>
        <v>No</v>
      </c>
      <c r="Z561" t="str">
        <f t="shared" si="124"/>
        <v>No</v>
      </c>
      <c r="AA561" t="str">
        <f t="shared" si="125"/>
        <v>No</v>
      </c>
      <c r="AB561">
        <f t="shared" si="126"/>
        <v>0</v>
      </c>
      <c r="AC561" t="str">
        <f t="shared" si="127"/>
        <v>No</v>
      </c>
      <c r="AD561" t="str">
        <f t="shared" si="128"/>
        <v>Normal weight</v>
      </c>
      <c r="AE561" t="str">
        <f t="shared" si="129"/>
        <v>Normal</v>
      </c>
      <c r="AF561" t="str">
        <f t="shared" si="130"/>
        <v>28-Nov-1990</v>
      </c>
      <c r="AG561" s="18">
        <f>VLOOKUP($U561,$A560:$Q$2344,13,FALSE)</f>
        <v>4894.3900000000003</v>
      </c>
      <c r="AH561" t="str">
        <f t="shared" si="131"/>
        <v>tier - 2</v>
      </c>
      <c r="AI561" t="str">
        <f t="shared" si="132"/>
        <v>tier - 3</v>
      </c>
      <c r="AJ561" t="str">
        <f t="shared" si="133"/>
        <v>R1013</v>
      </c>
      <c r="AK561">
        <f t="shared" si="134"/>
        <v>32</v>
      </c>
    </row>
    <row r="562" spans="1:37" ht="15.6" x14ac:dyDescent="0.3">
      <c r="A562" s="1" t="s">
        <v>1810</v>
      </c>
      <c r="B562" t="s">
        <v>5269</v>
      </c>
      <c r="C562">
        <v>23.65</v>
      </c>
      <c r="D562">
        <v>4.5</v>
      </c>
      <c r="E562" t="s">
        <v>2380</v>
      </c>
      <c r="F562" t="s">
        <v>2380</v>
      </c>
      <c r="G562" t="s">
        <v>2380</v>
      </c>
      <c r="H562">
        <v>0</v>
      </c>
      <c r="I562" t="s">
        <v>2380</v>
      </c>
      <c r="J562" t="s">
        <v>8346</v>
      </c>
      <c r="K562" t="s">
        <v>8350</v>
      </c>
      <c r="L562" t="s">
        <v>8876</v>
      </c>
      <c r="M562" s="15">
        <v>4894.75</v>
      </c>
      <c r="N562" t="s">
        <v>12</v>
      </c>
      <c r="O562" t="s">
        <v>12</v>
      </c>
      <c r="P562" t="s">
        <v>23</v>
      </c>
      <c r="Q562">
        <v>34</v>
      </c>
      <c r="U562" s="1" t="s">
        <v>1810</v>
      </c>
      <c r="V562" t="str">
        <f t="shared" si="120"/>
        <v>O'Mara</v>
      </c>
      <c r="W562">
        <f t="shared" si="121"/>
        <v>23.65</v>
      </c>
      <c r="X562">
        <f t="shared" si="122"/>
        <v>4.5</v>
      </c>
      <c r="Y562" t="str">
        <f t="shared" si="123"/>
        <v>No</v>
      </c>
      <c r="Z562" t="str">
        <f t="shared" si="124"/>
        <v>No</v>
      </c>
      <c r="AA562" t="str">
        <f t="shared" si="125"/>
        <v>No</v>
      </c>
      <c r="AB562">
        <f t="shared" si="126"/>
        <v>0</v>
      </c>
      <c r="AC562" t="str">
        <f t="shared" si="127"/>
        <v>No</v>
      </c>
      <c r="AD562" t="str">
        <f t="shared" si="128"/>
        <v>Normal weight</v>
      </c>
      <c r="AE562" t="str">
        <f t="shared" si="129"/>
        <v>Normal</v>
      </c>
      <c r="AF562" t="str">
        <f t="shared" si="130"/>
        <v>23-Sep-1988</v>
      </c>
      <c r="AG562" s="18">
        <f>VLOOKUP($U562,$A561:$Q$2344,13,FALSE)</f>
        <v>4894.75</v>
      </c>
      <c r="AH562" t="str">
        <f t="shared" si="131"/>
        <v>tier - 3</v>
      </c>
      <c r="AI562" t="str">
        <f t="shared" si="132"/>
        <v>tier - 3</v>
      </c>
      <c r="AJ562" t="str">
        <f t="shared" si="133"/>
        <v>R1012</v>
      </c>
      <c r="AK562">
        <f t="shared" si="134"/>
        <v>34</v>
      </c>
    </row>
    <row r="563" spans="1:37" ht="15.6" x14ac:dyDescent="0.3">
      <c r="A563" s="1" t="s">
        <v>1809</v>
      </c>
      <c r="B563" t="s">
        <v>5270</v>
      </c>
      <c r="C563">
        <v>49.09</v>
      </c>
      <c r="D563">
        <v>8.3800000000000008</v>
      </c>
      <c r="E563" t="s">
        <v>2381</v>
      </c>
      <c r="F563" t="s">
        <v>2380</v>
      </c>
      <c r="G563" t="s">
        <v>2380</v>
      </c>
      <c r="H563">
        <v>2</v>
      </c>
      <c r="I563" t="s">
        <v>2380</v>
      </c>
      <c r="J563" t="s">
        <v>8344</v>
      </c>
      <c r="K563" t="s">
        <v>8348</v>
      </c>
      <c r="L563" t="s">
        <v>8877</v>
      </c>
      <c r="M563" s="15">
        <v>4906.41</v>
      </c>
      <c r="N563" t="s">
        <v>11</v>
      </c>
      <c r="O563" t="s">
        <v>16</v>
      </c>
      <c r="P563" t="s">
        <v>23</v>
      </c>
      <c r="Q563">
        <v>29</v>
      </c>
      <c r="U563" s="1" t="s">
        <v>1809</v>
      </c>
      <c r="V563" t="str">
        <f t="shared" si="120"/>
        <v>Niska</v>
      </c>
      <c r="W563">
        <f t="shared" si="121"/>
        <v>49.09</v>
      </c>
      <c r="X563">
        <f t="shared" si="122"/>
        <v>8.3800000000000008</v>
      </c>
      <c r="Y563" t="str">
        <f t="shared" si="123"/>
        <v>Yes</v>
      </c>
      <c r="Z563" t="str">
        <f t="shared" si="124"/>
        <v>No</v>
      </c>
      <c r="AA563" t="str">
        <f t="shared" si="125"/>
        <v>No</v>
      </c>
      <c r="AB563">
        <f t="shared" si="126"/>
        <v>2</v>
      </c>
      <c r="AC563" t="str">
        <f t="shared" si="127"/>
        <v>No</v>
      </c>
      <c r="AD563" t="str">
        <f t="shared" si="128"/>
        <v>Obesity</v>
      </c>
      <c r="AE563" t="str">
        <f t="shared" si="129"/>
        <v>Diabetes</v>
      </c>
      <c r="AF563" t="str">
        <f t="shared" si="130"/>
        <v>10-Jul-1993</v>
      </c>
      <c r="AG563" s="18">
        <f>VLOOKUP($U563,$A562:$Q$2344,13,FALSE)</f>
        <v>4906.41</v>
      </c>
      <c r="AH563" t="str">
        <f t="shared" si="131"/>
        <v>tier - 2</v>
      </c>
      <c r="AI563" t="str">
        <f t="shared" si="132"/>
        <v>tier - 1</v>
      </c>
      <c r="AJ563" t="str">
        <f t="shared" si="133"/>
        <v>R1012</v>
      </c>
      <c r="AK563">
        <f t="shared" si="134"/>
        <v>29</v>
      </c>
    </row>
    <row r="564" spans="1:37" ht="15.6" x14ac:dyDescent="0.3">
      <c r="A564" s="1" t="s">
        <v>1808</v>
      </c>
      <c r="B564" t="s">
        <v>5271</v>
      </c>
      <c r="C564">
        <v>28.024999999999999</v>
      </c>
      <c r="D564">
        <v>7.03</v>
      </c>
      <c r="E564" t="s">
        <v>2380</v>
      </c>
      <c r="F564" t="s">
        <v>2380</v>
      </c>
      <c r="G564" t="s">
        <v>2380</v>
      </c>
      <c r="H564">
        <v>0</v>
      </c>
      <c r="I564" t="s">
        <v>2381</v>
      </c>
      <c r="J564" t="s">
        <v>8345</v>
      </c>
      <c r="K564" t="s">
        <v>8348</v>
      </c>
      <c r="L564" t="s">
        <v>8878</v>
      </c>
      <c r="M564" s="15">
        <v>4911.8900000000003</v>
      </c>
      <c r="N564" t="s">
        <v>11</v>
      </c>
      <c r="O564" t="s">
        <v>12</v>
      </c>
      <c r="P564" t="s">
        <v>13</v>
      </c>
      <c r="Q564">
        <v>41</v>
      </c>
      <c r="U564" s="1" t="s">
        <v>1808</v>
      </c>
      <c r="V564" t="str">
        <f t="shared" si="120"/>
        <v>Schlich</v>
      </c>
      <c r="W564">
        <f t="shared" si="121"/>
        <v>28.024999999999999</v>
      </c>
      <c r="X564">
        <f t="shared" si="122"/>
        <v>7.03</v>
      </c>
      <c r="Y564" t="str">
        <f t="shared" si="123"/>
        <v>No</v>
      </c>
      <c r="Z564" t="str">
        <f t="shared" si="124"/>
        <v>No</v>
      </c>
      <c r="AA564" t="str">
        <f t="shared" si="125"/>
        <v>No</v>
      </c>
      <c r="AB564">
        <f t="shared" si="126"/>
        <v>0</v>
      </c>
      <c r="AC564" t="str">
        <f t="shared" si="127"/>
        <v>Yes</v>
      </c>
      <c r="AD564" t="str">
        <f t="shared" si="128"/>
        <v>Over weight</v>
      </c>
      <c r="AE564" t="str">
        <f t="shared" si="129"/>
        <v>Diabetes</v>
      </c>
      <c r="AF564" t="str">
        <f t="shared" si="130"/>
        <v>18-Oct-1981</v>
      </c>
      <c r="AG564" s="18">
        <f>VLOOKUP($U564,$A563:$Q$2344,13,FALSE)</f>
        <v>4911.8900000000003</v>
      </c>
      <c r="AH564" t="str">
        <f t="shared" si="131"/>
        <v>tier - 2</v>
      </c>
      <c r="AI564" t="str">
        <f t="shared" si="132"/>
        <v>tier - 3</v>
      </c>
      <c r="AJ564" t="str">
        <f t="shared" si="133"/>
        <v>R1013</v>
      </c>
      <c r="AK564">
        <f t="shared" si="134"/>
        <v>41</v>
      </c>
    </row>
    <row r="565" spans="1:37" ht="15.6" x14ac:dyDescent="0.3">
      <c r="A565" s="1" t="s">
        <v>1807</v>
      </c>
      <c r="B565" t="s">
        <v>5272</v>
      </c>
      <c r="C565">
        <v>43.32</v>
      </c>
      <c r="D565">
        <v>8.75</v>
      </c>
      <c r="E565" t="s">
        <v>2381</v>
      </c>
      <c r="F565" t="s">
        <v>2380</v>
      </c>
      <c r="G565" t="s">
        <v>2381</v>
      </c>
      <c r="H565">
        <v>1</v>
      </c>
      <c r="I565" t="s">
        <v>2380</v>
      </c>
      <c r="J565" t="s">
        <v>8344</v>
      </c>
      <c r="K565" t="s">
        <v>8348</v>
      </c>
      <c r="L565" t="s">
        <v>8522</v>
      </c>
      <c r="M565" s="15">
        <v>4915.0600000000004</v>
      </c>
      <c r="N565" t="s">
        <v>11</v>
      </c>
      <c r="O565" t="s">
        <v>16</v>
      </c>
      <c r="P565" t="s">
        <v>356</v>
      </c>
      <c r="Q565">
        <v>20</v>
      </c>
      <c r="U565" s="1" t="s">
        <v>1807</v>
      </c>
      <c r="V565" t="str">
        <f t="shared" si="120"/>
        <v>Zidek</v>
      </c>
      <c r="W565">
        <f t="shared" si="121"/>
        <v>43.32</v>
      </c>
      <c r="X565">
        <f t="shared" si="122"/>
        <v>8.75</v>
      </c>
      <c r="Y565" t="str">
        <f t="shared" si="123"/>
        <v>Yes</v>
      </c>
      <c r="Z565" t="str">
        <f t="shared" si="124"/>
        <v>No</v>
      </c>
      <c r="AA565" t="str">
        <f t="shared" si="125"/>
        <v>Yes</v>
      </c>
      <c r="AB565">
        <f t="shared" si="126"/>
        <v>1</v>
      </c>
      <c r="AC565" t="str">
        <f t="shared" si="127"/>
        <v>No</v>
      </c>
      <c r="AD565" t="str">
        <f t="shared" si="128"/>
        <v>Obesity</v>
      </c>
      <c r="AE565" t="str">
        <f t="shared" si="129"/>
        <v>Diabetes</v>
      </c>
      <c r="AF565" t="str">
        <f t="shared" si="130"/>
        <v>21-Aug-2002</v>
      </c>
      <c r="AG565" s="18">
        <f>VLOOKUP($U565,$A564:$Q$2344,13,FALSE)</f>
        <v>4915.0600000000004</v>
      </c>
      <c r="AH565" t="str">
        <f t="shared" si="131"/>
        <v>tier - 2</v>
      </c>
      <c r="AI565" t="str">
        <f t="shared" si="132"/>
        <v>tier - 1</v>
      </c>
      <c r="AJ565" t="str">
        <f t="shared" si="133"/>
        <v>R1017</v>
      </c>
      <c r="AK565">
        <f t="shared" si="134"/>
        <v>20</v>
      </c>
    </row>
    <row r="566" spans="1:37" ht="15.6" x14ac:dyDescent="0.3">
      <c r="A566" s="1" t="s">
        <v>1806</v>
      </c>
      <c r="B566" t="s">
        <v>5273</v>
      </c>
      <c r="C566">
        <v>45.92</v>
      </c>
      <c r="D566">
        <v>9.51</v>
      </c>
      <c r="E566" t="s">
        <v>2380</v>
      </c>
      <c r="F566" t="s">
        <v>2380</v>
      </c>
      <c r="G566" t="s">
        <v>2380</v>
      </c>
      <c r="H566">
        <v>0</v>
      </c>
      <c r="I566" t="s">
        <v>2380</v>
      </c>
      <c r="J566" t="s">
        <v>8344</v>
      </c>
      <c r="K566" t="s">
        <v>8348</v>
      </c>
      <c r="L566" t="s">
        <v>8879</v>
      </c>
      <c r="M566" s="15">
        <v>4922.92</v>
      </c>
      <c r="N566" t="s">
        <v>11</v>
      </c>
      <c r="O566" t="s">
        <v>11</v>
      </c>
      <c r="P566" t="s">
        <v>23</v>
      </c>
      <c r="Q566">
        <v>29</v>
      </c>
      <c r="U566" s="1" t="s">
        <v>1806</v>
      </c>
      <c r="V566" t="str">
        <f t="shared" si="120"/>
        <v>Ellgass</v>
      </c>
      <c r="W566">
        <f t="shared" si="121"/>
        <v>45.92</v>
      </c>
      <c r="X566">
        <f t="shared" si="122"/>
        <v>9.51</v>
      </c>
      <c r="Y566" t="str">
        <f t="shared" si="123"/>
        <v>No</v>
      </c>
      <c r="Z566" t="str">
        <f t="shared" si="124"/>
        <v>No</v>
      </c>
      <c r="AA566" t="str">
        <f t="shared" si="125"/>
        <v>No</v>
      </c>
      <c r="AB566">
        <f t="shared" si="126"/>
        <v>0</v>
      </c>
      <c r="AC566" t="str">
        <f t="shared" si="127"/>
        <v>No</v>
      </c>
      <c r="AD566" t="str">
        <f t="shared" si="128"/>
        <v>Obesity</v>
      </c>
      <c r="AE566" t="str">
        <f t="shared" si="129"/>
        <v>Diabetes</v>
      </c>
      <c r="AF566" t="str">
        <f t="shared" si="130"/>
        <v>10-Aug-1993</v>
      </c>
      <c r="AG566" s="18">
        <f>VLOOKUP($U566,$A565:$Q$2344,13,FALSE)</f>
        <v>4922.92</v>
      </c>
      <c r="AH566" t="str">
        <f t="shared" si="131"/>
        <v>tier - 2</v>
      </c>
      <c r="AI566" t="str">
        <f t="shared" si="132"/>
        <v>tier - 2</v>
      </c>
      <c r="AJ566" t="str">
        <f t="shared" si="133"/>
        <v>R1012</v>
      </c>
      <c r="AK566">
        <f t="shared" si="134"/>
        <v>29</v>
      </c>
    </row>
    <row r="567" spans="1:37" ht="15.6" x14ac:dyDescent="0.3">
      <c r="A567" s="1" t="s">
        <v>1805</v>
      </c>
      <c r="B567" t="s">
        <v>5274</v>
      </c>
      <c r="C567">
        <v>44.03</v>
      </c>
      <c r="D567">
        <v>9.36</v>
      </c>
      <c r="E567" t="s">
        <v>2380</v>
      </c>
      <c r="F567" t="s">
        <v>2380</v>
      </c>
      <c r="G567" t="s">
        <v>2380</v>
      </c>
      <c r="H567">
        <v>0</v>
      </c>
      <c r="I567" t="s">
        <v>2380</v>
      </c>
      <c r="J567" t="s">
        <v>8344</v>
      </c>
      <c r="K567" t="s">
        <v>8348</v>
      </c>
      <c r="L567" t="s">
        <v>8880</v>
      </c>
      <c r="M567" s="15">
        <v>4931.6499999999996</v>
      </c>
      <c r="N567" t="s">
        <v>11</v>
      </c>
      <c r="O567" t="s">
        <v>12</v>
      </c>
      <c r="P567" t="s">
        <v>42</v>
      </c>
      <c r="Q567">
        <v>31</v>
      </c>
      <c r="U567" s="1" t="s">
        <v>1805</v>
      </c>
      <c r="V567" t="str">
        <f t="shared" si="120"/>
        <v>Lowe</v>
      </c>
      <c r="W567">
        <f t="shared" si="121"/>
        <v>44.03</v>
      </c>
      <c r="X567">
        <f t="shared" si="122"/>
        <v>9.36</v>
      </c>
      <c r="Y567" t="str">
        <f t="shared" si="123"/>
        <v>No</v>
      </c>
      <c r="Z567" t="str">
        <f t="shared" si="124"/>
        <v>No</v>
      </c>
      <c r="AA567" t="str">
        <f t="shared" si="125"/>
        <v>No</v>
      </c>
      <c r="AB567">
        <f t="shared" si="126"/>
        <v>0</v>
      </c>
      <c r="AC567" t="str">
        <f t="shared" si="127"/>
        <v>No</v>
      </c>
      <c r="AD567" t="str">
        <f t="shared" si="128"/>
        <v>Obesity</v>
      </c>
      <c r="AE567" t="str">
        <f t="shared" si="129"/>
        <v>Diabetes</v>
      </c>
      <c r="AF567" t="str">
        <f t="shared" si="130"/>
        <v>23-Aug-1991</v>
      </c>
      <c r="AG567" s="18">
        <f>VLOOKUP($U567,$A566:$Q$2344,13,FALSE)</f>
        <v>4931.6499999999996</v>
      </c>
      <c r="AH567" t="str">
        <f t="shared" si="131"/>
        <v>tier - 2</v>
      </c>
      <c r="AI567" t="str">
        <f t="shared" si="132"/>
        <v>tier - 3</v>
      </c>
      <c r="AJ567" t="str">
        <f t="shared" si="133"/>
        <v>R1011</v>
      </c>
      <c r="AK567">
        <f t="shared" si="134"/>
        <v>31</v>
      </c>
    </row>
    <row r="568" spans="1:37" ht="15.6" x14ac:dyDescent="0.3">
      <c r="A568" s="1" t="s">
        <v>1804</v>
      </c>
      <c r="B568" t="s">
        <v>5275</v>
      </c>
      <c r="C568">
        <v>24.6</v>
      </c>
      <c r="D568">
        <v>4.8099999999999996</v>
      </c>
      <c r="E568" t="s">
        <v>2380</v>
      </c>
      <c r="F568" t="s">
        <v>2380</v>
      </c>
      <c r="G568" t="s">
        <v>2380</v>
      </c>
      <c r="H568">
        <v>0</v>
      </c>
      <c r="I568" t="s">
        <v>2381</v>
      </c>
      <c r="J568" t="s">
        <v>8346</v>
      </c>
      <c r="K568" t="s">
        <v>8350</v>
      </c>
      <c r="L568" t="s">
        <v>8881</v>
      </c>
      <c r="M568" s="15">
        <v>4934.71</v>
      </c>
      <c r="N568" t="s">
        <v>11</v>
      </c>
      <c r="O568" t="s">
        <v>12</v>
      </c>
      <c r="P568" t="s">
        <v>42</v>
      </c>
      <c r="Q568">
        <v>31</v>
      </c>
      <c r="U568" s="1" t="s">
        <v>1804</v>
      </c>
      <c r="V568" t="str">
        <f t="shared" si="120"/>
        <v>Malone</v>
      </c>
      <c r="W568">
        <f t="shared" si="121"/>
        <v>24.6</v>
      </c>
      <c r="X568">
        <f t="shared" si="122"/>
        <v>4.8099999999999996</v>
      </c>
      <c r="Y568" t="str">
        <f t="shared" si="123"/>
        <v>No</v>
      </c>
      <c r="Z568" t="str">
        <f t="shared" si="124"/>
        <v>No</v>
      </c>
      <c r="AA568" t="str">
        <f t="shared" si="125"/>
        <v>No</v>
      </c>
      <c r="AB568">
        <f t="shared" si="126"/>
        <v>0</v>
      </c>
      <c r="AC568" t="str">
        <f t="shared" si="127"/>
        <v>Yes</v>
      </c>
      <c r="AD568" t="str">
        <f t="shared" si="128"/>
        <v>Normal weight</v>
      </c>
      <c r="AE568" t="str">
        <f t="shared" si="129"/>
        <v>Normal</v>
      </c>
      <c r="AF568" t="str">
        <f t="shared" si="130"/>
        <v>27-Nov-1991</v>
      </c>
      <c r="AG568" s="18">
        <f>VLOOKUP($U568,$A567:$Q$2344,13,FALSE)</f>
        <v>4934.71</v>
      </c>
      <c r="AH568" t="str">
        <f t="shared" si="131"/>
        <v>tier - 2</v>
      </c>
      <c r="AI568" t="str">
        <f t="shared" si="132"/>
        <v>tier - 3</v>
      </c>
      <c r="AJ568" t="str">
        <f t="shared" si="133"/>
        <v>R1011</v>
      </c>
      <c r="AK568">
        <f t="shared" si="134"/>
        <v>31</v>
      </c>
    </row>
    <row r="569" spans="1:37" ht="15.6" x14ac:dyDescent="0.3">
      <c r="A569" s="1" t="s">
        <v>1803</v>
      </c>
      <c r="B569" t="s">
        <v>5276</v>
      </c>
      <c r="C569">
        <v>49.15</v>
      </c>
      <c r="D569">
        <v>8.08</v>
      </c>
      <c r="E569" t="s">
        <v>2380</v>
      </c>
      <c r="F569" t="s">
        <v>2380</v>
      </c>
      <c r="G569" t="s">
        <v>2380</v>
      </c>
      <c r="H569">
        <v>0</v>
      </c>
      <c r="I569" t="s">
        <v>2380</v>
      </c>
      <c r="J569" t="s">
        <v>8344</v>
      </c>
      <c r="K569" t="s">
        <v>8348</v>
      </c>
      <c r="L569" t="s">
        <v>8882</v>
      </c>
      <c r="M569" s="15">
        <v>4942.0600000000004</v>
      </c>
      <c r="N569" t="s">
        <v>11</v>
      </c>
      <c r="O569" t="s">
        <v>11</v>
      </c>
      <c r="P569" t="s">
        <v>13</v>
      </c>
      <c r="Q569">
        <v>48</v>
      </c>
      <c r="U569" s="1" t="s">
        <v>1803</v>
      </c>
      <c r="V569" t="str">
        <f t="shared" si="120"/>
        <v>Dumke</v>
      </c>
      <c r="W569">
        <f t="shared" si="121"/>
        <v>49.15</v>
      </c>
      <c r="X569">
        <f t="shared" si="122"/>
        <v>8.08</v>
      </c>
      <c r="Y569" t="str">
        <f t="shared" si="123"/>
        <v>No</v>
      </c>
      <c r="Z569" t="str">
        <f t="shared" si="124"/>
        <v>No</v>
      </c>
      <c r="AA569" t="str">
        <f t="shared" si="125"/>
        <v>No</v>
      </c>
      <c r="AB569">
        <f t="shared" si="126"/>
        <v>0</v>
      </c>
      <c r="AC569" t="str">
        <f t="shared" si="127"/>
        <v>No</v>
      </c>
      <c r="AD569" t="str">
        <f t="shared" si="128"/>
        <v>Obesity</v>
      </c>
      <c r="AE569" t="str">
        <f t="shared" si="129"/>
        <v>Diabetes</v>
      </c>
      <c r="AF569" t="str">
        <f t="shared" si="130"/>
        <v>26-Jun-1974</v>
      </c>
      <c r="AG569" s="18">
        <f>VLOOKUP($U569,$A568:$Q$2344,13,FALSE)</f>
        <v>4942.0600000000004</v>
      </c>
      <c r="AH569" t="str">
        <f t="shared" si="131"/>
        <v>tier - 2</v>
      </c>
      <c r="AI569" t="str">
        <f t="shared" si="132"/>
        <v>tier - 2</v>
      </c>
      <c r="AJ569" t="str">
        <f t="shared" si="133"/>
        <v>R1013</v>
      </c>
      <c r="AK569">
        <f t="shared" si="134"/>
        <v>48</v>
      </c>
    </row>
    <row r="570" spans="1:37" ht="15.6" x14ac:dyDescent="0.3">
      <c r="A570" s="1" t="s">
        <v>1802</v>
      </c>
      <c r="B570" t="s">
        <v>5278</v>
      </c>
      <c r="C570">
        <v>28.31</v>
      </c>
      <c r="D570">
        <v>6.29</v>
      </c>
      <c r="E570" t="s">
        <v>2380</v>
      </c>
      <c r="F570" t="s">
        <v>2380</v>
      </c>
      <c r="G570" t="s">
        <v>2381</v>
      </c>
      <c r="H570">
        <v>1</v>
      </c>
      <c r="I570" t="s">
        <v>2381</v>
      </c>
      <c r="J570" t="s">
        <v>8345</v>
      </c>
      <c r="K570" t="s">
        <v>8349</v>
      </c>
      <c r="L570" t="s">
        <v>8883</v>
      </c>
      <c r="M570" s="15">
        <v>4949.76</v>
      </c>
      <c r="N570" t="s">
        <v>11</v>
      </c>
      <c r="O570" t="s">
        <v>16</v>
      </c>
      <c r="P570" t="s">
        <v>13</v>
      </c>
      <c r="Q570">
        <v>31</v>
      </c>
      <c r="U570" s="1" t="s">
        <v>1802</v>
      </c>
      <c r="V570" t="str">
        <f t="shared" si="120"/>
        <v>Strong</v>
      </c>
      <c r="W570">
        <f t="shared" si="121"/>
        <v>28.31</v>
      </c>
      <c r="X570">
        <f t="shared" si="122"/>
        <v>6.29</v>
      </c>
      <c r="Y570" t="str">
        <f t="shared" si="123"/>
        <v>No</v>
      </c>
      <c r="Z570" t="str">
        <f t="shared" si="124"/>
        <v>No</v>
      </c>
      <c r="AA570" t="str">
        <f t="shared" si="125"/>
        <v>Yes</v>
      </c>
      <c r="AB570">
        <f t="shared" si="126"/>
        <v>1</v>
      </c>
      <c r="AC570" t="str">
        <f t="shared" si="127"/>
        <v>Yes</v>
      </c>
      <c r="AD570" t="str">
        <f t="shared" si="128"/>
        <v>Over weight</v>
      </c>
      <c r="AE570" t="str">
        <f t="shared" si="129"/>
        <v>Prediabetes</v>
      </c>
      <c r="AF570" t="str">
        <f t="shared" si="130"/>
        <v>30-Aug-1991</v>
      </c>
      <c r="AG570" s="18">
        <f>VLOOKUP($U570,$A569:$Q$2344,13,FALSE)</f>
        <v>4949.76</v>
      </c>
      <c r="AH570" t="str">
        <f t="shared" si="131"/>
        <v>tier - 2</v>
      </c>
      <c r="AI570" t="str">
        <f t="shared" si="132"/>
        <v>tier - 1</v>
      </c>
      <c r="AJ570" t="str">
        <f t="shared" si="133"/>
        <v>R1013</v>
      </c>
      <c r="AK570">
        <f t="shared" si="134"/>
        <v>31</v>
      </c>
    </row>
    <row r="571" spans="1:37" ht="15.6" x14ac:dyDescent="0.3">
      <c r="A571" s="1" t="s">
        <v>1801</v>
      </c>
      <c r="B571" t="s">
        <v>5279</v>
      </c>
      <c r="C571">
        <v>22.99</v>
      </c>
      <c r="D571">
        <v>6.29</v>
      </c>
      <c r="E571" t="s">
        <v>2380</v>
      </c>
      <c r="F571" t="s">
        <v>2380</v>
      </c>
      <c r="G571" t="s">
        <v>2380</v>
      </c>
      <c r="H571">
        <v>1</v>
      </c>
      <c r="I571" t="s">
        <v>2381</v>
      </c>
      <c r="J571" t="s">
        <v>8346</v>
      </c>
      <c r="K571" t="s">
        <v>8349</v>
      </c>
      <c r="L571" t="s">
        <v>8884</v>
      </c>
      <c r="M571" s="15">
        <v>4985.22</v>
      </c>
      <c r="N571" t="s">
        <v>11</v>
      </c>
      <c r="O571" t="s">
        <v>12</v>
      </c>
      <c r="P571" t="s">
        <v>13</v>
      </c>
      <c r="Q571">
        <v>49</v>
      </c>
      <c r="U571" s="1" t="s">
        <v>1801</v>
      </c>
      <c r="V571" t="str">
        <f t="shared" si="120"/>
        <v>Ferguson</v>
      </c>
      <c r="W571">
        <f t="shared" si="121"/>
        <v>22.99</v>
      </c>
      <c r="X571">
        <f t="shared" si="122"/>
        <v>6.29</v>
      </c>
      <c r="Y571" t="str">
        <f t="shared" si="123"/>
        <v>No</v>
      </c>
      <c r="Z571" t="str">
        <f t="shared" si="124"/>
        <v>No</v>
      </c>
      <c r="AA571" t="str">
        <f t="shared" si="125"/>
        <v>No</v>
      </c>
      <c r="AB571">
        <f t="shared" si="126"/>
        <v>1</v>
      </c>
      <c r="AC571" t="str">
        <f t="shared" si="127"/>
        <v>Yes</v>
      </c>
      <c r="AD571" t="str">
        <f t="shared" si="128"/>
        <v>Normal weight</v>
      </c>
      <c r="AE571" t="str">
        <f t="shared" si="129"/>
        <v>Prediabetes</v>
      </c>
      <c r="AF571" t="str">
        <f t="shared" si="130"/>
        <v>7-Nov-1973</v>
      </c>
      <c r="AG571" s="18">
        <f>VLOOKUP($U571,$A570:$Q$2344,13,FALSE)</f>
        <v>4985.22</v>
      </c>
      <c r="AH571" t="str">
        <f t="shared" si="131"/>
        <v>tier - 2</v>
      </c>
      <c r="AI571" t="str">
        <f t="shared" si="132"/>
        <v>tier - 3</v>
      </c>
      <c r="AJ571" t="str">
        <f t="shared" si="133"/>
        <v>R1013</v>
      </c>
      <c r="AK571">
        <f t="shared" si="134"/>
        <v>49</v>
      </c>
    </row>
    <row r="572" spans="1:37" ht="15.6" x14ac:dyDescent="0.3">
      <c r="A572" s="1" t="s">
        <v>1800</v>
      </c>
      <c r="B572" t="s">
        <v>5280</v>
      </c>
      <c r="C572">
        <v>29.07</v>
      </c>
      <c r="D572">
        <v>5.12</v>
      </c>
      <c r="E572" t="s">
        <v>2380</v>
      </c>
      <c r="F572" t="s">
        <v>2380</v>
      </c>
      <c r="G572" t="s">
        <v>2381</v>
      </c>
      <c r="H572">
        <v>1</v>
      </c>
      <c r="I572" t="s">
        <v>2381</v>
      </c>
      <c r="J572" t="s">
        <v>8345</v>
      </c>
      <c r="K572" t="s">
        <v>8350</v>
      </c>
      <c r="L572" t="s">
        <v>8885</v>
      </c>
      <c r="M572" s="15">
        <v>4992.38</v>
      </c>
      <c r="N572" t="s">
        <v>11</v>
      </c>
      <c r="O572" t="s">
        <v>12</v>
      </c>
      <c r="P572" t="s">
        <v>247</v>
      </c>
      <c r="Q572">
        <v>34</v>
      </c>
      <c r="U572" s="1" t="s">
        <v>1800</v>
      </c>
      <c r="V572" t="str">
        <f t="shared" si="120"/>
        <v>Klein</v>
      </c>
      <c r="W572">
        <f t="shared" si="121"/>
        <v>29.07</v>
      </c>
      <c r="X572">
        <f t="shared" si="122"/>
        <v>5.12</v>
      </c>
      <c r="Y572" t="str">
        <f t="shared" si="123"/>
        <v>No</v>
      </c>
      <c r="Z572" t="str">
        <f t="shared" si="124"/>
        <v>No</v>
      </c>
      <c r="AA572" t="str">
        <f t="shared" si="125"/>
        <v>Yes</v>
      </c>
      <c r="AB572">
        <f t="shared" si="126"/>
        <v>1</v>
      </c>
      <c r="AC572" t="str">
        <f t="shared" si="127"/>
        <v>Yes</v>
      </c>
      <c r="AD572" t="str">
        <f t="shared" si="128"/>
        <v>Over weight</v>
      </c>
      <c r="AE572" t="str">
        <f t="shared" si="129"/>
        <v>Normal</v>
      </c>
      <c r="AF572" t="str">
        <f t="shared" si="130"/>
        <v>24-Jun-1988</v>
      </c>
      <c r="AG572" s="18">
        <f>VLOOKUP($U572,$A571:$Q$2344,13,FALSE)</f>
        <v>4992.38</v>
      </c>
      <c r="AH572" t="str">
        <f t="shared" si="131"/>
        <v>tier - 2</v>
      </c>
      <c r="AI572" t="str">
        <f t="shared" si="132"/>
        <v>tier - 3</v>
      </c>
      <c r="AJ572" t="str">
        <f t="shared" si="133"/>
        <v>R1024</v>
      </c>
      <c r="AK572">
        <f t="shared" si="134"/>
        <v>34</v>
      </c>
    </row>
    <row r="573" spans="1:37" ht="15.6" x14ac:dyDescent="0.3">
      <c r="A573" s="1" t="s">
        <v>1799</v>
      </c>
      <c r="B573" t="s">
        <v>5281</v>
      </c>
      <c r="C573">
        <v>42.02</v>
      </c>
      <c r="D573">
        <v>9.9499999999999993</v>
      </c>
      <c r="E573" t="s">
        <v>2381</v>
      </c>
      <c r="F573" t="s">
        <v>2380</v>
      </c>
      <c r="G573" t="s">
        <v>2381</v>
      </c>
      <c r="H573">
        <v>1</v>
      </c>
      <c r="I573" t="s">
        <v>2380</v>
      </c>
      <c r="J573" t="s">
        <v>8344</v>
      </c>
      <c r="K573" t="s">
        <v>8348</v>
      </c>
      <c r="L573" t="s">
        <v>8886</v>
      </c>
      <c r="M573" s="15">
        <v>4999.04</v>
      </c>
      <c r="N573" t="s">
        <v>11</v>
      </c>
      <c r="O573" t="s">
        <v>11</v>
      </c>
      <c r="P573" t="s">
        <v>42</v>
      </c>
      <c r="Q573">
        <v>21</v>
      </c>
      <c r="U573" s="1" t="s">
        <v>1799</v>
      </c>
      <c r="V573" t="str">
        <f t="shared" si="120"/>
        <v>Eusebio</v>
      </c>
      <c r="W573">
        <f t="shared" si="121"/>
        <v>42.02</v>
      </c>
      <c r="X573">
        <f t="shared" si="122"/>
        <v>9.9499999999999993</v>
      </c>
      <c r="Y573" t="str">
        <f t="shared" si="123"/>
        <v>Yes</v>
      </c>
      <c r="Z573" t="str">
        <f t="shared" si="124"/>
        <v>No</v>
      </c>
      <c r="AA573" t="str">
        <f t="shared" si="125"/>
        <v>Yes</v>
      </c>
      <c r="AB573">
        <f t="shared" si="126"/>
        <v>1</v>
      </c>
      <c r="AC573" t="str">
        <f t="shared" si="127"/>
        <v>No</v>
      </c>
      <c r="AD573" t="str">
        <f t="shared" si="128"/>
        <v>Obesity</v>
      </c>
      <c r="AE573" t="str">
        <f t="shared" si="129"/>
        <v>Diabetes</v>
      </c>
      <c r="AF573" t="str">
        <f t="shared" si="130"/>
        <v>5-Oct-2001</v>
      </c>
      <c r="AG573" s="18">
        <f>VLOOKUP($U573,$A572:$Q$2344,13,FALSE)</f>
        <v>4999.04</v>
      </c>
      <c r="AH573" t="str">
        <f t="shared" si="131"/>
        <v>tier - 2</v>
      </c>
      <c r="AI573" t="str">
        <f t="shared" si="132"/>
        <v>tier - 2</v>
      </c>
      <c r="AJ573" t="str">
        <f t="shared" si="133"/>
        <v>R1011</v>
      </c>
      <c r="AK573">
        <f t="shared" si="134"/>
        <v>21</v>
      </c>
    </row>
    <row r="574" spans="1:37" ht="15.6" x14ac:dyDescent="0.3">
      <c r="A574" s="1" t="s">
        <v>1798</v>
      </c>
      <c r="B574" t="s">
        <v>5282</v>
      </c>
      <c r="C574">
        <v>49.07</v>
      </c>
      <c r="D574">
        <v>9.08</v>
      </c>
      <c r="E574" t="s">
        <v>2381</v>
      </c>
      <c r="F574" t="s">
        <v>2380</v>
      </c>
      <c r="G574" t="s">
        <v>2380</v>
      </c>
      <c r="H574">
        <v>1</v>
      </c>
      <c r="I574" t="s">
        <v>2380</v>
      </c>
      <c r="J574" t="s">
        <v>8344</v>
      </c>
      <c r="K574" t="s">
        <v>8348</v>
      </c>
      <c r="L574" t="s">
        <v>8887</v>
      </c>
      <c r="M574" s="15">
        <v>5002.78</v>
      </c>
      <c r="N574" t="s">
        <v>11</v>
      </c>
      <c r="O574" t="s">
        <v>11</v>
      </c>
      <c r="P574" t="s">
        <v>13</v>
      </c>
      <c r="Q574">
        <v>34</v>
      </c>
      <c r="U574" s="1" t="s">
        <v>1798</v>
      </c>
      <c r="V574" t="str">
        <f t="shared" si="120"/>
        <v>Szolosi</v>
      </c>
      <c r="W574">
        <f t="shared" si="121"/>
        <v>49.07</v>
      </c>
      <c r="X574">
        <f t="shared" si="122"/>
        <v>9.08</v>
      </c>
      <c r="Y574" t="str">
        <f t="shared" si="123"/>
        <v>Yes</v>
      </c>
      <c r="Z574" t="str">
        <f t="shared" si="124"/>
        <v>No</v>
      </c>
      <c r="AA574" t="str">
        <f t="shared" si="125"/>
        <v>No</v>
      </c>
      <c r="AB574">
        <f t="shared" si="126"/>
        <v>1</v>
      </c>
      <c r="AC574" t="str">
        <f t="shared" si="127"/>
        <v>No</v>
      </c>
      <c r="AD574" t="str">
        <f t="shared" si="128"/>
        <v>Obesity</v>
      </c>
      <c r="AE574" t="str">
        <f t="shared" si="129"/>
        <v>Diabetes</v>
      </c>
      <c r="AF574" t="str">
        <f t="shared" si="130"/>
        <v>4-Sep-1988</v>
      </c>
      <c r="AG574" s="18">
        <f>VLOOKUP($U574,$A573:$Q$2344,13,FALSE)</f>
        <v>5002.78</v>
      </c>
      <c r="AH574" t="str">
        <f t="shared" si="131"/>
        <v>tier - 2</v>
      </c>
      <c r="AI574" t="str">
        <f t="shared" si="132"/>
        <v>tier - 2</v>
      </c>
      <c r="AJ574" t="str">
        <f t="shared" si="133"/>
        <v>R1013</v>
      </c>
      <c r="AK574">
        <f t="shared" si="134"/>
        <v>34</v>
      </c>
    </row>
    <row r="575" spans="1:37" ht="15.6" x14ac:dyDescent="0.3">
      <c r="A575" s="1" t="s">
        <v>1797</v>
      </c>
      <c r="B575" t="s">
        <v>5283</v>
      </c>
      <c r="C575">
        <v>19.8</v>
      </c>
      <c r="D575">
        <v>4.82</v>
      </c>
      <c r="E575" t="s">
        <v>2380</v>
      </c>
      <c r="F575" t="s">
        <v>2380</v>
      </c>
      <c r="G575" t="s">
        <v>2380</v>
      </c>
      <c r="H575">
        <v>0</v>
      </c>
      <c r="I575" t="s">
        <v>2381</v>
      </c>
      <c r="J575" t="s">
        <v>8346</v>
      </c>
      <c r="K575" t="s">
        <v>8350</v>
      </c>
      <c r="L575" t="s">
        <v>8888</v>
      </c>
      <c r="M575" s="15">
        <v>5003.7700000000004</v>
      </c>
      <c r="N575" t="s">
        <v>11</v>
      </c>
      <c r="O575" t="s">
        <v>12</v>
      </c>
      <c r="P575" t="s">
        <v>13</v>
      </c>
      <c r="Q575">
        <v>45</v>
      </c>
      <c r="U575" s="1" t="s">
        <v>1797</v>
      </c>
      <c r="V575" t="str">
        <f t="shared" si="120"/>
        <v>Butler</v>
      </c>
      <c r="W575">
        <f t="shared" si="121"/>
        <v>19.8</v>
      </c>
      <c r="X575">
        <f t="shared" si="122"/>
        <v>4.82</v>
      </c>
      <c r="Y575" t="str">
        <f t="shared" si="123"/>
        <v>No</v>
      </c>
      <c r="Z575" t="str">
        <f t="shared" si="124"/>
        <v>No</v>
      </c>
      <c r="AA575" t="str">
        <f t="shared" si="125"/>
        <v>No</v>
      </c>
      <c r="AB575">
        <f t="shared" si="126"/>
        <v>0</v>
      </c>
      <c r="AC575" t="str">
        <f t="shared" si="127"/>
        <v>Yes</v>
      </c>
      <c r="AD575" t="str">
        <f t="shared" si="128"/>
        <v>Normal weight</v>
      </c>
      <c r="AE575" t="str">
        <f t="shared" si="129"/>
        <v>Normal</v>
      </c>
      <c r="AF575" t="str">
        <f t="shared" si="130"/>
        <v>9-Jun-1977</v>
      </c>
      <c r="AG575" s="18">
        <f>VLOOKUP($U575,$A574:$Q$2344,13,FALSE)</f>
        <v>5003.7700000000004</v>
      </c>
      <c r="AH575" t="str">
        <f t="shared" si="131"/>
        <v>tier - 2</v>
      </c>
      <c r="AI575" t="str">
        <f t="shared" si="132"/>
        <v>tier - 3</v>
      </c>
      <c r="AJ575" t="str">
        <f t="shared" si="133"/>
        <v>R1013</v>
      </c>
      <c r="AK575">
        <f t="shared" si="134"/>
        <v>45</v>
      </c>
    </row>
    <row r="576" spans="1:37" ht="15.6" x14ac:dyDescent="0.3">
      <c r="A576" s="1" t="s">
        <v>1796</v>
      </c>
      <c r="B576" t="s">
        <v>5284</v>
      </c>
      <c r="C576">
        <v>27.36</v>
      </c>
      <c r="D576">
        <v>4.6500000000000004</v>
      </c>
      <c r="E576" t="s">
        <v>2380</v>
      </c>
      <c r="F576" t="s">
        <v>2381</v>
      </c>
      <c r="G576" t="s">
        <v>2380</v>
      </c>
      <c r="H576">
        <v>1</v>
      </c>
      <c r="I576" t="s">
        <v>2381</v>
      </c>
      <c r="J576" t="s">
        <v>8345</v>
      </c>
      <c r="K576" t="s">
        <v>8350</v>
      </c>
      <c r="L576" t="s">
        <v>8889</v>
      </c>
      <c r="M576" s="15">
        <v>5003.8500000000004</v>
      </c>
      <c r="N576" t="s">
        <v>11</v>
      </c>
      <c r="O576" t="s">
        <v>12</v>
      </c>
      <c r="P576" t="s">
        <v>42</v>
      </c>
      <c r="Q576">
        <v>34</v>
      </c>
      <c r="U576" s="1" t="s">
        <v>1796</v>
      </c>
      <c r="V576" t="str">
        <f t="shared" si="120"/>
        <v>Fukuchi</v>
      </c>
      <c r="W576">
        <f t="shared" si="121"/>
        <v>27.36</v>
      </c>
      <c r="X576">
        <f t="shared" si="122"/>
        <v>4.6500000000000004</v>
      </c>
      <c r="Y576" t="str">
        <f t="shared" si="123"/>
        <v>No</v>
      </c>
      <c r="Z576" t="str">
        <f t="shared" si="124"/>
        <v>Yes</v>
      </c>
      <c r="AA576" t="str">
        <f t="shared" si="125"/>
        <v>No</v>
      </c>
      <c r="AB576">
        <f t="shared" si="126"/>
        <v>1</v>
      </c>
      <c r="AC576" t="str">
        <f t="shared" si="127"/>
        <v>Yes</v>
      </c>
      <c r="AD576" t="str">
        <f t="shared" si="128"/>
        <v>Over weight</v>
      </c>
      <c r="AE576" t="str">
        <f t="shared" si="129"/>
        <v>Normal</v>
      </c>
      <c r="AF576" t="str">
        <f t="shared" si="130"/>
        <v>8-Jul-1988</v>
      </c>
      <c r="AG576" s="18">
        <f>VLOOKUP($U576,$A575:$Q$2344,13,FALSE)</f>
        <v>5003.8500000000004</v>
      </c>
      <c r="AH576" t="str">
        <f t="shared" si="131"/>
        <v>tier - 2</v>
      </c>
      <c r="AI576" t="str">
        <f t="shared" si="132"/>
        <v>tier - 3</v>
      </c>
      <c r="AJ576" t="str">
        <f t="shared" si="133"/>
        <v>R1011</v>
      </c>
      <c r="AK576">
        <f t="shared" si="134"/>
        <v>34</v>
      </c>
    </row>
    <row r="577" spans="1:37" ht="15.6" x14ac:dyDescent="0.3">
      <c r="A577" s="1" t="s">
        <v>1795</v>
      </c>
      <c r="B577" t="s">
        <v>5285</v>
      </c>
      <c r="C577">
        <v>42.95</v>
      </c>
      <c r="D577">
        <v>5.16</v>
      </c>
      <c r="E577" t="s">
        <v>2381</v>
      </c>
      <c r="F577" t="s">
        <v>2380</v>
      </c>
      <c r="G577" t="s">
        <v>2380</v>
      </c>
      <c r="H577">
        <v>1</v>
      </c>
      <c r="I577" t="s">
        <v>2380</v>
      </c>
      <c r="J577" t="s">
        <v>8344</v>
      </c>
      <c r="K577" t="s">
        <v>8350</v>
      </c>
      <c r="L577" t="s">
        <v>8890</v>
      </c>
      <c r="M577" s="15">
        <v>5012.47</v>
      </c>
      <c r="N577" t="s">
        <v>11</v>
      </c>
      <c r="O577" t="s">
        <v>12</v>
      </c>
      <c r="P577" t="s">
        <v>42</v>
      </c>
      <c r="Q577">
        <v>34</v>
      </c>
      <c r="U577" s="1" t="s">
        <v>1795</v>
      </c>
      <c r="V577" t="str">
        <f t="shared" si="120"/>
        <v>Drucker</v>
      </c>
      <c r="W577">
        <f t="shared" si="121"/>
        <v>42.95</v>
      </c>
      <c r="X577">
        <f t="shared" si="122"/>
        <v>5.16</v>
      </c>
      <c r="Y577" t="str">
        <f t="shared" si="123"/>
        <v>Yes</v>
      </c>
      <c r="Z577" t="str">
        <f t="shared" si="124"/>
        <v>No</v>
      </c>
      <c r="AA577" t="str">
        <f t="shared" si="125"/>
        <v>No</v>
      </c>
      <c r="AB577">
        <f t="shared" si="126"/>
        <v>1</v>
      </c>
      <c r="AC577" t="str">
        <f t="shared" si="127"/>
        <v>No</v>
      </c>
      <c r="AD577" t="str">
        <f t="shared" si="128"/>
        <v>Obesity</v>
      </c>
      <c r="AE577" t="str">
        <f t="shared" si="129"/>
        <v>Normal</v>
      </c>
      <c r="AF577" t="str">
        <f t="shared" si="130"/>
        <v>9-Nov-1988</v>
      </c>
      <c r="AG577" s="18">
        <f>VLOOKUP($U577,$A576:$Q$2344,13,FALSE)</f>
        <v>5012.47</v>
      </c>
      <c r="AH577" t="str">
        <f t="shared" si="131"/>
        <v>tier - 2</v>
      </c>
      <c r="AI577" t="str">
        <f t="shared" si="132"/>
        <v>tier - 3</v>
      </c>
      <c r="AJ577" t="str">
        <f t="shared" si="133"/>
        <v>R1011</v>
      </c>
      <c r="AK577">
        <f t="shared" si="134"/>
        <v>34</v>
      </c>
    </row>
    <row r="578" spans="1:37" ht="15.6" x14ac:dyDescent="0.3">
      <c r="A578" s="1" t="s">
        <v>1794</v>
      </c>
      <c r="B578" t="s">
        <v>5286</v>
      </c>
      <c r="C578">
        <v>42.66</v>
      </c>
      <c r="D578">
        <v>10.44</v>
      </c>
      <c r="E578" t="s">
        <v>2380</v>
      </c>
      <c r="F578" t="s">
        <v>2380</v>
      </c>
      <c r="G578" t="s">
        <v>2380</v>
      </c>
      <c r="H578">
        <v>0</v>
      </c>
      <c r="I578" t="s">
        <v>2380</v>
      </c>
      <c r="J578" t="s">
        <v>8344</v>
      </c>
      <c r="K578" t="s">
        <v>8348</v>
      </c>
      <c r="L578" t="s">
        <v>8891</v>
      </c>
      <c r="M578" s="15">
        <v>5028.1499999999996</v>
      </c>
      <c r="N578" t="s">
        <v>16</v>
      </c>
      <c r="O578" t="s">
        <v>11</v>
      </c>
      <c r="P578" t="s">
        <v>23</v>
      </c>
      <c r="Q578">
        <v>37</v>
      </c>
      <c r="U578" s="1" t="s">
        <v>1794</v>
      </c>
      <c r="V578" t="str">
        <f t="shared" si="120"/>
        <v>Aziz</v>
      </c>
      <c r="W578">
        <f t="shared" si="121"/>
        <v>42.66</v>
      </c>
      <c r="X578">
        <f t="shared" si="122"/>
        <v>10.44</v>
      </c>
      <c r="Y578" t="str">
        <f t="shared" si="123"/>
        <v>No</v>
      </c>
      <c r="Z578" t="str">
        <f t="shared" si="124"/>
        <v>No</v>
      </c>
      <c r="AA578" t="str">
        <f t="shared" si="125"/>
        <v>No</v>
      </c>
      <c r="AB578">
        <f t="shared" si="126"/>
        <v>0</v>
      </c>
      <c r="AC578" t="str">
        <f t="shared" si="127"/>
        <v>No</v>
      </c>
      <c r="AD578" t="str">
        <f t="shared" si="128"/>
        <v>Obesity</v>
      </c>
      <c r="AE578" t="str">
        <f t="shared" si="129"/>
        <v>Diabetes</v>
      </c>
      <c r="AF578" t="str">
        <f t="shared" si="130"/>
        <v>28-Dec-1985</v>
      </c>
      <c r="AG578" s="18">
        <f>VLOOKUP($U578,$A577:$Q$2344,13,FALSE)</f>
        <v>5028.1499999999996</v>
      </c>
      <c r="AH578" t="str">
        <f t="shared" si="131"/>
        <v>tier - 1</v>
      </c>
      <c r="AI578" t="str">
        <f t="shared" si="132"/>
        <v>tier - 2</v>
      </c>
      <c r="AJ578" t="str">
        <f t="shared" si="133"/>
        <v>R1012</v>
      </c>
      <c r="AK578">
        <f t="shared" si="134"/>
        <v>37</v>
      </c>
    </row>
    <row r="579" spans="1:37" ht="15.6" x14ac:dyDescent="0.3">
      <c r="A579" s="1" t="s">
        <v>1793</v>
      </c>
      <c r="B579" t="s">
        <v>5287</v>
      </c>
      <c r="C579">
        <v>33.630000000000003</v>
      </c>
      <c r="D579">
        <v>5.69</v>
      </c>
      <c r="E579" t="s">
        <v>2380</v>
      </c>
      <c r="F579" t="s">
        <v>2380</v>
      </c>
      <c r="G579" t="s">
        <v>2380</v>
      </c>
      <c r="H579">
        <v>1</v>
      </c>
      <c r="I579" t="s">
        <v>2380</v>
      </c>
      <c r="J579" t="s">
        <v>8344</v>
      </c>
      <c r="K579" t="s">
        <v>8350</v>
      </c>
      <c r="L579" t="s">
        <v>8892</v>
      </c>
      <c r="M579" s="15">
        <v>5031.2700000000004</v>
      </c>
      <c r="N579" t="s">
        <v>12</v>
      </c>
      <c r="O579" t="s">
        <v>16</v>
      </c>
      <c r="P579" t="s">
        <v>168</v>
      </c>
      <c r="Q579">
        <v>31</v>
      </c>
      <c r="U579" s="1" t="s">
        <v>1793</v>
      </c>
      <c r="V579" t="str">
        <f t="shared" ref="V579:V642" si="135">VLOOKUP($U579,$A578:$Q2921,2,FALSE)</f>
        <v>Pak</v>
      </c>
      <c r="W579">
        <f t="shared" ref="W579:W642" si="136">VLOOKUP($U579,$A578:$Q2921,3,FALSE)</f>
        <v>33.630000000000003</v>
      </c>
      <c r="X579">
        <f t="shared" ref="X579:X642" si="137">VLOOKUP($U579,$A578:$Q2921,4,FALSE)</f>
        <v>5.69</v>
      </c>
      <c r="Y579" t="str">
        <f t="shared" ref="Y579:Y642" si="138">VLOOKUP($U579,$A578:$Q2921,5,FALSE)</f>
        <v>No</v>
      </c>
      <c r="Z579" t="str">
        <f t="shared" ref="Z579:Z642" si="139">VLOOKUP($U579,$A578:$Q2921,6,FALSE)</f>
        <v>No</v>
      </c>
      <c r="AA579" t="str">
        <f t="shared" ref="AA579:AA642" si="140">VLOOKUP($U579,$A578:$Q2921,7,FALSE)</f>
        <v>No</v>
      </c>
      <c r="AB579">
        <f t="shared" ref="AB579:AB642" si="141">VLOOKUP($U579,$A578:$Q2921,8,FALSE)</f>
        <v>1</v>
      </c>
      <c r="AC579" t="str">
        <f t="shared" ref="AC579:AC642" si="142">VLOOKUP($U579,$A578:$Q2921,9,FALSE)</f>
        <v>No</v>
      </c>
      <c r="AD579" t="str">
        <f t="shared" ref="AD579:AD642" si="143">VLOOKUP($U579,$A578:$Q2921,10,FALSE)</f>
        <v>Obesity</v>
      </c>
      <c r="AE579" t="str">
        <f t="shared" ref="AE579:AE642" si="144">VLOOKUP($U579,$A578:$Q2921,11,FALSE)</f>
        <v>Normal</v>
      </c>
      <c r="AF579" t="str">
        <f t="shared" ref="AF579:AF642" si="145">VLOOKUP($U579,$A578:$Q2921,12,FALSE)</f>
        <v>10-Sep-1991</v>
      </c>
      <c r="AG579" s="18">
        <f>VLOOKUP($U579,$A578:$Q$2344,13,FALSE)</f>
        <v>5031.2700000000004</v>
      </c>
      <c r="AH579" t="str">
        <f t="shared" ref="AH579:AH642" si="146">VLOOKUP($U579,$A578:$Q2921,14,FALSE)</f>
        <v>tier - 3</v>
      </c>
      <c r="AI579" t="str">
        <f t="shared" ref="AI579:AI642" si="147">VLOOKUP($U579,$A578:$Q2921,15,FALSE)</f>
        <v>tier - 1</v>
      </c>
      <c r="AJ579" t="str">
        <f t="shared" ref="AJ579:AJ642" si="148">VLOOKUP($U579,$A578:$Q2921,16,FALSE)</f>
        <v>R1016</v>
      </c>
      <c r="AK579">
        <f t="shared" ref="AK579:AK642" si="149">VLOOKUP($U579,$A578:$Q2921,17,FALSE)</f>
        <v>31</v>
      </c>
    </row>
    <row r="580" spans="1:37" ht="15.6" x14ac:dyDescent="0.3">
      <c r="A580" s="1" t="s">
        <v>1792</v>
      </c>
      <c r="B580" t="s">
        <v>5288</v>
      </c>
      <c r="C580">
        <v>26.84</v>
      </c>
      <c r="D580">
        <v>6.5</v>
      </c>
      <c r="E580" t="s">
        <v>2380</v>
      </c>
      <c r="F580" t="s">
        <v>2380</v>
      </c>
      <c r="G580" t="s">
        <v>2380</v>
      </c>
      <c r="H580">
        <v>0</v>
      </c>
      <c r="I580" t="s">
        <v>2381</v>
      </c>
      <c r="J580" t="s">
        <v>8345</v>
      </c>
      <c r="K580" t="s">
        <v>8348</v>
      </c>
      <c r="L580" t="s">
        <v>8893</v>
      </c>
      <c r="M580" s="15">
        <v>5034.1000000000004</v>
      </c>
      <c r="N580" t="s">
        <v>11</v>
      </c>
      <c r="O580" t="s">
        <v>11</v>
      </c>
      <c r="P580" t="s">
        <v>13</v>
      </c>
      <c r="Q580">
        <v>36</v>
      </c>
      <c r="U580" s="1" t="s">
        <v>1792</v>
      </c>
      <c r="V580" t="str">
        <f t="shared" si="135"/>
        <v>Kieta</v>
      </c>
      <c r="W580">
        <f t="shared" si="136"/>
        <v>26.84</v>
      </c>
      <c r="X580">
        <f t="shared" si="137"/>
        <v>6.5</v>
      </c>
      <c r="Y580" t="str">
        <f t="shared" si="138"/>
        <v>No</v>
      </c>
      <c r="Z580" t="str">
        <f t="shared" si="139"/>
        <v>No</v>
      </c>
      <c r="AA580" t="str">
        <f t="shared" si="140"/>
        <v>No</v>
      </c>
      <c r="AB580">
        <f t="shared" si="141"/>
        <v>0</v>
      </c>
      <c r="AC580" t="str">
        <f t="shared" si="142"/>
        <v>Yes</v>
      </c>
      <c r="AD580" t="str">
        <f t="shared" si="143"/>
        <v>Over weight</v>
      </c>
      <c r="AE580" t="str">
        <f t="shared" si="144"/>
        <v>Diabetes</v>
      </c>
      <c r="AF580" t="str">
        <f t="shared" si="145"/>
        <v>29-Jun-1986</v>
      </c>
      <c r="AG580" s="18">
        <f>VLOOKUP($U580,$A579:$Q$2344,13,FALSE)</f>
        <v>5034.1000000000004</v>
      </c>
      <c r="AH580" t="str">
        <f t="shared" si="146"/>
        <v>tier - 2</v>
      </c>
      <c r="AI580" t="str">
        <f t="shared" si="147"/>
        <v>tier - 2</v>
      </c>
      <c r="AJ580" t="str">
        <f t="shared" si="148"/>
        <v>R1013</v>
      </c>
      <c r="AK580">
        <f t="shared" si="149"/>
        <v>36</v>
      </c>
    </row>
    <row r="581" spans="1:37" ht="15.6" x14ac:dyDescent="0.3">
      <c r="A581" s="1" t="s">
        <v>1791</v>
      </c>
      <c r="B581" t="s">
        <v>5289</v>
      </c>
      <c r="C581">
        <v>28.3</v>
      </c>
      <c r="D581">
        <v>5.73</v>
      </c>
      <c r="E581" t="s">
        <v>2380</v>
      </c>
      <c r="F581" t="s">
        <v>2380</v>
      </c>
      <c r="G581" t="s">
        <v>2381</v>
      </c>
      <c r="H581">
        <v>1</v>
      </c>
      <c r="I581" t="s">
        <v>2381</v>
      </c>
      <c r="J581" t="s">
        <v>8345</v>
      </c>
      <c r="K581" t="s">
        <v>8349</v>
      </c>
      <c r="L581" t="s">
        <v>8894</v>
      </c>
      <c r="M581" s="15">
        <v>5038.57</v>
      </c>
      <c r="N581" t="s">
        <v>11</v>
      </c>
      <c r="O581" t="s">
        <v>11</v>
      </c>
      <c r="P581" t="s">
        <v>200</v>
      </c>
      <c r="Q581">
        <v>25</v>
      </c>
      <c r="U581" s="1" t="s">
        <v>1791</v>
      </c>
      <c r="V581" t="str">
        <f t="shared" si="135"/>
        <v>Velez</v>
      </c>
      <c r="W581">
        <f t="shared" si="136"/>
        <v>28.3</v>
      </c>
      <c r="X581">
        <f t="shared" si="137"/>
        <v>5.73</v>
      </c>
      <c r="Y581" t="str">
        <f t="shared" si="138"/>
        <v>No</v>
      </c>
      <c r="Z581" t="str">
        <f t="shared" si="139"/>
        <v>No</v>
      </c>
      <c r="AA581" t="str">
        <f t="shared" si="140"/>
        <v>Yes</v>
      </c>
      <c r="AB581">
        <f t="shared" si="141"/>
        <v>1</v>
      </c>
      <c r="AC581" t="str">
        <f t="shared" si="142"/>
        <v>Yes</v>
      </c>
      <c r="AD581" t="str">
        <f t="shared" si="143"/>
        <v>Over weight</v>
      </c>
      <c r="AE581" t="str">
        <f t="shared" si="144"/>
        <v>Prediabetes</v>
      </c>
      <c r="AF581" t="str">
        <f t="shared" si="145"/>
        <v>4-Dec-1997</v>
      </c>
      <c r="AG581" s="18">
        <f>VLOOKUP($U581,$A580:$Q$2344,13,FALSE)</f>
        <v>5038.57</v>
      </c>
      <c r="AH581" t="str">
        <f t="shared" si="146"/>
        <v>tier - 2</v>
      </c>
      <c r="AI581" t="str">
        <f t="shared" si="147"/>
        <v>tier - 2</v>
      </c>
      <c r="AJ581" t="str">
        <f t="shared" si="148"/>
        <v>R1025</v>
      </c>
      <c r="AK581">
        <f t="shared" si="149"/>
        <v>25</v>
      </c>
    </row>
    <row r="582" spans="1:37" ht="15.6" x14ac:dyDescent="0.3">
      <c r="A582" s="1" t="s">
        <v>1790</v>
      </c>
      <c r="B582" t="s">
        <v>5290</v>
      </c>
      <c r="C582">
        <v>27.06</v>
      </c>
      <c r="D582">
        <v>5.74</v>
      </c>
      <c r="E582" t="s">
        <v>2381</v>
      </c>
      <c r="F582" t="s">
        <v>2380</v>
      </c>
      <c r="G582" t="s">
        <v>2380</v>
      </c>
      <c r="H582">
        <v>0</v>
      </c>
      <c r="I582" t="s">
        <v>2381</v>
      </c>
      <c r="J582" t="s">
        <v>8345</v>
      </c>
      <c r="K582" t="s">
        <v>8349</v>
      </c>
      <c r="L582" t="s">
        <v>8895</v>
      </c>
      <c r="M582" s="15">
        <v>5043.13</v>
      </c>
      <c r="N582" t="s">
        <v>11</v>
      </c>
      <c r="O582" t="s">
        <v>12</v>
      </c>
      <c r="P582" t="s">
        <v>42</v>
      </c>
      <c r="Q582">
        <v>21</v>
      </c>
      <c r="U582" s="1" t="s">
        <v>1790</v>
      </c>
      <c r="V582" t="str">
        <f t="shared" si="135"/>
        <v>Bussiere</v>
      </c>
      <c r="W582">
        <f t="shared" si="136"/>
        <v>27.06</v>
      </c>
      <c r="X582">
        <f t="shared" si="137"/>
        <v>5.74</v>
      </c>
      <c r="Y582" t="str">
        <f t="shared" si="138"/>
        <v>Yes</v>
      </c>
      <c r="Z582" t="str">
        <f t="shared" si="139"/>
        <v>No</v>
      </c>
      <c r="AA582" t="str">
        <f t="shared" si="140"/>
        <v>No</v>
      </c>
      <c r="AB582">
        <f t="shared" si="141"/>
        <v>0</v>
      </c>
      <c r="AC582" t="str">
        <f t="shared" si="142"/>
        <v>Yes</v>
      </c>
      <c r="AD582" t="str">
        <f t="shared" si="143"/>
        <v>Over weight</v>
      </c>
      <c r="AE582" t="str">
        <f t="shared" si="144"/>
        <v>Prediabetes</v>
      </c>
      <c r="AF582" t="str">
        <f t="shared" si="145"/>
        <v>16-Oct-2001</v>
      </c>
      <c r="AG582" s="18">
        <f>VLOOKUP($U582,$A581:$Q$2344,13,FALSE)</f>
        <v>5043.13</v>
      </c>
      <c r="AH582" t="str">
        <f t="shared" si="146"/>
        <v>tier - 2</v>
      </c>
      <c r="AI582" t="str">
        <f t="shared" si="147"/>
        <v>tier - 3</v>
      </c>
      <c r="AJ582" t="str">
        <f t="shared" si="148"/>
        <v>R1011</v>
      </c>
      <c r="AK582">
        <f t="shared" si="149"/>
        <v>21</v>
      </c>
    </row>
    <row r="583" spans="1:37" ht="15.6" x14ac:dyDescent="0.3">
      <c r="A583" s="1" t="s">
        <v>1789</v>
      </c>
      <c r="B583" t="s">
        <v>5291</v>
      </c>
      <c r="C583">
        <v>47.13</v>
      </c>
      <c r="D583">
        <v>8.6999999999999993</v>
      </c>
      <c r="E583" t="s">
        <v>2380</v>
      </c>
      <c r="F583" t="s">
        <v>2380</v>
      </c>
      <c r="G583" t="s">
        <v>2380</v>
      </c>
      <c r="H583">
        <v>0</v>
      </c>
      <c r="I583" t="s">
        <v>2380</v>
      </c>
      <c r="J583" t="s">
        <v>8344</v>
      </c>
      <c r="K583" t="s">
        <v>8348</v>
      </c>
      <c r="L583" t="s">
        <v>8896</v>
      </c>
      <c r="M583" s="15">
        <v>5045.1499999999996</v>
      </c>
      <c r="N583" t="s">
        <v>11</v>
      </c>
      <c r="O583" t="s">
        <v>11</v>
      </c>
      <c r="P583" t="s">
        <v>23</v>
      </c>
      <c r="Q583">
        <v>25</v>
      </c>
      <c r="U583" s="1" t="s">
        <v>1789</v>
      </c>
      <c r="V583" t="str">
        <f t="shared" si="135"/>
        <v>McCartney</v>
      </c>
      <c r="W583">
        <f t="shared" si="136"/>
        <v>47.13</v>
      </c>
      <c r="X583">
        <f t="shared" si="137"/>
        <v>8.6999999999999993</v>
      </c>
      <c r="Y583" t="str">
        <f t="shared" si="138"/>
        <v>No</v>
      </c>
      <c r="Z583" t="str">
        <f t="shared" si="139"/>
        <v>No</v>
      </c>
      <c r="AA583" t="str">
        <f t="shared" si="140"/>
        <v>No</v>
      </c>
      <c r="AB583">
        <f t="shared" si="141"/>
        <v>0</v>
      </c>
      <c r="AC583" t="str">
        <f t="shared" si="142"/>
        <v>No</v>
      </c>
      <c r="AD583" t="str">
        <f t="shared" si="143"/>
        <v>Obesity</v>
      </c>
      <c r="AE583" t="str">
        <f t="shared" si="144"/>
        <v>Diabetes</v>
      </c>
      <c r="AF583" t="str">
        <f t="shared" si="145"/>
        <v>29-Jul-1997</v>
      </c>
      <c r="AG583" s="18">
        <f>VLOOKUP($U583,$A582:$Q$2344,13,FALSE)</f>
        <v>5045.1499999999996</v>
      </c>
      <c r="AH583" t="str">
        <f t="shared" si="146"/>
        <v>tier - 2</v>
      </c>
      <c r="AI583" t="str">
        <f t="shared" si="147"/>
        <v>tier - 2</v>
      </c>
      <c r="AJ583" t="str">
        <f t="shared" si="148"/>
        <v>R1012</v>
      </c>
      <c r="AK583">
        <f t="shared" si="149"/>
        <v>25</v>
      </c>
    </row>
    <row r="584" spans="1:37" ht="15.6" x14ac:dyDescent="0.3">
      <c r="A584" s="1" t="s">
        <v>1788</v>
      </c>
      <c r="B584" t="s">
        <v>5292</v>
      </c>
      <c r="C584">
        <v>51.72</v>
      </c>
      <c r="D584">
        <v>5.09</v>
      </c>
      <c r="E584" t="s">
        <v>2380</v>
      </c>
      <c r="F584" t="s">
        <v>2380</v>
      </c>
      <c r="G584" t="s">
        <v>2380</v>
      </c>
      <c r="H584">
        <v>0</v>
      </c>
      <c r="I584" t="s">
        <v>2380</v>
      </c>
      <c r="J584" t="s">
        <v>8344</v>
      </c>
      <c r="K584" t="s">
        <v>8350</v>
      </c>
      <c r="L584" t="s">
        <v>8897</v>
      </c>
      <c r="M584" s="15">
        <v>5054.05</v>
      </c>
      <c r="N584" t="s">
        <v>11</v>
      </c>
      <c r="O584" t="s">
        <v>11</v>
      </c>
      <c r="P584" t="s">
        <v>13</v>
      </c>
      <c r="Q584">
        <v>42</v>
      </c>
      <c r="U584" s="1" t="s">
        <v>1788</v>
      </c>
      <c r="V584" t="str">
        <f t="shared" si="135"/>
        <v>Bambauer</v>
      </c>
      <c r="W584">
        <f t="shared" si="136"/>
        <v>51.72</v>
      </c>
      <c r="X584">
        <f t="shared" si="137"/>
        <v>5.09</v>
      </c>
      <c r="Y584" t="str">
        <f t="shared" si="138"/>
        <v>No</v>
      </c>
      <c r="Z584" t="str">
        <f t="shared" si="139"/>
        <v>No</v>
      </c>
      <c r="AA584" t="str">
        <f t="shared" si="140"/>
        <v>No</v>
      </c>
      <c r="AB584">
        <f t="shared" si="141"/>
        <v>0</v>
      </c>
      <c r="AC584" t="str">
        <f t="shared" si="142"/>
        <v>No</v>
      </c>
      <c r="AD584" t="str">
        <f t="shared" si="143"/>
        <v>Obesity</v>
      </c>
      <c r="AE584" t="str">
        <f t="shared" si="144"/>
        <v>Normal</v>
      </c>
      <c r="AF584" t="str">
        <f t="shared" si="145"/>
        <v>7-Sep-1980</v>
      </c>
      <c r="AG584" s="18">
        <f>VLOOKUP($U584,$A583:$Q$2344,13,FALSE)</f>
        <v>5054.05</v>
      </c>
      <c r="AH584" t="str">
        <f t="shared" si="146"/>
        <v>tier - 2</v>
      </c>
      <c r="AI584" t="str">
        <f t="shared" si="147"/>
        <v>tier - 2</v>
      </c>
      <c r="AJ584" t="str">
        <f t="shared" si="148"/>
        <v>R1013</v>
      </c>
      <c r="AK584">
        <f t="shared" si="149"/>
        <v>42</v>
      </c>
    </row>
    <row r="585" spans="1:37" ht="15.6" x14ac:dyDescent="0.3">
      <c r="A585" s="1" t="s">
        <v>1787</v>
      </c>
      <c r="B585" t="s">
        <v>5293</v>
      </c>
      <c r="C585">
        <v>48.59</v>
      </c>
      <c r="D585">
        <v>5.57</v>
      </c>
      <c r="E585" t="s">
        <v>2380</v>
      </c>
      <c r="F585" t="s">
        <v>2380</v>
      </c>
      <c r="G585" t="s">
        <v>2380</v>
      </c>
      <c r="H585">
        <v>0</v>
      </c>
      <c r="I585" t="s">
        <v>2380</v>
      </c>
      <c r="J585" t="s">
        <v>8344</v>
      </c>
      <c r="K585" t="s">
        <v>8350</v>
      </c>
      <c r="L585" t="s">
        <v>8898</v>
      </c>
      <c r="M585" s="15">
        <v>5059.5600000000004</v>
      </c>
      <c r="N585" t="s">
        <v>11</v>
      </c>
      <c r="O585" t="s">
        <v>16</v>
      </c>
      <c r="P585" t="s">
        <v>300</v>
      </c>
      <c r="Q585">
        <v>29</v>
      </c>
      <c r="U585" s="1" t="s">
        <v>1787</v>
      </c>
      <c r="V585" t="str">
        <f t="shared" si="135"/>
        <v>Mertz</v>
      </c>
      <c r="W585">
        <f t="shared" si="136"/>
        <v>48.59</v>
      </c>
      <c r="X585">
        <f t="shared" si="137"/>
        <v>5.57</v>
      </c>
      <c r="Y585" t="str">
        <f t="shared" si="138"/>
        <v>No</v>
      </c>
      <c r="Z585" t="str">
        <f t="shared" si="139"/>
        <v>No</v>
      </c>
      <c r="AA585" t="str">
        <f t="shared" si="140"/>
        <v>No</v>
      </c>
      <c r="AB585">
        <f t="shared" si="141"/>
        <v>0</v>
      </c>
      <c r="AC585" t="str">
        <f t="shared" si="142"/>
        <v>No</v>
      </c>
      <c r="AD585" t="str">
        <f t="shared" si="143"/>
        <v>Obesity</v>
      </c>
      <c r="AE585" t="str">
        <f t="shared" si="144"/>
        <v>Normal</v>
      </c>
      <c r="AF585" t="str">
        <f t="shared" si="145"/>
        <v>11-Jun-1993</v>
      </c>
      <c r="AG585" s="18">
        <f>VLOOKUP($U585,$A584:$Q$2344,13,FALSE)</f>
        <v>5059.5600000000004</v>
      </c>
      <c r="AH585" t="str">
        <f t="shared" si="146"/>
        <v>tier - 2</v>
      </c>
      <c r="AI585" t="str">
        <f t="shared" si="147"/>
        <v>tier - 1</v>
      </c>
      <c r="AJ585" t="str">
        <f t="shared" si="148"/>
        <v>R1021</v>
      </c>
      <c r="AK585">
        <f t="shared" si="149"/>
        <v>29</v>
      </c>
    </row>
    <row r="586" spans="1:37" ht="15.6" x14ac:dyDescent="0.3">
      <c r="A586" s="1" t="s">
        <v>1786</v>
      </c>
      <c r="B586" t="s">
        <v>5294</v>
      </c>
      <c r="C586">
        <v>45.18</v>
      </c>
      <c r="D586">
        <v>10.87</v>
      </c>
      <c r="E586" t="s">
        <v>2380</v>
      </c>
      <c r="F586" t="s">
        <v>2380</v>
      </c>
      <c r="G586" t="s">
        <v>2380</v>
      </c>
      <c r="H586">
        <v>0</v>
      </c>
      <c r="I586" t="s">
        <v>2380</v>
      </c>
      <c r="J586" t="s">
        <v>8344</v>
      </c>
      <c r="K586" t="s">
        <v>8348</v>
      </c>
      <c r="L586" t="s">
        <v>8899</v>
      </c>
      <c r="M586" s="15">
        <v>5077.1899999999996</v>
      </c>
      <c r="N586" t="s">
        <v>11</v>
      </c>
      <c r="O586" t="s">
        <v>12</v>
      </c>
      <c r="P586" t="s">
        <v>23</v>
      </c>
      <c r="Q586">
        <v>44</v>
      </c>
      <c r="U586" s="1" t="s">
        <v>1786</v>
      </c>
      <c r="V586" t="str">
        <f t="shared" si="135"/>
        <v>Mason</v>
      </c>
      <c r="W586">
        <f t="shared" si="136"/>
        <v>45.18</v>
      </c>
      <c r="X586">
        <f t="shared" si="137"/>
        <v>10.87</v>
      </c>
      <c r="Y586" t="str">
        <f t="shared" si="138"/>
        <v>No</v>
      </c>
      <c r="Z586" t="str">
        <f t="shared" si="139"/>
        <v>No</v>
      </c>
      <c r="AA586" t="str">
        <f t="shared" si="140"/>
        <v>No</v>
      </c>
      <c r="AB586">
        <f t="shared" si="141"/>
        <v>0</v>
      </c>
      <c r="AC586" t="str">
        <f t="shared" si="142"/>
        <v>No</v>
      </c>
      <c r="AD586" t="str">
        <f t="shared" si="143"/>
        <v>Obesity</v>
      </c>
      <c r="AE586" t="str">
        <f t="shared" si="144"/>
        <v>Diabetes</v>
      </c>
      <c r="AF586" t="str">
        <f t="shared" si="145"/>
        <v>22-Nov-1978</v>
      </c>
      <c r="AG586" s="18">
        <f>VLOOKUP($U586,$A585:$Q$2344,13,FALSE)</f>
        <v>5077.1899999999996</v>
      </c>
      <c r="AH586" t="str">
        <f t="shared" si="146"/>
        <v>tier - 2</v>
      </c>
      <c r="AI586" t="str">
        <f t="shared" si="147"/>
        <v>tier - 3</v>
      </c>
      <c r="AJ586" t="str">
        <f t="shared" si="148"/>
        <v>R1012</v>
      </c>
      <c r="AK586">
        <f t="shared" si="149"/>
        <v>44</v>
      </c>
    </row>
    <row r="587" spans="1:37" ht="15.6" x14ac:dyDescent="0.3">
      <c r="A587" s="1" t="s">
        <v>1785</v>
      </c>
      <c r="B587" t="s">
        <v>5295</v>
      </c>
      <c r="C587">
        <v>27.9</v>
      </c>
      <c r="D587">
        <v>6.02</v>
      </c>
      <c r="E587" t="s">
        <v>2380</v>
      </c>
      <c r="F587" t="s">
        <v>2380</v>
      </c>
      <c r="G587" t="s">
        <v>2381</v>
      </c>
      <c r="H587">
        <v>1</v>
      </c>
      <c r="I587" t="s">
        <v>2381</v>
      </c>
      <c r="J587" t="s">
        <v>8345</v>
      </c>
      <c r="K587" t="s">
        <v>8349</v>
      </c>
      <c r="L587" t="s">
        <v>8900</v>
      </c>
      <c r="M587" s="15">
        <v>5080.1000000000004</v>
      </c>
      <c r="N587" t="s">
        <v>12</v>
      </c>
      <c r="O587" t="s">
        <v>11</v>
      </c>
      <c r="P587" t="s">
        <v>42</v>
      </c>
      <c r="Q587">
        <v>25</v>
      </c>
      <c r="U587" s="1" t="s">
        <v>1785</v>
      </c>
      <c r="V587" t="str">
        <f t="shared" si="135"/>
        <v>Rotich</v>
      </c>
      <c r="W587">
        <f t="shared" si="136"/>
        <v>27.9</v>
      </c>
      <c r="X587">
        <f t="shared" si="137"/>
        <v>6.02</v>
      </c>
      <c r="Y587" t="str">
        <f t="shared" si="138"/>
        <v>No</v>
      </c>
      <c r="Z587" t="str">
        <f t="shared" si="139"/>
        <v>No</v>
      </c>
      <c r="AA587" t="str">
        <f t="shared" si="140"/>
        <v>Yes</v>
      </c>
      <c r="AB587">
        <f t="shared" si="141"/>
        <v>1</v>
      </c>
      <c r="AC587" t="str">
        <f t="shared" si="142"/>
        <v>Yes</v>
      </c>
      <c r="AD587" t="str">
        <f t="shared" si="143"/>
        <v>Over weight</v>
      </c>
      <c r="AE587" t="str">
        <f t="shared" si="144"/>
        <v>Prediabetes</v>
      </c>
      <c r="AF587" t="str">
        <f t="shared" si="145"/>
        <v>14-Jul-1997</v>
      </c>
      <c r="AG587" s="18">
        <f>VLOOKUP($U587,$A586:$Q$2344,13,FALSE)</f>
        <v>5080.1000000000004</v>
      </c>
      <c r="AH587" t="str">
        <f t="shared" si="146"/>
        <v>tier - 3</v>
      </c>
      <c r="AI587" t="str">
        <f t="shared" si="147"/>
        <v>tier - 2</v>
      </c>
      <c r="AJ587" t="str">
        <f t="shared" si="148"/>
        <v>R1011</v>
      </c>
      <c r="AK587">
        <f t="shared" si="149"/>
        <v>25</v>
      </c>
    </row>
    <row r="588" spans="1:37" ht="15.6" x14ac:dyDescent="0.3">
      <c r="A588" s="1" t="s">
        <v>1784</v>
      </c>
      <c r="B588" t="s">
        <v>5296</v>
      </c>
      <c r="C588">
        <v>51.33</v>
      </c>
      <c r="D588">
        <v>7</v>
      </c>
      <c r="E588" t="s">
        <v>2380</v>
      </c>
      <c r="F588" t="s">
        <v>2380</v>
      </c>
      <c r="G588" t="s">
        <v>2380</v>
      </c>
      <c r="H588">
        <v>0</v>
      </c>
      <c r="I588" t="s">
        <v>2380</v>
      </c>
      <c r="J588" t="s">
        <v>8344</v>
      </c>
      <c r="K588" t="s">
        <v>8348</v>
      </c>
      <c r="L588" t="s">
        <v>8901</v>
      </c>
      <c r="M588" s="15">
        <v>5087.92</v>
      </c>
      <c r="N588" t="s">
        <v>11</v>
      </c>
      <c r="O588" t="s">
        <v>11</v>
      </c>
      <c r="P588" t="s">
        <v>535</v>
      </c>
      <c r="Q588">
        <v>23</v>
      </c>
      <c r="U588" s="1" t="s">
        <v>1784</v>
      </c>
      <c r="V588" t="str">
        <f t="shared" si="135"/>
        <v>Fetzer</v>
      </c>
      <c r="W588">
        <f t="shared" si="136"/>
        <v>51.33</v>
      </c>
      <c r="X588">
        <f t="shared" si="137"/>
        <v>7</v>
      </c>
      <c r="Y588" t="str">
        <f t="shared" si="138"/>
        <v>No</v>
      </c>
      <c r="Z588" t="str">
        <f t="shared" si="139"/>
        <v>No</v>
      </c>
      <c r="AA588" t="str">
        <f t="shared" si="140"/>
        <v>No</v>
      </c>
      <c r="AB588">
        <f t="shared" si="141"/>
        <v>0</v>
      </c>
      <c r="AC588" t="str">
        <f t="shared" si="142"/>
        <v>No</v>
      </c>
      <c r="AD588" t="str">
        <f t="shared" si="143"/>
        <v>Obesity</v>
      </c>
      <c r="AE588" t="str">
        <f t="shared" si="144"/>
        <v>Diabetes</v>
      </c>
      <c r="AF588" t="str">
        <f t="shared" si="145"/>
        <v>19-Jun-1999</v>
      </c>
      <c r="AG588" s="18">
        <f>VLOOKUP($U588,$A587:$Q$2344,13,FALSE)</f>
        <v>5087.92</v>
      </c>
      <c r="AH588" t="str">
        <f t="shared" si="146"/>
        <v>tier - 2</v>
      </c>
      <c r="AI588" t="str">
        <f t="shared" si="147"/>
        <v>tier - 2</v>
      </c>
      <c r="AJ588" t="str">
        <f t="shared" si="148"/>
        <v>R1026</v>
      </c>
      <c r="AK588">
        <f t="shared" si="149"/>
        <v>23</v>
      </c>
    </row>
    <row r="589" spans="1:37" ht="15.6" x14ac:dyDescent="0.3">
      <c r="A589" s="1" t="s">
        <v>1783</v>
      </c>
      <c r="B589" t="s">
        <v>5297</v>
      </c>
      <c r="C589">
        <v>30.59</v>
      </c>
      <c r="D589">
        <v>5.56</v>
      </c>
      <c r="E589" t="s">
        <v>2381</v>
      </c>
      <c r="F589" t="s">
        <v>2380</v>
      </c>
      <c r="G589" t="s">
        <v>2380</v>
      </c>
      <c r="H589">
        <v>1</v>
      </c>
      <c r="I589" t="s">
        <v>2380</v>
      </c>
      <c r="J589" t="s">
        <v>8344</v>
      </c>
      <c r="K589" t="s">
        <v>8350</v>
      </c>
      <c r="L589" t="s">
        <v>8902</v>
      </c>
      <c r="M589" s="15">
        <v>5116.5</v>
      </c>
      <c r="N589" t="s">
        <v>11</v>
      </c>
      <c r="O589" t="s">
        <v>11</v>
      </c>
      <c r="P589" t="s">
        <v>23</v>
      </c>
      <c r="Q589">
        <v>35</v>
      </c>
      <c r="U589" s="1" t="s">
        <v>1783</v>
      </c>
      <c r="V589" t="str">
        <f t="shared" si="135"/>
        <v>Mattis</v>
      </c>
      <c r="W589">
        <f t="shared" si="136"/>
        <v>30.59</v>
      </c>
      <c r="X589">
        <f t="shared" si="137"/>
        <v>5.56</v>
      </c>
      <c r="Y589" t="str">
        <f t="shared" si="138"/>
        <v>Yes</v>
      </c>
      <c r="Z589" t="str">
        <f t="shared" si="139"/>
        <v>No</v>
      </c>
      <c r="AA589" t="str">
        <f t="shared" si="140"/>
        <v>No</v>
      </c>
      <c r="AB589">
        <f t="shared" si="141"/>
        <v>1</v>
      </c>
      <c r="AC589" t="str">
        <f t="shared" si="142"/>
        <v>No</v>
      </c>
      <c r="AD589" t="str">
        <f t="shared" si="143"/>
        <v>Obesity</v>
      </c>
      <c r="AE589" t="str">
        <f t="shared" si="144"/>
        <v>Normal</v>
      </c>
      <c r="AF589" t="str">
        <f t="shared" si="145"/>
        <v>18-Nov-1987</v>
      </c>
      <c r="AG589" s="18">
        <f>VLOOKUP($U589,$A588:$Q$2344,13,FALSE)</f>
        <v>5116.5</v>
      </c>
      <c r="AH589" t="str">
        <f t="shared" si="146"/>
        <v>tier - 2</v>
      </c>
      <c r="AI589" t="str">
        <f t="shared" si="147"/>
        <v>tier - 2</v>
      </c>
      <c r="AJ589" t="str">
        <f t="shared" si="148"/>
        <v>R1012</v>
      </c>
      <c r="AK589">
        <f t="shared" si="149"/>
        <v>35</v>
      </c>
    </row>
    <row r="590" spans="1:37" ht="15.6" x14ac:dyDescent="0.3">
      <c r="A590" s="1" t="s">
        <v>1782</v>
      </c>
      <c r="B590" t="s">
        <v>4810</v>
      </c>
      <c r="C590">
        <v>39.229999999999997</v>
      </c>
      <c r="D590">
        <v>8.4499999999999993</v>
      </c>
      <c r="E590" t="s">
        <v>2380</v>
      </c>
      <c r="F590" t="s">
        <v>2380</v>
      </c>
      <c r="G590" t="s">
        <v>2380</v>
      </c>
      <c r="H590">
        <v>0</v>
      </c>
      <c r="I590" t="s">
        <v>2380</v>
      </c>
      <c r="J590" t="s">
        <v>8344</v>
      </c>
      <c r="K590" t="s">
        <v>8348</v>
      </c>
      <c r="L590" t="s">
        <v>8903</v>
      </c>
      <c r="M590" s="15">
        <v>5124.1899999999996</v>
      </c>
      <c r="N590" t="s">
        <v>11</v>
      </c>
      <c r="O590" t="s">
        <v>12</v>
      </c>
      <c r="P590" t="s">
        <v>13</v>
      </c>
      <c r="Q590">
        <v>34</v>
      </c>
      <c r="U590" s="1" t="s">
        <v>1782</v>
      </c>
      <c r="V590" t="str">
        <f t="shared" si="135"/>
        <v>Cochran</v>
      </c>
      <c r="W590">
        <f t="shared" si="136"/>
        <v>39.229999999999997</v>
      </c>
      <c r="X590">
        <f t="shared" si="137"/>
        <v>8.4499999999999993</v>
      </c>
      <c r="Y590" t="str">
        <f t="shared" si="138"/>
        <v>No</v>
      </c>
      <c r="Z590" t="str">
        <f t="shared" si="139"/>
        <v>No</v>
      </c>
      <c r="AA590" t="str">
        <f t="shared" si="140"/>
        <v>No</v>
      </c>
      <c r="AB590">
        <f t="shared" si="141"/>
        <v>0</v>
      </c>
      <c r="AC590" t="str">
        <f t="shared" si="142"/>
        <v>No</v>
      </c>
      <c r="AD590" t="str">
        <f t="shared" si="143"/>
        <v>Obesity</v>
      </c>
      <c r="AE590" t="str">
        <f t="shared" si="144"/>
        <v>Diabetes</v>
      </c>
      <c r="AF590" t="str">
        <f t="shared" si="145"/>
        <v>1-Nov-1988</v>
      </c>
      <c r="AG590" s="18">
        <f>VLOOKUP($U590,$A589:$Q$2344,13,FALSE)</f>
        <v>5124.1899999999996</v>
      </c>
      <c r="AH590" t="str">
        <f t="shared" si="146"/>
        <v>tier - 2</v>
      </c>
      <c r="AI590" t="str">
        <f t="shared" si="147"/>
        <v>tier - 3</v>
      </c>
      <c r="AJ590" t="str">
        <f t="shared" si="148"/>
        <v>R1013</v>
      </c>
      <c r="AK590">
        <f t="shared" si="149"/>
        <v>34</v>
      </c>
    </row>
    <row r="591" spans="1:37" ht="15.6" x14ac:dyDescent="0.3">
      <c r="A591" s="1" t="s">
        <v>1781</v>
      </c>
      <c r="B591" t="s">
        <v>5298</v>
      </c>
      <c r="C591">
        <v>19.094999999999999</v>
      </c>
      <c r="D591">
        <v>6.19</v>
      </c>
      <c r="E591" t="s">
        <v>2380</v>
      </c>
      <c r="F591" t="s">
        <v>2380</v>
      </c>
      <c r="G591" t="s">
        <v>2380</v>
      </c>
      <c r="H591">
        <v>0</v>
      </c>
      <c r="I591" t="s">
        <v>2381</v>
      </c>
      <c r="J591" t="s">
        <v>8346</v>
      </c>
      <c r="K591" t="s">
        <v>8349</v>
      </c>
      <c r="L591" t="s">
        <v>8904</v>
      </c>
      <c r="M591" s="15">
        <v>5125.22</v>
      </c>
      <c r="N591" t="s">
        <v>16</v>
      </c>
      <c r="O591" t="s">
        <v>11</v>
      </c>
      <c r="P591" t="s">
        <v>23</v>
      </c>
      <c r="Q591">
        <v>35</v>
      </c>
      <c r="U591" s="1" t="s">
        <v>1781</v>
      </c>
      <c r="V591" t="str">
        <f t="shared" si="135"/>
        <v>Balinsky</v>
      </c>
      <c r="W591">
        <f t="shared" si="136"/>
        <v>19.094999999999999</v>
      </c>
      <c r="X591">
        <f t="shared" si="137"/>
        <v>6.19</v>
      </c>
      <c r="Y591" t="str">
        <f t="shared" si="138"/>
        <v>No</v>
      </c>
      <c r="Z591" t="str">
        <f t="shared" si="139"/>
        <v>No</v>
      </c>
      <c r="AA591" t="str">
        <f t="shared" si="140"/>
        <v>No</v>
      </c>
      <c r="AB591">
        <f t="shared" si="141"/>
        <v>0</v>
      </c>
      <c r="AC591" t="str">
        <f t="shared" si="142"/>
        <v>Yes</v>
      </c>
      <c r="AD591" t="str">
        <f t="shared" si="143"/>
        <v>Normal weight</v>
      </c>
      <c r="AE591" t="str">
        <f t="shared" si="144"/>
        <v>Prediabetes</v>
      </c>
      <c r="AF591" t="str">
        <f t="shared" si="145"/>
        <v>13-Sep-1987</v>
      </c>
      <c r="AG591" s="18">
        <f>VLOOKUP($U591,$A590:$Q$2344,13,FALSE)</f>
        <v>5125.22</v>
      </c>
      <c r="AH591" t="str">
        <f t="shared" si="146"/>
        <v>tier - 1</v>
      </c>
      <c r="AI591" t="str">
        <f t="shared" si="147"/>
        <v>tier - 2</v>
      </c>
      <c r="AJ591" t="str">
        <f t="shared" si="148"/>
        <v>R1012</v>
      </c>
      <c r="AK591">
        <f t="shared" si="149"/>
        <v>35</v>
      </c>
    </row>
    <row r="592" spans="1:37" ht="15.6" x14ac:dyDescent="0.3">
      <c r="A592" s="1" t="s">
        <v>1780</v>
      </c>
      <c r="B592" t="s">
        <v>5299</v>
      </c>
      <c r="C592">
        <v>49.72</v>
      </c>
      <c r="D592">
        <v>7.71</v>
      </c>
      <c r="E592" t="s">
        <v>2380</v>
      </c>
      <c r="F592" t="s">
        <v>2380</v>
      </c>
      <c r="G592" t="s">
        <v>2380</v>
      </c>
      <c r="H592">
        <v>0</v>
      </c>
      <c r="I592" t="s">
        <v>2380</v>
      </c>
      <c r="J592" t="s">
        <v>8344</v>
      </c>
      <c r="K592" t="s">
        <v>8348</v>
      </c>
      <c r="L592" t="s">
        <v>8905</v>
      </c>
      <c r="M592" s="15">
        <v>5136.75</v>
      </c>
      <c r="N592" t="s">
        <v>11</v>
      </c>
      <c r="O592" t="s">
        <v>16</v>
      </c>
      <c r="P592" t="s">
        <v>13</v>
      </c>
      <c r="Q592">
        <v>34</v>
      </c>
      <c r="U592" s="1" t="s">
        <v>1780</v>
      </c>
      <c r="V592" t="str">
        <f t="shared" si="135"/>
        <v>Reilly</v>
      </c>
      <c r="W592">
        <f t="shared" si="136"/>
        <v>49.72</v>
      </c>
      <c r="X592">
        <f t="shared" si="137"/>
        <v>7.71</v>
      </c>
      <c r="Y592" t="str">
        <f t="shared" si="138"/>
        <v>No</v>
      </c>
      <c r="Z592" t="str">
        <f t="shared" si="139"/>
        <v>No</v>
      </c>
      <c r="AA592" t="str">
        <f t="shared" si="140"/>
        <v>No</v>
      </c>
      <c r="AB592">
        <f t="shared" si="141"/>
        <v>0</v>
      </c>
      <c r="AC592" t="str">
        <f t="shared" si="142"/>
        <v>No</v>
      </c>
      <c r="AD592" t="str">
        <f t="shared" si="143"/>
        <v>Obesity</v>
      </c>
      <c r="AE592" t="str">
        <f t="shared" si="144"/>
        <v>Diabetes</v>
      </c>
      <c r="AF592" t="str">
        <f t="shared" si="145"/>
        <v>15-Sep-1988</v>
      </c>
      <c r="AG592" s="18">
        <f>VLOOKUP($U592,$A591:$Q$2344,13,FALSE)</f>
        <v>5136.75</v>
      </c>
      <c r="AH592" t="str">
        <f t="shared" si="146"/>
        <v>tier - 2</v>
      </c>
      <c r="AI592" t="str">
        <f t="shared" si="147"/>
        <v>tier - 1</v>
      </c>
      <c r="AJ592" t="str">
        <f t="shared" si="148"/>
        <v>R1013</v>
      </c>
      <c r="AK592">
        <f t="shared" si="149"/>
        <v>34</v>
      </c>
    </row>
    <row r="593" spans="1:37" ht="15.6" x14ac:dyDescent="0.3">
      <c r="A593" s="1" t="s">
        <v>1779</v>
      </c>
      <c r="B593" t="s">
        <v>4797</v>
      </c>
      <c r="C593">
        <v>21.754999999999999</v>
      </c>
      <c r="D593">
        <v>4.63</v>
      </c>
      <c r="E593" t="s">
        <v>2380</v>
      </c>
      <c r="F593" t="s">
        <v>2380</v>
      </c>
      <c r="G593" t="s">
        <v>2381</v>
      </c>
      <c r="H593">
        <v>1</v>
      </c>
      <c r="I593" t="s">
        <v>2381</v>
      </c>
      <c r="J593" t="s">
        <v>8346</v>
      </c>
      <c r="K593" t="s">
        <v>8350</v>
      </c>
      <c r="L593" t="s">
        <v>8906</v>
      </c>
      <c r="M593" s="15">
        <v>5138.26</v>
      </c>
      <c r="N593" t="s">
        <v>11</v>
      </c>
      <c r="O593" t="s">
        <v>11</v>
      </c>
      <c r="P593" t="s">
        <v>13</v>
      </c>
      <c r="Q593">
        <v>29</v>
      </c>
      <c r="U593" s="1" t="s">
        <v>1779</v>
      </c>
      <c r="V593" t="str">
        <f t="shared" si="135"/>
        <v>Johnson</v>
      </c>
      <c r="W593">
        <f t="shared" si="136"/>
        <v>21.754999999999999</v>
      </c>
      <c r="X593">
        <f t="shared" si="137"/>
        <v>4.63</v>
      </c>
      <c r="Y593" t="str">
        <f t="shared" si="138"/>
        <v>No</v>
      </c>
      <c r="Z593" t="str">
        <f t="shared" si="139"/>
        <v>No</v>
      </c>
      <c r="AA593" t="str">
        <f t="shared" si="140"/>
        <v>Yes</v>
      </c>
      <c r="AB593">
        <f t="shared" si="141"/>
        <v>1</v>
      </c>
      <c r="AC593" t="str">
        <f t="shared" si="142"/>
        <v>Yes</v>
      </c>
      <c r="AD593" t="str">
        <f t="shared" si="143"/>
        <v>Normal weight</v>
      </c>
      <c r="AE593" t="str">
        <f t="shared" si="144"/>
        <v>Normal</v>
      </c>
      <c r="AF593" t="str">
        <f t="shared" si="145"/>
        <v>10-Dec-1993</v>
      </c>
      <c r="AG593" s="18">
        <f>VLOOKUP($U593,$A592:$Q$2344,13,FALSE)</f>
        <v>5138.26</v>
      </c>
      <c r="AH593" t="str">
        <f t="shared" si="146"/>
        <v>tier - 2</v>
      </c>
      <c r="AI593" t="str">
        <f t="shared" si="147"/>
        <v>tier - 2</v>
      </c>
      <c r="AJ593" t="str">
        <f t="shared" si="148"/>
        <v>R1013</v>
      </c>
      <c r="AK593">
        <f t="shared" si="149"/>
        <v>29</v>
      </c>
    </row>
    <row r="594" spans="1:37" ht="15.6" x14ac:dyDescent="0.3">
      <c r="A594" s="1" t="s">
        <v>1778</v>
      </c>
      <c r="B594" t="s">
        <v>5300</v>
      </c>
      <c r="C594">
        <v>48.39</v>
      </c>
      <c r="D594">
        <v>4.6100000000000003</v>
      </c>
      <c r="E594" t="s">
        <v>2380</v>
      </c>
      <c r="F594" t="s">
        <v>2380</v>
      </c>
      <c r="G594" t="s">
        <v>2380</v>
      </c>
      <c r="H594">
        <v>0</v>
      </c>
      <c r="I594" t="s">
        <v>2380</v>
      </c>
      <c r="J594" t="s">
        <v>8344</v>
      </c>
      <c r="K594" t="s">
        <v>8350</v>
      </c>
      <c r="L594" t="s">
        <v>8907</v>
      </c>
      <c r="M594" s="15">
        <v>5144.18</v>
      </c>
      <c r="N594" t="s">
        <v>11</v>
      </c>
      <c r="O594" t="s">
        <v>16</v>
      </c>
      <c r="P594" t="s">
        <v>13</v>
      </c>
      <c r="Q594">
        <v>38</v>
      </c>
      <c r="U594" s="1" t="s">
        <v>1778</v>
      </c>
      <c r="V594" t="str">
        <f t="shared" si="135"/>
        <v>Petry</v>
      </c>
      <c r="W594">
        <f t="shared" si="136"/>
        <v>48.39</v>
      </c>
      <c r="X594">
        <f t="shared" si="137"/>
        <v>4.6100000000000003</v>
      </c>
      <c r="Y594" t="str">
        <f t="shared" si="138"/>
        <v>No</v>
      </c>
      <c r="Z594" t="str">
        <f t="shared" si="139"/>
        <v>No</v>
      </c>
      <c r="AA594" t="str">
        <f t="shared" si="140"/>
        <v>No</v>
      </c>
      <c r="AB594">
        <f t="shared" si="141"/>
        <v>0</v>
      </c>
      <c r="AC594" t="str">
        <f t="shared" si="142"/>
        <v>No</v>
      </c>
      <c r="AD594" t="str">
        <f t="shared" si="143"/>
        <v>Obesity</v>
      </c>
      <c r="AE594" t="str">
        <f t="shared" si="144"/>
        <v>Normal</v>
      </c>
      <c r="AF594" t="str">
        <f t="shared" si="145"/>
        <v>22-Aug-1984</v>
      </c>
      <c r="AG594" s="18">
        <f>VLOOKUP($U594,$A593:$Q$2344,13,FALSE)</f>
        <v>5144.18</v>
      </c>
      <c r="AH594" t="str">
        <f t="shared" si="146"/>
        <v>tier - 2</v>
      </c>
      <c r="AI594" t="str">
        <f t="shared" si="147"/>
        <v>tier - 1</v>
      </c>
      <c r="AJ594" t="str">
        <f t="shared" si="148"/>
        <v>R1013</v>
      </c>
      <c r="AK594">
        <f t="shared" si="149"/>
        <v>38</v>
      </c>
    </row>
    <row r="595" spans="1:37" ht="15.6" x14ac:dyDescent="0.3">
      <c r="A595" s="1" t="s">
        <v>1777</v>
      </c>
      <c r="B595" t="s">
        <v>5301</v>
      </c>
      <c r="C595">
        <v>47.15</v>
      </c>
      <c r="D595">
        <v>9.5299999999999994</v>
      </c>
      <c r="E595" t="s">
        <v>2381</v>
      </c>
      <c r="F595" t="s">
        <v>2380</v>
      </c>
      <c r="G595" t="s">
        <v>2380</v>
      </c>
      <c r="H595">
        <v>1</v>
      </c>
      <c r="I595" t="s">
        <v>2380</v>
      </c>
      <c r="J595" t="s">
        <v>8344</v>
      </c>
      <c r="K595" t="s">
        <v>8348</v>
      </c>
      <c r="L595" t="s">
        <v>8908</v>
      </c>
      <c r="M595" s="15">
        <v>5148.55</v>
      </c>
      <c r="N595" t="s">
        <v>11</v>
      </c>
      <c r="O595" t="s">
        <v>11</v>
      </c>
      <c r="P595" t="s">
        <v>247</v>
      </c>
      <c r="Q595">
        <v>32</v>
      </c>
      <c r="U595" s="1" t="s">
        <v>1777</v>
      </c>
      <c r="V595" t="str">
        <f t="shared" si="135"/>
        <v>Laleman</v>
      </c>
      <c r="W595">
        <f t="shared" si="136"/>
        <v>47.15</v>
      </c>
      <c r="X595">
        <f t="shared" si="137"/>
        <v>9.5299999999999994</v>
      </c>
      <c r="Y595" t="str">
        <f t="shared" si="138"/>
        <v>Yes</v>
      </c>
      <c r="Z595" t="str">
        <f t="shared" si="139"/>
        <v>No</v>
      </c>
      <c r="AA595" t="str">
        <f t="shared" si="140"/>
        <v>No</v>
      </c>
      <c r="AB595">
        <f t="shared" si="141"/>
        <v>1</v>
      </c>
      <c r="AC595" t="str">
        <f t="shared" si="142"/>
        <v>No</v>
      </c>
      <c r="AD595" t="str">
        <f t="shared" si="143"/>
        <v>Obesity</v>
      </c>
      <c r="AE595" t="str">
        <f t="shared" si="144"/>
        <v>Diabetes</v>
      </c>
      <c r="AF595" t="str">
        <f t="shared" si="145"/>
        <v>22-Aug-1990</v>
      </c>
      <c r="AG595" s="18">
        <f>VLOOKUP($U595,$A594:$Q$2344,13,FALSE)</f>
        <v>5148.55</v>
      </c>
      <c r="AH595" t="str">
        <f t="shared" si="146"/>
        <v>tier - 2</v>
      </c>
      <c r="AI595" t="str">
        <f t="shared" si="147"/>
        <v>tier - 2</v>
      </c>
      <c r="AJ595" t="str">
        <f t="shared" si="148"/>
        <v>R1024</v>
      </c>
      <c r="AK595">
        <f t="shared" si="149"/>
        <v>32</v>
      </c>
    </row>
    <row r="596" spans="1:37" ht="15.6" x14ac:dyDescent="0.3">
      <c r="A596" s="1" t="s">
        <v>1776</v>
      </c>
      <c r="B596" t="s">
        <v>5302</v>
      </c>
      <c r="C596">
        <v>47.59</v>
      </c>
      <c r="D596">
        <v>11.43</v>
      </c>
      <c r="E596" t="s">
        <v>2381</v>
      </c>
      <c r="F596" t="s">
        <v>2380</v>
      </c>
      <c r="G596" t="s">
        <v>2380</v>
      </c>
      <c r="H596">
        <v>2</v>
      </c>
      <c r="I596" t="s">
        <v>2380</v>
      </c>
      <c r="J596" t="s">
        <v>8344</v>
      </c>
      <c r="K596" t="s">
        <v>8348</v>
      </c>
      <c r="L596" t="s">
        <v>8909</v>
      </c>
      <c r="M596" s="15">
        <v>5152.13</v>
      </c>
      <c r="N596" t="s">
        <v>11</v>
      </c>
      <c r="O596" t="s">
        <v>11</v>
      </c>
      <c r="P596" t="s">
        <v>42</v>
      </c>
      <c r="Q596">
        <v>32</v>
      </c>
      <c r="U596" s="1" t="s">
        <v>1776</v>
      </c>
      <c r="V596" t="str">
        <f t="shared" si="135"/>
        <v>Colby</v>
      </c>
      <c r="W596">
        <f t="shared" si="136"/>
        <v>47.59</v>
      </c>
      <c r="X596">
        <f t="shared" si="137"/>
        <v>11.43</v>
      </c>
      <c r="Y596" t="str">
        <f t="shared" si="138"/>
        <v>Yes</v>
      </c>
      <c r="Z596" t="str">
        <f t="shared" si="139"/>
        <v>No</v>
      </c>
      <c r="AA596" t="str">
        <f t="shared" si="140"/>
        <v>No</v>
      </c>
      <c r="AB596">
        <f t="shared" si="141"/>
        <v>2</v>
      </c>
      <c r="AC596" t="str">
        <f t="shared" si="142"/>
        <v>No</v>
      </c>
      <c r="AD596" t="str">
        <f t="shared" si="143"/>
        <v>Obesity</v>
      </c>
      <c r="AE596" t="str">
        <f t="shared" si="144"/>
        <v>Diabetes</v>
      </c>
      <c r="AF596" t="str">
        <f t="shared" si="145"/>
        <v>9-Oct-1990</v>
      </c>
      <c r="AG596" s="18">
        <f>VLOOKUP($U596,$A595:$Q$2344,13,FALSE)</f>
        <v>5152.13</v>
      </c>
      <c r="AH596" t="str">
        <f t="shared" si="146"/>
        <v>tier - 2</v>
      </c>
      <c r="AI596" t="str">
        <f t="shared" si="147"/>
        <v>tier - 2</v>
      </c>
      <c r="AJ596" t="str">
        <f t="shared" si="148"/>
        <v>R1011</v>
      </c>
      <c r="AK596">
        <f t="shared" si="149"/>
        <v>32</v>
      </c>
    </row>
    <row r="597" spans="1:37" ht="15.6" x14ac:dyDescent="0.3">
      <c r="A597" s="1" t="s">
        <v>1775</v>
      </c>
      <c r="B597" t="s">
        <v>5303</v>
      </c>
      <c r="C597">
        <v>39.81</v>
      </c>
      <c r="D597">
        <v>7.65</v>
      </c>
      <c r="E597" t="s">
        <v>2381</v>
      </c>
      <c r="F597" t="s">
        <v>2380</v>
      </c>
      <c r="G597" t="s">
        <v>2381</v>
      </c>
      <c r="H597">
        <v>1</v>
      </c>
      <c r="I597" t="s">
        <v>2380</v>
      </c>
      <c r="J597" t="s">
        <v>8344</v>
      </c>
      <c r="K597" t="s">
        <v>8348</v>
      </c>
      <c r="L597" t="s">
        <v>8910</v>
      </c>
      <c r="M597" s="15">
        <v>5166.96</v>
      </c>
      <c r="N597" t="s">
        <v>11</v>
      </c>
      <c r="O597" t="s">
        <v>11</v>
      </c>
      <c r="P597" t="s">
        <v>23</v>
      </c>
      <c r="Q597">
        <v>31</v>
      </c>
      <c r="U597" s="1" t="s">
        <v>1775</v>
      </c>
      <c r="V597" t="str">
        <f t="shared" si="135"/>
        <v>Wathke</v>
      </c>
      <c r="W597">
        <f t="shared" si="136"/>
        <v>39.81</v>
      </c>
      <c r="X597">
        <f t="shared" si="137"/>
        <v>7.65</v>
      </c>
      <c r="Y597" t="str">
        <f t="shared" si="138"/>
        <v>Yes</v>
      </c>
      <c r="Z597" t="str">
        <f t="shared" si="139"/>
        <v>No</v>
      </c>
      <c r="AA597" t="str">
        <f t="shared" si="140"/>
        <v>Yes</v>
      </c>
      <c r="AB597">
        <f t="shared" si="141"/>
        <v>1</v>
      </c>
      <c r="AC597" t="str">
        <f t="shared" si="142"/>
        <v>No</v>
      </c>
      <c r="AD597" t="str">
        <f t="shared" si="143"/>
        <v>Obesity</v>
      </c>
      <c r="AE597" t="str">
        <f t="shared" si="144"/>
        <v>Diabetes</v>
      </c>
      <c r="AF597" t="str">
        <f t="shared" si="145"/>
        <v>29-Aug-1991</v>
      </c>
      <c r="AG597" s="18">
        <f>VLOOKUP($U597,$A596:$Q$2344,13,FALSE)</f>
        <v>5166.96</v>
      </c>
      <c r="AH597" t="str">
        <f t="shared" si="146"/>
        <v>tier - 2</v>
      </c>
      <c r="AI597" t="str">
        <f t="shared" si="147"/>
        <v>tier - 2</v>
      </c>
      <c r="AJ597" t="str">
        <f t="shared" si="148"/>
        <v>R1012</v>
      </c>
      <c r="AK597">
        <f t="shared" si="149"/>
        <v>31</v>
      </c>
    </row>
    <row r="598" spans="1:37" ht="15.6" x14ac:dyDescent="0.3">
      <c r="A598" s="1" t="s">
        <v>1774</v>
      </c>
      <c r="B598" t="s">
        <v>5304</v>
      </c>
      <c r="C598">
        <v>31.02</v>
      </c>
      <c r="D598">
        <v>5.87</v>
      </c>
      <c r="E598" t="s">
        <v>2381</v>
      </c>
      <c r="F598" t="s">
        <v>2380</v>
      </c>
      <c r="G598" t="s">
        <v>2380</v>
      </c>
      <c r="H598">
        <v>0</v>
      </c>
      <c r="I598" t="s">
        <v>2380</v>
      </c>
      <c r="J598" t="s">
        <v>8344</v>
      </c>
      <c r="K598" t="s">
        <v>8349</v>
      </c>
      <c r="L598" t="s">
        <v>8911</v>
      </c>
      <c r="M598" s="15">
        <v>5177.12</v>
      </c>
      <c r="N598" t="s">
        <v>11</v>
      </c>
      <c r="O598" t="s">
        <v>16</v>
      </c>
      <c r="P598" t="s">
        <v>13</v>
      </c>
      <c r="Q598">
        <v>38</v>
      </c>
      <c r="U598" s="1" t="s">
        <v>1774</v>
      </c>
      <c r="V598" t="str">
        <f t="shared" si="135"/>
        <v>Daly</v>
      </c>
      <c r="W598">
        <f t="shared" si="136"/>
        <v>31.02</v>
      </c>
      <c r="X598">
        <f t="shared" si="137"/>
        <v>5.87</v>
      </c>
      <c r="Y598" t="str">
        <f t="shared" si="138"/>
        <v>Yes</v>
      </c>
      <c r="Z598" t="str">
        <f t="shared" si="139"/>
        <v>No</v>
      </c>
      <c r="AA598" t="str">
        <f t="shared" si="140"/>
        <v>No</v>
      </c>
      <c r="AB598">
        <f t="shared" si="141"/>
        <v>0</v>
      </c>
      <c r="AC598" t="str">
        <f t="shared" si="142"/>
        <v>No</v>
      </c>
      <c r="AD598" t="str">
        <f t="shared" si="143"/>
        <v>Obesity</v>
      </c>
      <c r="AE598" t="str">
        <f t="shared" si="144"/>
        <v>Prediabetes</v>
      </c>
      <c r="AF598" t="str">
        <f t="shared" si="145"/>
        <v>16-Oct-1984</v>
      </c>
      <c r="AG598" s="18">
        <f>VLOOKUP($U598,$A597:$Q$2344,13,FALSE)</f>
        <v>5177.12</v>
      </c>
      <c r="AH598" t="str">
        <f t="shared" si="146"/>
        <v>tier - 2</v>
      </c>
      <c r="AI598" t="str">
        <f t="shared" si="147"/>
        <v>tier - 1</v>
      </c>
      <c r="AJ598" t="str">
        <f t="shared" si="148"/>
        <v>R1013</v>
      </c>
      <c r="AK598">
        <f t="shared" si="149"/>
        <v>38</v>
      </c>
    </row>
    <row r="599" spans="1:37" ht="15.6" x14ac:dyDescent="0.3">
      <c r="A599" s="1" t="s">
        <v>1773</v>
      </c>
      <c r="B599" t="s">
        <v>5305</v>
      </c>
      <c r="C599">
        <v>24.75</v>
      </c>
      <c r="D599">
        <v>4.3600000000000003</v>
      </c>
      <c r="E599" t="s">
        <v>2381</v>
      </c>
      <c r="F599" t="s">
        <v>2380</v>
      </c>
      <c r="G599" t="s">
        <v>2380</v>
      </c>
      <c r="H599">
        <v>1</v>
      </c>
      <c r="I599" t="s">
        <v>2381</v>
      </c>
      <c r="J599" t="s">
        <v>8346</v>
      </c>
      <c r="K599" t="s">
        <v>8350</v>
      </c>
      <c r="L599" t="s">
        <v>8912</v>
      </c>
      <c r="M599" s="15">
        <v>5195.58</v>
      </c>
      <c r="N599" t="s">
        <v>11</v>
      </c>
      <c r="O599" t="s">
        <v>11</v>
      </c>
      <c r="P599" t="s">
        <v>13</v>
      </c>
      <c r="Q599">
        <v>43</v>
      </c>
      <c r="U599" s="1" t="s">
        <v>1773</v>
      </c>
      <c r="V599" t="str">
        <f t="shared" si="135"/>
        <v>Dillon</v>
      </c>
      <c r="W599">
        <f t="shared" si="136"/>
        <v>24.75</v>
      </c>
      <c r="X599">
        <f t="shared" si="137"/>
        <v>4.3600000000000003</v>
      </c>
      <c r="Y599" t="str">
        <f t="shared" si="138"/>
        <v>Yes</v>
      </c>
      <c r="Z599" t="str">
        <f t="shared" si="139"/>
        <v>No</v>
      </c>
      <c r="AA599" t="str">
        <f t="shared" si="140"/>
        <v>No</v>
      </c>
      <c r="AB599">
        <f t="shared" si="141"/>
        <v>1</v>
      </c>
      <c r="AC599" t="str">
        <f t="shared" si="142"/>
        <v>Yes</v>
      </c>
      <c r="AD599" t="str">
        <f t="shared" si="143"/>
        <v>Normal weight</v>
      </c>
      <c r="AE599" t="str">
        <f t="shared" si="144"/>
        <v>Normal</v>
      </c>
      <c r="AF599" t="str">
        <f t="shared" si="145"/>
        <v>12-Sep-1979</v>
      </c>
      <c r="AG599" s="18">
        <f>VLOOKUP($U599,$A598:$Q$2344,13,FALSE)</f>
        <v>5195.58</v>
      </c>
      <c r="AH599" t="str">
        <f t="shared" si="146"/>
        <v>tier - 2</v>
      </c>
      <c r="AI599" t="str">
        <f t="shared" si="147"/>
        <v>tier - 2</v>
      </c>
      <c r="AJ599" t="str">
        <f t="shared" si="148"/>
        <v>R1013</v>
      </c>
      <c r="AK599">
        <f t="shared" si="149"/>
        <v>43</v>
      </c>
    </row>
    <row r="600" spans="1:37" ht="15.6" x14ac:dyDescent="0.3">
      <c r="A600" s="1" t="s">
        <v>1772</v>
      </c>
      <c r="B600" t="s">
        <v>5306</v>
      </c>
      <c r="C600">
        <v>30.114999999999998</v>
      </c>
      <c r="D600">
        <v>10.119999999999999</v>
      </c>
      <c r="E600" t="s">
        <v>2380</v>
      </c>
      <c r="F600" t="s">
        <v>2380</v>
      </c>
      <c r="G600" t="s">
        <v>2380</v>
      </c>
      <c r="H600">
        <v>3</v>
      </c>
      <c r="I600" t="s">
        <v>2380</v>
      </c>
      <c r="J600" t="s">
        <v>8344</v>
      </c>
      <c r="K600" t="s">
        <v>8348</v>
      </c>
      <c r="L600" t="s">
        <v>8913</v>
      </c>
      <c r="M600" s="15">
        <v>5198.6899999999996</v>
      </c>
      <c r="N600" t="s">
        <v>11</v>
      </c>
      <c r="O600" t="s">
        <v>11</v>
      </c>
      <c r="P600" t="s">
        <v>632</v>
      </c>
      <c r="Q600">
        <v>19</v>
      </c>
      <c r="U600" s="1" t="s">
        <v>1772</v>
      </c>
      <c r="V600" t="str">
        <f t="shared" si="135"/>
        <v>Pontes</v>
      </c>
      <c r="W600">
        <f t="shared" si="136"/>
        <v>30.114999999999998</v>
      </c>
      <c r="X600">
        <f t="shared" si="137"/>
        <v>10.119999999999999</v>
      </c>
      <c r="Y600" t="str">
        <f t="shared" si="138"/>
        <v>No</v>
      </c>
      <c r="Z600" t="str">
        <f t="shared" si="139"/>
        <v>No</v>
      </c>
      <c r="AA600" t="str">
        <f t="shared" si="140"/>
        <v>No</v>
      </c>
      <c r="AB600">
        <f t="shared" si="141"/>
        <v>3</v>
      </c>
      <c r="AC600" t="str">
        <f t="shared" si="142"/>
        <v>No</v>
      </c>
      <c r="AD600" t="str">
        <f t="shared" si="143"/>
        <v>Obesity</v>
      </c>
      <c r="AE600" t="str">
        <f t="shared" si="144"/>
        <v>Diabetes</v>
      </c>
      <c r="AF600" t="str">
        <f t="shared" si="145"/>
        <v>6-Jun-2004</v>
      </c>
      <c r="AG600" s="18">
        <f>VLOOKUP($U600,$A599:$Q$2344,13,FALSE)</f>
        <v>5198.6899999999996</v>
      </c>
      <c r="AH600" t="str">
        <f t="shared" si="146"/>
        <v>tier - 2</v>
      </c>
      <c r="AI600" t="str">
        <f t="shared" si="147"/>
        <v>tier - 2</v>
      </c>
      <c r="AJ600" t="str">
        <f t="shared" si="148"/>
        <v>R1022</v>
      </c>
      <c r="AK600">
        <f t="shared" si="149"/>
        <v>19</v>
      </c>
    </row>
    <row r="601" spans="1:37" ht="15.6" x14ac:dyDescent="0.3">
      <c r="A601" s="1" t="s">
        <v>1771</v>
      </c>
      <c r="B601" t="s">
        <v>5307</v>
      </c>
      <c r="C601">
        <v>26.03</v>
      </c>
      <c r="D601">
        <v>4.01</v>
      </c>
      <c r="E601" t="s">
        <v>2380</v>
      </c>
      <c r="F601" t="s">
        <v>2380</v>
      </c>
      <c r="G601" t="s">
        <v>2381</v>
      </c>
      <c r="H601">
        <v>1</v>
      </c>
      <c r="I601" t="s">
        <v>2381</v>
      </c>
      <c r="J601" t="s">
        <v>8345</v>
      </c>
      <c r="K601" t="s">
        <v>8350</v>
      </c>
      <c r="L601" t="s">
        <v>8914</v>
      </c>
      <c r="M601" s="15">
        <v>5207.97</v>
      </c>
      <c r="N601" t="s">
        <v>11</v>
      </c>
      <c r="O601" t="s">
        <v>11</v>
      </c>
      <c r="P601" t="s">
        <v>23</v>
      </c>
      <c r="Q601">
        <v>39</v>
      </c>
      <c r="U601" s="1" t="s">
        <v>1771</v>
      </c>
      <c r="V601" t="str">
        <f t="shared" si="135"/>
        <v>Spies</v>
      </c>
      <c r="W601">
        <f t="shared" si="136"/>
        <v>26.03</v>
      </c>
      <c r="X601">
        <f t="shared" si="137"/>
        <v>4.01</v>
      </c>
      <c r="Y601" t="str">
        <f t="shared" si="138"/>
        <v>No</v>
      </c>
      <c r="Z601" t="str">
        <f t="shared" si="139"/>
        <v>No</v>
      </c>
      <c r="AA601" t="str">
        <f t="shared" si="140"/>
        <v>Yes</v>
      </c>
      <c r="AB601">
        <f t="shared" si="141"/>
        <v>1</v>
      </c>
      <c r="AC601" t="str">
        <f t="shared" si="142"/>
        <v>Yes</v>
      </c>
      <c r="AD601" t="str">
        <f t="shared" si="143"/>
        <v>Over weight</v>
      </c>
      <c r="AE601" t="str">
        <f t="shared" si="144"/>
        <v>Normal</v>
      </c>
      <c r="AF601" t="str">
        <f t="shared" si="145"/>
        <v>24-Oct-1983</v>
      </c>
      <c r="AG601" s="18">
        <f>VLOOKUP($U601,$A600:$Q$2344,13,FALSE)</f>
        <v>5207.97</v>
      </c>
      <c r="AH601" t="str">
        <f t="shared" si="146"/>
        <v>tier - 2</v>
      </c>
      <c r="AI601" t="str">
        <f t="shared" si="147"/>
        <v>tier - 2</v>
      </c>
      <c r="AJ601" t="str">
        <f t="shared" si="148"/>
        <v>R1012</v>
      </c>
      <c r="AK601">
        <f t="shared" si="149"/>
        <v>39</v>
      </c>
    </row>
    <row r="602" spans="1:37" ht="15.6" x14ac:dyDescent="0.3">
      <c r="A602" s="1" t="s">
        <v>1770</v>
      </c>
      <c r="B602" t="s">
        <v>5308</v>
      </c>
      <c r="C602">
        <v>20.045000000000002</v>
      </c>
      <c r="D602">
        <v>4.7699999999999996</v>
      </c>
      <c r="E602" t="s">
        <v>2381</v>
      </c>
      <c r="F602" t="s">
        <v>2380</v>
      </c>
      <c r="G602" t="s">
        <v>2380</v>
      </c>
      <c r="H602">
        <v>1</v>
      </c>
      <c r="I602" t="s">
        <v>2381</v>
      </c>
      <c r="J602" t="s">
        <v>8346</v>
      </c>
      <c r="K602" t="s">
        <v>8350</v>
      </c>
      <c r="L602" t="s">
        <v>8915</v>
      </c>
      <c r="M602" s="15">
        <v>5209.58</v>
      </c>
      <c r="N602" t="s">
        <v>12</v>
      </c>
      <c r="O602" t="s">
        <v>12</v>
      </c>
      <c r="P602" t="s">
        <v>356</v>
      </c>
      <c r="Q602">
        <v>29</v>
      </c>
      <c r="U602" s="1" t="s">
        <v>1770</v>
      </c>
      <c r="V602" t="str">
        <f t="shared" si="135"/>
        <v>Greig</v>
      </c>
      <c r="W602">
        <f t="shared" si="136"/>
        <v>20.045000000000002</v>
      </c>
      <c r="X602">
        <f t="shared" si="137"/>
        <v>4.7699999999999996</v>
      </c>
      <c r="Y602" t="str">
        <f t="shared" si="138"/>
        <v>Yes</v>
      </c>
      <c r="Z602" t="str">
        <f t="shared" si="139"/>
        <v>No</v>
      </c>
      <c r="AA602" t="str">
        <f t="shared" si="140"/>
        <v>No</v>
      </c>
      <c r="AB602">
        <f t="shared" si="141"/>
        <v>1</v>
      </c>
      <c r="AC602" t="str">
        <f t="shared" si="142"/>
        <v>Yes</v>
      </c>
      <c r="AD602" t="str">
        <f t="shared" si="143"/>
        <v>Normal weight</v>
      </c>
      <c r="AE602" t="str">
        <f t="shared" si="144"/>
        <v>Normal</v>
      </c>
      <c r="AF602" t="str">
        <f t="shared" si="145"/>
        <v>17-Jun-1993</v>
      </c>
      <c r="AG602" s="18">
        <f>VLOOKUP($U602,$A601:$Q$2344,13,FALSE)</f>
        <v>5209.58</v>
      </c>
      <c r="AH602" t="str">
        <f t="shared" si="146"/>
        <v>tier - 3</v>
      </c>
      <c r="AI602" t="str">
        <f t="shared" si="147"/>
        <v>tier - 3</v>
      </c>
      <c r="AJ602" t="str">
        <f t="shared" si="148"/>
        <v>R1017</v>
      </c>
      <c r="AK602">
        <f t="shared" si="149"/>
        <v>29</v>
      </c>
    </row>
    <row r="603" spans="1:37" ht="15.6" x14ac:dyDescent="0.3">
      <c r="A603" s="1" t="s">
        <v>1769</v>
      </c>
      <c r="B603" t="s">
        <v>4730</v>
      </c>
      <c r="C603">
        <v>40.24</v>
      </c>
      <c r="D603">
        <v>6.83</v>
      </c>
      <c r="E603" t="s">
        <v>2380</v>
      </c>
      <c r="F603" t="s">
        <v>2380</v>
      </c>
      <c r="G603" t="s">
        <v>2380</v>
      </c>
      <c r="H603">
        <v>0</v>
      </c>
      <c r="I603" t="s">
        <v>2380</v>
      </c>
      <c r="J603" t="s">
        <v>8344</v>
      </c>
      <c r="K603" t="s">
        <v>8348</v>
      </c>
      <c r="L603" t="s">
        <v>8916</v>
      </c>
      <c r="M603" s="15">
        <v>5213.22</v>
      </c>
      <c r="N603" t="s">
        <v>11</v>
      </c>
      <c r="O603" t="s">
        <v>16</v>
      </c>
      <c r="P603" t="s">
        <v>23</v>
      </c>
      <c r="Q603">
        <v>23</v>
      </c>
      <c r="U603" s="1" t="s">
        <v>1769</v>
      </c>
      <c r="V603" t="str">
        <f t="shared" si="135"/>
        <v>Scott</v>
      </c>
      <c r="W603">
        <f t="shared" si="136"/>
        <v>40.24</v>
      </c>
      <c r="X603">
        <f t="shared" si="137"/>
        <v>6.83</v>
      </c>
      <c r="Y603" t="str">
        <f t="shared" si="138"/>
        <v>No</v>
      </c>
      <c r="Z603" t="str">
        <f t="shared" si="139"/>
        <v>No</v>
      </c>
      <c r="AA603" t="str">
        <f t="shared" si="140"/>
        <v>No</v>
      </c>
      <c r="AB603">
        <f t="shared" si="141"/>
        <v>0</v>
      </c>
      <c r="AC603" t="str">
        <f t="shared" si="142"/>
        <v>No</v>
      </c>
      <c r="AD603" t="str">
        <f t="shared" si="143"/>
        <v>Obesity</v>
      </c>
      <c r="AE603" t="str">
        <f t="shared" si="144"/>
        <v>Diabetes</v>
      </c>
      <c r="AF603" t="str">
        <f t="shared" si="145"/>
        <v>1-Dec-1999</v>
      </c>
      <c r="AG603" s="18">
        <f>VLOOKUP($U603,$A602:$Q$2344,13,FALSE)</f>
        <v>5213.22</v>
      </c>
      <c r="AH603" t="str">
        <f t="shared" si="146"/>
        <v>tier - 2</v>
      </c>
      <c r="AI603" t="str">
        <f t="shared" si="147"/>
        <v>tier - 1</v>
      </c>
      <c r="AJ603" t="str">
        <f t="shared" si="148"/>
        <v>R1012</v>
      </c>
      <c r="AK603">
        <f t="shared" si="149"/>
        <v>23</v>
      </c>
    </row>
    <row r="604" spans="1:37" ht="15.6" x14ac:dyDescent="0.3">
      <c r="A604" s="1" t="s">
        <v>1768</v>
      </c>
      <c r="B604" t="s">
        <v>5309</v>
      </c>
      <c r="C604">
        <v>43.15</v>
      </c>
      <c r="D604">
        <v>6.14</v>
      </c>
      <c r="E604" t="s">
        <v>2381</v>
      </c>
      <c r="F604" t="s">
        <v>2380</v>
      </c>
      <c r="G604" t="s">
        <v>2381</v>
      </c>
      <c r="H604">
        <v>1</v>
      </c>
      <c r="I604" t="s">
        <v>2380</v>
      </c>
      <c r="J604" t="s">
        <v>8344</v>
      </c>
      <c r="K604" t="s">
        <v>8349</v>
      </c>
      <c r="L604" t="s">
        <v>8917</v>
      </c>
      <c r="M604" s="15">
        <v>5216.4799999999996</v>
      </c>
      <c r="N604" t="s">
        <v>11</v>
      </c>
      <c r="O604" t="s">
        <v>11</v>
      </c>
      <c r="P604" t="s">
        <v>200</v>
      </c>
      <c r="Q604">
        <v>28</v>
      </c>
      <c r="U604" s="1" t="s">
        <v>1768</v>
      </c>
      <c r="V604" t="str">
        <f t="shared" si="135"/>
        <v>Erlandson</v>
      </c>
      <c r="W604">
        <f t="shared" si="136"/>
        <v>43.15</v>
      </c>
      <c r="X604">
        <f t="shared" si="137"/>
        <v>6.14</v>
      </c>
      <c r="Y604" t="str">
        <f t="shared" si="138"/>
        <v>Yes</v>
      </c>
      <c r="Z604" t="str">
        <f t="shared" si="139"/>
        <v>No</v>
      </c>
      <c r="AA604" t="str">
        <f t="shared" si="140"/>
        <v>Yes</v>
      </c>
      <c r="AB604">
        <f t="shared" si="141"/>
        <v>1</v>
      </c>
      <c r="AC604" t="str">
        <f t="shared" si="142"/>
        <v>No</v>
      </c>
      <c r="AD604" t="str">
        <f t="shared" si="143"/>
        <v>Obesity</v>
      </c>
      <c r="AE604" t="str">
        <f t="shared" si="144"/>
        <v>Prediabetes</v>
      </c>
      <c r="AF604" t="str">
        <f t="shared" si="145"/>
        <v>6-Jun-1995</v>
      </c>
      <c r="AG604" s="18">
        <f>VLOOKUP($U604,$A603:$Q$2344,13,FALSE)</f>
        <v>5216.4799999999996</v>
      </c>
      <c r="AH604" t="str">
        <f t="shared" si="146"/>
        <v>tier - 2</v>
      </c>
      <c r="AI604" t="str">
        <f t="shared" si="147"/>
        <v>tier - 2</v>
      </c>
      <c r="AJ604" t="str">
        <f t="shared" si="148"/>
        <v>R1025</v>
      </c>
      <c r="AK604">
        <f t="shared" si="149"/>
        <v>28</v>
      </c>
    </row>
    <row r="605" spans="1:37" ht="15.6" x14ac:dyDescent="0.3">
      <c r="A605" s="1" t="s">
        <v>1767</v>
      </c>
      <c r="B605" t="s">
        <v>5310</v>
      </c>
      <c r="C605">
        <v>27.7</v>
      </c>
      <c r="D605">
        <v>5.6</v>
      </c>
      <c r="E605" t="s">
        <v>2380</v>
      </c>
      <c r="F605" t="s">
        <v>2380</v>
      </c>
      <c r="G605" t="s">
        <v>2381</v>
      </c>
      <c r="H605">
        <v>1</v>
      </c>
      <c r="I605" t="s">
        <v>2381</v>
      </c>
      <c r="J605" t="s">
        <v>8345</v>
      </c>
      <c r="K605" t="s">
        <v>8350</v>
      </c>
      <c r="L605" t="s">
        <v>8918</v>
      </c>
      <c r="M605" s="15">
        <v>5227.99</v>
      </c>
      <c r="N605" t="s">
        <v>11</v>
      </c>
      <c r="O605" t="s">
        <v>16</v>
      </c>
      <c r="P605" t="s">
        <v>247</v>
      </c>
      <c r="Q605">
        <v>35</v>
      </c>
      <c r="U605" s="1" t="s">
        <v>1767</v>
      </c>
      <c r="V605" t="str">
        <f t="shared" si="135"/>
        <v>Autrey</v>
      </c>
      <c r="W605">
        <f t="shared" si="136"/>
        <v>27.7</v>
      </c>
      <c r="X605">
        <f t="shared" si="137"/>
        <v>5.6</v>
      </c>
      <c r="Y605" t="str">
        <f t="shared" si="138"/>
        <v>No</v>
      </c>
      <c r="Z605" t="str">
        <f t="shared" si="139"/>
        <v>No</v>
      </c>
      <c r="AA605" t="str">
        <f t="shared" si="140"/>
        <v>Yes</v>
      </c>
      <c r="AB605">
        <f t="shared" si="141"/>
        <v>1</v>
      </c>
      <c r="AC605" t="str">
        <f t="shared" si="142"/>
        <v>Yes</v>
      </c>
      <c r="AD605" t="str">
        <f t="shared" si="143"/>
        <v>Over weight</v>
      </c>
      <c r="AE605" t="str">
        <f t="shared" si="144"/>
        <v>Normal</v>
      </c>
      <c r="AF605" t="str">
        <f t="shared" si="145"/>
        <v>29-Jun-1987</v>
      </c>
      <c r="AG605" s="18">
        <f>VLOOKUP($U605,$A604:$Q$2344,13,FALSE)</f>
        <v>5227.99</v>
      </c>
      <c r="AH605" t="str">
        <f t="shared" si="146"/>
        <v>tier - 2</v>
      </c>
      <c r="AI605" t="str">
        <f t="shared" si="147"/>
        <v>tier - 1</v>
      </c>
      <c r="AJ605" t="str">
        <f t="shared" si="148"/>
        <v>R1024</v>
      </c>
      <c r="AK605">
        <f t="shared" si="149"/>
        <v>35</v>
      </c>
    </row>
    <row r="606" spans="1:37" ht="15.6" x14ac:dyDescent="0.3">
      <c r="A606" s="1" t="s">
        <v>1766</v>
      </c>
      <c r="B606" t="s">
        <v>4849</v>
      </c>
      <c r="C606">
        <v>45.68</v>
      </c>
      <c r="D606">
        <v>4.8</v>
      </c>
      <c r="E606" t="s">
        <v>2380</v>
      </c>
      <c r="F606" t="s">
        <v>2380</v>
      </c>
      <c r="G606" t="s">
        <v>2380</v>
      </c>
      <c r="H606">
        <v>2</v>
      </c>
      <c r="I606" t="s">
        <v>2380</v>
      </c>
      <c r="J606" t="s">
        <v>8344</v>
      </c>
      <c r="K606" t="s">
        <v>8350</v>
      </c>
      <c r="L606" t="s">
        <v>8919</v>
      </c>
      <c r="M606" s="15">
        <v>5240.7700000000004</v>
      </c>
      <c r="N606" t="s">
        <v>11</v>
      </c>
      <c r="O606" t="s">
        <v>11</v>
      </c>
      <c r="P606" t="s">
        <v>42</v>
      </c>
      <c r="Q606">
        <v>35</v>
      </c>
      <c r="U606" s="1" t="s">
        <v>1766</v>
      </c>
      <c r="V606" t="str">
        <f t="shared" si="135"/>
        <v>Alleman</v>
      </c>
      <c r="W606">
        <f t="shared" si="136"/>
        <v>45.68</v>
      </c>
      <c r="X606">
        <f t="shared" si="137"/>
        <v>4.8</v>
      </c>
      <c r="Y606" t="str">
        <f t="shared" si="138"/>
        <v>No</v>
      </c>
      <c r="Z606" t="str">
        <f t="shared" si="139"/>
        <v>No</v>
      </c>
      <c r="AA606" t="str">
        <f t="shared" si="140"/>
        <v>No</v>
      </c>
      <c r="AB606">
        <f t="shared" si="141"/>
        <v>2</v>
      </c>
      <c r="AC606" t="str">
        <f t="shared" si="142"/>
        <v>No</v>
      </c>
      <c r="AD606" t="str">
        <f t="shared" si="143"/>
        <v>Obesity</v>
      </c>
      <c r="AE606" t="str">
        <f t="shared" si="144"/>
        <v>Normal</v>
      </c>
      <c r="AF606" t="str">
        <f t="shared" si="145"/>
        <v>26-Dec-1987</v>
      </c>
      <c r="AG606" s="18">
        <f>VLOOKUP($U606,$A605:$Q$2344,13,FALSE)</f>
        <v>5240.7700000000004</v>
      </c>
      <c r="AH606" t="str">
        <f t="shared" si="146"/>
        <v>tier - 2</v>
      </c>
      <c r="AI606" t="str">
        <f t="shared" si="147"/>
        <v>tier - 2</v>
      </c>
      <c r="AJ606" t="str">
        <f t="shared" si="148"/>
        <v>R1011</v>
      </c>
      <c r="AK606">
        <f t="shared" si="149"/>
        <v>35</v>
      </c>
    </row>
    <row r="607" spans="1:37" ht="15.6" x14ac:dyDescent="0.3">
      <c r="A607" s="1" t="s">
        <v>1765</v>
      </c>
      <c r="B607" t="s">
        <v>5311</v>
      </c>
      <c r="C607">
        <v>27.3</v>
      </c>
      <c r="D607">
        <v>11.89</v>
      </c>
      <c r="E607" t="s">
        <v>2380</v>
      </c>
      <c r="F607" t="s">
        <v>2380</v>
      </c>
      <c r="G607" t="s">
        <v>2380</v>
      </c>
      <c r="H607">
        <v>0</v>
      </c>
      <c r="I607" t="s">
        <v>2381</v>
      </c>
      <c r="J607" t="s">
        <v>8345</v>
      </c>
      <c r="K607" t="s">
        <v>8348</v>
      </c>
      <c r="L607" t="s">
        <v>8920</v>
      </c>
      <c r="M607" s="15">
        <v>5245.23</v>
      </c>
      <c r="N607" t="s">
        <v>11</v>
      </c>
      <c r="O607" t="s">
        <v>11</v>
      </c>
      <c r="P607" t="s">
        <v>13</v>
      </c>
      <c r="Q607">
        <v>35</v>
      </c>
      <c r="U607" s="1" t="s">
        <v>1765</v>
      </c>
      <c r="V607" t="str">
        <f t="shared" si="135"/>
        <v>Michalski</v>
      </c>
      <c r="W607">
        <f t="shared" si="136"/>
        <v>27.3</v>
      </c>
      <c r="X607">
        <f t="shared" si="137"/>
        <v>11.89</v>
      </c>
      <c r="Y607" t="str">
        <f t="shared" si="138"/>
        <v>No</v>
      </c>
      <c r="Z607" t="str">
        <f t="shared" si="139"/>
        <v>No</v>
      </c>
      <c r="AA607" t="str">
        <f t="shared" si="140"/>
        <v>No</v>
      </c>
      <c r="AB607">
        <f t="shared" si="141"/>
        <v>0</v>
      </c>
      <c r="AC607" t="str">
        <f t="shared" si="142"/>
        <v>Yes</v>
      </c>
      <c r="AD607" t="str">
        <f t="shared" si="143"/>
        <v>Over weight</v>
      </c>
      <c r="AE607" t="str">
        <f t="shared" si="144"/>
        <v>Diabetes</v>
      </c>
      <c r="AF607" t="str">
        <f t="shared" si="145"/>
        <v>5-Jul-1987</v>
      </c>
      <c r="AG607" s="18">
        <f>VLOOKUP($U607,$A606:$Q$2344,13,FALSE)</f>
        <v>5245.23</v>
      </c>
      <c r="AH607" t="str">
        <f t="shared" si="146"/>
        <v>tier - 2</v>
      </c>
      <c r="AI607" t="str">
        <f t="shared" si="147"/>
        <v>tier - 2</v>
      </c>
      <c r="AJ607" t="str">
        <f t="shared" si="148"/>
        <v>R1013</v>
      </c>
      <c r="AK607">
        <f t="shared" si="149"/>
        <v>35</v>
      </c>
    </row>
    <row r="608" spans="1:37" ht="15.6" x14ac:dyDescent="0.3">
      <c r="A608" s="1" t="s">
        <v>1764</v>
      </c>
      <c r="B608" t="s">
        <v>5312</v>
      </c>
      <c r="C608">
        <v>54.45</v>
      </c>
      <c r="D608">
        <v>4.7300000000000004</v>
      </c>
      <c r="E608" t="s">
        <v>2381</v>
      </c>
      <c r="F608" t="s">
        <v>2380</v>
      </c>
      <c r="G608" t="s">
        <v>2380</v>
      </c>
      <c r="H608">
        <v>1</v>
      </c>
      <c r="I608" t="s">
        <v>2380</v>
      </c>
      <c r="J608" t="s">
        <v>8344</v>
      </c>
      <c r="K608" t="s">
        <v>8350</v>
      </c>
      <c r="L608" t="s">
        <v>8921</v>
      </c>
      <c r="M608" s="15">
        <v>5246.05</v>
      </c>
      <c r="N608" t="s">
        <v>11</v>
      </c>
      <c r="O608" t="s">
        <v>12</v>
      </c>
      <c r="P608" t="s">
        <v>42</v>
      </c>
      <c r="Q608">
        <v>35</v>
      </c>
      <c r="U608" s="1" t="s">
        <v>1764</v>
      </c>
      <c r="V608" t="str">
        <f t="shared" si="135"/>
        <v>Grillo</v>
      </c>
      <c r="W608">
        <f t="shared" si="136"/>
        <v>54.45</v>
      </c>
      <c r="X608">
        <f t="shared" si="137"/>
        <v>4.7300000000000004</v>
      </c>
      <c r="Y608" t="str">
        <f t="shared" si="138"/>
        <v>Yes</v>
      </c>
      <c r="Z608" t="str">
        <f t="shared" si="139"/>
        <v>No</v>
      </c>
      <c r="AA608" t="str">
        <f t="shared" si="140"/>
        <v>No</v>
      </c>
      <c r="AB608">
        <f t="shared" si="141"/>
        <v>1</v>
      </c>
      <c r="AC608" t="str">
        <f t="shared" si="142"/>
        <v>No</v>
      </c>
      <c r="AD608" t="str">
        <f t="shared" si="143"/>
        <v>Obesity</v>
      </c>
      <c r="AE608" t="str">
        <f t="shared" si="144"/>
        <v>Normal</v>
      </c>
      <c r="AF608" t="str">
        <f t="shared" si="145"/>
        <v>9-Sep-1987</v>
      </c>
      <c r="AG608" s="18">
        <f>VLOOKUP($U608,$A607:$Q$2344,13,FALSE)</f>
        <v>5246.05</v>
      </c>
      <c r="AH608" t="str">
        <f t="shared" si="146"/>
        <v>tier - 2</v>
      </c>
      <c r="AI608" t="str">
        <f t="shared" si="147"/>
        <v>tier - 3</v>
      </c>
      <c r="AJ608" t="str">
        <f t="shared" si="148"/>
        <v>R1011</v>
      </c>
      <c r="AK608">
        <f t="shared" si="149"/>
        <v>35</v>
      </c>
    </row>
    <row r="609" spans="1:37" ht="15.6" x14ac:dyDescent="0.3">
      <c r="A609" s="1" t="s">
        <v>1763</v>
      </c>
      <c r="B609" t="s">
        <v>5313</v>
      </c>
      <c r="C609">
        <v>54.43</v>
      </c>
      <c r="D609">
        <v>4.6100000000000003</v>
      </c>
      <c r="E609" t="s">
        <v>2381</v>
      </c>
      <c r="F609" t="s">
        <v>2380</v>
      </c>
      <c r="G609" t="s">
        <v>2380</v>
      </c>
      <c r="H609">
        <v>1</v>
      </c>
      <c r="I609" t="s">
        <v>2380</v>
      </c>
      <c r="J609" t="s">
        <v>8344</v>
      </c>
      <c r="K609" t="s">
        <v>8350</v>
      </c>
      <c r="L609" t="s">
        <v>8922</v>
      </c>
      <c r="M609" s="15">
        <v>5253.52</v>
      </c>
      <c r="N609" t="s">
        <v>12</v>
      </c>
      <c r="O609" t="s">
        <v>12</v>
      </c>
      <c r="P609" t="s">
        <v>42</v>
      </c>
      <c r="Q609">
        <v>32</v>
      </c>
      <c r="U609" s="1" t="s">
        <v>1763</v>
      </c>
      <c r="V609" t="str">
        <f t="shared" si="135"/>
        <v>Coronado</v>
      </c>
      <c r="W609">
        <f t="shared" si="136"/>
        <v>54.43</v>
      </c>
      <c r="X609">
        <f t="shared" si="137"/>
        <v>4.6100000000000003</v>
      </c>
      <c r="Y609" t="str">
        <f t="shared" si="138"/>
        <v>Yes</v>
      </c>
      <c r="Z609" t="str">
        <f t="shared" si="139"/>
        <v>No</v>
      </c>
      <c r="AA609" t="str">
        <f t="shared" si="140"/>
        <v>No</v>
      </c>
      <c r="AB609">
        <f t="shared" si="141"/>
        <v>1</v>
      </c>
      <c r="AC609" t="str">
        <f t="shared" si="142"/>
        <v>No</v>
      </c>
      <c r="AD609" t="str">
        <f t="shared" si="143"/>
        <v>Obesity</v>
      </c>
      <c r="AE609" t="str">
        <f t="shared" si="144"/>
        <v>Normal</v>
      </c>
      <c r="AF609" t="str">
        <f t="shared" si="145"/>
        <v>6-Jul-1990</v>
      </c>
      <c r="AG609" s="18">
        <f>VLOOKUP($U609,$A608:$Q$2344,13,FALSE)</f>
        <v>5253.52</v>
      </c>
      <c r="AH609" t="str">
        <f t="shared" si="146"/>
        <v>tier - 3</v>
      </c>
      <c r="AI609" t="str">
        <f t="shared" si="147"/>
        <v>tier - 3</v>
      </c>
      <c r="AJ609" t="str">
        <f t="shared" si="148"/>
        <v>R1011</v>
      </c>
      <c r="AK609">
        <f t="shared" si="149"/>
        <v>32</v>
      </c>
    </row>
    <row r="610" spans="1:37" ht="15.6" x14ac:dyDescent="0.3">
      <c r="A610" s="1" t="s">
        <v>1762</v>
      </c>
      <c r="B610" t="s">
        <v>5314</v>
      </c>
      <c r="C610">
        <v>48.01</v>
      </c>
      <c r="D610">
        <v>7.3</v>
      </c>
      <c r="E610" t="s">
        <v>2380</v>
      </c>
      <c r="F610" t="s">
        <v>2380</v>
      </c>
      <c r="G610" t="s">
        <v>2380</v>
      </c>
      <c r="H610">
        <v>0</v>
      </c>
      <c r="I610" t="s">
        <v>2380</v>
      </c>
      <c r="J610" t="s">
        <v>8344</v>
      </c>
      <c r="K610" t="s">
        <v>8348</v>
      </c>
      <c r="L610" t="s">
        <v>8923</v>
      </c>
      <c r="M610" s="15">
        <v>5257.51</v>
      </c>
      <c r="N610" t="s">
        <v>11</v>
      </c>
      <c r="O610" t="s">
        <v>11</v>
      </c>
      <c r="P610" t="s">
        <v>23</v>
      </c>
      <c r="Q610">
        <v>33</v>
      </c>
      <c r="U610" s="1" t="s">
        <v>1762</v>
      </c>
      <c r="V610" t="str">
        <f t="shared" si="135"/>
        <v>Dewine</v>
      </c>
      <c r="W610">
        <f t="shared" si="136"/>
        <v>48.01</v>
      </c>
      <c r="X610">
        <f t="shared" si="137"/>
        <v>7.3</v>
      </c>
      <c r="Y610" t="str">
        <f t="shared" si="138"/>
        <v>No</v>
      </c>
      <c r="Z610" t="str">
        <f t="shared" si="139"/>
        <v>No</v>
      </c>
      <c r="AA610" t="str">
        <f t="shared" si="140"/>
        <v>No</v>
      </c>
      <c r="AB610">
        <f t="shared" si="141"/>
        <v>0</v>
      </c>
      <c r="AC610" t="str">
        <f t="shared" si="142"/>
        <v>No</v>
      </c>
      <c r="AD610" t="str">
        <f t="shared" si="143"/>
        <v>Obesity</v>
      </c>
      <c r="AE610" t="str">
        <f t="shared" si="144"/>
        <v>Diabetes</v>
      </c>
      <c r="AF610" t="str">
        <f t="shared" si="145"/>
        <v>25-Nov-1989</v>
      </c>
      <c r="AG610" s="18">
        <f>VLOOKUP($U610,$A609:$Q$2344,13,FALSE)</f>
        <v>5257.51</v>
      </c>
      <c r="AH610" t="str">
        <f t="shared" si="146"/>
        <v>tier - 2</v>
      </c>
      <c r="AI610" t="str">
        <f t="shared" si="147"/>
        <v>tier - 2</v>
      </c>
      <c r="AJ610" t="str">
        <f t="shared" si="148"/>
        <v>R1012</v>
      </c>
      <c r="AK610">
        <f t="shared" si="149"/>
        <v>33</v>
      </c>
    </row>
    <row r="611" spans="1:37" ht="15.6" x14ac:dyDescent="0.3">
      <c r="A611" s="1" t="s">
        <v>1761</v>
      </c>
      <c r="B611" t="s">
        <v>5315</v>
      </c>
      <c r="C611">
        <v>48.32</v>
      </c>
      <c r="D611">
        <v>5.88</v>
      </c>
      <c r="E611" t="s">
        <v>2380</v>
      </c>
      <c r="F611" t="s">
        <v>2380</v>
      </c>
      <c r="G611" t="s">
        <v>2380</v>
      </c>
      <c r="H611">
        <v>0</v>
      </c>
      <c r="I611" t="s">
        <v>2380</v>
      </c>
      <c r="J611" t="s">
        <v>8344</v>
      </c>
      <c r="K611" t="s">
        <v>8349</v>
      </c>
      <c r="L611" t="s">
        <v>8924</v>
      </c>
      <c r="M611" s="15">
        <v>5261.47</v>
      </c>
      <c r="N611" t="s">
        <v>11</v>
      </c>
      <c r="O611" t="s">
        <v>11</v>
      </c>
      <c r="P611" t="s">
        <v>23</v>
      </c>
      <c r="Q611">
        <v>33</v>
      </c>
      <c r="U611" s="1" t="s">
        <v>1761</v>
      </c>
      <c r="V611" t="str">
        <f t="shared" si="135"/>
        <v>Carman</v>
      </c>
      <c r="W611">
        <f t="shared" si="136"/>
        <v>48.32</v>
      </c>
      <c r="X611">
        <f t="shared" si="137"/>
        <v>5.88</v>
      </c>
      <c r="Y611" t="str">
        <f t="shared" si="138"/>
        <v>No</v>
      </c>
      <c r="Z611" t="str">
        <f t="shared" si="139"/>
        <v>No</v>
      </c>
      <c r="AA611" t="str">
        <f t="shared" si="140"/>
        <v>No</v>
      </c>
      <c r="AB611">
        <f t="shared" si="141"/>
        <v>0</v>
      </c>
      <c r="AC611" t="str">
        <f t="shared" si="142"/>
        <v>No</v>
      </c>
      <c r="AD611" t="str">
        <f t="shared" si="143"/>
        <v>Obesity</v>
      </c>
      <c r="AE611" t="str">
        <f t="shared" si="144"/>
        <v>Prediabetes</v>
      </c>
      <c r="AF611" t="str">
        <f t="shared" si="145"/>
        <v>19-Jul-1989</v>
      </c>
      <c r="AG611" s="18">
        <f>VLOOKUP($U611,$A610:$Q$2344,13,FALSE)</f>
        <v>5261.47</v>
      </c>
      <c r="AH611" t="str">
        <f t="shared" si="146"/>
        <v>tier - 2</v>
      </c>
      <c r="AI611" t="str">
        <f t="shared" si="147"/>
        <v>tier - 2</v>
      </c>
      <c r="AJ611" t="str">
        <f t="shared" si="148"/>
        <v>R1012</v>
      </c>
      <c r="AK611">
        <f t="shared" si="149"/>
        <v>33</v>
      </c>
    </row>
    <row r="612" spans="1:37" ht="15.6" x14ac:dyDescent="0.3">
      <c r="A612" s="1" t="s">
        <v>1760</v>
      </c>
      <c r="B612" t="s">
        <v>5316</v>
      </c>
      <c r="C612">
        <v>22.895</v>
      </c>
      <c r="D612">
        <v>4.0599999999999996</v>
      </c>
      <c r="E612" t="s">
        <v>2380</v>
      </c>
      <c r="F612" t="s">
        <v>2380</v>
      </c>
      <c r="G612" t="s">
        <v>2381</v>
      </c>
      <c r="H612">
        <v>1</v>
      </c>
      <c r="I612" t="s">
        <v>2381</v>
      </c>
      <c r="J612" t="s">
        <v>8346</v>
      </c>
      <c r="K612" t="s">
        <v>8350</v>
      </c>
      <c r="L612" t="s">
        <v>8925</v>
      </c>
      <c r="M612" s="15">
        <v>5266.37</v>
      </c>
      <c r="N612" t="s">
        <v>11</v>
      </c>
      <c r="O612" t="s">
        <v>11</v>
      </c>
      <c r="P612" t="s">
        <v>23</v>
      </c>
      <c r="Q612">
        <v>36</v>
      </c>
      <c r="U612" s="1" t="s">
        <v>1760</v>
      </c>
      <c r="V612" t="str">
        <f t="shared" si="135"/>
        <v>Neems</v>
      </c>
      <c r="W612">
        <f t="shared" si="136"/>
        <v>22.895</v>
      </c>
      <c r="X612">
        <f t="shared" si="137"/>
        <v>4.0599999999999996</v>
      </c>
      <c r="Y612" t="str">
        <f t="shared" si="138"/>
        <v>No</v>
      </c>
      <c r="Z612" t="str">
        <f t="shared" si="139"/>
        <v>No</v>
      </c>
      <c r="AA612" t="str">
        <f t="shared" si="140"/>
        <v>Yes</v>
      </c>
      <c r="AB612">
        <f t="shared" si="141"/>
        <v>1</v>
      </c>
      <c r="AC612" t="str">
        <f t="shared" si="142"/>
        <v>Yes</v>
      </c>
      <c r="AD612" t="str">
        <f t="shared" si="143"/>
        <v>Normal weight</v>
      </c>
      <c r="AE612" t="str">
        <f t="shared" si="144"/>
        <v>Normal</v>
      </c>
      <c r="AF612" t="str">
        <f t="shared" si="145"/>
        <v>25-Oct-1986</v>
      </c>
      <c r="AG612" s="18">
        <f>VLOOKUP($U612,$A611:$Q$2344,13,FALSE)</f>
        <v>5266.37</v>
      </c>
      <c r="AH612" t="str">
        <f t="shared" si="146"/>
        <v>tier - 2</v>
      </c>
      <c r="AI612" t="str">
        <f t="shared" si="147"/>
        <v>tier - 2</v>
      </c>
      <c r="AJ612" t="str">
        <f t="shared" si="148"/>
        <v>R1012</v>
      </c>
      <c r="AK612">
        <f t="shared" si="149"/>
        <v>36</v>
      </c>
    </row>
    <row r="613" spans="1:37" ht="15.6" x14ac:dyDescent="0.3">
      <c r="A613" s="1" t="s">
        <v>1759</v>
      </c>
      <c r="B613" t="s">
        <v>5317</v>
      </c>
      <c r="C613">
        <v>54.85</v>
      </c>
      <c r="D613">
        <v>4.9000000000000004</v>
      </c>
      <c r="E613" t="s">
        <v>2380</v>
      </c>
      <c r="F613" t="s">
        <v>2380</v>
      </c>
      <c r="G613" t="s">
        <v>2380</v>
      </c>
      <c r="H613">
        <v>1</v>
      </c>
      <c r="I613" t="s">
        <v>2380</v>
      </c>
      <c r="J613" t="s">
        <v>8344</v>
      </c>
      <c r="K613" t="s">
        <v>8350</v>
      </c>
      <c r="L613" t="s">
        <v>8926</v>
      </c>
      <c r="M613" s="15">
        <v>5267.82</v>
      </c>
      <c r="N613" t="s">
        <v>11</v>
      </c>
      <c r="O613" t="s">
        <v>11</v>
      </c>
      <c r="P613" t="s">
        <v>23</v>
      </c>
      <c r="Q613">
        <v>36</v>
      </c>
      <c r="U613" s="1" t="s">
        <v>1759</v>
      </c>
      <c r="V613" t="str">
        <f t="shared" si="135"/>
        <v>Pesyna</v>
      </c>
      <c r="W613">
        <f t="shared" si="136"/>
        <v>54.85</v>
      </c>
      <c r="X613">
        <f t="shared" si="137"/>
        <v>4.9000000000000004</v>
      </c>
      <c r="Y613" t="str">
        <f t="shared" si="138"/>
        <v>No</v>
      </c>
      <c r="Z613" t="str">
        <f t="shared" si="139"/>
        <v>No</v>
      </c>
      <c r="AA613" t="str">
        <f t="shared" si="140"/>
        <v>No</v>
      </c>
      <c r="AB613">
        <f t="shared" si="141"/>
        <v>1</v>
      </c>
      <c r="AC613" t="str">
        <f t="shared" si="142"/>
        <v>No</v>
      </c>
      <c r="AD613" t="str">
        <f t="shared" si="143"/>
        <v>Obesity</v>
      </c>
      <c r="AE613" t="str">
        <f t="shared" si="144"/>
        <v>Normal</v>
      </c>
      <c r="AF613" t="str">
        <f t="shared" si="145"/>
        <v>20-Sep-1986</v>
      </c>
      <c r="AG613" s="18">
        <f>VLOOKUP($U613,$A612:$Q$2344,13,FALSE)</f>
        <v>5267.82</v>
      </c>
      <c r="AH613" t="str">
        <f t="shared" si="146"/>
        <v>tier - 2</v>
      </c>
      <c r="AI613" t="str">
        <f t="shared" si="147"/>
        <v>tier - 2</v>
      </c>
      <c r="AJ613" t="str">
        <f t="shared" si="148"/>
        <v>R1012</v>
      </c>
      <c r="AK613">
        <f t="shared" si="149"/>
        <v>36</v>
      </c>
    </row>
    <row r="614" spans="1:37" ht="15.6" x14ac:dyDescent="0.3">
      <c r="A614" s="1" t="s">
        <v>1758</v>
      </c>
      <c r="B614" t="s">
        <v>5318</v>
      </c>
      <c r="C614">
        <v>21.85</v>
      </c>
      <c r="D614">
        <v>5.52</v>
      </c>
      <c r="E614" t="s">
        <v>2380</v>
      </c>
      <c r="F614" t="s">
        <v>2380</v>
      </c>
      <c r="G614" t="s">
        <v>2381</v>
      </c>
      <c r="H614">
        <v>1</v>
      </c>
      <c r="I614" t="s">
        <v>2381</v>
      </c>
      <c r="J614" t="s">
        <v>8346</v>
      </c>
      <c r="K614" t="s">
        <v>8350</v>
      </c>
      <c r="L614" t="s">
        <v>8927</v>
      </c>
      <c r="M614" s="15">
        <v>5272.18</v>
      </c>
      <c r="N614" t="s">
        <v>11</v>
      </c>
      <c r="O614" t="s">
        <v>12</v>
      </c>
      <c r="P614" t="s">
        <v>23</v>
      </c>
      <c r="Q614">
        <v>36</v>
      </c>
      <c r="U614" s="1" t="s">
        <v>1758</v>
      </c>
      <c r="V614" t="str">
        <f t="shared" si="135"/>
        <v>Meling</v>
      </c>
      <c r="W614">
        <f t="shared" si="136"/>
        <v>21.85</v>
      </c>
      <c r="X614">
        <f t="shared" si="137"/>
        <v>5.52</v>
      </c>
      <c r="Y614" t="str">
        <f t="shared" si="138"/>
        <v>No</v>
      </c>
      <c r="Z614" t="str">
        <f t="shared" si="139"/>
        <v>No</v>
      </c>
      <c r="AA614" t="str">
        <f t="shared" si="140"/>
        <v>Yes</v>
      </c>
      <c r="AB614">
        <f t="shared" si="141"/>
        <v>1</v>
      </c>
      <c r="AC614" t="str">
        <f t="shared" si="142"/>
        <v>Yes</v>
      </c>
      <c r="AD614" t="str">
        <f t="shared" si="143"/>
        <v>Normal weight</v>
      </c>
      <c r="AE614" t="str">
        <f t="shared" si="144"/>
        <v>Normal</v>
      </c>
      <c r="AF614" t="str">
        <f t="shared" si="145"/>
        <v>20-Oct-1986</v>
      </c>
      <c r="AG614" s="18">
        <f>VLOOKUP($U614,$A613:$Q$2344,13,FALSE)</f>
        <v>5272.18</v>
      </c>
      <c r="AH614" t="str">
        <f t="shared" si="146"/>
        <v>tier - 2</v>
      </c>
      <c r="AI614" t="str">
        <f t="shared" si="147"/>
        <v>tier - 3</v>
      </c>
      <c r="AJ614" t="str">
        <f t="shared" si="148"/>
        <v>R1012</v>
      </c>
      <c r="AK614">
        <f t="shared" si="149"/>
        <v>36</v>
      </c>
    </row>
    <row r="615" spans="1:37" ht="15.6" x14ac:dyDescent="0.3">
      <c r="A615" s="1" t="s">
        <v>1757</v>
      </c>
      <c r="B615" t="s">
        <v>5319</v>
      </c>
      <c r="C615">
        <v>51.86</v>
      </c>
      <c r="D615">
        <v>5.2</v>
      </c>
      <c r="E615" t="s">
        <v>2381</v>
      </c>
      <c r="F615" t="s">
        <v>2380</v>
      </c>
      <c r="G615" t="s">
        <v>2380</v>
      </c>
      <c r="H615">
        <v>0</v>
      </c>
      <c r="I615" t="s">
        <v>2380</v>
      </c>
      <c r="J615" t="s">
        <v>8344</v>
      </c>
      <c r="K615" t="s">
        <v>8350</v>
      </c>
      <c r="L615" t="s">
        <v>8928</v>
      </c>
      <c r="M615" s="15">
        <v>5275.86</v>
      </c>
      <c r="N615" t="s">
        <v>11</v>
      </c>
      <c r="O615" t="s">
        <v>11</v>
      </c>
      <c r="P615" t="s">
        <v>13</v>
      </c>
      <c r="Q615">
        <v>35</v>
      </c>
      <c r="U615" s="1" t="s">
        <v>1757</v>
      </c>
      <c r="V615" t="str">
        <f t="shared" si="135"/>
        <v>Widlowski</v>
      </c>
      <c r="W615">
        <f t="shared" si="136"/>
        <v>51.86</v>
      </c>
      <c r="X615">
        <f t="shared" si="137"/>
        <v>5.2</v>
      </c>
      <c r="Y615" t="str">
        <f t="shared" si="138"/>
        <v>Yes</v>
      </c>
      <c r="Z615" t="str">
        <f t="shared" si="139"/>
        <v>No</v>
      </c>
      <c r="AA615" t="str">
        <f t="shared" si="140"/>
        <v>No</v>
      </c>
      <c r="AB615">
        <f t="shared" si="141"/>
        <v>0</v>
      </c>
      <c r="AC615" t="str">
        <f t="shared" si="142"/>
        <v>No</v>
      </c>
      <c r="AD615" t="str">
        <f t="shared" si="143"/>
        <v>Obesity</v>
      </c>
      <c r="AE615" t="str">
        <f t="shared" si="144"/>
        <v>Normal</v>
      </c>
      <c r="AF615" t="str">
        <f t="shared" si="145"/>
        <v>1-Sep-1987</v>
      </c>
      <c r="AG615" s="18">
        <f>VLOOKUP($U615,$A614:$Q$2344,13,FALSE)</f>
        <v>5275.86</v>
      </c>
      <c r="AH615" t="str">
        <f t="shared" si="146"/>
        <v>tier - 2</v>
      </c>
      <c r="AI615" t="str">
        <f t="shared" si="147"/>
        <v>tier - 2</v>
      </c>
      <c r="AJ615" t="str">
        <f t="shared" si="148"/>
        <v>R1013</v>
      </c>
      <c r="AK615">
        <f t="shared" si="149"/>
        <v>35</v>
      </c>
    </row>
    <row r="616" spans="1:37" ht="15.6" x14ac:dyDescent="0.3">
      <c r="A616" s="1" t="s">
        <v>1756</v>
      </c>
      <c r="B616" t="s">
        <v>5320</v>
      </c>
      <c r="C616">
        <v>39.049999999999997</v>
      </c>
      <c r="D616">
        <v>7.59</v>
      </c>
      <c r="E616" t="s">
        <v>2380</v>
      </c>
      <c r="F616" t="s">
        <v>2380</v>
      </c>
      <c r="G616" t="s">
        <v>2380</v>
      </c>
      <c r="H616">
        <v>3</v>
      </c>
      <c r="I616" t="s">
        <v>2380</v>
      </c>
      <c r="J616" t="s">
        <v>8344</v>
      </c>
      <c r="K616" t="s">
        <v>8348</v>
      </c>
      <c r="L616" t="s">
        <v>8929</v>
      </c>
      <c r="M616" s="15">
        <v>5291.71</v>
      </c>
      <c r="N616" t="s">
        <v>11</v>
      </c>
      <c r="O616" t="s">
        <v>11</v>
      </c>
      <c r="P616" t="s">
        <v>23</v>
      </c>
      <c r="Q616">
        <v>48</v>
      </c>
      <c r="U616" s="1" t="s">
        <v>1756</v>
      </c>
      <c r="V616" t="str">
        <f t="shared" si="135"/>
        <v>Nadar</v>
      </c>
      <c r="W616">
        <f t="shared" si="136"/>
        <v>39.049999999999997</v>
      </c>
      <c r="X616">
        <f t="shared" si="137"/>
        <v>7.59</v>
      </c>
      <c r="Y616" t="str">
        <f t="shared" si="138"/>
        <v>No</v>
      </c>
      <c r="Z616" t="str">
        <f t="shared" si="139"/>
        <v>No</v>
      </c>
      <c r="AA616" t="str">
        <f t="shared" si="140"/>
        <v>No</v>
      </c>
      <c r="AB616">
        <f t="shared" si="141"/>
        <v>3</v>
      </c>
      <c r="AC616" t="str">
        <f t="shared" si="142"/>
        <v>No</v>
      </c>
      <c r="AD616" t="str">
        <f t="shared" si="143"/>
        <v>Obesity</v>
      </c>
      <c r="AE616" t="str">
        <f t="shared" si="144"/>
        <v>Diabetes</v>
      </c>
      <c r="AF616" t="str">
        <f t="shared" si="145"/>
        <v>12-Nov-1974</v>
      </c>
      <c r="AG616" s="18">
        <f>VLOOKUP($U616,$A615:$Q$2344,13,FALSE)</f>
        <v>5291.71</v>
      </c>
      <c r="AH616" t="str">
        <f t="shared" si="146"/>
        <v>tier - 2</v>
      </c>
      <c r="AI616" t="str">
        <f t="shared" si="147"/>
        <v>tier - 2</v>
      </c>
      <c r="AJ616" t="str">
        <f t="shared" si="148"/>
        <v>R1012</v>
      </c>
      <c r="AK616">
        <f t="shared" si="149"/>
        <v>48</v>
      </c>
    </row>
    <row r="617" spans="1:37" ht="15.6" x14ac:dyDescent="0.3">
      <c r="A617" s="1" t="s">
        <v>1755</v>
      </c>
      <c r="B617" t="s">
        <v>4801</v>
      </c>
      <c r="C617">
        <v>31.824999999999999</v>
      </c>
      <c r="D617">
        <v>8.2799999999999994</v>
      </c>
      <c r="E617" t="s">
        <v>2380</v>
      </c>
      <c r="F617" t="s">
        <v>2380</v>
      </c>
      <c r="G617" t="s">
        <v>2380</v>
      </c>
      <c r="H617">
        <v>3</v>
      </c>
      <c r="I617" t="s">
        <v>2380</v>
      </c>
      <c r="J617" t="s">
        <v>8344</v>
      </c>
      <c r="K617" t="s">
        <v>8348</v>
      </c>
      <c r="L617" t="s">
        <v>8930</v>
      </c>
      <c r="M617" s="15">
        <v>5293.67</v>
      </c>
      <c r="N617" t="s">
        <v>11</v>
      </c>
      <c r="O617" t="s">
        <v>11</v>
      </c>
      <c r="P617" t="s">
        <v>632</v>
      </c>
      <c r="Q617">
        <v>18</v>
      </c>
      <c r="U617" s="1" t="s">
        <v>1755</v>
      </c>
      <c r="V617" t="str">
        <f t="shared" si="135"/>
        <v>Turner</v>
      </c>
      <c r="W617">
        <f t="shared" si="136"/>
        <v>31.824999999999999</v>
      </c>
      <c r="X617">
        <f t="shared" si="137"/>
        <v>8.2799999999999994</v>
      </c>
      <c r="Y617" t="str">
        <f t="shared" si="138"/>
        <v>No</v>
      </c>
      <c r="Z617" t="str">
        <f t="shared" si="139"/>
        <v>No</v>
      </c>
      <c r="AA617" t="str">
        <f t="shared" si="140"/>
        <v>No</v>
      </c>
      <c r="AB617">
        <f t="shared" si="141"/>
        <v>3</v>
      </c>
      <c r="AC617" t="str">
        <f t="shared" si="142"/>
        <v>No</v>
      </c>
      <c r="AD617" t="str">
        <f t="shared" si="143"/>
        <v>Obesity</v>
      </c>
      <c r="AE617" t="str">
        <f t="shared" si="144"/>
        <v>Diabetes</v>
      </c>
      <c r="AF617" t="str">
        <f t="shared" si="145"/>
        <v>22-Aug-2004</v>
      </c>
      <c r="AG617" s="18">
        <f>VLOOKUP($U617,$A616:$Q$2344,13,FALSE)</f>
        <v>5293.67</v>
      </c>
      <c r="AH617" t="str">
        <f t="shared" si="146"/>
        <v>tier - 2</v>
      </c>
      <c r="AI617" t="str">
        <f t="shared" si="147"/>
        <v>tier - 2</v>
      </c>
      <c r="AJ617" t="str">
        <f t="shared" si="148"/>
        <v>R1022</v>
      </c>
      <c r="AK617">
        <f t="shared" si="149"/>
        <v>18</v>
      </c>
    </row>
    <row r="618" spans="1:37" ht="15.6" x14ac:dyDescent="0.3">
      <c r="A618" s="1" t="s">
        <v>1754</v>
      </c>
      <c r="B618" t="s">
        <v>5016</v>
      </c>
      <c r="C618">
        <v>46.43</v>
      </c>
      <c r="D618">
        <v>6.72</v>
      </c>
      <c r="E618" t="s">
        <v>2380</v>
      </c>
      <c r="F618" t="s">
        <v>2380</v>
      </c>
      <c r="G618" t="s">
        <v>2380</v>
      </c>
      <c r="H618">
        <v>0</v>
      </c>
      <c r="I618" t="s">
        <v>2380</v>
      </c>
      <c r="J618" t="s">
        <v>8344</v>
      </c>
      <c r="K618" t="s">
        <v>8348</v>
      </c>
      <c r="L618" t="s">
        <v>8931</v>
      </c>
      <c r="M618" s="15">
        <v>5306.7</v>
      </c>
      <c r="N618" t="s">
        <v>11</v>
      </c>
      <c r="O618" t="s">
        <v>12</v>
      </c>
      <c r="P618" t="s">
        <v>23</v>
      </c>
      <c r="Q618">
        <v>22</v>
      </c>
      <c r="U618" s="1" t="s">
        <v>1754</v>
      </c>
      <c r="V618" t="str">
        <f t="shared" si="135"/>
        <v>Walker</v>
      </c>
      <c r="W618">
        <f t="shared" si="136"/>
        <v>46.43</v>
      </c>
      <c r="X618">
        <f t="shared" si="137"/>
        <v>6.72</v>
      </c>
      <c r="Y618" t="str">
        <f t="shared" si="138"/>
        <v>No</v>
      </c>
      <c r="Z618" t="str">
        <f t="shared" si="139"/>
        <v>No</v>
      </c>
      <c r="AA618" t="str">
        <f t="shared" si="140"/>
        <v>No</v>
      </c>
      <c r="AB618">
        <f t="shared" si="141"/>
        <v>0</v>
      </c>
      <c r="AC618" t="str">
        <f t="shared" si="142"/>
        <v>No</v>
      </c>
      <c r="AD618" t="str">
        <f t="shared" si="143"/>
        <v>Obesity</v>
      </c>
      <c r="AE618" t="str">
        <f t="shared" si="144"/>
        <v>Diabetes</v>
      </c>
      <c r="AF618" t="str">
        <f t="shared" si="145"/>
        <v>9-Sep-2000</v>
      </c>
      <c r="AG618" s="18">
        <f>VLOOKUP($U618,$A617:$Q$2344,13,FALSE)</f>
        <v>5306.7</v>
      </c>
      <c r="AH618" t="str">
        <f t="shared" si="146"/>
        <v>tier - 2</v>
      </c>
      <c r="AI618" t="str">
        <f t="shared" si="147"/>
        <v>tier - 3</v>
      </c>
      <c r="AJ618" t="str">
        <f t="shared" si="148"/>
        <v>R1012</v>
      </c>
      <c r="AK618">
        <f t="shared" si="149"/>
        <v>22</v>
      </c>
    </row>
    <row r="619" spans="1:37" ht="15.6" x14ac:dyDescent="0.3">
      <c r="A619" s="1" t="s">
        <v>1753</v>
      </c>
      <c r="B619" t="s">
        <v>5321</v>
      </c>
      <c r="C619">
        <v>53.63</v>
      </c>
      <c r="D619">
        <v>5.47</v>
      </c>
      <c r="E619" t="s">
        <v>2381</v>
      </c>
      <c r="F619" t="s">
        <v>2380</v>
      </c>
      <c r="G619" t="s">
        <v>2380</v>
      </c>
      <c r="H619">
        <v>1</v>
      </c>
      <c r="I619" t="s">
        <v>2380</v>
      </c>
      <c r="J619" t="s">
        <v>8344</v>
      </c>
      <c r="K619" t="s">
        <v>8350</v>
      </c>
      <c r="L619" t="s">
        <v>8932</v>
      </c>
      <c r="M619" s="15">
        <v>5312.17</v>
      </c>
      <c r="N619" t="s">
        <v>11</v>
      </c>
      <c r="O619" t="s">
        <v>11</v>
      </c>
      <c r="P619" t="s">
        <v>23</v>
      </c>
      <c r="Q619">
        <v>28</v>
      </c>
      <c r="U619" s="1" t="s">
        <v>1753</v>
      </c>
      <c r="V619" t="str">
        <f t="shared" si="135"/>
        <v>Leedham</v>
      </c>
      <c r="W619">
        <f t="shared" si="136"/>
        <v>53.63</v>
      </c>
      <c r="X619">
        <f t="shared" si="137"/>
        <v>5.47</v>
      </c>
      <c r="Y619" t="str">
        <f t="shared" si="138"/>
        <v>Yes</v>
      </c>
      <c r="Z619" t="str">
        <f t="shared" si="139"/>
        <v>No</v>
      </c>
      <c r="AA619" t="str">
        <f t="shared" si="140"/>
        <v>No</v>
      </c>
      <c r="AB619">
        <f t="shared" si="141"/>
        <v>1</v>
      </c>
      <c r="AC619" t="str">
        <f t="shared" si="142"/>
        <v>No</v>
      </c>
      <c r="AD619" t="str">
        <f t="shared" si="143"/>
        <v>Obesity</v>
      </c>
      <c r="AE619" t="str">
        <f t="shared" si="144"/>
        <v>Normal</v>
      </c>
      <c r="AF619" t="str">
        <f t="shared" si="145"/>
        <v>13-Nov-1994</v>
      </c>
      <c r="AG619" s="18">
        <f>VLOOKUP($U619,$A618:$Q$2344,13,FALSE)</f>
        <v>5312.17</v>
      </c>
      <c r="AH619" t="str">
        <f t="shared" si="146"/>
        <v>tier - 2</v>
      </c>
      <c r="AI619" t="str">
        <f t="shared" si="147"/>
        <v>tier - 2</v>
      </c>
      <c r="AJ619" t="str">
        <f t="shared" si="148"/>
        <v>R1012</v>
      </c>
      <c r="AK619">
        <f t="shared" si="149"/>
        <v>28</v>
      </c>
    </row>
    <row r="620" spans="1:37" ht="15.6" x14ac:dyDescent="0.3">
      <c r="A620" s="1" t="s">
        <v>1752</v>
      </c>
      <c r="B620" t="s">
        <v>5322</v>
      </c>
      <c r="C620">
        <v>48.7</v>
      </c>
      <c r="D620">
        <v>4.71</v>
      </c>
      <c r="E620" t="s">
        <v>2380</v>
      </c>
      <c r="F620" t="s">
        <v>2380</v>
      </c>
      <c r="G620" t="s">
        <v>2380</v>
      </c>
      <c r="H620">
        <v>0</v>
      </c>
      <c r="I620" t="s">
        <v>2380</v>
      </c>
      <c r="J620" t="s">
        <v>8344</v>
      </c>
      <c r="K620" t="s">
        <v>8350</v>
      </c>
      <c r="L620" t="s">
        <v>8933</v>
      </c>
      <c r="M620" s="15">
        <v>5322.24</v>
      </c>
      <c r="N620" t="s">
        <v>11</v>
      </c>
      <c r="O620" t="s">
        <v>16</v>
      </c>
      <c r="P620" t="s">
        <v>23</v>
      </c>
      <c r="Q620">
        <v>48</v>
      </c>
      <c r="U620" s="1" t="s">
        <v>1752</v>
      </c>
      <c r="V620" t="str">
        <f t="shared" si="135"/>
        <v>Haglund</v>
      </c>
      <c r="W620">
        <f t="shared" si="136"/>
        <v>48.7</v>
      </c>
      <c r="X620">
        <f t="shared" si="137"/>
        <v>4.71</v>
      </c>
      <c r="Y620" t="str">
        <f t="shared" si="138"/>
        <v>No</v>
      </c>
      <c r="Z620" t="str">
        <f t="shared" si="139"/>
        <v>No</v>
      </c>
      <c r="AA620" t="str">
        <f t="shared" si="140"/>
        <v>No</v>
      </c>
      <c r="AB620">
        <f t="shared" si="141"/>
        <v>0</v>
      </c>
      <c r="AC620" t="str">
        <f t="shared" si="142"/>
        <v>No</v>
      </c>
      <c r="AD620" t="str">
        <f t="shared" si="143"/>
        <v>Obesity</v>
      </c>
      <c r="AE620" t="str">
        <f t="shared" si="144"/>
        <v>Normal</v>
      </c>
      <c r="AF620" t="str">
        <f t="shared" si="145"/>
        <v>2-Sep-1974</v>
      </c>
      <c r="AG620" s="18">
        <f>VLOOKUP($U620,$A619:$Q$2344,13,FALSE)</f>
        <v>5322.24</v>
      </c>
      <c r="AH620" t="str">
        <f t="shared" si="146"/>
        <v>tier - 2</v>
      </c>
      <c r="AI620" t="str">
        <f t="shared" si="147"/>
        <v>tier - 1</v>
      </c>
      <c r="AJ620" t="str">
        <f t="shared" si="148"/>
        <v>R1012</v>
      </c>
      <c r="AK620">
        <f t="shared" si="149"/>
        <v>48</v>
      </c>
    </row>
    <row r="621" spans="1:37" ht="15.6" x14ac:dyDescent="0.3">
      <c r="A621" s="1" t="s">
        <v>1751</v>
      </c>
      <c r="B621" t="s">
        <v>5323</v>
      </c>
      <c r="C621">
        <v>48.81</v>
      </c>
      <c r="D621">
        <v>5.49</v>
      </c>
      <c r="E621" t="s">
        <v>2380</v>
      </c>
      <c r="F621" t="s">
        <v>2380</v>
      </c>
      <c r="G621" t="s">
        <v>2380</v>
      </c>
      <c r="H621">
        <v>0</v>
      </c>
      <c r="I621" t="s">
        <v>2380</v>
      </c>
      <c r="J621" t="s">
        <v>8344</v>
      </c>
      <c r="K621" t="s">
        <v>8350</v>
      </c>
      <c r="L621" t="s">
        <v>8775</v>
      </c>
      <c r="M621" s="15">
        <v>5325.65</v>
      </c>
      <c r="N621" t="s">
        <v>11</v>
      </c>
      <c r="O621" t="s">
        <v>16</v>
      </c>
      <c r="P621" t="s">
        <v>42</v>
      </c>
      <c r="Q621">
        <v>30</v>
      </c>
      <c r="U621" s="1" t="s">
        <v>1751</v>
      </c>
      <c r="V621" t="str">
        <f t="shared" si="135"/>
        <v>Mills</v>
      </c>
      <c r="W621">
        <f t="shared" si="136"/>
        <v>48.81</v>
      </c>
      <c r="X621">
        <f t="shared" si="137"/>
        <v>5.49</v>
      </c>
      <c r="Y621" t="str">
        <f t="shared" si="138"/>
        <v>No</v>
      </c>
      <c r="Z621" t="str">
        <f t="shared" si="139"/>
        <v>No</v>
      </c>
      <c r="AA621" t="str">
        <f t="shared" si="140"/>
        <v>No</v>
      </c>
      <c r="AB621">
        <f t="shared" si="141"/>
        <v>0</v>
      </c>
      <c r="AC621" t="str">
        <f t="shared" si="142"/>
        <v>No</v>
      </c>
      <c r="AD621" t="str">
        <f t="shared" si="143"/>
        <v>Obesity</v>
      </c>
      <c r="AE621" t="str">
        <f t="shared" si="144"/>
        <v>Normal</v>
      </c>
      <c r="AF621" t="str">
        <f t="shared" si="145"/>
        <v>18-Jun-1992</v>
      </c>
      <c r="AG621" s="18">
        <f>VLOOKUP($U621,$A620:$Q$2344,13,FALSE)</f>
        <v>5325.65</v>
      </c>
      <c r="AH621" t="str">
        <f t="shared" si="146"/>
        <v>tier - 2</v>
      </c>
      <c r="AI621" t="str">
        <f t="shared" si="147"/>
        <v>tier - 1</v>
      </c>
      <c r="AJ621" t="str">
        <f t="shared" si="148"/>
        <v>R1011</v>
      </c>
      <c r="AK621">
        <f t="shared" si="149"/>
        <v>30</v>
      </c>
    </row>
    <row r="622" spans="1:37" ht="15.6" x14ac:dyDescent="0.3">
      <c r="A622" s="1" t="s">
        <v>1750</v>
      </c>
      <c r="B622" t="s">
        <v>5324</v>
      </c>
      <c r="C622">
        <v>47.53</v>
      </c>
      <c r="D622">
        <v>4.72</v>
      </c>
      <c r="E622" t="s">
        <v>2380</v>
      </c>
      <c r="F622" t="s">
        <v>2380</v>
      </c>
      <c r="G622" t="s">
        <v>2380</v>
      </c>
      <c r="H622">
        <v>0</v>
      </c>
      <c r="I622" t="s">
        <v>2380</v>
      </c>
      <c r="J622" t="s">
        <v>8344</v>
      </c>
      <c r="K622" t="s">
        <v>8350</v>
      </c>
      <c r="L622" t="s">
        <v>8934</v>
      </c>
      <c r="M622" s="15">
        <v>5327.4</v>
      </c>
      <c r="N622" t="s">
        <v>11</v>
      </c>
      <c r="O622" t="s">
        <v>16</v>
      </c>
      <c r="P622" t="s">
        <v>23</v>
      </c>
      <c r="Q622">
        <v>31</v>
      </c>
      <c r="U622" s="1" t="s">
        <v>1750</v>
      </c>
      <c r="V622" t="str">
        <f t="shared" si="135"/>
        <v>Drnjevich</v>
      </c>
      <c r="W622">
        <f t="shared" si="136"/>
        <v>47.53</v>
      </c>
      <c r="X622">
        <f t="shared" si="137"/>
        <v>4.72</v>
      </c>
      <c r="Y622" t="str">
        <f t="shared" si="138"/>
        <v>No</v>
      </c>
      <c r="Z622" t="str">
        <f t="shared" si="139"/>
        <v>No</v>
      </c>
      <c r="AA622" t="str">
        <f t="shared" si="140"/>
        <v>No</v>
      </c>
      <c r="AB622">
        <f t="shared" si="141"/>
        <v>0</v>
      </c>
      <c r="AC622" t="str">
        <f t="shared" si="142"/>
        <v>No</v>
      </c>
      <c r="AD622" t="str">
        <f t="shared" si="143"/>
        <v>Obesity</v>
      </c>
      <c r="AE622" t="str">
        <f t="shared" si="144"/>
        <v>Normal</v>
      </c>
      <c r="AF622" t="str">
        <f t="shared" si="145"/>
        <v>28-Aug-1991</v>
      </c>
      <c r="AG622" s="18">
        <f>VLOOKUP($U622,$A621:$Q$2344,13,FALSE)</f>
        <v>5327.4</v>
      </c>
      <c r="AH622" t="str">
        <f t="shared" si="146"/>
        <v>tier - 2</v>
      </c>
      <c r="AI622" t="str">
        <f t="shared" si="147"/>
        <v>tier - 1</v>
      </c>
      <c r="AJ622" t="str">
        <f t="shared" si="148"/>
        <v>R1012</v>
      </c>
      <c r="AK622">
        <f t="shared" si="149"/>
        <v>31</v>
      </c>
    </row>
    <row r="623" spans="1:37" ht="15.6" x14ac:dyDescent="0.3">
      <c r="A623" s="1" t="s">
        <v>1749</v>
      </c>
      <c r="B623" t="s">
        <v>5325</v>
      </c>
      <c r="C623">
        <v>36.85</v>
      </c>
      <c r="D623">
        <v>6.7</v>
      </c>
      <c r="E623" t="s">
        <v>2380</v>
      </c>
      <c r="F623" t="s">
        <v>2380</v>
      </c>
      <c r="G623" t="s">
        <v>2380</v>
      </c>
      <c r="H623">
        <v>0</v>
      </c>
      <c r="I623" t="s">
        <v>2380</v>
      </c>
      <c r="J623" t="s">
        <v>8344</v>
      </c>
      <c r="K623" t="s">
        <v>8348</v>
      </c>
      <c r="L623" t="s">
        <v>8935</v>
      </c>
      <c r="M623" s="15">
        <v>5344.81</v>
      </c>
      <c r="N623" t="s">
        <v>11</v>
      </c>
      <c r="O623" t="s">
        <v>12</v>
      </c>
      <c r="P623" t="s">
        <v>13</v>
      </c>
      <c r="Q623">
        <v>50</v>
      </c>
      <c r="U623" s="1" t="s">
        <v>1749</v>
      </c>
      <c r="V623" t="str">
        <f t="shared" si="135"/>
        <v>Clay</v>
      </c>
      <c r="W623">
        <f t="shared" si="136"/>
        <v>36.85</v>
      </c>
      <c r="X623">
        <f t="shared" si="137"/>
        <v>6.7</v>
      </c>
      <c r="Y623" t="str">
        <f t="shared" si="138"/>
        <v>No</v>
      </c>
      <c r="Z623" t="str">
        <f t="shared" si="139"/>
        <v>No</v>
      </c>
      <c r="AA623" t="str">
        <f t="shared" si="140"/>
        <v>No</v>
      </c>
      <c r="AB623">
        <f t="shared" si="141"/>
        <v>0</v>
      </c>
      <c r="AC623" t="str">
        <f t="shared" si="142"/>
        <v>No</v>
      </c>
      <c r="AD623" t="str">
        <f t="shared" si="143"/>
        <v>Obesity</v>
      </c>
      <c r="AE623" t="str">
        <f t="shared" si="144"/>
        <v>Diabetes</v>
      </c>
      <c r="AF623" t="str">
        <f t="shared" si="145"/>
        <v>15-Dec-1972</v>
      </c>
      <c r="AG623" s="18">
        <f>VLOOKUP($U623,$A622:$Q$2344,13,FALSE)</f>
        <v>5344.81</v>
      </c>
      <c r="AH623" t="str">
        <f t="shared" si="146"/>
        <v>tier - 2</v>
      </c>
      <c r="AI623" t="str">
        <f t="shared" si="147"/>
        <v>tier - 3</v>
      </c>
      <c r="AJ623" t="str">
        <f t="shared" si="148"/>
        <v>R1013</v>
      </c>
      <c r="AK623">
        <f t="shared" si="149"/>
        <v>50</v>
      </c>
    </row>
    <row r="624" spans="1:37" ht="15.6" x14ac:dyDescent="0.3">
      <c r="A624" s="1" t="s">
        <v>1748</v>
      </c>
      <c r="B624" t="s">
        <v>5326</v>
      </c>
      <c r="C624">
        <v>29.3</v>
      </c>
      <c r="D624">
        <v>5.5</v>
      </c>
      <c r="E624" t="s">
        <v>2380</v>
      </c>
      <c r="F624" t="s">
        <v>2380</v>
      </c>
      <c r="G624" t="s">
        <v>2380</v>
      </c>
      <c r="H624">
        <v>0</v>
      </c>
      <c r="I624" t="s">
        <v>2380</v>
      </c>
      <c r="J624" t="s">
        <v>8345</v>
      </c>
      <c r="K624" t="s">
        <v>8350</v>
      </c>
      <c r="L624" t="s">
        <v>8936</v>
      </c>
      <c r="M624" s="15">
        <v>5354.07</v>
      </c>
      <c r="N624" t="s">
        <v>11</v>
      </c>
      <c r="O624" t="s">
        <v>12</v>
      </c>
      <c r="P624" t="s">
        <v>247</v>
      </c>
      <c r="Q624">
        <v>33</v>
      </c>
      <c r="U624" s="1" t="s">
        <v>1748</v>
      </c>
      <c r="V624" t="str">
        <f t="shared" si="135"/>
        <v>Marbury</v>
      </c>
      <c r="W624">
        <f t="shared" si="136"/>
        <v>29.3</v>
      </c>
      <c r="X624">
        <f t="shared" si="137"/>
        <v>5.5</v>
      </c>
      <c r="Y624" t="str">
        <f t="shared" si="138"/>
        <v>No</v>
      </c>
      <c r="Z624" t="str">
        <f t="shared" si="139"/>
        <v>No</v>
      </c>
      <c r="AA624" t="str">
        <f t="shared" si="140"/>
        <v>No</v>
      </c>
      <c r="AB624">
        <f t="shared" si="141"/>
        <v>0</v>
      </c>
      <c r="AC624" t="str">
        <f t="shared" si="142"/>
        <v>No</v>
      </c>
      <c r="AD624" t="str">
        <f t="shared" si="143"/>
        <v>Over weight</v>
      </c>
      <c r="AE624" t="str">
        <f t="shared" si="144"/>
        <v>Normal</v>
      </c>
      <c r="AF624" t="str">
        <f t="shared" si="145"/>
        <v>7-Nov-1989</v>
      </c>
      <c r="AG624" s="18">
        <f>VLOOKUP($U624,$A623:$Q$2344,13,FALSE)</f>
        <v>5354.07</v>
      </c>
      <c r="AH624" t="str">
        <f t="shared" si="146"/>
        <v>tier - 2</v>
      </c>
      <c r="AI624" t="str">
        <f t="shared" si="147"/>
        <v>tier - 3</v>
      </c>
      <c r="AJ624" t="str">
        <f t="shared" si="148"/>
        <v>R1024</v>
      </c>
      <c r="AK624">
        <f t="shared" si="149"/>
        <v>33</v>
      </c>
    </row>
    <row r="625" spans="1:37" ht="15.6" x14ac:dyDescent="0.3">
      <c r="A625" s="1" t="s">
        <v>1747</v>
      </c>
      <c r="B625" t="s">
        <v>5327</v>
      </c>
      <c r="C625">
        <v>19.3</v>
      </c>
      <c r="D625">
        <v>4.46</v>
      </c>
      <c r="E625" t="s">
        <v>2380</v>
      </c>
      <c r="F625" t="s">
        <v>2380</v>
      </c>
      <c r="G625" t="s">
        <v>2380</v>
      </c>
      <c r="H625">
        <v>1</v>
      </c>
      <c r="I625" t="s">
        <v>2381</v>
      </c>
      <c r="J625" t="s">
        <v>8346</v>
      </c>
      <c r="K625" t="s">
        <v>8350</v>
      </c>
      <c r="L625" t="s">
        <v>8937</v>
      </c>
      <c r="M625" s="15">
        <v>5364.66</v>
      </c>
      <c r="N625" t="s">
        <v>11</v>
      </c>
      <c r="O625" t="s">
        <v>16</v>
      </c>
      <c r="P625" t="s">
        <v>42</v>
      </c>
      <c r="Q625">
        <v>28</v>
      </c>
      <c r="U625" s="1" t="s">
        <v>1747</v>
      </c>
      <c r="V625" t="str">
        <f t="shared" si="135"/>
        <v>Coon</v>
      </c>
      <c r="W625">
        <f t="shared" si="136"/>
        <v>19.3</v>
      </c>
      <c r="X625">
        <f t="shared" si="137"/>
        <v>4.46</v>
      </c>
      <c r="Y625" t="str">
        <f t="shared" si="138"/>
        <v>No</v>
      </c>
      <c r="Z625" t="str">
        <f t="shared" si="139"/>
        <v>No</v>
      </c>
      <c r="AA625" t="str">
        <f t="shared" si="140"/>
        <v>No</v>
      </c>
      <c r="AB625">
        <f t="shared" si="141"/>
        <v>1</v>
      </c>
      <c r="AC625" t="str">
        <f t="shared" si="142"/>
        <v>Yes</v>
      </c>
      <c r="AD625" t="str">
        <f t="shared" si="143"/>
        <v>Normal weight</v>
      </c>
      <c r="AE625" t="str">
        <f t="shared" si="144"/>
        <v>Normal</v>
      </c>
      <c r="AF625" t="str">
        <f t="shared" si="145"/>
        <v>7-Dec-1994</v>
      </c>
      <c r="AG625" s="18">
        <f>VLOOKUP($U625,$A624:$Q$2344,13,FALSE)</f>
        <v>5364.66</v>
      </c>
      <c r="AH625" t="str">
        <f t="shared" si="146"/>
        <v>tier - 2</v>
      </c>
      <c r="AI625" t="str">
        <f t="shared" si="147"/>
        <v>tier - 1</v>
      </c>
      <c r="AJ625" t="str">
        <f t="shared" si="148"/>
        <v>R1011</v>
      </c>
      <c r="AK625">
        <f t="shared" si="149"/>
        <v>28</v>
      </c>
    </row>
    <row r="626" spans="1:37" ht="15.6" x14ac:dyDescent="0.3">
      <c r="A626" s="1" t="s">
        <v>1746</v>
      </c>
      <c r="B626" t="s">
        <v>5328</v>
      </c>
      <c r="C626">
        <v>24.13</v>
      </c>
      <c r="D626">
        <v>5.29</v>
      </c>
      <c r="E626" t="s">
        <v>2381</v>
      </c>
      <c r="F626" t="s">
        <v>2380</v>
      </c>
      <c r="G626" t="s">
        <v>2381</v>
      </c>
      <c r="H626">
        <v>1</v>
      </c>
      <c r="I626" t="s">
        <v>2381</v>
      </c>
      <c r="J626" t="s">
        <v>8346</v>
      </c>
      <c r="K626" t="s">
        <v>8350</v>
      </c>
      <c r="L626" t="s">
        <v>8938</v>
      </c>
      <c r="M626" s="15">
        <v>5373.36</v>
      </c>
      <c r="N626" t="s">
        <v>11</v>
      </c>
      <c r="O626" t="s">
        <v>11</v>
      </c>
      <c r="P626" t="s">
        <v>23</v>
      </c>
      <c r="Q626">
        <v>37</v>
      </c>
      <c r="U626" s="1" t="s">
        <v>1746</v>
      </c>
      <c r="V626" t="str">
        <f t="shared" si="135"/>
        <v>Vanttinen</v>
      </c>
      <c r="W626">
        <f t="shared" si="136"/>
        <v>24.13</v>
      </c>
      <c r="X626">
        <f t="shared" si="137"/>
        <v>5.29</v>
      </c>
      <c r="Y626" t="str">
        <f t="shared" si="138"/>
        <v>Yes</v>
      </c>
      <c r="Z626" t="str">
        <f t="shared" si="139"/>
        <v>No</v>
      </c>
      <c r="AA626" t="str">
        <f t="shared" si="140"/>
        <v>Yes</v>
      </c>
      <c r="AB626">
        <f t="shared" si="141"/>
        <v>1</v>
      </c>
      <c r="AC626" t="str">
        <f t="shared" si="142"/>
        <v>Yes</v>
      </c>
      <c r="AD626" t="str">
        <f t="shared" si="143"/>
        <v>Normal weight</v>
      </c>
      <c r="AE626" t="str">
        <f t="shared" si="144"/>
        <v>Normal</v>
      </c>
      <c r="AF626" t="str">
        <f t="shared" si="145"/>
        <v>1-Jun-1986</v>
      </c>
      <c r="AG626" s="18">
        <f>VLOOKUP($U626,$A625:$Q$2344,13,FALSE)</f>
        <v>5373.36</v>
      </c>
      <c r="AH626" t="str">
        <f t="shared" si="146"/>
        <v>tier - 2</v>
      </c>
      <c r="AI626" t="str">
        <f t="shared" si="147"/>
        <v>tier - 2</v>
      </c>
      <c r="AJ626" t="str">
        <f t="shared" si="148"/>
        <v>R1012</v>
      </c>
      <c r="AK626">
        <f t="shared" si="149"/>
        <v>37</v>
      </c>
    </row>
    <row r="627" spans="1:37" ht="15.6" x14ac:dyDescent="0.3">
      <c r="A627" s="1" t="s">
        <v>1745</v>
      </c>
      <c r="B627" t="s">
        <v>5329</v>
      </c>
      <c r="C627">
        <v>46.7</v>
      </c>
      <c r="D627">
        <v>10.99</v>
      </c>
      <c r="E627" t="s">
        <v>2380</v>
      </c>
      <c r="F627" t="s">
        <v>2380</v>
      </c>
      <c r="G627" t="s">
        <v>2380</v>
      </c>
      <c r="H627">
        <v>0</v>
      </c>
      <c r="I627" t="s">
        <v>2380</v>
      </c>
      <c r="J627" t="s">
        <v>8344</v>
      </c>
      <c r="K627" t="s">
        <v>8348</v>
      </c>
      <c r="L627" t="s">
        <v>8939</v>
      </c>
      <c r="M627" s="15">
        <v>5375.04</v>
      </c>
      <c r="N627" t="s">
        <v>11</v>
      </c>
      <c r="O627" t="s">
        <v>16</v>
      </c>
      <c r="P627" t="s">
        <v>42</v>
      </c>
      <c r="Q627">
        <v>33</v>
      </c>
      <c r="U627" s="1" t="s">
        <v>1745</v>
      </c>
      <c r="V627" t="str">
        <f t="shared" si="135"/>
        <v>Garges</v>
      </c>
      <c r="W627">
        <f t="shared" si="136"/>
        <v>46.7</v>
      </c>
      <c r="X627">
        <f t="shared" si="137"/>
        <v>10.99</v>
      </c>
      <c r="Y627" t="str">
        <f t="shared" si="138"/>
        <v>No</v>
      </c>
      <c r="Z627" t="str">
        <f t="shared" si="139"/>
        <v>No</v>
      </c>
      <c r="AA627" t="str">
        <f t="shared" si="140"/>
        <v>No</v>
      </c>
      <c r="AB627">
        <f t="shared" si="141"/>
        <v>0</v>
      </c>
      <c r="AC627" t="str">
        <f t="shared" si="142"/>
        <v>No</v>
      </c>
      <c r="AD627" t="str">
        <f t="shared" si="143"/>
        <v>Obesity</v>
      </c>
      <c r="AE627" t="str">
        <f t="shared" si="144"/>
        <v>Diabetes</v>
      </c>
      <c r="AF627" t="str">
        <f t="shared" si="145"/>
        <v>18-Nov-1989</v>
      </c>
      <c r="AG627" s="18">
        <f>VLOOKUP($U627,$A626:$Q$2344,13,FALSE)</f>
        <v>5375.04</v>
      </c>
      <c r="AH627" t="str">
        <f t="shared" si="146"/>
        <v>tier - 2</v>
      </c>
      <c r="AI627" t="str">
        <f t="shared" si="147"/>
        <v>tier - 1</v>
      </c>
      <c r="AJ627" t="str">
        <f t="shared" si="148"/>
        <v>R1011</v>
      </c>
      <c r="AK627">
        <f t="shared" si="149"/>
        <v>33</v>
      </c>
    </row>
    <row r="628" spans="1:37" ht="15.6" x14ac:dyDescent="0.3">
      <c r="A628" s="1" t="s">
        <v>1744</v>
      </c>
      <c r="B628" t="s">
        <v>5330</v>
      </c>
      <c r="C628">
        <v>45.27</v>
      </c>
      <c r="D628">
        <v>5.2</v>
      </c>
      <c r="E628" t="s">
        <v>2381</v>
      </c>
      <c r="F628" t="s">
        <v>2380</v>
      </c>
      <c r="G628" t="s">
        <v>2380</v>
      </c>
      <c r="H628">
        <v>0</v>
      </c>
      <c r="I628" t="s">
        <v>2380</v>
      </c>
      <c r="J628" t="s">
        <v>8344</v>
      </c>
      <c r="K628" t="s">
        <v>8350</v>
      </c>
      <c r="L628" t="s">
        <v>8940</v>
      </c>
      <c r="M628" s="15">
        <v>5377.46</v>
      </c>
      <c r="N628" t="s">
        <v>11</v>
      </c>
      <c r="O628" t="s">
        <v>12</v>
      </c>
      <c r="P628" t="s">
        <v>23</v>
      </c>
      <c r="Q628">
        <v>36</v>
      </c>
      <c r="U628" s="1" t="s">
        <v>1744</v>
      </c>
      <c r="V628" t="str">
        <f t="shared" si="135"/>
        <v>Rivel</v>
      </c>
      <c r="W628">
        <f t="shared" si="136"/>
        <v>45.27</v>
      </c>
      <c r="X628">
        <f t="shared" si="137"/>
        <v>5.2</v>
      </c>
      <c r="Y628" t="str">
        <f t="shared" si="138"/>
        <v>Yes</v>
      </c>
      <c r="Z628" t="str">
        <f t="shared" si="139"/>
        <v>No</v>
      </c>
      <c r="AA628" t="str">
        <f t="shared" si="140"/>
        <v>No</v>
      </c>
      <c r="AB628">
        <f t="shared" si="141"/>
        <v>0</v>
      </c>
      <c r="AC628" t="str">
        <f t="shared" si="142"/>
        <v>No</v>
      </c>
      <c r="AD628" t="str">
        <f t="shared" si="143"/>
        <v>Obesity</v>
      </c>
      <c r="AE628" t="str">
        <f t="shared" si="144"/>
        <v>Normal</v>
      </c>
      <c r="AF628" t="str">
        <f t="shared" si="145"/>
        <v>22-Jul-1986</v>
      </c>
      <c r="AG628" s="18">
        <f>VLOOKUP($U628,$A627:$Q$2344,13,FALSE)</f>
        <v>5377.46</v>
      </c>
      <c r="AH628" t="str">
        <f t="shared" si="146"/>
        <v>tier - 2</v>
      </c>
      <c r="AI628" t="str">
        <f t="shared" si="147"/>
        <v>tier - 3</v>
      </c>
      <c r="AJ628" t="str">
        <f t="shared" si="148"/>
        <v>R1012</v>
      </c>
      <c r="AK628">
        <f t="shared" si="149"/>
        <v>36</v>
      </c>
    </row>
    <row r="629" spans="1:37" ht="15.6" x14ac:dyDescent="0.3">
      <c r="A629" s="1" t="s">
        <v>1743</v>
      </c>
      <c r="B629" t="s">
        <v>5331</v>
      </c>
      <c r="C629">
        <v>44.29</v>
      </c>
      <c r="D629">
        <v>9.66</v>
      </c>
      <c r="E629" t="s">
        <v>2380</v>
      </c>
      <c r="F629" t="s">
        <v>2380</v>
      </c>
      <c r="G629" t="s">
        <v>2380</v>
      </c>
      <c r="H629">
        <v>2</v>
      </c>
      <c r="I629" t="s">
        <v>2380</v>
      </c>
      <c r="J629" t="s">
        <v>8344</v>
      </c>
      <c r="K629" t="s">
        <v>8348</v>
      </c>
      <c r="L629" t="s">
        <v>8941</v>
      </c>
      <c r="M629" s="15">
        <v>5383.54</v>
      </c>
      <c r="N629" t="s">
        <v>11</v>
      </c>
      <c r="O629" t="s">
        <v>12</v>
      </c>
      <c r="P629" t="s">
        <v>42</v>
      </c>
      <c r="Q629">
        <v>39</v>
      </c>
      <c r="U629" s="1" t="s">
        <v>1743</v>
      </c>
      <c r="V629" t="str">
        <f t="shared" si="135"/>
        <v>Lawson</v>
      </c>
      <c r="W629">
        <f t="shared" si="136"/>
        <v>44.29</v>
      </c>
      <c r="X629">
        <f t="shared" si="137"/>
        <v>9.66</v>
      </c>
      <c r="Y629" t="str">
        <f t="shared" si="138"/>
        <v>No</v>
      </c>
      <c r="Z629" t="str">
        <f t="shared" si="139"/>
        <v>No</v>
      </c>
      <c r="AA629" t="str">
        <f t="shared" si="140"/>
        <v>No</v>
      </c>
      <c r="AB629">
        <f t="shared" si="141"/>
        <v>2</v>
      </c>
      <c r="AC629" t="str">
        <f t="shared" si="142"/>
        <v>No</v>
      </c>
      <c r="AD629" t="str">
        <f t="shared" si="143"/>
        <v>Obesity</v>
      </c>
      <c r="AE629" t="str">
        <f t="shared" si="144"/>
        <v>Diabetes</v>
      </c>
      <c r="AF629" t="str">
        <f t="shared" si="145"/>
        <v>1-Jun-1984</v>
      </c>
      <c r="AG629" s="18">
        <f>VLOOKUP($U629,$A628:$Q$2344,13,FALSE)</f>
        <v>5383.54</v>
      </c>
      <c r="AH629" t="str">
        <f t="shared" si="146"/>
        <v>tier - 2</v>
      </c>
      <c r="AI629" t="str">
        <f t="shared" si="147"/>
        <v>tier - 3</v>
      </c>
      <c r="AJ629" t="str">
        <f t="shared" si="148"/>
        <v>R1011</v>
      </c>
      <c r="AK629">
        <f t="shared" si="149"/>
        <v>39</v>
      </c>
    </row>
    <row r="630" spans="1:37" ht="15.6" x14ac:dyDescent="0.3">
      <c r="A630" s="1" t="s">
        <v>1742</v>
      </c>
      <c r="B630" t="s">
        <v>5332</v>
      </c>
      <c r="C630">
        <v>54.59</v>
      </c>
      <c r="D630">
        <v>4.22</v>
      </c>
      <c r="E630" t="s">
        <v>2381</v>
      </c>
      <c r="F630" t="s">
        <v>2380</v>
      </c>
      <c r="G630" t="s">
        <v>2380</v>
      </c>
      <c r="H630">
        <v>1</v>
      </c>
      <c r="I630" t="s">
        <v>2380</v>
      </c>
      <c r="J630" t="s">
        <v>8344</v>
      </c>
      <c r="K630" t="s">
        <v>8350</v>
      </c>
      <c r="L630" t="s">
        <v>8942</v>
      </c>
      <c r="M630" s="15">
        <v>5385.34</v>
      </c>
      <c r="N630" t="s">
        <v>11</v>
      </c>
      <c r="O630" t="s">
        <v>12</v>
      </c>
      <c r="P630" t="s">
        <v>23</v>
      </c>
      <c r="Q630">
        <v>34</v>
      </c>
      <c r="U630" s="1" t="s">
        <v>1742</v>
      </c>
      <c r="V630" t="str">
        <f t="shared" si="135"/>
        <v>Cale</v>
      </c>
      <c r="W630">
        <f t="shared" si="136"/>
        <v>54.59</v>
      </c>
      <c r="X630">
        <f t="shared" si="137"/>
        <v>4.22</v>
      </c>
      <c r="Y630" t="str">
        <f t="shared" si="138"/>
        <v>Yes</v>
      </c>
      <c r="Z630" t="str">
        <f t="shared" si="139"/>
        <v>No</v>
      </c>
      <c r="AA630" t="str">
        <f t="shared" si="140"/>
        <v>No</v>
      </c>
      <c r="AB630">
        <f t="shared" si="141"/>
        <v>1</v>
      </c>
      <c r="AC630" t="str">
        <f t="shared" si="142"/>
        <v>No</v>
      </c>
      <c r="AD630" t="str">
        <f t="shared" si="143"/>
        <v>Obesity</v>
      </c>
      <c r="AE630" t="str">
        <f t="shared" si="144"/>
        <v>Normal</v>
      </c>
      <c r="AF630" t="str">
        <f t="shared" si="145"/>
        <v>8-Aug-1988</v>
      </c>
      <c r="AG630" s="18">
        <f>VLOOKUP($U630,$A629:$Q$2344,13,FALSE)</f>
        <v>5385.34</v>
      </c>
      <c r="AH630" t="str">
        <f t="shared" si="146"/>
        <v>tier - 2</v>
      </c>
      <c r="AI630" t="str">
        <f t="shared" si="147"/>
        <v>tier - 3</v>
      </c>
      <c r="AJ630" t="str">
        <f t="shared" si="148"/>
        <v>R1012</v>
      </c>
      <c r="AK630">
        <f t="shared" si="149"/>
        <v>34</v>
      </c>
    </row>
    <row r="631" spans="1:37" ht="15.6" x14ac:dyDescent="0.3">
      <c r="A631" s="1" t="s">
        <v>1741</v>
      </c>
      <c r="B631" t="s">
        <v>5006</v>
      </c>
      <c r="C631">
        <v>32.965000000000003</v>
      </c>
      <c r="D631">
        <v>11.78</v>
      </c>
      <c r="E631" t="s">
        <v>2380</v>
      </c>
      <c r="F631" t="s">
        <v>2380</v>
      </c>
      <c r="G631" t="s">
        <v>2380</v>
      </c>
      <c r="H631">
        <v>0</v>
      </c>
      <c r="I631" t="s">
        <v>2380</v>
      </c>
      <c r="J631" t="s">
        <v>8344</v>
      </c>
      <c r="K631" t="s">
        <v>8348</v>
      </c>
      <c r="L631" t="s">
        <v>8943</v>
      </c>
      <c r="M631" s="15">
        <v>5396.44</v>
      </c>
      <c r="N631" t="s">
        <v>11</v>
      </c>
      <c r="O631" t="s">
        <v>12</v>
      </c>
      <c r="P631" t="s">
        <v>13</v>
      </c>
      <c r="Q631">
        <v>33</v>
      </c>
      <c r="U631" s="1" t="s">
        <v>1741</v>
      </c>
      <c r="V631" t="str">
        <f t="shared" si="135"/>
        <v>Phillips</v>
      </c>
      <c r="W631">
        <f t="shared" si="136"/>
        <v>32.965000000000003</v>
      </c>
      <c r="X631">
        <f t="shared" si="137"/>
        <v>11.78</v>
      </c>
      <c r="Y631" t="str">
        <f t="shared" si="138"/>
        <v>No</v>
      </c>
      <c r="Z631" t="str">
        <f t="shared" si="139"/>
        <v>No</v>
      </c>
      <c r="AA631" t="str">
        <f t="shared" si="140"/>
        <v>No</v>
      </c>
      <c r="AB631">
        <f t="shared" si="141"/>
        <v>0</v>
      </c>
      <c r="AC631" t="str">
        <f t="shared" si="142"/>
        <v>No</v>
      </c>
      <c r="AD631" t="str">
        <f t="shared" si="143"/>
        <v>Obesity</v>
      </c>
      <c r="AE631" t="str">
        <f t="shared" si="144"/>
        <v>Diabetes</v>
      </c>
      <c r="AF631" t="str">
        <f t="shared" si="145"/>
        <v>6-Nov-1989</v>
      </c>
      <c r="AG631" s="18">
        <f>VLOOKUP($U631,$A630:$Q$2344,13,FALSE)</f>
        <v>5396.44</v>
      </c>
      <c r="AH631" t="str">
        <f t="shared" si="146"/>
        <v>tier - 2</v>
      </c>
      <c r="AI631" t="str">
        <f t="shared" si="147"/>
        <v>tier - 3</v>
      </c>
      <c r="AJ631" t="str">
        <f t="shared" si="148"/>
        <v>R1013</v>
      </c>
      <c r="AK631">
        <f t="shared" si="149"/>
        <v>33</v>
      </c>
    </row>
    <row r="632" spans="1:37" ht="15.6" x14ac:dyDescent="0.3">
      <c r="A632" s="1" t="s">
        <v>1740</v>
      </c>
      <c r="B632" t="s">
        <v>5333</v>
      </c>
      <c r="C632">
        <v>38.049999999999997</v>
      </c>
      <c r="D632">
        <v>9.6199999999999992</v>
      </c>
      <c r="E632" t="s">
        <v>2380</v>
      </c>
      <c r="F632" t="s">
        <v>2380</v>
      </c>
      <c r="G632" t="s">
        <v>2380</v>
      </c>
      <c r="H632">
        <v>0</v>
      </c>
      <c r="I632" t="s">
        <v>2380</v>
      </c>
      <c r="J632" t="s">
        <v>8344</v>
      </c>
      <c r="K632" t="s">
        <v>8348</v>
      </c>
      <c r="L632" t="s">
        <v>8944</v>
      </c>
      <c r="M632" s="15">
        <v>5397.62</v>
      </c>
      <c r="N632" t="s">
        <v>11</v>
      </c>
      <c r="O632" t="s">
        <v>11</v>
      </c>
      <c r="P632" t="s">
        <v>13</v>
      </c>
      <c r="Q632">
        <v>38</v>
      </c>
      <c r="U632" s="1" t="s">
        <v>1740</v>
      </c>
      <c r="V632" t="str">
        <f t="shared" si="135"/>
        <v>Stewart</v>
      </c>
      <c r="W632">
        <f t="shared" si="136"/>
        <v>38.049999999999997</v>
      </c>
      <c r="X632">
        <f t="shared" si="137"/>
        <v>9.6199999999999992</v>
      </c>
      <c r="Y632" t="str">
        <f t="shared" si="138"/>
        <v>No</v>
      </c>
      <c r="Z632" t="str">
        <f t="shared" si="139"/>
        <v>No</v>
      </c>
      <c r="AA632" t="str">
        <f t="shared" si="140"/>
        <v>No</v>
      </c>
      <c r="AB632">
        <f t="shared" si="141"/>
        <v>0</v>
      </c>
      <c r="AC632" t="str">
        <f t="shared" si="142"/>
        <v>No</v>
      </c>
      <c r="AD632" t="str">
        <f t="shared" si="143"/>
        <v>Obesity</v>
      </c>
      <c r="AE632" t="str">
        <f t="shared" si="144"/>
        <v>Diabetes</v>
      </c>
      <c r="AF632" t="str">
        <f t="shared" si="145"/>
        <v>3-Sep-1984</v>
      </c>
      <c r="AG632" s="18">
        <f>VLOOKUP($U632,$A631:$Q$2344,13,FALSE)</f>
        <v>5397.62</v>
      </c>
      <c r="AH632" t="str">
        <f t="shared" si="146"/>
        <v>tier - 2</v>
      </c>
      <c r="AI632" t="str">
        <f t="shared" si="147"/>
        <v>tier - 2</v>
      </c>
      <c r="AJ632" t="str">
        <f t="shared" si="148"/>
        <v>R1013</v>
      </c>
      <c r="AK632">
        <f t="shared" si="149"/>
        <v>38</v>
      </c>
    </row>
    <row r="633" spans="1:37" ht="15.6" x14ac:dyDescent="0.3">
      <c r="A633" s="1" t="s">
        <v>1739</v>
      </c>
      <c r="B633" t="s">
        <v>5334</v>
      </c>
      <c r="C633">
        <v>46.14</v>
      </c>
      <c r="D633">
        <v>10.78</v>
      </c>
      <c r="E633" t="s">
        <v>2380</v>
      </c>
      <c r="F633" t="s">
        <v>2380</v>
      </c>
      <c r="G633" t="s">
        <v>2380</v>
      </c>
      <c r="H633">
        <v>0</v>
      </c>
      <c r="I633" t="s">
        <v>2380</v>
      </c>
      <c r="J633" t="s">
        <v>8344</v>
      </c>
      <c r="K633" t="s">
        <v>8348</v>
      </c>
      <c r="L633" t="s">
        <v>8945</v>
      </c>
      <c r="M633" s="15">
        <v>5400.98</v>
      </c>
      <c r="N633" t="s">
        <v>11</v>
      </c>
      <c r="O633" t="s">
        <v>11</v>
      </c>
      <c r="P633" t="s">
        <v>13</v>
      </c>
      <c r="Q633">
        <v>38</v>
      </c>
      <c r="U633" s="1" t="s">
        <v>1739</v>
      </c>
      <c r="V633" t="str">
        <f t="shared" si="135"/>
        <v>Drotz</v>
      </c>
      <c r="W633">
        <f t="shared" si="136"/>
        <v>46.14</v>
      </c>
      <c r="X633">
        <f t="shared" si="137"/>
        <v>10.78</v>
      </c>
      <c r="Y633" t="str">
        <f t="shared" si="138"/>
        <v>No</v>
      </c>
      <c r="Z633" t="str">
        <f t="shared" si="139"/>
        <v>No</v>
      </c>
      <c r="AA633" t="str">
        <f t="shared" si="140"/>
        <v>No</v>
      </c>
      <c r="AB633">
        <f t="shared" si="141"/>
        <v>0</v>
      </c>
      <c r="AC633" t="str">
        <f t="shared" si="142"/>
        <v>No</v>
      </c>
      <c r="AD633" t="str">
        <f t="shared" si="143"/>
        <v>Obesity</v>
      </c>
      <c r="AE633" t="str">
        <f t="shared" si="144"/>
        <v>Diabetes</v>
      </c>
      <c r="AF633" t="str">
        <f t="shared" si="145"/>
        <v>1-Aug-1984</v>
      </c>
      <c r="AG633" s="18">
        <f>VLOOKUP($U633,$A632:$Q$2344,13,FALSE)</f>
        <v>5400.98</v>
      </c>
      <c r="AH633" t="str">
        <f t="shared" si="146"/>
        <v>tier - 2</v>
      </c>
      <c r="AI633" t="str">
        <f t="shared" si="147"/>
        <v>tier - 2</v>
      </c>
      <c r="AJ633" t="str">
        <f t="shared" si="148"/>
        <v>R1013</v>
      </c>
      <c r="AK633">
        <f t="shared" si="149"/>
        <v>38</v>
      </c>
    </row>
    <row r="634" spans="1:37" ht="15.6" x14ac:dyDescent="0.3">
      <c r="A634" s="1" t="s">
        <v>1738</v>
      </c>
      <c r="B634" t="s">
        <v>5335</v>
      </c>
      <c r="C634">
        <v>41.325000000000003</v>
      </c>
      <c r="D634">
        <v>5.1100000000000003</v>
      </c>
      <c r="E634" t="s">
        <v>2381</v>
      </c>
      <c r="F634" t="s">
        <v>2380</v>
      </c>
      <c r="G634" t="s">
        <v>2380</v>
      </c>
      <c r="H634">
        <v>2</v>
      </c>
      <c r="I634" t="s">
        <v>2380</v>
      </c>
      <c r="J634" t="s">
        <v>8344</v>
      </c>
      <c r="K634" t="s">
        <v>8350</v>
      </c>
      <c r="L634" t="s">
        <v>8946</v>
      </c>
      <c r="M634" s="15">
        <v>5402.89</v>
      </c>
      <c r="N634" t="s">
        <v>11</v>
      </c>
      <c r="O634" t="s">
        <v>16</v>
      </c>
      <c r="P634" t="s">
        <v>13</v>
      </c>
      <c r="Q634">
        <v>37</v>
      </c>
      <c r="U634" s="1" t="s">
        <v>1738</v>
      </c>
      <c r="V634" t="str">
        <f t="shared" si="135"/>
        <v>Mutai</v>
      </c>
      <c r="W634">
        <f t="shared" si="136"/>
        <v>41.325000000000003</v>
      </c>
      <c r="X634">
        <f t="shared" si="137"/>
        <v>5.1100000000000003</v>
      </c>
      <c r="Y634" t="str">
        <f t="shared" si="138"/>
        <v>Yes</v>
      </c>
      <c r="Z634" t="str">
        <f t="shared" si="139"/>
        <v>No</v>
      </c>
      <c r="AA634" t="str">
        <f t="shared" si="140"/>
        <v>No</v>
      </c>
      <c r="AB634">
        <f t="shared" si="141"/>
        <v>2</v>
      </c>
      <c r="AC634" t="str">
        <f t="shared" si="142"/>
        <v>No</v>
      </c>
      <c r="AD634" t="str">
        <f t="shared" si="143"/>
        <v>Obesity</v>
      </c>
      <c r="AE634" t="str">
        <f t="shared" si="144"/>
        <v>Normal</v>
      </c>
      <c r="AF634" t="str">
        <f t="shared" si="145"/>
        <v>23-Dec-1985</v>
      </c>
      <c r="AG634" s="18">
        <f>VLOOKUP($U634,$A633:$Q$2344,13,FALSE)</f>
        <v>5402.89</v>
      </c>
      <c r="AH634" t="str">
        <f t="shared" si="146"/>
        <v>tier - 2</v>
      </c>
      <c r="AI634" t="str">
        <f t="shared" si="147"/>
        <v>tier - 1</v>
      </c>
      <c r="AJ634" t="str">
        <f t="shared" si="148"/>
        <v>R1013</v>
      </c>
      <c r="AK634">
        <f t="shared" si="149"/>
        <v>37</v>
      </c>
    </row>
    <row r="635" spans="1:37" ht="15.6" x14ac:dyDescent="0.3">
      <c r="A635" s="1" t="s">
        <v>1737</v>
      </c>
      <c r="B635" t="s">
        <v>5336</v>
      </c>
      <c r="C635">
        <v>44.64</v>
      </c>
      <c r="D635">
        <v>7.18</v>
      </c>
      <c r="E635" t="s">
        <v>2380</v>
      </c>
      <c r="F635" t="s">
        <v>2380</v>
      </c>
      <c r="G635" t="s">
        <v>2380</v>
      </c>
      <c r="H635">
        <v>0</v>
      </c>
      <c r="I635" t="s">
        <v>2380</v>
      </c>
      <c r="J635" t="s">
        <v>8344</v>
      </c>
      <c r="K635" t="s">
        <v>8348</v>
      </c>
      <c r="L635" t="s">
        <v>8947</v>
      </c>
      <c r="M635" s="15">
        <v>5411.99</v>
      </c>
      <c r="N635" t="s">
        <v>11</v>
      </c>
      <c r="O635" t="s">
        <v>12</v>
      </c>
      <c r="P635" t="s">
        <v>23</v>
      </c>
      <c r="Q635">
        <v>47</v>
      </c>
      <c r="U635" s="1" t="s">
        <v>1737</v>
      </c>
      <c r="V635" t="str">
        <f t="shared" si="135"/>
        <v>Lovlien</v>
      </c>
      <c r="W635">
        <f t="shared" si="136"/>
        <v>44.64</v>
      </c>
      <c r="X635">
        <f t="shared" si="137"/>
        <v>7.18</v>
      </c>
      <c r="Y635" t="str">
        <f t="shared" si="138"/>
        <v>No</v>
      </c>
      <c r="Z635" t="str">
        <f t="shared" si="139"/>
        <v>No</v>
      </c>
      <c r="AA635" t="str">
        <f t="shared" si="140"/>
        <v>No</v>
      </c>
      <c r="AB635">
        <f t="shared" si="141"/>
        <v>0</v>
      </c>
      <c r="AC635" t="str">
        <f t="shared" si="142"/>
        <v>No</v>
      </c>
      <c r="AD635" t="str">
        <f t="shared" si="143"/>
        <v>Obesity</v>
      </c>
      <c r="AE635" t="str">
        <f t="shared" si="144"/>
        <v>Diabetes</v>
      </c>
      <c r="AF635" t="str">
        <f t="shared" si="145"/>
        <v>27-Sep-1975</v>
      </c>
      <c r="AG635" s="18">
        <f>VLOOKUP($U635,$A634:$Q$2344,13,FALSE)</f>
        <v>5411.99</v>
      </c>
      <c r="AH635" t="str">
        <f t="shared" si="146"/>
        <v>tier - 2</v>
      </c>
      <c r="AI635" t="str">
        <f t="shared" si="147"/>
        <v>tier - 3</v>
      </c>
      <c r="AJ635" t="str">
        <f t="shared" si="148"/>
        <v>R1012</v>
      </c>
      <c r="AK635">
        <f t="shared" si="149"/>
        <v>47</v>
      </c>
    </row>
    <row r="636" spans="1:37" ht="15.6" x14ac:dyDescent="0.3">
      <c r="A636" s="1" t="s">
        <v>1736</v>
      </c>
      <c r="B636" t="s">
        <v>5061</v>
      </c>
      <c r="C636">
        <v>25.175000000000001</v>
      </c>
      <c r="D636">
        <v>4.96</v>
      </c>
      <c r="E636" t="s">
        <v>2380</v>
      </c>
      <c r="F636" t="s">
        <v>2381</v>
      </c>
      <c r="G636" t="s">
        <v>2380</v>
      </c>
      <c r="H636">
        <v>1</v>
      </c>
      <c r="I636" t="s">
        <v>2380</v>
      </c>
      <c r="J636" t="s">
        <v>8345</v>
      </c>
      <c r="K636" t="s">
        <v>8350</v>
      </c>
      <c r="L636" t="s">
        <v>8819</v>
      </c>
      <c r="M636" s="15">
        <v>5415.66</v>
      </c>
      <c r="N636" t="s">
        <v>11</v>
      </c>
      <c r="O636" t="s">
        <v>12</v>
      </c>
      <c r="P636" t="s">
        <v>13</v>
      </c>
      <c r="Q636">
        <v>40</v>
      </c>
      <c r="U636" s="1" t="s">
        <v>1736</v>
      </c>
      <c r="V636" t="str">
        <f t="shared" si="135"/>
        <v>Bruns</v>
      </c>
      <c r="W636">
        <f t="shared" si="136"/>
        <v>25.175000000000001</v>
      </c>
      <c r="X636">
        <f t="shared" si="137"/>
        <v>4.96</v>
      </c>
      <c r="Y636" t="str">
        <f t="shared" si="138"/>
        <v>No</v>
      </c>
      <c r="Z636" t="str">
        <f t="shared" si="139"/>
        <v>Yes</v>
      </c>
      <c r="AA636" t="str">
        <f t="shared" si="140"/>
        <v>No</v>
      </c>
      <c r="AB636">
        <f t="shared" si="141"/>
        <v>1</v>
      </c>
      <c r="AC636" t="str">
        <f t="shared" si="142"/>
        <v>No</v>
      </c>
      <c r="AD636" t="str">
        <f t="shared" si="143"/>
        <v>Over weight</v>
      </c>
      <c r="AE636" t="str">
        <f t="shared" si="144"/>
        <v>Normal</v>
      </c>
      <c r="AF636" t="str">
        <f t="shared" si="145"/>
        <v>27-Sep-1982</v>
      </c>
      <c r="AG636" s="18">
        <f>VLOOKUP($U636,$A635:$Q$2344,13,FALSE)</f>
        <v>5415.66</v>
      </c>
      <c r="AH636" t="str">
        <f t="shared" si="146"/>
        <v>tier - 2</v>
      </c>
      <c r="AI636" t="str">
        <f t="shared" si="147"/>
        <v>tier - 3</v>
      </c>
      <c r="AJ636" t="str">
        <f t="shared" si="148"/>
        <v>R1013</v>
      </c>
      <c r="AK636">
        <f t="shared" si="149"/>
        <v>40</v>
      </c>
    </row>
    <row r="637" spans="1:37" ht="15.6" x14ac:dyDescent="0.3">
      <c r="A637" s="1" t="s">
        <v>1735</v>
      </c>
      <c r="B637" t="s">
        <v>5337</v>
      </c>
      <c r="C637">
        <v>43.11</v>
      </c>
      <c r="D637">
        <v>4.67</v>
      </c>
      <c r="E637" t="s">
        <v>2381</v>
      </c>
      <c r="F637" t="s">
        <v>2380</v>
      </c>
      <c r="G637" t="s">
        <v>2380</v>
      </c>
      <c r="H637">
        <v>0</v>
      </c>
      <c r="I637" t="s">
        <v>2380</v>
      </c>
      <c r="J637" t="s">
        <v>8344</v>
      </c>
      <c r="K637" t="s">
        <v>8350</v>
      </c>
      <c r="L637" t="s">
        <v>8948</v>
      </c>
      <c r="M637" s="15">
        <v>5425.02</v>
      </c>
      <c r="N637" t="s">
        <v>11</v>
      </c>
      <c r="O637" t="s">
        <v>16</v>
      </c>
      <c r="P637" t="s">
        <v>23</v>
      </c>
      <c r="Q637">
        <v>31</v>
      </c>
      <c r="U637" s="1" t="s">
        <v>1735</v>
      </c>
      <c r="V637" t="str">
        <f t="shared" si="135"/>
        <v>Stoney</v>
      </c>
      <c r="W637">
        <f t="shared" si="136"/>
        <v>43.11</v>
      </c>
      <c r="X637">
        <f t="shared" si="137"/>
        <v>4.67</v>
      </c>
      <c r="Y637" t="str">
        <f t="shared" si="138"/>
        <v>Yes</v>
      </c>
      <c r="Z637" t="str">
        <f t="shared" si="139"/>
        <v>No</v>
      </c>
      <c r="AA637" t="str">
        <f t="shared" si="140"/>
        <v>No</v>
      </c>
      <c r="AB637">
        <f t="shared" si="141"/>
        <v>0</v>
      </c>
      <c r="AC637" t="str">
        <f t="shared" si="142"/>
        <v>No</v>
      </c>
      <c r="AD637" t="str">
        <f t="shared" si="143"/>
        <v>Obesity</v>
      </c>
      <c r="AE637" t="str">
        <f t="shared" si="144"/>
        <v>Normal</v>
      </c>
      <c r="AF637" t="str">
        <f t="shared" si="145"/>
        <v>6-Jul-1991</v>
      </c>
      <c r="AG637" s="18">
        <f>VLOOKUP($U637,$A636:$Q$2344,13,FALSE)</f>
        <v>5425.02</v>
      </c>
      <c r="AH637" t="str">
        <f t="shared" si="146"/>
        <v>tier - 2</v>
      </c>
      <c r="AI637" t="str">
        <f t="shared" si="147"/>
        <v>tier - 1</v>
      </c>
      <c r="AJ637" t="str">
        <f t="shared" si="148"/>
        <v>R1012</v>
      </c>
      <c r="AK637">
        <f t="shared" si="149"/>
        <v>31</v>
      </c>
    </row>
    <row r="638" spans="1:37" ht="15.6" x14ac:dyDescent="0.3">
      <c r="A638" s="1" t="s">
        <v>1734</v>
      </c>
      <c r="B638" t="s">
        <v>5338</v>
      </c>
      <c r="C638">
        <v>53.32</v>
      </c>
      <c r="D638">
        <v>5.0599999999999996</v>
      </c>
      <c r="E638" t="s">
        <v>2380</v>
      </c>
      <c r="F638" t="s">
        <v>2380</v>
      </c>
      <c r="G638" t="s">
        <v>2380</v>
      </c>
      <c r="H638">
        <v>0</v>
      </c>
      <c r="I638" t="s">
        <v>2380</v>
      </c>
      <c r="J638" t="s">
        <v>8344</v>
      </c>
      <c r="K638" t="s">
        <v>8350</v>
      </c>
      <c r="L638" t="s">
        <v>8949</v>
      </c>
      <c r="M638" s="15">
        <v>5428.73</v>
      </c>
      <c r="N638" t="s">
        <v>12</v>
      </c>
      <c r="O638" t="s">
        <v>16</v>
      </c>
      <c r="P638" t="s">
        <v>356</v>
      </c>
      <c r="Q638">
        <v>30</v>
      </c>
      <c r="U638" s="1" t="s">
        <v>1734</v>
      </c>
      <c r="V638" t="str">
        <f t="shared" si="135"/>
        <v>Markert</v>
      </c>
      <c r="W638">
        <f t="shared" si="136"/>
        <v>53.32</v>
      </c>
      <c r="X638">
        <f t="shared" si="137"/>
        <v>5.0599999999999996</v>
      </c>
      <c r="Y638" t="str">
        <f t="shared" si="138"/>
        <v>No</v>
      </c>
      <c r="Z638" t="str">
        <f t="shared" si="139"/>
        <v>No</v>
      </c>
      <c r="AA638" t="str">
        <f t="shared" si="140"/>
        <v>No</v>
      </c>
      <c r="AB638">
        <f t="shared" si="141"/>
        <v>0</v>
      </c>
      <c r="AC638" t="str">
        <f t="shared" si="142"/>
        <v>No</v>
      </c>
      <c r="AD638" t="str">
        <f t="shared" si="143"/>
        <v>Obesity</v>
      </c>
      <c r="AE638" t="str">
        <f t="shared" si="144"/>
        <v>Normal</v>
      </c>
      <c r="AF638" t="str">
        <f t="shared" si="145"/>
        <v>17-Sep-1992</v>
      </c>
      <c r="AG638" s="18">
        <f>VLOOKUP($U638,$A637:$Q$2344,13,FALSE)</f>
        <v>5428.73</v>
      </c>
      <c r="AH638" t="str">
        <f t="shared" si="146"/>
        <v>tier - 3</v>
      </c>
      <c r="AI638" t="str">
        <f t="shared" si="147"/>
        <v>tier - 1</v>
      </c>
      <c r="AJ638" t="str">
        <f t="shared" si="148"/>
        <v>R1017</v>
      </c>
      <c r="AK638">
        <f t="shared" si="149"/>
        <v>30</v>
      </c>
    </row>
    <row r="639" spans="1:37" ht="15.6" x14ac:dyDescent="0.3">
      <c r="A639" s="1" t="s">
        <v>1733</v>
      </c>
      <c r="B639" t="s">
        <v>5339</v>
      </c>
      <c r="C639">
        <v>38.04</v>
      </c>
      <c r="D639">
        <v>5.0199999999999996</v>
      </c>
      <c r="E639" t="s">
        <v>2381</v>
      </c>
      <c r="F639" t="s">
        <v>2380</v>
      </c>
      <c r="G639" t="s">
        <v>2380</v>
      </c>
      <c r="H639">
        <v>1</v>
      </c>
      <c r="I639" t="s">
        <v>2380</v>
      </c>
      <c r="J639" t="s">
        <v>8344</v>
      </c>
      <c r="K639" t="s">
        <v>8350</v>
      </c>
      <c r="L639" t="s">
        <v>8950</v>
      </c>
      <c r="M639" s="15">
        <v>5428.98</v>
      </c>
      <c r="N639" t="s">
        <v>11</v>
      </c>
      <c r="O639" t="s">
        <v>11</v>
      </c>
      <c r="P639" t="s">
        <v>23</v>
      </c>
      <c r="Q639">
        <v>45</v>
      </c>
      <c r="U639" s="1" t="s">
        <v>1733</v>
      </c>
      <c r="V639" t="str">
        <f t="shared" si="135"/>
        <v>McLucas</v>
      </c>
      <c r="W639">
        <f t="shared" si="136"/>
        <v>38.04</v>
      </c>
      <c r="X639">
        <f t="shared" si="137"/>
        <v>5.0199999999999996</v>
      </c>
      <c r="Y639" t="str">
        <f t="shared" si="138"/>
        <v>Yes</v>
      </c>
      <c r="Z639" t="str">
        <f t="shared" si="139"/>
        <v>No</v>
      </c>
      <c r="AA639" t="str">
        <f t="shared" si="140"/>
        <v>No</v>
      </c>
      <c r="AB639">
        <f t="shared" si="141"/>
        <v>1</v>
      </c>
      <c r="AC639" t="str">
        <f t="shared" si="142"/>
        <v>No</v>
      </c>
      <c r="AD639" t="str">
        <f t="shared" si="143"/>
        <v>Obesity</v>
      </c>
      <c r="AE639" t="str">
        <f t="shared" si="144"/>
        <v>Normal</v>
      </c>
      <c r="AF639" t="str">
        <f t="shared" si="145"/>
        <v>8-Jun-1978</v>
      </c>
      <c r="AG639" s="18">
        <f>VLOOKUP($U639,$A638:$Q$2344,13,FALSE)</f>
        <v>5428.98</v>
      </c>
      <c r="AH639" t="str">
        <f t="shared" si="146"/>
        <v>tier - 2</v>
      </c>
      <c r="AI639" t="str">
        <f t="shared" si="147"/>
        <v>tier - 2</v>
      </c>
      <c r="AJ639" t="str">
        <f t="shared" si="148"/>
        <v>R1012</v>
      </c>
      <c r="AK639">
        <f t="shared" si="149"/>
        <v>45</v>
      </c>
    </row>
    <row r="640" spans="1:37" ht="15.6" x14ac:dyDescent="0.3">
      <c r="A640" s="1" t="s">
        <v>1732</v>
      </c>
      <c r="B640" t="s">
        <v>5340</v>
      </c>
      <c r="C640">
        <v>37.9</v>
      </c>
      <c r="D640">
        <v>7.76</v>
      </c>
      <c r="E640" t="s">
        <v>2380</v>
      </c>
      <c r="F640" t="s">
        <v>2380</v>
      </c>
      <c r="G640" t="s">
        <v>2380</v>
      </c>
      <c r="H640">
        <v>0</v>
      </c>
      <c r="I640" t="s">
        <v>2380</v>
      </c>
      <c r="J640" t="s">
        <v>8344</v>
      </c>
      <c r="K640" t="s">
        <v>8348</v>
      </c>
      <c r="L640" t="s">
        <v>8951</v>
      </c>
      <c r="M640" s="15">
        <v>5438.75</v>
      </c>
      <c r="N640" t="s">
        <v>12</v>
      </c>
      <c r="O640" t="s">
        <v>11</v>
      </c>
      <c r="P640" t="s">
        <v>13</v>
      </c>
      <c r="Q640">
        <v>40</v>
      </c>
      <c r="U640" s="1" t="s">
        <v>1732</v>
      </c>
      <c r="V640" t="str">
        <f t="shared" si="135"/>
        <v>Erwin</v>
      </c>
      <c r="W640">
        <f t="shared" si="136"/>
        <v>37.9</v>
      </c>
      <c r="X640">
        <f t="shared" si="137"/>
        <v>7.76</v>
      </c>
      <c r="Y640" t="str">
        <f t="shared" si="138"/>
        <v>No</v>
      </c>
      <c r="Z640" t="str">
        <f t="shared" si="139"/>
        <v>No</v>
      </c>
      <c r="AA640" t="str">
        <f t="shared" si="140"/>
        <v>No</v>
      </c>
      <c r="AB640">
        <f t="shared" si="141"/>
        <v>0</v>
      </c>
      <c r="AC640" t="str">
        <f t="shared" si="142"/>
        <v>No</v>
      </c>
      <c r="AD640" t="str">
        <f t="shared" si="143"/>
        <v>Obesity</v>
      </c>
      <c r="AE640" t="str">
        <f t="shared" si="144"/>
        <v>Diabetes</v>
      </c>
      <c r="AF640" t="str">
        <f t="shared" si="145"/>
        <v>25-Aug-1982</v>
      </c>
      <c r="AG640" s="18">
        <f>VLOOKUP($U640,$A639:$Q$2344,13,FALSE)</f>
        <v>5438.75</v>
      </c>
      <c r="AH640" t="str">
        <f t="shared" si="146"/>
        <v>tier - 3</v>
      </c>
      <c r="AI640" t="str">
        <f t="shared" si="147"/>
        <v>tier - 2</v>
      </c>
      <c r="AJ640" t="str">
        <f t="shared" si="148"/>
        <v>R1013</v>
      </c>
      <c r="AK640">
        <f t="shared" si="149"/>
        <v>40</v>
      </c>
    </row>
    <row r="641" spans="1:37" ht="15.6" x14ac:dyDescent="0.3">
      <c r="A641" s="1" t="s">
        <v>1731</v>
      </c>
      <c r="B641" t="s">
        <v>4726</v>
      </c>
      <c r="C641">
        <v>39.6</v>
      </c>
      <c r="D641">
        <v>9.32</v>
      </c>
      <c r="E641" t="s">
        <v>2380</v>
      </c>
      <c r="F641" t="s">
        <v>2380</v>
      </c>
      <c r="G641" t="s">
        <v>2380</v>
      </c>
      <c r="H641">
        <v>0</v>
      </c>
      <c r="I641" t="s">
        <v>2380</v>
      </c>
      <c r="J641" t="s">
        <v>8344</v>
      </c>
      <c r="K641" t="s">
        <v>8348</v>
      </c>
      <c r="L641" t="s">
        <v>8952</v>
      </c>
      <c r="M641" s="15">
        <v>5458.05</v>
      </c>
      <c r="N641" t="s">
        <v>11</v>
      </c>
      <c r="O641" t="s">
        <v>11</v>
      </c>
      <c r="P641" t="s">
        <v>247</v>
      </c>
      <c r="Q641">
        <v>36</v>
      </c>
      <c r="U641" s="1" t="s">
        <v>1731</v>
      </c>
      <c r="V641" t="str">
        <f t="shared" si="135"/>
        <v>Osborne</v>
      </c>
      <c r="W641">
        <f t="shared" si="136"/>
        <v>39.6</v>
      </c>
      <c r="X641">
        <f t="shared" si="137"/>
        <v>9.32</v>
      </c>
      <c r="Y641" t="str">
        <f t="shared" si="138"/>
        <v>No</v>
      </c>
      <c r="Z641" t="str">
        <f t="shared" si="139"/>
        <v>No</v>
      </c>
      <c r="AA641" t="str">
        <f t="shared" si="140"/>
        <v>No</v>
      </c>
      <c r="AB641">
        <f t="shared" si="141"/>
        <v>0</v>
      </c>
      <c r="AC641" t="str">
        <f t="shared" si="142"/>
        <v>No</v>
      </c>
      <c r="AD641" t="str">
        <f t="shared" si="143"/>
        <v>Obesity</v>
      </c>
      <c r="AE641" t="str">
        <f t="shared" si="144"/>
        <v>Diabetes</v>
      </c>
      <c r="AF641" t="str">
        <f t="shared" si="145"/>
        <v>25-Dec-1986</v>
      </c>
      <c r="AG641" s="18">
        <f>VLOOKUP($U641,$A640:$Q$2344,13,FALSE)</f>
        <v>5458.05</v>
      </c>
      <c r="AH641" t="str">
        <f t="shared" si="146"/>
        <v>tier - 2</v>
      </c>
      <c r="AI641" t="str">
        <f t="shared" si="147"/>
        <v>tier - 2</v>
      </c>
      <c r="AJ641" t="str">
        <f t="shared" si="148"/>
        <v>R1024</v>
      </c>
      <c r="AK641">
        <f t="shared" si="149"/>
        <v>36</v>
      </c>
    </row>
    <row r="642" spans="1:37" ht="15.6" x14ac:dyDescent="0.3">
      <c r="A642" s="1" t="s">
        <v>1730</v>
      </c>
      <c r="B642" t="s">
        <v>5341</v>
      </c>
      <c r="C642">
        <v>50.92</v>
      </c>
      <c r="D642">
        <v>5.31</v>
      </c>
      <c r="E642" t="s">
        <v>2381</v>
      </c>
      <c r="F642" t="s">
        <v>2380</v>
      </c>
      <c r="G642" t="s">
        <v>2380</v>
      </c>
      <c r="H642">
        <v>1</v>
      </c>
      <c r="I642" t="s">
        <v>2380</v>
      </c>
      <c r="J642" t="s">
        <v>8344</v>
      </c>
      <c r="K642" t="s">
        <v>8350</v>
      </c>
      <c r="L642" t="s">
        <v>8953</v>
      </c>
      <c r="M642" s="15">
        <v>5466.88</v>
      </c>
      <c r="N642" t="s">
        <v>11</v>
      </c>
      <c r="O642" t="s">
        <v>11</v>
      </c>
      <c r="P642" t="s">
        <v>13</v>
      </c>
      <c r="Q642">
        <v>49</v>
      </c>
      <c r="U642" s="1" t="s">
        <v>1730</v>
      </c>
      <c r="V642" t="str">
        <f t="shared" si="135"/>
        <v>Otsuka</v>
      </c>
      <c r="W642">
        <f t="shared" si="136"/>
        <v>50.92</v>
      </c>
      <c r="X642">
        <f t="shared" si="137"/>
        <v>5.31</v>
      </c>
      <c r="Y642" t="str">
        <f t="shared" si="138"/>
        <v>Yes</v>
      </c>
      <c r="Z642" t="str">
        <f t="shared" si="139"/>
        <v>No</v>
      </c>
      <c r="AA642" t="str">
        <f t="shared" si="140"/>
        <v>No</v>
      </c>
      <c r="AB642">
        <f t="shared" si="141"/>
        <v>1</v>
      </c>
      <c r="AC642" t="str">
        <f t="shared" si="142"/>
        <v>No</v>
      </c>
      <c r="AD642" t="str">
        <f t="shared" si="143"/>
        <v>Obesity</v>
      </c>
      <c r="AE642" t="str">
        <f t="shared" si="144"/>
        <v>Normal</v>
      </c>
      <c r="AF642" t="str">
        <f t="shared" si="145"/>
        <v>24-Oct-1973</v>
      </c>
      <c r="AG642" s="18">
        <f>VLOOKUP($U642,$A641:$Q$2344,13,FALSE)</f>
        <v>5466.88</v>
      </c>
      <c r="AH642" t="str">
        <f t="shared" si="146"/>
        <v>tier - 2</v>
      </c>
      <c r="AI642" t="str">
        <f t="shared" si="147"/>
        <v>tier - 2</v>
      </c>
      <c r="AJ642" t="str">
        <f t="shared" si="148"/>
        <v>R1013</v>
      </c>
      <c r="AK642">
        <f t="shared" si="149"/>
        <v>49</v>
      </c>
    </row>
    <row r="643" spans="1:37" ht="15.6" x14ac:dyDescent="0.3">
      <c r="A643" s="1" t="s">
        <v>1729</v>
      </c>
      <c r="B643" t="s">
        <v>4794</v>
      </c>
      <c r="C643">
        <v>21.85</v>
      </c>
      <c r="D643">
        <v>5.56</v>
      </c>
      <c r="E643" t="s">
        <v>2381</v>
      </c>
      <c r="F643" t="s">
        <v>2380</v>
      </c>
      <c r="G643" t="s">
        <v>2380</v>
      </c>
      <c r="H643">
        <v>0</v>
      </c>
      <c r="I643" t="s">
        <v>2381</v>
      </c>
      <c r="J643" t="s">
        <v>8346</v>
      </c>
      <c r="K643" t="s">
        <v>8350</v>
      </c>
      <c r="L643" t="s">
        <v>8954</v>
      </c>
      <c r="M643" s="15">
        <v>5469.01</v>
      </c>
      <c r="N643" t="s">
        <v>11</v>
      </c>
      <c r="O643" t="s">
        <v>11</v>
      </c>
      <c r="P643" t="s">
        <v>247</v>
      </c>
      <c r="Q643">
        <v>36</v>
      </c>
      <c r="U643" s="1" t="s">
        <v>1729</v>
      </c>
      <c r="V643" t="str">
        <f t="shared" ref="V643:V706" si="150">VLOOKUP($U643,$A642:$Q2985,2,FALSE)</f>
        <v>Smith</v>
      </c>
      <c r="W643">
        <f t="shared" ref="W643:W706" si="151">VLOOKUP($U643,$A642:$Q2985,3,FALSE)</f>
        <v>21.85</v>
      </c>
      <c r="X643">
        <f t="shared" ref="X643:X706" si="152">VLOOKUP($U643,$A642:$Q2985,4,FALSE)</f>
        <v>5.56</v>
      </c>
      <c r="Y643" t="str">
        <f t="shared" ref="Y643:Y706" si="153">VLOOKUP($U643,$A642:$Q2985,5,FALSE)</f>
        <v>Yes</v>
      </c>
      <c r="Z643" t="str">
        <f t="shared" ref="Z643:Z706" si="154">VLOOKUP($U643,$A642:$Q2985,6,FALSE)</f>
        <v>No</v>
      </c>
      <c r="AA643" t="str">
        <f t="shared" ref="AA643:AA706" si="155">VLOOKUP($U643,$A642:$Q2985,7,FALSE)</f>
        <v>No</v>
      </c>
      <c r="AB643">
        <f t="shared" ref="AB643:AB706" si="156">VLOOKUP($U643,$A642:$Q2985,8,FALSE)</f>
        <v>0</v>
      </c>
      <c r="AC643" t="str">
        <f t="shared" ref="AC643:AC706" si="157">VLOOKUP($U643,$A642:$Q2985,9,FALSE)</f>
        <v>Yes</v>
      </c>
      <c r="AD643" t="str">
        <f t="shared" ref="AD643:AD706" si="158">VLOOKUP($U643,$A642:$Q2985,10,FALSE)</f>
        <v>Normal weight</v>
      </c>
      <c r="AE643" t="str">
        <f t="shared" ref="AE643:AE706" si="159">VLOOKUP($U643,$A642:$Q2985,11,FALSE)</f>
        <v>Normal</v>
      </c>
      <c r="AF643" t="str">
        <f t="shared" ref="AF643:AF706" si="160">VLOOKUP($U643,$A642:$Q2985,12,FALSE)</f>
        <v>2-Dec-1986</v>
      </c>
      <c r="AG643" s="18">
        <f>VLOOKUP($U643,$A642:$Q$2344,13,FALSE)</f>
        <v>5469.01</v>
      </c>
      <c r="AH643" t="str">
        <f t="shared" ref="AH643:AH706" si="161">VLOOKUP($U643,$A642:$Q2985,14,FALSE)</f>
        <v>tier - 2</v>
      </c>
      <c r="AI643" t="str">
        <f t="shared" ref="AI643:AI706" si="162">VLOOKUP($U643,$A642:$Q2985,15,FALSE)</f>
        <v>tier - 2</v>
      </c>
      <c r="AJ643" t="str">
        <f t="shared" ref="AJ643:AJ706" si="163">VLOOKUP($U643,$A642:$Q2985,16,FALSE)</f>
        <v>R1024</v>
      </c>
      <c r="AK643">
        <f t="shared" ref="AK643:AK706" si="164">VLOOKUP($U643,$A642:$Q2985,17,FALSE)</f>
        <v>36</v>
      </c>
    </row>
    <row r="644" spans="1:37" ht="15.6" x14ac:dyDescent="0.3">
      <c r="A644" s="1" t="s">
        <v>1728</v>
      </c>
      <c r="B644" t="s">
        <v>5342</v>
      </c>
      <c r="C644">
        <v>36.08</v>
      </c>
      <c r="D644">
        <v>7.11</v>
      </c>
      <c r="E644" t="s">
        <v>2381</v>
      </c>
      <c r="F644" t="s">
        <v>2380</v>
      </c>
      <c r="G644" t="s">
        <v>2381</v>
      </c>
      <c r="H644">
        <v>1</v>
      </c>
      <c r="I644" t="s">
        <v>2380</v>
      </c>
      <c r="J644" t="s">
        <v>8344</v>
      </c>
      <c r="K644" t="s">
        <v>8348</v>
      </c>
      <c r="L644" t="s">
        <v>8955</v>
      </c>
      <c r="M644" s="15">
        <v>5472.45</v>
      </c>
      <c r="N644" t="s">
        <v>11</v>
      </c>
      <c r="O644" t="s">
        <v>12</v>
      </c>
      <c r="P644" t="s">
        <v>42</v>
      </c>
      <c r="Q644">
        <v>36</v>
      </c>
      <c r="U644" s="1" t="s">
        <v>1728</v>
      </c>
      <c r="V644" t="str">
        <f t="shared" si="150"/>
        <v>Myers</v>
      </c>
      <c r="W644">
        <f t="shared" si="151"/>
        <v>36.08</v>
      </c>
      <c r="X644">
        <f t="shared" si="152"/>
        <v>7.11</v>
      </c>
      <c r="Y644" t="str">
        <f t="shared" si="153"/>
        <v>Yes</v>
      </c>
      <c r="Z644" t="str">
        <f t="shared" si="154"/>
        <v>No</v>
      </c>
      <c r="AA644" t="str">
        <f t="shared" si="155"/>
        <v>Yes</v>
      </c>
      <c r="AB644">
        <f t="shared" si="156"/>
        <v>1</v>
      </c>
      <c r="AC644" t="str">
        <f t="shared" si="157"/>
        <v>No</v>
      </c>
      <c r="AD644" t="str">
        <f t="shared" si="158"/>
        <v>Obesity</v>
      </c>
      <c r="AE644" t="str">
        <f t="shared" si="159"/>
        <v>Diabetes</v>
      </c>
      <c r="AF644" t="str">
        <f t="shared" si="160"/>
        <v>12-Jul-1986</v>
      </c>
      <c r="AG644" s="18">
        <f>VLOOKUP($U644,$A643:$Q$2344,13,FALSE)</f>
        <v>5472.45</v>
      </c>
      <c r="AH644" t="str">
        <f t="shared" si="161"/>
        <v>tier - 2</v>
      </c>
      <c r="AI644" t="str">
        <f t="shared" si="162"/>
        <v>tier - 3</v>
      </c>
      <c r="AJ644" t="str">
        <f t="shared" si="163"/>
        <v>R1011</v>
      </c>
      <c r="AK644">
        <f t="shared" si="164"/>
        <v>36</v>
      </c>
    </row>
    <row r="645" spans="1:37" ht="15.6" x14ac:dyDescent="0.3">
      <c r="A645" s="1" t="s">
        <v>1727</v>
      </c>
      <c r="B645" t="s">
        <v>5343</v>
      </c>
      <c r="C645">
        <v>40.44</v>
      </c>
      <c r="D645">
        <v>5.13</v>
      </c>
      <c r="E645" t="s">
        <v>2381</v>
      </c>
      <c r="F645" t="s">
        <v>2380</v>
      </c>
      <c r="G645" t="s">
        <v>2381</v>
      </c>
      <c r="H645">
        <v>1</v>
      </c>
      <c r="I645" t="s">
        <v>2380</v>
      </c>
      <c r="J645" t="s">
        <v>8344</v>
      </c>
      <c r="K645" t="s">
        <v>8350</v>
      </c>
      <c r="L645" t="s">
        <v>8956</v>
      </c>
      <c r="M645" s="15">
        <v>5478.04</v>
      </c>
      <c r="N645" t="s">
        <v>11</v>
      </c>
      <c r="O645" t="s">
        <v>12</v>
      </c>
      <c r="P645" t="s">
        <v>13</v>
      </c>
      <c r="Q645">
        <v>36</v>
      </c>
      <c r="U645" s="1" t="s">
        <v>1727</v>
      </c>
      <c r="V645" t="str">
        <f t="shared" si="150"/>
        <v>Cote</v>
      </c>
      <c r="W645">
        <f t="shared" si="151"/>
        <v>40.44</v>
      </c>
      <c r="X645">
        <f t="shared" si="152"/>
        <v>5.13</v>
      </c>
      <c r="Y645" t="str">
        <f t="shared" si="153"/>
        <v>Yes</v>
      </c>
      <c r="Z645" t="str">
        <f t="shared" si="154"/>
        <v>No</v>
      </c>
      <c r="AA645" t="str">
        <f t="shared" si="155"/>
        <v>Yes</v>
      </c>
      <c r="AB645">
        <f t="shared" si="156"/>
        <v>1</v>
      </c>
      <c r="AC645" t="str">
        <f t="shared" si="157"/>
        <v>No</v>
      </c>
      <c r="AD645" t="str">
        <f t="shared" si="158"/>
        <v>Obesity</v>
      </c>
      <c r="AE645" t="str">
        <f t="shared" si="159"/>
        <v>Normal</v>
      </c>
      <c r="AF645" t="str">
        <f t="shared" si="160"/>
        <v>30-Sep-1986</v>
      </c>
      <c r="AG645" s="18">
        <f>VLOOKUP($U645,$A644:$Q$2344,13,FALSE)</f>
        <v>5478.04</v>
      </c>
      <c r="AH645" t="str">
        <f t="shared" si="161"/>
        <v>tier - 2</v>
      </c>
      <c r="AI645" t="str">
        <f t="shared" si="162"/>
        <v>tier - 3</v>
      </c>
      <c r="AJ645" t="str">
        <f t="shared" si="163"/>
        <v>R1013</v>
      </c>
      <c r="AK645">
        <f t="shared" si="164"/>
        <v>36</v>
      </c>
    </row>
    <row r="646" spans="1:37" ht="15.6" x14ac:dyDescent="0.3">
      <c r="A646" s="1" t="s">
        <v>1726</v>
      </c>
      <c r="B646" t="s">
        <v>5344</v>
      </c>
      <c r="C646">
        <v>38.094999999999999</v>
      </c>
      <c r="D646">
        <v>10.199999999999999</v>
      </c>
      <c r="E646" t="s">
        <v>2380</v>
      </c>
      <c r="F646" t="s">
        <v>2380</v>
      </c>
      <c r="G646" t="s">
        <v>2380</v>
      </c>
      <c r="H646">
        <v>0</v>
      </c>
      <c r="I646" t="s">
        <v>2380</v>
      </c>
      <c r="J646" t="s">
        <v>8344</v>
      </c>
      <c r="K646" t="s">
        <v>8348</v>
      </c>
      <c r="L646" t="s">
        <v>8957</v>
      </c>
      <c r="M646" s="15">
        <v>5484.47</v>
      </c>
      <c r="N646" t="s">
        <v>11</v>
      </c>
      <c r="O646" t="s">
        <v>11</v>
      </c>
      <c r="P646" t="s">
        <v>13</v>
      </c>
      <c r="Q646">
        <v>38</v>
      </c>
      <c r="U646" s="1" t="s">
        <v>1726</v>
      </c>
      <c r="V646" t="str">
        <f t="shared" si="150"/>
        <v>Ehrhardt</v>
      </c>
      <c r="W646">
        <f t="shared" si="151"/>
        <v>38.094999999999999</v>
      </c>
      <c r="X646">
        <f t="shared" si="152"/>
        <v>10.199999999999999</v>
      </c>
      <c r="Y646" t="str">
        <f t="shared" si="153"/>
        <v>No</v>
      </c>
      <c r="Z646" t="str">
        <f t="shared" si="154"/>
        <v>No</v>
      </c>
      <c r="AA646" t="str">
        <f t="shared" si="155"/>
        <v>No</v>
      </c>
      <c r="AB646">
        <f t="shared" si="156"/>
        <v>0</v>
      </c>
      <c r="AC646" t="str">
        <f t="shared" si="157"/>
        <v>No</v>
      </c>
      <c r="AD646" t="str">
        <f t="shared" si="158"/>
        <v>Obesity</v>
      </c>
      <c r="AE646" t="str">
        <f t="shared" si="159"/>
        <v>Diabetes</v>
      </c>
      <c r="AF646" t="str">
        <f t="shared" si="160"/>
        <v>26-Aug-1984</v>
      </c>
      <c r="AG646" s="18">
        <f>VLOOKUP($U646,$A645:$Q$2344,13,FALSE)</f>
        <v>5484.47</v>
      </c>
      <c r="AH646" t="str">
        <f t="shared" si="161"/>
        <v>tier - 2</v>
      </c>
      <c r="AI646" t="str">
        <f t="shared" si="162"/>
        <v>tier - 2</v>
      </c>
      <c r="AJ646" t="str">
        <f t="shared" si="163"/>
        <v>R1013</v>
      </c>
      <c r="AK646">
        <f t="shared" si="164"/>
        <v>38</v>
      </c>
    </row>
    <row r="647" spans="1:37" ht="15.6" x14ac:dyDescent="0.3">
      <c r="A647" s="1" t="s">
        <v>1725</v>
      </c>
      <c r="B647" t="s">
        <v>5345</v>
      </c>
      <c r="C647">
        <v>44.95</v>
      </c>
      <c r="D647">
        <v>10.4</v>
      </c>
      <c r="E647" t="s">
        <v>2380</v>
      </c>
      <c r="F647" t="s">
        <v>2380</v>
      </c>
      <c r="G647" t="s">
        <v>2380</v>
      </c>
      <c r="H647">
        <v>0</v>
      </c>
      <c r="I647" t="s">
        <v>2380</v>
      </c>
      <c r="J647" t="s">
        <v>8344</v>
      </c>
      <c r="K647" t="s">
        <v>8348</v>
      </c>
      <c r="L647" t="s">
        <v>8958</v>
      </c>
      <c r="M647" s="15">
        <v>5488.26</v>
      </c>
      <c r="N647" t="s">
        <v>11</v>
      </c>
      <c r="O647" t="s">
        <v>12</v>
      </c>
      <c r="P647" t="s">
        <v>42</v>
      </c>
      <c r="Q647">
        <v>38</v>
      </c>
      <c r="U647" s="1" t="s">
        <v>1725</v>
      </c>
      <c r="V647" t="str">
        <f t="shared" si="150"/>
        <v>Petersen</v>
      </c>
      <c r="W647">
        <f t="shared" si="151"/>
        <v>44.95</v>
      </c>
      <c r="X647">
        <f t="shared" si="152"/>
        <v>10.4</v>
      </c>
      <c r="Y647" t="str">
        <f t="shared" si="153"/>
        <v>No</v>
      </c>
      <c r="Z647" t="str">
        <f t="shared" si="154"/>
        <v>No</v>
      </c>
      <c r="AA647" t="str">
        <f t="shared" si="155"/>
        <v>No</v>
      </c>
      <c r="AB647">
        <f t="shared" si="156"/>
        <v>0</v>
      </c>
      <c r="AC647" t="str">
        <f t="shared" si="157"/>
        <v>No</v>
      </c>
      <c r="AD647" t="str">
        <f t="shared" si="158"/>
        <v>Obesity</v>
      </c>
      <c r="AE647" t="str">
        <f t="shared" si="159"/>
        <v>Diabetes</v>
      </c>
      <c r="AF647" t="str">
        <f t="shared" si="160"/>
        <v>17-Aug-1984</v>
      </c>
      <c r="AG647" s="18">
        <f>VLOOKUP($U647,$A646:$Q$2344,13,FALSE)</f>
        <v>5488.26</v>
      </c>
      <c r="AH647" t="str">
        <f t="shared" si="161"/>
        <v>tier - 2</v>
      </c>
      <c r="AI647" t="str">
        <f t="shared" si="162"/>
        <v>tier - 3</v>
      </c>
      <c r="AJ647" t="str">
        <f t="shared" si="163"/>
        <v>R1011</v>
      </c>
      <c r="AK647">
        <f t="shared" si="164"/>
        <v>38</v>
      </c>
    </row>
    <row r="648" spans="1:37" ht="15.6" x14ac:dyDescent="0.3">
      <c r="A648" s="1" t="s">
        <v>1724</v>
      </c>
      <c r="B648" t="s">
        <v>5346</v>
      </c>
      <c r="C648">
        <v>35.54</v>
      </c>
      <c r="D648">
        <v>10.67</v>
      </c>
      <c r="E648" t="s">
        <v>2380</v>
      </c>
      <c r="F648" t="s">
        <v>2380</v>
      </c>
      <c r="G648" t="s">
        <v>2380</v>
      </c>
      <c r="H648">
        <v>0</v>
      </c>
      <c r="I648" t="s">
        <v>2380</v>
      </c>
      <c r="J648" t="s">
        <v>8344</v>
      </c>
      <c r="K648" t="s">
        <v>8348</v>
      </c>
      <c r="L648" t="s">
        <v>8959</v>
      </c>
      <c r="M648" s="15">
        <v>5503.36</v>
      </c>
      <c r="N648" t="s">
        <v>11</v>
      </c>
      <c r="O648" t="s">
        <v>11</v>
      </c>
      <c r="P648" t="s">
        <v>23</v>
      </c>
      <c r="Q648">
        <v>34</v>
      </c>
      <c r="U648" s="1" t="s">
        <v>1724</v>
      </c>
      <c r="V648" t="str">
        <f t="shared" si="150"/>
        <v>Ertel</v>
      </c>
      <c r="W648">
        <f t="shared" si="151"/>
        <v>35.54</v>
      </c>
      <c r="X648">
        <f t="shared" si="152"/>
        <v>10.67</v>
      </c>
      <c r="Y648" t="str">
        <f t="shared" si="153"/>
        <v>No</v>
      </c>
      <c r="Z648" t="str">
        <f t="shared" si="154"/>
        <v>No</v>
      </c>
      <c r="AA648" t="str">
        <f t="shared" si="155"/>
        <v>No</v>
      </c>
      <c r="AB648">
        <f t="shared" si="156"/>
        <v>0</v>
      </c>
      <c r="AC648" t="str">
        <f t="shared" si="157"/>
        <v>No</v>
      </c>
      <c r="AD648" t="str">
        <f t="shared" si="158"/>
        <v>Obesity</v>
      </c>
      <c r="AE648" t="str">
        <f t="shared" si="159"/>
        <v>Diabetes</v>
      </c>
      <c r="AF648" t="str">
        <f t="shared" si="160"/>
        <v>29-Jul-1988</v>
      </c>
      <c r="AG648" s="18">
        <f>VLOOKUP($U648,$A647:$Q$2344,13,FALSE)</f>
        <v>5503.36</v>
      </c>
      <c r="AH648" t="str">
        <f t="shared" si="161"/>
        <v>tier - 2</v>
      </c>
      <c r="AI648" t="str">
        <f t="shared" si="162"/>
        <v>tier - 2</v>
      </c>
      <c r="AJ648" t="str">
        <f t="shared" si="163"/>
        <v>R1012</v>
      </c>
      <c r="AK648">
        <f t="shared" si="164"/>
        <v>34</v>
      </c>
    </row>
    <row r="649" spans="1:37" ht="15.6" x14ac:dyDescent="0.3">
      <c r="A649" s="1" t="s">
        <v>1723</v>
      </c>
      <c r="B649" t="s">
        <v>5347</v>
      </c>
      <c r="C649">
        <v>39.799999999999997</v>
      </c>
      <c r="D649">
        <v>4.6500000000000004</v>
      </c>
      <c r="E649" t="s">
        <v>2381</v>
      </c>
      <c r="F649" t="s">
        <v>2380</v>
      </c>
      <c r="G649" t="s">
        <v>2380</v>
      </c>
      <c r="H649">
        <v>2</v>
      </c>
      <c r="I649" t="s">
        <v>2380</v>
      </c>
      <c r="J649" t="s">
        <v>8344</v>
      </c>
      <c r="K649" t="s">
        <v>8350</v>
      </c>
      <c r="L649" t="s">
        <v>8960</v>
      </c>
      <c r="M649" s="15">
        <v>5539.4</v>
      </c>
      <c r="N649" t="s">
        <v>11</v>
      </c>
      <c r="O649" t="s">
        <v>11</v>
      </c>
      <c r="P649" t="s">
        <v>13</v>
      </c>
      <c r="Q649">
        <v>41</v>
      </c>
      <c r="U649" s="1" t="s">
        <v>1723</v>
      </c>
      <c r="V649" t="str">
        <f t="shared" si="150"/>
        <v>Lanza</v>
      </c>
      <c r="W649">
        <f t="shared" si="151"/>
        <v>39.799999999999997</v>
      </c>
      <c r="X649">
        <f t="shared" si="152"/>
        <v>4.6500000000000004</v>
      </c>
      <c r="Y649" t="str">
        <f t="shared" si="153"/>
        <v>Yes</v>
      </c>
      <c r="Z649" t="str">
        <f t="shared" si="154"/>
        <v>No</v>
      </c>
      <c r="AA649" t="str">
        <f t="shared" si="155"/>
        <v>No</v>
      </c>
      <c r="AB649">
        <f t="shared" si="156"/>
        <v>2</v>
      </c>
      <c r="AC649" t="str">
        <f t="shared" si="157"/>
        <v>No</v>
      </c>
      <c r="AD649" t="str">
        <f t="shared" si="158"/>
        <v>Obesity</v>
      </c>
      <c r="AE649" t="str">
        <f t="shared" si="159"/>
        <v>Normal</v>
      </c>
      <c r="AF649" t="str">
        <f t="shared" si="160"/>
        <v>7-Nov-1981</v>
      </c>
      <c r="AG649" s="18">
        <f>VLOOKUP($U649,$A648:$Q$2344,13,FALSE)</f>
        <v>5539.4</v>
      </c>
      <c r="AH649" t="str">
        <f t="shared" si="161"/>
        <v>tier - 2</v>
      </c>
      <c r="AI649" t="str">
        <f t="shared" si="162"/>
        <v>tier - 2</v>
      </c>
      <c r="AJ649" t="str">
        <f t="shared" si="163"/>
        <v>R1013</v>
      </c>
      <c r="AK649">
        <f t="shared" si="164"/>
        <v>41</v>
      </c>
    </row>
    <row r="650" spans="1:37" ht="15.6" x14ac:dyDescent="0.3">
      <c r="A650" s="1" t="s">
        <v>1722</v>
      </c>
      <c r="B650" t="s">
        <v>5348</v>
      </c>
      <c r="C650">
        <v>33.659999999999997</v>
      </c>
      <c r="D650">
        <v>5.65</v>
      </c>
      <c r="E650" t="s">
        <v>2381</v>
      </c>
      <c r="F650" t="s">
        <v>2380</v>
      </c>
      <c r="G650" t="s">
        <v>2380</v>
      </c>
      <c r="H650">
        <v>2</v>
      </c>
      <c r="I650" t="s">
        <v>2380</v>
      </c>
      <c r="J650" t="s">
        <v>8344</v>
      </c>
      <c r="K650" t="s">
        <v>8350</v>
      </c>
      <c r="L650" t="s">
        <v>8961</v>
      </c>
      <c r="M650" s="15">
        <v>5540.35</v>
      </c>
      <c r="N650" t="s">
        <v>11</v>
      </c>
      <c r="O650" t="s">
        <v>11</v>
      </c>
      <c r="P650" t="s">
        <v>23</v>
      </c>
      <c r="Q650">
        <v>42</v>
      </c>
      <c r="U650" s="1" t="s">
        <v>1722</v>
      </c>
      <c r="V650" t="str">
        <f t="shared" si="150"/>
        <v>Picklesimer</v>
      </c>
      <c r="W650">
        <f t="shared" si="151"/>
        <v>33.659999999999997</v>
      </c>
      <c r="X650">
        <f t="shared" si="152"/>
        <v>5.65</v>
      </c>
      <c r="Y650" t="str">
        <f t="shared" si="153"/>
        <v>Yes</v>
      </c>
      <c r="Z650" t="str">
        <f t="shared" si="154"/>
        <v>No</v>
      </c>
      <c r="AA650" t="str">
        <f t="shared" si="155"/>
        <v>No</v>
      </c>
      <c r="AB650">
        <f t="shared" si="156"/>
        <v>2</v>
      </c>
      <c r="AC650" t="str">
        <f t="shared" si="157"/>
        <v>No</v>
      </c>
      <c r="AD650" t="str">
        <f t="shared" si="158"/>
        <v>Obesity</v>
      </c>
      <c r="AE650" t="str">
        <f t="shared" si="159"/>
        <v>Normal</v>
      </c>
      <c r="AF650" t="str">
        <f t="shared" si="160"/>
        <v>7-Dec-1980</v>
      </c>
      <c r="AG650" s="18">
        <f>VLOOKUP($U650,$A649:$Q$2344,13,FALSE)</f>
        <v>5540.35</v>
      </c>
      <c r="AH650" t="str">
        <f t="shared" si="161"/>
        <v>tier - 2</v>
      </c>
      <c r="AI650" t="str">
        <f t="shared" si="162"/>
        <v>tier - 2</v>
      </c>
      <c r="AJ650" t="str">
        <f t="shared" si="163"/>
        <v>R1012</v>
      </c>
      <c r="AK650">
        <f t="shared" si="164"/>
        <v>42</v>
      </c>
    </row>
    <row r="651" spans="1:37" ht="15.6" x14ac:dyDescent="0.3">
      <c r="A651" s="1" t="s">
        <v>1721</v>
      </c>
      <c r="B651" t="s">
        <v>5349</v>
      </c>
      <c r="C651">
        <v>35.5</v>
      </c>
      <c r="D651">
        <v>11.97</v>
      </c>
      <c r="E651" t="s">
        <v>2380</v>
      </c>
      <c r="F651" t="s">
        <v>2380</v>
      </c>
      <c r="G651" t="s">
        <v>2380</v>
      </c>
      <c r="H651">
        <v>0</v>
      </c>
      <c r="I651" t="s">
        <v>2380</v>
      </c>
      <c r="J651" t="s">
        <v>8344</v>
      </c>
      <c r="K651" t="s">
        <v>8348</v>
      </c>
      <c r="L651" t="s">
        <v>8696</v>
      </c>
      <c r="M651" s="15">
        <v>5552.61</v>
      </c>
      <c r="N651" t="s">
        <v>11</v>
      </c>
      <c r="O651" t="s">
        <v>12</v>
      </c>
      <c r="P651" t="s">
        <v>535</v>
      </c>
      <c r="Q651">
        <v>23</v>
      </c>
      <c r="U651" s="1" t="s">
        <v>1721</v>
      </c>
      <c r="V651" t="str">
        <f t="shared" si="150"/>
        <v>Giles</v>
      </c>
      <c r="W651">
        <f t="shared" si="151"/>
        <v>35.5</v>
      </c>
      <c r="X651">
        <f t="shared" si="152"/>
        <v>11.97</v>
      </c>
      <c r="Y651" t="str">
        <f t="shared" si="153"/>
        <v>No</v>
      </c>
      <c r="Z651" t="str">
        <f t="shared" si="154"/>
        <v>No</v>
      </c>
      <c r="AA651" t="str">
        <f t="shared" si="155"/>
        <v>No</v>
      </c>
      <c r="AB651">
        <f t="shared" si="156"/>
        <v>0</v>
      </c>
      <c r="AC651" t="str">
        <f t="shared" si="157"/>
        <v>No</v>
      </c>
      <c r="AD651" t="str">
        <f t="shared" si="158"/>
        <v>Obesity</v>
      </c>
      <c r="AE651" t="str">
        <f t="shared" si="159"/>
        <v>Diabetes</v>
      </c>
      <c r="AF651" t="str">
        <f t="shared" si="160"/>
        <v>22-Sep-1999</v>
      </c>
      <c r="AG651" s="18">
        <f>VLOOKUP($U651,$A650:$Q$2344,13,FALSE)</f>
        <v>5552.61</v>
      </c>
      <c r="AH651" t="str">
        <f t="shared" si="161"/>
        <v>tier - 2</v>
      </c>
      <c r="AI651" t="str">
        <f t="shared" si="162"/>
        <v>tier - 3</v>
      </c>
      <c r="AJ651" t="str">
        <f t="shared" si="163"/>
        <v>R1026</v>
      </c>
      <c r="AK651">
        <f t="shared" si="164"/>
        <v>23</v>
      </c>
    </row>
    <row r="652" spans="1:37" ht="15.6" x14ac:dyDescent="0.3">
      <c r="A652" s="1" t="s">
        <v>1720</v>
      </c>
      <c r="B652" t="s">
        <v>5350</v>
      </c>
      <c r="C652">
        <v>41.63</v>
      </c>
      <c r="D652">
        <v>6.71</v>
      </c>
      <c r="E652" t="s">
        <v>2380</v>
      </c>
      <c r="F652" t="s">
        <v>2380</v>
      </c>
      <c r="G652" t="s">
        <v>2380</v>
      </c>
      <c r="H652">
        <v>0</v>
      </c>
      <c r="I652" t="s">
        <v>2380</v>
      </c>
      <c r="J652" t="s">
        <v>8344</v>
      </c>
      <c r="K652" t="s">
        <v>8348</v>
      </c>
      <c r="L652" t="s">
        <v>8962</v>
      </c>
      <c r="M652" s="15">
        <v>5576.35</v>
      </c>
      <c r="N652" t="s">
        <v>11</v>
      </c>
      <c r="O652" t="s">
        <v>12</v>
      </c>
      <c r="P652" t="s">
        <v>13</v>
      </c>
      <c r="Q652">
        <v>48</v>
      </c>
      <c r="U652" s="1" t="s">
        <v>1720</v>
      </c>
      <c r="V652" t="str">
        <f t="shared" si="150"/>
        <v>Harmon</v>
      </c>
      <c r="W652">
        <f t="shared" si="151"/>
        <v>41.63</v>
      </c>
      <c r="X652">
        <f t="shared" si="152"/>
        <v>6.71</v>
      </c>
      <c r="Y652" t="str">
        <f t="shared" si="153"/>
        <v>No</v>
      </c>
      <c r="Z652" t="str">
        <f t="shared" si="154"/>
        <v>No</v>
      </c>
      <c r="AA652" t="str">
        <f t="shared" si="155"/>
        <v>No</v>
      </c>
      <c r="AB652">
        <f t="shared" si="156"/>
        <v>0</v>
      </c>
      <c r="AC652" t="str">
        <f t="shared" si="157"/>
        <v>No</v>
      </c>
      <c r="AD652" t="str">
        <f t="shared" si="158"/>
        <v>Obesity</v>
      </c>
      <c r="AE652" t="str">
        <f t="shared" si="159"/>
        <v>Diabetes</v>
      </c>
      <c r="AF652" t="str">
        <f t="shared" si="160"/>
        <v>18-Sep-1974</v>
      </c>
      <c r="AG652" s="18">
        <f>VLOOKUP($U652,$A651:$Q$2344,13,FALSE)</f>
        <v>5576.35</v>
      </c>
      <c r="AH652" t="str">
        <f t="shared" si="161"/>
        <v>tier - 2</v>
      </c>
      <c r="AI652" t="str">
        <f t="shared" si="162"/>
        <v>tier - 3</v>
      </c>
      <c r="AJ652" t="str">
        <f t="shared" si="163"/>
        <v>R1013</v>
      </c>
      <c r="AK652">
        <f t="shared" si="164"/>
        <v>48</v>
      </c>
    </row>
    <row r="653" spans="1:37" ht="15.6" x14ac:dyDescent="0.3">
      <c r="A653" s="1" t="s">
        <v>1719</v>
      </c>
      <c r="B653" t="s">
        <v>5351</v>
      </c>
      <c r="C653">
        <v>46.49</v>
      </c>
      <c r="D653">
        <v>11.92</v>
      </c>
      <c r="E653" t="s">
        <v>2380</v>
      </c>
      <c r="F653" t="s">
        <v>2380</v>
      </c>
      <c r="G653" t="s">
        <v>2380</v>
      </c>
      <c r="H653">
        <v>0</v>
      </c>
      <c r="I653" t="s">
        <v>2380</v>
      </c>
      <c r="J653" t="s">
        <v>8344</v>
      </c>
      <c r="K653" t="s">
        <v>8348</v>
      </c>
      <c r="L653" t="s">
        <v>8963</v>
      </c>
      <c r="M653" s="15">
        <v>5582.95</v>
      </c>
      <c r="N653" t="s">
        <v>11</v>
      </c>
      <c r="O653" t="s">
        <v>16</v>
      </c>
      <c r="P653" t="s">
        <v>23</v>
      </c>
      <c r="Q653">
        <v>37</v>
      </c>
      <c r="U653" s="1" t="s">
        <v>1719</v>
      </c>
      <c r="V653" t="str">
        <f t="shared" si="150"/>
        <v>Pennings</v>
      </c>
      <c r="W653">
        <f t="shared" si="151"/>
        <v>46.49</v>
      </c>
      <c r="X653">
        <f t="shared" si="152"/>
        <v>11.92</v>
      </c>
      <c r="Y653" t="str">
        <f t="shared" si="153"/>
        <v>No</v>
      </c>
      <c r="Z653" t="str">
        <f t="shared" si="154"/>
        <v>No</v>
      </c>
      <c r="AA653" t="str">
        <f t="shared" si="155"/>
        <v>No</v>
      </c>
      <c r="AB653">
        <f t="shared" si="156"/>
        <v>0</v>
      </c>
      <c r="AC653" t="str">
        <f t="shared" si="157"/>
        <v>No</v>
      </c>
      <c r="AD653" t="str">
        <f t="shared" si="158"/>
        <v>Obesity</v>
      </c>
      <c r="AE653" t="str">
        <f t="shared" si="159"/>
        <v>Diabetes</v>
      </c>
      <c r="AF653" t="str">
        <f t="shared" si="160"/>
        <v>5-Sep-1985</v>
      </c>
      <c r="AG653" s="18">
        <f>VLOOKUP($U653,$A652:$Q$2344,13,FALSE)</f>
        <v>5582.95</v>
      </c>
      <c r="AH653" t="str">
        <f t="shared" si="161"/>
        <v>tier - 2</v>
      </c>
      <c r="AI653" t="str">
        <f t="shared" si="162"/>
        <v>tier - 1</v>
      </c>
      <c r="AJ653" t="str">
        <f t="shared" si="163"/>
        <v>R1012</v>
      </c>
      <c r="AK653">
        <f t="shared" si="164"/>
        <v>37</v>
      </c>
    </row>
    <row r="654" spans="1:37" ht="15.6" x14ac:dyDescent="0.3">
      <c r="A654" s="1" t="s">
        <v>1718</v>
      </c>
      <c r="B654" t="s">
        <v>5352</v>
      </c>
      <c r="C654">
        <v>43.29</v>
      </c>
      <c r="D654">
        <v>5.35</v>
      </c>
      <c r="E654" t="s">
        <v>2380</v>
      </c>
      <c r="F654" t="s">
        <v>2380</v>
      </c>
      <c r="G654" t="s">
        <v>2380</v>
      </c>
      <c r="H654">
        <v>2</v>
      </c>
      <c r="I654" t="s">
        <v>2380</v>
      </c>
      <c r="J654" t="s">
        <v>8344</v>
      </c>
      <c r="K654" t="s">
        <v>8350</v>
      </c>
      <c r="L654" t="s">
        <v>8964</v>
      </c>
      <c r="M654" s="15">
        <v>5584.31</v>
      </c>
      <c r="N654" t="s">
        <v>12</v>
      </c>
      <c r="O654" t="s">
        <v>16</v>
      </c>
      <c r="P654" t="s">
        <v>13</v>
      </c>
      <c r="Q654">
        <v>36</v>
      </c>
      <c r="U654" s="1" t="s">
        <v>1718</v>
      </c>
      <c r="V654" t="str">
        <f t="shared" si="150"/>
        <v>Tseronis</v>
      </c>
      <c r="W654">
        <f t="shared" si="151"/>
        <v>43.29</v>
      </c>
      <c r="X654">
        <f t="shared" si="152"/>
        <v>5.35</v>
      </c>
      <c r="Y654" t="str">
        <f t="shared" si="153"/>
        <v>No</v>
      </c>
      <c r="Z654" t="str">
        <f t="shared" si="154"/>
        <v>No</v>
      </c>
      <c r="AA654" t="str">
        <f t="shared" si="155"/>
        <v>No</v>
      </c>
      <c r="AB654">
        <f t="shared" si="156"/>
        <v>2</v>
      </c>
      <c r="AC654" t="str">
        <f t="shared" si="157"/>
        <v>No</v>
      </c>
      <c r="AD654" t="str">
        <f t="shared" si="158"/>
        <v>Obesity</v>
      </c>
      <c r="AE654" t="str">
        <f t="shared" si="159"/>
        <v>Normal</v>
      </c>
      <c r="AF654" t="str">
        <f t="shared" si="160"/>
        <v>21-Nov-1986</v>
      </c>
      <c r="AG654" s="18">
        <f>VLOOKUP($U654,$A653:$Q$2344,13,FALSE)</f>
        <v>5584.31</v>
      </c>
      <c r="AH654" t="str">
        <f t="shared" si="161"/>
        <v>tier - 3</v>
      </c>
      <c r="AI654" t="str">
        <f t="shared" si="162"/>
        <v>tier - 1</v>
      </c>
      <c r="AJ654" t="str">
        <f t="shared" si="163"/>
        <v>R1013</v>
      </c>
      <c r="AK654">
        <f t="shared" si="164"/>
        <v>36</v>
      </c>
    </row>
    <row r="655" spans="1:37" ht="15.6" x14ac:dyDescent="0.3">
      <c r="A655" s="1" t="s">
        <v>1717</v>
      </c>
      <c r="B655" t="s">
        <v>5353</v>
      </c>
      <c r="C655">
        <v>43.08</v>
      </c>
      <c r="D655">
        <v>8.9600000000000009</v>
      </c>
      <c r="E655" t="s">
        <v>2381</v>
      </c>
      <c r="F655" t="s">
        <v>2380</v>
      </c>
      <c r="G655" t="s">
        <v>2380</v>
      </c>
      <c r="H655">
        <v>1</v>
      </c>
      <c r="I655" t="s">
        <v>2380</v>
      </c>
      <c r="J655" t="s">
        <v>8344</v>
      </c>
      <c r="K655" t="s">
        <v>8348</v>
      </c>
      <c r="L655" t="s">
        <v>8965</v>
      </c>
      <c r="M655" s="15">
        <v>5587.59</v>
      </c>
      <c r="N655" t="s">
        <v>11</v>
      </c>
      <c r="O655" t="s">
        <v>16</v>
      </c>
      <c r="P655" t="s">
        <v>13</v>
      </c>
      <c r="Q655">
        <v>39</v>
      </c>
      <c r="U655" s="1" t="s">
        <v>1717</v>
      </c>
      <c r="V655" t="str">
        <f t="shared" si="150"/>
        <v>Aliff</v>
      </c>
      <c r="W655">
        <f t="shared" si="151"/>
        <v>43.08</v>
      </c>
      <c r="X655">
        <f t="shared" si="152"/>
        <v>8.9600000000000009</v>
      </c>
      <c r="Y655" t="str">
        <f t="shared" si="153"/>
        <v>Yes</v>
      </c>
      <c r="Z655" t="str">
        <f t="shared" si="154"/>
        <v>No</v>
      </c>
      <c r="AA655" t="str">
        <f t="shared" si="155"/>
        <v>No</v>
      </c>
      <c r="AB655">
        <f t="shared" si="156"/>
        <v>1</v>
      </c>
      <c r="AC655" t="str">
        <f t="shared" si="157"/>
        <v>No</v>
      </c>
      <c r="AD655" t="str">
        <f t="shared" si="158"/>
        <v>Obesity</v>
      </c>
      <c r="AE655" t="str">
        <f t="shared" si="159"/>
        <v>Diabetes</v>
      </c>
      <c r="AF655" t="str">
        <f t="shared" si="160"/>
        <v>3-Oct-1983</v>
      </c>
      <c r="AG655" s="18">
        <f>VLOOKUP($U655,$A654:$Q$2344,13,FALSE)</f>
        <v>5587.59</v>
      </c>
      <c r="AH655" t="str">
        <f t="shared" si="161"/>
        <v>tier - 2</v>
      </c>
      <c r="AI655" t="str">
        <f t="shared" si="162"/>
        <v>tier - 1</v>
      </c>
      <c r="AJ655" t="str">
        <f t="shared" si="163"/>
        <v>R1013</v>
      </c>
      <c r="AK655">
        <f t="shared" si="164"/>
        <v>39</v>
      </c>
    </row>
    <row r="656" spans="1:37" ht="15.6" x14ac:dyDescent="0.3">
      <c r="A656" s="1" t="s">
        <v>1716</v>
      </c>
      <c r="B656" t="s">
        <v>5354</v>
      </c>
      <c r="C656">
        <v>39.07</v>
      </c>
      <c r="D656">
        <v>11.93</v>
      </c>
      <c r="E656" t="s">
        <v>2380</v>
      </c>
      <c r="F656" t="s">
        <v>2380</v>
      </c>
      <c r="G656" t="s">
        <v>2380</v>
      </c>
      <c r="H656">
        <v>0</v>
      </c>
      <c r="I656" t="s">
        <v>2380</v>
      </c>
      <c r="J656" t="s">
        <v>8344</v>
      </c>
      <c r="K656" t="s">
        <v>8348</v>
      </c>
      <c r="L656" t="s">
        <v>8966</v>
      </c>
      <c r="M656" s="15">
        <v>5594.85</v>
      </c>
      <c r="N656" t="s">
        <v>11</v>
      </c>
      <c r="O656" t="s">
        <v>12</v>
      </c>
      <c r="P656" t="s">
        <v>247</v>
      </c>
      <c r="Q656">
        <v>34</v>
      </c>
      <c r="U656" s="1" t="s">
        <v>1716</v>
      </c>
      <c r="V656" t="str">
        <f t="shared" si="150"/>
        <v>Willenberg</v>
      </c>
      <c r="W656">
        <f t="shared" si="151"/>
        <v>39.07</v>
      </c>
      <c r="X656">
        <f t="shared" si="152"/>
        <v>11.93</v>
      </c>
      <c r="Y656" t="str">
        <f t="shared" si="153"/>
        <v>No</v>
      </c>
      <c r="Z656" t="str">
        <f t="shared" si="154"/>
        <v>No</v>
      </c>
      <c r="AA656" t="str">
        <f t="shared" si="155"/>
        <v>No</v>
      </c>
      <c r="AB656">
        <f t="shared" si="156"/>
        <v>0</v>
      </c>
      <c r="AC656" t="str">
        <f t="shared" si="157"/>
        <v>No</v>
      </c>
      <c r="AD656" t="str">
        <f t="shared" si="158"/>
        <v>Obesity</v>
      </c>
      <c r="AE656" t="str">
        <f t="shared" si="159"/>
        <v>Diabetes</v>
      </c>
      <c r="AF656" t="str">
        <f t="shared" si="160"/>
        <v>18-Nov-1988</v>
      </c>
      <c r="AG656" s="18">
        <f>VLOOKUP($U656,$A655:$Q$2344,13,FALSE)</f>
        <v>5594.85</v>
      </c>
      <c r="AH656" t="str">
        <f t="shared" si="161"/>
        <v>tier - 2</v>
      </c>
      <c r="AI656" t="str">
        <f t="shared" si="162"/>
        <v>tier - 3</v>
      </c>
      <c r="AJ656" t="str">
        <f t="shared" si="163"/>
        <v>R1024</v>
      </c>
      <c r="AK656">
        <f t="shared" si="164"/>
        <v>34</v>
      </c>
    </row>
    <row r="657" spans="1:37" ht="15.6" x14ac:dyDescent="0.3">
      <c r="A657" s="1" t="s">
        <v>1715</v>
      </c>
      <c r="B657" t="s">
        <v>5355</v>
      </c>
      <c r="C657">
        <v>41.3</v>
      </c>
      <c r="D657">
        <v>9.59</v>
      </c>
      <c r="E657" t="s">
        <v>2380</v>
      </c>
      <c r="F657" t="s">
        <v>2380</v>
      </c>
      <c r="G657" t="s">
        <v>2380</v>
      </c>
      <c r="H657">
        <v>0</v>
      </c>
      <c r="I657" t="s">
        <v>2380</v>
      </c>
      <c r="J657" t="s">
        <v>8344</v>
      </c>
      <c r="K657" t="s">
        <v>8348</v>
      </c>
      <c r="L657" t="s">
        <v>8967</v>
      </c>
      <c r="M657" s="15">
        <v>5612.83</v>
      </c>
      <c r="N657" t="s">
        <v>11</v>
      </c>
      <c r="O657" t="s">
        <v>12</v>
      </c>
      <c r="P657" t="s">
        <v>13</v>
      </c>
      <c r="Q657">
        <v>44</v>
      </c>
      <c r="U657" s="1" t="s">
        <v>1715</v>
      </c>
      <c r="V657" t="str">
        <f t="shared" si="150"/>
        <v>Millett</v>
      </c>
      <c r="W657">
        <f t="shared" si="151"/>
        <v>41.3</v>
      </c>
      <c r="X657">
        <f t="shared" si="152"/>
        <v>9.59</v>
      </c>
      <c r="Y657" t="str">
        <f t="shared" si="153"/>
        <v>No</v>
      </c>
      <c r="Z657" t="str">
        <f t="shared" si="154"/>
        <v>No</v>
      </c>
      <c r="AA657" t="str">
        <f t="shared" si="155"/>
        <v>No</v>
      </c>
      <c r="AB657">
        <f t="shared" si="156"/>
        <v>0</v>
      </c>
      <c r="AC657" t="str">
        <f t="shared" si="157"/>
        <v>No</v>
      </c>
      <c r="AD657" t="str">
        <f t="shared" si="158"/>
        <v>Obesity</v>
      </c>
      <c r="AE657" t="str">
        <f t="shared" si="159"/>
        <v>Diabetes</v>
      </c>
      <c r="AF657" t="str">
        <f t="shared" si="160"/>
        <v>11-Sep-1978</v>
      </c>
      <c r="AG657" s="18">
        <f>VLOOKUP($U657,$A656:$Q$2344,13,FALSE)</f>
        <v>5612.83</v>
      </c>
      <c r="AH657" t="str">
        <f t="shared" si="161"/>
        <v>tier - 2</v>
      </c>
      <c r="AI657" t="str">
        <f t="shared" si="162"/>
        <v>tier - 3</v>
      </c>
      <c r="AJ657" t="str">
        <f t="shared" si="163"/>
        <v>R1013</v>
      </c>
      <c r="AK657">
        <f t="shared" si="164"/>
        <v>44</v>
      </c>
    </row>
    <row r="658" spans="1:37" ht="15.6" x14ac:dyDescent="0.3">
      <c r="A658" s="1" t="s">
        <v>1714</v>
      </c>
      <c r="B658" t="s">
        <v>5277</v>
      </c>
      <c r="C658">
        <v>42.95</v>
      </c>
      <c r="D658">
        <v>11.88</v>
      </c>
      <c r="E658" t="s">
        <v>2381</v>
      </c>
      <c r="F658" t="s">
        <v>2380</v>
      </c>
      <c r="G658" t="s">
        <v>2380</v>
      </c>
      <c r="H658">
        <v>2</v>
      </c>
      <c r="I658" t="s">
        <v>2380</v>
      </c>
      <c r="J658" t="s">
        <v>8344</v>
      </c>
      <c r="K658" t="s">
        <v>8348</v>
      </c>
      <c r="L658" t="s">
        <v>8968</v>
      </c>
      <c r="M658" s="15">
        <v>5615.37</v>
      </c>
      <c r="N658" t="s">
        <v>11</v>
      </c>
      <c r="O658" t="s">
        <v>12</v>
      </c>
      <c r="P658" t="s">
        <v>42</v>
      </c>
      <c r="Q658">
        <v>28</v>
      </c>
      <c r="U658" s="1" t="s">
        <v>1714</v>
      </c>
      <c r="V658" t="str">
        <f t="shared" si="150"/>
        <v>Haley</v>
      </c>
      <c r="W658">
        <f t="shared" si="151"/>
        <v>42.95</v>
      </c>
      <c r="X658">
        <f t="shared" si="152"/>
        <v>11.88</v>
      </c>
      <c r="Y658" t="str">
        <f t="shared" si="153"/>
        <v>Yes</v>
      </c>
      <c r="Z658" t="str">
        <f t="shared" si="154"/>
        <v>No</v>
      </c>
      <c r="AA658" t="str">
        <f t="shared" si="155"/>
        <v>No</v>
      </c>
      <c r="AB658">
        <f t="shared" si="156"/>
        <v>2</v>
      </c>
      <c r="AC658" t="str">
        <f t="shared" si="157"/>
        <v>No</v>
      </c>
      <c r="AD658" t="str">
        <f t="shared" si="158"/>
        <v>Obesity</v>
      </c>
      <c r="AE658" t="str">
        <f t="shared" si="159"/>
        <v>Diabetes</v>
      </c>
      <c r="AF658" t="str">
        <f t="shared" si="160"/>
        <v>15-Nov-1994</v>
      </c>
      <c r="AG658" s="18">
        <f>VLOOKUP($U658,$A657:$Q$2344,13,FALSE)</f>
        <v>5615.37</v>
      </c>
      <c r="AH658" t="str">
        <f t="shared" si="161"/>
        <v>tier - 2</v>
      </c>
      <c r="AI658" t="str">
        <f t="shared" si="162"/>
        <v>tier - 3</v>
      </c>
      <c r="AJ658" t="str">
        <f t="shared" si="163"/>
        <v>R1011</v>
      </c>
      <c r="AK658">
        <f t="shared" si="164"/>
        <v>28</v>
      </c>
    </row>
    <row r="659" spans="1:37" ht="15.6" x14ac:dyDescent="0.3">
      <c r="A659" s="1" t="s">
        <v>1713</v>
      </c>
      <c r="B659" t="s">
        <v>5356</v>
      </c>
      <c r="C659">
        <v>46.96</v>
      </c>
      <c r="D659">
        <v>4.6399999999999997</v>
      </c>
      <c r="E659" t="s">
        <v>2380</v>
      </c>
      <c r="F659" t="s">
        <v>2380</v>
      </c>
      <c r="G659" t="s">
        <v>2381</v>
      </c>
      <c r="H659">
        <v>1</v>
      </c>
      <c r="I659" t="s">
        <v>2380</v>
      </c>
      <c r="J659" t="s">
        <v>8344</v>
      </c>
      <c r="K659" t="s">
        <v>8350</v>
      </c>
      <c r="L659" t="s">
        <v>8969</v>
      </c>
      <c r="M659" s="15">
        <v>5630.46</v>
      </c>
      <c r="N659" t="s">
        <v>11</v>
      </c>
      <c r="O659" t="s">
        <v>12</v>
      </c>
      <c r="P659" t="s">
        <v>23</v>
      </c>
      <c r="Q659">
        <v>35</v>
      </c>
      <c r="U659" s="1" t="s">
        <v>1713</v>
      </c>
      <c r="V659" t="str">
        <f t="shared" si="150"/>
        <v>Ackerman</v>
      </c>
      <c r="W659">
        <f t="shared" si="151"/>
        <v>46.96</v>
      </c>
      <c r="X659">
        <f t="shared" si="152"/>
        <v>4.6399999999999997</v>
      </c>
      <c r="Y659" t="str">
        <f t="shared" si="153"/>
        <v>No</v>
      </c>
      <c r="Z659" t="str">
        <f t="shared" si="154"/>
        <v>No</v>
      </c>
      <c r="AA659" t="str">
        <f t="shared" si="155"/>
        <v>Yes</v>
      </c>
      <c r="AB659">
        <f t="shared" si="156"/>
        <v>1</v>
      </c>
      <c r="AC659" t="str">
        <f t="shared" si="157"/>
        <v>No</v>
      </c>
      <c r="AD659" t="str">
        <f t="shared" si="158"/>
        <v>Obesity</v>
      </c>
      <c r="AE659" t="str">
        <f t="shared" si="159"/>
        <v>Normal</v>
      </c>
      <c r="AF659" t="str">
        <f t="shared" si="160"/>
        <v>9-Dec-1987</v>
      </c>
      <c r="AG659" s="18">
        <f>VLOOKUP($U659,$A658:$Q$2344,13,FALSE)</f>
        <v>5630.46</v>
      </c>
      <c r="AH659" t="str">
        <f t="shared" si="161"/>
        <v>tier - 2</v>
      </c>
      <c r="AI659" t="str">
        <f t="shared" si="162"/>
        <v>tier - 3</v>
      </c>
      <c r="AJ659" t="str">
        <f t="shared" si="163"/>
        <v>R1012</v>
      </c>
      <c r="AK659">
        <f t="shared" si="164"/>
        <v>35</v>
      </c>
    </row>
    <row r="660" spans="1:37" ht="15.6" x14ac:dyDescent="0.3">
      <c r="A660" s="1" t="s">
        <v>1712</v>
      </c>
      <c r="B660" t="s">
        <v>5357</v>
      </c>
      <c r="C660">
        <v>30.495000000000001</v>
      </c>
      <c r="D660">
        <v>9.5299999999999994</v>
      </c>
      <c r="E660" t="s">
        <v>2380</v>
      </c>
      <c r="F660" t="s">
        <v>2380</v>
      </c>
      <c r="G660" t="s">
        <v>2380</v>
      </c>
      <c r="H660">
        <v>0</v>
      </c>
      <c r="I660" t="s">
        <v>2380</v>
      </c>
      <c r="J660" t="s">
        <v>8344</v>
      </c>
      <c r="K660" t="s">
        <v>8348</v>
      </c>
      <c r="L660" t="s">
        <v>8970</v>
      </c>
      <c r="M660" s="15">
        <v>5649.72</v>
      </c>
      <c r="N660" t="s">
        <v>11</v>
      </c>
      <c r="O660" t="s">
        <v>12</v>
      </c>
      <c r="P660" t="s">
        <v>42</v>
      </c>
      <c r="Q660">
        <v>40</v>
      </c>
      <c r="U660" s="1" t="s">
        <v>1712</v>
      </c>
      <c r="V660" t="str">
        <f t="shared" si="150"/>
        <v>Valdez</v>
      </c>
      <c r="W660">
        <f t="shared" si="151"/>
        <v>30.495000000000001</v>
      </c>
      <c r="X660">
        <f t="shared" si="152"/>
        <v>9.5299999999999994</v>
      </c>
      <c r="Y660" t="str">
        <f t="shared" si="153"/>
        <v>No</v>
      </c>
      <c r="Z660" t="str">
        <f t="shared" si="154"/>
        <v>No</v>
      </c>
      <c r="AA660" t="str">
        <f t="shared" si="155"/>
        <v>No</v>
      </c>
      <c r="AB660">
        <f t="shared" si="156"/>
        <v>0</v>
      </c>
      <c r="AC660" t="str">
        <f t="shared" si="157"/>
        <v>No</v>
      </c>
      <c r="AD660" t="str">
        <f t="shared" si="158"/>
        <v>Obesity</v>
      </c>
      <c r="AE660" t="str">
        <f t="shared" si="159"/>
        <v>Diabetes</v>
      </c>
      <c r="AF660" t="str">
        <f t="shared" si="160"/>
        <v>8-Jun-1983</v>
      </c>
      <c r="AG660" s="18">
        <f>VLOOKUP($U660,$A659:$Q$2344,13,FALSE)</f>
        <v>5649.72</v>
      </c>
      <c r="AH660" t="str">
        <f t="shared" si="161"/>
        <v>tier - 2</v>
      </c>
      <c r="AI660" t="str">
        <f t="shared" si="162"/>
        <v>tier - 3</v>
      </c>
      <c r="AJ660" t="str">
        <f t="shared" si="163"/>
        <v>R1011</v>
      </c>
      <c r="AK660">
        <f t="shared" si="164"/>
        <v>40</v>
      </c>
    </row>
    <row r="661" spans="1:37" ht="15.6" x14ac:dyDescent="0.3">
      <c r="A661" s="1" t="s">
        <v>1711</v>
      </c>
      <c r="B661" t="s">
        <v>5358</v>
      </c>
      <c r="C661">
        <v>17.954999999999998</v>
      </c>
      <c r="D661">
        <v>5.29</v>
      </c>
      <c r="E661" t="s">
        <v>2381</v>
      </c>
      <c r="F661" t="s">
        <v>2380</v>
      </c>
      <c r="G661" t="s">
        <v>2380</v>
      </c>
      <c r="H661">
        <v>1</v>
      </c>
      <c r="I661" t="s">
        <v>2381</v>
      </c>
      <c r="J661" t="s">
        <v>8347</v>
      </c>
      <c r="K661" t="s">
        <v>8350</v>
      </c>
      <c r="L661" t="s">
        <v>8971</v>
      </c>
      <c r="M661" s="15">
        <v>5650.14</v>
      </c>
      <c r="N661" t="s">
        <v>11</v>
      </c>
      <c r="O661" t="s">
        <v>16</v>
      </c>
      <c r="P661" t="s">
        <v>13</v>
      </c>
      <c r="Q661">
        <v>44</v>
      </c>
      <c r="U661" s="1" t="s">
        <v>1711</v>
      </c>
      <c r="V661" t="str">
        <f t="shared" si="150"/>
        <v>Michaud</v>
      </c>
      <c r="W661">
        <f t="shared" si="151"/>
        <v>17.954999999999998</v>
      </c>
      <c r="X661">
        <f t="shared" si="152"/>
        <v>5.29</v>
      </c>
      <c r="Y661" t="str">
        <f t="shared" si="153"/>
        <v>Yes</v>
      </c>
      <c r="Z661" t="str">
        <f t="shared" si="154"/>
        <v>No</v>
      </c>
      <c r="AA661" t="str">
        <f t="shared" si="155"/>
        <v>No</v>
      </c>
      <c r="AB661">
        <f t="shared" si="156"/>
        <v>1</v>
      </c>
      <c r="AC661" t="str">
        <f t="shared" si="157"/>
        <v>Yes</v>
      </c>
      <c r="AD661" t="str">
        <f t="shared" si="158"/>
        <v>Underweight</v>
      </c>
      <c r="AE661" t="str">
        <f t="shared" si="159"/>
        <v>Normal</v>
      </c>
      <c r="AF661" t="str">
        <f t="shared" si="160"/>
        <v>27-Sep-1978</v>
      </c>
      <c r="AG661" s="18">
        <f>VLOOKUP($U661,$A660:$Q$2344,13,FALSE)</f>
        <v>5650.14</v>
      </c>
      <c r="AH661" t="str">
        <f t="shared" si="161"/>
        <v>tier - 2</v>
      </c>
      <c r="AI661" t="str">
        <f t="shared" si="162"/>
        <v>tier - 1</v>
      </c>
      <c r="AJ661" t="str">
        <f t="shared" si="163"/>
        <v>R1013</v>
      </c>
      <c r="AK661">
        <f t="shared" si="164"/>
        <v>44</v>
      </c>
    </row>
    <row r="662" spans="1:37" ht="15.6" x14ac:dyDescent="0.3">
      <c r="A662" s="1" t="s">
        <v>1710</v>
      </c>
      <c r="B662" t="s">
        <v>5359</v>
      </c>
      <c r="C662">
        <v>25.6</v>
      </c>
      <c r="D662">
        <v>10.95</v>
      </c>
      <c r="E662" t="s">
        <v>2380</v>
      </c>
      <c r="F662" t="s">
        <v>2380</v>
      </c>
      <c r="G662" t="s">
        <v>2380</v>
      </c>
      <c r="H662">
        <v>3</v>
      </c>
      <c r="I662" t="s">
        <v>2380</v>
      </c>
      <c r="J662" t="s">
        <v>8345</v>
      </c>
      <c r="K662" t="s">
        <v>8348</v>
      </c>
      <c r="L662" t="s">
        <v>8972</v>
      </c>
      <c r="M662" s="15">
        <v>5662.23</v>
      </c>
      <c r="N662" t="s">
        <v>11</v>
      </c>
      <c r="O662" t="s">
        <v>16</v>
      </c>
      <c r="P662" t="s">
        <v>13</v>
      </c>
      <c r="Q662">
        <v>39</v>
      </c>
      <c r="U662" s="1" t="s">
        <v>1710</v>
      </c>
      <c r="V662" t="str">
        <f t="shared" si="150"/>
        <v>Gunnink</v>
      </c>
      <c r="W662">
        <f t="shared" si="151"/>
        <v>25.6</v>
      </c>
      <c r="X662">
        <f t="shared" si="152"/>
        <v>10.95</v>
      </c>
      <c r="Y662" t="str">
        <f t="shared" si="153"/>
        <v>No</v>
      </c>
      <c r="Z662" t="str">
        <f t="shared" si="154"/>
        <v>No</v>
      </c>
      <c r="AA662" t="str">
        <f t="shared" si="155"/>
        <v>No</v>
      </c>
      <c r="AB662">
        <f t="shared" si="156"/>
        <v>3</v>
      </c>
      <c r="AC662" t="str">
        <f t="shared" si="157"/>
        <v>No</v>
      </c>
      <c r="AD662" t="str">
        <f t="shared" si="158"/>
        <v>Over weight</v>
      </c>
      <c r="AE662" t="str">
        <f t="shared" si="159"/>
        <v>Diabetes</v>
      </c>
      <c r="AF662" t="str">
        <f t="shared" si="160"/>
        <v>3-Sep-1983</v>
      </c>
      <c r="AG662" s="18">
        <f>VLOOKUP($U662,$A661:$Q$2344,13,FALSE)</f>
        <v>5662.23</v>
      </c>
      <c r="AH662" t="str">
        <f t="shared" si="161"/>
        <v>tier - 2</v>
      </c>
      <c r="AI662" t="str">
        <f t="shared" si="162"/>
        <v>tier - 1</v>
      </c>
      <c r="AJ662" t="str">
        <f t="shared" si="163"/>
        <v>R1013</v>
      </c>
      <c r="AK662">
        <f t="shared" si="164"/>
        <v>39</v>
      </c>
    </row>
    <row r="663" spans="1:37" ht="15.6" x14ac:dyDescent="0.3">
      <c r="A663" s="1" t="s">
        <v>1709</v>
      </c>
      <c r="B663" t="s">
        <v>5360</v>
      </c>
      <c r="C663">
        <v>34.21</v>
      </c>
      <c r="D663">
        <v>9.17</v>
      </c>
      <c r="E663" t="s">
        <v>2380</v>
      </c>
      <c r="F663" t="s">
        <v>2380</v>
      </c>
      <c r="G663" t="s">
        <v>2380</v>
      </c>
      <c r="H663">
        <v>0</v>
      </c>
      <c r="I663" t="s">
        <v>2380</v>
      </c>
      <c r="J663" t="s">
        <v>8344</v>
      </c>
      <c r="K663" t="s">
        <v>8348</v>
      </c>
      <c r="L663" t="s">
        <v>8973</v>
      </c>
      <c r="M663" s="15">
        <v>5679.13</v>
      </c>
      <c r="N663" t="s">
        <v>11</v>
      </c>
      <c r="O663" t="s">
        <v>11</v>
      </c>
      <c r="P663" t="s">
        <v>13</v>
      </c>
      <c r="Q663">
        <v>38</v>
      </c>
      <c r="U663" s="1" t="s">
        <v>1709</v>
      </c>
      <c r="V663" t="str">
        <f t="shared" si="150"/>
        <v>Knight</v>
      </c>
      <c r="W663">
        <f t="shared" si="151"/>
        <v>34.21</v>
      </c>
      <c r="X663">
        <f t="shared" si="152"/>
        <v>9.17</v>
      </c>
      <c r="Y663" t="str">
        <f t="shared" si="153"/>
        <v>No</v>
      </c>
      <c r="Z663" t="str">
        <f t="shared" si="154"/>
        <v>No</v>
      </c>
      <c r="AA663" t="str">
        <f t="shared" si="155"/>
        <v>No</v>
      </c>
      <c r="AB663">
        <f t="shared" si="156"/>
        <v>0</v>
      </c>
      <c r="AC663" t="str">
        <f t="shared" si="157"/>
        <v>No</v>
      </c>
      <c r="AD663" t="str">
        <f t="shared" si="158"/>
        <v>Obesity</v>
      </c>
      <c r="AE663" t="str">
        <f t="shared" si="159"/>
        <v>Diabetes</v>
      </c>
      <c r="AF663" t="str">
        <f t="shared" si="160"/>
        <v>12-Aug-1984</v>
      </c>
      <c r="AG663" s="18">
        <f>VLOOKUP($U663,$A662:$Q$2344,13,FALSE)</f>
        <v>5679.13</v>
      </c>
      <c r="AH663" t="str">
        <f t="shared" si="161"/>
        <v>tier - 2</v>
      </c>
      <c r="AI663" t="str">
        <f t="shared" si="162"/>
        <v>tier - 2</v>
      </c>
      <c r="AJ663" t="str">
        <f t="shared" si="163"/>
        <v>R1013</v>
      </c>
      <c r="AK663">
        <f t="shared" si="164"/>
        <v>38</v>
      </c>
    </row>
    <row r="664" spans="1:37" ht="15.6" x14ac:dyDescent="0.3">
      <c r="A664" s="1" t="s">
        <v>1708</v>
      </c>
      <c r="B664" t="s">
        <v>5361</v>
      </c>
      <c r="C664">
        <v>39.74</v>
      </c>
      <c r="D664">
        <v>7.39</v>
      </c>
      <c r="E664" t="s">
        <v>2380</v>
      </c>
      <c r="F664" t="s">
        <v>2380</v>
      </c>
      <c r="G664" t="s">
        <v>2380</v>
      </c>
      <c r="H664">
        <v>0</v>
      </c>
      <c r="I664" t="s">
        <v>2380</v>
      </c>
      <c r="J664" t="s">
        <v>8344</v>
      </c>
      <c r="K664" t="s">
        <v>8348</v>
      </c>
      <c r="L664" t="s">
        <v>8974</v>
      </c>
      <c r="M664" s="15">
        <v>5690.79</v>
      </c>
      <c r="N664" t="s">
        <v>11</v>
      </c>
      <c r="O664" t="s">
        <v>16</v>
      </c>
      <c r="P664" t="s">
        <v>13</v>
      </c>
      <c r="Q664">
        <v>50</v>
      </c>
      <c r="U664" s="1" t="s">
        <v>1708</v>
      </c>
      <c r="V664" t="str">
        <f t="shared" si="150"/>
        <v>Grosscup</v>
      </c>
      <c r="W664">
        <f t="shared" si="151"/>
        <v>39.74</v>
      </c>
      <c r="X664">
        <f t="shared" si="152"/>
        <v>7.39</v>
      </c>
      <c r="Y664" t="str">
        <f t="shared" si="153"/>
        <v>No</v>
      </c>
      <c r="Z664" t="str">
        <f t="shared" si="154"/>
        <v>No</v>
      </c>
      <c r="AA664" t="str">
        <f t="shared" si="155"/>
        <v>No</v>
      </c>
      <c r="AB664">
        <f t="shared" si="156"/>
        <v>0</v>
      </c>
      <c r="AC664" t="str">
        <f t="shared" si="157"/>
        <v>No</v>
      </c>
      <c r="AD664" t="str">
        <f t="shared" si="158"/>
        <v>Obesity</v>
      </c>
      <c r="AE664" t="str">
        <f t="shared" si="159"/>
        <v>Diabetes</v>
      </c>
      <c r="AF664" t="str">
        <f t="shared" si="160"/>
        <v>28-Oct-1972</v>
      </c>
      <c r="AG664" s="18">
        <f>VLOOKUP($U664,$A663:$Q$2344,13,FALSE)</f>
        <v>5690.79</v>
      </c>
      <c r="AH664" t="str">
        <f t="shared" si="161"/>
        <v>tier - 2</v>
      </c>
      <c r="AI664" t="str">
        <f t="shared" si="162"/>
        <v>tier - 1</v>
      </c>
      <c r="AJ664" t="str">
        <f t="shared" si="163"/>
        <v>R1013</v>
      </c>
      <c r="AK664">
        <f t="shared" si="164"/>
        <v>50</v>
      </c>
    </row>
    <row r="665" spans="1:37" ht="15.6" x14ac:dyDescent="0.3">
      <c r="A665" s="1" t="s">
        <v>1707</v>
      </c>
      <c r="B665" t="s">
        <v>5362</v>
      </c>
      <c r="C665">
        <v>49.53</v>
      </c>
      <c r="D665">
        <v>9.1300000000000008</v>
      </c>
      <c r="E665" t="s">
        <v>2381</v>
      </c>
      <c r="F665" t="s">
        <v>2380</v>
      </c>
      <c r="G665" t="s">
        <v>2380</v>
      </c>
      <c r="H665">
        <v>0</v>
      </c>
      <c r="I665" t="s">
        <v>2380</v>
      </c>
      <c r="J665" t="s">
        <v>8344</v>
      </c>
      <c r="K665" t="s">
        <v>8348</v>
      </c>
      <c r="L665" t="s">
        <v>8975</v>
      </c>
      <c r="M665" s="15">
        <v>5693.43</v>
      </c>
      <c r="N665" t="s">
        <v>11</v>
      </c>
      <c r="O665" t="s">
        <v>12</v>
      </c>
      <c r="P665" t="s">
        <v>23</v>
      </c>
      <c r="Q665">
        <v>30</v>
      </c>
      <c r="U665" s="1" t="s">
        <v>1707</v>
      </c>
      <c r="V665" t="str">
        <f t="shared" si="150"/>
        <v>Koniuch</v>
      </c>
      <c r="W665">
        <f t="shared" si="151"/>
        <v>49.53</v>
      </c>
      <c r="X665">
        <f t="shared" si="152"/>
        <v>9.1300000000000008</v>
      </c>
      <c r="Y665" t="str">
        <f t="shared" si="153"/>
        <v>Yes</v>
      </c>
      <c r="Z665" t="str">
        <f t="shared" si="154"/>
        <v>No</v>
      </c>
      <c r="AA665" t="str">
        <f t="shared" si="155"/>
        <v>No</v>
      </c>
      <c r="AB665">
        <f t="shared" si="156"/>
        <v>0</v>
      </c>
      <c r="AC665" t="str">
        <f t="shared" si="157"/>
        <v>No</v>
      </c>
      <c r="AD665" t="str">
        <f t="shared" si="158"/>
        <v>Obesity</v>
      </c>
      <c r="AE665" t="str">
        <f t="shared" si="159"/>
        <v>Diabetes</v>
      </c>
      <c r="AF665" t="str">
        <f t="shared" si="160"/>
        <v>3-Nov-1992</v>
      </c>
      <c r="AG665" s="18">
        <f>VLOOKUP($U665,$A664:$Q$2344,13,FALSE)</f>
        <v>5693.43</v>
      </c>
      <c r="AH665" t="str">
        <f t="shared" si="161"/>
        <v>tier - 2</v>
      </c>
      <c r="AI665" t="str">
        <f t="shared" si="162"/>
        <v>tier - 3</v>
      </c>
      <c r="AJ665" t="str">
        <f t="shared" si="163"/>
        <v>R1012</v>
      </c>
      <c r="AK665">
        <f t="shared" si="164"/>
        <v>30</v>
      </c>
    </row>
    <row r="666" spans="1:37" ht="15.6" x14ac:dyDescent="0.3">
      <c r="A666" s="1" t="s">
        <v>1706</v>
      </c>
      <c r="B666" t="s">
        <v>5363</v>
      </c>
      <c r="C666">
        <v>39.33</v>
      </c>
      <c r="D666">
        <v>10.4</v>
      </c>
      <c r="E666" t="s">
        <v>2380</v>
      </c>
      <c r="F666" t="s">
        <v>2380</v>
      </c>
      <c r="G666" t="s">
        <v>2380</v>
      </c>
      <c r="H666">
        <v>3</v>
      </c>
      <c r="I666" t="s">
        <v>2380</v>
      </c>
      <c r="J666" t="s">
        <v>8344</v>
      </c>
      <c r="K666" t="s">
        <v>8348</v>
      </c>
      <c r="L666" t="s">
        <v>8976</v>
      </c>
      <c r="M666" s="15">
        <v>5698.74</v>
      </c>
      <c r="N666" t="s">
        <v>11</v>
      </c>
      <c r="O666" t="s">
        <v>11</v>
      </c>
      <c r="P666" t="s">
        <v>23</v>
      </c>
      <c r="Q666">
        <v>48</v>
      </c>
      <c r="U666" s="1" t="s">
        <v>1706</v>
      </c>
      <c r="V666" t="str">
        <f t="shared" si="150"/>
        <v>Heitzman</v>
      </c>
      <c r="W666">
        <f t="shared" si="151"/>
        <v>39.33</v>
      </c>
      <c r="X666">
        <f t="shared" si="152"/>
        <v>10.4</v>
      </c>
      <c r="Y666" t="str">
        <f t="shared" si="153"/>
        <v>No</v>
      </c>
      <c r="Z666" t="str">
        <f t="shared" si="154"/>
        <v>No</v>
      </c>
      <c r="AA666" t="str">
        <f t="shared" si="155"/>
        <v>No</v>
      </c>
      <c r="AB666">
        <f t="shared" si="156"/>
        <v>3</v>
      </c>
      <c r="AC666" t="str">
        <f t="shared" si="157"/>
        <v>No</v>
      </c>
      <c r="AD666" t="str">
        <f t="shared" si="158"/>
        <v>Obesity</v>
      </c>
      <c r="AE666" t="str">
        <f t="shared" si="159"/>
        <v>Diabetes</v>
      </c>
      <c r="AF666" t="str">
        <f t="shared" si="160"/>
        <v>6-Jul-1974</v>
      </c>
      <c r="AG666" s="18">
        <f>VLOOKUP($U666,$A665:$Q$2344,13,FALSE)</f>
        <v>5698.74</v>
      </c>
      <c r="AH666" t="str">
        <f t="shared" si="161"/>
        <v>tier - 2</v>
      </c>
      <c r="AI666" t="str">
        <f t="shared" si="162"/>
        <v>tier - 2</v>
      </c>
      <c r="AJ666" t="str">
        <f t="shared" si="163"/>
        <v>R1012</v>
      </c>
      <c r="AK666">
        <f t="shared" si="164"/>
        <v>48</v>
      </c>
    </row>
    <row r="667" spans="1:37" ht="15.6" x14ac:dyDescent="0.3">
      <c r="A667" s="1" t="s">
        <v>1705</v>
      </c>
      <c r="B667" t="s">
        <v>5364</v>
      </c>
      <c r="C667">
        <v>39.979999999999997</v>
      </c>
      <c r="D667">
        <v>9.4600000000000009</v>
      </c>
      <c r="E667" t="s">
        <v>2381</v>
      </c>
      <c r="F667" t="s">
        <v>2380</v>
      </c>
      <c r="G667" t="s">
        <v>2380</v>
      </c>
      <c r="H667">
        <v>2</v>
      </c>
      <c r="I667" t="s">
        <v>2380</v>
      </c>
      <c r="J667" t="s">
        <v>8344</v>
      </c>
      <c r="K667" t="s">
        <v>8348</v>
      </c>
      <c r="L667" t="s">
        <v>8977</v>
      </c>
      <c r="M667" s="15">
        <v>5699.84</v>
      </c>
      <c r="N667" t="s">
        <v>11</v>
      </c>
      <c r="O667" t="s">
        <v>12</v>
      </c>
      <c r="P667" t="s">
        <v>13</v>
      </c>
      <c r="Q667">
        <v>41</v>
      </c>
      <c r="U667" s="1" t="s">
        <v>1705</v>
      </c>
      <c r="V667" t="str">
        <f t="shared" si="150"/>
        <v>Tatton</v>
      </c>
      <c r="W667">
        <f t="shared" si="151"/>
        <v>39.979999999999997</v>
      </c>
      <c r="X667">
        <f t="shared" si="152"/>
        <v>9.4600000000000009</v>
      </c>
      <c r="Y667" t="str">
        <f t="shared" si="153"/>
        <v>Yes</v>
      </c>
      <c r="Z667" t="str">
        <f t="shared" si="154"/>
        <v>No</v>
      </c>
      <c r="AA667" t="str">
        <f t="shared" si="155"/>
        <v>No</v>
      </c>
      <c r="AB667">
        <f t="shared" si="156"/>
        <v>2</v>
      </c>
      <c r="AC667" t="str">
        <f t="shared" si="157"/>
        <v>No</v>
      </c>
      <c r="AD667" t="str">
        <f t="shared" si="158"/>
        <v>Obesity</v>
      </c>
      <c r="AE667" t="str">
        <f t="shared" si="159"/>
        <v>Diabetes</v>
      </c>
      <c r="AF667" t="str">
        <f t="shared" si="160"/>
        <v>15-Jun-1981</v>
      </c>
      <c r="AG667" s="18">
        <f>VLOOKUP($U667,$A666:$Q$2344,13,FALSE)</f>
        <v>5699.84</v>
      </c>
      <c r="AH667" t="str">
        <f t="shared" si="161"/>
        <v>tier - 2</v>
      </c>
      <c r="AI667" t="str">
        <f t="shared" si="162"/>
        <v>tier - 3</v>
      </c>
      <c r="AJ667" t="str">
        <f t="shared" si="163"/>
        <v>R1013</v>
      </c>
      <c r="AK667">
        <f t="shared" si="164"/>
        <v>41</v>
      </c>
    </row>
    <row r="668" spans="1:37" ht="15.6" x14ac:dyDescent="0.3">
      <c r="A668" s="1" t="s">
        <v>1704</v>
      </c>
      <c r="B668" t="s">
        <v>5365</v>
      </c>
      <c r="C668">
        <v>46.51</v>
      </c>
      <c r="D668">
        <v>8.69</v>
      </c>
      <c r="E668" t="s">
        <v>2381</v>
      </c>
      <c r="F668" t="s">
        <v>2380</v>
      </c>
      <c r="G668" t="s">
        <v>2380</v>
      </c>
      <c r="H668">
        <v>0</v>
      </c>
      <c r="I668" t="s">
        <v>2380</v>
      </c>
      <c r="J668" t="s">
        <v>8344</v>
      </c>
      <c r="K668" t="s">
        <v>8348</v>
      </c>
      <c r="L668" t="s">
        <v>8978</v>
      </c>
      <c r="M668" s="15">
        <v>5708.87</v>
      </c>
      <c r="N668" t="s">
        <v>11</v>
      </c>
      <c r="O668" t="s">
        <v>16</v>
      </c>
      <c r="P668" t="s">
        <v>42</v>
      </c>
      <c r="Q668">
        <v>29</v>
      </c>
      <c r="U668" s="1" t="s">
        <v>1704</v>
      </c>
      <c r="V668" t="str">
        <f t="shared" si="150"/>
        <v>Flanagan</v>
      </c>
      <c r="W668">
        <f t="shared" si="151"/>
        <v>46.51</v>
      </c>
      <c r="X668">
        <f t="shared" si="152"/>
        <v>8.69</v>
      </c>
      <c r="Y668" t="str">
        <f t="shared" si="153"/>
        <v>Yes</v>
      </c>
      <c r="Z668" t="str">
        <f t="shared" si="154"/>
        <v>No</v>
      </c>
      <c r="AA668" t="str">
        <f t="shared" si="155"/>
        <v>No</v>
      </c>
      <c r="AB668">
        <f t="shared" si="156"/>
        <v>0</v>
      </c>
      <c r="AC668" t="str">
        <f t="shared" si="157"/>
        <v>No</v>
      </c>
      <c r="AD668" t="str">
        <f t="shared" si="158"/>
        <v>Obesity</v>
      </c>
      <c r="AE668" t="str">
        <f t="shared" si="159"/>
        <v>Diabetes</v>
      </c>
      <c r="AF668" t="str">
        <f t="shared" si="160"/>
        <v>3-Nov-1993</v>
      </c>
      <c r="AG668" s="18">
        <f>VLOOKUP($U668,$A667:$Q$2344,13,FALSE)</f>
        <v>5708.87</v>
      </c>
      <c r="AH668" t="str">
        <f t="shared" si="161"/>
        <v>tier - 2</v>
      </c>
      <c r="AI668" t="str">
        <f t="shared" si="162"/>
        <v>tier - 1</v>
      </c>
      <c r="AJ668" t="str">
        <f t="shared" si="163"/>
        <v>R1011</v>
      </c>
      <c r="AK668">
        <f t="shared" si="164"/>
        <v>29</v>
      </c>
    </row>
    <row r="669" spans="1:37" ht="15.6" x14ac:dyDescent="0.3">
      <c r="A669" s="1" t="s">
        <v>1703</v>
      </c>
      <c r="B669" t="s">
        <v>5366</v>
      </c>
      <c r="C669">
        <v>43.58</v>
      </c>
      <c r="D669">
        <v>4.2300000000000004</v>
      </c>
      <c r="E669" t="s">
        <v>2380</v>
      </c>
      <c r="F669" t="s">
        <v>2380</v>
      </c>
      <c r="G669" t="s">
        <v>2381</v>
      </c>
      <c r="H669">
        <v>1</v>
      </c>
      <c r="I669" t="s">
        <v>2380</v>
      </c>
      <c r="J669" t="s">
        <v>8344</v>
      </c>
      <c r="K669" t="s">
        <v>8350</v>
      </c>
      <c r="L669" t="s">
        <v>8979</v>
      </c>
      <c r="M669" s="15">
        <v>5709.16</v>
      </c>
      <c r="N669" t="s">
        <v>12</v>
      </c>
      <c r="O669" t="s">
        <v>12</v>
      </c>
      <c r="P669" t="s">
        <v>13</v>
      </c>
      <c r="Q669">
        <v>41</v>
      </c>
      <c r="U669" s="1" t="s">
        <v>1703</v>
      </c>
      <c r="V669" t="str">
        <f t="shared" si="150"/>
        <v>Funk</v>
      </c>
      <c r="W669">
        <f t="shared" si="151"/>
        <v>43.58</v>
      </c>
      <c r="X669">
        <f t="shared" si="152"/>
        <v>4.2300000000000004</v>
      </c>
      <c r="Y669" t="str">
        <f t="shared" si="153"/>
        <v>No</v>
      </c>
      <c r="Z669" t="str">
        <f t="shared" si="154"/>
        <v>No</v>
      </c>
      <c r="AA669" t="str">
        <f t="shared" si="155"/>
        <v>Yes</v>
      </c>
      <c r="AB669">
        <f t="shared" si="156"/>
        <v>1</v>
      </c>
      <c r="AC669" t="str">
        <f t="shared" si="157"/>
        <v>No</v>
      </c>
      <c r="AD669" t="str">
        <f t="shared" si="158"/>
        <v>Obesity</v>
      </c>
      <c r="AE669" t="str">
        <f t="shared" si="159"/>
        <v>Normal</v>
      </c>
      <c r="AF669" t="str">
        <f t="shared" si="160"/>
        <v>30-Aug-1981</v>
      </c>
      <c r="AG669" s="18">
        <f>VLOOKUP($U669,$A668:$Q$2344,13,FALSE)</f>
        <v>5709.16</v>
      </c>
      <c r="AH669" t="str">
        <f t="shared" si="161"/>
        <v>tier - 3</v>
      </c>
      <c r="AI669" t="str">
        <f t="shared" si="162"/>
        <v>tier - 3</v>
      </c>
      <c r="AJ669" t="str">
        <f t="shared" si="163"/>
        <v>R1013</v>
      </c>
      <c r="AK669">
        <f t="shared" si="164"/>
        <v>41</v>
      </c>
    </row>
    <row r="670" spans="1:37" ht="15.6" x14ac:dyDescent="0.3">
      <c r="A670" s="1" t="s">
        <v>1702</v>
      </c>
      <c r="B670" t="s">
        <v>5367</v>
      </c>
      <c r="C670">
        <v>42.28</v>
      </c>
      <c r="D670">
        <v>9.16</v>
      </c>
      <c r="E670" t="s">
        <v>2381</v>
      </c>
      <c r="F670" t="s">
        <v>2380</v>
      </c>
      <c r="G670" t="s">
        <v>2380</v>
      </c>
      <c r="H670">
        <v>1</v>
      </c>
      <c r="I670" t="s">
        <v>2380</v>
      </c>
      <c r="J670" t="s">
        <v>8344</v>
      </c>
      <c r="K670" t="s">
        <v>8348</v>
      </c>
      <c r="L670" t="s">
        <v>8980</v>
      </c>
      <c r="M670" s="15">
        <v>5720.38</v>
      </c>
      <c r="N670" t="s">
        <v>11</v>
      </c>
      <c r="O670" t="s">
        <v>16</v>
      </c>
      <c r="P670" t="s">
        <v>13</v>
      </c>
      <c r="Q670">
        <v>51</v>
      </c>
      <c r="U670" s="1" t="s">
        <v>1702</v>
      </c>
      <c r="V670" t="str">
        <f t="shared" si="150"/>
        <v>Davenport</v>
      </c>
      <c r="W670">
        <f t="shared" si="151"/>
        <v>42.28</v>
      </c>
      <c r="X670">
        <f t="shared" si="152"/>
        <v>9.16</v>
      </c>
      <c r="Y670" t="str">
        <f t="shared" si="153"/>
        <v>Yes</v>
      </c>
      <c r="Z670" t="str">
        <f t="shared" si="154"/>
        <v>No</v>
      </c>
      <c r="AA670" t="str">
        <f t="shared" si="155"/>
        <v>No</v>
      </c>
      <c r="AB670">
        <f t="shared" si="156"/>
        <v>1</v>
      </c>
      <c r="AC670" t="str">
        <f t="shared" si="157"/>
        <v>No</v>
      </c>
      <c r="AD670" t="str">
        <f t="shared" si="158"/>
        <v>Obesity</v>
      </c>
      <c r="AE670" t="str">
        <f t="shared" si="159"/>
        <v>Diabetes</v>
      </c>
      <c r="AF670" t="str">
        <f t="shared" si="160"/>
        <v>18-Dec-1971</v>
      </c>
      <c r="AG670" s="18">
        <f>VLOOKUP($U670,$A669:$Q$2344,13,FALSE)</f>
        <v>5720.38</v>
      </c>
      <c r="AH670" t="str">
        <f t="shared" si="161"/>
        <v>tier - 2</v>
      </c>
      <c r="AI670" t="str">
        <f t="shared" si="162"/>
        <v>tier - 1</v>
      </c>
      <c r="AJ670" t="str">
        <f t="shared" si="163"/>
        <v>R1013</v>
      </c>
      <c r="AK670">
        <f t="shared" si="164"/>
        <v>51</v>
      </c>
    </row>
    <row r="671" spans="1:37" ht="15.6" x14ac:dyDescent="0.3">
      <c r="A671" s="1" t="s">
        <v>1701</v>
      </c>
      <c r="B671" t="s">
        <v>5093</v>
      </c>
      <c r="C671">
        <v>35.520000000000003</v>
      </c>
      <c r="D671">
        <v>8.26</v>
      </c>
      <c r="E671" t="s">
        <v>2380</v>
      </c>
      <c r="F671" t="s">
        <v>2380</v>
      </c>
      <c r="G671" t="s">
        <v>2380</v>
      </c>
      <c r="H671">
        <v>0</v>
      </c>
      <c r="I671" t="s">
        <v>2380</v>
      </c>
      <c r="J671" t="s">
        <v>8344</v>
      </c>
      <c r="K671" t="s">
        <v>8348</v>
      </c>
      <c r="L671" t="s">
        <v>8981</v>
      </c>
      <c r="M671" s="15">
        <v>5729.01</v>
      </c>
      <c r="N671" t="s">
        <v>16</v>
      </c>
      <c r="O671" t="s">
        <v>11</v>
      </c>
      <c r="P671" t="s">
        <v>23</v>
      </c>
      <c r="Q671">
        <v>35</v>
      </c>
      <c r="U671" s="1" t="s">
        <v>1701</v>
      </c>
      <c r="V671" t="str">
        <f t="shared" si="150"/>
        <v>Nicholson</v>
      </c>
      <c r="W671">
        <f t="shared" si="151"/>
        <v>35.520000000000003</v>
      </c>
      <c r="X671">
        <f t="shared" si="152"/>
        <v>8.26</v>
      </c>
      <c r="Y671" t="str">
        <f t="shared" si="153"/>
        <v>No</v>
      </c>
      <c r="Z671" t="str">
        <f t="shared" si="154"/>
        <v>No</v>
      </c>
      <c r="AA671" t="str">
        <f t="shared" si="155"/>
        <v>No</v>
      </c>
      <c r="AB671">
        <f t="shared" si="156"/>
        <v>0</v>
      </c>
      <c r="AC671" t="str">
        <f t="shared" si="157"/>
        <v>No</v>
      </c>
      <c r="AD671" t="str">
        <f t="shared" si="158"/>
        <v>Obesity</v>
      </c>
      <c r="AE671" t="str">
        <f t="shared" si="159"/>
        <v>Diabetes</v>
      </c>
      <c r="AF671" t="str">
        <f t="shared" si="160"/>
        <v>19-Oct-1987</v>
      </c>
      <c r="AG671" s="18">
        <f>VLOOKUP($U671,$A670:$Q$2344,13,FALSE)</f>
        <v>5729.01</v>
      </c>
      <c r="AH671" t="str">
        <f t="shared" si="161"/>
        <v>tier - 1</v>
      </c>
      <c r="AI671" t="str">
        <f t="shared" si="162"/>
        <v>tier - 2</v>
      </c>
      <c r="AJ671" t="str">
        <f t="shared" si="163"/>
        <v>R1012</v>
      </c>
      <c r="AK671">
        <f t="shared" si="164"/>
        <v>35</v>
      </c>
    </row>
    <row r="672" spans="1:37" ht="15.6" x14ac:dyDescent="0.3">
      <c r="A672" s="1" t="s">
        <v>1700</v>
      </c>
      <c r="B672" t="s">
        <v>5368</v>
      </c>
      <c r="C672">
        <v>33.6</v>
      </c>
      <c r="D672">
        <v>11.25</v>
      </c>
      <c r="E672" t="s">
        <v>2380</v>
      </c>
      <c r="F672" t="s">
        <v>2380</v>
      </c>
      <c r="G672" t="s">
        <v>2380</v>
      </c>
      <c r="H672">
        <v>0</v>
      </c>
      <c r="I672" t="s">
        <v>2380</v>
      </c>
      <c r="J672" t="s">
        <v>8344</v>
      </c>
      <c r="K672" t="s">
        <v>8348</v>
      </c>
      <c r="L672" t="s">
        <v>8982</v>
      </c>
      <c r="M672" s="15">
        <v>5741.67</v>
      </c>
      <c r="N672" t="s">
        <v>11</v>
      </c>
      <c r="O672" t="s">
        <v>12</v>
      </c>
      <c r="P672" t="s">
        <v>13</v>
      </c>
      <c r="Q672">
        <v>50</v>
      </c>
      <c r="U672" s="1" t="s">
        <v>1700</v>
      </c>
      <c r="V672" t="str">
        <f t="shared" si="150"/>
        <v>Lindbloom</v>
      </c>
      <c r="W672">
        <f t="shared" si="151"/>
        <v>33.6</v>
      </c>
      <c r="X672">
        <f t="shared" si="152"/>
        <v>11.25</v>
      </c>
      <c r="Y672" t="str">
        <f t="shared" si="153"/>
        <v>No</v>
      </c>
      <c r="Z672" t="str">
        <f t="shared" si="154"/>
        <v>No</v>
      </c>
      <c r="AA672" t="str">
        <f t="shared" si="155"/>
        <v>No</v>
      </c>
      <c r="AB672">
        <f t="shared" si="156"/>
        <v>0</v>
      </c>
      <c r="AC672" t="str">
        <f t="shared" si="157"/>
        <v>No</v>
      </c>
      <c r="AD672" t="str">
        <f t="shared" si="158"/>
        <v>Obesity</v>
      </c>
      <c r="AE672" t="str">
        <f t="shared" si="159"/>
        <v>Diabetes</v>
      </c>
      <c r="AF672" t="str">
        <f t="shared" si="160"/>
        <v>21-Aug-1972</v>
      </c>
      <c r="AG672" s="18">
        <f>VLOOKUP($U672,$A671:$Q$2344,13,FALSE)</f>
        <v>5741.67</v>
      </c>
      <c r="AH672" t="str">
        <f t="shared" si="161"/>
        <v>tier - 2</v>
      </c>
      <c r="AI672" t="str">
        <f t="shared" si="162"/>
        <v>tier - 3</v>
      </c>
      <c r="AJ672" t="str">
        <f t="shared" si="163"/>
        <v>R1013</v>
      </c>
      <c r="AK672">
        <f t="shared" si="164"/>
        <v>50</v>
      </c>
    </row>
    <row r="673" spans="1:37" ht="15.6" x14ac:dyDescent="0.3">
      <c r="A673" s="1" t="s">
        <v>1699</v>
      </c>
      <c r="B673" t="s">
        <v>5369</v>
      </c>
      <c r="C673">
        <v>22.42</v>
      </c>
      <c r="D673">
        <v>6.74</v>
      </c>
      <c r="E673" t="s">
        <v>2380</v>
      </c>
      <c r="F673" t="s">
        <v>2380</v>
      </c>
      <c r="G673" t="s">
        <v>2380</v>
      </c>
      <c r="H673">
        <v>0</v>
      </c>
      <c r="I673" t="s">
        <v>2381</v>
      </c>
      <c r="J673" t="s">
        <v>8346</v>
      </c>
      <c r="K673" t="s">
        <v>8348</v>
      </c>
      <c r="L673" t="s">
        <v>8983</v>
      </c>
      <c r="M673" s="15">
        <v>5748.13</v>
      </c>
      <c r="N673" t="s">
        <v>11</v>
      </c>
      <c r="O673" t="s">
        <v>16</v>
      </c>
      <c r="P673" t="s">
        <v>300</v>
      </c>
      <c r="Q673">
        <v>29</v>
      </c>
      <c r="U673" s="1" t="s">
        <v>1699</v>
      </c>
      <c r="V673" t="str">
        <f t="shared" si="150"/>
        <v>Wijayaratne</v>
      </c>
      <c r="W673">
        <f t="shared" si="151"/>
        <v>22.42</v>
      </c>
      <c r="X673">
        <f t="shared" si="152"/>
        <v>6.74</v>
      </c>
      <c r="Y673" t="str">
        <f t="shared" si="153"/>
        <v>No</v>
      </c>
      <c r="Z673" t="str">
        <f t="shared" si="154"/>
        <v>No</v>
      </c>
      <c r="AA673" t="str">
        <f t="shared" si="155"/>
        <v>No</v>
      </c>
      <c r="AB673">
        <f t="shared" si="156"/>
        <v>0</v>
      </c>
      <c r="AC673" t="str">
        <f t="shared" si="157"/>
        <v>Yes</v>
      </c>
      <c r="AD673" t="str">
        <f t="shared" si="158"/>
        <v>Normal weight</v>
      </c>
      <c r="AE673" t="str">
        <f t="shared" si="159"/>
        <v>Diabetes</v>
      </c>
      <c r="AF673" t="str">
        <f t="shared" si="160"/>
        <v>10-Jun-1993</v>
      </c>
      <c r="AG673" s="18">
        <f>VLOOKUP($U673,$A672:$Q$2344,13,FALSE)</f>
        <v>5748.13</v>
      </c>
      <c r="AH673" t="str">
        <f t="shared" si="161"/>
        <v>tier - 2</v>
      </c>
      <c r="AI673" t="str">
        <f t="shared" si="162"/>
        <v>tier - 1</v>
      </c>
      <c r="AJ673" t="str">
        <f t="shared" si="163"/>
        <v>R1021</v>
      </c>
      <c r="AK673">
        <f t="shared" si="164"/>
        <v>29</v>
      </c>
    </row>
    <row r="674" spans="1:37" ht="15.6" x14ac:dyDescent="0.3">
      <c r="A674" s="1" t="s">
        <v>1698</v>
      </c>
      <c r="B674" t="s">
        <v>5370</v>
      </c>
      <c r="C674">
        <v>46.86</v>
      </c>
      <c r="D674">
        <v>4.87</v>
      </c>
      <c r="E674" t="s">
        <v>2380</v>
      </c>
      <c r="F674" t="s">
        <v>2380</v>
      </c>
      <c r="G674" t="s">
        <v>2380</v>
      </c>
      <c r="H674">
        <v>0</v>
      </c>
      <c r="I674" t="s">
        <v>2380</v>
      </c>
      <c r="J674" t="s">
        <v>8344</v>
      </c>
      <c r="K674" t="s">
        <v>8350</v>
      </c>
      <c r="L674" t="s">
        <v>8984</v>
      </c>
      <c r="M674" s="15">
        <v>5757.41</v>
      </c>
      <c r="N674" t="s">
        <v>11</v>
      </c>
      <c r="O674" t="s">
        <v>12</v>
      </c>
      <c r="P674" t="s">
        <v>166</v>
      </c>
      <c r="Q674">
        <v>39</v>
      </c>
      <c r="U674" s="1" t="s">
        <v>1698</v>
      </c>
      <c r="V674" t="str">
        <f t="shared" si="150"/>
        <v>Ainsworth</v>
      </c>
      <c r="W674">
        <f t="shared" si="151"/>
        <v>46.86</v>
      </c>
      <c r="X674">
        <f t="shared" si="152"/>
        <v>4.87</v>
      </c>
      <c r="Y674" t="str">
        <f t="shared" si="153"/>
        <v>No</v>
      </c>
      <c r="Z674" t="str">
        <f t="shared" si="154"/>
        <v>No</v>
      </c>
      <c r="AA674" t="str">
        <f t="shared" si="155"/>
        <v>No</v>
      </c>
      <c r="AB674">
        <f t="shared" si="156"/>
        <v>0</v>
      </c>
      <c r="AC674" t="str">
        <f t="shared" si="157"/>
        <v>No</v>
      </c>
      <c r="AD674" t="str">
        <f t="shared" si="158"/>
        <v>Obesity</v>
      </c>
      <c r="AE674" t="str">
        <f t="shared" si="159"/>
        <v>Normal</v>
      </c>
      <c r="AF674" t="str">
        <f t="shared" si="160"/>
        <v>30-Aug-1983</v>
      </c>
      <c r="AG674" s="18">
        <f>VLOOKUP($U674,$A673:$Q$2344,13,FALSE)</f>
        <v>5757.41</v>
      </c>
      <c r="AH674" t="str">
        <f t="shared" si="161"/>
        <v>tier - 2</v>
      </c>
      <c r="AI674" t="str">
        <f t="shared" si="162"/>
        <v>tier - 3</v>
      </c>
      <c r="AJ674" t="str">
        <f t="shared" si="163"/>
        <v>R1019</v>
      </c>
      <c r="AK674">
        <f t="shared" si="164"/>
        <v>39</v>
      </c>
    </row>
    <row r="675" spans="1:37" ht="15.6" x14ac:dyDescent="0.3">
      <c r="A675" s="1" t="s">
        <v>1697</v>
      </c>
      <c r="B675" t="s">
        <v>5371</v>
      </c>
      <c r="C675">
        <v>32.965000000000003</v>
      </c>
      <c r="D675">
        <v>6.68</v>
      </c>
      <c r="E675" t="s">
        <v>2380</v>
      </c>
      <c r="F675" t="s">
        <v>2380</v>
      </c>
      <c r="G675" t="s">
        <v>2380</v>
      </c>
      <c r="H675">
        <v>3</v>
      </c>
      <c r="I675" t="s">
        <v>2380</v>
      </c>
      <c r="J675" t="s">
        <v>8344</v>
      </c>
      <c r="K675" t="s">
        <v>8348</v>
      </c>
      <c r="L675" t="s">
        <v>8985</v>
      </c>
      <c r="M675" s="15">
        <v>5778.71</v>
      </c>
      <c r="N675" t="s">
        <v>11</v>
      </c>
      <c r="O675" t="s">
        <v>12</v>
      </c>
      <c r="P675" t="s">
        <v>632</v>
      </c>
      <c r="Q675">
        <v>18</v>
      </c>
      <c r="U675" s="1" t="s">
        <v>1697</v>
      </c>
      <c r="V675" t="str">
        <f t="shared" si="150"/>
        <v>Gayagoy</v>
      </c>
      <c r="W675">
        <f t="shared" si="151"/>
        <v>32.965000000000003</v>
      </c>
      <c r="X675">
        <f t="shared" si="152"/>
        <v>6.68</v>
      </c>
      <c r="Y675" t="str">
        <f t="shared" si="153"/>
        <v>No</v>
      </c>
      <c r="Z675" t="str">
        <f t="shared" si="154"/>
        <v>No</v>
      </c>
      <c r="AA675" t="str">
        <f t="shared" si="155"/>
        <v>No</v>
      </c>
      <c r="AB675">
        <f t="shared" si="156"/>
        <v>3</v>
      </c>
      <c r="AC675" t="str">
        <f t="shared" si="157"/>
        <v>No</v>
      </c>
      <c r="AD675" t="str">
        <f t="shared" si="158"/>
        <v>Obesity</v>
      </c>
      <c r="AE675" t="str">
        <f t="shared" si="159"/>
        <v>Diabetes</v>
      </c>
      <c r="AF675" t="str">
        <f t="shared" si="160"/>
        <v>1-Nov-2004</v>
      </c>
      <c r="AG675" s="18">
        <f>VLOOKUP($U675,$A674:$Q$2344,13,FALSE)</f>
        <v>5778.71</v>
      </c>
      <c r="AH675" t="str">
        <f t="shared" si="161"/>
        <v>tier - 2</v>
      </c>
      <c r="AI675" t="str">
        <f t="shared" si="162"/>
        <v>tier - 3</v>
      </c>
      <c r="AJ675" t="str">
        <f t="shared" si="163"/>
        <v>R1022</v>
      </c>
      <c r="AK675">
        <f t="shared" si="164"/>
        <v>18</v>
      </c>
    </row>
    <row r="676" spans="1:37" ht="15.6" x14ac:dyDescent="0.3">
      <c r="A676" s="1" t="s">
        <v>1696</v>
      </c>
      <c r="B676" t="s">
        <v>5372</v>
      </c>
      <c r="C676">
        <v>39.340000000000003</v>
      </c>
      <c r="D676">
        <v>5.0199999999999996</v>
      </c>
      <c r="E676" t="s">
        <v>2381</v>
      </c>
      <c r="F676" t="s">
        <v>2380</v>
      </c>
      <c r="G676" t="s">
        <v>2381</v>
      </c>
      <c r="H676">
        <v>1</v>
      </c>
      <c r="I676" t="s">
        <v>2380</v>
      </c>
      <c r="J676" t="s">
        <v>8344</v>
      </c>
      <c r="K676" t="s">
        <v>8350</v>
      </c>
      <c r="L676" t="s">
        <v>8986</v>
      </c>
      <c r="M676" s="15">
        <v>5807.06</v>
      </c>
      <c r="N676" t="s">
        <v>11</v>
      </c>
      <c r="O676" t="s">
        <v>12</v>
      </c>
      <c r="P676" t="s">
        <v>13</v>
      </c>
      <c r="Q676">
        <v>42</v>
      </c>
      <c r="U676" s="1" t="s">
        <v>1696</v>
      </c>
      <c r="V676" t="str">
        <f t="shared" si="150"/>
        <v>Fitzmaurice</v>
      </c>
      <c r="W676">
        <f t="shared" si="151"/>
        <v>39.340000000000003</v>
      </c>
      <c r="X676">
        <f t="shared" si="152"/>
        <v>5.0199999999999996</v>
      </c>
      <c r="Y676" t="str">
        <f t="shared" si="153"/>
        <v>Yes</v>
      </c>
      <c r="Z676" t="str">
        <f t="shared" si="154"/>
        <v>No</v>
      </c>
      <c r="AA676" t="str">
        <f t="shared" si="155"/>
        <v>Yes</v>
      </c>
      <c r="AB676">
        <f t="shared" si="156"/>
        <v>1</v>
      </c>
      <c r="AC676" t="str">
        <f t="shared" si="157"/>
        <v>No</v>
      </c>
      <c r="AD676" t="str">
        <f t="shared" si="158"/>
        <v>Obesity</v>
      </c>
      <c r="AE676" t="str">
        <f t="shared" si="159"/>
        <v>Normal</v>
      </c>
      <c r="AF676" t="str">
        <f t="shared" si="160"/>
        <v>18-Sep-1980</v>
      </c>
      <c r="AG676" s="18">
        <f>VLOOKUP($U676,$A675:$Q$2344,13,FALSE)</f>
        <v>5807.06</v>
      </c>
      <c r="AH676" t="str">
        <f t="shared" si="161"/>
        <v>tier - 2</v>
      </c>
      <c r="AI676" t="str">
        <f t="shared" si="162"/>
        <v>tier - 3</v>
      </c>
      <c r="AJ676" t="str">
        <f t="shared" si="163"/>
        <v>R1013</v>
      </c>
      <c r="AK676">
        <f t="shared" si="164"/>
        <v>42</v>
      </c>
    </row>
    <row r="677" spans="1:37" ht="15.6" x14ac:dyDescent="0.3">
      <c r="A677" s="1" t="s">
        <v>1695</v>
      </c>
      <c r="B677" t="s">
        <v>5373</v>
      </c>
      <c r="C677">
        <v>47</v>
      </c>
      <c r="D677">
        <v>10.64</v>
      </c>
      <c r="E677" t="s">
        <v>2381</v>
      </c>
      <c r="F677" t="s">
        <v>2380</v>
      </c>
      <c r="G677" t="s">
        <v>2380</v>
      </c>
      <c r="H677">
        <v>0</v>
      </c>
      <c r="I677" t="s">
        <v>2380</v>
      </c>
      <c r="J677" t="s">
        <v>8344</v>
      </c>
      <c r="K677" t="s">
        <v>8348</v>
      </c>
      <c r="L677" t="s">
        <v>8987</v>
      </c>
      <c r="M677" s="15">
        <v>5812.9</v>
      </c>
      <c r="N677" t="s">
        <v>11</v>
      </c>
      <c r="O677" t="s">
        <v>11</v>
      </c>
      <c r="P677" t="s">
        <v>13</v>
      </c>
      <c r="Q677">
        <v>50</v>
      </c>
      <c r="U677" s="1" t="s">
        <v>1695</v>
      </c>
      <c r="V677" t="str">
        <f t="shared" si="150"/>
        <v>Rodriguez</v>
      </c>
      <c r="W677">
        <f t="shared" si="151"/>
        <v>47</v>
      </c>
      <c r="X677">
        <f t="shared" si="152"/>
        <v>10.64</v>
      </c>
      <c r="Y677" t="str">
        <f t="shared" si="153"/>
        <v>Yes</v>
      </c>
      <c r="Z677" t="str">
        <f t="shared" si="154"/>
        <v>No</v>
      </c>
      <c r="AA677" t="str">
        <f t="shared" si="155"/>
        <v>No</v>
      </c>
      <c r="AB677">
        <f t="shared" si="156"/>
        <v>0</v>
      </c>
      <c r="AC677" t="str">
        <f t="shared" si="157"/>
        <v>No</v>
      </c>
      <c r="AD677" t="str">
        <f t="shared" si="158"/>
        <v>Obesity</v>
      </c>
      <c r="AE677" t="str">
        <f t="shared" si="159"/>
        <v>Diabetes</v>
      </c>
      <c r="AF677" t="str">
        <f t="shared" si="160"/>
        <v>2-Nov-1972</v>
      </c>
      <c r="AG677" s="18">
        <f>VLOOKUP($U677,$A676:$Q$2344,13,FALSE)</f>
        <v>5812.9</v>
      </c>
      <c r="AH677" t="str">
        <f t="shared" si="161"/>
        <v>tier - 2</v>
      </c>
      <c r="AI677" t="str">
        <f t="shared" si="162"/>
        <v>tier - 2</v>
      </c>
      <c r="AJ677" t="str">
        <f t="shared" si="163"/>
        <v>R1013</v>
      </c>
      <c r="AK677">
        <f t="shared" si="164"/>
        <v>50</v>
      </c>
    </row>
    <row r="678" spans="1:37" ht="15.6" x14ac:dyDescent="0.3">
      <c r="A678" s="1" t="s">
        <v>1694</v>
      </c>
      <c r="B678" t="s">
        <v>5374</v>
      </c>
      <c r="C678">
        <v>36.71</v>
      </c>
      <c r="D678">
        <v>8.74</v>
      </c>
      <c r="E678" t="s">
        <v>2381</v>
      </c>
      <c r="F678" t="s">
        <v>2380</v>
      </c>
      <c r="G678" t="s">
        <v>2380</v>
      </c>
      <c r="H678">
        <v>0</v>
      </c>
      <c r="I678" t="s">
        <v>2380</v>
      </c>
      <c r="J678" t="s">
        <v>8344</v>
      </c>
      <c r="K678" t="s">
        <v>8348</v>
      </c>
      <c r="L678" t="s">
        <v>8988</v>
      </c>
      <c r="M678" s="15">
        <v>5816.58</v>
      </c>
      <c r="N678" t="s">
        <v>11</v>
      </c>
      <c r="O678" t="s">
        <v>11</v>
      </c>
      <c r="P678" t="s">
        <v>535</v>
      </c>
      <c r="Q678">
        <v>20</v>
      </c>
      <c r="U678" s="1" t="s">
        <v>1694</v>
      </c>
      <c r="V678" t="str">
        <f t="shared" si="150"/>
        <v>Tsoucas</v>
      </c>
      <c r="W678">
        <f t="shared" si="151"/>
        <v>36.71</v>
      </c>
      <c r="X678">
        <f t="shared" si="152"/>
        <v>8.74</v>
      </c>
      <c r="Y678" t="str">
        <f t="shared" si="153"/>
        <v>Yes</v>
      </c>
      <c r="Z678" t="str">
        <f t="shared" si="154"/>
        <v>No</v>
      </c>
      <c r="AA678" t="str">
        <f t="shared" si="155"/>
        <v>No</v>
      </c>
      <c r="AB678">
        <f t="shared" si="156"/>
        <v>0</v>
      </c>
      <c r="AC678" t="str">
        <f t="shared" si="157"/>
        <v>No</v>
      </c>
      <c r="AD678" t="str">
        <f t="shared" si="158"/>
        <v>Obesity</v>
      </c>
      <c r="AE678" t="str">
        <f t="shared" si="159"/>
        <v>Diabetes</v>
      </c>
      <c r="AF678" t="str">
        <f t="shared" si="160"/>
        <v>22-Jul-2002</v>
      </c>
      <c r="AG678" s="18">
        <f>VLOOKUP($U678,$A677:$Q$2344,13,FALSE)</f>
        <v>5816.58</v>
      </c>
      <c r="AH678" t="str">
        <f t="shared" si="161"/>
        <v>tier - 2</v>
      </c>
      <c r="AI678" t="str">
        <f t="shared" si="162"/>
        <v>tier - 2</v>
      </c>
      <c r="AJ678" t="str">
        <f t="shared" si="163"/>
        <v>R1026</v>
      </c>
      <c r="AK678">
        <f t="shared" si="164"/>
        <v>20</v>
      </c>
    </row>
    <row r="679" spans="1:37" ht="15.6" x14ac:dyDescent="0.3">
      <c r="A679" s="1" t="s">
        <v>1693</v>
      </c>
      <c r="B679" t="s">
        <v>5375</v>
      </c>
      <c r="C679">
        <v>53.48</v>
      </c>
      <c r="D679">
        <v>5.64</v>
      </c>
      <c r="E679" t="s">
        <v>2380</v>
      </c>
      <c r="F679" t="s">
        <v>2380</v>
      </c>
      <c r="G679" t="s">
        <v>2380</v>
      </c>
      <c r="H679">
        <v>0</v>
      </c>
      <c r="I679" t="s">
        <v>2380</v>
      </c>
      <c r="J679" t="s">
        <v>8344</v>
      </c>
      <c r="K679" t="s">
        <v>8350</v>
      </c>
      <c r="L679" t="s">
        <v>8989</v>
      </c>
      <c r="M679" s="15">
        <v>5832.6</v>
      </c>
      <c r="N679" t="s">
        <v>11</v>
      </c>
      <c r="O679" t="s">
        <v>12</v>
      </c>
      <c r="P679" t="s">
        <v>23</v>
      </c>
      <c r="Q679">
        <v>51</v>
      </c>
      <c r="U679" s="1" t="s">
        <v>1693</v>
      </c>
      <c r="V679" t="str">
        <f t="shared" si="150"/>
        <v>Muhly</v>
      </c>
      <c r="W679">
        <f t="shared" si="151"/>
        <v>53.48</v>
      </c>
      <c r="X679">
        <f t="shared" si="152"/>
        <v>5.64</v>
      </c>
      <c r="Y679" t="str">
        <f t="shared" si="153"/>
        <v>No</v>
      </c>
      <c r="Z679" t="str">
        <f t="shared" si="154"/>
        <v>No</v>
      </c>
      <c r="AA679" t="str">
        <f t="shared" si="155"/>
        <v>No</v>
      </c>
      <c r="AB679">
        <f t="shared" si="156"/>
        <v>0</v>
      </c>
      <c r="AC679" t="str">
        <f t="shared" si="157"/>
        <v>No</v>
      </c>
      <c r="AD679" t="str">
        <f t="shared" si="158"/>
        <v>Obesity</v>
      </c>
      <c r="AE679" t="str">
        <f t="shared" si="159"/>
        <v>Normal</v>
      </c>
      <c r="AF679" t="str">
        <f t="shared" si="160"/>
        <v>27-Sep-1971</v>
      </c>
      <c r="AG679" s="18">
        <f>VLOOKUP($U679,$A678:$Q$2344,13,FALSE)</f>
        <v>5832.6</v>
      </c>
      <c r="AH679" t="str">
        <f t="shared" si="161"/>
        <v>tier - 2</v>
      </c>
      <c r="AI679" t="str">
        <f t="shared" si="162"/>
        <v>tier - 3</v>
      </c>
      <c r="AJ679" t="str">
        <f t="shared" si="163"/>
        <v>R1012</v>
      </c>
      <c r="AK679">
        <f t="shared" si="164"/>
        <v>51</v>
      </c>
    </row>
    <row r="680" spans="1:37" ht="15.6" x14ac:dyDescent="0.3">
      <c r="A680" s="1" t="s">
        <v>1692</v>
      </c>
      <c r="B680" t="s">
        <v>5376</v>
      </c>
      <c r="C680">
        <v>35.5</v>
      </c>
      <c r="D680">
        <v>10.37</v>
      </c>
      <c r="E680" t="s">
        <v>2380</v>
      </c>
      <c r="F680" t="s">
        <v>2380</v>
      </c>
      <c r="G680" t="s">
        <v>2380</v>
      </c>
      <c r="H680">
        <v>0</v>
      </c>
      <c r="I680" t="s">
        <v>2380</v>
      </c>
      <c r="J680" t="s">
        <v>8344</v>
      </c>
      <c r="K680" t="s">
        <v>8348</v>
      </c>
      <c r="L680" t="s">
        <v>8990</v>
      </c>
      <c r="M680" s="15">
        <v>5836.52</v>
      </c>
      <c r="N680" t="s">
        <v>11</v>
      </c>
      <c r="O680" t="s">
        <v>12</v>
      </c>
      <c r="P680" t="s">
        <v>13</v>
      </c>
      <c r="Q680">
        <v>35</v>
      </c>
      <c r="U680" s="1" t="s">
        <v>1692</v>
      </c>
      <c r="V680" t="str">
        <f t="shared" si="150"/>
        <v>Lund</v>
      </c>
      <c r="W680">
        <f t="shared" si="151"/>
        <v>35.5</v>
      </c>
      <c r="X680">
        <f t="shared" si="152"/>
        <v>10.37</v>
      </c>
      <c r="Y680" t="str">
        <f t="shared" si="153"/>
        <v>No</v>
      </c>
      <c r="Z680" t="str">
        <f t="shared" si="154"/>
        <v>No</v>
      </c>
      <c r="AA680" t="str">
        <f t="shared" si="155"/>
        <v>No</v>
      </c>
      <c r="AB680">
        <f t="shared" si="156"/>
        <v>0</v>
      </c>
      <c r="AC680" t="str">
        <f t="shared" si="157"/>
        <v>No</v>
      </c>
      <c r="AD680" t="str">
        <f t="shared" si="158"/>
        <v>Obesity</v>
      </c>
      <c r="AE680" t="str">
        <f t="shared" si="159"/>
        <v>Diabetes</v>
      </c>
      <c r="AF680" t="str">
        <f t="shared" si="160"/>
        <v>27-Jul-1987</v>
      </c>
      <c r="AG680" s="18">
        <f>VLOOKUP($U680,$A679:$Q$2344,13,FALSE)</f>
        <v>5836.52</v>
      </c>
      <c r="AH680" t="str">
        <f t="shared" si="161"/>
        <v>tier - 2</v>
      </c>
      <c r="AI680" t="str">
        <f t="shared" si="162"/>
        <v>tier - 3</v>
      </c>
      <c r="AJ680" t="str">
        <f t="shared" si="163"/>
        <v>R1013</v>
      </c>
      <c r="AK680">
        <f t="shared" si="164"/>
        <v>35</v>
      </c>
    </row>
    <row r="681" spans="1:37" ht="15.6" x14ac:dyDescent="0.3">
      <c r="A681" s="1" t="s">
        <v>1691</v>
      </c>
      <c r="B681" t="s">
        <v>5377</v>
      </c>
      <c r="C681">
        <v>36.979999999999997</v>
      </c>
      <c r="D681">
        <v>9.56</v>
      </c>
      <c r="E681" t="s">
        <v>2381</v>
      </c>
      <c r="F681" t="s">
        <v>2380</v>
      </c>
      <c r="G681" t="s">
        <v>2380</v>
      </c>
      <c r="H681">
        <v>0</v>
      </c>
      <c r="I681" t="s">
        <v>2380</v>
      </c>
      <c r="J681" t="s">
        <v>8344</v>
      </c>
      <c r="K681" t="s">
        <v>8348</v>
      </c>
      <c r="L681" t="s">
        <v>8991</v>
      </c>
      <c r="M681" s="15">
        <v>5843.99</v>
      </c>
      <c r="N681" t="s">
        <v>11</v>
      </c>
      <c r="O681" t="s">
        <v>11</v>
      </c>
      <c r="P681" t="s">
        <v>200</v>
      </c>
      <c r="Q681">
        <v>27</v>
      </c>
      <c r="U681" s="1" t="s">
        <v>1691</v>
      </c>
      <c r="V681" t="str">
        <f t="shared" si="150"/>
        <v>Battaglino</v>
      </c>
      <c r="W681">
        <f t="shared" si="151"/>
        <v>36.979999999999997</v>
      </c>
      <c r="X681">
        <f t="shared" si="152"/>
        <v>9.56</v>
      </c>
      <c r="Y681" t="str">
        <f t="shared" si="153"/>
        <v>Yes</v>
      </c>
      <c r="Z681" t="str">
        <f t="shared" si="154"/>
        <v>No</v>
      </c>
      <c r="AA681" t="str">
        <f t="shared" si="155"/>
        <v>No</v>
      </c>
      <c r="AB681">
        <f t="shared" si="156"/>
        <v>0</v>
      </c>
      <c r="AC681" t="str">
        <f t="shared" si="157"/>
        <v>No</v>
      </c>
      <c r="AD681" t="str">
        <f t="shared" si="158"/>
        <v>Obesity</v>
      </c>
      <c r="AE681" t="str">
        <f t="shared" si="159"/>
        <v>Diabetes</v>
      </c>
      <c r="AF681" t="str">
        <f t="shared" si="160"/>
        <v>20-Aug-1995</v>
      </c>
      <c r="AG681" s="18">
        <f>VLOOKUP($U681,$A680:$Q$2344,13,FALSE)</f>
        <v>5843.99</v>
      </c>
      <c r="AH681" t="str">
        <f t="shared" si="161"/>
        <v>tier - 2</v>
      </c>
      <c r="AI681" t="str">
        <f t="shared" si="162"/>
        <v>tier - 2</v>
      </c>
      <c r="AJ681" t="str">
        <f t="shared" si="163"/>
        <v>R1025</v>
      </c>
      <c r="AK681">
        <f t="shared" si="164"/>
        <v>27</v>
      </c>
    </row>
    <row r="682" spans="1:37" ht="15.6" x14ac:dyDescent="0.3">
      <c r="A682" s="1" t="s">
        <v>1690</v>
      </c>
      <c r="B682" t="s">
        <v>5378</v>
      </c>
      <c r="C682">
        <v>32.395000000000003</v>
      </c>
      <c r="D682">
        <v>8.23</v>
      </c>
      <c r="E682" t="s">
        <v>2381</v>
      </c>
      <c r="F682" t="s">
        <v>2380</v>
      </c>
      <c r="G682" t="s">
        <v>2381</v>
      </c>
      <c r="H682">
        <v>1</v>
      </c>
      <c r="I682" t="s">
        <v>2380</v>
      </c>
      <c r="J682" t="s">
        <v>8344</v>
      </c>
      <c r="K682" t="s">
        <v>8348</v>
      </c>
      <c r="L682" t="s">
        <v>8992</v>
      </c>
      <c r="M682" s="15">
        <v>5846.92</v>
      </c>
      <c r="N682" t="s">
        <v>11</v>
      </c>
      <c r="O682" t="s">
        <v>11</v>
      </c>
      <c r="P682" t="s">
        <v>13</v>
      </c>
      <c r="Q682">
        <v>35</v>
      </c>
      <c r="U682" s="1" t="s">
        <v>1690</v>
      </c>
      <c r="V682" t="str">
        <f t="shared" si="150"/>
        <v>Pena</v>
      </c>
      <c r="W682">
        <f t="shared" si="151"/>
        <v>32.395000000000003</v>
      </c>
      <c r="X682">
        <f t="shared" si="152"/>
        <v>8.23</v>
      </c>
      <c r="Y682" t="str">
        <f t="shared" si="153"/>
        <v>Yes</v>
      </c>
      <c r="Z682" t="str">
        <f t="shared" si="154"/>
        <v>No</v>
      </c>
      <c r="AA682" t="str">
        <f t="shared" si="155"/>
        <v>Yes</v>
      </c>
      <c r="AB682">
        <f t="shared" si="156"/>
        <v>1</v>
      </c>
      <c r="AC682" t="str">
        <f t="shared" si="157"/>
        <v>No</v>
      </c>
      <c r="AD682" t="str">
        <f t="shared" si="158"/>
        <v>Obesity</v>
      </c>
      <c r="AE682" t="str">
        <f t="shared" si="159"/>
        <v>Diabetes</v>
      </c>
      <c r="AF682" t="str">
        <f t="shared" si="160"/>
        <v>30-Sep-1987</v>
      </c>
      <c r="AG682" s="18">
        <f>VLOOKUP($U682,$A681:$Q$2344,13,FALSE)</f>
        <v>5846.92</v>
      </c>
      <c r="AH682" t="str">
        <f t="shared" si="161"/>
        <v>tier - 2</v>
      </c>
      <c r="AI682" t="str">
        <f t="shared" si="162"/>
        <v>tier - 2</v>
      </c>
      <c r="AJ682" t="str">
        <f t="shared" si="163"/>
        <v>R1013</v>
      </c>
      <c r="AK682">
        <f t="shared" si="164"/>
        <v>35</v>
      </c>
    </row>
    <row r="683" spans="1:37" ht="15.6" x14ac:dyDescent="0.3">
      <c r="A683" s="1" t="s">
        <v>1689</v>
      </c>
      <c r="B683" t="s">
        <v>5379</v>
      </c>
      <c r="C683">
        <v>32.729999999999997</v>
      </c>
      <c r="D683">
        <v>7.03</v>
      </c>
      <c r="E683" t="s">
        <v>2380</v>
      </c>
      <c r="F683" t="s">
        <v>2380</v>
      </c>
      <c r="G683" t="s">
        <v>2380</v>
      </c>
      <c r="H683">
        <v>0</v>
      </c>
      <c r="I683" t="s">
        <v>2380</v>
      </c>
      <c r="J683" t="s">
        <v>8344</v>
      </c>
      <c r="K683" t="s">
        <v>8348</v>
      </c>
      <c r="L683" t="s">
        <v>8993</v>
      </c>
      <c r="M683" s="15">
        <v>5847.24</v>
      </c>
      <c r="N683" t="s">
        <v>11</v>
      </c>
      <c r="O683" t="s">
        <v>16</v>
      </c>
      <c r="P683" t="s">
        <v>13</v>
      </c>
      <c r="Q683">
        <v>37</v>
      </c>
      <c r="U683" s="1" t="s">
        <v>1689</v>
      </c>
      <c r="V683" t="str">
        <f t="shared" si="150"/>
        <v>Thomason</v>
      </c>
      <c r="W683">
        <f t="shared" si="151"/>
        <v>32.729999999999997</v>
      </c>
      <c r="X683">
        <f t="shared" si="152"/>
        <v>7.03</v>
      </c>
      <c r="Y683" t="str">
        <f t="shared" si="153"/>
        <v>No</v>
      </c>
      <c r="Z683" t="str">
        <f t="shared" si="154"/>
        <v>No</v>
      </c>
      <c r="AA683" t="str">
        <f t="shared" si="155"/>
        <v>No</v>
      </c>
      <c r="AB683">
        <f t="shared" si="156"/>
        <v>0</v>
      </c>
      <c r="AC683" t="str">
        <f t="shared" si="157"/>
        <v>No</v>
      </c>
      <c r="AD683" t="str">
        <f t="shared" si="158"/>
        <v>Obesity</v>
      </c>
      <c r="AE683" t="str">
        <f t="shared" si="159"/>
        <v>Diabetes</v>
      </c>
      <c r="AF683" t="str">
        <f t="shared" si="160"/>
        <v>18-Jun-1985</v>
      </c>
      <c r="AG683" s="18">
        <f>VLOOKUP($U683,$A682:$Q$2344,13,FALSE)</f>
        <v>5847.24</v>
      </c>
      <c r="AH683" t="str">
        <f t="shared" si="161"/>
        <v>tier - 2</v>
      </c>
      <c r="AI683" t="str">
        <f t="shared" si="162"/>
        <v>tier - 1</v>
      </c>
      <c r="AJ683" t="str">
        <f t="shared" si="163"/>
        <v>R1013</v>
      </c>
      <c r="AK683">
        <f t="shared" si="164"/>
        <v>37</v>
      </c>
    </row>
    <row r="684" spans="1:37" ht="15.6" x14ac:dyDescent="0.3">
      <c r="A684" s="1" t="s">
        <v>1688</v>
      </c>
      <c r="B684" t="s">
        <v>5380</v>
      </c>
      <c r="C684">
        <v>20.52</v>
      </c>
      <c r="D684">
        <v>5.45</v>
      </c>
      <c r="E684" t="s">
        <v>2380</v>
      </c>
      <c r="F684" t="s">
        <v>2380</v>
      </c>
      <c r="G684" t="s">
        <v>2380</v>
      </c>
      <c r="H684">
        <v>1</v>
      </c>
      <c r="I684" t="s">
        <v>2381</v>
      </c>
      <c r="J684" t="s">
        <v>8346</v>
      </c>
      <c r="K684" t="s">
        <v>8350</v>
      </c>
      <c r="L684" t="s">
        <v>8994</v>
      </c>
      <c r="M684" s="15">
        <v>5855.9</v>
      </c>
      <c r="N684" t="s">
        <v>11</v>
      </c>
      <c r="O684" t="s">
        <v>12</v>
      </c>
      <c r="P684" t="s">
        <v>23</v>
      </c>
      <c r="Q684">
        <v>38</v>
      </c>
      <c r="U684" s="1" t="s">
        <v>1688</v>
      </c>
      <c r="V684" t="str">
        <f t="shared" si="150"/>
        <v>Hancox</v>
      </c>
      <c r="W684">
        <f t="shared" si="151"/>
        <v>20.52</v>
      </c>
      <c r="X684">
        <f t="shared" si="152"/>
        <v>5.45</v>
      </c>
      <c r="Y684" t="str">
        <f t="shared" si="153"/>
        <v>No</v>
      </c>
      <c r="Z684" t="str">
        <f t="shared" si="154"/>
        <v>No</v>
      </c>
      <c r="AA684" t="str">
        <f t="shared" si="155"/>
        <v>No</v>
      </c>
      <c r="AB684">
        <f t="shared" si="156"/>
        <v>1</v>
      </c>
      <c r="AC684" t="str">
        <f t="shared" si="157"/>
        <v>Yes</v>
      </c>
      <c r="AD684" t="str">
        <f t="shared" si="158"/>
        <v>Normal weight</v>
      </c>
      <c r="AE684" t="str">
        <f t="shared" si="159"/>
        <v>Normal</v>
      </c>
      <c r="AF684" t="str">
        <f t="shared" si="160"/>
        <v>22-Nov-1984</v>
      </c>
      <c r="AG684" s="18">
        <f>VLOOKUP($U684,$A683:$Q$2344,13,FALSE)</f>
        <v>5855.9</v>
      </c>
      <c r="AH684" t="str">
        <f t="shared" si="161"/>
        <v>tier - 2</v>
      </c>
      <c r="AI684" t="str">
        <f t="shared" si="162"/>
        <v>tier - 3</v>
      </c>
      <c r="AJ684" t="str">
        <f t="shared" si="163"/>
        <v>R1012</v>
      </c>
      <c r="AK684">
        <f t="shared" si="164"/>
        <v>38</v>
      </c>
    </row>
    <row r="685" spans="1:37" ht="15.6" x14ac:dyDescent="0.3">
      <c r="A685" s="1" t="s">
        <v>1687</v>
      </c>
      <c r="B685" t="s">
        <v>5381</v>
      </c>
      <c r="C685">
        <v>51.72</v>
      </c>
      <c r="D685">
        <v>5.76</v>
      </c>
      <c r="E685" t="s">
        <v>2380</v>
      </c>
      <c r="F685" t="s">
        <v>2380</v>
      </c>
      <c r="G685" t="s">
        <v>2380</v>
      </c>
      <c r="H685">
        <v>0</v>
      </c>
      <c r="I685" t="s">
        <v>2380</v>
      </c>
      <c r="J685" t="s">
        <v>8344</v>
      </c>
      <c r="K685" t="s">
        <v>8349</v>
      </c>
      <c r="L685" t="s">
        <v>8995</v>
      </c>
      <c r="M685" s="15">
        <v>5877.02</v>
      </c>
      <c r="N685" t="s">
        <v>11</v>
      </c>
      <c r="O685" t="s">
        <v>11</v>
      </c>
      <c r="P685" t="s">
        <v>300</v>
      </c>
      <c r="Q685">
        <v>29</v>
      </c>
      <c r="U685" s="1" t="s">
        <v>1687</v>
      </c>
      <c r="V685" t="str">
        <f t="shared" si="150"/>
        <v>Canarecci</v>
      </c>
      <c r="W685">
        <f t="shared" si="151"/>
        <v>51.72</v>
      </c>
      <c r="X685">
        <f t="shared" si="152"/>
        <v>5.76</v>
      </c>
      <c r="Y685" t="str">
        <f t="shared" si="153"/>
        <v>No</v>
      </c>
      <c r="Z685" t="str">
        <f t="shared" si="154"/>
        <v>No</v>
      </c>
      <c r="AA685" t="str">
        <f t="shared" si="155"/>
        <v>No</v>
      </c>
      <c r="AB685">
        <f t="shared" si="156"/>
        <v>0</v>
      </c>
      <c r="AC685" t="str">
        <f t="shared" si="157"/>
        <v>No</v>
      </c>
      <c r="AD685" t="str">
        <f t="shared" si="158"/>
        <v>Obesity</v>
      </c>
      <c r="AE685" t="str">
        <f t="shared" si="159"/>
        <v>Prediabetes</v>
      </c>
      <c r="AF685" t="str">
        <f t="shared" si="160"/>
        <v>19-Oct-1993</v>
      </c>
      <c r="AG685" s="18">
        <f>VLOOKUP($U685,$A684:$Q$2344,13,FALSE)</f>
        <v>5877.02</v>
      </c>
      <c r="AH685" t="str">
        <f t="shared" si="161"/>
        <v>tier - 2</v>
      </c>
      <c r="AI685" t="str">
        <f t="shared" si="162"/>
        <v>tier - 2</v>
      </c>
      <c r="AJ685" t="str">
        <f t="shared" si="163"/>
        <v>R1021</v>
      </c>
      <c r="AK685">
        <f t="shared" si="164"/>
        <v>29</v>
      </c>
    </row>
    <row r="686" spans="1:37" ht="15.6" x14ac:dyDescent="0.3">
      <c r="A686" s="1" t="s">
        <v>1686</v>
      </c>
      <c r="B686" t="s">
        <v>5382</v>
      </c>
      <c r="C686">
        <v>50.2</v>
      </c>
      <c r="D686">
        <v>5.4</v>
      </c>
      <c r="E686" t="s">
        <v>2380</v>
      </c>
      <c r="F686" t="s">
        <v>2380</v>
      </c>
      <c r="G686" t="s">
        <v>2380</v>
      </c>
      <c r="H686">
        <v>0</v>
      </c>
      <c r="I686" t="s">
        <v>2380</v>
      </c>
      <c r="J686" t="s">
        <v>8344</v>
      </c>
      <c r="K686" t="s">
        <v>8350</v>
      </c>
      <c r="L686" t="s">
        <v>8996</v>
      </c>
      <c r="M686" s="15">
        <v>5910.94</v>
      </c>
      <c r="N686" t="s">
        <v>11</v>
      </c>
      <c r="O686" t="s">
        <v>16</v>
      </c>
      <c r="P686" t="s">
        <v>42</v>
      </c>
      <c r="Q686">
        <v>40</v>
      </c>
      <c r="U686" s="1" t="s">
        <v>1686</v>
      </c>
      <c r="V686" t="str">
        <f t="shared" si="150"/>
        <v>Toupin</v>
      </c>
      <c r="W686">
        <f t="shared" si="151"/>
        <v>50.2</v>
      </c>
      <c r="X686">
        <f t="shared" si="152"/>
        <v>5.4</v>
      </c>
      <c r="Y686" t="str">
        <f t="shared" si="153"/>
        <v>No</v>
      </c>
      <c r="Z686" t="str">
        <f t="shared" si="154"/>
        <v>No</v>
      </c>
      <c r="AA686" t="str">
        <f t="shared" si="155"/>
        <v>No</v>
      </c>
      <c r="AB686">
        <f t="shared" si="156"/>
        <v>0</v>
      </c>
      <c r="AC686" t="str">
        <f t="shared" si="157"/>
        <v>No</v>
      </c>
      <c r="AD686" t="str">
        <f t="shared" si="158"/>
        <v>Obesity</v>
      </c>
      <c r="AE686" t="str">
        <f t="shared" si="159"/>
        <v>Normal</v>
      </c>
      <c r="AF686" t="str">
        <f t="shared" si="160"/>
        <v>8-Jul-1982</v>
      </c>
      <c r="AG686" s="18">
        <f>VLOOKUP($U686,$A685:$Q$2344,13,FALSE)</f>
        <v>5910.94</v>
      </c>
      <c r="AH686" t="str">
        <f t="shared" si="161"/>
        <v>tier - 2</v>
      </c>
      <c r="AI686" t="str">
        <f t="shared" si="162"/>
        <v>tier - 1</v>
      </c>
      <c r="AJ686" t="str">
        <f t="shared" si="163"/>
        <v>R1011</v>
      </c>
      <c r="AK686">
        <f t="shared" si="164"/>
        <v>40</v>
      </c>
    </row>
    <row r="687" spans="1:37" ht="15.6" x14ac:dyDescent="0.3">
      <c r="A687" s="1" t="s">
        <v>1685</v>
      </c>
      <c r="B687" t="s">
        <v>5383</v>
      </c>
      <c r="C687">
        <v>25.52</v>
      </c>
      <c r="D687">
        <v>6.35</v>
      </c>
      <c r="E687" t="s">
        <v>2380</v>
      </c>
      <c r="F687" t="s">
        <v>2380</v>
      </c>
      <c r="G687" t="s">
        <v>2381</v>
      </c>
      <c r="H687">
        <v>1</v>
      </c>
      <c r="I687" t="s">
        <v>2380</v>
      </c>
      <c r="J687" t="s">
        <v>8345</v>
      </c>
      <c r="K687" t="s">
        <v>8349</v>
      </c>
      <c r="L687" t="s">
        <v>8997</v>
      </c>
      <c r="M687" s="15">
        <v>5920.1</v>
      </c>
      <c r="N687" t="s">
        <v>11</v>
      </c>
      <c r="O687" t="s">
        <v>16</v>
      </c>
      <c r="P687" t="s">
        <v>13</v>
      </c>
      <c r="Q687">
        <v>40</v>
      </c>
      <c r="U687" s="1" t="s">
        <v>1685</v>
      </c>
      <c r="V687" t="str">
        <f t="shared" si="150"/>
        <v>Mulley</v>
      </c>
      <c r="W687">
        <f t="shared" si="151"/>
        <v>25.52</v>
      </c>
      <c r="X687">
        <f t="shared" si="152"/>
        <v>6.35</v>
      </c>
      <c r="Y687" t="str">
        <f t="shared" si="153"/>
        <v>No</v>
      </c>
      <c r="Z687" t="str">
        <f t="shared" si="154"/>
        <v>No</v>
      </c>
      <c r="AA687" t="str">
        <f t="shared" si="155"/>
        <v>Yes</v>
      </c>
      <c r="AB687">
        <f t="shared" si="156"/>
        <v>1</v>
      </c>
      <c r="AC687" t="str">
        <f t="shared" si="157"/>
        <v>No</v>
      </c>
      <c r="AD687" t="str">
        <f t="shared" si="158"/>
        <v>Over weight</v>
      </c>
      <c r="AE687" t="str">
        <f t="shared" si="159"/>
        <v>Prediabetes</v>
      </c>
      <c r="AF687" t="str">
        <f t="shared" si="160"/>
        <v>21-Dec-1982</v>
      </c>
      <c r="AG687" s="18">
        <f>VLOOKUP($U687,$A686:$Q$2344,13,FALSE)</f>
        <v>5920.1</v>
      </c>
      <c r="AH687" t="str">
        <f t="shared" si="161"/>
        <v>tier - 2</v>
      </c>
      <c r="AI687" t="str">
        <f t="shared" si="162"/>
        <v>tier - 1</v>
      </c>
      <c r="AJ687" t="str">
        <f t="shared" si="163"/>
        <v>R1013</v>
      </c>
      <c r="AK687">
        <f t="shared" si="164"/>
        <v>40</v>
      </c>
    </row>
    <row r="688" spans="1:37" ht="15.6" x14ac:dyDescent="0.3">
      <c r="A688" s="1" t="s">
        <v>1684</v>
      </c>
      <c r="B688" t="s">
        <v>5384</v>
      </c>
      <c r="C688">
        <v>35.200000000000003</v>
      </c>
      <c r="D688">
        <v>6.26</v>
      </c>
      <c r="E688" t="s">
        <v>2381</v>
      </c>
      <c r="F688" t="s">
        <v>2380</v>
      </c>
      <c r="G688" t="s">
        <v>2380</v>
      </c>
      <c r="H688">
        <v>2</v>
      </c>
      <c r="I688" t="s">
        <v>2380</v>
      </c>
      <c r="J688" t="s">
        <v>8344</v>
      </c>
      <c r="K688" t="s">
        <v>8349</v>
      </c>
      <c r="L688" t="s">
        <v>8998</v>
      </c>
      <c r="M688" s="15">
        <v>5926.85</v>
      </c>
      <c r="N688" t="s">
        <v>12</v>
      </c>
      <c r="O688" t="s">
        <v>12</v>
      </c>
      <c r="P688" t="s">
        <v>42</v>
      </c>
      <c r="Q688">
        <v>35</v>
      </c>
      <c r="U688" s="1" t="s">
        <v>1684</v>
      </c>
      <c r="V688" t="str">
        <f t="shared" si="150"/>
        <v>Parry</v>
      </c>
      <c r="W688">
        <f t="shared" si="151"/>
        <v>35.200000000000003</v>
      </c>
      <c r="X688">
        <f t="shared" si="152"/>
        <v>6.26</v>
      </c>
      <c r="Y688" t="str">
        <f t="shared" si="153"/>
        <v>Yes</v>
      </c>
      <c r="Z688" t="str">
        <f t="shared" si="154"/>
        <v>No</v>
      </c>
      <c r="AA688" t="str">
        <f t="shared" si="155"/>
        <v>No</v>
      </c>
      <c r="AB688">
        <f t="shared" si="156"/>
        <v>2</v>
      </c>
      <c r="AC688" t="str">
        <f t="shared" si="157"/>
        <v>No</v>
      </c>
      <c r="AD688" t="str">
        <f t="shared" si="158"/>
        <v>Obesity</v>
      </c>
      <c r="AE688" t="str">
        <f t="shared" si="159"/>
        <v>Prediabetes</v>
      </c>
      <c r="AF688" t="str">
        <f t="shared" si="160"/>
        <v>29-Jul-1987</v>
      </c>
      <c r="AG688" s="18">
        <f>VLOOKUP($U688,$A687:$Q$2344,13,FALSE)</f>
        <v>5926.85</v>
      </c>
      <c r="AH688" t="str">
        <f t="shared" si="161"/>
        <v>tier - 3</v>
      </c>
      <c r="AI688" t="str">
        <f t="shared" si="162"/>
        <v>tier - 3</v>
      </c>
      <c r="AJ688" t="str">
        <f t="shared" si="163"/>
        <v>R1011</v>
      </c>
      <c r="AK688">
        <f t="shared" si="164"/>
        <v>35</v>
      </c>
    </row>
    <row r="689" spans="1:37" ht="15.6" x14ac:dyDescent="0.3">
      <c r="A689" s="1" t="s">
        <v>1683</v>
      </c>
      <c r="B689" t="s">
        <v>7257</v>
      </c>
      <c r="C689">
        <v>41.26</v>
      </c>
      <c r="D689">
        <v>5.97</v>
      </c>
      <c r="E689" t="s">
        <v>2381</v>
      </c>
      <c r="F689" t="s">
        <v>2380</v>
      </c>
      <c r="G689" t="s">
        <v>2380</v>
      </c>
      <c r="H689">
        <v>0</v>
      </c>
      <c r="I689" t="s">
        <v>2380</v>
      </c>
      <c r="J689" t="s">
        <v>8344</v>
      </c>
      <c r="K689" t="s">
        <v>8349</v>
      </c>
      <c r="L689" t="s">
        <v>8767</v>
      </c>
      <c r="M689" s="15">
        <v>5926.93</v>
      </c>
      <c r="N689" t="s">
        <v>11</v>
      </c>
      <c r="O689" t="s">
        <v>11</v>
      </c>
      <c r="P689" t="s">
        <v>200</v>
      </c>
      <c r="Q689">
        <v>29</v>
      </c>
      <c r="U689" s="1" t="s">
        <v>1683</v>
      </c>
      <c r="V689" t="str">
        <f t="shared" si="150"/>
        <v>Mason Cox</v>
      </c>
      <c r="W689">
        <f t="shared" si="151"/>
        <v>41.26</v>
      </c>
      <c r="X689">
        <f t="shared" si="152"/>
        <v>5.97</v>
      </c>
      <c r="Y689" t="str">
        <f t="shared" si="153"/>
        <v>Yes</v>
      </c>
      <c r="Z689" t="str">
        <f t="shared" si="154"/>
        <v>No</v>
      </c>
      <c r="AA689" t="str">
        <f t="shared" si="155"/>
        <v>No</v>
      </c>
      <c r="AB689">
        <f t="shared" si="156"/>
        <v>0</v>
      </c>
      <c r="AC689" t="str">
        <f t="shared" si="157"/>
        <v>No</v>
      </c>
      <c r="AD689" t="str">
        <f t="shared" si="158"/>
        <v>Obesity</v>
      </c>
      <c r="AE689" t="str">
        <f t="shared" si="159"/>
        <v>Prediabetes</v>
      </c>
      <c r="AF689" t="str">
        <f t="shared" si="160"/>
        <v>13-Aug-1993</v>
      </c>
      <c r="AG689" s="18">
        <f>VLOOKUP($U689,$A688:$Q$2344,13,FALSE)</f>
        <v>5926.93</v>
      </c>
      <c r="AH689" t="str">
        <f t="shared" si="161"/>
        <v>tier - 2</v>
      </c>
      <c r="AI689" t="str">
        <f t="shared" si="162"/>
        <v>tier - 2</v>
      </c>
      <c r="AJ689" t="str">
        <f t="shared" si="163"/>
        <v>R1025</v>
      </c>
      <c r="AK689">
        <f t="shared" si="164"/>
        <v>29</v>
      </c>
    </row>
    <row r="690" spans="1:37" ht="15.6" x14ac:dyDescent="0.3">
      <c r="A690" s="1" t="s">
        <v>1682</v>
      </c>
      <c r="B690" t="s">
        <v>5385</v>
      </c>
      <c r="C690">
        <v>17.195</v>
      </c>
      <c r="D690">
        <v>5.29</v>
      </c>
      <c r="E690" t="s">
        <v>2381</v>
      </c>
      <c r="F690" t="s">
        <v>2380</v>
      </c>
      <c r="G690" t="s">
        <v>2380</v>
      </c>
      <c r="H690">
        <v>0</v>
      </c>
      <c r="I690" t="s">
        <v>2381</v>
      </c>
      <c r="J690" t="s">
        <v>8347</v>
      </c>
      <c r="K690" t="s">
        <v>8350</v>
      </c>
      <c r="L690" t="s">
        <v>8999</v>
      </c>
      <c r="M690" s="15">
        <v>5927.65</v>
      </c>
      <c r="N690" t="s">
        <v>11</v>
      </c>
      <c r="O690" t="s">
        <v>16</v>
      </c>
      <c r="P690" t="s">
        <v>23</v>
      </c>
      <c r="Q690">
        <v>28</v>
      </c>
      <c r="U690" s="1" t="s">
        <v>1682</v>
      </c>
      <c r="V690" t="str">
        <f t="shared" si="150"/>
        <v>Thompson</v>
      </c>
      <c r="W690">
        <f t="shared" si="151"/>
        <v>17.195</v>
      </c>
      <c r="X690">
        <f t="shared" si="152"/>
        <v>5.29</v>
      </c>
      <c r="Y690" t="str">
        <f t="shared" si="153"/>
        <v>Yes</v>
      </c>
      <c r="Z690" t="str">
        <f t="shared" si="154"/>
        <v>No</v>
      </c>
      <c r="AA690" t="str">
        <f t="shared" si="155"/>
        <v>No</v>
      </c>
      <c r="AB690">
        <f t="shared" si="156"/>
        <v>0</v>
      </c>
      <c r="AC690" t="str">
        <f t="shared" si="157"/>
        <v>Yes</v>
      </c>
      <c r="AD690" t="str">
        <f t="shared" si="158"/>
        <v>Underweight</v>
      </c>
      <c r="AE690" t="str">
        <f t="shared" si="159"/>
        <v>Normal</v>
      </c>
      <c r="AF690" t="str">
        <f t="shared" si="160"/>
        <v>30-Jul-1994</v>
      </c>
      <c r="AG690" s="18">
        <f>VLOOKUP($U690,$A689:$Q$2344,13,FALSE)</f>
        <v>5927.65</v>
      </c>
      <c r="AH690" t="str">
        <f t="shared" si="161"/>
        <v>tier - 2</v>
      </c>
      <c r="AI690" t="str">
        <f t="shared" si="162"/>
        <v>tier - 1</v>
      </c>
      <c r="AJ690" t="str">
        <f t="shared" si="163"/>
        <v>R1012</v>
      </c>
      <c r="AK690">
        <f t="shared" si="164"/>
        <v>28</v>
      </c>
    </row>
    <row r="691" spans="1:37" ht="15.6" x14ac:dyDescent="0.3">
      <c r="A691" s="1" t="s">
        <v>1681</v>
      </c>
      <c r="B691" t="s">
        <v>5386</v>
      </c>
      <c r="C691">
        <v>23.085000000000001</v>
      </c>
      <c r="D691">
        <v>4.2699999999999996</v>
      </c>
      <c r="E691" t="s">
        <v>2381</v>
      </c>
      <c r="F691" t="s">
        <v>2380</v>
      </c>
      <c r="G691" t="s">
        <v>2380</v>
      </c>
      <c r="H691">
        <v>2</v>
      </c>
      <c r="I691" t="s">
        <v>2380</v>
      </c>
      <c r="J691" t="s">
        <v>8346</v>
      </c>
      <c r="K691" t="s">
        <v>8350</v>
      </c>
      <c r="L691" t="s">
        <v>9000</v>
      </c>
      <c r="M691" s="15">
        <v>5934.38</v>
      </c>
      <c r="N691" t="s">
        <v>12</v>
      </c>
      <c r="O691" t="s">
        <v>11</v>
      </c>
      <c r="P691" t="s">
        <v>13</v>
      </c>
      <c r="Q691">
        <v>35</v>
      </c>
      <c r="U691" s="1" t="s">
        <v>1681</v>
      </c>
      <c r="V691" t="str">
        <f t="shared" si="150"/>
        <v>Nelson</v>
      </c>
      <c r="W691">
        <f t="shared" si="151"/>
        <v>23.085000000000001</v>
      </c>
      <c r="X691">
        <f t="shared" si="152"/>
        <v>4.2699999999999996</v>
      </c>
      <c r="Y691" t="str">
        <f t="shared" si="153"/>
        <v>Yes</v>
      </c>
      <c r="Z691" t="str">
        <f t="shared" si="154"/>
        <v>No</v>
      </c>
      <c r="AA691" t="str">
        <f t="shared" si="155"/>
        <v>No</v>
      </c>
      <c r="AB691">
        <f t="shared" si="156"/>
        <v>2</v>
      </c>
      <c r="AC691" t="str">
        <f t="shared" si="157"/>
        <v>No</v>
      </c>
      <c r="AD691" t="str">
        <f t="shared" si="158"/>
        <v>Normal weight</v>
      </c>
      <c r="AE691" t="str">
        <f t="shared" si="159"/>
        <v>Normal</v>
      </c>
      <c r="AF691" t="str">
        <f t="shared" si="160"/>
        <v>14-Jul-1987</v>
      </c>
      <c r="AG691" s="18">
        <f>VLOOKUP($U691,$A690:$Q$2344,13,FALSE)</f>
        <v>5934.38</v>
      </c>
      <c r="AH691" t="str">
        <f t="shared" si="161"/>
        <v>tier - 3</v>
      </c>
      <c r="AI691" t="str">
        <f t="shared" si="162"/>
        <v>tier - 2</v>
      </c>
      <c r="AJ691" t="str">
        <f t="shared" si="163"/>
        <v>R1013</v>
      </c>
      <c r="AK691">
        <f t="shared" si="164"/>
        <v>35</v>
      </c>
    </row>
    <row r="692" spans="1:37" ht="15.6" x14ac:dyDescent="0.3">
      <c r="A692" s="1" t="s">
        <v>1680</v>
      </c>
      <c r="B692" t="s">
        <v>5387</v>
      </c>
      <c r="C692">
        <v>21.66</v>
      </c>
      <c r="D692">
        <v>5.2</v>
      </c>
      <c r="E692" t="s">
        <v>2381</v>
      </c>
      <c r="F692" t="s">
        <v>2380</v>
      </c>
      <c r="G692" t="s">
        <v>2380</v>
      </c>
      <c r="H692">
        <v>2</v>
      </c>
      <c r="I692" t="s">
        <v>2380</v>
      </c>
      <c r="J692" t="s">
        <v>8346</v>
      </c>
      <c r="K692" t="s">
        <v>8350</v>
      </c>
      <c r="L692" t="s">
        <v>9001</v>
      </c>
      <c r="M692" s="15">
        <v>5957.35</v>
      </c>
      <c r="N692" t="s">
        <v>11</v>
      </c>
      <c r="O692" t="s">
        <v>11</v>
      </c>
      <c r="P692" t="s">
        <v>23</v>
      </c>
      <c r="Q692">
        <v>19</v>
      </c>
      <c r="U692" s="1" t="s">
        <v>1680</v>
      </c>
      <c r="V692" t="str">
        <f t="shared" si="150"/>
        <v>Forte</v>
      </c>
      <c r="W692">
        <f t="shared" si="151"/>
        <v>21.66</v>
      </c>
      <c r="X692">
        <f t="shared" si="152"/>
        <v>5.2</v>
      </c>
      <c r="Y692" t="str">
        <f t="shared" si="153"/>
        <v>Yes</v>
      </c>
      <c r="Z692" t="str">
        <f t="shared" si="154"/>
        <v>No</v>
      </c>
      <c r="AA692" t="str">
        <f t="shared" si="155"/>
        <v>No</v>
      </c>
      <c r="AB692">
        <f t="shared" si="156"/>
        <v>2</v>
      </c>
      <c r="AC692" t="str">
        <f t="shared" si="157"/>
        <v>No</v>
      </c>
      <c r="AD692" t="str">
        <f t="shared" si="158"/>
        <v>Normal weight</v>
      </c>
      <c r="AE692" t="str">
        <f t="shared" si="159"/>
        <v>Normal</v>
      </c>
      <c r="AF692" t="str">
        <f t="shared" si="160"/>
        <v>13-Aug-2003</v>
      </c>
      <c r="AG692" s="18">
        <f>VLOOKUP($U692,$A691:$Q$2344,13,FALSE)</f>
        <v>5957.35</v>
      </c>
      <c r="AH692" t="str">
        <f t="shared" si="161"/>
        <v>tier - 2</v>
      </c>
      <c r="AI692" t="str">
        <f t="shared" si="162"/>
        <v>tier - 2</v>
      </c>
      <c r="AJ692" t="str">
        <f t="shared" si="163"/>
        <v>R1012</v>
      </c>
      <c r="AK692">
        <f t="shared" si="164"/>
        <v>19</v>
      </c>
    </row>
    <row r="693" spans="1:37" ht="15.6" x14ac:dyDescent="0.3">
      <c r="A693" s="1" t="s">
        <v>1679</v>
      </c>
      <c r="B693" t="s">
        <v>7262</v>
      </c>
      <c r="C693">
        <v>36.47</v>
      </c>
      <c r="D693">
        <v>8.23</v>
      </c>
      <c r="E693" t="s">
        <v>2381</v>
      </c>
      <c r="F693" t="s">
        <v>2380</v>
      </c>
      <c r="G693" t="s">
        <v>2380</v>
      </c>
      <c r="H693">
        <v>0</v>
      </c>
      <c r="I693" t="s">
        <v>2380</v>
      </c>
      <c r="J693" t="s">
        <v>8344</v>
      </c>
      <c r="K693" t="s">
        <v>8348</v>
      </c>
      <c r="L693" t="s">
        <v>9002</v>
      </c>
      <c r="M693" s="15">
        <v>5960.91</v>
      </c>
      <c r="N693" t="s">
        <v>11</v>
      </c>
      <c r="O693" t="s">
        <v>16</v>
      </c>
      <c r="P693" t="s">
        <v>535</v>
      </c>
      <c r="Q693">
        <v>18</v>
      </c>
      <c r="U693" s="1" t="s">
        <v>1679</v>
      </c>
      <c r="V693" t="str">
        <f t="shared" si="150"/>
        <v>Corona Iturriaga</v>
      </c>
      <c r="W693">
        <f t="shared" si="151"/>
        <v>36.47</v>
      </c>
      <c r="X693">
        <f t="shared" si="152"/>
        <v>8.23</v>
      </c>
      <c r="Y693" t="str">
        <f t="shared" si="153"/>
        <v>Yes</v>
      </c>
      <c r="Z693" t="str">
        <f t="shared" si="154"/>
        <v>No</v>
      </c>
      <c r="AA693" t="str">
        <f t="shared" si="155"/>
        <v>No</v>
      </c>
      <c r="AB693">
        <f t="shared" si="156"/>
        <v>0</v>
      </c>
      <c r="AC693" t="str">
        <f t="shared" si="157"/>
        <v>No</v>
      </c>
      <c r="AD693" t="str">
        <f t="shared" si="158"/>
        <v>Obesity</v>
      </c>
      <c r="AE693" t="str">
        <f t="shared" si="159"/>
        <v>Diabetes</v>
      </c>
      <c r="AF693" t="str">
        <f t="shared" si="160"/>
        <v>15-Jul-2004</v>
      </c>
      <c r="AG693" s="18">
        <f>VLOOKUP($U693,$A692:$Q$2344,13,FALSE)</f>
        <v>5960.91</v>
      </c>
      <c r="AH693" t="str">
        <f t="shared" si="161"/>
        <v>tier - 2</v>
      </c>
      <c r="AI693" t="str">
        <f t="shared" si="162"/>
        <v>tier - 1</v>
      </c>
      <c r="AJ693" t="str">
        <f t="shared" si="163"/>
        <v>R1026</v>
      </c>
      <c r="AK693">
        <f t="shared" si="164"/>
        <v>18</v>
      </c>
    </row>
    <row r="694" spans="1:37" ht="15.6" x14ac:dyDescent="0.3">
      <c r="A694" s="1" t="s">
        <v>1678</v>
      </c>
      <c r="B694" t="s">
        <v>5388</v>
      </c>
      <c r="C694">
        <v>36.08</v>
      </c>
      <c r="D694">
        <v>10.33</v>
      </c>
      <c r="E694" t="s">
        <v>2381</v>
      </c>
      <c r="F694" t="s">
        <v>2380</v>
      </c>
      <c r="G694" t="s">
        <v>2380</v>
      </c>
      <c r="H694">
        <v>0</v>
      </c>
      <c r="I694" t="s">
        <v>2380</v>
      </c>
      <c r="J694" t="s">
        <v>8344</v>
      </c>
      <c r="K694" t="s">
        <v>8348</v>
      </c>
      <c r="L694" t="s">
        <v>9003</v>
      </c>
      <c r="M694" s="15">
        <v>5966.89</v>
      </c>
      <c r="N694" t="s">
        <v>11</v>
      </c>
      <c r="O694" t="s">
        <v>12</v>
      </c>
      <c r="P694" t="s">
        <v>13</v>
      </c>
      <c r="Q694">
        <v>42</v>
      </c>
      <c r="U694" s="1" t="s">
        <v>1678</v>
      </c>
      <c r="V694" t="str">
        <f t="shared" si="150"/>
        <v>McCollum</v>
      </c>
      <c r="W694">
        <f t="shared" si="151"/>
        <v>36.08</v>
      </c>
      <c r="X694">
        <f t="shared" si="152"/>
        <v>10.33</v>
      </c>
      <c r="Y694" t="str">
        <f t="shared" si="153"/>
        <v>Yes</v>
      </c>
      <c r="Z694" t="str">
        <f t="shared" si="154"/>
        <v>No</v>
      </c>
      <c r="AA694" t="str">
        <f t="shared" si="155"/>
        <v>No</v>
      </c>
      <c r="AB694">
        <f t="shared" si="156"/>
        <v>0</v>
      </c>
      <c r="AC694" t="str">
        <f t="shared" si="157"/>
        <v>No</v>
      </c>
      <c r="AD694" t="str">
        <f t="shared" si="158"/>
        <v>Obesity</v>
      </c>
      <c r="AE694" t="str">
        <f t="shared" si="159"/>
        <v>Diabetes</v>
      </c>
      <c r="AF694" t="str">
        <f t="shared" si="160"/>
        <v>5-Aug-1980</v>
      </c>
      <c r="AG694" s="18">
        <f>VLOOKUP($U694,$A693:$Q$2344,13,FALSE)</f>
        <v>5966.89</v>
      </c>
      <c r="AH694" t="str">
        <f t="shared" si="161"/>
        <v>tier - 2</v>
      </c>
      <c r="AI694" t="str">
        <f t="shared" si="162"/>
        <v>tier - 3</v>
      </c>
      <c r="AJ694" t="str">
        <f t="shared" si="163"/>
        <v>R1013</v>
      </c>
      <c r="AK694">
        <f t="shared" si="164"/>
        <v>42</v>
      </c>
    </row>
    <row r="695" spans="1:37" ht="15.6" x14ac:dyDescent="0.3">
      <c r="A695" s="1" t="s">
        <v>1677</v>
      </c>
      <c r="B695" t="s">
        <v>5389</v>
      </c>
      <c r="C695">
        <v>23.18</v>
      </c>
      <c r="D695">
        <v>6.13</v>
      </c>
      <c r="E695" t="s">
        <v>2380</v>
      </c>
      <c r="F695" t="s">
        <v>2380</v>
      </c>
      <c r="G695" t="s">
        <v>2380</v>
      </c>
      <c r="H695">
        <v>0</v>
      </c>
      <c r="I695" t="s">
        <v>2380</v>
      </c>
      <c r="J695" t="s">
        <v>8346</v>
      </c>
      <c r="K695" t="s">
        <v>8349</v>
      </c>
      <c r="L695" t="s">
        <v>9004</v>
      </c>
      <c r="M695" s="15">
        <v>5969.72</v>
      </c>
      <c r="N695" t="s">
        <v>12</v>
      </c>
      <c r="O695" t="s">
        <v>12</v>
      </c>
      <c r="P695" t="s">
        <v>42</v>
      </c>
      <c r="Q695">
        <v>42</v>
      </c>
      <c r="U695" s="1" t="s">
        <v>1677</v>
      </c>
      <c r="V695" t="str">
        <f t="shared" si="150"/>
        <v>Hevner</v>
      </c>
      <c r="W695">
        <f t="shared" si="151"/>
        <v>23.18</v>
      </c>
      <c r="X695">
        <f t="shared" si="152"/>
        <v>6.13</v>
      </c>
      <c r="Y695" t="str">
        <f t="shared" si="153"/>
        <v>No</v>
      </c>
      <c r="Z695" t="str">
        <f t="shared" si="154"/>
        <v>No</v>
      </c>
      <c r="AA695" t="str">
        <f t="shared" si="155"/>
        <v>No</v>
      </c>
      <c r="AB695">
        <f t="shared" si="156"/>
        <v>0</v>
      </c>
      <c r="AC695" t="str">
        <f t="shared" si="157"/>
        <v>No</v>
      </c>
      <c r="AD695" t="str">
        <f t="shared" si="158"/>
        <v>Normal weight</v>
      </c>
      <c r="AE695" t="str">
        <f t="shared" si="159"/>
        <v>Prediabetes</v>
      </c>
      <c r="AF695" t="str">
        <f t="shared" si="160"/>
        <v>21-Jul-1980</v>
      </c>
      <c r="AG695" s="18">
        <f>VLOOKUP($U695,$A694:$Q$2344,13,FALSE)</f>
        <v>5969.72</v>
      </c>
      <c r="AH695" t="str">
        <f t="shared" si="161"/>
        <v>tier - 3</v>
      </c>
      <c r="AI695" t="str">
        <f t="shared" si="162"/>
        <v>tier - 3</v>
      </c>
      <c r="AJ695" t="str">
        <f t="shared" si="163"/>
        <v>R1011</v>
      </c>
      <c r="AK695">
        <f t="shared" si="164"/>
        <v>42</v>
      </c>
    </row>
    <row r="696" spans="1:37" ht="15.6" x14ac:dyDescent="0.3">
      <c r="A696" s="1" t="s">
        <v>1676</v>
      </c>
      <c r="B696" t="s">
        <v>5390</v>
      </c>
      <c r="C696">
        <v>39.159999999999997</v>
      </c>
      <c r="D696">
        <v>8.08</v>
      </c>
      <c r="E696" t="s">
        <v>2380</v>
      </c>
      <c r="F696" t="s">
        <v>2380</v>
      </c>
      <c r="G696" t="s">
        <v>2380</v>
      </c>
      <c r="H696">
        <v>3</v>
      </c>
      <c r="I696" t="s">
        <v>2380</v>
      </c>
      <c r="J696" t="s">
        <v>8344</v>
      </c>
      <c r="K696" t="s">
        <v>8348</v>
      </c>
      <c r="L696" t="s">
        <v>9005</v>
      </c>
      <c r="M696" s="15">
        <v>5972.38</v>
      </c>
      <c r="N696" t="s">
        <v>11</v>
      </c>
      <c r="O696" t="s">
        <v>11</v>
      </c>
      <c r="P696" t="s">
        <v>42</v>
      </c>
      <c r="Q696">
        <v>33</v>
      </c>
      <c r="U696" s="1" t="s">
        <v>1676</v>
      </c>
      <c r="V696" t="str">
        <f t="shared" si="150"/>
        <v>Looi</v>
      </c>
      <c r="W696">
        <f t="shared" si="151"/>
        <v>39.159999999999997</v>
      </c>
      <c r="X696">
        <f t="shared" si="152"/>
        <v>8.08</v>
      </c>
      <c r="Y696" t="str">
        <f t="shared" si="153"/>
        <v>No</v>
      </c>
      <c r="Z696" t="str">
        <f t="shared" si="154"/>
        <v>No</v>
      </c>
      <c r="AA696" t="str">
        <f t="shared" si="155"/>
        <v>No</v>
      </c>
      <c r="AB696">
        <f t="shared" si="156"/>
        <v>3</v>
      </c>
      <c r="AC696" t="str">
        <f t="shared" si="157"/>
        <v>No</v>
      </c>
      <c r="AD696" t="str">
        <f t="shared" si="158"/>
        <v>Obesity</v>
      </c>
      <c r="AE696" t="str">
        <f t="shared" si="159"/>
        <v>Diabetes</v>
      </c>
      <c r="AF696" t="str">
        <f t="shared" si="160"/>
        <v>22-Jul-1989</v>
      </c>
      <c r="AG696" s="18">
        <f>VLOOKUP($U696,$A695:$Q$2344,13,FALSE)</f>
        <v>5972.38</v>
      </c>
      <c r="AH696" t="str">
        <f t="shared" si="161"/>
        <v>tier - 2</v>
      </c>
      <c r="AI696" t="str">
        <f t="shared" si="162"/>
        <v>tier - 2</v>
      </c>
      <c r="AJ696" t="str">
        <f t="shared" si="163"/>
        <v>R1011</v>
      </c>
      <c r="AK696">
        <f t="shared" si="164"/>
        <v>33</v>
      </c>
    </row>
    <row r="697" spans="1:37" ht="15.6" x14ac:dyDescent="0.3">
      <c r="A697" s="1" t="s">
        <v>1675</v>
      </c>
      <c r="B697" t="s">
        <v>5392</v>
      </c>
      <c r="C697">
        <v>38.19</v>
      </c>
      <c r="D697">
        <v>10.49</v>
      </c>
      <c r="E697" t="s">
        <v>2380</v>
      </c>
      <c r="F697" t="s">
        <v>2380</v>
      </c>
      <c r="G697" t="s">
        <v>2380</v>
      </c>
      <c r="H697">
        <v>3</v>
      </c>
      <c r="I697" t="s">
        <v>2380</v>
      </c>
      <c r="J697" t="s">
        <v>8344</v>
      </c>
      <c r="K697" t="s">
        <v>8348</v>
      </c>
      <c r="L697" t="s">
        <v>9006</v>
      </c>
      <c r="M697" s="15">
        <v>5974.38</v>
      </c>
      <c r="N697" t="s">
        <v>11</v>
      </c>
      <c r="O697" t="s">
        <v>12</v>
      </c>
      <c r="P697" t="s">
        <v>13</v>
      </c>
      <c r="Q697">
        <v>38</v>
      </c>
      <c r="U697" s="1" t="s">
        <v>1675</v>
      </c>
      <c r="V697" t="str">
        <f t="shared" si="150"/>
        <v>Power</v>
      </c>
      <c r="W697">
        <f t="shared" si="151"/>
        <v>38.19</v>
      </c>
      <c r="X697">
        <f t="shared" si="152"/>
        <v>10.49</v>
      </c>
      <c r="Y697" t="str">
        <f t="shared" si="153"/>
        <v>No</v>
      </c>
      <c r="Z697" t="str">
        <f t="shared" si="154"/>
        <v>No</v>
      </c>
      <c r="AA697" t="str">
        <f t="shared" si="155"/>
        <v>No</v>
      </c>
      <c r="AB697">
        <f t="shared" si="156"/>
        <v>3</v>
      </c>
      <c r="AC697" t="str">
        <f t="shared" si="157"/>
        <v>No</v>
      </c>
      <c r="AD697" t="str">
        <f t="shared" si="158"/>
        <v>Obesity</v>
      </c>
      <c r="AE697" t="str">
        <f t="shared" si="159"/>
        <v>Diabetes</v>
      </c>
      <c r="AF697" t="str">
        <f t="shared" si="160"/>
        <v>19-Sep-1984</v>
      </c>
      <c r="AG697" s="18">
        <f>VLOOKUP($U697,$A696:$Q$2344,13,FALSE)</f>
        <v>5974.38</v>
      </c>
      <c r="AH697" t="str">
        <f t="shared" si="161"/>
        <v>tier - 2</v>
      </c>
      <c r="AI697" t="str">
        <f t="shared" si="162"/>
        <v>tier - 3</v>
      </c>
      <c r="AJ697" t="str">
        <f t="shared" si="163"/>
        <v>R1013</v>
      </c>
      <c r="AK697">
        <f t="shared" si="164"/>
        <v>38</v>
      </c>
    </row>
    <row r="698" spans="1:37" ht="15.6" x14ac:dyDescent="0.3">
      <c r="A698" s="1" t="s">
        <v>1674</v>
      </c>
      <c r="B698" t="s">
        <v>5394</v>
      </c>
      <c r="C698">
        <v>26.41</v>
      </c>
      <c r="D698">
        <v>8.11</v>
      </c>
      <c r="E698" t="s">
        <v>2380</v>
      </c>
      <c r="F698" t="s">
        <v>2380</v>
      </c>
      <c r="G698" t="s">
        <v>2380</v>
      </c>
      <c r="H698">
        <v>3</v>
      </c>
      <c r="I698" t="s">
        <v>2380</v>
      </c>
      <c r="J698" t="s">
        <v>8345</v>
      </c>
      <c r="K698" t="s">
        <v>8348</v>
      </c>
      <c r="L698" t="s">
        <v>9007</v>
      </c>
      <c r="M698" s="15">
        <v>5976.83</v>
      </c>
      <c r="N698" t="s">
        <v>11</v>
      </c>
      <c r="O698" t="s">
        <v>11</v>
      </c>
      <c r="P698" t="s">
        <v>13</v>
      </c>
      <c r="Q698">
        <v>38</v>
      </c>
      <c r="U698" s="1" t="s">
        <v>1674</v>
      </c>
      <c r="V698" t="str">
        <f t="shared" si="150"/>
        <v>Routon</v>
      </c>
      <c r="W698">
        <f t="shared" si="151"/>
        <v>26.41</v>
      </c>
      <c r="X698">
        <f t="shared" si="152"/>
        <v>8.11</v>
      </c>
      <c r="Y698" t="str">
        <f t="shared" si="153"/>
        <v>No</v>
      </c>
      <c r="Z698" t="str">
        <f t="shared" si="154"/>
        <v>No</v>
      </c>
      <c r="AA698" t="str">
        <f t="shared" si="155"/>
        <v>No</v>
      </c>
      <c r="AB698">
        <f t="shared" si="156"/>
        <v>3</v>
      </c>
      <c r="AC698" t="str">
        <f t="shared" si="157"/>
        <v>No</v>
      </c>
      <c r="AD698" t="str">
        <f t="shared" si="158"/>
        <v>Over weight</v>
      </c>
      <c r="AE698" t="str">
        <f t="shared" si="159"/>
        <v>Diabetes</v>
      </c>
      <c r="AF698" t="str">
        <f t="shared" si="160"/>
        <v>11-Nov-1984</v>
      </c>
      <c r="AG698" s="18">
        <f>VLOOKUP($U698,$A697:$Q$2344,13,FALSE)</f>
        <v>5976.83</v>
      </c>
      <c r="AH698" t="str">
        <f t="shared" si="161"/>
        <v>tier - 2</v>
      </c>
      <c r="AI698" t="str">
        <f t="shared" si="162"/>
        <v>tier - 2</v>
      </c>
      <c r="AJ698" t="str">
        <f t="shared" si="163"/>
        <v>R1013</v>
      </c>
      <c r="AK698">
        <f t="shared" si="164"/>
        <v>38</v>
      </c>
    </row>
    <row r="699" spans="1:37" ht="15.6" x14ac:dyDescent="0.3">
      <c r="A699" s="1" t="s">
        <v>1673</v>
      </c>
      <c r="B699" t="s">
        <v>5395</v>
      </c>
      <c r="C699">
        <v>28.785</v>
      </c>
      <c r="D699">
        <v>6.6</v>
      </c>
      <c r="E699" t="s">
        <v>2380</v>
      </c>
      <c r="F699" t="s">
        <v>2380</v>
      </c>
      <c r="G699" t="s">
        <v>2380</v>
      </c>
      <c r="H699">
        <v>0</v>
      </c>
      <c r="I699" t="s">
        <v>2380</v>
      </c>
      <c r="J699" t="s">
        <v>8345</v>
      </c>
      <c r="K699" t="s">
        <v>8348</v>
      </c>
      <c r="L699" t="s">
        <v>9008</v>
      </c>
      <c r="M699" s="15">
        <v>5979.66</v>
      </c>
      <c r="N699" t="s">
        <v>11</v>
      </c>
      <c r="O699" t="s">
        <v>12</v>
      </c>
      <c r="P699" t="s">
        <v>13</v>
      </c>
      <c r="Q699">
        <v>52</v>
      </c>
      <c r="U699" s="1" t="s">
        <v>1673</v>
      </c>
      <c r="V699" t="str">
        <f t="shared" si="150"/>
        <v>Dochelli</v>
      </c>
      <c r="W699">
        <f t="shared" si="151"/>
        <v>28.785</v>
      </c>
      <c r="X699">
        <f t="shared" si="152"/>
        <v>6.6</v>
      </c>
      <c r="Y699" t="str">
        <f t="shared" si="153"/>
        <v>No</v>
      </c>
      <c r="Z699" t="str">
        <f t="shared" si="154"/>
        <v>No</v>
      </c>
      <c r="AA699" t="str">
        <f t="shared" si="155"/>
        <v>No</v>
      </c>
      <c r="AB699">
        <f t="shared" si="156"/>
        <v>0</v>
      </c>
      <c r="AC699" t="str">
        <f t="shared" si="157"/>
        <v>No</v>
      </c>
      <c r="AD699" t="str">
        <f t="shared" si="158"/>
        <v>Over weight</v>
      </c>
      <c r="AE699" t="str">
        <f t="shared" si="159"/>
        <v>Diabetes</v>
      </c>
      <c r="AF699" t="str">
        <f t="shared" si="160"/>
        <v>25-Jun-1970</v>
      </c>
      <c r="AG699" s="18">
        <f>VLOOKUP($U699,$A698:$Q$2344,13,FALSE)</f>
        <v>5979.66</v>
      </c>
      <c r="AH699" t="str">
        <f t="shared" si="161"/>
        <v>tier - 2</v>
      </c>
      <c r="AI699" t="str">
        <f t="shared" si="162"/>
        <v>tier - 3</v>
      </c>
      <c r="AJ699" t="str">
        <f t="shared" si="163"/>
        <v>R1013</v>
      </c>
      <c r="AK699">
        <f t="shared" si="164"/>
        <v>52</v>
      </c>
    </row>
    <row r="700" spans="1:37" ht="15.6" x14ac:dyDescent="0.3">
      <c r="A700" s="1" t="s">
        <v>1672</v>
      </c>
      <c r="B700" t="s">
        <v>5396</v>
      </c>
      <c r="C700">
        <v>26.695</v>
      </c>
      <c r="D700">
        <v>10.14</v>
      </c>
      <c r="E700" t="s">
        <v>2381</v>
      </c>
      <c r="F700" t="s">
        <v>2380</v>
      </c>
      <c r="G700" t="s">
        <v>2381</v>
      </c>
      <c r="H700">
        <v>1</v>
      </c>
      <c r="I700" t="s">
        <v>2380</v>
      </c>
      <c r="J700" t="s">
        <v>8345</v>
      </c>
      <c r="K700" t="s">
        <v>8348</v>
      </c>
      <c r="L700" t="s">
        <v>9009</v>
      </c>
      <c r="M700" s="15">
        <v>5979.73</v>
      </c>
      <c r="N700" t="s">
        <v>11</v>
      </c>
      <c r="O700" t="s">
        <v>11</v>
      </c>
      <c r="P700" t="s">
        <v>42</v>
      </c>
      <c r="Q700">
        <v>42</v>
      </c>
      <c r="U700" s="1" t="s">
        <v>1672</v>
      </c>
      <c r="V700" t="str">
        <f t="shared" si="150"/>
        <v>Gillespie</v>
      </c>
      <c r="W700">
        <f t="shared" si="151"/>
        <v>26.695</v>
      </c>
      <c r="X700">
        <f t="shared" si="152"/>
        <v>10.14</v>
      </c>
      <c r="Y700" t="str">
        <f t="shared" si="153"/>
        <v>Yes</v>
      </c>
      <c r="Z700" t="str">
        <f t="shared" si="154"/>
        <v>No</v>
      </c>
      <c r="AA700" t="str">
        <f t="shared" si="155"/>
        <v>Yes</v>
      </c>
      <c r="AB700">
        <f t="shared" si="156"/>
        <v>1</v>
      </c>
      <c r="AC700" t="str">
        <f t="shared" si="157"/>
        <v>No</v>
      </c>
      <c r="AD700" t="str">
        <f t="shared" si="158"/>
        <v>Over weight</v>
      </c>
      <c r="AE700" t="str">
        <f t="shared" si="159"/>
        <v>Diabetes</v>
      </c>
      <c r="AF700" t="str">
        <f t="shared" si="160"/>
        <v>10-Oct-1980</v>
      </c>
      <c r="AG700" s="18">
        <f>VLOOKUP($U700,$A699:$Q$2344,13,FALSE)</f>
        <v>5979.73</v>
      </c>
      <c r="AH700" t="str">
        <f t="shared" si="161"/>
        <v>tier - 2</v>
      </c>
      <c r="AI700" t="str">
        <f t="shared" si="162"/>
        <v>tier - 2</v>
      </c>
      <c r="AJ700" t="str">
        <f t="shared" si="163"/>
        <v>R1011</v>
      </c>
      <c r="AK700">
        <f t="shared" si="164"/>
        <v>42</v>
      </c>
    </row>
    <row r="701" spans="1:37" ht="15.6" x14ac:dyDescent="0.3">
      <c r="A701" s="1" t="s">
        <v>1671</v>
      </c>
      <c r="B701" t="s">
        <v>5397</v>
      </c>
      <c r="C701">
        <v>32.799999999999997</v>
      </c>
      <c r="D701">
        <v>6.06</v>
      </c>
      <c r="E701" t="s">
        <v>2381</v>
      </c>
      <c r="F701" t="s">
        <v>2380</v>
      </c>
      <c r="G701" t="s">
        <v>2380</v>
      </c>
      <c r="H701">
        <v>1</v>
      </c>
      <c r="I701" t="s">
        <v>2380</v>
      </c>
      <c r="J701" t="s">
        <v>8344</v>
      </c>
      <c r="K701" t="s">
        <v>8349</v>
      </c>
      <c r="L701" t="s">
        <v>9010</v>
      </c>
      <c r="M701" s="15">
        <v>5979.99</v>
      </c>
      <c r="N701" t="s">
        <v>11</v>
      </c>
      <c r="O701" t="s">
        <v>12</v>
      </c>
      <c r="P701" t="s">
        <v>13</v>
      </c>
      <c r="Q701">
        <v>48</v>
      </c>
      <c r="U701" s="1" t="s">
        <v>1671</v>
      </c>
      <c r="V701" t="str">
        <f t="shared" si="150"/>
        <v>Oskvig</v>
      </c>
      <c r="W701">
        <f t="shared" si="151"/>
        <v>32.799999999999997</v>
      </c>
      <c r="X701">
        <f t="shared" si="152"/>
        <v>6.06</v>
      </c>
      <c r="Y701" t="str">
        <f t="shared" si="153"/>
        <v>Yes</v>
      </c>
      <c r="Z701" t="str">
        <f t="shared" si="154"/>
        <v>No</v>
      </c>
      <c r="AA701" t="str">
        <f t="shared" si="155"/>
        <v>No</v>
      </c>
      <c r="AB701">
        <f t="shared" si="156"/>
        <v>1</v>
      </c>
      <c r="AC701" t="str">
        <f t="shared" si="157"/>
        <v>No</v>
      </c>
      <c r="AD701" t="str">
        <f t="shared" si="158"/>
        <v>Obesity</v>
      </c>
      <c r="AE701" t="str">
        <f t="shared" si="159"/>
        <v>Prediabetes</v>
      </c>
      <c r="AF701" t="str">
        <f t="shared" si="160"/>
        <v>11-Oct-1974</v>
      </c>
      <c r="AG701" s="18">
        <f>VLOOKUP($U701,$A700:$Q$2344,13,FALSE)</f>
        <v>5979.99</v>
      </c>
      <c r="AH701" t="str">
        <f t="shared" si="161"/>
        <v>tier - 2</v>
      </c>
      <c r="AI701" t="str">
        <f t="shared" si="162"/>
        <v>tier - 3</v>
      </c>
      <c r="AJ701" t="str">
        <f t="shared" si="163"/>
        <v>R1013</v>
      </c>
      <c r="AK701">
        <f t="shared" si="164"/>
        <v>48</v>
      </c>
    </row>
    <row r="702" spans="1:37" ht="15.6" x14ac:dyDescent="0.3">
      <c r="A702" s="1" t="s">
        <v>1670</v>
      </c>
      <c r="B702" t="s">
        <v>5398</v>
      </c>
      <c r="C702">
        <v>35.869999999999997</v>
      </c>
      <c r="D702">
        <v>9.91</v>
      </c>
      <c r="E702" t="s">
        <v>2381</v>
      </c>
      <c r="F702" t="s">
        <v>2380</v>
      </c>
      <c r="G702" t="s">
        <v>2380</v>
      </c>
      <c r="H702">
        <v>0</v>
      </c>
      <c r="I702" t="s">
        <v>2380</v>
      </c>
      <c r="J702" t="s">
        <v>8344</v>
      </c>
      <c r="K702" t="s">
        <v>8348</v>
      </c>
      <c r="L702" t="s">
        <v>9011</v>
      </c>
      <c r="M702" s="15">
        <v>5989.52</v>
      </c>
      <c r="N702" t="s">
        <v>11</v>
      </c>
      <c r="O702" t="s">
        <v>16</v>
      </c>
      <c r="P702" t="s">
        <v>23</v>
      </c>
      <c r="Q702">
        <v>34</v>
      </c>
      <c r="U702" s="1" t="s">
        <v>1670</v>
      </c>
      <c r="V702" t="str">
        <f t="shared" si="150"/>
        <v>Holland-Stergar</v>
      </c>
      <c r="W702">
        <f t="shared" si="151"/>
        <v>35.869999999999997</v>
      </c>
      <c r="X702">
        <f t="shared" si="152"/>
        <v>9.91</v>
      </c>
      <c r="Y702" t="str">
        <f t="shared" si="153"/>
        <v>Yes</v>
      </c>
      <c r="Z702" t="str">
        <f t="shared" si="154"/>
        <v>No</v>
      </c>
      <c r="AA702" t="str">
        <f t="shared" si="155"/>
        <v>No</v>
      </c>
      <c r="AB702">
        <f t="shared" si="156"/>
        <v>0</v>
      </c>
      <c r="AC702" t="str">
        <f t="shared" si="157"/>
        <v>No</v>
      </c>
      <c r="AD702" t="str">
        <f t="shared" si="158"/>
        <v>Obesity</v>
      </c>
      <c r="AE702" t="str">
        <f t="shared" si="159"/>
        <v>Diabetes</v>
      </c>
      <c r="AF702" t="str">
        <f t="shared" si="160"/>
        <v>10-Jun-1988</v>
      </c>
      <c r="AG702" s="18">
        <f>VLOOKUP($U702,$A701:$Q$2344,13,FALSE)</f>
        <v>5989.52</v>
      </c>
      <c r="AH702" t="str">
        <f t="shared" si="161"/>
        <v>tier - 2</v>
      </c>
      <c r="AI702" t="str">
        <f t="shared" si="162"/>
        <v>tier - 1</v>
      </c>
      <c r="AJ702" t="str">
        <f t="shared" si="163"/>
        <v>R1012</v>
      </c>
      <c r="AK702">
        <f t="shared" si="164"/>
        <v>34</v>
      </c>
    </row>
    <row r="703" spans="1:37" ht="15.6" x14ac:dyDescent="0.3">
      <c r="A703" s="1" t="s">
        <v>1669</v>
      </c>
      <c r="B703" t="s">
        <v>5399</v>
      </c>
      <c r="C703">
        <v>21.66</v>
      </c>
      <c r="D703">
        <v>4.1399999999999997</v>
      </c>
      <c r="E703" t="s">
        <v>2381</v>
      </c>
      <c r="F703" t="s">
        <v>2380</v>
      </c>
      <c r="G703" t="s">
        <v>2380</v>
      </c>
      <c r="H703">
        <v>2</v>
      </c>
      <c r="I703" t="s">
        <v>2380</v>
      </c>
      <c r="J703" t="s">
        <v>8346</v>
      </c>
      <c r="K703" t="s">
        <v>8350</v>
      </c>
      <c r="L703" t="s">
        <v>9012</v>
      </c>
      <c r="M703" s="15">
        <v>5990.17</v>
      </c>
      <c r="N703" t="s">
        <v>11</v>
      </c>
      <c r="O703" t="s">
        <v>11</v>
      </c>
      <c r="P703" t="s">
        <v>13</v>
      </c>
      <c r="Q703">
        <v>48</v>
      </c>
      <c r="U703" s="1" t="s">
        <v>1669</v>
      </c>
      <c r="V703" t="str">
        <f t="shared" si="150"/>
        <v>Arai</v>
      </c>
      <c r="W703">
        <f t="shared" si="151"/>
        <v>21.66</v>
      </c>
      <c r="X703">
        <f t="shared" si="152"/>
        <v>4.1399999999999997</v>
      </c>
      <c r="Y703" t="str">
        <f t="shared" si="153"/>
        <v>Yes</v>
      </c>
      <c r="Z703" t="str">
        <f t="shared" si="154"/>
        <v>No</v>
      </c>
      <c r="AA703" t="str">
        <f t="shared" si="155"/>
        <v>No</v>
      </c>
      <c r="AB703">
        <f t="shared" si="156"/>
        <v>2</v>
      </c>
      <c r="AC703" t="str">
        <f t="shared" si="157"/>
        <v>No</v>
      </c>
      <c r="AD703" t="str">
        <f t="shared" si="158"/>
        <v>Normal weight</v>
      </c>
      <c r="AE703" t="str">
        <f t="shared" si="159"/>
        <v>Normal</v>
      </c>
      <c r="AF703" t="str">
        <f t="shared" si="160"/>
        <v>17-Aug-1974</v>
      </c>
      <c r="AG703" s="18">
        <f>VLOOKUP($U703,$A702:$Q$2344,13,FALSE)</f>
        <v>5990.17</v>
      </c>
      <c r="AH703" t="str">
        <f t="shared" si="161"/>
        <v>tier - 2</v>
      </c>
      <c r="AI703" t="str">
        <f t="shared" si="162"/>
        <v>tier - 2</v>
      </c>
      <c r="AJ703" t="str">
        <f t="shared" si="163"/>
        <v>R1013</v>
      </c>
      <c r="AK703">
        <f t="shared" si="164"/>
        <v>48</v>
      </c>
    </row>
    <row r="704" spans="1:37" ht="15.6" x14ac:dyDescent="0.3">
      <c r="A704" s="1" t="s">
        <v>1668</v>
      </c>
      <c r="B704" t="s">
        <v>5400</v>
      </c>
      <c r="C704">
        <v>37.72</v>
      </c>
      <c r="D704">
        <v>4.38</v>
      </c>
      <c r="E704" t="s">
        <v>2381</v>
      </c>
      <c r="F704" t="s">
        <v>2380</v>
      </c>
      <c r="G704" t="s">
        <v>2381</v>
      </c>
      <c r="H704">
        <v>1</v>
      </c>
      <c r="I704" t="s">
        <v>2380</v>
      </c>
      <c r="J704" t="s">
        <v>8344</v>
      </c>
      <c r="K704" t="s">
        <v>8350</v>
      </c>
      <c r="L704" t="s">
        <v>9013</v>
      </c>
      <c r="M704" s="15">
        <v>5993.62</v>
      </c>
      <c r="N704" t="s">
        <v>11</v>
      </c>
      <c r="O704" t="s">
        <v>12</v>
      </c>
      <c r="P704" t="s">
        <v>13</v>
      </c>
      <c r="Q704">
        <v>42</v>
      </c>
      <c r="U704" s="1" t="s">
        <v>1668</v>
      </c>
      <c r="V704" t="str">
        <f t="shared" si="150"/>
        <v>Olausson</v>
      </c>
      <c r="W704">
        <f t="shared" si="151"/>
        <v>37.72</v>
      </c>
      <c r="X704">
        <f t="shared" si="152"/>
        <v>4.38</v>
      </c>
      <c r="Y704" t="str">
        <f t="shared" si="153"/>
        <v>Yes</v>
      </c>
      <c r="Z704" t="str">
        <f t="shared" si="154"/>
        <v>No</v>
      </c>
      <c r="AA704" t="str">
        <f t="shared" si="155"/>
        <v>Yes</v>
      </c>
      <c r="AB704">
        <f t="shared" si="156"/>
        <v>1</v>
      </c>
      <c r="AC704" t="str">
        <f t="shared" si="157"/>
        <v>No</v>
      </c>
      <c r="AD704" t="str">
        <f t="shared" si="158"/>
        <v>Obesity</v>
      </c>
      <c r="AE704" t="str">
        <f t="shared" si="159"/>
        <v>Normal</v>
      </c>
      <c r="AF704" t="str">
        <f t="shared" si="160"/>
        <v>8-Aug-1980</v>
      </c>
      <c r="AG704" s="18">
        <f>VLOOKUP($U704,$A703:$Q$2344,13,FALSE)</f>
        <v>5993.62</v>
      </c>
      <c r="AH704" t="str">
        <f t="shared" si="161"/>
        <v>tier - 2</v>
      </c>
      <c r="AI704" t="str">
        <f t="shared" si="162"/>
        <v>tier - 3</v>
      </c>
      <c r="AJ704" t="str">
        <f t="shared" si="163"/>
        <v>R1013</v>
      </c>
      <c r="AK704">
        <f t="shared" si="164"/>
        <v>42</v>
      </c>
    </row>
    <row r="705" spans="1:37" ht="15.6" x14ac:dyDescent="0.3">
      <c r="A705" s="1" t="s">
        <v>1667</v>
      </c>
      <c r="B705" t="s">
        <v>5401</v>
      </c>
      <c r="C705">
        <v>39.700000000000003</v>
      </c>
      <c r="D705">
        <v>9.83</v>
      </c>
      <c r="E705" t="s">
        <v>2380</v>
      </c>
      <c r="F705" t="s">
        <v>2380</v>
      </c>
      <c r="G705" t="s">
        <v>2380</v>
      </c>
      <c r="H705">
        <v>3</v>
      </c>
      <c r="I705" t="s">
        <v>2380</v>
      </c>
      <c r="J705" t="s">
        <v>8344</v>
      </c>
      <c r="K705" t="s">
        <v>8348</v>
      </c>
      <c r="L705" t="s">
        <v>9014</v>
      </c>
      <c r="M705" s="15">
        <v>6059.17</v>
      </c>
      <c r="N705" t="s">
        <v>11</v>
      </c>
      <c r="O705" t="s">
        <v>16</v>
      </c>
      <c r="P705" t="s">
        <v>42</v>
      </c>
      <c r="Q705">
        <v>33</v>
      </c>
      <c r="U705" s="1" t="s">
        <v>1667</v>
      </c>
      <c r="V705" t="str">
        <f t="shared" si="150"/>
        <v>Wagner</v>
      </c>
      <c r="W705">
        <f t="shared" si="151"/>
        <v>39.700000000000003</v>
      </c>
      <c r="X705">
        <f t="shared" si="152"/>
        <v>9.83</v>
      </c>
      <c r="Y705" t="str">
        <f t="shared" si="153"/>
        <v>No</v>
      </c>
      <c r="Z705" t="str">
        <f t="shared" si="154"/>
        <v>No</v>
      </c>
      <c r="AA705" t="str">
        <f t="shared" si="155"/>
        <v>No</v>
      </c>
      <c r="AB705">
        <f t="shared" si="156"/>
        <v>3</v>
      </c>
      <c r="AC705" t="str">
        <f t="shared" si="157"/>
        <v>No</v>
      </c>
      <c r="AD705" t="str">
        <f t="shared" si="158"/>
        <v>Obesity</v>
      </c>
      <c r="AE705" t="str">
        <f t="shared" si="159"/>
        <v>Diabetes</v>
      </c>
      <c r="AF705" t="str">
        <f t="shared" si="160"/>
        <v>16-Aug-1989</v>
      </c>
      <c r="AG705" s="18">
        <f>VLOOKUP($U705,$A704:$Q$2344,13,FALSE)</f>
        <v>6059.17</v>
      </c>
      <c r="AH705" t="str">
        <f t="shared" si="161"/>
        <v>tier - 2</v>
      </c>
      <c r="AI705" t="str">
        <f t="shared" si="162"/>
        <v>tier - 1</v>
      </c>
      <c r="AJ705" t="str">
        <f t="shared" si="163"/>
        <v>R1011</v>
      </c>
      <c r="AK705">
        <f t="shared" si="164"/>
        <v>33</v>
      </c>
    </row>
    <row r="706" spans="1:37" ht="15.6" x14ac:dyDescent="0.3">
      <c r="A706" s="1" t="s">
        <v>1666</v>
      </c>
      <c r="B706" t="s">
        <v>5402</v>
      </c>
      <c r="C706">
        <v>35.97</v>
      </c>
      <c r="D706">
        <v>11.08</v>
      </c>
      <c r="E706" t="s">
        <v>2380</v>
      </c>
      <c r="F706" t="s">
        <v>2380</v>
      </c>
      <c r="G706" t="s">
        <v>2380</v>
      </c>
      <c r="H706">
        <v>3</v>
      </c>
      <c r="I706" t="s">
        <v>2380</v>
      </c>
      <c r="J706" t="s">
        <v>8344</v>
      </c>
      <c r="K706" t="s">
        <v>8348</v>
      </c>
      <c r="L706" t="s">
        <v>9015</v>
      </c>
      <c r="M706" s="15">
        <v>6061.8</v>
      </c>
      <c r="N706" t="s">
        <v>11</v>
      </c>
      <c r="O706" t="s">
        <v>12</v>
      </c>
      <c r="P706" t="s">
        <v>23</v>
      </c>
      <c r="Q706">
        <v>26</v>
      </c>
      <c r="U706" s="1" t="s">
        <v>1666</v>
      </c>
      <c r="V706" t="str">
        <f t="shared" si="150"/>
        <v>Delong</v>
      </c>
      <c r="W706">
        <f t="shared" si="151"/>
        <v>35.97</v>
      </c>
      <c r="X706">
        <f t="shared" si="152"/>
        <v>11.08</v>
      </c>
      <c r="Y706" t="str">
        <f t="shared" si="153"/>
        <v>No</v>
      </c>
      <c r="Z706" t="str">
        <f t="shared" si="154"/>
        <v>No</v>
      </c>
      <c r="AA706" t="str">
        <f t="shared" si="155"/>
        <v>No</v>
      </c>
      <c r="AB706">
        <f t="shared" si="156"/>
        <v>3</v>
      </c>
      <c r="AC706" t="str">
        <f t="shared" si="157"/>
        <v>No</v>
      </c>
      <c r="AD706" t="str">
        <f t="shared" si="158"/>
        <v>Obesity</v>
      </c>
      <c r="AE706" t="str">
        <f t="shared" si="159"/>
        <v>Diabetes</v>
      </c>
      <c r="AF706" t="str">
        <f t="shared" si="160"/>
        <v>28-Jul-1996</v>
      </c>
      <c r="AG706" s="18">
        <f>VLOOKUP($U706,$A705:$Q$2344,13,FALSE)</f>
        <v>6061.8</v>
      </c>
      <c r="AH706" t="str">
        <f t="shared" si="161"/>
        <v>tier - 2</v>
      </c>
      <c r="AI706" t="str">
        <f t="shared" si="162"/>
        <v>tier - 3</v>
      </c>
      <c r="AJ706" t="str">
        <f t="shared" si="163"/>
        <v>R1012</v>
      </c>
      <c r="AK706">
        <f t="shared" si="164"/>
        <v>26</v>
      </c>
    </row>
    <row r="707" spans="1:37" ht="15.6" x14ac:dyDescent="0.3">
      <c r="A707" s="1" t="s">
        <v>1665</v>
      </c>
      <c r="B707" t="s">
        <v>5403</v>
      </c>
      <c r="C707">
        <v>37.85</v>
      </c>
      <c r="D707">
        <v>11.01</v>
      </c>
      <c r="E707" t="s">
        <v>2380</v>
      </c>
      <c r="F707" t="s">
        <v>2380</v>
      </c>
      <c r="G707" t="s">
        <v>2380</v>
      </c>
      <c r="H707">
        <v>0</v>
      </c>
      <c r="I707" t="s">
        <v>2380</v>
      </c>
      <c r="J707" t="s">
        <v>8344</v>
      </c>
      <c r="K707" t="s">
        <v>8348</v>
      </c>
      <c r="L707" t="s">
        <v>9016</v>
      </c>
      <c r="M707" s="15">
        <v>6064.37</v>
      </c>
      <c r="N707" t="s">
        <v>11</v>
      </c>
      <c r="O707" t="s">
        <v>11</v>
      </c>
      <c r="P707" t="s">
        <v>42</v>
      </c>
      <c r="Q707">
        <v>28</v>
      </c>
      <c r="U707" s="1" t="s">
        <v>1665</v>
      </c>
      <c r="V707" t="str">
        <f t="shared" ref="V707:V770" si="165">VLOOKUP($U707,$A706:$Q3049,2,FALSE)</f>
        <v>Mehech</v>
      </c>
      <c r="W707">
        <f t="shared" ref="W707:W770" si="166">VLOOKUP($U707,$A706:$Q3049,3,FALSE)</f>
        <v>37.85</v>
      </c>
      <c r="X707">
        <f t="shared" ref="X707:X770" si="167">VLOOKUP($U707,$A706:$Q3049,4,FALSE)</f>
        <v>11.01</v>
      </c>
      <c r="Y707" t="str">
        <f t="shared" ref="Y707:Y770" si="168">VLOOKUP($U707,$A706:$Q3049,5,FALSE)</f>
        <v>No</v>
      </c>
      <c r="Z707" t="str">
        <f t="shared" ref="Z707:Z770" si="169">VLOOKUP($U707,$A706:$Q3049,6,FALSE)</f>
        <v>No</v>
      </c>
      <c r="AA707" t="str">
        <f t="shared" ref="AA707:AA770" si="170">VLOOKUP($U707,$A706:$Q3049,7,FALSE)</f>
        <v>No</v>
      </c>
      <c r="AB707">
        <f t="shared" ref="AB707:AB770" si="171">VLOOKUP($U707,$A706:$Q3049,8,FALSE)</f>
        <v>0</v>
      </c>
      <c r="AC707" t="str">
        <f t="shared" ref="AC707:AC770" si="172">VLOOKUP($U707,$A706:$Q3049,9,FALSE)</f>
        <v>No</v>
      </c>
      <c r="AD707" t="str">
        <f t="shared" ref="AD707:AD770" si="173">VLOOKUP($U707,$A706:$Q3049,10,FALSE)</f>
        <v>Obesity</v>
      </c>
      <c r="AE707" t="str">
        <f t="shared" ref="AE707:AE770" si="174">VLOOKUP($U707,$A706:$Q3049,11,FALSE)</f>
        <v>Diabetes</v>
      </c>
      <c r="AF707" t="str">
        <f t="shared" ref="AF707:AF770" si="175">VLOOKUP($U707,$A706:$Q3049,12,FALSE)</f>
        <v>8-Nov-1994</v>
      </c>
      <c r="AG707" s="18">
        <f>VLOOKUP($U707,$A706:$Q$2344,13,FALSE)</f>
        <v>6064.37</v>
      </c>
      <c r="AH707" t="str">
        <f t="shared" ref="AH707:AH770" si="176">VLOOKUP($U707,$A706:$Q3049,14,FALSE)</f>
        <v>tier - 2</v>
      </c>
      <c r="AI707" t="str">
        <f t="shared" ref="AI707:AI770" si="177">VLOOKUP($U707,$A706:$Q3049,15,FALSE)</f>
        <v>tier - 2</v>
      </c>
      <c r="AJ707" t="str">
        <f t="shared" ref="AJ707:AJ770" si="178">VLOOKUP($U707,$A706:$Q3049,16,FALSE)</f>
        <v>R1011</v>
      </c>
      <c r="AK707">
        <f t="shared" ref="AK707:AK770" si="179">VLOOKUP($U707,$A706:$Q3049,17,FALSE)</f>
        <v>28</v>
      </c>
    </row>
    <row r="708" spans="1:37" ht="15.6" x14ac:dyDescent="0.3">
      <c r="A708" s="1" t="s">
        <v>1664</v>
      </c>
      <c r="B708" t="s">
        <v>5404</v>
      </c>
      <c r="C708">
        <v>21.66</v>
      </c>
      <c r="D708">
        <v>4.37</v>
      </c>
      <c r="E708" t="s">
        <v>2380</v>
      </c>
      <c r="F708" t="s">
        <v>2381</v>
      </c>
      <c r="G708" t="s">
        <v>2380</v>
      </c>
      <c r="H708">
        <v>1</v>
      </c>
      <c r="I708" t="s">
        <v>2381</v>
      </c>
      <c r="J708" t="s">
        <v>8346</v>
      </c>
      <c r="K708" t="s">
        <v>8350</v>
      </c>
      <c r="L708" t="s">
        <v>9017</v>
      </c>
      <c r="M708" s="15">
        <v>6067.13</v>
      </c>
      <c r="N708" t="s">
        <v>12</v>
      </c>
      <c r="O708" t="s">
        <v>16</v>
      </c>
      <c r="P708" t="s">
        <v>168</v>
      </c>
      <c r="Q708">
        <v>38</v>
      </c>
      <c r="U708" s="1" t="s">
        <v>1664</v>
      </c>
      <c r="V708" t="str">
        <f t="shared" si="165"/>
        <v>Machiela</v>
      </c>
      <c r="W708">
        <f t="shared" si="166"/>
        <v>21.66</v>
      </c>
      <c r="X708">
        <f t="shared" si="167"/>
        <v>4.37</v>
      </c>
      <c r="Y708" t="str">
        <f t="shared" si="168"/>
        <v>No</v>
      </c>
      <c r="Z708" t="str">
        <f t="shared" si="169"/>
        <v>Yes</v>
      </c>
      <c r="AA708" t="str">
        <f t="shared" si="170"/>
        <v>No</v>
      </c>
      <c r="AB708">
        <f t="shared" si="171"/>
        <v>1</v>
      </c>
      <c r="AC708" t="str">
        <f t="shared" si="172"/>
        <v>Yes</v>
      </c>
      <c r="AD708" t="str">
        <f t="shared" si="173"/>
        <v>Normal weight</v>
      </c>
      <c r="AE708" t="str">
        <f t="shared" si="174"/>
        <v>Normal</v>
      </c>
      <c r="AF708" t="str">
        <f t="shared" si="175"/>
        <v>21-Sep-1984</v>
      </c>
      <c r="AG708" s="18">
        <f>VLOOKUP($U708,$A707:$Q$2344,13,FALSE)</f>
        <v>6067.13</v>
      </c>
      <c r="AH708" t="str">
        <f t="shared" si="176"/>
        <v>tier - 3</v>
      </c>
      <c r="AI708" t="str">
        <f t="shared" si="177"/>
        <v>tier - 1</v>
      </c>
      <c r="AJ708" t="str">
        <f t="shared" si="178"/>
        <v>R1016</v>
      </c>
      <c r="AK708">
        <f t="shared" si="179"/>
        <v>38</v>
      </c>
    </row>
    <row r="709" spans="1:37" ht="15.6" x14ac:dyDescent="0.3">
      <c r="A709" s="1" t="s">
        <v>1663</v>
      </c>
      <c r="B709" t="s">
        <v>5198</v>
      </c>
      <c r="C709">
        <v>39.369999999999997</v>
      </c>
      <c r="D709">
        <v>5.91</v>
      </c>
      <c r="E709" t="s">
        <v>2380</v>
      </c>
      <c r="F709" t="s">
        <v>2380</v>
      </c>
      <c r="G709" t="s">
        <v>2380</v>
      </c>
      <c r="H709">
        <v>2</v>
      </c>
      <c r="I709" t="s">
        <v>2380</v>
      </c>
      <c r="J709" t="s">
        <v>8344</v>
      </c>
      <c r="K709" t="s">
        <v>8349</v>
      </c>
      <c r="L709" t="s">
        <v>9018</v>
      </c>
      <c r="M709" s="15">
        <v>6074.37</v>
      </c>
      <c r="N709" t="s">
        <v>11</v>
      </c>
      <c r="O709" t="s">
        <v>11</v>
      </c>
      <c r="P709" t="s">
        <v>23</v>
      </c>
      <c r="Q709">
        <v>43</v>
      </c>
      <c r="U709" s="1" t="s">
        <v>1663</v>
      </c>
      <c r="V709" t="str">
        <f t="shared" si="165"/>
        <v>Young</v>
      </c>
      <c r="W709">
        <f t="shared" si="166"/>
        <v>39.369999999999997</v>
      </c>
      <c r="X709">
        <f t="shared" si="167"/>
        <v>5.91</v>
      </c>
      <c r="Y709" t="str">
        <f t="shared" si="168"/>
        <v>No</v>
      </c>
      <c r="Z709" t="str">
        <f t="shared" si="169"/>
        <v>No</v>
      </c>
      <c r="AA709" t="str">
        <f t="shared" si="170"/>
        <v>No</v>
      </c>
      <c r="AB709">
        <f t="shared" si="171"/>
        <v>2</v>
      </c>
      <c r="AC709" t="str">
        <f t="shared" si="172"/>
        <v>No</v>
      </c>
      <c r="AD709" t="str">
        <f t="shared" si="173"/>
        <v>Obesity</v>
      </c>
      <c r="AE709" t="str">
        <f t="shared" si="174"/>
        <v>Prediabetes</v>
      </c>
      <c r="AF709" t="str">
        <f t="shared" si="175"/>
        <v>8-Aug-1979</v>
      </c>
      <c r="AG709" s="18">
        <f>VLOOKUP($U709,$A708:$Q$2344,13,FALSE)</f>
        <v>6074.37</v>
      </c>
      <c r="AH709" t="str">
        <f t="shared" si="176"/>
        <v>tier - 2</v>
      </c>
      <c r="AI709" t="str">
        <f t="shared" si="177"/>
        <v>tier - 2</v>
      </c>
      <c r="AJ709" t="str">
        <f t="shared" si="178"/>
        <v>R1012</v>
      </c>
      <c r="AK709">
        <f t="shared" si="179"/>
        <v>43</v>
      </c>
    </row>
    <row r="710" spans="1:37" ht="15.6" x14ac:dyDescent="0.3">
      <c r="A710" s="1" t="s">
        <v>1662</v>
      </c>
      <c r="B710" t="s">
        <v>5405</v>
      </c>
      <c r="C710">
        <v>40.880000000000003</v>
      </c>
      <c r="D710">
        <v>7.65</v>
      </c>
      <c r="E710" t="s">
        <v>2380</v>
      </c>
      <c r="F710" t="s">
        <v>2380</v>
      </c>
      <c r="G710" t="s">
        <v>2380</v>
      </c>
      <c r="H710">
        <v>0</v>
      </c>
      <c r="I710" t="s">
        <v>2380</v>
      </c>
      <c r="J710" t="s">
        <v>8344</v>
      </c>
      <c r="K710" t="s">
        <v>8348</v>
      </c>
      <c r="L710" t="s">
        <v>9019</v>
      </c>
      <c r="M710" s="15">
        <v>6079.67</v>
      </c>
      <c r="N710" t="s">
        <v>16</v>
      </c>
      <c r="O710" t="s">
        <v>16</v>
      </c>
      <c r="P710" t="s">
        <v>276</v>
      </c>
      <c r="Q710">
        <v>38</v>
      </c>
      <c r="U710" s="1" t="s">
        <v>1662</v>
      </c>
      <c r="V710" t="str">
        <f t="shared" si="165"/>
        <v>Dupere</v>
      </c>
      <c r="W710">
        <f t="shared" si="166"/>
        <v>40.880000000000003</v>
      </c>
      <c r="X710">
        <f t="shared" si="167"/>
        <v>7.65</v>
      </c>
      <c r="Y710" t="str">
        <f t="shared" si="168"/>
        <v>No</v>
      </c>
      <c r="Z710" t="str">
        <f t="shared" si="169"/>
        <v>No</v>
      </c>
      <c r="AA710" t="str">
        <f t="shared" si="170"/>
        <v>No</v>
      </c>
      <c r="AB710">
        <f t="shared" si="171"/>
        <v>0</v>
      </c>
      <c r="AC710" t="str">
        <f t="shared" si="172"/>
        <v>No</v>
      </c>
      <c r="AD710" t="str">
        <f t="shared" si="173"/>
        <v>Obesity</v>
      </c>
      <c r="AE710" t="str">
        <f t="shared" si="174"/>
        <v>Diabetes</v>
      </c>
      <c r="AF710" t="str">
        <f t="shared" si="175"/>
        <v>14-Oct-1984</v>
      </c>
      <c r="AG710" s="18">
        <f>VLOOKUP($U710,$A709:$Q$2344,13,FALSE)</f>
        <v>6079.67</v>
      </c>
      <c r="AH710" t="str">
        <f t="shared" si="176"/>
        <v>tier - 1</v>
      </c>
      <c r="AI710" t="str">
        <f t="shared" si="177"/>
        <v>tier - 1</v>
      </c>
      <c r="AJ710" t="str">
        <f t="shared" si="178"/>
        <v>R1014</v>
      </c>
      <c r="AK710">
        <f t="shared" si="179"/>
        <v>38</v>
      </c>
    </row>
    <row r="711" spans="1:37" ht="15.6" x14ac:dyDescent="0.3">
      <c r="A711" s="1" t="s">
        <v>1661</v>
      </c>
      <c r="B711" t="s">
        <v>5406</v>
      </c>
      <c r="C711">
        <v>26.22</v>
      </c>
      <c r="D711">
        <v>5.37</v>
      </c>
      <c r="E711" t="s">
        <v>2381</v>
      </c>
      <c r="F711" t="s">
        <v>2380</v>
      </c>
      <c r="G711" t="s">
        <v>2380</v>
      </c>
      <c r="H711">
        <v>2</v>
      </c>
      <c r="I711" t="s">
        <v>2380</v>
      </c>
      <c r="J711" t="s">
        <v>8345</v>
      </c>
      <c r="K711" t="s">
        <v>8350</v>
      </c>
      <c r="L711" t="s">
        <v>9020</v>
      </c>
      <c r="M711" s="15">
        <v>6082.41</v>
      </c>
      <c r="N711" t="s">
        <v>16</v>
      </c>
      <c r="O711" t="s">
        <v>11</v>
      </c>
      <c r="P711" t="s">
        <v>42</v>
      </c>
      <c r="Q711">
        <v>38</v>
      </c>
      <c r="U711" s="1" t="s">
        <v>1661</v>
      </c>
      <c r="V711" t="str">
        <f t="shared" si="165"/>
        <v>Iandolo</v>
      </c>
      <c r="W711">
        <f t="shared" si="166"/>
        <v>26.22</v>
      </c>
      <c r="X711">
        <f t="shared" si="167"/>
        <v>5.37</v>
      </c>
      <c r="Y711" t="str">
        <f t="shared" si="168"/>
        <v>Yes</v>
      </c>
      <c r="Z711" t="str">
        <f t="shared" si="169"/>
        <v>No</v>
      </c>
      <c r="AA711" t="str">
        <f t="shared" si="170"/>
        <v>No</v>
      </c>
      <c r="AB711">
        <f t="shared" si="171"/>
        <v>2</v>
      </c>
      <c r="AC711" t="str">
        <f t="shared" si="172"/>
        <v>No</v>
      </c>
      <c r="AD711" t="str">
        <f t="shared" si="173"/>
        <v>Over weight</v>
      </c>
      <c r="AE711" t="str">
        <f t="shared" si="174"/>
        <v>Normal</v>
      </c>
      <c r="AF711" t="str">
        <f t="shared" si="175"/>
        <v>25-Jul-1984</v>
      </c>
      <c r="AG711" s="18">
        <f>VLOOKUP($U711,$A710:$Q$2344,13,FALSE)</f>
        <v>6082.41</v>
      </c>
      <c r="AH711" t="str">
        <f t="shared" si="176"/>
        <v>tier - 1</v>
      </c>
      <c r="AI711" t="str">
        <f t="shared" si="177"/>
        <v>tier - 2</v>
      </c>
      <c r="AJ711" t="str">
        <f t="shared" si="178"/>
        <v>R1011</v>
      </c>
      <c r="AK711">
        <f t="shared" si="179"/>
        <v>38</v>
      </c>
    </row>
    <row r="712" spans="1:37" ht="15.6" x14ac:dyDescent="0.3">
      <c r="A712" s="1" t="s">
        <v>1660</v>
      </c>
      <c r="B712" t="s">
        <v>5407</v>
      </c>
      <c r="C712">
        <v>25.08</v>
      </c>
      <c r="D712">
        <v>5.75</v>
      </c>
      <c r="E712" t="s">
        <v>2381</v>
      </c>
      <c r="F712" t="s">
        <v>2380</v>
      </c>
      <c r="G712" t="s">
        <v>2380</v>
      </c>
      <c r="H712">
        <v>2</v>
      </c>
      <c r="I712" t="s">
        <v>2380</v>
      </c>
      <c r="J712" t="s">
        <v>8345</v>
      </c>
      <c r="K712" t="s">
        <v>8349</v>
      </c>
      <c r="L712" t="s">
        <v>9021</v>
      </c>
      <c r="M712" s="15">
        <v>6098.38</v>
      </c>
      <c r="N712" t="s">
        <v>11</v>
      </c>
      <c r="O712" t="s">
        <v>11</v>
      </c>
      <c r="P712" t="s">
        <v>13</v>
      </c>
      <c r="Q712">
        <v>52</v>
      </c>
      <c r="U712" s="1" t="s">
        <v>1660</v>
      </c>
      <c r="V712" t="str">
        <f t="shared" si="165"/>
        <v>Ito</v>
      </c>
      <c r="W712">
        <f t="shared" si="166"/>
        <v>25.08</v>
      </c>
      <c r="X712">
        <f t="shared" si="167"/>
        <v>5.75</v>
      </c>
      <c r="Y712" t="str">
        <f t="shared" si="168"/>
        <v>Yes</v>
      </c>
      <c r="Z712" t="str">
        <f t="shared" si="169"/>
        <v>No</v>
      </c>
      <c r="AA712" t="str">
        <f t="shared" si="170"/>
        <v>No</v>
      </c>
      <c r="AB712">
        <f t="shared" si="171"/>
        <v>2</v>
      </c>
      <c r="AC712" t="str">
        <f t="shared" si="172"/>
        <v>No</v>
      </c>
      <c r="AD712" t="str">
        <f t="shared" si="173"/>
        <v>Over weight</v>
      </c>
      <c r="AE712" t="str">
        <f t="shared" si="174"/>
        <v>Prediabetes</v>
      </c>
      <c r="AF712" t="str">
        <f t="shared" si="175"/>
        <v>9-Jun-1970</v>
      </c>
      <c r="AG712" s="18">
        <f>VLOOKUP($U712,$A711:$Q$2344,13,FALSE)</f>
        <v>6098.38</v>
      </c>
      <c r="AH712" t="str">
        <f t="shared" si="176"/>
        <v>tier - 2</v>
      </c>
      <c r="AI712" t="str">
        <f t="shared" si="177"/>
        <v>tier - 2</v>
      </c>
      <c r="AJ712" t="str">
        <f t="shared" si="178"/>
        <v>R1013</v>
      </c>
      <c r="AK712">
        <f t="shared" si="179"/>
        <v>52</v>
      </c>
    </row>
    <row r="713" spans="1:37" ht="15.6" x14ac:dyDescent="0.3">
      <c r="A713" s="1" t="s">
        <v>1659</v>
      </c>
      <c r="B713" t="s">
        <v>5408</v>
      </c>
      <c r="C713">
        <v>39.1</v>
      </c>
      <c r="D713">
        <v>6.79</v>
      </c>
      <c r="E713" t="s">
        <v>2381</v>
      </c>
      <c r="F713" t="s">
        <v>2380</v>
      </c>
      <c r="G713" t="s">
        <v>2380</v>
      </c>
      <c r="H713">
        <v>2</v>
      </c>
      <c r="I713" t="s">
        <v>2380</v>
      </c>
      <c r="J713" t="s">
        <v>8344</v>
      </c>
      <c r="K713" t="s">
        <v>8348</v>
      </c>
      <c r="L713" t="s">
        <v>9022</v>
      </c>
      <c r="M713" s="15">
        <v>6111.95</v>
      </c>
      <c r="N713" t="s">
        <v>11</v>
      </c>
      <c r="O713" t="s">
        <v>12</v>
      </c>
      <c r="P713" t="s">
        <v>535</v>
      </c>
      <c r="Q713">
        <v>27</v>
      </c>
      <c r="U713" s="1" t="s">
        <v>1659</v>
      </c>
      <c r="V713" t="str">
        <f t="shared" si="165"/>
        <v>Barry</v>
      </c>
      <c r="W713">
        <f t="shared" si="166"/>
        <v>39.1</v>
      </c>
      <c r="X713">
        <f t="shared" si="167"/>
        <v>6.79</v>
      </c>
      <c r="Y713" t="str">
        <f t="shared" si="168"/>
        <v>Yes</v>
      </c>
      <c r="Z713" t="str">
        <f t="shared" si="169"/>
        <v>No</v>
      </c>
      <c r="AA713" t="str">
        <f t="shared" si="170"/>
        <v>No</v>
      </c>
      <c r="AB713">
        <f t="shared" si="171"/>
        <v>2</v>
      </c>
      <c r="AC713" t="str">
        <f t="shared" si="172"/>
        <v>No</v>
      </c>
      <c r="AD713" t="str">
        <f t="shared" si="173"/>
        <v>Obesity</v>
      </c>
      <c r="AE713" t="str">
        <f t="shared" si="174"/>
        <v>Diabetes</v>
      </c>
      <c r="AF713" t="str">
        <f t="shared" si="175"/>
        <v>9-Sep-1995</v>
      </c>
      <c r="AG713" s="18">
        <f>VLOOKUP($U713,$A712:$Q$2344,13,FALSE)</f>
        <v>6111.95</v>
      </c>
      <c r="AH713" t="str">
        <f t="shared" si="176"/>
        <v>tier - 2</v>
      </c>
      <c r="AI713" t="str">
        <f t="shared" si="177"/>
        <v>tier - 3</v>
      </c>
      <c r="AJ713" t="str">
        <f t="shared" si="178"/>
        <v>R1026</v>
      </c>
      <c r="AK713">
        <f t="shared" si="179"/>
        <v>27</v>
      </c>
    </row>
    <row r="714" spans="1:37" ht="15.6" x14ac:dyDescent="0.3">
      <c r="A714" s="1" t="s">
        <v>1658</v>
      </c>
      <c r="B714" t="s">
        <v>5409</v>
      </c>
      <c r="C714">
        <v>37.905000000000001</v>
      </c>
      <c r="D714">
        <v>7.03</v>
      </c>
      <c r="E714" t="s">
        <v>2380</v>
      </c>
      <c r="F714" t="s">
        <v>2380</v>
      </c>
      <c r="G714" t="s">
        <v>2380</v>
      </c>
      <c r="H714">
        <v>3</v>
      </c>
      <c r="I714" t="s">
        <v>2380</v>
      </c>
      <c r="J714" t="s">
        <v>8344</v>
      </c>
      <c r="K714" t="s">
        <v>8348</v>
      </c>
      <c r="L714" t="s">
        <v>9023</v>
      </c>
      <c r="M714" s="15">
        <v>6112.35</v>
      </c>
      <c r="N714" t="s">
        <v>11</v>
      </c>
      <c r="O714" t="s">
        <v>16</v>
      </c>
      <c r="P714" t="s">
        <v>23</v>
      </c>
      <c r="Q714">
        <v>37</v>
      </c>
      <c r="U714" s="1" t="s">
        <v>1658</v>
      </c>
      <c r="V714" t="str">
        <f t="shared" si="165"/>
        <v>Boyce</v>
      </c>
      <c r="W714">
        <f t="shared" si="166"/>
        <v>37.905000000000001</v>
      </c>
      <c r="X714">
        <f t="shared" si="167"/>
        <v>7.03</v>
      </c>
      <c r="Y714" t="str">
        <f t="shared" si="168"/>
        <v>No</v>
      </c>
      <c r="Z714" t="str">
        <f t="shared" si="169"/>
        <v>No</v>
      </c>
      <c r="AA714" t="str">
        <f t="shared" si="170"/>
        <v>No</v>
      </c>
      <c r="AB714">
        <f t="shared" si="171"/>
        <v>3</v>
      </c>
      <c r="AC714" t="str">
        <f t="shared" si="172"/>
        <v>No</v>
      </c>
      <c r="AD714" t="str">
        <f t="shared" si="173"/>
        <v>Obesity</v>
      </c>
      <c r="AE714" t="str">
        <f t="shared" si="174"/>
        <v>Diabetes</v>
      </c>
      <c r="AF714" t="str">
        <f t="shared" si="175"/>
        <v>21-Jul-1985</v>
      </c>
      <c r="AG714" s="18">
        <f>VLOOKUP($U714,$A713:$Q$2344,13,FALSE)</f>
        <v>6112.35</v>
      </c>
      <c r="AH714" t="str">
        <f t="shared" si="176"/>
        <v>tier - 2</v>
      </c>
      <c r="AI714" t="str">
        <f t="shared" si="177"/>
        <v>tier - 1</v>
      </c>
      <c r="AJ714" t="str">
        <f t="shared" si="178"/>
        <v>R1012</v>
      </c>
      <c r="AK714">
        <f t="shared" si="179"/>
        <v>37</v>
      </c>
    </row>
    <row r="715" spans="1:37" ht="15.6" x14ac:dyDescent="0.3">
      <c r="A715" s="1" t="s">
        <v>1657</v>
      </c>
      <c r="B715" t="s">
        <v>5410</v>
      </c>
      <c r="C715">
        <v>43.35</v>
      </c>
      <c r="D715">
        <v>5.41</v>
      </c>
      <c r="E715" t="s">
        <v>2381</v>
      </c>
      <c r="F715" t="s">
        <v>2380</v>
      </c>
      <c r="G715" t="s">
        <v>2381</v>
      </c>
      <c r="H715">
        <v>1</v>
      </c>
      <c r="I715" t="s">
        <v>2380</v>
      </c>
      <c r="J715" t="s">
        <v>8344</v>
      </c>
      <c r="K715" t="s">
        <v>8350</v>
      </c>
      <c r="L715" t="s">
        <v>8741</v>
      </c>
      <c r="M715" s="15">
        <v>6113.23</v>
      </c>
      <c r="N715" t="s">
        <v>11</v>
      </c>
      <c r="O715" t="s">
        <v>11</v>
      </c>
      <c r="P715" t="s">
        <v>247</v>
      </c>
      <c r="Q715">
        <v>31</v>
      </c>
      <c r="U715" s="1" t="s">
        <v>1657</v>
      </c>
      <c r="V715" t="str">
        <f t="shared" si="165"/>
        <v>Lin</v>
      </c>
      <c r="W715">
        <f t="shared" si="166"/>
        <v>43.35</v>
      </c>
      <c r="X715">
        <f t="shared" si="167"/>
        <v>5.41</v>
      </c>
      <c r="Y715" t="str">
        <f t="shared" si="168"/>
        <v>Yes</v>
      </c>
      <c r="Z715" t="str">
        <f t="shared" si="169"/>
        <v>No</v>
      </c>
      <c r="AA715" t="str">
        <f t="shared" si="170"/>
        <v>Yes</v>
      </c>
      <c r="AB715">
        <f t="shared" si="171"/>
        <v>1</v>
      </c>
      <c r="AC715" t="str">
        <f t="shared" si="172"/>
        <v>No</v>
      </c>
      <c r="AD715" t="str">
        <f t="shared" si="173"/>
        <v>Obesity</v>
      </c>
      <c r="AE715" t="str">
        <f t="shared" si="174"/>
        <v>Normal</v>
      </c>
      <c r="AF715" t="str">
        <f t="shared" si="175"/>
        <v>25-Jul-1991</v>
      </c>
      <c r="AG715" s="18">
        <f>VLOOKUP($U715,$A714:$Q$2344,13,FALSE)</f>
        <v>6113.23</v>
      </c>
      <c r="AH715" t="str">
        <f t="shared" si="176"/>
        <v>tier - 2</v>
      </c>
      <c r="AI715" t="str">
        <f t="shared" si="177"/>
        <v>tier - 2</v>
      </c>
      <c r="AJ715" t="str">
        <f t="shared" si="178"/>
        <v>R1024</v>
      </c>
      <c r="AK715">
        <f t="shared" si="179"/>
        <v>31</v>
      </c>
    </row>
    <row r="716" spans="1:37" ht="15.6" x14ac:dyDescent="0.3">
      <c r="A716" s="1" t="s">
        <v>1656</v>
      </c>
      <c r="B716" t="s">
        <v>4794</v>
      </c>
      <c r="C716">
        <v>36.15</v>
      </c>
      <c r="D716">
        <v>8.0500000000000007</v>
      </c>
      <c r="E716" t="s">
        <v>2380</v>
      </c>
      <c r="F716" t="s">
        <v>2380</v>
      </c>
      <c r="G716" t="s">
        <v>2380</v>
      </c>
      <c r="H716">
        <v>0</v>
      </c>
      <c r="I716" t="s">
        <v>2380</v>
      </c>
      <c r="J716" t="s">
        <v>8344</v>
      </c>
      <c r="K716" t="s">
        <v>8348</v>
      </c>
      <c r="L716" t="s">
        <v>9024</v>
      </c>
      <c r="M716" s="15">
        <v>6117.49</v>
      </c>
      <c r="N716" t="s">
        <v>11</v>
      </c>
      <c r="O716" t="s">
        <v>12</v>
      </c>
      <c r="P716" t="s">
        <v>23</v>
      </c>
      <c r="Q716">
        <v>39</v>
      </c>
      <c r="U716" s="1" t="s">
        <v>1656</v>
      </c>
      <c r="V716" t="str">
        <f t="shared" si="165"/>
        <v>Smith</v>
      </c>
      <c r="W716">
        <f t="shared" si="166"/>
        <v>36.15</v>
      </c>
      <c r="X716">
        <f t="shared" si="167"/>
        <v>8.0500000000000007</v>
      </c>
      <c r="Y716" t="str">
        <f t="shared" si="168"/>
        <v>No</v>
      </c>
      <c r="Z716" t="str">
        <f t="shared" si="169"/>
        <v>No</v>
      </c>
      <c r="AA716" t="str">
        <f t="shared" si="170"/>
        <v>No</v>
      </c>
      <c r="AB716">
        <f t="shared" si="171"/>
        <v>0</v>
      </c>
      <c r="AC716" t="str">
        <f t="shared" si="172"/>
        <v>No</v>
      </c>
      <c r="AD716" t="str">
        <f t="shared" si="173"/>
        <v>Obesity</v>
      </c>
      <c r="AE716" t="str">
        <f t="shared" si="174"/>
        <v>Diabetes</v>
      </c>
      <c r="AF716" t="str">
        <f t="shared" si="175"/>
        <v>11-Aug-1983</v>
      </c>
      <c r="AG716" s="18">
        <f>VLOOKUP($U716,$A715:$Q$2344,13,FALSE)</f>
        <v>6117.49</v>
      </c>
      <c r="AH716" t="str">
        <f t="shared" si="176"/>
        <v>tier - 2</v>
      </c>
      <c r="AI716" t="str">
        <f t="shared" si="177"/>
        <v>tier - 3</v>
      </c>
      <c r="AJ716" t="str">
        <f t="shared" si="178"/>
        <v>R1012</v>
      </c>
      <c r="AK716">
        <f t="shared" si="179"/>
        <v>39</v>
      </c>
    </row>
    <row r="717" spans="1:37" ht="15.6" x14ac:dyDescent="0.3">
      <c r="A717" s="1" t="s">
        <v>1655</v>
      </c>
      <c r="B717" t="s">
        <v>5411</v>
      </c>
      <c r="C717">
        <v>44.98</v>
      </c>
      <c r="D717">
        <v>5.94</v>
      </c>
      <c r="E717" t="s">
        <v>2380</v>
      </c>
      <c r="F717" t="s">
        <v>2380</v>
      </c>
      <c r="G717" t="s">
        <v>2380</v>
      </c>
      <c r="H717">
        <v>1</v>
      </c>
      <c r="I717" t="s">
        <v>2380</v>
      </c>
      <c r="J717" t="s">
        <v>8344</v>
      </c>
      <c r="K717" t="s">
        <v>8349</v>
      </c>
      <c r="L717" t="s">
        <v>9025</v>
      </c>
      <c r="M717" s="15">
        <v>6123.57</v>
      </c>
      <c r="N717" t="s">
        <v>12</v>
      </c>
      <c r="O717" t="s">
        <v>11</v>
      </c>
      <c r="P717" t="s">
        <v>23</v>
      </c>
      <c r="Q717">
        <v>39</v>
      </c>
      <c r="U717" s="1" t="s">
        <v>1655</v>
      </c>
      <c r="V717" t="str">
        <f t="shared" si="165"/>
        <v>Nalven</v>
      </c>
      <c r="W717">
        <f t="shared" si="166"/>
        <v>44.98</v>
      </c>
      <c r="X717">
        <f t="shared" si="167"/>
        <v>5.94</v>
      </c>
      <c r="Y717" t="str">
        <f t="shared" si="168"/>
        <v>No</v>
      </c>
      <c r="Z717" t="str">
        <f t="shared" si="169"/>
        <v>No</v>
      </c>
      <c r="AA717" t="str">
        <f t="shared" si="170"/>
        <v>No</v>
      </c>
      <c r="AB717">
        <f t="shared" si="171"/>
        <v>1</v>
      </c>
      <c r="AC717" t="str">
        <f t="shared" si="172"/>
        <v>No</v>
      </c>
      <c r="AD717" t="str">
        <f t="shared" si="173"/>
        <v>Obesity</v>
      </c>
      <c r="AE717" t="str">
        <f t="shared" si="174"/>
        <v>Prediabetes</v>
      </c>
      <c r="AF717" t="str">
        <f t="shared" si="175"/>
        <v>16-Nov-1983</v>
      </c>
      <c r="AG717" s="18">
        <f>VLOOKUP($U717,$A716:$Q$2344,13,FALSE)</f>
        <v>6123.57</v>
      </c>
      <c r="AH717" t="str">
        <f t="shared" si="176"/>
        <v>tier - 3</v>
      </c>
      <c r="AI717" t="str">
        <f t="shared" si="177"/>
        <v>tier - 2</v>
      </c>
      <c r="AJ717" t="str">
        <f t="shared" si="178"/>
        <v>R1012</v>
      </c>
      <c r="AK717">
        <f t="shared" si="179"/>
        <v>39</v>
      </c>
    </row>
    <row r="718" spans="1:37" ht="15.6" x14ac:dyDescent="0.3">
      <c r="A718" s="1" t="s">
        <v>1654</v>
      </c>
      <c r="B718" t="s">
        <v>5412</v>
      </c>
      <c r="C718">
        <v>38.28</v>
      </c>
      <c r="D718">
        <v>5.51</v>
      </c>
      <c r="E718" t="s">
        <v>2380</v>
      </c>
      <c r="F718" t="s">
        <v>2381</v>
      </c>
      <c r="G718" t="s">
        <v>2380</v>
      </c>
      <c r="H718">
        <v>1</v>
      </c>
      <c r="I718" t="s">
        <v>2380</v>
      </c>
      <c r="J718" t="s">
        <v>8344</v>
      </c>
      <c r="K718" t="s">
        <v>8350</v>
      </c>
      <c r="L718" t="s">
        <v>9026</v>
      </c>
      <c r="M718" s="15">
        <v>6128.8</v>
      </c>
      <c r="N718" t="s">
        <v>11</v>
      </c>
      <c r="O718" t="s">
        <v>12</v>
      </c>
      <c r="P718" t="s">
        <v>23</v>
      </c>
      <c r="Q718">
        <v>32</v>
      </c>
      <c r="U718" s="1" t="s">
        <v>1654</v>
      </c>
      <c r="V718" t="str">
        <f t="shared" si="165"/>
        <v>Bourgeois</v>
      </c>
      <c r="W718">
        <f t="shared" si="166"/>
        <v>38.28</v>
      </c>
      <c r="X718">
        <f t="shared" si="167"/>
        <v>5.51</v>
      </c>
      <c r="Y718" t="str">
        <f t="shared" si="168"/>
        <v>No</v>
      </c>
      <c r="Z718" t="str">
        <f t="shared" si="169"/>
        <v>Yes</v>
      </c>
      <c r="AA718" t="str">
        <f t="shared" si="170"/>
        <v>No</v>
      </c>
      <c r="AB718">
        <f t="shared" si="171"/>
        <v>1</v>
      </c>
      <c r="AC718" t="str">
        <f t="shared" si="172"/>
        <v>No</v>
      </c>
      <c r="AD718" t="str">
        <f t="shared" si="173"/>
        <v>Obesity</v>
      </c>
      <c r="AE718" t="str">
        <f t="shared" si="174"/>
        <v>Normal</v>
      </c>
      <c r="AF718" t="str">
        <f t="shared" si="175"/>
        <v>18-Aug-1990</v>
      </c>
      <c r="AG718" s="18">
        <f>VLOOKUP($U718,$A717:$Q$2344,13,FALSE)</f>
        <v>6128.8</v>
      </c>
      <c r="AH718" t="str">
        <f t="shared" si="176"/>
        <v>tier - 2</v>
      </c>
      <c r="AI718" t="str">
        <f t="shared" si="177"/>
        <v>tier - 3</v>
      </c>
      <c r="AJ718" t="str">
        <f t="shared" si="178"/>
        <v>R1012</v>
      </c>
      <c r="AK718">
        <f t="shared" si="179"/>
        <v>32</v>
      </c>
    </row>
    <row r="719" spans="1:37" ht="15.6" x14ac:dyDescent="0.3">
      <c r="A719" s="1" t="s">
        <v>1653</v>
      </c>
      <c r="B719" t="s">
        <v>5413</v>
      </c>
      <c r="C719">
        <v>32.299999999999997</v>
      </c>
      <c r="D719">
        <v>6.55</v>
      </c>
      <c r="E719" t="s">
        <v>2381</v>
      </c>
      <c r="F719" t="s">
        <v>2380</v>
      </c>
      <c r="G719" t="s">
        <v>2380</v>
      </c>
      <c r="H719">
        <v>2</v>
      </c>
      <c r="I719" t="s">
        <v>2380</v>
      </c>
      <c r="J719" t="s">
        <v>8344</v>
      </c>
      <c r="K719" t="s">
        <v>8348</v>
      </c>
      <c r="L719" t="s">
        <v>9027</v>
      </c>
      <c r="M719" s="15">
        <v>6138.5</v>
      </c>
      <c r="N719" t="s">
        <v>11</v>
      </c>
      <c r="O719" t="s">
        <v>11</v>
      </c>
      <c r="P719" t="s">
        <v>42</v>
      </c>
      <c r="Q719">
        <v>53</v>
      </c>
      <c r="U719" s="1" t="s">
        <v>1653</v>
      </c>
      <c r="V719" t="str">
        <f t="shared" si="165"/>
        <v>Orloff</v>
      </c>
      <c r="W719">
        <f t="shared" si="166"/>
        <v>32.299999999999997</v>
      </c>
      <c r="X719">
        <f t="shared" si="167"/>
        <v>6.55</v>
      </c>
      <c r="Y719" t="str">
        <f t="shared" si="168"/>
        <v>Yes</v>
      </c>
      <c r="Z719" t="str">
        <f t="shared" si="169"/>
        <v>No</v>
      </c>
      <c r="AA719" t="str">
        <f t="shared" si="170"/>
        <v>No</v>
      </c>
      <c r="AB719">
        <f t="shared" si="171"/>
        <v>2</v>
      </c>
      <c r="AC719" t="str">
        <f t="shared" si="172"/>
        <v>No</v>
      </c>
      <c r="AD719" t="str">
        <f t="shared" si="173"/>
        <v>Obesity</v>
      </c>
      <c r="AE719" t="str">
        <f t="shared" si="174"/>
        <v>Diabetes</v>
      </c>
      <c r="AF719" t="str">
        <f t="shared" si="175"/>
        <v>9-Nov-1969</v>
      </c>
      <c r="AG719" s="18">
        <f>VLOOKUP($U719,$A718:$Q$2344,13,FALSE)</f>
        <v>6138.5</v>
      </c>
      <c r="AH719" t="str">
        <f t="shared" si="176"/>
        <v>tier - 2</v>
      </c>
      <c r="AI719" t="str">
        <f t="shared" si="177"/>
        <v>tier - 2</v>
      </c>
      <c r="AJ719" t="str">
        <f t="shared" si="178"/>
        <v>R1011</v>
      </c>
      <c r="AK719">
        <f t="shared" si="179"/>
        <v>53</v>
      </c>
    </row>
    <row r="720" spans="1:37" ht="15.6" x14ac:dyDescent="0.3">
      <c r="A720" s="1" t="s">
        <v>1652</v>
      </c>
      <c r="B720" t="s">
        <v>5415</v>
      </c>
      <c r="C720">
        <v>39.51</v>
      </c>
      <c r="D720">
        <v>5.79</v>
      </c>
      <c r="E720" t="s">
        <v>2381</v>
      </c>
      <c r="F720" t="s">
        <v>2380</v>
      </c>
      <c r="G720" t="s">
        <v>2380</v>
      </c>
      <c r="H720">
        <v>0</v>
      </c>
      <c r="I720" t="s">
        <v>2380</v>
      </c>
      <c r="J720" t="s">
        <v>8344</v>
      </c>
      <c r="K720" t="s">
        <v>8349</v>
      </c>
      <c r="L720" t="s">
        <v>9028</v>
      </c>
      <c r="M720" s="15">
        <v>6138.58</v>
      </c>
      <c r="N720" t="s">
        <v>11</v>
      </c>
      <c r="O720" t="s">
        <v>16</v>
      </c>
      <c r="P720" t="s">
        <v>13</v>
      </c>
      <c r="Q720">
        <v>44</v>
      </c>
      <c r="U720" s="1" t="s">
        <v>1652</v>
      </c>
      <c r="V720" t="str">
        <f t="shared" si="165"/>
        <v>Ramirez</v>
      </c>
      <c r="W720">
        <f t="shared" si="166"/>
        <v>39.51</v>
      </c>
      <c r="X720">
        <f t="shared" si="167"/>
        <v>5.79</v>
      </c>
      <c r="Y720" t="str">
        <f t="shared" si="168"/>
        <v>Yes</v>
      </c>
      <c r="Z720" t="str">
        <f t="shared" si="169"/>
        <v>No</v>
      </c>
      <c r="AA720" t="str">
        <f t="shared" si="170"/>
        <v>No</v>
      </c>
      <c r="AB720">
        <f t="shared" si="171"/>
        <v>0</v>
      </c>
      <c r="AC720" t="str">
        <f t="shared" si="172"/>
        <v>No</v>
      </c>
      <c r="AD720" t="str">
        <f t="shared" si="173"/>
        <v>Obesity</v>
      </c>
      <c r="AE720" t="str">
        <f t="shared" si="174"/>
        <v>Prediabetes</v>
      </c>
      <c r="AF720" t="str">
        <f t="shared" si="175"/>
        <v>5-Sep-1978</v>
      </c>
      <c r="AG720" s="18">
        <f>VLOOKUP($U720,$A719:$Q$2344,13,FALSE)</f>
        <v>6138.58</v>
      </c>
      <c r="AH720" t="str">
        <f t="shared" si="176"/>
        <v>tier - 2</v>
      </c>
      <c r="AI720" t="str">
        <f t="shared" si="177"/>
        <v>tier - 1</v>
      </c>
      <c r="AJ720" t="str">
        <f t="shared" si="178"/>
        <v>R1013</v>
      </c>
      <c r="AK720">
        <f t="shared" si="179"/>
        <v>44</v>
      </c>
    </row>
    <row r="721" spans="1:37" ht="15.6" x14ac:dyDescent="0.3">
      <c r="A721" s="1" t="s">
        <v>1651</v>
      </c>
      <c r="B721" t="s">
        <v>5416</v>
      </c>
      <c r="C721">
        <v>50.46</v>
      </c>
      <c r="D721">
        <v>4.5599999999999996</v>
      </c>
      <c r="E721" t="s">
        <v>2380</v>
      </c>
      <c r="F721" t="s">
        <v>2380</v>
      </c>
      <c r="G721" t="s">
        <v>2380</v>
      </c>
      <c r="H721">
        <v>0</v>
      </c>
      <c r="I721" t="s">
        <v>2380</v>
      </c>
      <c r="J721" t="s">
        <v>8344</v>
      </c>
      <c r="K721" t="s">
        <v>8350</v>
      </c>
      <c r="L721" t="s">
        <v>9029</v>
      </c>
      <c r="M721" s="15">
        <v>6139.14</v>
      </c>
      <c r="N721" t="s">
        <v>11</v>
      </c>
      <c r="O721" t="s">
        <v>12</v>
      </c>
      <c r="P721" t="s">
        <v>13</v>
      </c>
      <c r="Q721">
        <v>46</v>
      </c>
      <c r="U721" s="1" t="s">
        <v>1651</v>
      </c>
      <c r="V721" t="str">
        <f t="shared" si="165"/>
        <v>Fouquet</v>
      </c>
      <c r="W721">
        <f t="shared" si="166"/>
        <v>50.46</v>
      </c>
      <c r="X721">
        <f t="shared" si="167"/>
        <v>4.5599999999999996</v>
      </c>
      <c r="Y721" t="str">
        <f t="shared" si="168"/>
        <v>No</v>
      </c>
      <c r="Z721" t="str">
        <f t="shared" si="169"/>
        <v>No</v>
      </c>
      <c r="AA721" t="str">
        <f t="shared" si="170"/>
        <v>No</v>
      </c>
      <c r="AB721">
        <f t="shared" si="171"/>
        <v>0</v>
      </c>
      <c r="AC721" t="str">
        <f t="shared" si="172"/>
        <v>No</v>
      </c>
      <c r="AD721" t="str">
        <f t="shared" si="173"/>
        <v>Obesity</v>
      </c>
      <c r="AE721" t="str">
        <f t="shared" si="174"/>
        <v>Normal</v>
      </c>
      <c r="AF721" t="str">
        <f t="shared" si="175"/>
        <v>12-Dec-1976</v>
      </c>
      <c r="AG721" s="18">
        <f>VLOOKUP($U721,$A720:$Q$2344,13,FALSE)</f>
        <v>6139.14</v>
      </c>
      <c r="AH721" t="str">
        <f t="shared" si="176"/>
        <v>tier - 2</v>
      </c>
      <c r="AI721" t="str">
        <f t="shared" si="177"/>
        <v>tier - 3</v>
      </c>
      <c r="AJ721" t="str">
        <f t="shared" si="178"/>
        <v>R1013</v>
      </c>
      <c r="AK721">
        <f t="shared" si="179"/>
        <v>46</v>
      </c>
    </row>
    <row r="722" spans="1:37" ht="15.6" x14ac:dyDescent="0.3">
      <c r="A722" s="1" t="s">
        <v>1650</v>
      </c>
      <c r="B722" t="s">
        <v>5417</v>
      </c>
      <c r="C722">
        <v>31.73</v>
      </c>
      <c r="D722">
        <v>7</v>
      </c>
      <c r="E722" t="s">
        <v>2380</v>
      </c>
      <c r="F722" t="s">
        <v>2380</v>
      </c>
      <c r="G722" t="s">
        <v>2380</v>
      </c>
      <c r="H722">
        <v>0</v>
      </c>
      <c r="I722" t="s">
        <v>2380</v>
      </c>
      <c r="J722" t="s">
        <v>8344</v>
      </c>
      <c r="K722" t="s">
        <v>8348</v>
      </c>
      <c r="L722" t="s">
        <v>9030</v>
      </c>
      <c r="M722" s="15">
        <v>6147.12</v>
      </c>
      <c r="N722" t="s">
        <v>11</v>
      </c>
      <c r="O722" t="s">
        <v>12</v>
      </c>
      <c r="P722" t="s">
        <v>23</v>
      </c>
      <c r="Q722">
        <v>52</v>
      </c>
      <c r="U722" s="1" t="s">
        <v>1650</v>
      </c>
      <c r="V722" t="str">
        <f t="shared" si="165"/>
        <v>McPhillips</v>
      </c>
      <c r="W722">
        <f t="shared" si="166"/>
        <v>31.73</v>
      </c>
      <c r="X722">
        <f t="shared" si="167"/>
        <v>7</v>
      </c>
      <c r="Y722" t="str">
        <f t="shared" si="168"/>
        <v>No</v>
      </c>
      <c r="Z722" t="str">
        <f t="shared" si="169"/>
        <v>No</v>
      </c>
      <c r="AA722" t="str">
        <f t="shared" si="170"/>
        <v>No</v>
      </c>
      <c r="AB722">
        <f t="shared" si="171"/>
        <v>0</v>
      </c>
      <c r="AC722" t="str">
        <f t="shared" si="172"/>
        <v>No</v>
      </c>
      <c r="AD722" t="str">
        <f t="shared" si="173"/>
        <v>Obesity</v>
      </c>
      <c r="AE722" t="str">
        <f t="shared" si="174"/>
        <v>Diabetes</v>
      </c>
      <c r="AF722" t="str">
        <f t="shared" si="175"/>
        <v>14-Oct-1970</v>
      </c>
      <c r="AG722" s="18">
        <f>VLOOKUP($U722,$A721:$Q$2344,13,FALSE)</f>
        <v>6147.12</v>
      </c>
      <c r="AH722" t="str">
        <f t="shared" si="176"/>
        <v>tier - 2</v>
      </c>
      <c r="AI722" t="str">
        <f t="shared" si="177"/>
        <v>tier - 3</v>
      </c>
      <c r="AJ722" t="str">
        <f t="shared" si="178"/>
        <v>R1012</v>
      </c>
      <c r="AK722">
        <f t="shared" si="179"/>
        <v>52</v>
      </c>
    </row>
    <row r="723" spans="1:37" ht="15.6" x14ac:dyDescent="0.3">
      <c r="A723" s="1" t="s">
        <v>1649</v>
      </c>
      <c r="B723" t="s">
        <v>5418</v>
      </c>
      <c r="C723">
        <v>32.1</v>
      </c>
      <c r="D723">
        <v>6.57</v>
      </c>
      <c r="E723" t="s">
        <v>2381</v>
      </c>
      <c r="F723" t="s">
        <v>2380</v>
      </c>
      <c r="G723" t="s">
        <v>2381</v>
      </c>
      <c r="H723">
        <v>1</v>
      </c>
      <c r="I723" t="s">
        <v>2380</v>
      </c>
      <c r="J723" t="s">
        <v>8344</v>
      </c>
      <c r="K723" t="s">
        <v>8348</v>
      </c>
      <c r="L723" t="s">
        <v>9031</v>
      </c>
      <c r="M723" s="15">
        <v>6152.05</v>
      </c>
      <c r="N723" t="s">
        <v>11</v>
      </c>
      <c r="O723" t="s">
        <v>12</v>
      </c>
      <c r="P723" t="s">
        <v>13</v>
      </c>
      <c r="Q723">
        <v>49</v>
      </c>
      <c r="U723" s="1" t="s">
        <v>1649</v>
      </c>
      <c r="V723" t="str">
        <f t="shared" si="165"/>
        <v>Burgin</v>
      </c>
      <c r="W723">
        <f t="shared" si="166"/>
        <v>32.1</v>
      </c>
      <c r="X723">
        <f t="shared" si="167"/>
        <v>6.57</v>
      </c>
      <c r="Y723" t="str">
        <f t="shared" si="168"/>
        <v>Yes</v>
      </c>
      <c r="Z723" t="str">
        <f t="shared" si="169"/>
        <v>No</v>
      </c>
      <c r="AA723" t="str">
        <f t="shared" si="170"/>
        <v>Yes</v>
      </c>
      <c r="AB723">
        <f t="shared" si="171"/>
        <v>1</v>
      </c>
      <c r="AC723" t="str">
        <f t="shared" si="172"/>
        <v>No</v>
      </c>
      <c r="AD723" t="str">
        <f t="shared" si="173"/>
        <v>Obesity</v>
      </c>
      <c r="AE723" t="str">
        <f t="shared" si="174"/>
        <v>Diabetes</v>
      </c>
      <c r="AF723" t="str">
        <f t="shared" si="175"/>
        <v>6-Nov-1973</v>
      </c>
      <c r="AG723" s="18">
        <f>VLOOKUP($U723,$A722:$Q$2344,13,FALSE)</f>
        <v>6152.05</v>
      </c>
      <c r="AH723" t="str">
        <f t="shared" si="176"/>
        <v>tier - 2</v>
      </c>
      <c r="AI723" t="str">
        <f t="shared" si="177"/>
        <v>tier - 3</v>
      </c>
      <c r="AJ723" t="str">
        <f t="shared" si="178"/>
        <v>R1013</v>
      </c>
      <c r="AK723">
        <f t="shared" si="179"/>
        <v>49</v>
      </c>
    </row>
    <row r="724" spans="1:37" ht="15.6" x14ac:dyDescent="0.3">
      <c r="A724" s="1" t="s">
        <v>1648</v>
      </c>
      <c r="B724" t="s">
        <v>5419</v>
      </c>
      <c r="C724">
        <v>27.83</v>
      </c>
      <c r="D724">
        <v>11.61</v>
      </c>
      <c r="E724" t="s">
        <v>2381</v>
      </c>
      <c r="F724" t="s">
        <v>2380</v>
      </c>
      <c r="G724" t="s">
        <v>2381</v>
      </c>
      <c r="H724">
        <v>1</v>
      </c>
      <c r="I724" t="s">
        <v>2380</v>
      </c>
      <c r="J724" t="s">
        <v>8345</v>
      </c>
      <c r="K724" t="s">
        <v>8348</v>
      </c>
      <c r="L724" t="s">
        <v>9032</v>
      </c>
      <c r="M724" s="15">
        <v>6159.57</v>
      </c>
      <c r="N724" t="s">
        <v>11</v>
      </c>
      <c r="O724" t="s">
        <v>16</v>
      </c>
      <c r="P724" t="s">
        <v>23</v>
      </c>
      <c r="Q724">
        <v>37</v>
      </c>
      <c r="U724" s="1" t="s">
        <v>1648</v>
      </c>
      <c r="V724" t="str">
        <f t="shared" si="165"/>
        <v>Roberts</v>
      </c>
      <c r="W724">
        <f t="shared" si="166"/>
        <v>27.83</v>
      </c>
      <c r="X724">
        <f t="shared" si="167"/>
        <v>11.61</v>
      </c>
      <c r="Y724" t="str">
        <f t="shared" si="168"/>
        <v>Yes</v>
      </c>
      <c r="Z724" t="str">
        <f t="shared" si="169"/>
        <v>No</v>
      </c>
      <c r="AA724" t="str">
        <f t="shared" si="170"/>
        <v>Yes</v>
      </c>
      <c r="AB724">
        <f t="shared" si="171"/>
        <v>1</v>
      </c>
      <c r="AC724" t="str">
        <f t="shared" si="172"/>
        <v>No</v>
      </c>
      <c r="AD724" t="str">
        <f t="shared" si="173"/>
        <v>Over weight</v>
      </c>
      <c r="AE724" t="str">
        <f t="shared" si="174"/>
        <v>Diabetes</v>
      </c>
      <c r="AF724" t="str">
        <f t="shared" si="175"/>
        <v>15-Oct-1985</v>
      </c>
      <c r="AG724" s="18">
        <f>VLOOKUP($U724,$A723:$Q$2344,13,FALSE)</f>
        <v>6159.57</v>
      </c>
      <c r="AH724" t="str">
        <f t="shared" si="176"/>
        <v>tier - 2</v>
      </c>
      <c r="AI724" t="str">
        <f t="shared" si="177"/>
        <v>tier - 1</v>
      </c>
      <c r="AJ724" t="str">
        <f t="shared" si="178"/>
        <v>R1012</v>
      </c>
      <c r="AK724">
        <f t="shared" si="179"/>
        <v>37</v>
      </c>
    </row>
    <row r="725" spans="1:37" ht="15.6" x14ac:dyDescent="0.3">
      <c r="A725" s="1" t="s">
        <v>1647</v>
      </c>
      <c r="B725" t="s">
        <v>5420</v>
      </c>
      <c r="C725">
        <v>27.72</v>
      </c>
      <c r="D725">
        <v>8.16</v>
      </c>
      <c r="E725" t="s">
        <v>2381</v>
      </c>
      <c r="F725" t="s">
        <v>2380</v>
      </c>
      <c r="G725" t="s">
        <v>2381</v>
      </c>
      <c r="H725">
        <v>1</v>
      </c>
      <c r="I725" t="s">
        <v>2380</v>
      </c>
      <c r="J725" t="s">
        <v>8345</v>
      </c>
      <c r="K725" t="s">
        <v>8348</v>
      </c>
      <c r="L725" t="s">
        <v>9033</v>
      </c>
      <c r="M725" s="15">
        <v>6170.96</v>
      </c>
      <c r="N725" t="s">
        <v>11</v>
      </c>
      <c r="O725" t="s">
        <v>16</v>
      </c>
      <c r="P725" t="s">
        <v>13</v>
      </c>
      <c r="Q725">
        <v>38</v>
      </c>
      <c r="U725" s="1" t="s">
        <v>1647</v>
      </c>
      <c r="V725" t="str">
        <f t="shared" si="165"/>
        <v>Nemec</v>
      </c>
      <c r="W725">
        <f t="shared" si="166"/>
        <v>27.72</v>
      </c>
      <c r="X725">
        <f t="shared" si="167"/>
        <v>8.16</v>
      </c>
      <c r="Y725" t="str">
        <f t="shared" si="168"/>
        <v>Yes</v>
      </c>
      <c r="Z725" t="str">
        <f t="shared" si="169"/>
        <v>No</v>
      </c>
      <c r="AA725" t="str">
        <f t="shared" si="170"/>
        <v>Yes</v>
      </c>
      <c r="AB725">
        <f t="shared" si="171"/>
        <v>1</v>
      </c>
      <c r="AC725" t="str">
        <f t="shared" si="172"/>
        <v>No</v>
      </c>
      <c r="AD725" t="str">
        <f t="shared" si="173"/>
        <v>Over weight</v>
      </c>
      <c r="AE725" t="str">
        <f t="shared" si="174"/>
        <v>Diabetes</v>
      </c>
      <c r="AF725" t="str">
        <f t="shared" si="175"/>
        <v>6-Oct-1984</v>
      </c>
      <c r="AG725" s="18">
        <f>VLOOKUP($U725,$A724:$Q$2344,13,FALSE)</f>
        <v>6170.96</v>
      </c>
      <c r="AH725" t="str">
        <f t="shared" si="176"/>
        <v>tier - 2</v>
      </c>
      <c r="AI725" t="str">
        <f t="shared" si="177"/>
        <v>tier - 1</v>
      </c>
      <c r="AJ725" t="str">
        <f t="shared" si="178"/>
        <v>R1013</v>
      </c>
      <c r="AK725">
        <f t="shared" si="179"/>
        <v>38</v>
      </c>
    </row>
    <row r="726" spans="1:37" ht="15.6" x14ac:dyDescent="0.3">
      <c r="A726" s="1" t="s">
        <v>1646</v>
      </c>
      <c r="B726" t="s">
        <v>5421</v>
      </c>
      <c r="C726">
        <v>36.765000000000001</v>
      </c>
      <c r="D726">
        <v>4.4800000000000004</v>
      </c>
      <c r="E726" t="s">
        <v>2381</v>
      </c>
      <c r="F726" t="s">
        <v>2380</v>
      </c>
      <c r="G726" t="s">
        <v>2380</v>
      </c>
      <c r="H726">
        <v>2</v>
      </c>
      <c r="I726" t="s">
        <v>2380</v>
      </c>
      <c r="J726" t="s">
        <v>8344</v>
      </c>
      <c r="K726" t="s">
        <v>8350</v>
      </c>
      <c r="L726" t="s">
        <v>9034</v>
      </c>
      <c r="M726" s="15">
        <v>6183.32</v>
      </c>
      <c r="N726" t="s">
        <v>11</v>
      </c>
      <c r="O726" t="s">
        <v>11</v>
      </c>
      <c r="P726" t="s">
        <v>23</v>
      </c>
      <c r="Q726">
        <v>37</v>
      </c>
      <c r="U726" s="1" t="s">
        <v>1646</v>
      </c>
      <c r="V726" t="str">
        <f t="shared" si="165"/>
        <v>Appman</v>
      </c>
      <c r="W726">
        <f t="shared" si="166"/>
        <v>36.765000000000001</v>
      </c>
      <c r="X726">
        <f t="shared" si="167"/>
        <v>4.4800000000000004</v>
      </c>
      <c r="Y726" t="str">
        <f t="shared" si="168"/>
        <v>Yes</v>
      </c>
      <c r="Z726" t="str">
        <f t="shared" si="169"/>
        <v>No</v>
      </c>
      <c r="AA726" t="str">
        <f t="shared" si="170"/>
        <v>No</v>
      </c>
      <c r="AB726">
        <f t="shared" si="171"/>
        <v>2</v>
      </c>
      <c r="AC726" t="str">
        <f t="shared" si="172"/>
        <v>No</v>
      </c>
      <c r="AD726" t="str">
        <f t="shared" si="173"/>
        <v>Obesity</v>
      </c>
      <c r="AE726" t="str">
        <f t="shared" si="174"/>
        <v>Normal</v>
      </c>
      <c r="AF726" t="str">
        <f t="shared" si="175"/>
        <v>9-Aug-1985</v>
      </c>
      <c r="AG726" s="18">
        <f>VLOOKUP($U726,$A725:$Q$2344,13,FALSE)</f>
        <v>6183.32</v>
      </c>
      <c r="AH726" t="str">
        <f t="shared" si="176"/>
        <v>tier - 2</v>
      </c>
      <c r="AI726" t="str">
        <f t="shared" si="177"/>
        <v>tier - 2</v>
      </c>
      <c r="AJ726" t="str">
        <f t="shared" si="178"/>
        <v>R1012</v>
      </c>
      <c r="AK726">
        <f t="shared" si="179"/>
        <v>37</v>
      </c>
    </row>
    <row r="727" spans="1:37" ht="15.6" x14ac:dyDescent="0.3">
      <c r="A727" s="1" t="s">
        <v>1645</v>
      </c>
      <c r="B727" t="s">
        <v>4820</v>
      </c>
      <c r="C727">
        <v>48.36</v>
      </c>
      <c r="D727">
        <v>4.08</v>
      </c>
      <c r="E727" t="s">
        <v>2380</v>
      </c>
      <c r="F727" t="s">
        <v>2380</v>
      </c>
      <c r="G727" t="s">
        <v>2380</v>
      </c>
      <c r="H727">
        <v>0</v>
      </c>
      <c r="I727" t="s">
        <v>2380</v>
      </c>
      <c r="J727" t="s">
        <v>8344</v>
      </c>
      <c r="K727" t="s">
        <v>8350</v>
      </c>
      <c r="L727" t="s">
        <v>9035</v>
      </c>
      <c r="M727" s="15">
        <v>6183.46</v>
      </c>
      <c r="N727" t="s">
        <v>11</v>
      </c>
      <c r="O727" t="s">
        <v>11</v>
      </c>
      <c r="P727" t="s">
        <v>23</v>
      </c>
      <c r="Q727">
        <v>52</v>
      </c>
      <c r="U727" s="1" t="s">
        <v>1645</v>
      </c>
      <c r="V727" t="str">
        <f t="shared" si="165"/>
        <v>Driscoll</v>
      </c>
      <c r="W727">
        <f t="shared" si="166"/>
        <v>48.36</v>
      </c>
      <c r="X727">
        <f t="shared" si="167"/>
        <v>4.08</v>
      </c>
      <c r="Y727" t="str">
        <f t="shared" si="168"/>
        <v>No</v>
      </c>
      <c r="Z727" t="str">
        <f t="shared" si="169"/>
        <v>No</v>
      </c>
      <c r="AA727" t="str">
        <f t="shared" si="170"/>
        <v>No</v>
      </c>
      <c r="AB727">
        <f t="shared" si="171"/>
        <v>0</v>
      </c>
      <c r="AC727" t="str">
        <f t="shared" si="172"/>
        <v>No</v>
      </c>
      <c r="AD727" t="str">
        <f t="shared" si="173"/>
        <v>Obesity</v>
      </c>
      <c r="AE727" t="str">
        <f t="shared" si="174"/>
        <v>Normal</v>
      </c>
      <c r="AF727" t="str">
        <f t="shared" si="175"/>
        <v>5-Oct-1970</v>
      </c>
      <c r="AG727" s="18">
        <f>VLOOKUP($U727,$A726:$Q$2344,13,FALSE)</f>
        <v>6183.46</v>
      </c>
      <c r="AH727" t="str">
        <f t="shared" si="176"/>
        <v>tier - 2</v>
      </c>
      <c r="AI727" t="str">
        <f t="shared" si="177"/>
        <v>tier - 2</v>
      </c>
      <c r="AJ727" t="str">
        <f t="shared" si="178"/>
        <v>R1012</v>
      </c>
      <c r="AK727">
        <f t="shared" si="179"/>
        <v>52</v>
      </c>
    </row>
    <row r="728" spans="1:37" ht="15.6" x14ac:dyDescent="0.3">
      <c r="A728" s="1" t="s">
        <v>1644</v>
      </c>
      <c r="B728" t="s">
        <v>5422</v>
      </c>
      <c r="C728">
        <v>31.445</v>
      </c>
      <c r="D728">
        <v>4.4000000000000004</v>
      </c>
      <c r="E728" t="s">
        <v>2381</v>
      </c>
      <c r="F728" t="s">
        <v>2380</v>
      </c>
      <c r="G728" t="s">
        <v>2380</v>
      </c>
      <c r="H728">
        <v>2</v>
      </c>
      <c r="I728" t="s">
        <v>2380</v>
      </c>
      <c r="J728" t="s">
        <v>8344</v>
      </c>
      <c r="K728" t="s">
        <v>8350</v>
      </c>
      <c r="L728" t="s">
        <v>8903</v>
      </c>
      <c r="M728" s="15">
        <v>6184.3</v>
      </c>
      <c r="N728" t="s">
        <v>11</v>
      </c>
      <c r="O728" t="s">
        <v>12</v>
      </c>
      <c r="P728" t="s">
        <v>13</v>
      </c>
      <c r="Q728">
        <v>34</v>
      </c>
      <c r="U728" s="1" t="s">
        <v>1644</v>
      </c>
      <c r="V728" t="str">
        <f t="shared" si="165"/>
        <v>Glotzbach</v>
      </c>
      <c r="W728">
        <f t="shared" si="166"/>
        <v>31.445</v>
      </c>
      <c r="X728">
        <f t="shared" si="167"/>
        <v>4.4000000000000004</v>
      </c>
      <c r="Y728" t="str">
        <f t="shared" si="168"/>
        <v>Yes</v>
      </c>
      <c r="Z728" t="str">
        <f t="shared" si="169"/>
        <v>No</v>
      </c>
      <c r="AA728" t="str">
        <f t="shared" si="170"/>
        <v>No</v>
      </c>
      <c r="AB728">
        <f t="shared" si="171"/>
        <v>2</v>
      </c>
      <c r="AC728" t="str">
        <f t="shared" si="172"/>
        <v>No</v>
      </c>
      <c r="AD728" t="str">
        <f t="shared" si="173"/>
        <v>Obesity</v>
      </c>
      <c r="AE728" t="str">
        <f t="shared" si="174"/>
        <v>Normal</v>
      </c>
      <c r="AF728" t="str">
        <f t="shared" si="175"/>
        <v>1-Nov-1988</v>
      </c>
      <c r="AG728" s="18">
        <f>VLOOKUP($U728,$A727:$Q$2344,13,FALSE)</f>
        <v>6184.3</v>
      </c>
      <c r="AH728" t="str">
        <f t="shared" si="176"/>
        <v>tier - 2</v>
      </c>
      <c r="AI728" t="str">
        <f t="shared" si="177"/>
        <v>tier - 3</v>
      </c>
      <c r="AJ728" t="str">
        <f t="shared" si="178"/>
        <v>R1013</v>
      </c>
      <c r="AK728">
        <f t="shared" si="179"/>
        <v>34</v>
      </c>
    </row>
    <row r="729" spans="1:37" ht="15.6" x14ac:dyDescent="0.3">
      <c r="A729" s="1" t="s">
        <v>1643</v>
      </c>
      <c r="B729" t="s">
        <v>5423</v>
      </c>
      <c r="C729">
        <v>27.55</v>
      </c>
      <c r="D729">
        <v>9.02</v>
      </c>
      <c r="E729" t="s">
        <v>2380</v>
      </c>
      <c r="F729" t="s">
        <v>2380</v>
      </c>
      <c r="G729" t="s">
        <v>2380</v>
      </c>
      <c r="H729">
        <v>0</v>
      </c>
      <c r="I729" t="s">
        <v>2380</v>
      </c>
      <c r="J729" t="s">
        <v>8345</v>
      </c>
      <c r="K729" t="s">
        <v>8348</v>
      </c>
      <c r="L729" t="s">
        <v>9036</v>
      </c>
      <c r="M729" s="15">
        <v>6185.32</v>
      </c>
      <c r="N729" t="s">
        <v>11</v>
      </c>
      <c r="O729" t="s">
        <v>16</v>
      </c>
      <c r="P729" t="s">
        <v>13</v>
      </c>
      <c r="Q729">
        <v>41</v>
      </c>
      <c r="U729" s="1" t="s">
        <v>1643</v>
      </c>
      <c r="V729" t="str">
        <f t="shared" si="165"/>
        <v>Tenforde</v>
      </c>
      <c r="W729">
        <f t="shared" si="166"/>
        <v>27.55</v>
      </c>
      <c r="X729">
        <f t="shared" si="167"/>
        <v>9.02</v>
      </c>
      <c r="Y729" t="str">
        <f t="shared" si="168"/>
        <v>No</v>
      </c>
      <c r="Z729" t="str">
        <f t="shared" si="169"/>
        <v>No</v>
      </c>
      <c r="AA729" t="str">
        <f t="shared" si="170"/>
        <v>No</v>
      </c>
      <c r="AB729">
        <f t="shared" si="171"/>
        <v>0</v>
      </c>
      <c r="AC729" t="str">
        <f t="shared" si="172"/>
        <v>No</v>
      </c>
      <c r="AD729" t="str">
        <f t="shared" si="173"/>
        <v>Over weight</v>
      </c>
      <c r="AE729" t="str">
        <f t="shared" si="174"/>
        <v>Diabetes</v>
      </c>
      <c r="AF729" t="str">
        <f t="shared" si="175"/>
        <v>22-Nov-1981</v>
      </c>
      <c r="AG729" s="18">
        <f>VLOOKUP($U729,$A728:$Q$2344,13,FALSE)</f>
        <v>6185.32</v>
      </c>
      <c r="AH729" t="str">
        <f t="shared" si="176"/>
        <v>tier - 2</v>
      </c>
      <c r="AI729" t="str">
        <f t="shared" si="177"/>
        <v>tier - 1</v>
      </c>
      <c r="AJ729" t="str">
        <f t="shared" si="178"/>
        <v>R1013</v>
      </c>
      <c r="AK729">
        <f t="shared" si="179"/>
        <v>41</v>
      </c>
    </row>
    <row r="730" spans="1:37" ht="15.6" x14ac:dyDescent="0.3">
      <c r="A730" s="1" t="s">
        <v>1642</v>
      </c>
      <c r="B730" t="s">
        <v>5415</v>
      </c>
      <c r="C730">
        <v>33.11</v>
      </c>
      <c r="D730">
        <v>8.06</v>
      </c>
      <c r="E730" t="s">
        <v>2380</v>
      </c>
      <c r="F730" t="s">
        <v>2380</v>
      </c>
      <c r="G730" t="s">
        <v>2380</v>
      </c>
      <c r="H730">
        <v>0</v>
      </c>
      <c r="I730" t="s">
        <v>2380</v>
      </c>
      <c r="J730" t="s">
        <v>8344</v>
      </c>
      <c r="K730" t="s">
        <v>8348</v>
      </c>
      <c r="L730" t="s">
        <v>9037</v>
      </c>
      <c r="M730" s="15">
        <v>6186.13</v>
      </c>
      <c r="N730" t="s">
        <v>11</v>
      </c>
      <c r="O730" t="s">
        <v>12</v>
      </c>
      <c r="P730" t="s">
        <v>42</v>
      </c>
      <c r="Q730">
        <v>41</v>
      </c>
      <c r="U730" s="1" t="s">
        <v>1642</v>
      </c>
      <c r="V730" t="str">
        <f t="shared" si="165"/>
        <v>Ramirez</v>
      </c>
      <c r="W730">
        <f t="shared" si="166"/>
        <v>33.11</v>
      </c>
      <c r="X730">
        <f t="shared" si="167"/>
        <v>8.06</v>
      </c>
      <c r="Y730" t="str">
        <f t="shared" si="168"/>
        <v>No</v>
      </c>
      <c r="Z730" t="str">
        <f t="shared" si="169"/>
        <v>No</v>
      </c>
      <c r="AA730" t="str">
        <f t="shared" si="170"/>
        <v>No</v>
      </c>
      <c r="AB730">
        <f t="shared" si="171"/>
        <v>0</v>
      </c>
      <c r="AC730" t="str">
        <f t="shared" si="172"/>
        <v>No</v>
      </c>
      <c r="AD730" t="str">
        <f t="shared" si="173"/>
        <v>Obesity</v>
      </c>
      <c r="AE730" t="str">
        <f t="shared" si="174"/>
        <v>Diabetes</v>
      </c>
      <c r="AF730" t="str">
        <f t="shared" si="175"/>
        <v>1-Oct-1981</v>
      </c>
      <c r="AG730" s="18">
        <f>VLOOKUP($U730,$A729:$Q$2344,13,FALSE)</f>
        <v>6186.13</v>
      </c>
      <c r="AH730" t="str">
        <f t="shared" si="176"/>
        <v>tier - 2</v>
      </c>
      <c r="AI730" t="str">
        <f t="shared" si="177"/>
        <v>tier - 3</v>
      </c>
      <c r="AJ730" t="str">
        <f t="shared" si="178"/>
        <v>R1011</v>
      </c>
      <c r="AK730">
        <f t="shared" si="179"/>
        <v>41</v>
      </c>
    </row>
    <row r="731" spans="1:37" ht="15.6" x14ac:dyDescent="0.3">
      <c r="A731" s="1" t="s">
        <v>1641</v>
      </c>
      <c r="B731" t="s">
        <v>7292</v>
      </c>
      <c r="C731">
        <v>36.85</v>
      </c>
      <c r="D731">
        <v>6.21</v>
      </c>
      <c r="E731" t="s">
        <v>2381</v>
      </c>
      <c r="F731" t="s">
        <v>2380</v>
      </c>
      <c r="G731" t="s">
        <v>2380</v>
      </c>
      <c r="H731">
        <v>2</v>
      </c>
      <c r="I731" t="s">
        <v>2380</v>
      </c>
      <c r="J731" t="s">
        <v>8344</v>
      </c>
      <c r="K731" t="s">
        <v>8349</v>
      </c>
      <c r="L731" t="s">
        <v>9038</v>
      </c>
      <c r="M731" s="15">
        <v>6196.45</v>
      </c>
      <c r="N731" t="s">
        <v>11</v>
      </c>
      <c r="O731" t="s">
        <v>16</v>
      </c>
      <c r="P731" t="s">
        <v>42</v>
      </c>
      <c r="Q731">
        <v>34</v>
      </c>
      <c r="U731" s="1" t="s">
        <v>1641</v>
      </c>
      <c r="V731" t="str">
        <f t="shared" si="165"/>
        <v>Stanley Torres</v>
      </c>
      <c r="W731">
        <f t="shared" si="166"/>
        <v>36.85</v>
      </c>
      <c r="X731">
        <f t="shared" si="167"/>
        <v>6.21</v>
      </c>
      <c r="Y731" t="str">
        <f t="shared" si="168"/>
        <v>Yes</v>
      </c>
      <c r="Z731" t="str">
        <f t="shared" si="169"/>
        <v>No</v>
      </c>
      <c r="AA731" t="str">
        <f t="shared" si="170"/>
        <v>No</v>
      </c>
      <c r="AB731">
        <f t="shared" si="171"/>
        <v>2</v>
      </c>
      <c r="AC731" t="str">
        <f t="shared" si="172"/>
        <v>No</v>
      </c>
      <c r="AD731" t="str">
        <f t="shared" si="173"/>
        <v>Obesity</v>
      </c>
      <c r="AE731" t="str">
        <f t="shared" si="174"/>
        <v>Prediabetes</v>
      </c>
      <c r="AF731" t="str">
        <f t="shared" si="175"/>
        <v>23-Oct-1988</v>
      </c>
      <c r="AG731" s="18">
        <f>VLOOKUP($U731,$A730:$Q$2344,13,FALSE)</f>
        <v>6196.45</v>
      </c>
      <c r="AH731" t="str">
        <f t="shared" si="176"/>
        <v>tier - 2</v>
      </c>
      <c r="AI731" t="str">
        <f t="shared" si="177"/>
        <v>tier - 1</v>
      </c>
      <c r="AJ731" t="str">
        <f t="shared" si="178"/>
        <v>R1011</v>
      </c>
      <c r="AK731">
        <f t="shared" si="179"/>
        <v>34</v>
      </c>
    </row>
    <row r="732" spans="1:37" ht="15.6" x14ac:dyDescent="0.3">
      <c r="A732" s="1" t="s">
        <v>1640</v>
      </c>
      <c r="B732" t="s">
        <v>5424</v>
      </c>
      <c r="C732">
        <v>36.299999999999997</v>
      </c>
      <c r="D732">
        <v>5.79</v>
      </c>
      <c r="E732" t="s">
        <v>2381</v>
      </c>
      <c r="F732" t="s">
        <v>2380</v>
      </c>
      <c r="G732" t="s">
        <v>2380</v>
      </c>
      <c r="H732">
        <v>2</v>
      </c>
      <c r="I732" t="s">
        <v>2380</v>
      </c>
      <c r="J732" t="s">
        <v>8344</v>
      </c>
      <c r="K732" t="s">
        <v>8349</v>
      </c>
      <c r="L732" t="s">
        <v>9039</v>
      </c>
      <c r="M732" s="15">
        <v>6198.75</v>
      </c>
      <c r="N732" t="s">
        <v>11</v>
      </c>
      <c r="O732" t="s">
        <v>16</v>
      </c>
      <c r="P732" t="s">
        <v>23</v>
      </c>
      <c r="Q732">
        <v>37</v>
      </c>
      <c r="U732" s="1" t="s">
        <v>1640</v>
      </c>
      <c r="V732" t="str">
        <f t="shared" si="165"/>
        <v>Vandongen</v>
      </c>
      <c r="W732">
        <f t="shared" si="166"/>
        <v>36.299999999999997</v>
      </c>
      <c r="X732">
        <f t="shared" si="167"/>
        <v>5.79</v>
      </c>
      <c r="Y732" t="str">
        <f t="shared" si="168"/>
        <v>Yes</v>
      </c>
      <c r="Z732" t="str">
        <f t="shared" si="169"/>
        <v>No</v>
      </c>
      <c r="AA732" t="str">
        <f t="shared" si="170"/>
        <v>No</v>
      </c>
      <c r="AB732">
        <f t="shared" si="171"/>
        <v>2</v>
      </c>
      <c r="AC732" t="str">
        <f t="shared" si="172"/>
        <v>No</v>
      </c>
      <c r="AD732" t="str">
        <f t="shared" si="173"/>
        <v>Obesity</v>
      </c>
      <c r="AE732" t="str">
        <f t="shared" si="174"/>
        <v>Prediabetes</v>
      </c>
      <c r="AF732" t="str">
        <f t="shared" si="175"/>
        <v>22-Jul-1985</v>
      </c>
      <c r="AG732" s="18">
        <f>VLOOKUP($U732,$A731:$Q$2344,13,FALSE)</f>
        <v>6198.75</v>
      </c>
      <c r="AH732" t="str">
        <f t="shared" si="176"/>
        <v>tier - 2</v>
      </c>
      <c r="AI732" t="str">
        <f t="shared" si="177"/>
        <v>tier - 1</v>
      </c>
      <c r="AJ732" t="str">
        <f t="shared" si="178"/>
        <v>R1012</v>
      </c>
      <c r="AK732">
        <f t="shared" si="179"/>
        <v>37</v>
      </c>
    </row>
    <row r="733" spans="1:37" ht="15.6" x14ac:dyDescent="0.3">
      <c r="A733" s="1" t="s">
        <v>1639</v>
      </c>
      <c r="B733" t="s">
        <v>5425</v>
      </c>
      <c r="C733">
        <v>45.34</v>
      </c>
      <c r="D733">
        <v>5.69</v>
      </c>
      <c r="E733" t="s">
        <v>2381</v>
      </c>
      <c r="F733" t="s">
        <v>2380</v>
      </c>
      <c r="G733" t="s">
        <v>2380</v>
      </c>
      <c r="H733">
        <v>0</v>
      </c>
      <c r="I733" t="s">
        <v>2380</v>
      </c>
      <c r="J733" t="s">
        <v>8344</v>
      </c>
      <c r="K733" t="s">
        <v>8350</v>
      </c>
      <c r="L733" t="s">
        <v>9040</v>
      </c>
      <c r="M733" s="15">
        <v>6203.9</v>
      </c>
      <c r="N733" t="s">
        <v>16</v>
      </c>
      <c r="O733" t="s">
        <v>11</v>
      </c>
      <c r="P733" t="s">
        <v>23</v>
      </c>
      <c r="Q733">
        <v>37</v>
      </c>
      <c r="U733" s="1" t="s">
        <v>1639</v>
      </c>
      <c r="V733" t="str">
        <f t="shared" si="165"/>
        <v>Liebald</v>
      </c>
      <c r="W733">
        <f t="shared" si="166"/>
        <v>45.34</v>
      </c>
      <c r="X733">
        <f t="shared" si="167"/>
        <v>5.69</v>
      </c>
      <c r="Y733" t="str">
        <f t="shared" si="168"/>
        <v>Yes</v>
      </c>
      <c r="Z733" t="str">
        <f t="shared" si="169"/>
        <v>No</v>
      </c>
      <c r="AA733" t="str">
        <f t="shared" si="170"/>
        <v>No</v>
      </c>
      <c r="AB733">
        <f t="shared" si="171"/>
        <v>0</v>
      </c>
      <c r="AC733" t="str">
        <f t="shared" si="172"/>
        <v>No</v>
      </c>
      <c r="AD733" t="str">
        <f t="shared" si="173"/>
        <v>Obesity</v>
      </c>
      <c r="AE733" t="str">
        <f t="shared" si="174"/>
        <v>Normal</v>
      </c>
      <c r="AF733" t="str">
        <f t="shared" si="175"/>
        <v>20-Dec-1985</v>
      </c>
      <c r="AG733" s="18">
        <f>VLOOKUP($U733,$A732:$Q$2344,13,FALSE)</f>
        <v>6203.9</v>
      </c>
      <c r="AH733" t="str">
        <f t="shared" si="176"/>
        <v>tier - 1</v>
      </c>
      <c r="AI733" t="str">
        <f t="shared" si="177"/>
        <v>tier - 2</v>
      </c>
      <c r="AJ733" t="str">
        <f t="shared" si="178"/>
        <v>R1012</v>
      </c>
      <c r="AK733">
        <f t="shared" si="179"/>
        <v>37</v>
      </c>
    </row>
    <row r="734" spans="1:37" ht="15.6" x14ac:dyDescent="0.3">
      <c r="A734" s="1" t="s">
        <v>1638</v>
      </c>
      <c r="B734" t="s">
        <v>5426</v>
      </c>
      <c r="C734">
        <v>31.8</v>
      </c>
      <c r="D734">
        <v>5.36</v>
      </c>
      <c r="E734" t="s">
        <v>2381</v>
      </c>
      <c r="F734" t="s">
        <v>2380</v>
      </c>
      <c r="G734" t="s">
        <v>2380</v>
      </c>
      <c r="H734">
        <v>2</v>
      </c>
      <c r="I734" t="s">
        <v>2380</v>
      </c>
      <c r="J734" t="s">
        <v>8344</v>
      </c>
      <c r="K734" t="s">
        <v>8350</v>
      </c>
      <c r="L734" t="s">
        <v>9041</v>
      </c>
      <c r="M734" s="15">
        <v>6203.9</v>
      </c>
      <c r="N734" t="s">
        <v>11</v>
      </c>
      <c r="O734" t="s">
        <v>11</v>
      </c>
      <c r="P734" t="s">
        <v>23</v>
      </c>
      <c r="Q734">
        <v>37</v>
      </c>
      <c r="U734" s="1" t="s">
        <v>1638</v>
      </c>
      <c r="V734" t="str">
        <f t="shared" si="165"/>
        <v>Holte</v>
      </c>
      <c r="W734">
        <f t="shared" si="166"/>
        <v>31.8</v>
      </c>
      <c r="X734">
        <f t="shared" si="167"/>
        <v>5.36</v>
      </c>
      <c r="Y734" t="str">
        <f t="shared" si="168"/>
        <v>Yes</v>
      </c>
      <c r="Z734" t="str">
        <f t="shared" si="169"/>
        <v>No</v>
      </c>
      <c r="AA734" t="str">
        <f t="shared" si="170"/>
        <v>No</v>
      </c>
      <c r="AB734">
        <f t="shared" si="171"/>
        <v>2</v>
      </c>
      <c r="AC734" t="str">
        <f t="shared" si="172"/>
        <v>No</v>
      </c>
      <c r="AD734" t="str">
        <f t="shared" si="173"/>
        <v>Obesity</v>
      </c>
      <c r="AE734" t="str">
        <f t="shared" si="174"/>
        <v>Normal</v>
      </c>
      <c r="AF734" t="str">
        <f t="shared" si="175"/>
        <v>22-Sep-1985</v>
      </c>
      <c r="AG734" s="18">
        <f>VLOOKUP($U734,$A733:$Q$2344,13,FALSE)</f>
        <v>6203.9</v>
      </c>
      <c r="AH734" t="str">
        <f t="shared" si="176"/>
        <v>tier - 2</v>
      </c>
      <c r="AI734" t="str">
        <f t="shared" si="177"/>
        <v>tier - 2</v>
      </c>
      <c r="AJ734" t="str">
        <f t="shared" si="178"/>
        <v>R1012</v>
      </c>
      <c r="AK734">
        <f t="shared" si="179"/>
        <v>37</v>
      </c>
    </row>
    <row r="735" spans="1:37" ht="15.6" x14ac:dyDescent="0.3">
      <c r="A735" s="1" t="s">
        <v>1637</v>
      </c>
      <c r="B735" t="s">
        <v>4797</v>
      </c>
      <c r="C735">
        <v>41.02</v>
      </c>
      <c r="D735">
        <v>11.37</v>
      </c>
      <c r="E735" t="s">
        <v>2380</v>
      </c>
      <c r="F735" t="s">
        <v>2380</v>
      </c>
      <c r="G735" t="s">
        <v>2380</v>
      </c>
      <c r="H735">
        <v>0</v>
      </c>
      <c r="I735" t="s">
        <v>2380</v>
      </c>
      <c r="J735" t="s">
        <v>8344</v>
      </c>
      <c r="K735" t="s">
        <v>8348</v>
      </c>
      <c r="L735" t="s">
        <v>9042</v>
      </c>
      <c r="M735" s="15">
        <v>6207.26</v>
      </c>
      <c r="N735" t="s">
        <v>11</v>
      </c>
      <c r="O735" t="s">
        <v>11</v>
      </c>
      <c r="P735" t="s">
        <v>535</v>
      </c>
      <c r="Q735">
        <v>23</v>
      </c>
      <c r="U735" s="1" t="s">
        <v>1637</v>
      </c>
      <c r="V735" t="str">
        <f t="shared" si="165"/>
        <v>Johnson</v>
      </c>
      <c r="W735">
        <f t="shared" si="166"/>
        <v>41.02</v>
      </c>
      <c r="X735">
        <f t="shared" si="167"/>
        <v>11.37</v>
      </c>
      <c r="Y735" t="str">
        <f t="shared" si="168"/>
        <v>No</v>
      </c>
      <c r="Z735" t="str">
        <f t="shared" si="169"/>
        <v>No</v>
      </c>
      <c r="AA735" t="str">
        <f t="shared" si="170"/>
        <v>No</v>
      </c>
      <c r="AB735">
        <f t="shared" si="171"/>
        <v>0</v>
      </c>
      <c r="AC735" t="str">
        <f t="shared" si="172"/>
        <v>No</v>
      </c>
      <c r="AD735" t="str">
        <f t="shared" si="173"/>
        <v>Obesity</v>
      </c>
      <c r="AE735" t="str">
        <f t="shared" si="174"/>
        <v>Diabetes</v>
      </c>
      <c r="AF735" t="str">
        <f t="shared" si="175"/>
        <v>10-Sep-1999</v>
      </c>
      <c r="AG735" s="18">
        <f>VLOOKUP($U735,$A734:$Q$2344,13,FALSE)</f>
        <v>6207.26</v>
      </c>
      <c r="AH735" t="str">
        <f t="shared" si="176"/>
        <v>tier - 2</v>
      </c>
      <c r="AI735" t="str">
        <f t="shared" si="177"/>
        <v>tier - 2</v>
      </c>
      <c r="AJ735" t="str">
        <f t="shared" si="178"/>
        <v>R1026</v>
      </c>
      <c r="AK735">
        <f t="shared" si="179"/>
        <v>23</v>
      </c>
    </row>
    <row r="736" spans="1:37" ht="15.6" x14ac:dyDescent="0.3">
      <c r="A736" s="1" t="s">
        <v>1636</v>
      </c>
      <c r="B736" t="s">
        <v>5427</v>
      </c>
      <c r="C736">
        <v>32.68</v>
      </c>
      <c r="D736">
        <v>11.87</v>
      </c>
      <c r="E736" t="s">
        <v>2380</v>
      </c>
      <c r="F736" t="s">
        <v>2380</v>
      </c>
      <c r="G736" t="s">
        <v>2380</v>
      </c>
      <c r="H736">
        <v>0</v>
      </c>
      <c r="I736" t="s">
        <v>2380</v>
      </c>
      <c r="J736" t="s">
        <v>8344</v>
      </c>
      <c r="K736" t="s">
        <v>8348</v>
      </c>
      <c r="L736" t="s">
        <v>9043</v>
      </c>
      <c r="M736" s="15">
        <v>6208.5</v>
      </c>
      <c r="N736" t="s">
        <v>11</v>
      </c>
      <c r="O736" t="s">
        <v>16</v>
      </c>
      <c r="P736" t="s">
        <v>300</v>
      </c>
      <c r="Q736">
        <v>30</v>
      </c>
      <c r="U736" s="1" t="s">
        <v>1636</v>
      </c>
      <c r="V736" t="str">
        <f t="shared" si="165"/>
        <v>Bartlett</v>
      </c>
      <c r="W736">
        <f t="shared" si="166"/>
        <v>32.68</v>
      </c>
      <c r="X736">
        <f t="shared" si="167"/>
        <v>11.87</v>
      </c>
      <c r="Y736" t="str">
        <f t="shared" si="168"/>
        <v>No</v>
      </c>
      <c r="Z736" t="str">
        <f t="shared" si="169"/>
        <v>No</v>
      </c>
      <c r="AA736" t="str">
        <f t="shared" si="170"/>
        <v>No</v>
      </c>
      <c r="AB736">
        <f t="shared" si="171"/>
        <v>0</v>
      </c>
      <c r="AC736" t="str">
        <f t="shared" si="172"/>
        <v>No</v>
      </c>
      <c r="AD736" t="str">
        <f t="shared" si="173"/>
        <v>Obesity</v>
      </c>
      <c r="AE736" t="str">
        <f t="shared" si="174"/>
        <v>Diabetes</v>
      </c>
      <c r="AF736" t="str">
        <f t="shared" si="175"/>
        <v>12-Aug-1992</v>
      </c>
      <c r="AG736" s="18">
        <f>VLOOKUP($U736,$A735:$Q$2344,13,FALSE)</f>
        <v>6208.5</v>
      </c>
      <c r="AH736" t="str">
        <f t="shared" si="176"/>
        <v>tier - 2</v>
      </c>
      <c r="AI736" t="str">
        <f t="shared" si="177"/>
        <v>tier - 1</v>
      </c>
      <c r="AJ736" t="str">
        <f t="shared" si="178"/>
        <v>R1021</v>
      </c>
      <c r="AK736">
        <f t="shared" si="179"/>
        <v>30</v>
      </c>
    </row>
    <row r="737" spans="1:37" ht="15.6" x14ac:dyDescent="0.3">
      <c r="A737" s="1" t="s">
        <v>1635</v>
      </c>
      <c r="B737" t="s">
        <v>5428</v>
      </c>
      <c r="C737">
        <v>21.7</v>
      </c>
      <c r="D737">
        <v>4.9000000000000004</v>
      </c>
      <c r="E737" t="s">
        <v>2380</v>
      </c>
      <c r="F737" t="s">
        <v>2380</v>
      </c>
      <c r="G737" t="s">
        <v>2381</v>
      </c>
      <c r="H737">
        <v>1</v>
      </c>
      <c r="I737" t="s">
        <v>2381</v>
      </c>
      <c r="J737" t="s">
        <v>8346</v>
      </c>
      <c r="K737" t="s">
        <v>8350</v>
      </c>
      <c r="L737" t="s">
        <v>9044</v>
      </c>
      <c r="M737" s="15">
        <v>6219.93</v>
      </c>
      <c r="N737" t="s">
        <v>11</v>
      </c>
      <c r="O737" t="s">
        <v>11</v>
      </c>
      <c r="P737" t="s">
        <v>13</v>
      </c>
      <c r="Q737">
        <v>50</v>
      </c>
      <c r="U737" s="1" t="s">
        <v>1635</v>
      </c>
      <c r="V737" t="str">
        <f t="shared" si="165"/>
        <v>Bergman</v>
      </c>
      <c r="W737">
        <f t="shared" si="166"/>
        <v>21.7</v>
      </c>
      <c r="X737">
        <f t="shared" si="167"/>
        <v>4.9000000000000004</v>
      </c>
      <c r="Y737" t="str">
        <f t="shared" si="168"/>
        <v>No</v>
      </c>
      <c r="Z737" t="str">
        <f t="shared" si="169"/>
        <v>No</v>
      </c>
      <c r="AA737" t="str">
        <f t="shared" si="170"/>
        <v>Yes</v>
      </c>
      <c r="AB737">
        <f t="shared" si="171"/>
        <v>1</v>
      </c>
      <c r="AC737" t="str">
        <f t="shared" si="172"/>
        <v>Yes</v>
      </c>
      <c r="AD737" t="str">
        <f t="shared" si="173"/>
        <v>Normal weight</v>
      </c>
      <c r="AE737" t="str">
        <f t="shared" si="174"/>
        <v>Normal</v>
      </c>
      <c r="AF737" t="str">
        <f t="shared" si="175"/>
        <v>29-Jun-1972</v>
      </c>
      <c r="AG737" s="18">
        <f>VLOOKUP($U737,$A736:$Q$2344,13,FALSE)</f>
        <v>6219.93</v>
      </c>
      <c r="AH737" t="str">
        <f t="shared" si="176"/>
        <v>tier - 2</v>
      </c>
      <c r="AI737" t="str">
        <f t="shared" si="177"/>
        <v>tier - 2</v>
      </c>
      <c r="AJ737" t="str">
        <f t="shared" si="178"/>
        <v>R1013</v>
      </c>
      <c r="AK737">
        <f t="shared" si="179"/>
        <v>50</v>
      </c>
    </row>
    <row r="738" spans="1:37" ht="15.6" x14ac:dyDescent="0.3">
      <c r="A738" s="1" t="s">
        <v>1634</v>
      </c>
      <c r="B738" t="s">
        <v>5429</v>
      </c>
      <c r="C738">
        <v>40.479999999999997</v>
      </c>
      <c r="D738">
        <v>6.7</v>
      </c>
      <c r="E738" t="s">
        <v>2380</v>
      </c>
      <c r="F738" t="s">
        <v>2380</v>
      </c>
      <c r="G738" t="s">
        <v>2380</v>
      </c>
      <c r="H738">
        <v>3</v>
      </c>
      <c r="I738" t="s">
        <v>2380</v>
      </c>
      <c r="J738" t="s">
        <v>8344</v>
      </c>
      <c r="K738" t="s">
        <v>8348</v>
      </c>
      <c r="L738" t="s">
        <v>9045</v>
      </c>
      <c r="M738" s="15">
        <v>6236.95</v>
      </c>
      <c r="N738" t="s">
        <v>11</v>
      </c>
      <c r="O738" t="s">
        <v>11</v>
      </c>
      <c r="P738" t="s">
        <v>13</v>
      </c>
      <c r="Q738">
        <v>44</v>
      </c>
      <c r="U738" s="1" t="s">
        <v>1634</v>
      </c>
      <c r="V738" t="str">
        <f t="shared" si="165"/>
        <v>Aitken</v>
      </c>
      <c r="W738">
        <f t="shared" si="166"/>
        <v>40.479999999999997</v>
      </c>
      <c r="X738">
        <f t="shared" si="167"/>
        <v>6.7</v>
      </c>
      <c r="Y738" t="str">
        <f t="shared" si="168"/>
        <v>No</v>
      </c>
      <c r="Z738" t="str">
        <f t="shared" si="169"/>
        <v>No</v>
      </c>
      <c r="AA738" t="str">
        <f t="shared" si="170"/>
        <v>No</v>
      </c>
      <c r="AB738">
        <f t="shared" si="171"/>
        <v>3</v>
      </c>
      <c r="AC738" t="str">
        <f t="shared" si="172"/>
        <v>No</v>
      </c>
      <c r="AD738" t="str">
        <f t="shared" si="173"/>
        <v>Obesity</v>
      </c>
      <c r="AE738" t="str">
        <f t="shared" si="174"/>
        <v>Diabetes</v>
      </c>
      <c r="AF738" t="str">
        <f t="shared" si="175"/>
        <v>19-Sep-1978</v>
      </c>
      <c r="AG738" s="18">
        <f>VLOOKUP($U738,$A737:$Q$2344,13,FALSE)</f>
        <v>6236.95</v>
      </c>
      <c r="AH738" t="str">
        <f t="shared" si="176"/>
        <v>tier - 2</v>
      </c>
      <c r="AI738" t="str">
        <f t="shared" si="177"/>
        <v>tier - 2</v>
      </c>
      <c r="AJ738" t="str">
        <f t="shared" si="178"/>
        <v>R1013</v>
      </c>
      <c r="AK738">
        <f t="shared" si="179"/>
        <v>44</v>
      </c>
    </row>
    <row r="739" spans="1:37" ht="15.6" x14ac:dyDescent="0.3">
      <c r="A739" s="1" t="s">
        <v>1633</v>
      </c>
      <c r="B739" t="s">
        <v>5430</v>
      </c>
      <c r="C739">
        <v>34.5</v>
      </c>
      <c r="D739">
        <v>10.3</v>
      </c>
      <c r="E739" t="s">
        <v>2380</v>
      </c>
      <c r="F739" t="s">
        <v>2380</v>
      </c>
      <c r="G739" t="s">
        <v>2380</v>
      </c>
      <c r="H739">
        <v>3</v>
      </c>
      <c r="I739" t="s">
        <v>2380</v>
      </c>
      <c r="J739" t="s">
        <v>8344</v>
      </c>
      <c r="K739" t="s">
        <v>8348</v>
      </c>
      <c r="L739" t="s">
        <v>9024</v>
      </c>
      <c r="M739" s="15">
        <v>6238.3</v>
      </c>
      <c r="N739" t="s">
        <v>11</v>
      </c>
      <c r="O739" t="s">
        <v>16</v>
      </c>
      <c r="P739" t="s">
        <v>42</v>
      </c>
      <c r="Q739">
        <v>39</v>
      </c>
      <c r="U739" s="1" t="s">
        <v>1633</v>
      </c>
      <c r="V739" t="str">
        <f t="shared" si="165"/>
        <v>Berger</v>
      </c>
      <c r="W739">
        <f t="shared" si="166"/>
        <v>34.5</v>
      </c>
      <c r="X739">
        <f t="shared" si="167"/>
        <v>10.3</v>
      </c>
      <c r="Y739" t="str">
        <f t="shared" si="168"/>
        <v>No</v>
      </c>
      <c r="Z739" t="str">
        <f t="shared" si="169"/>
        <v>No</v>
      </c>
      <c r="AA739" t="str">
        <f t="shared" si="170"/>
        <v>No</v>
      </c>
      <c r="AB739">
        <f t="shared" si="171"/>
        <v>3</v>
      </c>
      <c r="AC739" t="str">
        <f t="shared" si="172"/>
        <v>No</v>
      </c>
      <c r="AD739" t="str">
        <f t="shared" si="173"/>
        <v>Obesity</v>
      </c>
      <c r="AE739" t="str">
        <f t="shared" si="174"/>
        <v>Diabetes</v>
      </c>
      <c r="AF739" t="str">
        <f t="shared" si="175"/>
        <v>11-Aug-1983</v>
      </c>
      <c r="AG739" s="18">
        <f>VLOOKUP($U739,$A738:$Q$2344,13,FALSE)</f>
        <v>6238.3</v>
      </c>
      <c r="AH739" t="str">
        <f t="shared" si="176"/>
        <v>tier - 2</v>
      </c>
      <c r="AI739" t="str">
        <f t="shared" si="177"/>
        <v>tier - 1</v>
      </c>
      <c r="AJ739" t="str">
        <f t="shared" si="178"/>
        <v>R1011</v>
      </c>
      <c r="AK739">
        <f t="shared" si="179"/>
        <v>39</v>
      </c>
    </row>
    <row r="740" spans="1:37" ht="15.6" x14ac:dyDescent="0.3">
      <c r="A740" s="1" t="s">
        <v>1632</v>
      </c>
      <c r="B740" t="s">
        <v>5431</v>
      </c>
      <c r="C740">
        <v>45.9</v>
      </c>
      <c r="D740">
        <v>11.14</v>
      </c>
      <c r="E740" t="s">
        <v>2381</v>
      </c>
      <c r="F740" t="s">
        <v>2380</v>
      </c>
      <c r="G740" t="s">
        <v>2380</v>
      </c>
      <c r="H740">
        <v>1</v>
      </c>
      <c r="I740" t="s">
        <v>2380</v>
      </c>
      <c r="J740" t="s">
        <v>8344</v>
      </c>
      <c r="K740" t="s">
        <v>8348</v>
      </c>
      <c r="L740" t="s">
        <v>9046</v>
      </c>
      <c r="M740" s="15">
        <v>6250.44</v>
      </c>
      <c r="N740" t="s">
        <v>11</v>
      </c>
      <c r="O740" t="s">
        <v>16</v>
      </c>
      <c r="P740" t="s">
        <v>42</v>
      </c>
      <c r="Q740">
        <v>43</v>
      </c>
      <c r="U740" s="1" t="s">
        <v>1632</v>
      </c>
      <c r="V740" t="str">
        <f t="shared" si="165"/>
        <v>Richey</v>
      </c>
      <c r="W740">
        <f t="shared" si="166"/>
        <v>45.9</v>
      </c>
      <c r="X740">
        <f t="shared" si="167"/>
        <v>11.14</v>
      </c>
      <c r="Y740" t="str">
        <f t="shared" si="168"/>
        <v>Yes</v>
      </c>
      <c r="Z740" t="str">
        <f t="shared" si="169"/>
        <v>No</v>
      </c>
      <c r="AA740" t="str">
        <f t="shared" si="170"/>
        <v>No</v>
      </c>
      <c r="AB740">
        <f t="shared" si="171"/>
        <v>1</v>
      </c>
      <c r="AC740" t="str">
        <f t="shared" si="172"/>
        <v>No</v>
      </c>
      <c r="AD740" t="str">
        <f t="shared" si="173"/>
        <v>Obesity</v>
      </c>
      <c r="AE740" t="str">
        <f t="shared" si="174"/>
        <v>Diabetes</v>
      </c>
      <c r="AF740" t="str">
        <f t="shared" si="175"/>
        <v>10-Oct-1979</v>
      </c>
      <c r="AG740" s="18">
        <f>VLOOKUP($U740,$A739:$Q$2344,13,FALSE)</f>
        <v>6250.44</v>
      </c>
      <c r="AH740" t="str">
        <f t="shared" si="176"/>
        <v>tier - 2</v>
      </c>
      <c r="AI740" t="str">
        <f t="shared" si="177"/>
        <v>tier - 1</v>
      </c>
      <c r="AJ740" t="str">
        <f t="shared" si="178"/>
        <v>R1011</v>
      </c>
      <c r="AK740">
        <f t="shared" si="179"/>
        <v>43</v>
      </c>
    </row>
    <row r="741" spans="1:37" ht="15.6" x14ac:dyDescent="0.3">
      <c r="A741" s="1" t="s">
        <v>1631</v>
      </c>
      <c r="B741" t="s">
        <v>5432</v>
      </c>
      <c r="C741">
        <v>33.479999999999997</v>
      </c>
      <c r="D741">
        <v>4.74</v>
      </c>
      <c r="E741" t="s">
        <v>2381</v>
      </c>
      <c r="F741" t="s">
        <v>2380</v>
      </c>
      <c r="G741" t="s">
        <v>2380</v>
      </c>
      <c r="H741">
        <v>2</v>
      </c>
      <c r="I741" t="s">
        <v>2380</v>
      </c>
      <c r="J741" t="s">
        <v>8344</v>
      </c>
      <c r="K741" t="s">
        <v>8350</v>
      </c>
      <c r="L741" t="s">
        <v>9047</v>
      </c>
      <c r="M741" s="15">
        <v>6253.85</v>
      </c>
      <c r="N741" t="s">
        <v>11</v>
      </c>
      <c r="O741" t="s">
        <v>11</v>
      </c>
      <c r="P741" t="s">
        <v>13</v>
      </c>
      <c r="Q741">
        <v>50</v>
      </c>
      <c r="U741" s="1" t="s">
        <v>1631</v>
      </c>
      <c r="V741" t="str">
        <f t="shared" si="165"/>
        <v>Trotter</v>
      </c>
      <c r="W741">
        <f t="shared" si="166"/>
        <v>33.479999999999997</v>
      </c>
      <c r="X741">
        <f t="shared" si="167"/>
        <v>4.74</v>
      </c>
      <c r="Y741" t="str">
        <f t="shared" si="168"/>
        <v>Yes</v>
      </c>
      <c r="Z741" t="str">
        <f t="shared" si="169"/>
        <v>No</v>
      </c>
      <c r="AA741" t="str">
        <f t="shared" si="170"/>
        <v>No</v>
      </c>
      <c r="AB741">
        <f t="shared" si="171"/>
        <v>2</v>
      </c>
      <c r="AC741" t="str">
        <f t="shared" si="172"/>
        <v>No</v>
      </c>
      <c r="AD741" t="str">
        <f t="shared" si="173"/>
        <v>Obesity</v>
      </c>
      <c r="AE741" t="str">
        <f t="shared" si="174"/>
        <v>Normal</v>
      </c>
      <c r="AF741" t="str">
        <f t="shared" si="175"/>
        <v>11-Nov-1972</v>
      </c>
      <c r="AG741" s="18">
        <f>VLOOKUP($U741,$A740:$Q$2344,13,FALSE)</f>
        <v>6253.85</v>
      </c>
      <c r="AH741" t="str">
        <f t="shared" si="176"/>
        <v>tier - 2</v>
      </c>
      <c r="AI741" t="str">
        <f t="shared" si="177"/>
        <v>tier - 2</v>
      </c>
      <c r="AJ741" t="str">
        <f t="shared" si="178"/>
        <v>R1013</v>
      </c>
      <c r="AK741">
        <f t="shared" si="179"/>
        <v>50</v>
      </c>
    </row>
    <row r="742" spans="1:37" ht="15.6" x14ac:dyDescent="0.3">
      <c r="A742" s="1" t="s">
        <v>1630</v>
      </c>
      <c r="B742" t="s">
        <v>5433</v>
      </c>
      <c r="C742">
        <v>28.31</v>
      </c>
      <c r="D742">
        <v>5.96</v>
      </c>
      <c r="E742" t="s">
        <v>2381</v>
      </c>
      <c r="F742" t="s">
        <v>2380</v>
      </c>
      <c r="G742" t="s">
        <v>2380</v>
      </c>
      <c r="H742">
        <v>2</v>
      </c>
      <c r="I742" t="s">
        <v>2380</v>
      </c>
      <c r="J742" t="s">
        <v>8345</v>
      </c>
      <c r="K742" t="s">
        <v>8349</v>
      </c>
      <c r="L742" t="s">
        <v>9048</v>
      </c>
      <c r="M742" s="15">
        <v>6254.13</v>
      </c>
      <c r="N742" t="s">
        <v>11</v>
      </c>
      <c r="O742" t="s">
        <v>11</v>
      </c>
      <c r="P742" t="s">
        <v>23</v>
      </c>
      <c r="Q742">
        <v>50</v>
      </c>
      <c r="U742" s="1" t="s">
        <v>1630</v>
      </c>
      <c r="V742" t="str">
        <f t="shared" si="165"/>
        <v>Chavez</v>
      </c>
      <c r="W742">
        <f t="shared" si="166"/>
        <v>28.31</v>
      </c>
      <c r="X742">
        <f t="shared" si="167"/>
        <v>5.96</v>
      </c>
      <c r="Y742" t="str">
        <f t="shared" si="168"/>
        <v>Yes</v>
      </c>
      <c r="Z742" t="str">
        <f t="shared" si="169"/>
        <v>No</v>
      </c>
      <c r="AA742" t="str">
        <f t="shared" si="170"/>
        <v>No</v>
      </c>
      <c r="AB742">
        <f t="shared" si="171"/>
        <v>2</v>
      </c>
      <c r="AC742" t="str">
        <f t="shared" si="172"/>
        <v>No</v>
      </c>
      <c r="AD742" t="str">
        <f t="shared" si="173"/>
        <v>Over weight</v>
      </c>
      <c r="AE742" t="str">
        <f t="shared" si="174"/>
        <v>Prediabetes</v>
      </c>
      <c r="AF742" t="str">
        <f t="shared" si="175"/>
        <v>8-Sep-1972</v>
      </c>
      <c r="AG742" s="18">
        <f>VLOOKUP($U742,$A741:$Q$2344,13,FALSE)</f>
        <v>6254.13</v>
      </c>
      <c r="AH742" t="str">
        <f t="shared" si="176"/>
        <v>tier - 2</v>
      </c>
      <c r="AI742" t="str">
        <f t="shared" si="177"/>
        <v>tier - 2</v>
      </c>
      <c r="AJ742" t="str">
        <f t="shared" si="178"/>
        <v>R1012</v>
      </c>
      <c r="AK742">
        <f t="shared" si="179"/>
        <v>50</v>
      </c>
    </row>
    <row r="743" spans="1:37" ht="15.6" x14ac:dyDescent="0.3">
      <c r="A743" s="1" t="s">
        <v>1629</v>
      </c>
      <c r="B743" t="s">
        <v>5434</v>
      </c>
      <c r="C743">
        <v>21.565000000000001</v>
      </c>
      <c r="D743">
        <v>4.95</v>
      </c>
      <c r="E743" t="s">
        <v>2380</v>
      </c>
      <c r="F743" t="s">
        <v>2381</v>
      </c>
      <c r="G743" t="s">
        <v>2380</v>
      </c>
      <c r="H743">
        <v>1</v>
      </c>
      <c r="I743" t="s">
        <v>2381</v>
      </c>
      <c r="J743" t="s">
        <v>8346</v>
      </c>
      <c r="K743" t="s">
        <v>8350</v>
      </c>
      <c r="L743" t="s">
        <v>9049</v>
      </c>
      <c r="M743" s="15">
        <v>6255.38</v>
      </c>
      <c r="N743" t="s">
        <v>11</v>
      </c>
      <c r="O743" t="s">
        <v>11</v>
      </c>
      <c r="P743" t="s">
        <v>13</v>
      </c>
      <c r="Q743">
        <v>52</v>
      </c>
      <c r="U743" s="1" t="s">
        <v>1629</v>
      </c>
      <c r="V743" t="str">
        <f t="shared" si="165"/>
        <v>Orifice</v>
      </c>
      <c r="W743">
        <f t="shared" si="166"/>
        <v>21.565000000000001</v>
      </c>
      <c r="X743">
        <f t="shared" si="167"/>
        <v>4.95</v>
      </c>
      <c r="Y743" t="str">
        <f t="shared" si="168"/>
        <v>No</v>
      </c>
      <c r="Z743" t="str">
        <f t="shared" si="169"/>
        <v>Yes</v>
      </c>
      <c r="AA743" t="str">
        <f t="shared" si="170"/>
        <v>No</v>
      </c>
      <c r="AB743">
        <f t="shared" si="171"/>
        <v>1</v>
      </c>
      <c r="AC743" t="str">
        <f t="shared" si="172"/>
        <v>Yes</v>
      </c>
      <c r="AD743" t="str">
        <f t="shared" si="173"/>
        <v>Normal weight</v>
      </c>
      <c r="AE743" t="str">
        <f t="shared" si="174"/>
        <v>Normal</v>
      </c>
      <c r="AF743" t="str">
        <f t="shared" si="175"/>
        <v>11-Oct-1970</v>
      </c>
      <c r="AG743" s="18">
        <f>VLOOKUP($U743,$A742:$Q$2344,13,FALSE)</f>
        <v>6255.38</v>
      </c>
      <c r="AH743" t="str">
        <f t="shared" si="176"/>
        <v>tier - 2</v>
      </c>
      <c r="AI743" t="str">
        <f t="shared" si="177"/>
        <v>tier - 2</v>
      </c>
      <c r="AJ743" t="str">
        <f t="shared" si="178"/>
        <v>R1013</v>
      </c>
      <c r="AK743">
        <f t="shared" si="179"/>
        <v>52</v>
      </c>
    </row>
    <row r="744" spans="1:37" ht="15.6" x14ac:dyDescent="0.3">
      <c r="A744" s="1" t="s">
        <v>1628</v>
      </c>
      <c r="B744" t="s">
        <v>5435</v>
      </c>
      <c r="C744">
        <v>35.590000000000003</v>
      </c>
      <c r="D744">
        <v>5.21</v>
      </c>
      <c r="E744" t="s">
        <v>2381</v>
      </c>
      <c r="F744" t="s">
        <v>2380</v>
      </c>
      <c r="G744" t="s">
        <v>2381</v>
      </c>
      <c r="H744">
        <v>1</v>
      </c>
      <c r="I744" t="s">
        <v>2380</v>
      </c>
      <c r="J744" t="s">
        <v>8344</v>
      </c>
      <c r="K744" t="s">
        <v>8350</v>
      </c>
      <c r="L744" t="s">
        <v>9050</v>
      </c>
      <c r="M744" s="15">
        <v>6261.2</v>
      </c>
      <c r="N744" t="s">
        <v>11</v>
      </c>
      <c r="O744" t="s">
        <v>16</v>
      </c>
      <c r="P744" t="s">
        <v>535</v>
      </c>
      <c r="Q744">
        <v>27</v>
      </c>
      <c r="U744" s="1" t="s">
        <v>1628</v>
      </c>
      <c r="V744" t="str">
        <f t="shared" si="165"/>
        <v>Farkash</v>
      </c>
      <c r="W744">
        <f t="shared" si="166"/>
        <v>35.590000000000003</v>
      </c>
      <c r="X744">
        <f t="shared" si="167"/>
        <v>5.21</v>
      </c>
      <c r="Y744" t="str">
        <f t="shared" si="168"/>
        <v>Yes</v>
      </c>
      <c r="Z744" t="str">
        <f t="shared" si="169"/>
        <v>No</v>
      </c>
      <c r="AA744" t="str">
        <f t="shared" si="170"/>
        <v>Yes</v>
      </c>
      <c r="AB744">
        <f t="shared" si="171"/>
        <v>1</v>
      </c>
      <c r="AC744" t="str">
        <f t="shared" si="172"/>
        <v>No</v>
      </c>
      <c r="AD744" t="str">
        <f t="shared" si="173"/>
        <v>Obesity</v>
      </c>
      <c r="AE744" t="str">
        <f t="shared" si="174"/>
        <v>Normal</v>
      </c>
      <c r="AF744" t="str">
        <f t="shared" si="175"/>
        <v>17-Oct-1995</v>
      </c>
      <c r="AG744" s="18">
        <f>VLOOKUP($U744,$A743:$Q$2344,13,FALSE)</f>
        <v>6261.2</v>
      </c>
      <c r="AH744" t="str">
        <f t="shared" si="176"/>
        <v>tier - 2</v>
      </c>
      <c r="AI744" t="str">
        <f t="shared" si="177"/>
        <v>tier - 1</v>
      </c>
      <c r="AJ744" t="str">
        <f t="shared" si="178"/>
        <v>R1026</v>
      </c>
      <c r="AK744">
        <f t="shared" si="179"/>
        <v>27</v>
      </c>
    </row>
    <row r="745" spans="1:37" ht="15.6" x14ac:dyDescent="0.3">
      <c r="A745" s="1" t="s">
        <v>1627</v>
      </c>
      <c r="B745" t="s">
        <v>4745</v>
      </c>
      <c r="C745">
        <v>43.44</v>
      </c>
      <c r="D745">
        <v>4.8600000000000003</v>
      </c>
      <c r="E745" t="s">
        <v>2381</v>
      </c>
      <c r="F745" t="s">
        <v>2380</v>
      </c>
      <c r="G745" t="s">
        <v>2380</v>
      </c>
      <c r="H745">
        <v>0</v>
      </c>
      <c r="I745" t="s">
        <v>2380</v>
      </c>
      <c r="J745" t="s">
        <v>8344</v>
      </c>
      <c r="K745" t="s">
        <v>8350</v>
      </c>
      <c r="L745" t="s">
        <v>9051</v>
      </c>
      <c r="M745" s="15">
        <v>6269.33</v>
      </c>
      <c r="N745" t="s">
        <v>11</v>
      </c>
      <c r="O745" t="s">
        <v>16</v>
      </c>
      <c r="P745" t="s">
        <v>13</v>
      </c>
      <c r="Q745">
        <v>38</v>
      </c>
      <c r="U745" s="1" t="s">
        <v>1627</v>
      </c>
      <c r="V745" t="str">
        <f t="shared" si="165"/>
        <v>Hribar</v>
      </c>
      <c r="W745">
        <f t="shared" si="166"/>
        <v>43.44</v>
      </c>
      <c r="X745">
        <f t="shared" si="167"/>
        <v>4.8600000000000003</v>
      </c>
      <c r="Y745" t="str">
        <f t="shared" si="168"/>
        <v>Yes</v>
      </c>
      <c r="Z745" t="str">
        <f t="shared" si="169"/>
        <v>No</v>
      </c>
      <c r="AA745" t="str">
        <f t="shared" si="170"/>
        <v>No</v>
      </c>
      <c r="AB745">
        <f t="shared" si="171"/>
        <v>0</v>
      </c>
      <c r="AC745" t="str">
        <f t="shared" si="172"/>
        <v>No</v>
      </c>
      <c r="AD745" t="str">
        <f t="shared" si="173"/>
        <v>Obesity</v>
      </c>
      <c r="AE745" t="str">
        <f t="shared" si="174"/>
        <v>Normal</v>
      </c>
      <c r="AF745" t="str">
        <f t="shared" si="175"/>
        <v>25-Sep-1984</v>
      </c>
      <c r="AG745" s="18">
        <f>VLOOKUP($U745,$A744:$Q$2344,13,FALSE)</f>
        <v>6269.33</v>
      </c>
      <c r="AH745" t="str">
        <f t="shared" si="176"/>
        <v>tier - 2</v>
      </c>
      <c r="AI745" t="str">
        <f t="shared" si="177"/>
        <v>tier - 1</v>
      </c>
      <c r="AJ745" t="str">
        <f t="shared" si="178"/>
        <v>R1013</v>
      </c>
      <c r="AK745">
        <f t="shared" si="179"/>
        <v>38</v>
      </c>
    </row>
    <row r="746" spans="1:37" ht="15.6" x14ac:dyDescent="0.3">
      <c r="A746" s="1" t="s">
        <v>1626</v>
      </c>
      <c r="B746" t="s">
        <v>5436</v>
      </c>
      <c r="C746">
        <v>21.754999999999999</v>
      </c>
      <c r="D746">
        <v>7.79</v>
      </c>
      <c r="E746" t="s">
        <v>2381</v>
      </c>
      <c r="F746" t="s">
        <v>2380</v>
      </c>
      <c r="G746" t="s">
        <v>2380</v>
      </c>
      <c r="H746">
        <v>0</v>
      </c>
      <c r="I746" t="s">
        <v>2380</v>
      </c>
      <c r="J746" t="s">
        <v>8346</v>
      </c>
      <c r="K746" t="s">
        <v>8348</v>
      </c>
      <c r="L746" t="s">
        <v>9052</v>
      </c>
      <c r="M746" s="15">
        <v>6272.48</v>
      </c>
      <c r="N746" t="s">
        <v>16</v>
      </c>
      <c r="O746" t="s">
        <v>12</v>
      </c>
      <c r="P746" t="s">
        <v>13</v>
      </c>
      <c r="Q746">
        <v>41</v>
      </c>
      <c r="U746" s="1" t="s">
        <v>1626</v>
      </c>
      <c r="V746" t="str">
        <f t="shared" si="165"/>
        <v>Crawford</v>
      </c>
      <c r="W746">
        <f t="shared" si="166"/>
        <v>21.754999999999999</v>
      </c>
      <c r="X746">
        <f t="shared" si="167"/>
        <v>7.79</v>
      </c>
      <c r="Y746" t="str">
        <f t="shared" si="168"/>
        <v>Yes</v>
      </c>
      <c r="Z746" t="str">
        <f t="shared" si="169"/>
        <v>No</v>
      </c>
      <c r="AA746" t="str">
        <f t="shared" si="170"/>
        <v>No</v>
      </c>
      <c r="AB746">
        <f t="shared" si="171"/>
        <v>0</v>
      </c>
      <c r="AC746" t="str">
        <f t="shared" si="172"/>
        <v>No</v>
      </c>
      <c r="AD746" t="str">
        <f t="shared" si="173"/>
        <v>Normal weight</v>
      </c>
      <c r="AE746" t="str">
        <f t="shared" si="174"/>
        <v>Diabetes</v>
      </c>
      <c r="AF746" t="str">
        <f t="shared" si="175"/>
        <v>30-Jun-1981</v>
      </c>
      <c r="AG746" s="18">
        <f>VLOOKUP($U746,$A745:$Q$2344,13,FALSE)</f>
        <v>6272.48</v>
      </c>
      <c r="AH746" t="str">
        <f t="shared" si="176"/>
        <v>tier - 1</v>
      </c>
      <c r="AI746" t="str">
        <f t="shared" si="177"/>
        <v>tier - 3</v>
      </c>
      <c r="AJ746" t="str">
        <f t="shared" si="178"/>
        <v>R1013</v>
      </c>
      <c r="AK746">
        <f t="shared" si="179"/>
        <v>41</v>
      </c>
    </row>
    <row r="747" spans="1:37" ht="15.6" x14ac:dyDescent="0.3">
      <c r="A747" s="1" t="s">
        <v>1625</v>
      </c>
      <c r="B747" t="s">
        <v>5437</v>
      </c>
      <c r="C747">
        <v>44.55</v>
      </c>
      <c r="D747">
        <v>7.12</v>
      </c>
      <c r="E747" t="s">
        <v>2381</v>
      </c>
      <c r="F747" t="s">
        <v>2380</v>
      </c>
      <c r="G747" t="s">
        <v>2380</v>
      </c>
      <c r="H747">
        <v>1</v>
      </c>
      <c r="I747" t="s">
        <v>2380</v>
      </c>
      <c r="J747" t="s">
        <v>8344</v>
      </c>
      <c r="K747" t="s">
        <v>8348</v>
      </c>
      <c r="L747" t="s">
        <v>9053</v>
      </c>
      <c r="M747" s="15">
        <v>6276.3</v>
      </c>
      <c r="N747" t="s">
        <v>11</v>
      </c>
      <c r="O747" t="s">
        <v>16</v>
      </c>
      <c r="P747" t="s">
        <v>200</v>
      </c>
      <c r="Q747">
        <v>29</v>
      </c>
      <c r="U747" s="1" t="s">
        <v>1625</v>
      </c>
      <c r="V747" t="str">
        <f t="shared" si="165"/>
        <v>Sittlington</v>
      </c>
      <c r="W747">
        <f t="shared" si="166"/>
        <v>44.55</v>
      </c>
      <c r="X747">
        <f t="shared" si="167"/>
        <v>7.12</v>
      </c>
      <c r="Y747" t="str">
        <f t="shared" si="168"/>
        <v>Yes</v>
      </c>
      <c r="Z747" t="str">
        <f t="shared" si="169"/>
        <v>No</v>
      </c>
      <c r="AA747" t="str">
        <f t="shared" si="170"/>
        <v>No</v>
      </c>
      <c r="AB747">
        <f t="shared" si="171"/>
        <v>1</v>
      </c>
      <c r="AC747" t="str">
        <f t="shared" si="172"/>
        <v>No</v>
      </c>
      <c r="AD747" t="str">
        <f t="shared" si="173"/>
        <v>Obesity</v>
      </c>
      <c r="AE747" t="str">
        <f t="shared" si="174"/>
        <v>Diabetes</v>
      </c>
      <c r="AF747" t="str">
        <f t="shared" si="175"/>
        <v>16-Oct-1993</v>
      </c>
      <c r="AG747" s="18">
        <f>VLOOKUP($U747,$A746:$Q$2344,13,FALSE)</f>
        <v>6276.3</v>
      </c>
      <c r="AH747" t="str">
        <f t="shared" si="176"/>
        <v>tier - 2</v>
      </c>
      <c r="AI747" t="str">
        <f t="shared" si="177"/>
        <v>tier - 1</v>
      </c>
      <c r="AJ747" t="str">
        <f t="shared" si="178"/>
        <v>R1025</v>
      </c>
      <c r="AK747">
        <f t="shared" si="179"/>
        <v>29</v>
      </c>
    </row>
    <row r="748" spans="1:37" ht="15.6" x14ac:dyDescent="0.3">
      <c r="A748" s="1" t="s">
        <v>1624</v>
      </c>
      <c r="B748" t="s">
        <v>5438</v>
      </c>
      <c r="C748">
        <v>43.32</v>
      </c>
      <c r="D748">
        <v>4.67</v>
      </c>
      <c r="E748" t="s">
        <v>2381</v>
      </c>
      <c r="F748" t="s">
        <v>2380</v>
      </c>
      <c r="G748" t="s">
        <v>2380</v>
      </c>
      <c r="H748">
        <v>0</v>
      </c>
      <c r="I748" t="s">
        <v>2380</v>
      </c>
      <c r="J748" t="s">
        <v>8344</v>
      </c>
      <c r="K748" t="s">
        <v>8350</v>
      </c>
      <c r="L748" t="s">
        <v>9054</v>
      </c>
      <c r="M748" s="15">
        <v>6282.24</v>
      </c>
      <c r="N748" t="s">
        <v>11</v>
      </c>
      <c r="O748" t="s">
        <v>16</v>
      </c>
      <c r="P748" t="s">
        <v>42</v>
      </c>
      <c r="Q748">
        <v>41</v>
      </c>
      <c r="U748" s="1" t="s">
        <v>1624</v>
      </c>
      <c r="V748" t="str">
        <f t="shared" si="165"/>
        <v>Silbert</v>
      </c>
      <c r="W748">
        <f t="shared" si="166"/>
        <v>43.32</v>
      </c>
      <c r="X748">
        <f t="shared" si="167"/>
        <v>4.67</v>
      </c>
      <c r="Y748" t="str">
        <f t="shared" si="168"/>
        <v>Yes</v>
      </c>
      <c r="Z748" t="str">
        <f t="shared" si="169"/>
        <v>No</v>
      </c>
      <c r="AA748" t="str">
        <f t="shared" si="170"/>
        <v>No</v>
      </c>
      <c r="AB748">
        <f t="shared" si="171"/>
        <v>0</v>
      </c>
      <c r="AC748" t="str">
        <f t="shared" si="172"/>
        <v>No</v>
      </c>
      <c r="AD748" t="str">
        <f t="shared" si="173"/>
        <v>Obesity</v>
      </c>
      <c r="AE748" t="str">
        <f t="shared" si="174"/>
        <v>Normal</v>
      </c>
      <c r="AF748" t="str">
        <f t="shared" si="175"/>
        <v>24-Nov-1981</v>
      </c>
      <c r="AG748" s="18">
        <f>VLOOKUP($U748,$A747:$Q$2344,13,FALSE)</f>
        <v>6282.24</v>
      </c>
      <c r="AH748" t="str">
        <f t="shared" si="176"/>
        <v>tier - 2</v>
      </c>
      <c r="AI748" t="str">
        <f t="shared" si="177"/>
        <v>tier - 1</v>
      </c>
      <c r="AJ748" t="str">
        <f t="shared" si="178"/>
        <v>R1011</v>
      </c>
      <c r="AK748">
        <f t="shared" si="179"/>
        <v>41</v>
      </c>
    </row>
    <row r="749" spans="1:37" ht="15.6" x14ac:dyDescent="0.3">
      <c r="A749" s="1" t="s">
        <v>1623</v>
      </c>
      <c r="B749" t="s">
        <v>5439</v>
      </c>
      <c r="C749">
        <v>31.23</v>
      </c>
      <c r="D749">
        <v>9.1199999999999992</v>
      </c>
      <c r="E749" t="s">
        <v>2381</v>
      </c>
      <c r="F749" t="s">
        <v>2380</v>
      </c>
      <c r="G749" t="s">
        <v>2381</v>
      </c>
      <c r="H749">
        <v>1</v>
      </c>
      <c r="I749" t="s">
        <v>2380</v>
      </c>
      <c r="J749" t="s">
        <v>8344</v>
      </c>
      <c r="K749" t="s">
        <v>8348</v>
      </c>
      <c r="L749" t="s">
        <v>9055</v>
      </c>
      <c r="M749" s="15">
        <v>6289.75</v>
      </c>
      <c r="N749" t="s">
        <v>11</v>
      </c>
      <c r="O749" t="s">
        <v>12</v>
      </c>
      <c r="P749" t="s">
        <v>13</v>
      </c>
      <c r="Q749">
        <v>41</v>
      </c>
      <c r="U749" s="1" t="s">
        <v>1623</v>
      </c>
      <c r="V749" t="str">
        <f t="shared" si="165"/>
        <v>Carrique</v>
      </c>
      <c r="W749">
        <f t="shared" si="166"/>
        <v>31.23</v>
      </c>
      <c r="X749">
        <f t="shared" si="167"/>
        <v>9.1199999999999992</v>
      </c>
      <c r="Y749" t="str">
        <f t="shared" si="168"/>
        <v>Yes</v>
      </c>
      <c r="Z749" t="str">
        <f t="shared" si="169"/>
        <v>No</v>
      </c>
      <c r="AA749" t="str">
        <f t="shared" si="170"/>
        <v>Yes</v>
      </c>
      <c r="AB749">
        <f t="shared" si="171"/>
        <v>1</v>
      </c>
      <c r="AC749" t="str">
        <f t="shared" si="172"/>
        <v>No</v>
      </c>
      <c r="AD749" t="str">
        <f t="shared" si="173"/>
        <v>Obesity</v>
      </c>
      <c r="AE749" t="str">
        <f t="shared" si="174"/>
        <v>Diabetes</v>
      </c>
      <c r="AF749" t="str">
        <f t="shared" si="175"/>
        <v>26-Aug-1981</v>
      </c>
      <c r="AG749" s="18">
        <f>VLOOKUP($U749,$A748:$Q$2344,13,FALSE)</f>
        <v>6289.75</v>
      </c>
      <c r="AH749" t="str">
        <f t="shared" si="176"/>
        <v>tier - 2</v>
      </c>
      <c r="AI749" t="str">
        <f t="shared" si="177"/>
        <v>tier - 3</v>
      </c>
      <c r="AJ749" t="str">
        <f t="shared" si="178"/>
        <v>R1013</v>
      </c>
      <c r="AK749">
        <f t="shared" si="179"/>
        <v>41</v>
      </c>
    </row>
    <row r="750" spans="1:37" ht="15.6" x14ac:dyDescent="0.3">
      <c r="A750" s="1" t="s">
        <v>1622</v>
      </c>
      <c r="B750" t="s">
        <v>5440</v>
      </c>
      <c r="C750">
        <v>42.81</v>
      </c>
      <c r="D750">
        <v>4.1500000000000004</v>
      </c>
      <c r="E750" t="s">
        <v>2380</v>
      </c>
      <c r="F750" t="s">
        <v>2380</v>
      </c>
      <c r="G750" t="s">
        <v>2380</v>
      </c>
      <c r="H750">
        <v>1</v>
      </c>
      <c r="I750" t="s">
        <v>2380</v>
      </c>
      <c r="J750" t="s">
        <v>8344</v>
      </c>
      <c r="K750" t="s">
        <v>8350</v>
      </c>
      <c r="L750" t="s">
        <v>9056</v>
      </c>
      <c r="M750" s="15">
        <v>6293.63</v>
      </c>
      <c r="N750" t="s">
        <v>11</v>
      </c>
      <c r="O750" t="s">
        <v>12</v>
      </c>
      <c r="P750" t="s">
        <v>300</v>
      </c>
      <c r="Q750">
        <v>26</v>
      </c>
      <c r="U750" s="1" t="s">
        <v>1622</v>
      </c>
      <c r="V750" t="str">
        <f t="shared" si="165"/>
        <v>Kosla</v>
      </c>
      <c r="W750">
        <f t="shared" si="166"/>
        <v>42.81</v>
      </c>
      <c r="X750">
        <f t="shared" si="167"/>
        <v>4.1500000000000004</v>
      </c>
      <c r="Y750" t="str">
        <f t="shared" si="168"/>
        <v>No</v>
      </c>
      <c r="Z750" t="str">
        <f t="shared" si="169"/>
        <v>No</v>
      </c>
      <c r="AA750" t="str">
        <f t="shared" si="170"/>
        <v>No</v>
      </c>
      <c r="AB750">
        <f t="shared" si="171"/>
        <v>1</v>
      </c>
      <c r="AC750" t="str">
        <f t="shared" si="172"/>
        <v>No</v>
      </c>
      <c r="AD750" t="str">
        <f t="shared" si="173"/>
        <v>Obesity</v>
      </c>
      <c r="AE750" t="str">
        <f t="shared" si="174"/>
        <v>Normal</v>
      </c>
      <c r="AF750" t="str">
        <f t="shared" si="175"/>
        <v>4-Jul-1996</v>
      </c>
      <c r="AG750" s="18">
        <f>VLOOKUP($U750,$A749:$Q$2344,13,FALSE)</f>
        <v>6293.63</v>
      </c>
      <c r="AH750" t="str">
        <f t="shared" si="176"/>
        <v>tier - 2</v>
      </c>
      <c r="AI750" t="str">
        <f t="shared" si="177"/>
        <v>tier - 3</v>
      </c>
      <c r="AJ750" t="str">
        <f t="shared" si="178"/>
        <v>R1021</v>
      </c>
      <c r="AK750">
        <f t="shared" si="179"/>
        <v>26</v>
      </c>
    </row>
    <row r="751" spans="1:37" ht="15.6" x14ac:dyDescent="0.3">
      <c r="A751" s="1" t="s">
        <v>1621</v>
      </c>
      <c r="B751" t="s">
        <v>5441</v>
      </c>
      <c r="C751">
        <v>35.909999999999997</v>
      </c>
      <c r="D751">
        <v>6.72</v>
      </c>
      <c r="E751" t="s">
        <v>2381</v>
      </c>
      <c r="F751" t="s">
        <v>2380</v>
      </c>
      <c r="G751" t="s">
        <v>2380</v>
      </c>
      <c r="H751">
        <v>2</v>
      </c>
      <c r="I751" t="s">
        <v>2380</v>
      </c>
      <c r="J751" t="s">
        <v>8344</v>
      </c>
      <c r="K751" t="s">
        <v>8348</v>
      </c>
      <c r="L751" t="s">
        <v>9057</v>
      </c>
      <c r="M751" s="15">
        <v>6302.23</v>
      </c>
      <c r="N751" t="s">
        <v>11</v>
      </c>
      <c r="O751" t="s">
        <v>16</v>
      </c>
      <c r="P751" t="s">
        <v>13</v>
      </c>
      <c r="Q751">
        <v>48</v>
      </c>
      <c r="U751" s="1" t="s">
        <v>1621</v>
      </c>
      <c r="V751" t="str">
        <f t="shared" si="165"/>
        <v>Parker</v>
      </c>
      <c r="W751">
        <f t="shared" si="166"/>
        <v>35.909999999999997</v>
      </c>
      <c r="X751">
        <f t="shared" si="167"/>
        <v>6.72</v>
      </c>
      <c r="Y751" t="str">
        <f t="shared" si="168"/>
        <v>Yes</v>
      </c>
      <c r="Z751" t="str">
        <f t="shared" si="169"/>
        <v>No</v>
      </c>
      <c r="AA751" t="str">
        <f t="shared" si="170"/>
        <v>No</v>
      </c>
      <c r="AB751">
        <f t="shared" si="171"/>
        <v>2</v>
      </c>
      <c r="AC751" t="str">
        <f t="shared" si="172"/>
        <v>No</v>
      </c>
      <c r="AD751" t="str">
        <f t="shared" si="173"/>
        <v>Obesity</v>
      </c>
      <c r="AE751" t="str">
        <f t="shared" si="174"/>
        <v>Diabetes</v>
      </c>
      <c r="AF751" t="str">
        <f t="shared" si="175"/>
        <v>17-Sep-1974</v>
      </c>
      <c r="AG751" s="18">
        <f>VLOOKUP($U751,$A750:$Q$2344,13,FALSE)</f>
        <v>6302.23</v>
      </c>
      <c r="AH751" t="str">
        <f t="shared" si="176"/>
        <v>tier - 2</v>
      </c>
      <c r="AI751" t="str">
        <f t="shared" si="177"/>
        <v>tier - 1</v>
      </c>
      <c r="AJ751" t="str">
        <f t="shared" si="178"/>
        <v>R1013</v>
      </c>
      <c r="AK751">
        <f t="shared" si="179"/>
        <v>48</v>
      </c>
    </row>
    <row r="752" spans="1:37" ht="15.6" x14ac:dyDescent="0.3">
      <c r="A752" s="1" t="s">
        <v>1620</v>
      </c>
      <c r="B752" t="s">
        <v>5442</v>
      </c>
      <c r="C752">
        <v>36.65</v>
      </c>
      <c r="D752">
        <v>5.01</v>
      </c>
      <c r="E752" t="s">
        <v>2381</v>
      </c>
      <c r="F752" t="s">
        <v>2380</v>
      </c>
      <c r="G752" t="s">
        <v>2381</v>
      </c>
      <c r="H752">
        <v>1</v>
      </c>
      <c r="I752" t="s">
        <v>2380</v>
      </c>
      <c r="J752" t="s">
        <v>8344</v>
      </c>
      <c r="K752" t="s">
        <v>8350</v>
      </c>
      <c r="L752" t="s">
        <v>9058</v>
      </c>
      <c r="M752" s="15">
        <v>6305.61</v>
      </c>
      <c r="N752" t="s">
        <v>11</v>
      </c>
      <c r="O752" t="s">
        <v>11</v>
      </c>
      <c r="P752" t="s">
        <v>23</v>
      </c>
      <c r="Q752">
        <v>53</v>
      </c>
      <c r="U752" s="1" t="s">
        <v>1620</v>
      </c>
      <c r="V752" t="str">
        <f t="shared" si="165"/>
        <v>Horton</v>
      </c>
      <c r="W752">
        <f t="shared" si="166"/>
        <v>36.65</v>
      </c>
      <c r="X752">
        <f t="shared" si="167"/>
        <v>5.01</v>
      </c>
      <c r="Y752" t="str">
        <f t="shared" si="168"/>
        <v>Yes</v>
      </c>
      <c r="Z752" t="str">
        <f t="shared" si="169"/>
        <v>No</v>
      </c>
      <c r="AA752" t="str">
        <f t="shared" si="170"/>
        <v>Yes</v>
      </c>
      <c r="AB752">
        <f t="shared" si="171"/>
        <v>1</v>
      </c>
      <c r="AC752" t="str">
        <f t="shared" si="172"/>
        <v>No</v>
      </c>
      <c r="AD752" t="str">
        <f t="shared" si="173"/>
        <v>Obesity</v>
      </c>
      <c r="AE752" t="str">
        <f t="shared" si="174"/>
        <v>Normal</v>
      </c>
      <c r="AF752" t="str">
        <f t="shared" si="175"/>
        <v>4-Sep-1969</v>
      </c>
      <c r="AG752" s="18">
        <f>VLOOKUP($U752,$A751:$Q$2344,13,FALSE)</f>
        <v>6305.61</v>
      </c>
      <c r="AH752" t="str">
        <f t="shared" si="176"/>
        <v>tier - 2</v>
      </c>
      <c r="AI752" t="str">
        <f t="shared" si="177"/>
        <v>tier - 2</v>
      </c>
      <c r="AJ752" t="str">
        <f t="shared" si="178"/>
        <v>R1012</v>
      </c>
      <c r="AK752">
        <f t="shared" si="179"/>
        <v>53</v>
      </c>
    </row>
    <row r="753" spans="1:37" ht="15.6" x14ac:dyDescent="0.3">
      <c r="A753" s="1" t="s">
        <v>1619</v>
      </c>
      <c r="B753" t="s">
        <v>5443</v>
      </c>
      <c r="C753">
        <v>22.04</v>
      </c>
      <c r="D753">
        <v>10.9</v>
      </c>
      <c r="E753" t="s">
        <v>2381</v>
      </c>
      <c r="F753" t="s">
        <v>2380</v>
      </c>
      <c r="G753" t="s">
        <v>2380</v>
      </c>
      <c r="H753">
        <v>2</v>
      </c>
      <c r="I753" t="s">
        <v>2380</v>
      </c>
      <c r="J753" t="s">
        <v>8346</v>
      </c>
      <c r="K753" t="s">
        <v>8348</v>
      </c>
      <c r="L753" t="s">
        <v>8561</v>
      </c>
      <c r="M753" s="15">
        <v>6311.11</v>
      </c>
      <c r="N753" t="s">
        <v>11</v>
      </c>
      <c r="O753" t="s">
        <v>11</v>
      </c>
      <c r="P753" t="s">
        <v>42</v>
      </c>
      <c r="Q753">
        <v>18</v>
      </c>
      <c r="U753" s="1" t="s">
        <v>1619</v>
      </c>
      <c r="V753" t="str">
        <f t="shared" si="165"/>
        <v>Boller</v>
      </c>
      <c r="W753">
        <f t="shared" si="166"/>
        <v>22.04</v>
      </c>
      <c r="X753">
        <f t="shared" si="167"/>
        <v>10.9</v>
      </c>
      <c r="Y753" t="str">
        <f t="shared" si="168"/>
        <v>Yes</v>
      </c>
      <c r="Z753" t="str">
        <f t="shared" si="169"/>
        <v>No</v>
      </c>
      <c r="AA753" t="str">
        <f t="shared" si="170"/>
        <v>No</v>
      </c>
      <c r="AB753">
        <f t="shared" si="171"/>
        <v>2</v>
      </c>
      <c r="AC753" t="str">
        <f t="shared" si="172"/>
        <v>No</v>
      </c>
      <c r="AD753" t="str">
        <f t="shared" si="173"/>
        <v>Normal weight</v>
      </c>
      <c r="AE753" t="str">
        <f t="shared" si="174"/>
        <v>Diabetes</v>
      </c>
      <c r="AF753" t="str">
        <f t="shared" si="175"/>
        <v>27-Jul-2004</v>
      </c>
      <c r="AG753" s="18">
        <f>VLOOKUP($U753,$A752:$Q$2344,13,FALSE)</f>
        <v>6311.11</v>
      </c>
      <c r="AH753" t="str">
        <f t="shared" si="176"/>
        <v>tier - 2</v>
      </c>
      <c r="AI753" t="str">
        <f t="shared" si="177"/>
        <v>tier - 2</v>
      </c>
      <c r="AJ753" t="str">
        <f t="shared" si="178"/>
        <v>R1011</v>
      </c>
      <c r="AK753">
        <f t="shared" si="179"/>
        <v>18</v>
      </c>
    </row>
    <row r="754" spans="1:37" ht="15.6" x14ac:dyDescent="0.3">
      <c r="A754" s="1" t="s">
        <v>1618</v>
      </c>
      <c r="B754" t="s">
        <v>5444</v>
      </c>
      <c r="C754">
        <v>31.824999999999999</v>
      </c>
      <c r="D754">
        <v>5.52</v>
      </c>
      <c r="E754" t="s">
        <v>2381</v>
      </c>
      <c r="F754" t="s">
        <v>2380</v>
      </c>
      <c r="G754" t="s">
        <v>2380</v>
      </c>
      <c r="H754">
        <v>1</v>
      </c>
      <c r="I754" t="s">
        <v>2380</v>
      </c>
      <c r="J754" t="s">
        <v>8344</v>
      </c>
      <c r="K754" t="s">
        <v>8350</v>
      </c>
      <c r="L754" t="s">
        <v>9059</v>
      </c>
      <c r="M754" s="15">
        <v>6311.95</v>
      </c>
      <c r="N754" t="s">
        <v>11</v>
      </c>
      <c r="O754" t="s">
        <v>16</v>
      </c>
      <c r="P754" t="s">
        <v>42</v>
      </c>
      <c r="Q754">
        <v>37</v>
      </c>
      <c r="U754" s="1" t="s">
        <v>1618</v>
      </c>
      <c r="V754" t="str">
        <f t="shared" si="165"/>
        <v>Olaru</v>
      </c>
      <c r="W754">
        <f t="shared" si="166"/>
        <v>31.824999999999999</v>
      </c>
      <c r="X754">
        <f t="shared" si="167"/>
        <v>5.52</v>
      </c>
      <c r="Y754" t="str">
        <f t="shared" si="168"/>
        <v>Yes</v>
      </c>
      <c r="Z754" t="str">
        <f t="shared" si="169"/>
        <v>No</v>
      </c>
      <c r="AA754" t="str">
        <f t="shared" si="170"/>
        <v>No</v>
      </c>
      <c r="AB754">
        <f t="shared" si="171"/>
        <v>1</v>
      </c>
      <c r="AC754" t="str">
        <f t="shared" si="172"/>
        <v>No</v>
      </c>
      <c r="AD754" t="str">
        <f t="shared" si="173"/>
        <v>Obesity</v>
      </c>
      <c r="AE754" t="str">
        <f t="shared" si="174"/>
        <v>Normal</v>
      </c>
      <c r="AF754" t="str">
        <f t="shared" si="175"/>
        <v>19-Nov-1985</v>
      </c>
      <c r="AG754" s="18">
        <f>VLOOKUP($U754,$A753:$Q$2344,13,FALSE)</f>
        <v>6311.95</v>
      </c>
      <c r="AH754" t="str">
        <f t="shared" si="176"/>
        <v>tier - 2</v>
      </c>
      <c r="AI754" t="str">
        <f t="shared" si="177"/>
        <v>tier - 1</v>
      </c>
      <c r="AJ754" t="str">
        <f t="shared" si="178"/>
        <v>R1011</v>
      </c>
      <c r="AK754">
        <f t="shared" si="179"/>
        <v>37</v>
      </c>
    </row>
    <row r="755" spans="1:37" ht="15.6" x14ac:dyDescent="0.3">
      <c r="A755" s="1" t="s">
        <v>1617</v>
      </c>
      <c r="B755" t="s">
        <v>5445</v>
      </c>
      <c r="C755">
        <v>53.58</v>
      </c>
      <c r="D755">
        <v>4.55</v>
      </c>
      <c r="E755" t="s">
        <v>2380</v>
      </c>
      <c r="F755" t="s">
        <v>2380</v>
      </c>
      <c r="G755" t="s">
        <v>2380</v>
      </c>
      <c r="H755">
        <v>1</v>
      </c>
      <c r="I755" t="s">
        <v>2380</v>
      </c>
      <c r="J755" t="s">
        <v>8344</v>
      </c>
      <c r="K755" t="s">
        <v>8350</v>
      </c>
      <c r="L755" t="s">
        <v>9060</v>
      </c>
      <c r="M755" s="15">
        <v>6313.76</v>
      </c>
      <c r="N755" t="s">
        <v>11</v>
      </c>
      <c r="O755" t="s">
        <v>16</v>
      </c>
      <c r="P755" t="s">
        <v>13</v>
      </c>
      <c r="Q755">
        <v>37</v>
      </c>
      <c r="U755" s="1" t="s">
        <v>1617</v>
      </c>
      <c r="V755" t="str">
        <f t="shared" si="165"/>
        <v>Prescott</v>
      </c>
      <c r="W755">
        <f t="shared" si="166"/>
        <v>53.58</v>
      </c>
      <c r="X755">
        <f t="shared" si="167"/>
        <v>4.55</v>
      </c>
      <c r="Y755" t="str">
        <f t="shared" si="168"/>
        <v>No</v>
      </c>
      <c r="Z755" t="str">
        <f t="shared" si="169"/>
        <v>No</v>
      </c>
      <c r="AA755" t="str">
        <f t="shared" si="170"/>
        <v>No</v>
      </c>
      <c r="AB755">
        <f t="shared" si="171"/>
        <v>1</v>
      </c>
      <c r="AC755" t="str">
        <f t="shared" si="172"/>
        <v>No</v>
      </c>
      <c r="AD755" t="str">
        <f t="shared" si="173"/>
        <v>Obesity</v>
      </c>
      <c r="AE755" t="str">
        <f t="shared" si="174"/>
        <v>Normal</v>
      </c>
      <c r="AF755" t="str">
        <f t="shared" si="175"/>
        <v>15-Dec-1985</v>
      </c>
      <c r="AG755" s="18">
        <f>VLOOKUP($U755,$A754:$Q$2344,13,FALSE)</f>
        <v>6313.76</v>
      </c>
      <c r="AH755" t="str">
        <f t="shared" si="176"/>
        <v>tier - 2</v>
      </c>
      <c r="AI755" t="str">
        <f t="shared" si="177"/>
        <v>tier - 1</v>
      </c>
      <c r="AJ755" t="str">
        <f t="shared" si="178"/>
        <v>R1013</v>
      </c>
      <c r="AK755">
        <f t="shared" si="179"/>
        <v>37</v>
      </c>
    </row>
    <row r="756" spans="1:37" ht="15.6" x14ac:dyDescent="0.3">
      <c r="A756" s="1" t="s">
        <v>1616</v>
      </c>
      <c r="B756" t="s">
        <v>5446</v>
      </c>
      <c r="C756">
        <v>34.299999999999997</v>
      </c>
      <c r="D756">
        <v>11.76</v>
      </c>
      <c r="E756" t="s">
        <v>2380</v>
      </c>
      <c r="F756" t="s">
        <v>2380</v>
      </c>
      <c r="G756" t="s">
        <v>2380</v>
      </c>
      <c r="H756">
        <v>0</v>
      </c>
      <c r="I756" t="s">
        <v>2380</v>
      </c>
      <c r="J756" t="s">
        <v>8344</v>
      </c>
      <c r="K756" t="s">
        <v>8348</v>
      </c>
      <c r="L756" t="s">
        <v>9061</v>
      </c>
      <c r="M756" s="15">
        <v>6334.34</v>
      </c>
      <c r="N756" t="s">
        <v>11</v>
      </c>
      <c r="O756" t="s">
        <v>11</v>
      </c>
      <c r="P756" t="s">
        <v>247</v>
      </c>
      <c r="Q756">
        <v>32</v>
      </c>
      <c r="U756" s="1" t="s">
        <v>1616</v>
      </c>
      <c r="V756" t="str">
        <f t="shared" si="165"/>
        <v>Hines</v>
      </c>
      <c r="W756">
        <f t="shared" si="166"/>
        <v>34.299999999999997</v>
      </c>
      <c r="X756">
        <f t="shared" si="167"/>
        <v>11.76</v>
      </c>
      <c r="Y756" t="str">
        <f t="shared" si="168"/>
        <v>No</v>
      </c>
      <c r="Z756" t="str">
        <f t="shared" si="169"/>
        <v>No</v>
      </c>
      <c r="AA756" t="str">
        <f t="shared" si="170"/>
        <v>No</v>
      </c>
      <c r="AB756">
        <f t="shared" si="171"/>
        <v>0</v>
      </c>
      <c r="AC756" t="str">
        <f t="shared" si="172"/>
        <v>No</v>
      </c>
      <c r="AD756" t="str">
        <f t="shared" si="173"/>
        <v>Obesity</v>
      </c>
      <c r="AE756" t="str">
        <f t="shared" si="174"/>
        <v>Diabetes</v>
      </c>
      <c r="AF756" t="str">
        <f t="shared" si="175"/>
        <v>13-Aug-1990</v>
      </c>
      <c r="AG756" s="18">
        <f>VLOOKUP($U756,$A755:$Q$2344,13,FALSE)</f>
        <v>6334.34</v>
      </c>
      <c r="AH756" t="str">
        <f t="shared" si="176"/>
        <v>tier - 2</v>
      </c>
      <c r="AI756" t="str">
        <f t="shared" si="177"/>
        <v>tier - 2</v>
      </c>
      <c r="AJ756" t="str">
        <f t="shared" si="178"/>
        <v>R1024</v>
      </c>
      <c r="AK756">
        <f t="shared" si="179"/>
        <v>32</v>
      </c>
    </row>
    <row r="757" spans="1:37" ht="15.6" x14ac:dyDescent="0.3">
      <c r="A757" s="1" t="s">
        <v>1615</v>
      </c>
      <c r="B757" t="s">
        <v>5447</v>
      </c>
      <c r="C757">
        <v>32.11</v>
      </c>
      <c r="D757">
        <v>7.06</v>
      </c>
      <c r="E757" t="s">
        <v>2380</v>
      </c>
      <c r="F757" t="s">
        <v>2380</v>
      </c>
      <c r="G757" t="s">
        <v>2380</v>
      </c>
      <c r="H757">
        <v>0</v>
      </c>
      <c r="I757" t="s">
        <v>2380</v>
      </c>
      <c r="J757" t="s">
        <v>8344</v>
      </c>
      <c r="K757" t="s">
        <v>8348</v>
      </c>
      <c r="L757" t="s">
        <v>9062</v>
      </c>
      <c r="M757" s="15">
        <v>6335.64</v>
      </c>
      <c r="N757" t="s">
        <v>11</v>
      </c>
      <c r="O757" t="s">
        <v>11</v>
      </c>
      <c r="P757" t="s">
        <v>13</v>
      </c>
      <c r="Q757">
        <v>36</v>
      </c>
      <c r="U757" s="1" t="s">
        <v>1615</v>
      </c>
      <c r="V757" t="str">
        <f t="shared" si="165"/>
        <v>Blanton</v>
      </c>
      <c r="W757">
        <f t="shared" si="166"/>
        <v>32.11</v>
      </c>
      <c r="X757">
        <f t="shared" si="167"/>
        <v>7.06</v>
      </c>
      <c r="Y757" t="str">
        <f t="shared" si="168"/>
        <v>No</v>
      </c>
      <c r="Z757" t="str">
        <f t="shared" si="169"/>
        <v>No</v>
      </c>
      <c r="AA757" t="str">
        <f t="shared" si="170"/>
        <v>No</v>
      </c>
      <c r="AB757">
        <f t="shared" si="171"/>
        <v>0</v>
      </c>
      <c r="AC757" t="str">
        <f t="shared" si="172"/>
        <v>No</v>
      </c>
      <c r="AD757" t="str">
        <f t="shared" si="173"/>
        <v>Obesity</v>
      </c>
      <c r="AE757" t="str">
        <f t="shared" si="174"/>
        <v>Diabetes</v>
      </c>
      <c r="AF757" t="str">
        <f t="shared" si="175"/>
        <v>25-Sep-1986</v>
      </c>
      <c r="AG757" s="18">
        <f>VLOOKUP($U757,$A756:$Q$2344,13,FALSE)</f>
        <v>6335.64</v>
      </c>
      <c r="AH757" t="str">
        <f t="shared" si="176"/>
        <v>tier - 2</v>
      </c>
      <c r="AI757" t="str">
        <f t="shared" si="177"/>
        <v>tier - 2</v>
      </c>
      <c r="AJ757" t="str">
        <f t="shared" si="178"/>
        <v>R1013</v>
      </c>
      <c r="AK757">
        <f t="shared" si="179"/>
        <v>36</v>
      </c>
    </row>
    <row r="758" spans="1:37" ht="15.6" x14ac:dyDescent="0.3">
      <c r="A758" s="1" t="s">
        <v>1614</v>
      </c>
      <c r="B758" t="s">
        <v>5448</v>
      </c>
      <c r="C758">
        <v>31.78</v>
      </c>
      <c r="D758">
        <v>11.35</v>
      </c>
      <c r="E758" t="s">
        <v>2381</v>
      </c>
      <c r="F758" t="s">
        <v>2380</v>
      </c>
      <c r="G758" t="s">
        <v>2381</v>
      </c>
      <c r="H758">
        <v>1</v>
      </c>
      <c r="I758" t="s">
        <v>2380</v>
      </c>
      <c r="J758" t="s">
        <v>8344</v>
      </c>
      <c r="K758" t="s">
        <v>8348</v>
      </c>
      <c r="L758" t="s">
        <v>9063</v>
      </c>
      <c r="M758" s="15">
        <v>6338.08</v>
      </c>
      <c r="N758" t="s">
        <v>11</v>
      </c>
      <c r="O758" t="s">
        <v>16</v>
      </c>
      <c r="P758" t="s">
        <v>13</v>
      </c>
      <c r="Q758">
        <v>39</v>
      </c>
      <c r="U758" s="1" t="s">
        <v>1614</v>
      </c>
      <c r="V758" t="str">
        <f t="shared" si="165"/>
        <v>Bustamante</v>
      </c>
      <c r="W758">
        <f t="shared" si="166"/>
        <v>31.78</v>
      </c>
      <c r="X758">
        <f t="shared" si="167"/>
        <v>11.35</v>
      </c>
      <c r="Y758" t="str">
        <f t="shared" si="168"/>
        <v>Yes</v>
      </c>
      <c r="Z758" t="str">
        <f t="shared" si="169"/>
        <v>No</v>
      </c>
      <c r="AA758" t="str">
        <f t="shared" si="170"/>
        <v>Yes</v>
      </c>
      <c r="AB758">
        <f t="shared" si="171"/>
        <v>1</v>
      </c>
      <c r="AC758" t="str">
        <f t="shared" si="172"/>
        <v>No</v>
      </c>
      <c r="AD758" t="str">
        <f t="shared" si="173"/>
        <v>Obesity</v>
      </c>
      <c r="AE758" t="str">
        <f t="shared" si="174"/>
        <v>Diabetes</v>
      </c>
      <c r="AF758" t="str">
        <f t="shared" si="175"/>
        <v>21-Oct-1983</v>
      </c>
      <c r="AG758" s="18">
        <f>VLOOKUP($U758,$A757:$Q$2344,13,FALSE)</f>
        <v>6338.08</v>
      </c>
      <c r="AH758" t="str">
        <f t="shared" si="176"/>
        <v>tier - 2</v>
      </c>
      <c r="AI758" t="str">
        <f t="shared" si="177"/>
        <v>tier - 1</v>
      </c>
      <c r="AJ758" t="str">
        <f t="shared" si="178"/>
        <v>R1013</v>
      </c>
      <c r="AK758">
        <f t="shared" si="179"/>
        <v>39</v>
      </c>
    </row>
    <row r="759" spans="1:37" ht="15.6" x14ac:dyDescent="0.3">
      <c r="A759" s="1" t="s">
        <v>1613</v>
      </c>
      <c r="B759" t="s">
        <v>5449</v>
      </c>
      <c r="C759">
        <v>46.89</v>
      </c>
      <c r="D759">
        <v>5.52</v>
      </c>
      <c r="E759" t="s">
        <v>2380</v>
      </c>
      <c r="F759" t="s">
        <v>2380</v>
      </c>
      <c r="G759" t="s">
        <v>2380</v>
      </c>
      <c r="H759">
        <v>0</v>
      </c>
      <c r="I759" t="s">
        <v>2380</v>
      </c>
      <c r="J759" t="s">
        <v>8344</v>
      </c>
      <c r="K759" t="s">
        <v>8350</v>
      </c>
      <c r="L759" t="s">
        <v>9064</v>
      </c>
      <c r="M759" s="15">
        <v>6356.27</v>
      </c>
      <c r="N759" t="s">
        <v>12</v>
      </c>
      <c r="O759" t="s">
        <v>11</v>
      </c>
      <c r="P759" t="s">
        <v>13</v>
      </c>
      <c r="Q759">
        <v>39</v>
      </c>
      <c r="U759" s="1" t="s">
        <v>1613</v>
      </c>
      <c r="V759" t="str">
        <f t="shared" si="165"/>
        <v>McCann</v>
      </c>
      <c r="W759">
        <f t="shared" si="166"/>
        <v>46.89</v>
      </c>
      <c r="X759">
        <f t="shared" si="167"/>
        <v>5.52</v>
      </c>
      <c r="Y759" t="str">
        <f t="shared" si="168"/>
        <v>No</v>
      </c>
      <c r="Z759" t="str">
        <f t="shared" si="169"/>
        <v>No</v>
      </c>
      <c r="AA759" t="str">
        <f t="shared" si="170"/>
        <v>No</v>
      </c>
      <c r="AB759">
        <f t="shared" si="171"/>
        <v>0</v>
      </c>
      <c r="AC759" t="str">
        <f t="shared" si="172"/>
        <v>No</v>
      </c>
      <c r="AD759" t="str">
        <f t="shared" si="173"/>
        <v>Obesity</v>
      </c>
      <c r="AE759" t="str">
        <f t="shared" si="174"/>
        <v>Normal</v>
      </c>
      <c r="AF759" t="str">
        <f t="shared" si="175"/>
        <v>19-Aug-1983</v>
      </c>
      <c r="AG759" s="18">
        <f>VLOOKUP($U759,$A758:$Q$2344,13,FALSE)</f>
        <v>6356.27</v>
      </c>
      <c r="AH759" t="str">
        <f t="shared" si="176"/>
        <v>tier - 3</v>
      </c>
      <c r="AI759" t="str">
        <f t="shared" si="177"/>
        <v>tier - 2</v>
      </c>
      <c r="AJ759" t="str">
        <f t="shared" si="178"/>
        <v>R1013</v>
      </c>
      <c r="AK759">
        <f t="shared" si="179"/>
        <v>39</v>
      </c>
    </row>
    <row r="760" spans="1:37" ht="15.6" x14ac:dyDescent="0.3">
      <c r="A760" s="1" t="s">
        <v>1612</v>
      </c>
      <c r="B760" t="s">
        <v>5450</v>
      </c>
      <c r="C760">
        <v>39.35</v>
      </c>
      <c r="D760">
        <v>7.86</v>
      </c>
      <c r="E760" t="s">
        <v>2381</v>
      </c>
      <c r="F760" t="s">
        <v>2380</v>
      </c>
      <c r="G760" t="s">
        <v>2380</v>
      </c>
      <c r="H760">
        <v>1</v>
      </c>
      <c r="I760" t="s">
        <v>2380</v>
      </c>
      <c r="J760" t="s">
        <v>8344</v>
      </c>
      <c r="K760" t="s">
        <v>8348</v>
      </c>
      <c r="L760" t="s">
        <v>9065</v>
      </c>
      <c r="M760" s="15">
        <v>6358.78</v>
      </c>
      <c r="N760" t="s">
        <v>11</v>
      </c>
      <c r="O760" t="s">
        <v>16</v>
      </c>
      <c r="P760" t="s">
        <v>23</v>
      </c>
      <c r="Q760">
        <v>42</v>
      </c>
      <c r="U760" s="1" t="s">
        <v>1612</v>
      </c>
      <c r="V760" t="str">
        <f t="shared" si="165"/>
        <v>Schmole</v>
      </c>
      <c r="W760">
        <f t="shared" si="166"/>
        <v>39.35</v>
      </c>
      <c r="X760">
        <f t="shared" si="167"/>
        <v>7.86</v>
      </c>
      <c r="Y760" t="str">
        <f t="shared" si="168"/>
        <v>Yes</v>
      </c>
      <c r="Z760" t="str">
        <f t="shared" si="169"/>
        <v>No</v>
      </c>
      <c r="AA760" t="str">
        <f t="shared" si="170"/>
        <v>No</v>
      </c>
      <c r="AB760">
        <f t="shared" si="171"/>
        <v>1</v>
      </c>
      <c r="AC760" t="str">
        <f t="shared" si="172"/>
        <v>No</v>
      </c>
      <c r="AD760" t="str">
        <f t="shared" si="173"/>
        <v>Obesity</v>
      </c>
      <c r="AE760" t="str">
        <f t="shared" si="174"/>
        <v>Diabetes</v>
      </c>
      <c r="AF760" t="str">
        <f t="shared" si="175"/>
        <v>30-Oct-1980</v>
      </c>
      <c r="AG760" s="18">
        <f>VLOOKUP($U760,$A759:$Q$2344,13,FALSE)</f>
        <v>6358.78</v>
      </c>
      <c r="AH760" t="str">
        <f t="shared" si="176"/>
        <v>tier - 2</v>
      </c>
      <c r="AI760" t="str">
        <f t="shared" si="177"/>
        <v>tier - 1</v>
      </c>
      <c r="AJ760" t="str">
        <f t="shared" si="178"/>
        <v>R1012</v>
      </c>
      <c r="AK760">
        <f t="shared" si="179"/>
        <v>42</v>
      </c>
    </row>
    <row r="761" spans="1:37" ht="15.6" x14ac:dyDescent="0.3">
      <c r="A761" s="1" t="s">
        <v>1611</v>
      </c>
      <c r="B761" t="s">
        <v>5451</v>
      </c>
      <c r="C761">
        <v>39.200000000000003</v>
      </c>
      <c r="D761">
        <v>11.38</v>
      </c>
      <c r="E761" t="s">
        <v>2380</v>
      </c>
      <c r="F761" t="s">
        <v>2380</v>
      </c>
      <c r="G761" t="s">
        <v>2380</v>
      </c>
      <c r="H761">
        <v>0</v>
      </c>
      <c r="I761" t="s">
        <v>2380</v>
      </c>
      <c r="J761" t="s">
        <v>8344</v>
      </c>
      <c r="K761" t="s">
        <v>8348</v>
      </c>
      <c r="L761" t="s">
        <v>9066</v>
      </c>
      <c r="M761" s="15">
        <v>6360.99</v>
      </c>
      <c r="N761" t="s">
        <v>11</v>
      </c>
      <c r="O761" t="s">
        <v>11</v>
      </c>
      <c r="P761" t="s">
        <v>23</v>
      </c>
      <c r="Q761">
        <v>33</v>
      </c>
      <c r="U761" s="1" t="s">
        <v>1611</v>
      </c>
      <c r="V761" t="str">
        <f t="shared" si="165"/>
        <v>Barber</v>
      </c>
      <c r="W761">
        <f t="shared" si="166"/>
        <v>39.200000000000003</v>
      </c>
      <c r="X761">
        <f t="shared" si="167"/>
        <v>11.38</v>
      </c>
      <c r="Y761" t="str">
        <f t="shared" si="168"/>
        <v>No</v>
      </c>
      <c r="Z761" t="str">
        <f t="shared" si="169"/>
        <v>No</v>
      </c>
      <c r="AA761" t="str">
        <f t="shared" si="170"/>
        <v>No</v>
      </c>
      <c r="AB761">
        <f t="shared" si="171"/>
        <v>0</v>
      </c>
      <c r="AC761" t="str">
        <f t="shared" si="172"/>
        <v>No</v>
      </c>
      <c r="AD761" t="str">
        <f t="shared" si="173"/>
        <v>Obesity</v>
      </c>
      <c r="AE761" t="str">
        <f t="shared" si="174"/>
        <v>Diabetes</v>
      </c>
      <c r="AF761" t="str">
        <f t="shared" si="175"/>
        <v>24-Jun-1989</v>
      </c>
      <c r="AG761" s="18">
        <f>VLOOKUP($U761,$A760:$Q$2344,13,FALSE)</f>
        <v>6360.99</v>
      </c>
      <c r="AH761" t="str">
        <f t="shared" si="176"/>
        <v>tier - 2</v>
      </c>
      <c r="AI761" t="str">
        <f t="shared" si="177"/>
        <v>tier - 2</v>
      </c>
      <c r="AJ761" t="str">
        <f t="shared" si="178"/>
        <v>R1012</v>
      </c>
      <c r="AK761">
        <f t="shared" si="179"/>
        <v>33</v>
      </c>
    </row>
    <row r="762" spans="1:37" ht="15.6" x14ac:dyDescent="0.3">
      <c r="A762" s="1" t="s">
        <v>1610</v>
      </c>
      <c r="B762" t="s">
        <v>5452</v>
      </c>
      <c r="C762">
        <v>39.159999999999997</v>
      </c>
      <c r="D762">
        <v>10.48</v>
      </c>
      <c r="E762" t="s">
        <v>2380</v>
      </c>
      <c r="F762" t="s">
        <v>2380</v>
      </c>
      <c r="G762" t="s">
        <v>2380</v>
      </c>
      <c r="H762">
        <v>0</v>
      </c>
      <c r="I762" t="s">
        <v>2380</v>
      </c>
      <c r="J762" t="s">
        <v>8344</v>
      </c>
      <c r="K762" t="s">
        <v>8348</v>
      </c>
      <c r="L762" t="s">
        <v>9067</v>
      </c>
      <c r="M762" s="15">
        <v>6361.47</v>
      </c>
      <c r="N762" t="s">
        <v>11</v>
      </c>
      <c r="O762" t="s">
        <v>12</v>
      </c>
      <c r="P762" t="s">
        <v>300</v>
      </c>
      <c r="Q762">
        <v>26</v>
      </c>
      <c r="U762" s="1" t="s">
        <v>1610</v>
      </c>
      <c r="V762" t="str">
        <f t="shared" si="165"/>
        <v>Reichmann</v>
      </c>
      <c r="W762">
        <f t="shared" si="166"/>
        <v>39.159999999999997</v>
      </c>
      <c r="X762">
        <f t="shared" si="167"/>
        <v>10.48</v>
      </c>
      <c r="Y762" t="str">
        <f t="shared" si="168"/>
        <v>No</v>
      </c>
      <c r="Z762" t="str">
        <f t="shared" si="169"/>
        <v>No</v>
      </c>
      <c r="AA762" t="str">
        <f t="shared" si="170"/>
        <v>No</v>
      </c>
      <c r="AB762">
        <f t="shared" si="171"/>
        <v>0</v>
      </c>
      <c r="AC762" t="str">
        <f t="shared" si="172"/>
        <v>No</v>
      </c>
      <c r="AD762" t="str">
        <f t="shared" si="173"/>
        <v>Obesity</v>
      </c>
      <c r="AE762" t="str">
        <f t="shared" si="174"/>
        <v>Diabetes</v>
      </c>
      <c r="AF762" t="str">
        <f t="shared" si="175"/>
        <v>7-Jul-1996</v>
      </c>
      <c r="AG762" s="18">
        <f>VLOOKUP($U762,$A761:$Q$2344,13,FALSE)</f>
        <v>6361.47</v>
      </c>
      <c r="AH762" t="str">
        <f t="shared" si="176"/>
        <v>tier - 2</v>
      </c>
      <c r="AI762" t="str">
        <f t="shared" si="177"/>
        <v>tier - 3</v>
      </c>
      <c r="AJ762" t="str">
        <f t="shared" si="178"/>
        <v>R1021</v>
      </c>
      <c r="AK762">
        <f t="shared" si="179"/>
        <v>26</v>
      </c>
    </row>
    <row r="763" spans="1:37" ht="15.6" x14ac:dyDescent="0.3">
      <c r="A763" s="1" t="s">
        <v>1609</v>
      </c>
      <c r="B763" t="s">
        <v>5453</v>
      </c>
      <c r="C763">
        <v>44.1</v>
      </c>
      <c r="D763">
        <v>5.04</v>
      </c>
      <c r="E763" t="s">
        <v>2381</v>
      </c>
      <c r="F763" t="s">
        <v>2380</v>
      </c>
      <c r="G763" t="s">
        <v>2380</v>
      </c>
      <c r="H763">
        <v>0</v>
      </c>
      <c r="I763" t="s">
        <v>2380</v>
      </c>
      <c r="J763" t="s">
        <v>8344</v>
      </c>
      <c r="K763" t="s">
        <v>8350</v>
      </c>
      <c r="L763" t="s">
        <v>9068</v>
      </c>
      <c r="M763" s="15">
        <v>6367.31</v>
      </c>
      <c r="N763" t="s">
        <v>11</v>
      </c>
      <c r="O763" t="s">
        <v>16</v>
      </c>
      <c r="P763" t="s">
        <v>13</v>
      </c>
      <c r="Q763">
        <v>52</v>
      </c>
      <c r="U763" s="1" t="s">
        <v>1609</v>
      </c>
      <c r="V763" t="str">
        <f t="shared" si="165"/>
        <v>Cavatorta</v>
      </c>
      <c r="W763">
        <f t="shared" si="166"/>
        <v>44.1</v>
      </c>
      <c r="X763">
        <f t="shared" si="167"/>
        <v>5.04</v>
      </c>
      <c r="Y763" t="str">
        <f t="shared" si="168"/>
        <v>Yes</v>
      </c>
      <c r="Z763" t="str">
        <f t="shared" si="169"/>
        <v>No</v>
      </c>
      <c r="AA763" t="str">
        <f t="shared" si="170"/>
        <v>No</v>
      </c>
      <c r="AB763">
        <f t="shared" si="171"/>
        <v>0</v>
      </c>
      <c r="AC763" t="str">
        <f t="shared" si="172"/>
        <v>No</v>
      </c>
      <c r="AD763" t="str">
        <f t="shared" si="173"/>
        <v>Obesity</v>
      </c>
      <c r="AE763" t="str">
        <f t="shared" si="174"/>
        <v>Normal</v>
      </c>
      <c r="AF763" t="str">
        <f t="shared" si="175"/>
        <v>9-Nov-1970</v>
      </c>
      <c r="AG763" s="18">
        <f>VLOOKUP($U763,$A762:$Q$2344,13,FALSE)</f>
        <v>6367.31</v>
      </c>
      <c r="AH763" t="str">
        <f t="shared" si="176"/>
        <v>tier - 2</v>
      </c>
      <c r="AI763" t="str">
        <f t="shared" si="177"/>
        <v>tier - 1</v>
      </c>
      <c r="AJ763" t="str">
        <f t="shared" si="178"/>
        <v>R1013</v>
      </c>
      <c r="AK763">
        <f t="shared" si="179"/>
        <v>52</v>
      </c>
    </row>
    <row r="764" spans="1:37" ht="15.6" x14ac:dyDescent="0.3">
      <c r="A764" s="1" t="s">
        <v>1608</v>
      </c>
      <c r="B764" t="s">
        <v>5454</v>
      </c>
      <c r="C764">
        <v>33.200000000000003</v>
      </c>
      <c r="D764">
        <v>9.06</v>
      </c>
      <c r="E764" t="s">
        <v>2380</v>
      </c>
      <c r="F764" t="s">
        <v>2380</v>
      </c>
      <c r="G764" t="s">
        <v>2380</v>
      </c>
      <c r="H764">
        <v>0</v>
      </c>
      <c r="I764" t="s">
        <v>2380</v>
      </c>
      <c r="J764" t="s">
        <v>8344</v>
      </c>
      <c r="K764" t="s">
        <v>8348</v>
      </c>
      <c r="L764" t="s">
        <v>9069</v>
      </c>
      <c r="M764" s="15">
        <v>6373.56</v>
      </c>
      <c r="N764" t="s">
        <v>11</v>
      </c>
      <c r="O764" t="s">
        <v>16</v>
      </c>
      <c r="P764" t="s">
        <v>23</v>
      </c>
      <c r="Q764">
        <v>38</v>
      </c>
      <c r="U764" s="1" t="s">
        <v>1608</v>
      </c>
      <c r="V764" t="str">
        <f t="shared" si="165"/>
        <v>Yaeger</v>
      </c>
      <c r="W764">
        <f t="shared" si="166"/>
        <v>33.200000000000003</v>
      </c>
      <c r="X764">
        <f t="shared" si="167"/>
        <v>9.06</v>
      </c>
      <c r="Y764" t="str">
        <f t="shared" si="168"/>
        <v>No</v>
      </c>
      <c r="Z764" t="str">
        <f t="shared" si="169"/>
        <v>No</v>
      </c>
      <c r="AA764" t="str">
        <f t="shared" si="170"/>
        <v>No</v>
      </c>
      <c r="AB764">
        <f t="shared" si="171"/>
        <v>0</v>
      </c>
      <c r="AC764" t="str">
        <f t="shared" si="172"/>
        <v>No</v>
      </c>
      <c r="AD764" t="str">
        <f t="shared" si="173"/>
        <v>Obesity</v>
      </c>
      <c r="AE764" t="str">
        <f t="shared" si="174"/>
        <v>Diabetes</v>
      </c>
      <c r="AF764" t="str">
        <f t="shared" si="175"/>
        <v>13-Aug-1984</v>
      </c>
      <c r="AG764" s="18">
        <f>VLOOKUP($U764,$A763:$Q$2344,13,FALSE)</f>
        <v>6373.56</v>
      </c>
      <c r="AH764" t="str">
        <f t="shared" si="176"/>
        <v>tier - 2</v>
      </c>
      <c r="AI764" t="str">
        <f t="shared" si="177"/>
        <v>tier - 1</v>
      </c>
      <c r="AJ764" t="str">
        <f t="shared" si="178"/>
        <v>R1012</v>
      </c>
      <c r="AK764">
        <f t="shared" si="179"/>
        <v>38</v>
      </c>
    </row>
    <row r="765" spans="1:37" ht="15.6" x14ac:dyDescent="0.3">
      <c r="A765" s="1" t="s">
        <v>1607</v>
      </c>
      <c r="B765" t="s">
        <v>5455</v>
      </c>
      <c r="C765">
        <v>29.92</v>
      </c>
      <c r="D765">
        <v>11.07</v>
      </c>
      <c r="E765" t="s">
        <v>2380</v>
      </c>
      <c r="F765" t="s">
        <v>2380</v>
      </c>
      <c r="G765" t="s">
        <v>2380</v>
      </c>
      <c r="H765">
        <v>0</v>
      </c>
      <c r="I765" t="s">
        <v>2380</v>
      </c>
      <c r="J765" t="s">
        <v>8344</v>
      </c>
      <c r="K765" t="s">
        <v>8348</v>
      </c>
      <c r="L765" t="s">
        <v>9070</v>
      </c>
      <c r="M765" s="15">
        <v>6374.16</v>
      </c>
      <c r="N765" t="s">
        <v>11</v>
      </c>
      <c r="O765" t="s">
        <v>11</v>
      </c>
      <c r="P765" t="s">
        <v>13</v>
      </c>
      <c r="Q765">
        <v>46</v>
      </c>
      <c r="U765" s="1" t="s">
        <v>1607</v>
      </c>
      <c r="V765" t="str">
        <f t="shared" si="165"/>
        <v>Hughes</v>
      </c>
      <c r="W765">
        <f t="shared" si="166"/>
        <v>29.92</v>
      </c>
      <c r="X765">
        <f t="shared" si="167"/>
        <v>11.07</v>
      </c>
      <c r="Y765" t="str">
        <f t="shared" si="168"/>
        <v>No</v>
      </c>
      <c r="Z765" t="str">
        <f t="shared" si="169"/>
        <v>No</v>
      </c>
      <c r="AA765" t="str">
        <f t="shared" si="170"/>
        <v>No</v>
      </c>
      <c r="AB765">
        <f t="shared" si="171"/>
        <v>0</v>
      </c>
      <c r="AC765" t="str">
        <f t="shared" si="172"/>
        <v>No</v>
      </c>
      <c r="AD765" t="str">
        <f t="shared" si="173"/>
        <v>Obesity</v>
      </c>
      <c r="AE765" t="str">
        <f t="shared" si="174"/>
        <v>Diabetes</v>
      </c>
      <c r="AF765" t="str">
        <f t="shared" si="175"/>
        <v>18-Nov-1976</v>
      </c>
      <c r="AG765" s="18">
        <f>VLOOKUP($U765,$A764:$Q$2344,13,FALSE)</f>
        <v>6374.16</v>
      </c>
      <c r="AH765" t="str">
        <f t="shared" si="176"/>
        <v>tier - 2</v>
      </c>
      <c r="AI765" t="str">
        <f t="shared" si="177"/>
        <v>tier - 2</v>
      </c>
      <c r="AJ765" t="str">
        <f t="shared" si="178"/>
        <v>R1013</v>
      </c>
      <c r="AK765">
        <f t="shared" si="179"/>
        <v>46</v>
      </c>
    </row>
    <row r="766" spans="1:37" ht="15.6" x14ac:dyDescent="0.3">
      <c r="A766" s="1" t="s">
        <v>1606</v>
      </c>
      <c r="B766" t="s">
        <v>5456</v>
      </c>
      <c r="C766">
        <v>25</v>
      </c>
      <c r="D766">
        <v>10.45</v>
      </c>
      <c r="E766" t="s">
        <v>2380</v>
      </c>
      <c r="F766" t="s">
        <v>2380</v>
      </c>
      <c r="G766" t="s">
        <v>2380</v>
      </c>
      <c r="H766">
        <v>0</v>
      </c>
      <c r="I766" t="s">
        <v>2380</v>
      </c>
      <c r="J766" t="s">
        <v>8345</v>
      </c>
      <c r="K766" t="s">
        <v>8348</v>
      </c>
      <c r="L766" t="s">
        <v>9071</v>
      </c>
      <c r="M766" s="15">
        <v>6389.38</v>
      </c>
      <c r="N766" t="s">
        <v>16</v>
      </c>
      <c r="O766" t="s">
        <v>11</v>
      </c>
      <c r="P766" t="s">
        <v>23</v>
      </c>
      <c r="Q766">
        <v>40</v>
      </c>
      <c r="U766" s="1" t="s">
        <v>1606</v>
      </c>
      <c r="V766" t="str">
        <f t="shared" si="165"/>
        <v>Donahue</v>
      </c>
      <c r="W766">
        <f t="shared" si="166"/>
        <v>25</v>
      </c>
      <c r="X766">
        <f t="shared" si="167"/>
        <v>10.45</v>
      </c>
      <c r="Y766" t="str">
        <f t="shared" si="168"/>
        <v>No</v>
      </c>
      <c r="Z766" t="str">
        <f t="shared" si="169"/>
        <v>No</v>
      </c>
      <c r="AA766" t="str">
        <f t="shared" si="170"/>
        <v>No</v>
      </c>
      <c r="AB766">
        <f t="shared" si="171"/>
        <v>0</v>
      </c>
      <c r="AC766" t="str">
        <f t="shared" si="172"/>
        <v>No</v>
      </c>
      <c r="AD766" t="str">
        <f t="shared" si="173"/>
        <v>Over weight</v>
      </c>
      <c r="AE766" t="str">
        <f t="shared" si="174"/>
        <v>Diabetes</v>
      </c>
      <c r="AF766" t="str">
        <f t="shared" si="175"/>
        <v>6-Aug-1982</v>
      </c>
      <c r="AG766" s="18">
        <f>VLOOKUP($U766,$A765:$Q$2344,13,FALSE)</f>
        <v>6389.38</v>
      </c>
      <c r="AH766" t="str">
        <f t="shared" si="176"/>
        <v>tier - 1</v>
      </c>
      <c r="AI766" t="str">
        <f t="shared" si="177"/>
        <v>tier - 2</v>
      </c>
      <c r="AJ766" t="str">
        <f t="shared" si="178"/>
        <v>R1012</v>
      </c>
      <c r="AK766">
        <f t="shared" si="179"/>
        <v>40</v>
      </c>
    </row>
    <row r="767" spans="1:37" ht="15.6" x14ac:dyDescent="0.3">
      <c r="A767" s="1" t="s">
        <v>1605</v>
      </c>
      <c r="B767" t="s">
        <v>5457</v>
      </c>
      <c r="C767">
        <v>38.869999999999997</v>
      </c>
      <c r="D767">
        <v>8.6300000000000008</v>
      </c>
      <c r="E767" t="s">
        <v>2381</v>
      </c>
      <c r="F767" t="s">
        <v>2380</v>
      </c>
      <c r="G767" t="s">
        <v>2380</v>
      </c>
      <c r="H767">
        <v>1</v>
      </c>
      <c r="I767" t="s">
        <v>2380</v>
      </c>
      <c r="J767" t="s">
        <v>8344</v>
      </c>
      <c r="K767" t="s">
        <v>8348</v>
      </c>
      <c r="L767" t="s">
        <v>9072</v>
      </c>
      <c r="M767" s="15">
        <v>6389.53</v>
      </c>
      <c r="N767" t="s">
        <v>11</v>
      </c>
      <c r="O767" t="s">
        <v>11</v>
      </c>
      <c r="P767" t="s">
        <v>300</v>
      </c>
      <c r="Q767">
        <v>25</v>
      </c>
      <c r="U767" s="1" t="s">
        <v>1605</v>
      </c>
      <c r="V767" t="str">
        <f t="shared" si="165"/>
        <v>Greenwell</v>
      </c>
      <c r="W767">
        <f t="shared" si="166"/>
        <v>38.869999999999997</v>
      </c>
      <c r="X767">
        <f t="shared" si="167"/>
        <v>8.6300000000000008</v>
      </c>
      <c r="Y767" t="str">
        <f t="shared" si="168"/>
        <v>Yes</v>
      </c>
      <c r="Z767" t="str">
        <f t="shared" si="169"/>
        <v>No</v>
      </c>
      <c r="AA767" t="str">
        <f t="shared" si="170"/>
        <v>No</v>
      </c>
      <c r="AB767">
        <f t="shared" si="171"/>
        <v>1</v>
      </c>
      <c r="AC767" t="str">
        <f t="shared" si="172"/>
        <v>No</v>
      </c>
      <c r="AD767" t="str">
        <f t="shared" si="173"/>
        <v>Obesity</v>
      </c>
      <c r="AE767" t="str">
        <f t="shared" si="174"/>
        <v>Diabetes</v>
      </c>
      <c r="AF767" t="str">
        <f t="shared" si="175"/>
        <v>16-Aug-1997</v>
      </c>
      <c r="AG767" s="18">
        <f>VLOOKUP($U767,$A766:$Q$2344,13,FALSE)</f>
        <v>6389.53</v>
      </c>
      <c r="AH767" t="str">
        <f t="shared" si="176"/>
        <v>tier - 2</v>
      </c>
      <c r="AI767" t="str">
        <f t="shared" si="177"/>
        <v>tier - 2</v>
      </c>
      <c r="AJ767" t="str">
        <f t="shared" si="178"/>
        <v>R1021</v>
      </c>
      <c r="AK767">
        <f t="shared" si="179"/>
        <v>25</v>
      </c>
    </row>
    <row r="768" spans="1:37" ht="15.6" x14ac:dyDescent="0.3">
      <c r="A768" s="1" t="s">
        <v>1604</v>
      </c>
      <c r="B768" t="s">
        <v>5458</v>
      </c>
      <c r="C768">
        <v>32.299999999999997</v>
      </c>
      <c r="D768">
        <v>5.28</v>
      </c>
      <c r="E768" t="s">
        <v>2381</v>
      </c>
      <c r="F768" t="s">
        <v>2380</v>
      </c>
      <c r="G768" t="s">
        <v>2380</v>
      </c>
      <c r="H768">
        <v>2</v>
      </c>
      <c r="I768" t="s">
        <v>2380</v>
      </c>
      <c r="J768" t="s">
        <v>8344</v>
      </c>
      <c r="K768" t="s">
        <v>8350</v>
      </c>
      <c r="L768" t="s">
        <v>9073</v>
      </c>
      <c r="M768" s="15">
        <v>6393.6</v>
      </c>
      <c r="N768" t="s">
        <v>11</v>
      </c>
      <c r="O768" t="s">
        <v>16</v>
      </c>
      <c r="P768" t="s">
        <v>23</v>
      </c>
      <c r="Q768">
        <v>40</v>
      </c>
      <c r="U768" s="1" t="s">
        <v>1604</v>
      </c>
      <c r="V768" t="str">
        <f t="shared" si="165"/>
        <v>Steele</v>
      </c>
      <c r="W768">
        <f t="shared" si="166"/>
        <v>32.299999999999997</v>
      </c>
      <c r="X768">
        <f t="shared" si="167"/>
        <v>5.28</v>
      </c>
      <c r="Y768" t="str">
        <f t="shared" si="168"/>
        <v>Yes</v>
      </c>
      <c r="Z768" t="str">
        <f t="shared" si="169"/>
        <v>No</v>
      </c>
      <c r="AA768" t="str">
        <f t="shared" si="170"/>
        <v>No</v>
      </c>
      <c r="AB768">
        <f t="shared" si="171"/>
        <v>2</v>
      </c>
      <c r="AC768" t="str">
        <f t="shared" si="172"/>
        <v>No</v>
      </c>
      <c r="AD768" t="str">
        <f t="shared" si="173"/>
        <v>Obesity</v>
      </c>
      <c r="AE768" t="str">
        <f t="shared" si="174"/>
        <v>Normal</v>
      </c>
      <c r="AF768" t="str">
        <f t="shared" si="175"/>
        <v>28-Oct-1982</v>
      </c>
      <c r="AG768" s="18">
        <f>VLOOKUP($U768,$A767:$Q$2344,13,FALSE)</f>
        <v>6393.6</v>
      </c>
      <c r="AH768" t="str">
        <f t="shared" si="176"/>
        <v>tier - 2</v>
      </c>
      <c r="AI768" t="str">
        <f t="shared" si="177"/>
        <v>tier - 1</v>
      </c>
      <c r="AJ768" t="str">
        <f t="shared" si="178"/>
        <v>R1012</v>
      </c>
      <c r="AK768">
        <f t="shared" si="179"/>
        <v>40</v>
      </c>
    </row>
    <row r="769" spans="1:37" ht="15.6" x14ac:dyDescent="0.3">
      <c r="A769" s="1" t="s">
        <v>1603</v>
      </c>
      <c r="B769" t="s">
        <v>5459</v>
      </c>
      <c r="C769">
        <v>31.16</v>
      </c>
      <c r="D769">
        <v>7.49</v>
      </c>
      <c r="E769" t="s">
        <v>2381</v>
      </c>
      <c r="F769" t="s">
        <v>2380</v>
      </c>
      <c r="G769" t="s">
        <v>2380</v>
      </c>
      <c r="H769">
        <v>2</v>
      </c>
      <c r="I769" t="s">
        <v>2380</v>
      </c>
      <c r="J769" t="s">
        <v>8344</v>
      </c>
      <c r="K769" t="s">
        <v>8348</v>
      </c>
      <c r="L769" t="s">
        <v>8921</v>
      </c>
      <c r="M769" s="15">
        <v>6402.29</v>
      </c>
      <c r="N769" t="s">
        <v>11</v>
      </c>
      <c r="O769" t="s">
        <v>12</v>
      </c>
      <c r="P769" t="s">
        <v>247</v>
      </c>
      <c r="Q769">
        <v>35</v>
      </c>
      <c r="U769" s="1" t="s">
        <v>1603</v>
      </c>
      <c r="V769" t="str">
        <f t="shared" si="165"/>
        <v>Gunter</v>
      </c>
      <c r="W769">
        <f t="shared" si="166"/>
        <v>31.16</v>
      </c>
      <c r="X769">
        <f t="shared" si="167"/>
        <v>7.49</v>
      </c>
      <c r="Y769" t="str">
        <f t="shared" si="168"/>
        <v>Yes</v>
      </c>
      <c r="Z769" t="str">
        <f t="shared" si="169"/>
        <v>No</v>
      </c>
      <c r="AA769" t="str">
        <f t="shared" si="170"/>
        <v>No</v>
      </c>
      <c r="AB769">
        <f t="shared" si="171"/>
        <v>2</v>
      </c>
      <c r="AC769" t="str">
        <f t="shared" si="172"/>
        <v>No</v>
      </c>
      <c r="AD769" t="str">
        <f t="shared" si="173"/>
        <v>Obesity</v>
      </c>
      <c r="AE769" t="str">
        <f t="shared" si="174"/>
        <v>Diabetes</v>
      </c>
      <c r="AF769" t="str">
        <f t="shared" si="175"/>
        <v>9-Sep-1987</v>
      </c>
      <c r="AG769" s="18">
        <f>VLOOKUP($U769,$A768:$Q$2344,13,FALSE)</f>
        <v>6402.29</v>
      </c>
      <c r="AH769" t="str">
        <f t="shared" si="176"/>
        <v>tier - 2</v>
      </c>
      <c r="AI769" t="str">
        <f t="shared" si="177"/>
        <v>tier - 3</v>
      </c>
      <c r="AJ769" t="str">
        <f t="shared" si="178"/>
        <v>R1024</v>
      </c>
      <c r="AK769">
        <f t="shared" si="179"/>
        <v>35</v>
      </c>
    </row>
    <row r="770" spans="1:37" ht="15.6" x14ac:dyDescent="0.3">
      <c r="A770" s="1" t="s">
        <v>1602</v>
      </c>
      <c r="B770" t="s">
        <v>5460</v>
      </c>
      <c r="C770">
        <v>54.59</v>
      </c>
      <c r="D770">
        <v>4.2699999999999996</v>
      </c>
      <c r="E770" t="s">
        <v>2380</v>
      </c>
      <c r="F770" t="s">
        <v>2380</v>
      </c>
      <c r="G770" t="s">
        <v>2380</v>
      </c>
      <c r="H770">
        <v>0</v>
      </c>
      <c r="I770" t="s">
        <v>2380</v>
      </c>
      <c r="J770" t="s">
        <v>8344</v>
      </c>
      <c r="K770" t="s">
        <v>8350</v>
      </c>
      <c r="L770" t="s">
        <v>9074</v>
      </c>
      <c r="M770" s="15">
        <v>6406.41</v>
      </c>
      <c r="N770" t="s">
        <v>16</v>
      </c>
      <c r="O770" t="s">
        <v>12</v>
      </c>
      <c r="P770" t="s">
        <v>276</v>
      </c>
      <c r="Q770">
        <v>37</v>
      </c>
      <c r="U770" s="1" t="s">
        <v>1602</v>
      </c>
      <c r="V770" t="str">
        <f t="shared" si="165"/>
        <v>McDonough</v>
      </c>
      <c r="W770">
        <f t="shared" si="166"/>
        <v>54.59</v>
      </c>
      <c r="X770">
        <f t="shared" si="167"/>
        <v>4.2699999999999996</v>
      </c>
      <c r="Y770" t="str">
        <f t="shared" si="168"/>
        <v>No</v>
      </c>
      <c r="Z770" t="str">
        <f t="shared" si="169"/>
        <v>No</v>
      </c>
      <c r="AA770" t="str">
        <f t="shared" si="170"/>
        <v>No</v>
      </c>
      <c r="AB770">
        <f t="shared" si="171"/>
        <v>0</v>
      </c>
      <c r="AC770" t="str">
        <f t="shared" si="172"/>
        <v>No</v>
      </c>
      <c r="AD770" t="str">
        <f t="shared" si="173"/>
        <v>Obesity</v>
      </c>
      <c r="AE770" t="str">
        <f t="shared" si="174"/>
        <v>Normal</v>
      </c>
      <c r="AF770" t="str">
        <f t="shared" si="175"/>
        <v>10-Dec-1985</v>
      </c>
      <c r="AG770" s="18">
        <f>VLOOKUP($U770,$A769:$Q$2344,13,FALSE)</f>
        <v>6406.41</v>
      </c>
      <c r="AH770" t="str">
        <f t="shared" si="176"/>
        <v>tier - 1</v>
      </c>
      <c r="AI770" t="str">
        <f t="shared" si="177"/>
        <v>tier - 3</v>
      </c>
      <c r="AJ770" t="str">
        <f t="shared" si="178"/>
        <v>R1014</v>
      </c>
      <c r="AK770">
        <f t="shared" si="179"/>
        <v>37</v>
      </c>
    </row>
    <row r="771" spans="1:37" ht="15.6" x14ac:dyDescent="0.3">
      <c r="A771" s="1" t="s">
        <v>1601</v>
      </c>
      <c r="B771" t="s">
        <v>5461</v>
      </c>
      <c r="C771">
        <v>21.09</v>
      </c>
      <c r="D771">
        <v>9.2200000000000006</v>
      </c>
      <c r="E771" t="s">
        <v>2381</v>
      </c>
      <c r="F771" t="s">
        <v>2380</v>
      </c>
      <c r="G771" t="s">
        <v>2380</v>
      </c>
      <c r="H771">
        <v>2</v>
      </c>
      <c r="I771" t="s">
        <v>2380</v>
      </c>
      <c r="J771" t="s">
        <v>8346</v>
      </c>
      <c r="K771" t="s">
        <v>8348</v>
      </c>
      <c r="L771" t="s">
        <v>9075</v>
      </c>
      <c r="M771" s="15">
        <v>6407.05</v>
      </c>
      <c r="N771" t="s">
        <v>11</v>
      </c>
      <c r="O771" t="s">
        <v>16</v>
      </c>
      <c r="P771" t="s">
        <v>13</v>
      </c>
      <c r="Q771">
        <v>52</v>
      </c>
      <c r="U771" s="1" t="s">
        <v>1601</v>
      </c>
      <c r="V771" t="str">
        <f t="shared" ref="V771:V834" si="180">VLOOKUP($U771,$A770:$Q3113,2,FALSE)</f>
        <v>Sweetland</v>
      </c>
      <c r="W771">
        <f t="shared" ref="W771:W834" si="181">VLOOKUP($U771,$A770:$Q3113,3,FALSE)</f>
        <v>21.09</v>
      </c>
      <c r="X771">
        <f t="shared" ref="X771:X834" si="182">VLOOKUP($U771,$A770:$Q3113,4,FALSE)</f>
        <v>9.2200000000000006</v>
      </c>
      <c r="Y771" t="str">
        <f t="shared" ref="Y771:Y834" si="183">VLOOKUP($U771,$A770:$Q3113,5,FALSE)</f>
        <v>Yes</v>
      </c>
      <c r="Z771" t="str">
        <f t="shared" ref="Z771:Z834" si="184">VLOOKUP($U771,$A770:$Q3113,6,FALSE)</f>
        <v>No</v>
      </c>
      <c r="AA771" t="str">
        <f t="shared" ref="AA771:AA834" si="185">VLOOKUP($U771,$A770:$Q3113,7,FALSE)</f>
        <v>No</v>
      </c>
      <c r="AB771">
        <f t="shared" ref="AB771:AB834" si="186">VLOOKUP($U771,$A770:$Q3113,8,FALSE)</f>
        <v>2</v>
      </c>
      <c r="AC771" t="str">
        <f t="shared" ref="AC771:AC834" si="187">VLOOKUP($U771,$A770:$Q3113,9,FALSE)</f>
        <v>No</v>
      </c>
      <c r="AD771" t="str">
        <f t="shared" ref="AD771:AD834" si="188">VLOOKUP($U771,$A770:$Q3113,10,FALSE)</f>
        <v>Normal weight</v>
      </c>
      <c r="AE771" t="str">
        <f t="shared" ref="AE771:AE834" si="189">VLOOKUP($U771,$A770:$Q3113,11,FALSE)</f>
        <v>Diabetes</v>
      </c>
      <c r="AF771" t="str">
        <f t="shared" ref="AF771:AF834" si="190">VLOOKUP($U771,$A770:$Q3113,12,FALSE)</f>
        <v>20-Aug-1970</v>
      </c>
      <c r="AG771" s="18">
        <f>VLOOKUP($U771,$A770:$Q$2344,13,FALSE)</f>
        <v>6407.05</v>
      </c>
      <c r="AH771" t="str">
        <f t="shared" ref="AH771:AH834" si="191">VLOOKUP($U771,$A770:$Q3113,14,FALSE)</f>
        <v>tier - 2</v>
      </c>
      <c r="AI771" t="str">
        <f t="shared" ref="AI771:AI834" si="192">VLOOKUP($U771,$A770:$Q3113,15,FALSE)</f>
        <v>tier - 1</v>
      </c>
      <c r="AJ771" t="str">
        <f t="shared" ref="AJ771:AJ834" si="193">VLOOKUP($U771,$A770:$Q3113,16,FALSE)</f>
        <v>R1013</v>
      </c>
      <c r="AK771">
        <f t="shared" ref="AK771:AK834" si="194">VLOOKUP($U771,$A770:$Q3113,17,FALSE)</f>
        <v>52</v>
      </c>
    </row>
    <row r="772" spans="1:37" ht="15.6" x14ac:dyDescent="0.3">
      <c r="A772" s="1" t="s">
        <v>1600</v>
      </c>
      <c r="B772" t="s">
        <v>5462</v>
      </c>
      <c r="C772">
        <v>52.41</v>
      </c>
      <c r="D772">
        <v>5.99</v>
      </c>
      <c r="E772" t="s">
        <v>2380</v>
      </c>
      <c r="F772" t="s">
        <v>2380</v>
      </c>
      <c r="G772" t="s">
        <v>2380</v>
      </c>
      <c r="H772">
        <v>1</v>
      </c>
      <c r="I772" t="s">
        <v>2380</v>
      </c>
      <c r="J772" t="s">
        <v>8344</v>
      </c>
      <c r="K772" t="s">
        <v>8349</v>
      </c>
      <c r="L772" t="s">
        <v>9076</v>
      </c>
      <c r="M772" s="15">
        <v>6412.34</v>
      </c>
      <c r="N772" t="s">
        <v>11</v>
      </c>
      <c r="O772" t="s">
        <v>12</v>
      </c>
      <c r="P772" t="s">
        <v>13</v>
      </c>
      <c r="Q772">
        <v>51</v>
      </c>
      <c r="U772" s="1" t="s">
        <v>1600</v>
      </c>
      <c r="V772" t="str">
        <f t="shared" si="180"/>
        <v>Hammersmith</v>
      </c>
      <c r="W772">
        <f t="shared" si="181"/>
        <v>52.41</v>
      </c>
      <c r="X772">
        <f t="shared" si="182"/>
        <v>5.99</v>
      </c>
      <c r="Y772" t="str">
        <f t="shared" si="183"/>
        <v>No</v>
      </c>
      <c r="Z772" t="str">
        <f t="shared" si="184"/>
        <v>No</v>
      </c>
      <c r="AA772" t="str">
        <f t="shared" si="185"/>
        <v>No</v>
      </c>
      <c r="AB772">
        <f t="shared" si="186"/>
        <v>1</v>
      </c>
      <c r="AC772" t="str">
        <f t="shared" si="187"/>
        <v>No</v>
      </c>
      <c r="AD772" t="str">
        <f t="shared" si="188"/>
        <v>Obesity</v>
      </c>
      <c r="AE772" t="str">
        <f t="shared" si="189"/>
        <v>Prediabetes</v>
      </c>
      <c r="AF772" t="str">
        <f t="shared" si="190"/>
        <v>22-Aug-1971</v>
      </c>
      <c r="AG772" s="18">
        <f>VLOOKUP($U772,$A771:$Q$2344,13,FALSE)</f>
        <v>6412.34</v>
      </c>
      <c r="AH772" t="str">
        <f t="shared" si="191"/>
        <v>tier - 2</v>
      </c>
      <c r="AI772" t="str">
        <f t="shared" si="192"/>
        <v>tier - 3</v>
      </c>
      <c r="AJ772" t="str">
        <f t="shared" si="193"/>
        <v>R1013</v>
      </c>
      <c r="AK772">
        <f t="shared" si="194"/>
        <v>51</v>
      </c>
    </row>
    <row r="773" spans="1:37" ht="15.6" x14ac:dyDescent="0.3">
      <c r="A773" s="1" t="s">
        <v>1599</v>
      </c>
      <c r="B773" t="s">
        <v>5463</v>
      </c>
      <c r="C773">
        <v>41.47</v>
      </c>
      <c r="D773">
        <v>5.86</v>
      </c>
      <c r="E773" t="s">
        <v>2381</v>
      </c>
      <c r="F773" t="s">
        <v>2380</v>
      </c>
      <c r="G773" t="s">
        <v>2380</v>
      </c>
      <c r="H773">
        <v>2</v>
      </c>
      <c r="I773" t="s">
        <v>2380</v>
      </c>
      <c r="J773" t="s">
        <v>8344</v>
      </c>
      <c r="K773" t="s">
        <v>8349</v>
      </c>
      <c r="L773" t="s">
        <v>9077</v>
      </c>
      <c r="M773" s="15">
        <v>6414.18</v>
      </c>
      <c r="N773" t="s">
        <v>11</v>
      </c>
      <c r="O773" t="s">
        <v>11</v>
      </c>
      <c r="P773" t="s">
        <v>42</v>
      </c>
      <c r="Q773">
        <v>35</v>
      </c>
      <c r="U773" s="1" t="s">
        <v>1599</v>
      </c>
      <c r="V773" t="str">
        <f t="shared" si="180"/>
        <v>French</v>
      </c>
      <c r="W773">
        <f t="shared" si="181"/>
        <v>41.47</v>
      </c>
      <c r="X773">
        <f t="shared" si="182"/>
        <v>5.86</v>
      </c>
      <c r="Y773" t="str">
        <f t="shared" si="183"/>
        <v>Yes</v>
      </c>
      <c r="Z773" t="str">
        <f t="shared" si="184"/>
        <v>No</v>
      </c>
      <c r="AA773" t="str">
        <f t="shared" si="185"/>
        <v>No</v>
      </c>
      <c r="AB773">
        <f t="shared" si="186"/>
        <v>2</v>
      </c>
      <c r="AC773" t="str">
        <f t="shared" si="187"/>
        <v>No</v>
      </c>
      <c r="AD773" t="str">
        <f t="shared" si="188"/>
        <v>Obesity</v>
      </c>
      <c r="AE773" t="str">
        <f t="shared" si="189"/>
        <v>Prediabetes</v>
      </c>
      <c r="AF773" t="str">
        <f t="shared" si="190"/>
        <v>4-Sep-1987</v>
      </c>
      <c r="AG773" s="18">
        <f>VLOOKUP($U773,$A772:$Q$2344,13,FALSE)</f>
        <v>6414.18</v>
      </c>
      <c r="AH773" t="str">
        <f t="shared" si="191"/>
        <v>tier - 2</v>
      </c>
      <c r="AI773" t="str">
        <f t="shared" si="192"/>
        <v>tier - 2</v>
      </c>
      <c r="AJ773" t="str">
        <f t="shared" si="193"/>
        <v>R1011</v>
      </c>
      <c r="AK773">
        <f t="shared" si="194"/>
        <v>35</v>
      </c>
    </row>
    <row r="774" spans="1:37" ht="15.6" x14ac:dyDescent="0.3">
      <c r="A774" s="1" t="s">
        <v>1598</v>
      </c>
      <c r="B774" t="s">
        <v>5464</v>
      </c>
      <c r="C774">
        <v>33.1</v>
      </c>
      <c r="D774">
        <v>5.19</v>
      </c>
      <c r="E774" t="s">
        <v>2381</v>
      </c>
      <c r="F774" t="s">
        <v>2380</v>
      </c>
      <c r="G774" t="s">
        <v>2380</v>
      </c>
      <c r="H774">
        <v>2</v>
      </c>
      <c r="I774" t="s">
        <v>2380</v>
      </c>
      <c r="J774" t="s">
        <v>8344</v>
      </c>
      <c r="K774" t="s">
        <v>8350</v>
      </c>
      <c r="L774" t="s">
        <v>9078</v>
      </c>
      <c r="M774" s="15">
        <v>6417.28</v>
      </c>
      <c r="N774" t="s">
        <v>11</v>
      </c>
      <c r="O774" t="s">
        <v>12</v>
      </c>
      <c r="P774" t="s">
        <v>13</v>
      </c>
      <c r="Q774">
        <v>46</v>
      </c>
      <c r="U774" s="1" t="s">
        <v>1598</v>
      </c>
      <c r="V774" t="str">
        <f t="shared" si="180"/>
        <v>Garbe</v>
      </c>
      <c r="W774">
        <f t="shared" si="181"/>
        <v>33.1</v>
      </c>
      <c r="X774">
        <f t="shared" si="182"/>
        <v>5.19</v>
      </c>
      <c r="Y774" t="str">
        <f t="shared" si="183"/>
        <v>Yes</v>
      </c>
      <c r="Z774" t="str">
        <f t="shared" si="184"/>
        <v>No</v>
      </c>
      <c r="AA774" t="str">
        <f t="shared" si="185"/>
        <v>No</v>
      </c>
      <c r="AB774">
        <f t="shared" si="186"/>
        <v>2</v>
      </c>
      <c r="AC774" t="str">
        <f t="shared" si="187"/>
        <v>No</v>
      </c>
      <c r="AD774" t="str">
        <f t="shared" si="188"/>
        <v>Obesity</v>
      </c>
      <c r="AE774" t="str">
        <f t="shared" si="189"/>
        <v>Normal</v>
      </c>
      <c r="AF774" t="str">
        <f t="shared" si="190"/>
        <v>30-Dec-1976</v>
      </c>
      <c r="AG774" s="18">
        <f>VLOOKUP($U774,$A773:$Q$2344,13,FALSE)</f>
        <v>6417.28</v>
      </c>
      <c r="AH774" t="str">
        <f t="shared" si="191"/>
        <v>tier - 2</v>
      </c>
      <c r="AI774" t="str">
        <f t="shared" si="192"/>
        <v>tier - 3</v>
      </c>
      <c r="AJ774" t="str">
        <f t="shared" si="193"/>
        <v>R1013</v>
      </c>
      <c r="AK774">
        <f t="shared" si="194"/>
        <v>46</v>
      </c>
    </row>
    <row r="775" spans="1:37" ht="15.6" x14ac:dyDescent="0.3">
      <c r="A775" s="1" t="s">
        <v>1597</v>
      </c>
      <c r="B775" t="s">
        <v>5465</v>
      </c>
      <c r="C775">
        <v>30.8</v>
      </c>
      <c r="D775">
        <v>4.37</v>
      </c>
      <c r="E775" t="s">
        <v>2381</v>
      </c>
      <c r="F775" t="s">
        <v>2380</v>
      </c>
      <c r="G775" t="s">
        <v>2380</v>
      </c>
      <c r="H775">
        <v>2</v>
      </c>
      <c r="I775" t="s">
        <v>2380</v>
      </c>
      <c r="J775" t="s">
        <v>8344</v>
      </c>
      <c r="K775" t="s">
        <v>8350</v>
      </c>
      <c r="L775" t="s">
        <v>9079</v>
      </c>
      <c r="M775" s="15">
        <v>6423.48</v>
      </c>
      <c r="N775" t="s">
        <v>11</v>
      </c>
      <c r="O775" t="s">
        <v>12</v>
      </c>
      <c r="P775" t="s">
        <v>13</v>
      </c>
      <c r="Q775">
        <v>47</v>
      </c>
      <c r="U775" s="1" t="s">
        <v>1597</v>
      </c>
      <c r="V775" t="str">
        <f t="shared" si="180"/>
        <v>Duncan</v>
      </c>
      <c r="W775">
        <f t="shared" si="181"/>
        <v>30.8</v>
      </c>
      <c r="X775">
        <f t="shared" si="182"/>
        <v>4.37</v>
      </c>
      <c r="Y775" t="str">
        <f t="shared" si="183"/>
        <v>Yes</v>
      </c>
      <c r="Z775" t="str">
        <f t="shared" si="184"/>
        <v>No</v>
      </c>
      <c r="AA775" t="str">
        <f t="shared" si="185"/>
        <v>No</v>
      </c>
      <c r="AB775">
        <f t="shared" si="186"/>
        <v>2</v>
      </c>
      <c r="AC775" t="str">
        <f t="shared" si="187"/>
        <v>No</v>
      </c>
      <c r="AD775" t="str">
        <f t="shared" si="188"/>
        <v>Obesity</v>
      </c>
      <c r="AE775" t="str">
        <f t="shared" si="189"/>
        <v>Normal</v>
      </c>
      <c r="AF775" t="str">
        <f t="shared" si="190"/>
        <v>5-Aug-1975</v>
      </c>
      <c r="AG775" s="18">
        <f>VLOOKUP($U775,$A774:$Q$2344,13,FALSE)</f>
        <v>6423.48</v>
      </c>
      <c r="AH775" t="str">
        <f t="shared" si="191"/>
        <v>tier - 2</v>
      </c>
      <c r="AI775" t="str">
        <f t="shared" si="192"/>
        <v>tier - 3</v>
      </c>
      <c r="AJ775" t="str">
        <f t="shared" si="193"/>
        <v>R1013</v>
      </c>
      <c r="AK775">
        <f t="shared" si="194"/>
        <v>47</v>
      </c>
    </row>
    <row r="776" spans="1:37" ht="15.6" x14ac:dyDescent="0.3">
      <c r="A776" s="1" t="s">
        <v>1596</v>
      </c>
      <c r="B776" t="s">
        <v>5466</v>
      </c>
      <c r="C776">
        <v>42.06</v>
      </c>
      <c r="D776">
        <v>5.32</v>
      </c>
      <c r="E776" t="s">
        <v>2380</v>
      </c>
      <c r="F776" t="s">
        <v>2380</v>
      </c>
      <c r="G776" t="s">
        <v>2380</v>
      </c>
      <c r="H776">
        <v>1</v>
      </c>
      <c r="I776" t="s">
        <v>2380</v>
      </c>
      <c r="J776" t="s">
        <v>8344</v>
      </c>
      <c r="K776" t="s">
        <v>8350</v>
      </c>
      <c r="L776" t="s">
        <v>9039</v>
      </c>
      <c r="M776" s="15">
        <v>6435.62</v>
      </c>
      <c r="N776" t="s">
        <v>12</v>
      </c>
      <c r="O776" t="s">
        <v>11</v>
      </c>
      <c r="P776" t="s">
        <v>13</v>
      </c>
      <c r="Q776">
        <v>37</v>
      </c>
      <c r="U776" s="1" t="s">
        <v>1596</v>
      </c>
      <c r="V776" t="str">
        <f t="shared" si="180"/>
        <v>Wallace</v>
      </c>
      <c r="W776">
        <f t="shared" si="181"/>
        <v>42.06</v>
      </c>
      <c r="X776">
        <f t="shared" si="182"/>
        <v>5.32</v>
      </c>
      <c r="Y776" t="str">
        <f t="shared" si="183"/>
        <v>No</v>
      </c>
      <c r="Z776" t="str">
        <f t="shared" si="184"/>
        <v>No</v>
      </c>
      <c r="AA776" t="str">
        <f t="shared" si="185"/>
        <v>No</v>
      </c>
      <c r="AB776">
        <f t="shared" si="186"/>
        <v>1</v>
      </c>
      <c r="AC776" t="str">
        <f t="shared" si="187"/>
        <v>No</v>
      </c>
      <c r="AD776" t="str">
        <f t="shared" si="188"/>
        <v>Obesity</v>
      </c>
      <c r="AE776" t="str">
        <f t="shared" si="189"/>
        <v>Normal</v>
      </c>
      <c r="AF776" t="str">
        <f t="shared" si="190"/>
        <v>22-Jul-1985</v>
      </c>
      <c r="AG776" s="18">
        <f>VLOOKUP($U776,$A775:$Q$2344,13,FALSE)</f>
        <v>6435.62</v>
      </c>
      <c r="AH776" t="str">
        <f t="shared" si="191"/>
        <v>tier - 3</v>
      </c>
      <c r="AI776" t="str">
        <f t="shared" si="192"/>
        <v>tier - 2</v>
      </c>
      <c r="AJ776" t="str">
        <f t="shared" si="193"/>
        <v>R1013</v>
      </c>
      <c r="AK776">
        <f t="shared" si="194"/>
        <v>37</v>
      </c>
    </row>
    <row r="777" spans="1:37" ht="15.6" x14ac:dyDescent="0.3">
      <c r="A777" s="1" t="s">
        <v>1595</v>
      </c>
      <c r="B777" t="s">
        <v>5467</v>
      </c>
      <c r="C777">
        <v>39.270000000000003</v>
      </c>
      <c r="D777">
        <v>5.64</v>
      </c>
      <c r="E777" t="s">
        <v>2380</v>
      </c>
      <c r="F777" t="s">
        <v>2380</v>
      </c>
      <c r="G777" t="s">
        <v>2381</v>
      </c>
      <c r="H777">
        <v>1</v>
      </c>
      <c r="I777" t="s">
        <v>2380</v>
      </c>
      <c r="J777" t="s">
        <v>8344</v>
      </c>
      <c r="K777" t="s">
        <v>8350</v>
      </c>
      <c r="L777" t="s">
        <v>8957</v>
      </c>
      <c r="M777" s="15">
        <v>6455.86</v>
      </c>
      <c r="N777" t="s">
        <v>12</v>
      </c>
      <c r="O777" t="s">
        <v>12</v>
      </c>
      <c r="P777" t="s">
        <v>23</v>
      </c>
      <c r="Q777">
        <v>38</v>
      </c>
      <c r="U777" s="1" t="s">
        <v>1595</v>
      </c>
      <c r="V777" t="str">
        <f t="shared" si="180"/>
        <v>Tillman</v>
      </c>
      <c r="W777">
        <f t="shared" si="181"/>
        <v>39.270000000000003</v>
      </c>
      <c r="X777">
        <f t="shared" si="182"/>
        <v>5.64</v>
      </c>
      <c r="Y777" t="str">
        <f t="shared" si="183"/>
        <v>No</v>
      </c>
      <c r="Z777" t="str">
        <f t="shared" si="184"/>
        <v>No</v>
      </c>
      <c r="AA777" t="str">
        <f t="shared" si="185"/>
        <v>Yes</v>
      </c>
      <c r="AB777">
        <f t="shared" si="186"/>
        <v>1</v>
      </c>
      <c r="AC777" t="str">
        <f t="shared" si="187"/>
        <v>No</v>
      </c>
      <c r="AD777" t="str">
        <f t="shared" si="188"/>
        <v>Obesity</v>
      </c>
      <c r="AE777" t="str">
        <f t="shared" si="189"/>
        <v>Normal</v>
      </c>
      <c r="AF777" t="str">
        <f t="shared" si="190"/>
        <v>26-Aug-1984</v>
      </c>
      <c r="AG777" s="18">
        <f>VLOOKUP($U777,$A776:$Q$2344,13,FALSE)</f>
        <v>6455.86</v>
      </c>
      <c r="AH777" t="str">
        <f t="shared" si="191"/>
        <v>tier - 3</v>
      </c>
      <c r="AI777" t="str">
        <f t="shared" si="192"/>
        <v>tier - 3</v>
      </c>
      <c r="AJ777" t="str">
        <f t="shared" si="193"/>
        <v>R1012</v>
      </c>
      <c r="AK777">
        <f t="shared" si="194"/>
        <v>38</v>
      </c>
    </row>
    <row r="778" spans="1:37" ht="15.6" x14ac:dyDescent="0.3">
      <c r="A778" s="1" t="s">
        <v>1594</v>
      </c>
      <c r="B778" t="s">
        <v>4799</v>
      </c>
      <c r="C778">
        <v>30.71</v>
      </c>
      <c r="D778">
        <v>5.59</v>
      </c>
      <c r="E778" t="s">
        <v>2381</v>
      </c>
      <c r="F778" t="s">
        <v>2380</v>
      </c>
      <c r="G778" t="s">
        <v>2380</v>
      </c>
      <c r="H778">
        <v>1</v>
      </c>
      <c r="I778" t="s">
        <v>2380</v>
      </c>
      <c r="J778" t="s">
        <v>8344</v>
      </c>
      <c r="K778" t="s">
        <v>8350</v>
      </c>
      <c r="L778" t="s">
        <v>9080</v>
      </c>
      <c r="M778" s="15">
        <v>6457.84</v>
      </c>
      <c r="N778" t="s">
        <v>11</v>
      </c>
      <c r="O778" t="s">
        <v>12</v>
      </c>
      <c r="P778" t="s">
        <v>23</v>
      </c>
      <c r="Q778">
        <v>38</v>
      </c>
      <c r="U778" s="1" t="s">
        <v>1594</v>
      </c>
      <c r="V778" t="str">
        <f t="shared" si="180"/>
        <v>Lee</v>
      </c>
      <c r="W778">
        <f t="shared" si="181"/>
        <v>30.71</v>
      </c>
      <c r="X778">
        <f t="shared" si="182"/>
        <v>5.59</v>
      </c>
      <c r="Y778" t="str">
        <f t="shared" si="183"/>
        <v>Yes</v>
      </c>
      <c r="Z778" t="str">
        <f t="shared" si="184"/>
        <v>No</v>
      </c>
      <c r="AA778" t="str">
        <f t="shared" si="185"/>
        <v>No</v>
      </c>
      <c r="AB778">
        <f t="shared" si="186"/>
        <v>1</v>
      </c>
      <c r="AC778" t="str">
        <f t="shared" si="187"/>
        <v>No</v>
      </c>
      <c r="AD778" t="str">
        <f t="shared" si="188"/>
        <v>Obesity</v>
      </c>
      <c r="AE778" t="str">
        <f t="shared" si="189"/>
        <v>Normal</v>
      </c>
      <c r="AF778" t="str">
        <f t="shared" si="190"/>
        <v>1-Nov-1984</v>
      </c>
      <c r="AG778" s="18">
        <f>VLOOKUP($U778,$A777:$Q$2344,13,FALSE)</f>
        <v>6457.84</v>
      </c>
      <c r="AH778" t="str">
        <f t="shared" si="191"/>
        <v>tier - 2</v>
      </c>
      <c r="AI778" t="str">
        <f t="shared" si="192"/>
        <v>tier - 3</v>
      </c>
      <c r="AJ778" t="str">
        <f t="shared" si="193"/>
        <v>R1012</v>
      </c>
      <c r="AK778">
        <f t="shared" si="194"/>
        <v>38</v>
      </c>
    </row>
    <row r="779" spans="1:37" ht="15.6" x14ac:dyDescent="0.3">
      <c r="A779" s="1" t="s">
        <v>1593</v>
      </c>
      <c r="B779" t="s">
        <v>4873</v>
      </c>
      <c r="C779">
        <v>47.19</v>
      </c>
      <c r="D779">
        <v>5.29</v>
      </c>
      <c r="E779" t="s">
        <v>2380</v>
      </c>
      <c r="F779" t="s">
        <v>2380</v>
      </c>
      <c r="G779" t="s">
        <v>2380</v>
      </c>
      <c r="H779">
        <v>0</v>
      </c>
      <c r="I779" t="s">
        <v>2380</v>
      </c>
      <c r="J779" t="s">
        <v>8344</v>
      </c>
      <c r="K779" t="s">
        <v>8350</v>
      </c>
      <c r="L779" t="s">
        <v>9081</v>
      </c>
      <c r="M779" s="15">
        <v>6473.15</v>
      </c>
      <c r="N779" t="s">
        <v>11</v>
      </c>
      <c r="O779" t="s">
        <v>11</v>
      </c>
      <c r="P779" t="s">
        <v>13</v>
      </c>
      <c r="Q779">
        <v>41</v>
      </c>
      <c r="U779" s="1" t="s">
        <v>1593</v>
      </c>
      <c r="V779" t="str">
        <f t="shared" si="180"/>
        <v>Taylor</v>
      </c>
      <c r="W779">
        <f t="shared" si="181"/>
        <v>47.19</v>
      </c>
      <c r="X779">
        <f t="shared" si="182"/>
        <v>5.29</v>
      </c>
      <c r="Y779" t="str">
        <f t="shared" si="183"/>
        <v>No</v>
      </c>
      <c r="Z779" t="str">
        <f t="shared" si="184"/>
        <v>No</v>
      </c>
      <c r="AA779" t="str">
        <f t="shared" si="185"/>
        <v>No</v>
      </c>
      <c r="AB779">
        <f t="shared" si="186"/>
        <v>0</v>
      </c>
      <c r="AC779" t="str">
        <f t="shared" si="187"/>
        <v>No</v>
      </c>
      <c r="AD779" t="str">
        <f t="shared" si="188"/>
        <v>Obesity</v>
      </c>
      <c r="AE779" t="str">
        <f t="shared" si="189"/>
        <v>Normal</v>
      </c>
      <c r="AF779" t="str">
        <f t="shared" si="190"/>
        <v>27-Jul-1981</v>
      </c>
      <c r="AG779" s="18">
        <f>VLOOKUP($U779,$A778:$Q$2344,13,FALSE)</f>
        <v>6473.15</v>
      </c>
      <c r="AH779" t="str">
        <f t="shared" si="191"/>
        <v>tier - 2</v>
      </c>
      <c r="AI779" t="str">
        <f t="shared" si="192"/>
        <v>tier - 2</v>
      </c>
      <c r="AJ779" t="str">
        <f t="shared" si="193"/>
        <v>R1013</v>
      </c>
      <c r="AK779">
        <f t="shared" si="194"/>
        <v>41</v>
      </c>
    </row>
    <row r="780" spans="1:37" ht="15.6" x14ac:dyDescent="0.3">
      <c r="A780" s="1" t="s">
        <v>1592</v>
      </c>
      <c r="B780" t="s">
        <v>5468</v>
      </c>
      <c r="C780">
        <v>30.02</v>
      </c>
      <c r="D780">
        <v>6.65</v>
      </c>
      <c r="E780" t="s">
        <v>2380</v>
      </c>
      <c r="F780" t="s">
        <v>2380</v>
      </c>
      <c r="G780" t="s">
        <v>2380</v>
      </c>
      <c r="H780">
        <v>0</v>
      </c>
      <c r="I780" t="s">
        <v>2380</v>
      </c>
      <c r="J780" t="s">
        <v>8344</v>
      </c>
      <c r="K780" t="s">
        <v>8348</v>
      </c>
      <c r="L780" t="s">
        <v>9082</v>
      </c>
      <c r="M780" s="15">
        <v>6474.01</v>
      </c>
      <c r="N780" t="s">
        <v>11</v>
      </c>
      <c r="O780" t="s">
        <v>12</v>
      </c>
      <c r="P780" t="s">
        <v>42</v>
      </c>
      <c r="Q780">
        <v>43</v>
      </c>
      <c r="U780" s="1" t="s">
        <v>1592</v>
      </c>
      <c r="V780" t="str">
        <f t="shared" si="180"/>
        <v>McSween</v>
      </c>
      <c r="W780">
        <f t="shared" si="181"/>
        <v>30.02</v>
      </c>
      <c r="X780">
        <f t="shared" si="182"/>
        <v>6.65</v>
      </c>
      <c r="Y780" t="str">
        <f t="shared" si="183"/>
        <v>No</v>
      </c>
      <c r="Z780" t="str">
        <f t="shared" si="184"/>
        <v>No</v>
      </c>
      <c r="AA780" t="str">
        <f t="shared" si="185"/>
        <v>No</v>
      </c>
      <c r="AB780">
        <f t="shared" si="186"/>
        <v>0</v>
      </c>
      <c r="AC780" t="str">
        <f t="shared" si="187"/>
        <v>No</v>
      </c>
      <c r="AD780" t="str">
        <f t="shared" si="188"/>
        <v>Obesity</v>
      </c>
      <c r="AE780" t="str">
        <f t="shared" si="189"/>
        <v>Diabetes</v>
      </c>
      <c r="AF780" t="str">
        <f t="shared" si="190"/>
        <v>8-Jun-1980</v>
      </c>
      <c r="AG780" s="18">
        <f>VLOOKUP($U780,$A779:$Q$2344,13,FALSE)</f>
        <v>6474.01</v>
      </c>
      <c r="AH780" t="str">
        <f t="shared" si="191"/>
        <v>tier - 2</v>
      </c>
      <c r="AI780" t="str">
        <f t="shared" si="192"/>
        <v>tier - 3</v>
      </c>
      <c r="AJ780" t="str">
        <f t="shared" si="193"/>
        <v>R1011</v>
      </c>
      <c r="AK780">
        <f t="shared" si="194"/>
        <v>43</v>
      </c>
    </row>
    <row r="781" spans="1:37" ht="15.6" x14ac:dyDescent="0.3">
      <c r="A781" s="1" t="s">
        <v>1591</v>
      </c>
      <c r="B781" t="s">
        <v>5469</v>
      </c>
      <c r="C781">
        <v>37.909999999999997</v>
      </c>
      <c r="D781">
        <v>5.68</v>
      </c>
      <c r="E781" t="s">
        <v>2381</v>
      </c>
      <c r="F781" t="s">
        <v>2380</v>
      </c>
      <c r="G781" t="s">
        <v>2380</v>
      </c>
      <c r="H781">
        <v>0</v>
      </c>
      <c r="I781" t="s">
        <v>2380</v>
      </c>
      <c r="J781" t="s">
        <v>8344</v>
      </c>
      <c r="K781" t="s">
        <v>8350</v>
      </c>
      <c r="L781" t="s">
        <v>9083</v>
      </c>
      <c r="M781" s="15">
        <v>6481.67</v>
      </c>
      <c r="N781" t="s">
        <v>11</v>
      </c>
      <c r="O781" t="s">
        <v>11</v>
      </c>
      <c r="P781" t="s">
        <v>13</v>
      </c>
      <c r="Q781">
        <v>52</v>
      </c>
      <c r="U781" s="1" t="s">
        <v>1591</v>
      </c>
      <c r="V781" t="str">
        <f t="shared" si="180"/>
        <v>Schubert</v>
      </c>
      <c r="W781">
        <f t="shared" si="181"/>
        <v>37.909999999999997</v>
      </c>
      <c r="X781">
        <f t="shared" si="182"/>
        <v>5.68</v>
      </c>
      <c r="Y781" t="str">
        <f t="shared" si="183"/>
        <v>Yes</v>
      </c>
      <c r="Z781" t="str">
        <f t="shared" si="184"/>
        <v>No</v>
      </c>
      <c r="AA781" t="str">
        <f t="shared" si="185"/>
        <v>No</v>
      </c>
      <c r="AB781">
        <f t="shared" si="186"/>
        <v>0</v>
      </c>
      <c r="AC781" t="str">
        <f t="shared" si="187"/>
        <v>No</v>
      </c>
      <c r="AD781" t="str">
        <f t="shared" si="188"/>
        <v>Obesity</v>
      </c>
      <c r="AE781" t="str">
        <f t="shared" si="189"/>
        <v>Normal</v>
      </c>
      <c r="AF781" t="str">
        <f t="shared" si="190"/>
        <v>1-Dec-1970</v>
      </c>
      <c r="AG781" s="18">
        <f>VLOOKUP($U781,$A780:$Q$2344,13,FALSE)</f>
        <v>6481.67</v>
      </c>
      <c r="AH781" t="str">
        <f t="shared" si="191"/>
        <v>tier - 2</v>
      </c>
      <c r="AI781" t="str">
        <f t="shared" si="192"/>
        <v>tier - 2</v>
      </c>
      <c r="AJ781" t="str">
        <f t="shared" si="193"/>
        <v>R1013</v>
      </c>
      <c r="AK781">
        <f t="shared" si="194"/>
        <v>52</v>
      </c>
    </row>
    <row r="782" spans="1:37" ht="15.6" x14ac:dyDescent="0.3">
      <c r="A782" s="1" t="s">
        <v>1590</v>
      </c>
      <c r="B782" t="s">
        <v>5470</v>
      </c>
      <c r="C782">
        <v>54.61</v>
      </c>
      <c r="D782">
        <v>4.49</v>
      </c>
      <c r="E782" t="s">
        <v>2380</v>
      </c>
      <c r="F782" t="s">
        <v>2380</v>
      </c>
      <c r="G782" t="s">
        <v>2380</v>
      </c>
      <c r="H782">
        <v>0</v>
      </c>
      <c r="I782" t="s">
        <v>2380</v>
      </c>
      <c r="J782" t="s">
        <v>8344</v>
      </c>
      <c r="K782" t="s">
        <v>8350</v>
      </c>
      <c r="L782" t="s">
        <v>9084</v>
      </c>
      <c r="M782" s="15">
        <v>6496.89</v>
      </c>
      <c r="N782" t="s">
        <v>11</v>
      </c>
      <c r="O782" t="s">
        <v>12</v>
      </c>
      <c r="P782" t="s">
        <v>42</v>
      </c>
      <c r="Q782">
        <v>40</v>
      </c>
      <c r="U782" s="1" t="s">
        <v>1590</v>
      </c>
      <c r="V782" t="str">
        <f t="shared" si="180"/>
        <v>Lalanne</v>
      </c>
      <c r="W782">
        <f t="shared" si="181"/>
        <v>54.61</v>
      </c>
      <c r="X782">
        <f t="shared" si="182"/>
        <v>4.49</v>
      </c>
      <c r="Y782" t="str">
        <f t="shared" si="183"/>
        <v>No</v>
      </c>
      <c r="Z782" t="str">
        <f t="shared" si="184"/>
        <v>No</v>
      </c>
      <c r="AA782" t="str">
        <f t="shared" si="185"/>
        <v>No</v>
      </c>
      <c r="AB782">
        <f t="shared" si="186"/>
        <v>0</v>
      </c>
      <c r="AC782" t="str">
        <f t="shared" si="187"/>
        <v>No</v>
      </c>
      <c r="AD782" t="str">
        <f t="shared" si="188"/>
        <v>Obesity</v>
      </c>
      <c r="AE782" t="str">
        <f t="shared" si="189"/>
        <v>Normal</v>
      </c>
      <c r="AF782" t="str">
        <f t="shared" si="190"/>
        <v>9-Oct-1982</v>
      </c>
      <c r="AG782" s="18">
        <f>VLOOKUP($U782,$A781:$Q$2344,13,FALSE)</f>
        <v>6496.89</v>
      </c>
      <c r="AH782" t="str">
        <f t="shared" si="191"/>
        <v>tier - 2</v>
      </c>
      <c r="AI782" t="str">
        <f t="shared" si="192"/>
        <v>tier - 3</v>
      </c>
      <c r="AJ782" t="str">
        <f t="shared" si="193"/>
        <v>R1011</v>
      </c>
      <c r="AK782">
        <f t="shared" si="194"/>
        <v>40</v>
      </c>
    </row>
    <row r="783" spans="1:37" ht="15.6" x14ac:dyDescent="0.3">
      <c r="A783" s="1" t="s">
        <v>1589</v>
      </c>
      <c r="B783" t="s">
        <v>5365</v>
      </c>
      <c r="C783">
        <v>36.005000000000003</v>
      </c>
      <c r="D783">
        <v>6.9</v>
      </c>
      <c r="E783" t="s">
        <v>2380</v>
      </c>
      <c r="F783" t="s">
        <v>2380</v>
      </c>
      <c r="G783" t="s">
        <v>2380</v>
      </c>
      <c r="H783">
        <v>0</v>
      </c>
      <c r="I783" t="s">
        <v>2380</v>
      </c>
      <c r="J783" t="s">
        <v>8344</v>
      </c>
      <c r="K783" t="s">
        <v>8348</v>
      </c>
      <c r="L783" t="s">
        <v>9085</v>
      </c>
      <c r="M783" s="15">
        <v>6500.24</v>
      </c>
      <c r="N783" t="s">
        <v>11</v>
      </c>
      <c r="O783" t="s">
        <v>11</v>
      </c>
      <c r="P783" t="s">
        <v>13</v>
      </c>
      <c r="Q783">
        <v>40</v>
      </c>
      <c r="U783" s="1" t="s">
        <v>1589</v>
      </c>
      <c r="V783" t="str">
        <f t="shared" si="180"/>
        <v>Flanagan</v>
      </c>
      <c r="W783">
        <f t="shared" si="181"/>
        <v>36.005000000000003</v>
      </c>
      <c r="X783">
        <f t="shared" si="182"/>
        <v>6.9</v>
      </c>
      <c r="Y783" t="str">
        <f t="shared" si="183"/>
        <v>No</v>
      </c>
      <c r="Z783" t="str">
        <f t="shared" si="184"/>
        <v>No</v>
      </c>
      <c r="AA783" t="str">
        <f t="shared" si="185"/>
        <v>No</v>
      </c>
      <c r="AB783">
        <f t="shared" si="186"/>
        <v>0</v>
      </c>
      <c r="AC783" t="str">
        <f t="shared" si="187"/>
        <v>No</v>
      </c>
      <c r="AD783" t="str">
        <f t="shared" si="188"/>
        <v>Obesity</v>
      </c>
      <c r="AE783" t="str">
        <f t="shared" si="189"/>
        <v>Diabetes</v>
      </c>
      <c r="AF783" t="str">
        <f t="shared" si="190"/>
        <v>28-Aug-1982</v>
      </c>
      <c r="AG783" s="18">
        <f>VLOOKUP($U783,$A782:$Q$2344,13,FALSE)</f>
        <v>6500.24</v>
      </c>
      <c r="AH783" t="str">
        <f t="shared" si="191"/>
        <v>tier - 2</v>
      </c>
      <c r="AI783" t="str">
        <f t="shared" si="192"/>
        <v>tier - 2</v>
      </c>
      <c r="AJ783" t="str">
        <f t="shared" si="193"/>
        <v>R1013</v>
      </c>
      <c r="AK783">
        <f t="shared" si="194"/>
        <v>40</v>
      </c>
    </row>
    <row r="784" spans="1:37" ht="15.6" x14ac:dyDescent="0.3">
      <c r="A784" s="1" t="s">
        <v>1588</v>
      </c>
      <c r="B784" t="s">
        <v>5471</v>
      </c>
      <c r="C784">
        <v>28.7</v>
      </c>
      <c r="D784">
        <v>11.52</v>
      </c>
      <c r="E784" t="s">
        <v>2380</v>
      </c>
      <c r="F784" t="s">
        <v>2380</v>
      </c>
      <c r="G784" t="s">
        <v>2380</v>
      </c>
      <c r="H784">
        <v>0</v>
      </c>
      <c r="I784" t="s">
        <v>2380</v>
      </c>
      <c r="J784" t="s">
        <v>8345</v>
      </c>
      <c r="K784" t="s">
        <v>8348</v>
      </c>
      <c r="L784" t="s">
        <v>9086</v>
      </c>
      <c r="M784" s="15">
        <v>6512.24</v>
      </c>
      <c r="N784" t="s">
        <v>11</v>
      </c>
      <c r="O784" t="s">
        <v>16</v>
      </c>
      <c r="P784" t="s">
        <v>300</v>
      </c>
      <c r="Q784">
        <v>28</v>
      </c>
      <c r="U784" s="1" t="s">
        <v>1588</v>
      </c>
      <c r="V784" t="str">
        <f t="shared" si="180"/>
        <v>Arellano</v>
      </c>
      <c r="W784">
        <f t="shared" si="181"/>
        <v>28.7</v>
      </c>
      <c r="X784">
        <f t="shared" si="182"/>
        <v>11.52</v>
      </c>
      <c r="Y784" t="str">
        <f t="shared" si="183"/>
        <v>No</v>
      </c>
      <c r="Z784" t="str">
        <f t="shared" si="184"/>
        <v>No</v>
      </c>
      <c r="AA784" t="str">
        <f t="shared" si="185"/>
        <v>No</v>
      </c>
      <c r="AB784">
        <f t="shared" si="186"/>
        <v>0</v>
      </c>
      <c r="AC784" t="str">
        <f t="shared" si="187"/>
        <v>No</v>
      </c>
      <c r="AD784" t="str">
        <f t="shared" si="188"/>
        <v>Over weight</v>
      </c>
      <c r="AE784" t="str">
        <f t="shared" si="189"/>
        <v>Diabetes</v>
      </c>
      <c r="AF784" t="str">
        <f t="shared" si="190"/>
        <v>7-Jul-1994</v>
      </c>
      <c r="AG784" s="18">
        <f>VLOOKUP($U784,$A783:$Q$2344,13,FALSE)</f>
        <v>6512.24</v>
      </c>
      <c r="AH784" t="str">
        <f t="shared" si="191"/>
        <v>tier - 2</v>
      </c>
      <c r="AI784" t="str">
        <f t="shared" si="192"/>
        <v>tier - 1</v>
      </c>
      <c r="AJ784" t="str">
        <f t="shared" si="193"/>
        <v>R1021</v>
      </c>
      <c r="AK784">
        <f t="shared" si="194"/>
        <v>28</v>
      </c>
    </row>
    <row r="785" spans="1:37" ht="15.6" x14ac:dyDescent="0.3">
      <c r="A785" s="1" t="s">
        <v>1587</v>
      </c>
      <c r="B785" t="s">
        <v>5472</v>
      </c>
      <c r="C785">
        <v>34.295000000000002</v>
      </c>
      <c r="D785">
        <v>11.24</v>
      </c>
      <c r="E785" t="s">
        <v>2380</v>
      </c>
      <c r="F785" t="s">
        <v>2380</v>
      </c>
      <c r="G785" t="s">
        <v>2380</v>
      </c>
      <c r="H785">
        <v>0</v>
      </c>
      <c r="I785" t="s">
        <v>2380</v>
      </c>
      <c r="J785" t="s">
        <v>8344</v>
      </c>
      <c r="K785" t="s">
        <v>8348</v>
      </c>
      <c r="L785" t="s">
        <v>9087</v>
      </c>
      <c r="M785" s="15">
        <v>6529.21</v>
      </c>
      <c r="N785" t="s">
        <v>11</v>
      </c>
      <c r="O785" t="s">
        <v>16</v>
      </c>
      <c r="P785" t="s">
        <v>13</v>
      </c>
      <c r="Q785">
        <v>46</v>
      </c>
      <c r="U785" s="1" t="s">
        <v>1587</v>
      </c>
      <c r="V785" t="str">
        <f t="shared" si="180"/>
        <v>Charette</v>
      </c>
      <c r="W785">
        <f t="shared" si="181"/>
        <v>34.295000000000002</v>
      </c>
      <c r="X785">
        <f t="shared" si="182"/>
        <v>11.24</v>
      </c>
      <c r="Y785" t="str">
        <f t="shared" si="183"/>
        <v>No</v>
      </c>
      <c r="Z785" t="str">
        <f t="shared" si="184"/>
        <v>No</v>
      </c>
      <c r="AA785" t="str">
        <f t="shared" si="185"/>
        <v>No</v>
      </c>
      <c r="AB785">
        <f t="shared" si="186"/>
        <v>0</v>
      </c>
      <c r="AC785" t="str">
        <f t="shared" si="187"/>
        <v>No</v>
      </c>
      <c r="AD785" t="str">
        <f t="shared" si="188"/>
        <v>Obesity</v>
      </c>
      <c r="AE785" t="str">
        <f t="shared" si="189"/>
        <v>Diabetes</v>
      </c>
      <c r="AF785" t="str">
        <f t="shared" si="190"/>
        <v>23-Oct-1976</v>
      </c>
      <c r="AG785" s="18">
        <f>VLOOKUP($U785,$A784:$Q$2344,13,FALSE)</f>
        <v>6529.21</v>
      </c>
      <c r="AH785" t="str">
        <f t="shared" si="191"/>
        <v>tier - 2</v>
      </c>
      <c r="AI785" t="str">
        <f t="shared" si="192"/>
        <v>tier - 1</v>
      </c>
      <c r="AJ785" t="str">
        <f t="shared" si="193"/>
        <v>R1013</v>
      </c>
      <c r="AK785">
        <f t="shared" si="194"/>
        <v>46</v>
      </c>
    </row>
    <row r="786" spans="1:37" ht="15.6" x14ac:dyDescent="0.3">
      <c r="A786" s="1" t="s">
        <v>1586</v>
      </c>
      <c r="B786" t="s">
        <v>7329</v>
      </c>
      <c r="C786">
        <v>27.55</v>
      </c>
      <c r="D786">
        <v>10.98</v>
      </c>
      <c r="E786" t="s">
        <v>2380</v>
      </c>
      <c r="F786" t="s">
        <v>2380</v>
      </c>
      <c r="G786" t="s">
        <v>2380</v>
      </c>
      <c r="H786">
        <v>0</v>
      </c>
      <c r="I786" t="s">
        <v>2380</v>
      </c>
      <c r="J786" t="s">
        <v>8345</v>
      </c>
      <c r="K786" t="s">
        <v>8348</v>
      </c>
      <c r="L786" t="s">
        <v>9088</v>
      </c>
      <c r="M786" s="15">
        <v>6532.04</v>
      </c>
      <c r="N786" t="s">
        <v>11</v>
      </c>
      <c r="O786" t="s">
        <v>16</v>
      </c>
      <c r="P786" t="s">
        <v>13</v>
      </c>
      <c r="Q786">
        <v>40</v>
      </c>
      <c r="U786" s="1" t="s">
        <v>1586</v>
      </c>
      <c r="V786" t="str">
        <f t="shared" si="180"/>
        <v>Pena Reyes</v>
      </c>
      <c r="W786">
        <f t="shared" si="181"/>
        <v>27.55</v>
      </c>
      <c r="X786">
        <f t="shared" si="182"/>
        <v>10.98</v>
      </c>
      <c r="Y786" t="str">
        <f t="shared" si="183"/>
        <v>No</v>
      </c>
      <c r="Z786" t="str">
        <f t="shared" si="184"/>
        <v>No</v>
      </c>
      <c r="AA786" t="str">
        <f t="shared" si="185"/>
        <v>No</v>
      </c>
      <c r="AB786">
        <f t="shared" si="186"/>
        <v>0</v>
      </c>
      <c r="AC786" t="str">
        <f t="shared" si="187"/>
        <v>No</v>
      </c>
      <c r="AD786" t="str">
        <f t="shared" si="188"/>
        <v>Over weight</v>
      </c>
      <c r="AE786" t="str">
        <f t="shared" si="189"/>
        <v>Diabetes</v>
      </c>
      <c r="AF786" t="str">
        <f t="shared" si="190"/>
        <v>12-Aug-1982</v>
      </c>
      <c r="AG786" s="18">
        <f>VLOOKUP($U786,$A785:$Q$2344,13,FALSE)</f>
        <v>6532.04</v>
      </c>
      <c r="AH786" t="str">
        <f t="shared" si="191"/>
        <v>tier - 2</v>
      </c>
      <c r="AI786" t="str">
        <f t="shared" si="192"/>
        <v>tier - 1</v>
      </c>
      <c r="AJ786" t="str">
        <f t="shared" si="193"/>
        <v>R1013</v>
      </c>
      <c r="AK786">
        <f t="shared" si="194"/>
        <v>40</v>
      </c>
    </row>
    <row r="787" spans="1:37" ht="15.6" x14ac:dyDescent="0.3">
      <c r="A787" s="1" t="s">
        <v>1585</v>
      </c>
      <c r="B787" t="s">
        <v>5474</v>
      </c>
      <c r="C787">
        <v>40.700000000000003</v>
      </c>
      <c r="D787">
        <v>5.42</v>
      </c>
      <c r="E787" t="s">
        <v>2380</v>
      </c>
      <c r="F787" t="s">
        <v>2380</v>
      </c>
      <c r="G787" t="s">
        <v>2380</v>
      </c>
      <c r="H787">
        <v>0</v>
      </c>
      <c r="I787" t="s">
        <v>2380</v>
      </c>
      <c r="J787" t="s">
        <v>8344</v>
      </c>
      <c r="K787" t="s">
        <v>8350</v>
      </c>
      <c r="L787" t="s">
        <v>9089</v>
      </c>
      <c r="M787" s="15">
        <v>6536.68</v>
      </c>
      <c r="N787" t="s">
        <v>11</v>
      </c>
      <c r="O787" t="s">
        <v>11</v>
      </c>
      <c r="P787" t="s">
        <v>23</v>
      </c>
      <c r="Q787">
        <v>40</v>
      </c>
      <c r="U787" s="1" t="s">
        <v>1585</v>
      </c>
      <c r="V787" t="str">
        <f t="shared" si="180"/>
        <v>Broderick</v>
      </c>
      <c r="W787">
        <f t="shared" si="181"/>
        <v>40.700000000000003</v>
      </c>
      <c r="X787">
        <f t="shared" si="182"/>
        <v>5.42</v>
      </c>
      <c r="Y787" t="str">
        <f t="shared" si="183"/>
        <v>No</v>
      </c>
      <c r="Z787" t="str">
        <f t="shared" si="184"/>
        <v>No</v>
      </c>
      <c r="AA787" t="str">
        <f t="shared" si="185"/>
        <v>No</v>
      </c>
      <c r="AB787">
        <f t="shared" si="186"/>
        <v>0</v>
      </c>
      <c r="AC787" t="str">
        <f t="shared" si="187"/>
        <v>No</v>
      </c>
      <c r="AD787" t="str">
        <f t="shared" si="188"/>
        <v>Obesity</v>
      </c>
      <c r="AE787" t="str">
        <f t="shared" si="189"/>
        <v>Normal</v>
      </c>
      <c r="AF787" t="str">
        <f t="shared" si="190"/>
        <v>2-Oct-1982</v>
      </c>
      <c r="AG787" s="18">
        <f>VLOOKUP($U787,$A786:$Q$2344,13,FALSE)</f>
        <v>6536.68</v>
      </c>
      <c r="AH787" t="str">
        <f t="shared" si="191"/>
        <v>tier - 2</v>
      </c>
      <c r="AI787" t="str">
        <f t="shared" si="192"/>
        <v>tier - 2</v>
      </c>
      <c r="AJ787" t="str">
        <f t="shared" si="193"/>
        <v>R1012</v>
      </c>
      <c r="AK787">
        <f t="shared" si="194"/>
        <v>40</v>
      </c>
    </row>
    <row r="788" spans="1:37" ht="15.6" x14ac:dyDescent="0.3">
      <c r="A788" s="1" t="s">
        <v>1584</v>
      </c>
      <c r="B788" t="s">
        <v>5475</v>
      </c>
      <c r="C788">
        <v>18.335000000000001</v>
      </c>
      <c r="D788">
        <v>10.97</v>
      </c>
      <c r="E788" t="s">
        <v>2380</v>
      </c>
      <c r="F788" t="s">
        <v>2380</v>
      </c>
      <c r="G788" t="s">
        <v>2380</v>
      </c>
      <c r="H788">
        <v>0</v>
      </c>
      <c r="I788" t="s">
        <v>2380</v>
      </c>
      <c r="J788" t="s">
        <v>8347</v>
      </c>
      <c r="K788" t="s">
        <v>8348</v>
      </c>
      <c r="L788" t="s">
        <v>9090</v>
      </c>
      <c r="M788" s="15">
        <v>6546.16</v>
      </c>
      <c r="N788" t="s">
        <v>11</v>
      </c>
      <c r="O788" t="s">
        <v>12</v>
      </c>
      <c r="P788" t="s">
        <v>13</v>
      </c>
      <c r="Q788">
        <v>53</v>
      </c>
      <c r="U788" s="1" t="s">
        <v>1584</v>
      </c>
      <c r="V788" t="str">
        <f t="shared" si="180"/>
        <v>Summers</v>
      </c>
      <c r="W788">
        <f t="shared" si="181"/>
        <v>18.335000000000001</v>
      </c>
      <c r="X788">
        <f t="shared" si="182"/>
        <v>10.97</v>
      </c>
      <c r="Y788" t="str">
        <f t="shared" si="183"/>
        <v>No</v>
      </c>
      <c r="Z788" t="str">
        <f t="shared" si="184"/>
        <v>No</v>
      </c>
      <c r="AA788" t="str">
        <f t="shared" si="185"/>
        <v>No</v>
      </c>
      <c r="AB788">
        <f t="shared" si="186"/>
        <v>0</v>
      </c>
      <c r="AC788" t="str">
        <f t="shared" si="187"/>
        <v>No</v>
      </c>
      <c r="AD788" t="str">
        <f t="shared" si="188"/>
        <v>Underweight</v>
      </c>
      <c r="AE788" t="str">
        <f t="shared" si="189"/>
        <v>Diabetes</v>
      </c>
      <c r="AF788" t="str">
        <f t="shared" si="190"/>
        <v>3-Dec-1969</v>
      </c>
      <c r="AG788" s="18">
        <f>VLOOKUP($U788,$A787:$Q$2344,13,FALSE)</f>
        <v>6546.16</v>
      </c>
      <c r="AH788" t="str">
        <f t="shared" si="191"/>
        <v>tier - 2</v>
      </c>
      <c r="AI788" t="str">
        <f t="shared" si="192"/>
        <v>tier - 3</v>
      </c>
      <c r="AJ788" t="str">
        <f t="shared" si="193"/>
        <v>R1013</v>
      </c>
      <c r="AK788">
        <f t="shared" si="194"/>
        <v>53</v>
      </c>
    </row>
    <row r="789" spans="1:37" ht="15.6" x14ac:dyDescent="0.3">
      <c r="A789" s="1" t="s">
        <v>1583</v>
      </c>
      <c r="B789" t="s">
        <v>4764</v>
      </c>
      <c r="C789">
        <v>33.914999999999999</v>
      </c>
      <c r="D789">
        <v>9.56</v>
      </c>
      <c r="E789" t="s">
        <v>2381</v>
      </c>
      <c r="F789" t="s">
        <v>2380</v>
      </c>
      <c r="G789" t="s">
        <v>2380</v>
      </c>
      <c r="H789">
        <v>2</v>
      </c>
      <c r="I789" t="s">
        <v>2380</v>
      </c>
      <c r="J789" t="s">
        <v>8344</v>
      </c>
      <c r="K789" t="s">
        <v>8348</v>
      </c>
      <c r="L789" t="s">
        <v>9091</v>
      </c>
      <c r="M789" s="15">
        <v>6548.2</v>
      </c>
      <c r="N789" t="s">
        <v>11</v>
      </c>
      <c r="O789" t="s">
        <v>12</v>
      </c>
      <c r="P789" t="s">
        <v>23</v>
      </c>
      <c r="Q789">
        <v>36</v>
      </c>
      <c r="U789" s="1" t="s">
        <v>1583</v>
      </c>
      <c r="V789" t="str">
        <f t="shared" si="180"/>
        <v>Fisher</v>
      </c>
      <c r="W789">
        <f t="shared" si="181"/>
        <v>33.914999999999999</v>
      </c>
      <c r="X789">
        <f t="shared" si="182"/>
        <v>9.56</v>
      </c>
      <c r="Y789" t="str">
        <f t="shared" si="183"/>
        <v>Yes</v>
      </c>
      <c r="Z789" t="str">
        <f t="shared" si="184"/>
        <v>No</v>
      </c>
      <c r="AA789" t="str">
        <f t="shared" si="185"/>
        <v>No</v>
      </c>
      <c r="AB789">
        <f t="shared" si="186"/>
        <v>2</v>
      </c>
      <c r="AC789" t="str">
        <f t="shared" si="187"/>
        <v>No</v>
      </c>
      <c r="AD789" t="str">
        <f t="shared" si="188"/>
        <v>Obesity</v>
      </c>
      <c r="AE789" t="str">
        <f t="shared" si="189"/>
        <v>Diabetes</v>
      </c>
      <c r="AF789" t="str">
        <f t="shared" si="190"/>
        <v>18-Dec-1986</v>
      </c>
      <c r="AG789" s="18">
        <f>VLOOKUP($U789,$A788:$Q$2344,13,FALSE)</f>
        <v>6548.2</v>
      </c>
      <c r="AH789" t="str">
        <f t="shared" si="191"/>
        <v>tier - 2</v>
      </c>
      <c r="AI789" t="str">
        <f t="shared" si="192"/>
        <v>tier - 3</v>
      </c>
      <c r="AJ789" t="str">
        <f t="shared" si="193"/>
        <v>R1012</v>
      </c>
      <c r="AK789">
        <f t="shared" si="194"/>
        <v>36</v>
      </c>
    </row>
    <row r="790" spans="1:37" ht="15.6" x14ac:dyDescent="0.3">
      <c r="A790" s="1" t="s">
        <v>1582</v>
      </c>
      <c r="B790" t="s">
        <v>5476</v>
      </c>
      <c r="C790">
        <v>33.534999999999997</v>
      </c>
      <c r="D790">
        <v>9.4</v>
      </c>
      <c r="E790" t="s">
        <v>2381</v>
      </c>
      <c r="F790" t="s">
        <v>2380</v>
      </c>
      <c r="G790" t="s">
        <v>2380</v>
      </c>
      <c r="H790">
        <v>2</v>
      </c>
      <c r="I790" t="s">
        <v>2380</v>
      </c>
      <c r="J790" t="s">
        <v>8344</v>
      </c>
      <c r="K790" t="s">
        <v>8348</v>
      </c>
      <c r="L790" t="s">
        <v>9092</v>
      </c>
      <c r="M790" s="15">
        <v>6551.75</v>
      </c>
      <c r="N790" t="s">
        <v>11</v>
      </c>
      <c r="O790" t="s">
        <v>11</v>
      </c>
      <c r="P790" t="s">
        <v>247</v>
      </c>
      <c r="Q790">
        <v>33</v>
      </c>
      <c r="U790" s="1" t="s">
        <v>1582</v>
      </c>
      <c r="V790" t="str">
        <f t="shared" si="180"/>
        <v>Zhou</v>
      </c>
      <c r="W790">
        <f t="shared" si="181"/>
        <v>33.534999999999997</v>
      </c>
      <c r="X790">
        <f t="shared" si="182"/>
        <v>9.4</v>
      </c>
      <c r="Y790" t="str">
        <f t="shared" si="183"/>
        <v>Yes</v>
      </c>
      <c r="Z790" t="str">
        <f t="shared" si="184"/>
        <v>No</v>
      </c>
      <c r="AA790" t="str">
        <f t="shared" si="185"/>
        <v>No</v>
      </c>
      <c r="AB790">
        <f t="shared" si="186"/>
        <v>2</v>
      </c>
      <c r="AC790" t="str">
        <f t="shared" si="187"/>
        <v>No</v>
      </c>
      <c r="AD790" t="str">
        <f t="shared" si="188"/>
        <v>Obesity</v>
      </c>
      <c r="AE790" t="str">
        <f t="shared" si="189"/>
        <v>Diabetes</v>
      </c>
      <c r="AF790" t="str">
        <f t="shared" si="190"/>
        <v>6-Aug-1989</v>
      </c>
      <c r="AG790" s="18">
        <f>VLOOKUP($U790,$A789:$Q$2344,13,FALSE)</f>
        <v>6551.75</v>
      </c>
      <c r="AH790" t="str">
        <f t="shared" si="191"/>
        <v>tier - 2</v>
      </c>
      <c r="AI790" t="str">
        <f t="shared" si="192"/>
        <v>tier - 2</v>
      </c>
      <c r="AJ790" t="str">
        <f t="shared" si="193"/>
        <v>R1024</v>
      </c>
      <c r="AK790">
        <f t="shared" si="194"/>
        <v>33</v>
      </c>
    </row>
    <row r="791" spans="1:37" ht="15.6" x14ac:dyDescent="0.3">
      <c r="A791" s="1" t="s">
        <v>1581</v>
      </c>
      <c r="B791" t="s">
        <v>5477</v>
      </c>
      <c r="C791">
        <v>23.655000000000001</v>
      </c>
      <c r="D791">
        <v>8.48</v>
      </c>
      <c r="E791" t="s">
        <v>2381</v>
      </c>
      <c r="F791" t="s">
        <v>2380</v>
      </c>
      <c r="G791" t="s">
        <v>2380</v>
      </c>
      <c r="H791">
        <v>2</v>
      </c>
      <c r="I791" t="s">
        <v>2380</v>
      </c>
      <c r="J791" t="s">
        <v>8346</v>
      </c>
      <c r="K791" t="s">
        <v>8348</v>
      </c>
      <c r="L791" t="s">
        <v>9093</v>
      </c>
      <c r="M791" s="15">
        <v>6552.01</v>
      </c>
      <c r="N791" t="s">
        <v>12</v>
      </c>
      <c r="O791" t="s">
        <v>11</v>
      </c>
      <c r="P791" t="s">
        <v>13</v>
      </c>
      <c r="Q791">
        <v>54</v>
      </c>
      <c r="U791" s="1" t="s">
        <v>1581</v>
      </c>
      <c r="V791" t="str">
        <f t="shared" si="180"/>
        <v>Clarke-Ames</v>
      </c>
      <c r="W791">
        <f t="shared" si="181"/>
        <v>23.655000000000001</v>
      </c>
      <c r="X791">
        <f t="shared" si="182"/>
        <v>8.48</v>
      </c>
      <c r="Y791" t="str">
        <f t="shared" si="183"/>
        <v>Yes</v>
      </c>
      <c r="Z791" t="str">
        <f t="shared" si="184"/>
        <v>No</v>
      </c>
      <c r="AA791" t="str">
        <f t="shared" si="185"/>
        <v>No</v>
      </c>
      <c r="AB791">
        <f t="shared" si="186"/>
        <v>2</v>
      </c>
      <c r="AC791" t="str">
        <f t="shared" si="187"/>
        <v>No</v>
      </c>
      <c r="AD791" t="str">
        <f t="shared" si="188"/>
        <v>Normal weight</v>
      </c>
      <c r="AE791" t="str">
        <f t="shared" si="189"/>
        <v>Diabetes</v>
      </c>
      <c r="AF791" t="str">
        <f t="shared" si="190"/>
        <v>11-Dec-1968</v>
      </c>
      <c r="AG791" s="18">
        <f>VLOOKUP($U791,$A790:$Q$2344,13,FALSE)</f>
        <v>6552.01</v>
      </c>
      <c r="AH791" t="str">
        <f t="shared" si="191"/>
        <v>tier - 3</v>
      </c>
      <c r="AI791" t="str">
        <f t="shared" si="192"/>
        <v>tier - 2</v>
      </c>
      <c r="AJ791" t="str">
        <f t="shared" si="193"/>
        <v>R1013</v>
      </c>
      <c r="AK791">
        <f t="shared" si="194"/>
        <v>54</v>
      </c>
    </row>
    <row r="792" spans="1:37" ht="15.6" x14ac:dyDescent="0.3">
      <c r="A792" s="1" t="s">
        <v>1580</v>
      </c>
      <c r="B792" t="s">
        <v>5478</v>
      </c>
      <c r="C792">
        <v>28</v>
      </c>
      <c r="D792">
        <v>5.57</v>
      </c>
      <c r="E792" t="s">
        <v>2380</v>
      </c>
      <c r="F792" t="s">
        <v>2380</v>
      </c>
      <c r="G792" t="s">
        <v>2380</v>
      </c>
      <c r="H792">
        <v>0</v>
      </c>
      <c r="I792" t="s">
        <v>2380</v>
      </c>
      <c r="J792" t="s">
        <v>8345</v>
      </c>
      <c r="K792" t="s">
        <v>8350</v>
      </c>
      <c r="L792" t="s">
        <v>9094</v>
      </c>
      <c r="M792" s="15">
        <v>6555.07</v>
      </c>
      <c r="N792" t="s">
        <v>11</v>
      </c>
      <c r="O792" t="s">
        <v>11</v>
      </c>
      <c r="P792" t="s">
        <v>247</v>
      </c>
      <c r="Q792">
        <v>38</v>
      </c>
      <c r="U792" s="1" t="s">
        <v>1580</v>
      </c>
      <c r="V792" t="str">
        <f t="shared" si="180"/>
        <v>Staton</v>
      </c>
      <c r="W792">
        <f t="shared" si="181"/>
        <v>28</v>
      </c>
      <c r="X792">
        <f t="shared" si="182"/>
        <v>5.57</v>
      </c>
      <c r="Y792" t="str">
        <f t="shared" si="183"/>
        <v>No</v>
      </c>
      <c r="Z792" t="str">
        <f t="shared" si="184"/>
        <v>No</v>
      </c>
      <c r="AA792" t="str">
        <f t="shared" si="185"/>
        <v>No</v>
      </c>
      <c r="AB792">
        <f t="shared" si="186"/>
        <v>0</v>
      </c>
      <c r="AC792" t="str">
        <f t="shared" si="187"/>
        <v>No</v>
      </c>
      <c r="AD792" t="str">
        <f t="shared" si="188"/>
        <v>Over weight</v>
      </c>
      <c r="AE792" t="str">
        <f t="shared" si="189"/>
        <v>Normal</v>
      </c>
      <c r="AF792" t="str">
        <f t="shared" si="190"/>
        <v>20-Sep-1984</v>
      </c>
      <c r="AG792" s="18">
        <f>VLOOKUP($U792,$A791:$Q$2344,13,FALSE)</f>
        <v>6555.07</v>
      </c>
      <c r="AH792" t="str">
        <f t="shared" si="191"/>
        <v>tier - 2</v>
      </c>
      <c r="AI792" t="str">
        <f t="shared" si="192"/>
        <v>tier - 2</v>
      </c>
      <c r="AJ792" t="str">
        <f t="shared" si="193"/>
        <v>R1024</v>
      </c>
      <c r="AK792">
        <f t="shared" si="194"/>
        <v>38</v>
      </c>
    </row>
    <row r="793" spans="1:37" ht="15.6" x14ac:dyDescent="0.3">
      <c r="A793" s="1" t="s">
        <v>1579</v>
      </c>
      <c r="B793" t="s">
        <v>5479</v>
      </c>
      <c r="C793">
        <v>30.23</v>
      </c>
      <c r="D793">
        <v>6.94</v>
      </c>
      <c r="E793" t="s">
        <v>2381</v>
      </c>
      <c r="F793" t="s">
        <v>2380</v>
      </c>
      <c r="G793" t="s">
        <v>2381</v>
      </c>
      <c r="H793">
        <v>1</v>
      </c>
      <c r="I793" t="s">
        <v>2380</v>
      </c>
      <c r="J793" t="s">
        <v>8344</v>
      </c>
      <c r="K793" t="s">
        <v>8348</v>
      </c>
      <c r="L793" t="s">
        <v>9095</v>
      </c>
      <c r="M793" s="15">
        <v>6571.02</v>
      </c>
      <c r="N793" t="s">
        <v>11</v>
      </c>
      <c r="O793" t="s">
        <v>16</v>
      </c>
      <c r="P793" t="s">
        <v>23</v>
      </c>
      <c r="Q793">
        <v>41</v>
      </c>
      <c r="U793" s="1" t="s">
        <v>1579</v>
      </c>
      <c r="V793" t="str">
        <f t="shared" si="180"/>
        <v>Forster</v>
      </c>
      <c r="W793">
        <f t="shared" si="181"/>
        <v>30.23</v>
      </c>
      <c r="X793">
        <f t="shared" si="182"/>
        <v>6.94</v>
      </c>
      <c r="Y793" t="str">
        <f t="shared" si="183"/>
        <v>Yes</v>
      </c>
      <c r="Z793" t="str">
        <f t="shared" si="184"/>
        <v>No</v>
      </c>
      <c r="AA793" t="str">
        <f t="shared" si="185"/>
        <v>Yes</v>
      </c>
      <c r="AB793">
        <f t="shared" si="186"/>
        <v>1</v>
      </c>
      <c r="AC793" t="str">
        <f t="shared" si="187"/>
        <v>No</v>
      </c>
      <c r="AD793" t="str">
        <f t="shared" si="188"/>
        <v>Obesity</v>
      </c>
      <c r="AE793" t="str">
        <f t="shared" si="189"/>
        <v>Diabetes</v>
      </c>
      <c r="AF793" t="str">
        <f t="shared" si="190"/>
        <v>20-Jul-1981</v>
      </c>
      <c r="AG793" s="18">
        <f>VLOOKUP($U793,$A792:$Q$2344,13,FALSE)</f>
        <v>6571.02</v>
      </c>
      <c r="AH793" t="str">
        <f t="shared" si="191"/>
        <v>tier - 2</v>
      </c>
      <c r="AI793" t="str">
        <f t="shared" si="192"/>
        <v>tier - 1</v>
      </c>
      <c r="AJ793" t="str">
        <f t="shared" si="193"/>
        <v>R1012</v>
      </c>
      <c r="AK793">
        <f t="shared" si="194"/>
        <v>41</v>
      </c>
    </row>
    <row r="794" spans="1:37" ht="15.6" x14ac:dyDescent="0.3">
      <c r="A794" s="1" t="s">
        <v>1578</v>
      </c>
      <c r="B794" t="s">
        <v>5480</v>
      </c>
      <c r="C794">
        <v>51.14</v>
      </c>
      <c r="D794">
        <v>4.05</v>
      </c>
      <c r="E794" t="s">
        <v>2380</v>
      </c>
      <c r="F794" t="s">
        <v>2380</v>
      </c>
      <c r="G794" t="s">
        <v>2380</v>
      </c>
      <c r="H794">
        <v>1</v>
      </c>
      <c r="I794" t="s">
        <v>2380</v>
      </c>
      <c r="J794" t="s">
        <v>8344</v>
      </c>
      <c r="K794" t="s">
        <v>8350</v>
      </c>
      <c r="L794" t="s">
        <v>9096</v>
      </c>
      <c r="M794" s="15">
        <v>6571.54</v>
      </c>
      <c r="N794" t="s">
        <v>11</v>
      </c>
      <c r="O794" t="s">
        <v>12</v>
      </c>
      <c r="P794" t="s">
        <v>42</v>
      </c>
      <c r="Q794">
        <v>38</v>
      </c>
      <c r="U794" s="1" t="s">
        <v>1578</v>
      </c>
      <c r="V794" t="str">
        <f t="shared" si="180"/>
        <v>Monaghan</v>
      </c>
      <c r="W794">
        <f t="shared" si="181"/>
        <v>51.14</v>
      </c>
      <c r="X794">
        <f t="shared" si="182"/>
        <v>4.05</v>
      </c>
      <c r="Y794" t="str">
        <f t="shared" si="183"/>
        <v>No</v>
      </c>
      <c r="Z794" t="str">
        <f t="shared" si="184"/>
        <v>No</v>
      </c>
      <c r="AA794" t="str">
        <f t="shared" si="185"/>
        <v>No</v>
      </c>
      <c r="AB794">
        <f t="shared" si="186"/>
        <v>1</v>
      </c>
      <c r="AC794" t="str">
        <f t="shared" si="187"/>
        <v>No</v>
      </c>
      <c r="AD794" t="str">
        <f t="shared" si="188"/>
        <v>Obesity</v>
      </c>
      <c r="AE794" t="str">
        <f t="shared" si="189"/>
        <v>Normal</v>
      </c>
      <c r="AF794" t="str">
        <f t="shared" si="190"/>
        <v>5-Oct-1984</v>
      </c>
      <c r="AG794" s="18">
        <f>VLOOKUP($U794,$A793:$Q$2344,13,FALSE)</f>
        <v>6571.54</v>
      </c>
      <c r="AH794" t="str">
        <f t="shared" si="191"/>
        <v>tier - 2</v>
      </c>
      <c r="AI794" t="str">
        <f t="shared" si="192"/>
        <v>tier - 3</v>
      </c>
      <c r="AJ794" t="str">
        <f t="shared" si="193"/>
        <v>R1011</v>
      </c>
      <c r="AK794">
        <f t="shared" si="194"/>
        <v>38</v>
      </c>
    </row>
    <row r="795" spans="1:37" ht="15.6" x14ac:dyDescent="0.3">
      <c r="A795" s="1" t="s">
        <v>1577</v>
      </c>
      <c r="B795" t="s">
        <v>5481</v>
      </c>
      <c r="C795">
        <v>24.32</v>
      </c>
      <c r="D795">
        <v>10.220000000000001</v>
      </c>
      <c r="E795" t="s">
        <v>2380</v>
      </c>
      <c r="F795" t="s">
        <v>2380</v>
      </c>
      <c r="G795" t="s">
        <v>2380</v>
      </c>
      <c r="H795">
        <v>0</v>
      </c>
      <c r="I795" t="s">
        <v>2380</v>
      </c>
      <c r="J795" t="s">
        <v>8346</v>
      </c>
      <c r="K795" t="s">
        <v>8348</v>
      </c>
      <c r="L795" t="s">
        <v>9097</v>
      </c>
      <c r="M795" s="15">
        <v>6593.51</v>
      </c>
      <c r="N795" t="s">
        <v>11</v>
      </c>
      <c r="O795" t="s">
        <v>16</v>
      </c>
      <c r="P795" t="s">
        <v>13</v>
      </c>
      <c r="Q795">
        <v>40</v>
      </c>
      <c r="U795" s="1" t="s">
        <v>1577</v>
      </c>
      <c r="V795" t="str">
        <f t="shared" si="180"/>
        <v>Kawamoto</v>
      </c>
      <c r="W795">
        <f t="shared" si="181"/>
        <v>24.32</v>
      </c>
      <c r="X795">
        <f t="shared" si="182"/>
        <v>10.220000000000001</v>
      </c>
      <c r="Y795" t="str">
        <f t="shared" si="183"/>
        <v>No</v>
      </c>
      <c r="Z795" t="str">
        <f t="shared" si="184"/>
        <v>No</v>
      </c>
      <c r="AA795" t="str">
        <f t="shared" si="185"/>
        <v>No</v>
      </c>
      <c r="AB795">
        <f t="shared" si="186"/>
        <v>0</v>
      </c>
      <c r="AC795" t="str">
        <f t="shared" si="187"/>
        <v>No</v>
      </c>
      <c r="AD795" t="str">
        <f t="shared" si="188"/>
        <v>Normal weight</v>
      </c>
      <c r="AE795" t="str">
        <f t="shared" si="189"/>
        <v>Diabetes</v>
      </c>
      <c r="AF795" t="str">
        <f t="shared" si="190"/>
        <v>22-Nov-1982</v>
      </c>
      <c r="AG795" s="18">
        <f>VLOOKUP($U795,$A794:$Q$2344,13,FALSE)</f>
        <v>6593.51</v>
      </c>
      <c r="AH795" t="str">
        <f t="shared" si="191"/>
        <v>tier - 2</v>
      </c>
      <c r="AI795" t="str">
        <f t="shared" si="192"/>
        <v>tier - 1</v>
      </c>
      <c r="AJ795" t="str">
        <f t="shared" si="193"/>
        <v>R1013</v>
      </c>
      <c r="AK795">
        <f t="shared" si="194"/>
        <v>40</v>
      </c>
    </row>
    <row r="796" spans="1:37" ht="15.6" x14ac:dyDescent="0.3">
      <c r="A796" s="1" t="s">
        <v>1576</v>
      </c>
      <c r="B796" t="s">
        <v>5482</v>
      </c>
      <c r="C796">
        <v>38.06</v>
      </c>
      <c r="D796">
        <v>9.24</v>
      </c>
      <c r="E796" t="s">
        <v>2380</v>
      </c>
      <c r="F796" t="s">
        <v>2380</v>
      </c>
      <c r="G796" t="s">
        <v>2380</v>
      </c>
      <c r="H796">
        <v>0</v>
      </c>
      <c r="I796" t="s">
        <v>2380</v>
      </c>
      <c r="J796" t="s">
        <v>8344</v>
      </c>
      <c r="K796" t="s">
        <v>8348</v>
      </c>
      <c r="L796" t="s">
        <v>9098</v>
      </c>
      <c r="M796" s="15">
        <v>6600.21</v>
      </c>
      <c r="N796" t="s">
        <v>12</v>
      </c>
      <c r="O796" t="s">
        <v>11</v>
      </c>
      <c r="P796" t="s">
        <v>168</v>
      </c>
      <c r="Q796">
        <v>40</v>
      </c>
      <c r="U796" s="1" t="s">
        <v>1576</v>
      </c>
      <c r="V796" t="str">
        <f t="shared" si="180"/>
        <v>Dicharry</v>
      </c>
      <c r="W796">
        <f t="shared" si="181"/>
        <v>38.06</v>
      </c>
      <c r="X796">
        <f t="shared" si="182"/>
        <v>9.24</v>
      </c>
      <c r="Y796" t="str">
        <f t="shared" si="183"/>
        <v>No</v>
      </c>
      <c r="Z796" t="str">
        <f t="shared" si="184"/>
        <v>No</v>
      </c>
      <c r="AA796" t="str">
        <f t="shared" si="185"/>
        <v>No</v>
      </c>
      <c r="AB796">
        <f t="shared" si="186"/>
        <v>0</v>
      </c>
      <c r="AC796" t="str">
        <f t="shared" si="187"/>
        <v>No</v>
      </c>
      <c r="AD796" t="str">
        <f t="shared" si="188"/>
        <v>Obesity</v>
      </c>
      <c r="AE796" t="str">
        <f t="shared" si="189"/>
        <v>Diabetes</v>
      </c>
      <c r="AF796" t="str">
        <f t="shared" si="190"/>
        <v>29-Dec-1982</v>
      </c>
      <c r="AG796" s="18">
        <f>VLOOKUP($U796,$A795:$Q$2344,13,FALSE)</f>
        <v>6600.21</v>
      </c>
      <c r="AH796" t="str">
        <f t="shared" si="191"/>
        <v>tier - 3</v>
      </c>
      <c r="AI796" t="str">
        <f t="shared" si="192"/>
        <v>tier - 2</v>
      </c>
      <c r="AJ796" t="str">
        <f t="shared" si="193"/>
        <v>R1016</v>
      </c>
      <c r="AK796">
        <f t="shared" si="194"/>
        <v>40</v>
      </c>
    </row>
    <row r="797" spans="1:37" ht="15.6" x14ac:dyDescent="0.3">
      <c r="A797" s="1" t="s">
        <v>1575</v>
      </c>
      <c r="B797" t="s">
        <v>5483</v>
      </c>
      <c r="C797">
        <v>37.700000000000003</v>
      </c>
      <c r="D797">
        <v>8.6</v>
      </c>
      <c r="E797" t="s">
        <v>2380</v>
      </c>
      <c r="F797" t="s">
        <v>2380</v>
      </c>
      <c r="G797" t="s">
        <v>2380</v>
      </c>
      <c r="H797">
        <v>0</v>
      </c>
      <c r="I797" t="s">
        <v>2380</v>
      </c>
      <c r="J797" t="s">
        <v>8344</v>
      </c>
      <c r="K797" t="s">
        <v>8348</v>
      </c>
      <c r="L797" t="s">
        <v>9099</v>
      </c>
      <c r="M797" s="15">
        <v>6600.36</v>
      </c>
      <c r="N797" t="s">
        <v>11</v>
      </c>
      <c r="O797" t="s">
        <v>12</v>
      </c>
      <c r="P797" t="s">
        <v>42</v>
      </c>
      <c r="Q797">
        <v>40</v>
      </c>
      <c r="U797" s="1" t="s">
        <v>1575</v>
      </c>
      <c r="V797" t="str">
        <f t="shared" si="180"/>
        <v>Berry</v>
      </c>
      <c r="W797">
        <f t="shared" si="181"/>
        <v>37.700000000000003</v>
      </c>
      <c r="X797">
        <f t="shared" si="182"/>
        <v>8.6</v>
      </c>
      <c r="Y797" t="str">
        <f t="shared" si="183"/>
        <v>No</v>
      </c>
      <c r="Z797" t="str">
        <f t="shared" si="184"/>
        <v>No</v>
      </c>
      <c r="AA797" t="str">
        <f t="shared" si="185"/>
        <v>No</v>
      </c>
      <c r="AB797">
        <f t="shared" si="186"/>
        <v>0</v>
      </c>
      <c r="AC797" t="str">
        <f t="shared" si="187"/>
        <v>No</v>
      </c>
      <c r="AD797" t="str">
        <f t="shared" si="188"/>
        <v>Obesity</v>
      </c>
      <c r="AE797" t="str">
        <f t="shared" si="189"/>
        <v>Diabetes</v>
      </c>
      <c r="AF797" t="str">
        <f t="shared" si="190"/>
        <v>7-Nov-1982</v>
      </c>
      <c r="AG797" s="18">
        <f>VLOOKUP($U797,$A796:$Q$2344,13,FALSE)</f>
        <v>6600.36</v>
      </c>
      <c r="AH797" t="str">
        <f t="shared" si="191"/>
        <v>tier - 2</v>
      </c>
      <c r="AI797" t="str">
        <f t="shared" si="192"/>
        <v>tier - 3</v>
      </c>
      <c r="AJ797" t="str">
        <f t="shared" si="193"/>
        <v>R1011</v>
      </c>
      <c r="AK797">
        <f t="shared" si="194"/>
        <v>40</v>
      </c>
    </row>
    <row r="798" spans="1:37" ht="15.6" x14ac:dyDescent="0.3">
      <c r="A798" s="1" t="s">
        <v>1574</v>
      </c>
      <c r="B798" t="s">
        <v>5484</v>
      </c>
      <c r="C798">
        <v>44</v>
      </c>
      <c r="D798">
        <v>9.32</v>
      </c>
      <c r="E798" t="s">
        <v>2381</v>
      </c>
      <c r="F798" t="s">
        <v>2380</v>
      </c>
      <c r="G798" t="s">
        <v>2380</v>
      </c>
      <c r="H798">
        <v>2</v>
      </c>
      <c r="I798" t="s">
        <v>2380</v>
      </c>
      <c r="J798" t="s">
        <v>8344</v>
      </c>
      <c r="K798" t="s">
        <v>8348</v>
      </c>
      <c r="L798" t="s">
        <v>9085</v>
      </c>
      <c r="M798" s="15">
        <v>6610.11</v>
      </c>
      <c r="N798" t="s">
        <v>12</v>
      </c>
      <c r="O798" t="s">
        <v>11</v>
      </c>
      <c r="P798" t="s">
        <v>164</v>
      </c>
      <c r="Q798">
        <v>40</v>
      </c>
      <c r="U798" s="1" t="s">
        <v>1574</v>
      </c>
      <c r="V798" t="str">
        <f t="shared" si="180"/>
        <v>Porfirio</v>
      </c>
      <c r="W798">
        <f t="shared" si="181"/>
        <v>44</v>
      </c>
      <c r="X798">
        <f t="shared" si="182"/>
        <v>9.32</v>
      </c>
      <c r="Y798" t="str">
        <f t="shared" si="183"/>
        <v>Yes</v>
      </c>
      <c r="Z798" t="str">
        <f t="shared" si="184"/>
        <v>No</v>
      </c>
      <c r="AA798" t="str">
        <f t="shared" si="185"/>
        <v>No</v>
      </c>
      <c r="AB798">
        <f t="shared" si="186"/>
        <v>2</v>
      </c>
      <c r="AC798" t="str">
        <f t="shared" si="187"/>
        <v>No</v>
      </c>
      <c r="AD798" t="str">
        <f t="shared" si="188"/>
        <v>Obesity</v>
      </c>
      <c r="AE798" t="str">
        <f t="shared" si="189"/>
        <v>Diabetes</v>
      </c>
      <c r="AF798" t="str">
        <f t="shared" si="190"/>
        <v>28-Aug-1982</v>
      </c>
      <c r="AG798" s="18">
        <f>VLOOKUP($U798,$A797:$Q$2344,13,FALSE)</f>
        <v>6610.11</v>
      </c>
      <c r="AH798" t="str">
        <f t="shared" si="191"/>
        <v>tier - 3</v>
      </c>
      <c r="AI798" t="str">
        <f t="shared" si="192"/>
        <v>tier - 2</v>
      </c>
      <c r="AJ798" t="str">
        <f t="shared" si="193"/>
        <v>R1015</v>
      </c>
      <c r="AK798">
        <f t="shared" si="194"/>
        <v>40</v>
      </c>
    </row>
    <row r="799" spans="1:37" ht="15.6" x14ac:dyDescent="0.3">
      <c r="A799" s="1" t="s">
        <v>1573</v>
      </c>
      <c r="B799" t="s">
        <v>5485</v>
      </c>
      <c r="C799">
        <v>41.45</v>
      </c>
      <c r="D799">
        <v>6.12</v>
      </c>
      <c r="E799" t="s">
        <v>2381</v>
      </c>
      <c r="F799" t="s">
        <v>2380</v>
      </c>
      <c r="G799" t="s">
        <v>2380</v>
      </c>
      <c r="H799">
        <v>0</v>
      </c>
      <c r="I799" t="s">
        <v>2380</v>
      </c>
      <c r="J799" t="s">
        <v>8344</v>
      </c>
      <c r="K799" t="s">
        <v>8349</v>
      </c>
      <c r="L799" t="s">
        <v>9100</v>
      </c>
      <c r="M799" s="15">
        <v>6630.31</v>
      </c>
      <c r="N799" t="s">
        <v>11</v>
      </c>
      <c r="O799" t="s">
        <v>16</v>
      </c>
      <c r="P799" t="s">
        <v>13</v>
      </c>
      <c r="Q799">
        <v>49</v>
      </c>
      <c r="U799" s="1" t="s">
        <v>1573</v>
      </c>
      <c r="V799" t="str">
        <f t="shared" si="180"/>
        <v>Thind</v>
      </c>
      <c r="W799">
        <f t="shared" si="181"/>
        <v>41.45</v>
      </c>
      <c r="X799">
        <f t="shared" si="182"/>
        <v>6.12</v>
      </c>
      <c r="Y799" t="str">
        <f t="shared" si="183"/>
        <v>Yes</v>
      </c>
      <c r="Z799" t="str">
        <f t="shared" si="184"/>
        <v>No</v>
      </c>
      <c r="AA799" t="str">
        <f t="shared" si="185"/>
        <v>No</v>
      </c>
      <c r="AB799">
        <f t="shared" si="186"/>
        <v>0</v>
      </c>
      <c r="AC799" t="str">
        <f t="shared" si="187"/>
        <v>No</v>
      </c>
      <c r="AD799" t="str">
        <f t="shared" si="188"/>
        <v>Obesity</v>
      </c>
      <c r="AE799" t="str">
        <f t="shared" si="189"/>
        <v>Prediabetes</v>
      </c>
      <c r="AF799" t="str">
        <f t="shared" si="190"/>
        <v>29-Aug-1973</v>
      </c>
      <c r="AG799" s="18">
        <f>VLOOKUP($U799,$A798:$Q$2344,13,FALSE)</f>
        <v>6630.31</v>
      </c>
      <c r="AH799" t="str">
        <f t="shared" si="191"/>
        <v>tier - 2</v>
      </c>
      <c r="AI799" t="str">
        <f t="shared" si="192"/>
        <v>tier - 1</v>
      </c>
      <c r="AJ799" t="str">
        <f t="shared" si="193"/>
        <v>R1013</v>
      </c>
      <c r="AK799">
        <f t="shared" si="194"/>
        <v>49</v>
      </c>
    </row>
    <row r="800" spans="1:37" ht="15.6" x14ac:dyDescent="0.3">
      <c r="A800" s="1" t="s">
        <v>1572</v>
      </c>
      <c r="B800" t="s">
        <v>4761</v>
      </c>
      <c r="C800">
        <v>25.364999999999998</v>
      </c>
      <c r="D800">
        <v>9.19</v>
      </c>
      <c r="E800" t="s">
        <v>2381</v>
      </c>
      <c r="F800" t="s">
        <v>2380</v>
      </c>
      <c r="G800" t="s">
        <v>2380</v>
      </c>
      <c r="H800">
        <v>0</v>
      </c>
      <c r="I800" t="s">
        <v>2380</v>
      </c>
      <c r="J800" t="s">
        <v>8345</v>
      </c>
      <c r="K800" t="s">
        <v>8348</v>
      </c>
      <c r="L800" t="s">
        <v>9101</v>
      </c>
      <c r="M800" s="15">
        <v>6638.16</v>
      </c>
      <c r="N800" t="s">
        <v>11</v>
      </c>
      <c r="O800" t="s">
        <v>16</v>
      </c>
      <c r="P800" t="s">
        <v>23</v>
      </c>
      <c r="Q800">
        <v>19</v>
      </c>
      <c r="U800" s="1" t="s">
        <v>1572</v>
      </c>
      <c r="V800" t="str">
        <f t="shared" si="180"/>
        <v>Ryan</v>
      </c>
      <c r="W800">
        <f t="shared" si="181"/>
        <v>25.364999999999998</v>
      </c>
      <c r="X800">
        <f t="shared" si="182"/>
        <v>9.19</v>
      </c>
      <c r="Y800" t="str">
        <f t="shared" si="183"/>
        <v>Yes</v>
      </c>
      <c r="Z800" t="str">
        <f t="shared" si="184"/>
        <v>No</v>
      </c>
      <c r="AA800" t="str">
        <f t="shared" si="185"/>
        <v>No</v>
      </c>
      <c r="AB800">
        <f t="shared" si="186"/>
        <v>0</v>
      </c>
      <c r="AC800" t="str">
        <f t="shared" si="187"/>
        <v>No</v>
      </c>
      <c r="AD800" t="str">
        <f t="shared" si="188"/>
        <v>Over weight</v>
      </c>
      <c r="AE800" t="str">
        <f t="shared" si="189"/>
        <v>Diabetes</v>
      </c>
      <c r="AF800" t="str">
        <f t="shared" si="190"/>
        <v>4-Sep-2003</v>
      </c>
      <c r="AG800" s="18">
        <f>VLOOKUP($U800,$A799:$Q$2344,13,FALSE)</f>
        <v>6638.16</v>
      </c>
      <c r="AH800" t="str">
        <f t="shared" si="191"/>
        <v>tier - 2</v>
      </c>
      <c r="AI800" t="str">
        <f t="shared" si="192"/>
        <v>tier - 1</v>
      </c>
      <c r="AJ800" t="str">
        <f t="shared" si="193"/>
        <v>R1012</v>
      </c>
      <c r="AK800">
        <f t="shared" si="194"/>
        <v>19</v>
      </c>
    </row>
    <row r="801" spans="1:37" ht="15.6" x14ac:dyDescent="0.3">
      <c r="A801" s="1" t="s">
        <v>1571</v>
      </c>
      <c r="B801" t="s">
        <v>5486</v>
      </c>
      <c r="C801">
        <v>34.56</v>
      </c>
      <c r="D801">
        <v>5.84</v>
      </c>
      <c r="E801" t="s">
        <v>2381</v>
      </c>
      <c r="F801" t="s">
        <v>2380</v>
      </c>
      <c r="G801" t="s">
        <v>2381</v>
      </c>
      <c r="H801">
        <v>1</v>
      </c>
      <c r="I801" t="s">
        <v>2380</v>
      </c>
      <c r="J801" t="s">
        <v>8344</v>
      </c>
      <c r="K801" t="s">
        <v>8349</v>
      </c>
      <c r="L801" t="s">
        <v>9102</v>
      </c>
      <c r="M801" s="15">
        <v>6639.3</v>
      </c>
      <c r="N801" t="s">
        <v>11</v>
      </c>
      <c r="O801" t="s">
        <v>11</v>
      </c>
      <c r="P801" t="s">
        <v>300</v>
      </c>
      <c r="Q801">
        <v>33</v>
      </c>
      <c r="U801" s="1" t="s">
        <v>1571</v>
      </c>
      <c r="V801" t="str">
        <f t="shared" si="180"/>
        <v>Horn</v>
      </c>
      <c r="W801">
        <f t="shared" si="181"/>
        <v>34.56</v>
      </c>
      <c r="X801">
        <f t="shared" si="182"/>
        <v>5.84</v>
      </c>
      <c r="Y801" t="str">
        <f t="shared" si="183"/>
        <v>Yes</v>
      </c>
      <c r="Z801" t="str">
        <f t="shared" si="184"/>
        <v>No</v>
      </c>
      <c r="AA801" t="str">
        <f t="shared" si="185"/>
        <v>Yes</v>
      </c>
      <c r="AB801">
        <f t="shared" si="186"/>
        <v>1</v>
      </c>
      <c r="AC801" t="str">
        <f t="shared" si="187"/>
        <v>No</v>
      </c>
      <c r="AD801" t="str">
        <f t="shared" si="188"/>
        <v>Obesity</v>
      </c>
      <c r="AE801" t="str">
        <f t="shared" si="189"/>
        <v>Prediabetes</v>
      </c>
      <c r="AF801" t="str">
        <f t="shared" si="190"/>
        <v>6-Jun-1990</v>
      </c>
      <c r="AG801" s="18">
        <f>VLOOKUP($U801,$A800:$Q$2344,13,FALSE)</f>
        <v>6639.3</v>
      </c>
      <c r="AH801" t="str">
        <f t="shared" si="191"/>
        <v>tier - 2</v>
      </c>
      <c r="AI801" t="str">
        <f t="shared" si="192"/>
        <v>tier - 2</v>
      </c>
      <c r="AJ801" t="str">
        <f t="shared" si="193"/>
        <v>R1021</v>
      </c>
      <c r="AK801">
        <f t="shared" si="194"/>
        <v>33</v>
      </c>
    </row>
    <row r="802" spans="1:37" ht="15.6" x14ac:dyDescent="0.3">
      <c r="A802" s="1" t="s">
        <v>1570</v>
      </c>
      <c r="B802" t="s">
        <v>5487</v>
      </c>
      <c r="C802">
        <v>28.2</v>
      </c>
      <c r="D802">
        <v>7.19</v>
      </c>
      <c r="E802" t="s">
        <v>2381</v>
      </c>
      <c r="F802" t="s">
        <v>2380</v>
      </c>
      <c r="G802" t="s">
        <v>2380</v>
      </c>
      <c r="H802">
        <v>2</v>
      </c>
      <c r="I802" t="s">
        <v>2380</v>
      </c>
      <c r="J802" t="s">
        <v>8345</v>
      </c>
      <c r="K802" t="s">
        <v>8348</v>
      </c>
      <c r="L802" t="s">
        <v>9103</v>
      </c>
      <c r="M802" s="15">
        <v>6640.54</v>
      </c>
      <c r="N802" t="s">
        <v>11</v>
      </c>
      <c r="O802" t="s">
        <v>12</v>
      </c>
      <c r="P802" t="s">
        <v>166</v>
      </c>
      <c r="Q802">
        <v>38</v>
      </c>
      <c r="U802" s="1" t="s">
        <v>1570</v>
      </c>
      <c r="V802" t="str">
        <f t="shared" si="180"/>
        <v>Sabadosa</v>
      </c>
      <c r="W802">
        <f t="shared" si="181"/>
        <v>28.2</v>
      </c>
      <c r="X802">
        <f t="shared" si="182"/>
        <v>7.19</v>
      </c>
      <c r="Y802" t="str">
        <f t="shared" si="183"/>
        <v>Yes</v>
      </c>
      <c r="Z802" t="str">
        <f t="shared" si="184"/>
        <v>No</v>
      </c>
      <c r="AA802" t="str">
        <f t="shared" si="185"/>
        <v>No</v>
      </c>
      <c r="AB802">
        <f t="shared" si="186"/>
        <v>2</v>
      </c>
      <c r="AC802" t="str">
        <f t="shared" si="187"/>
        <v>No</v>
      </c>
      <c r="AD802" t="str">
        <f t="shared" si="188"/>
        <v>Over weight</v>
      </c>
      <c r="AE802" t="str">
        <f t="shared" si="189"/>
        <v>Diabetes</v>
      </c>
      <c r="AF802" t="str">
        <f t="shared" si="190"/>
        <v>8-Dec-1984</v>
      </c>
      <c r="AG802" s="18">
        <f>VLOOKUP($U802,$A801:$Q$2344,13,FALSE)</f>
        <v>6640.54</v>
      </c>
      <c r="AH802" t="str">
        <f t="shared" si="191"/>
        <v>tier - 2</v>
      </c>
      <c r="AI802" t="str">
        <f t="shared" si="192"/>
        <v>tier - 3</v>
      </c>
      <c r="AJ802" t="str">
        <f t="shared" si="193"/>
        <v>R1019</v>
      </c>
      <c r="AK802">
        <f t="shared" si="194"/>
        <v>38</v>
      </c>
    </row>
    <row r="803" spans="1:37" ht="15.6" x14ac:dyDescent="0.3">
      <c r="A803" s="1" t="s">
        <v>1569</v>
      </c>
      <c r="B803" t="s">
        <v>5488</v>
      </c>
      <c r="C803">
        <v>30.43</v>
      </c>
      <c r="D803">
        <v>9.39</v>
      </c>
      <c r="E803" t="s">
        <v>2380</v>
      </c>
      <c r="F803" t="s">
        <v>2380</v>
      </c>
      <c r="G803" t="s">
        <v>2380</v>
      </c>
      <c r="H803">
        <v>0</v>
      </c>
      <c r="I803" t="s">
        <v>2380</v>
      </c>
      <c r="J803" t="s">
        <v>8344</v>
      </c>
      <c r="K803" t="s">
        <v>8348</v>
      </c>
      <c r="L803" t="s">
        <v>9104</v>
      </c>
      <c r="M803" s="15">
        <v>6651.26</v>
      </c>
      <c r="N803" t="s">
        <v>11</v>
      </c>
      <c r="O803" t="s">
        <v>12</v>
      </c>
      <c r="P803" t="s">
        <v>13</v>
      </c>
      <c r="Q803">
        <v>52</v>
      </c>
      <c r="U803" s="1" t="s">
        <v>1569</v>
      </c>
      <c r="V803" t="str">
        <f t="shared" si="180"/>
        <v>Casady</v>
      </c>
      <c r="W803">
        <f t="shared" si="181"/>
        <v>30.43</v>
      </c>
      <c r="X803">
        <f t="shared" si="182"/>
        <v>9.39</v>
      </c>
      <c r="Y803" t="str">
        <f t="shared" si="183"/>
        <v>No</v>
      </c>
      <c r="Z803" t="str">
        <f t="shared" si="184"/>
        <v>No</v>
      </c>
      <c r="AA803" t="str">
        <f t="shared" si="185"/>
        <v>No</v>
      </c>
      <c r="AB803">
        <f t="shared" si="186"/>
        <v>0</v>
      </c>
      <c r="AC803" t="str">
        <f t="shared" si="187"/>
        <v>No</v>
      </c>
      <c r="AD803" t="str">
        <f t="shared" si="188"/>
        <v>Obesity</v>
      </c>
      <c r="AE803" t="str">
        <f t="shared" si="189"/>
        <v>Diabetes</v>
      </c>
      <c r="AF803" t="str">
        <f t="shared" si="190"/>
        <v>8-Nov-1970</v>
      </c>
      <c r="AG803" s="18">
        <f>VLOOKUP($U803,$A802:$Q$2344,13,FALSE)</f>
        <v>6651.26</v>
      </c>
      <c r="AH803" t="str">
        <f t="shared" si="191"/>
        <v>tier - 2</v>
      </c>
      <c r="AI803" t="str">
        <f t="shared" si="192"/>
        <v>tier - 3</v>
      </c>
      <c r="AJ803" t="str">
        <f t="shared" si="193"/>
        <v>R1013</v>
      </c>
      <c r="AK803">
        <f t="shared" si="194"/>
        <v>52</v>
      </c>
    </row>
    <row r="804" spans="1:37" ht="15.6" x14ac:dyDescent="0.3">
      <c r="A804" s="1" t="s">
        <v>1568</v>
      </c>
      <c r="B804" t="s">
        <v>5006</v>
      </c>
      <c r="C804">
        <v>32.395000000000003</v>
      </c>
      <c r="D804">
        <v>4.2699999999999996</v>
      </c>
      <c r="E804" t="s">
        <v>2381</v>
      </c>
      <c r="F804" t="s">
        <v>2380</v>
      </c>
      <c r="G804" t="s">
        <v>2380</v>
      </c>
      <c r="H804">
        <v>1</v>
      </c>
      <c r="I804" t="s">
        <v>2380</v>
      </c>
      <c r="J804" t="s">
        <v>8344</v>
      </c>
      <c r="K804" t="s">
        <v>8350</v>
      </c>
      <c r="L804" t="s">
        <v>9105</v>
      </c>
      <c r="M804" s="15">
        <v>6652.53</v>
      </c>
      <c r="N804" t="s">
        <v>12</v>
      </c>
      <c r="O804" t="s">
        <v>11</v>
      </c>
      <c r="P804" t="s">
        <v>13</v>
      </c>
      <c r="Q804">
        <v>38</v>
      </c>
      <c r="U804" s="1" t="s">
        <v>1568</v>
      </c>
      <c r="V804" t="str">
        <f t="shared" si="180"/>
        <v>Phillips</v>
      </c>
      <c r="W804">
        <f t="shared" si="181"/>
        <v>32.395000000000003</v>
      </c>
      <c r="X804">
        <f t="shared" si="182"/>
        <v>4.2699999999999996</v>
      </c>
      <c r="Y804" t="str">
        <f t="shared" si="183"/>
        <v>Yes</v>
      </c>
      <c r="Z804" t="str">
        <f t="shared" si="184"/>
        <v>No</v>
      </c>
      <c r="AA804" t="str">
        <f t="shared" si="185"/>
        <v>No</v>
      </c>
      <c r="AB804">
        <f t="shared" si="186"/>
        <v>1</v>
      </c>
      <c r="AC804" t="str">
        <f t="shared" si="187"/>
        <v>No</v>
      </c>
      <c r="AD804" t="str">
        <f t="shared" si="188"/>
        <v>Obesity</v>
      </c>
      <c r="AE804" t="str">
        <f t="shared" si="189"/>
        <v>Normal</v>
      </c>
      <c r="AF804" t="str">
        <f t="shared" si="190"/>
        <v>1-Jul-1984</v>
      </c>
      <c r="AG804" s="18">
        <f>VLOOKUP($U804,$A803:$Q$2344,13,FALSE)</f>
        <v>6652.53</v>
      </c>
      <c r="AH804" t="str">
        <f t="shared" si="191"/>
        <v>tier - 3</v>
      </c>
      <c r="AI804" t="str">
        <f t="shared" si="192"/>
        <v>tier - 2</v>
      </c>
      <c r="AJ804" t="str">
        <f t="shared" si="193"/>
        <v>R1013</v>
      </c>
      <c r="AK804">
        <f t="shared" si="194"/>
        <v>38</v>
      </c>
    </row>
    <row r="805" spans="1:37" ht="15.6" x14ac:dyDescent="0.3">
      <c r="A805" s="1" t="s">
        <v>1567</v>
      </c>
      <c r="B805" t="s">
        <v>5489</v>
      </c>
      <c r="C805">
        <v>24.035</v>
      </c>
      <c r="D805">
        <v>11.71</v>
      </c>
      <c r="E805" t="s">
        <v>2380</v>
      </c>
      <c r="F805" t="s">
        <v>2380</v>
      </c>
      <c r="G805" t="s">
        <v>2380</v>
      </c>
      <c r="H805">
        <v>0</v>
      </c>
      <c r="I805" t="s">
        <v>2380</v>
      </c>
      <c r="J805" t="s">
        <v>8346</v>
      </c>
      <c r="K805" t="s">
        <v>8348</v>
      </c>
      <c r="L805" t="s">
        <v>9106</v>
      </c>
      <c r="M805" s="15">
        <v>6653.79</v>
      </c>
      <c r="N805" t="s">
        <v>11</v>
      </c>
      <c r="O805" t="s">
        <v>16</v>
      </c>
      <c r="P805" t="s">
        <v>13</v>
      </c>
      <c r="Q805">
        <v>33</v>
      </c>
      <c r="U805" s="1" t="s">
        <v>1567</v>
      </c>
      <c r="V805" t="str">
        <f t="shared" si="180"/>
        <v>Ahokas</v>
      </c>
      <c r="W805">
        <f t="shared" si="181"/>
        <v>24.035</v>
      </c>
      <c r="X805">
        <f t="shared" si="182"/>
        <v>11.71</v>
      </c>
      <c r="Y805" t="str">
        <f t="shared" si="183"/>
        <v>No</v>
      </c>
      <c r="Z805" t="str">
        <f t="shared" si="184"/>
        <v>No</v>
      </c>
      <c r="AA805" t="str">
        <f t="shared" si="185"/>
        <v>No</v>
      </c>
      <c r="AB805">
        <f t="shared" si="186"/>
        <v>0</v>
      </c>
      <c r="AC805" t="str">
        <f t="shared" si="187"/>
        <v>No</v>
      </c>
      <c r="AD805" t="str">
        <f t="shared" si="188"/>
        <v>Normal weight</v>
      </c>
      <c r="AE805" t="str">
        <f t="shared" si="189"/>
        <v>Diabetes</v>
      </c>
      <c r="AF805" t="str">
        <f t="shared" si="190"/>
        <v>19-Nov-1989</v>
      </c>
      <c r="AG805" s="18">
        <f>VLOOKUP($U805,$A804:$Q$2344,13,FALSE)</f>
        <v>6653.79</v>
      </c>
      <c r="AH805" t="str">
        <f t="shared" si="191"/>
        <v>tier - 2</v>
      </c>
      <c r="AI805" t="str">
        <f t="shared" si="192"/>
        <v>tier - 1</v>
      </c>
      <c r="AJ805" t="str">
        <f t="shared" si="193"/>
        <v>R1013</v>
      </c>
      <c r="AK805">
        <f t="shared" si="194"/>
        <v>33</v>
      </c>
    </row>
    <row r="806" spans="1:37" ht="15.6" x14ac:dyDescent="0.3">
      <c r="A806" s="1" t="s">
        <v>1566</v>
      </c>
      <c r="B806" t="s">
        <v>5490</v>
      </c>
      <c r="C806">
        <v>37.119999999999997</v>
      </c>
      <c r="D806">
        <v>5.29</v>
      </c>
      <c r="E806" t="s">
        <v>2380</v>
      </c>
      <c r="F806" t="s">
        <v>2380</v>
      </c>
      <c r="G806" t="s">
        <v>2380</v>
      </c>
      <c r="H806">
        <v>2</v>
      </c>
      <c r="I806" t="s">
        <v>2380</v>
      </c>
      <c r="J806" t="s">
        <v>8344</v>
      </c>
      <c r="K806" t="s">
        <v>8350</v>
      </c>
      <c r="L806" t="s">
        <v>8819</v>
      </c>
      <c r="M806" s="15">
        <v>6664.32</v>
      </c>
      <c r="N806" t="s">
        <v>11</v>
      </c>
      <c r="O806" t="s">
        <v>11</v>
      </c>
      <c r="P806" t="s">
        <v>13</v>
      </c>
      <c r="Q806">
        <v>40</v>
      </c>
      <c r="U806" s="1" t="s">
        <v>1566</v>
      </c>
      <c r="V806" t="str">
        <f t="shared" si="180"/>
        <v>Hebert</v>
      </c>
      <c r="W806">
        <f t="shared" si="181"/>
        <v>37.119999999999997</v>
      </c>
      <c r="X806">
        <f t="shared" si="182"/>
        <v>5.29</v>
      </c>
      <c r="Y806" t="str">
        <f t="shared" si="183"/>
        <v>No</v>
      </c>
      <c r="Z806" t="str">
        <f t="shared" si="184"/>
        <v>No</v>
      </c>
      <c r="AA806" t="str">
        <f t="shared" si="185"/>
        <v>No</v>
      </c>
      <c r="AB806">
        <f t="shared" si="186"/>
        <v>2</v>
      </c>
      <c r="AC806" t="str">
        <f t="shared" si="187"/>
        <v>No</v>
      </c>
      <c r="AD806" t="str">
        <f t="shared" si="188"/>
        <v>Obesity</v>
      </c>
      <c r="AE806" t="str">
        <f t="shared" si="189"/>
        <v>Normal</v>
      </c>
      <c r="AF806" t="str">
        <f t="shared" si="190"/>
        <v>27-Sep-1982</v>
      </c>
      <c r="AG806" s="18">
        <f>VLOOKUP($U806,$A805:$Q$2344,13,FALSE)</f>
        <v>6664.32</v>
      </c>
      <c r="AH806" t="str">
        <f t="shared" si="191"/>
        <v>tier - 2</v>
      </c>
      <c r="AI806" t="str">
        <f t="shared" si="192"/>
        <v>tier - 2</v>
      </c>
      <c r="AJ806" t="str">
        <f t="shared" si="193"/>
        <v>R1013</v>
      </c>
      <c r="AK806">
        <f t="shared" si="194"/>
        <v>40</v>
      </c>
    </row>
    <row r="807" spans="1:37" ht="15.6" x14ac:dyDescent="0.3">
      <c r="A807" s="1" t="s">
        <v>1565</v>
      </c>
      <c r="B807" t="s">
        <v>5491</v>
      </c>
      <c r="C807">
        <v>34.840000000000003</v>
      </c>
      <c r="D807">
        <v>6</v>
      </c>
      <c r="E807" t="s">
        <v>2381</v>
      </c>
      <c r="F807" t="s">
        <v>2380</v>
      </c>
      <c r="G807" t="s">
        <v>2381</v>
      </c>
      <c r="H807">
        <v>1</v>
      </c>
      <c r="I807" t="s">
        <v>2380</v>
      </c>
      <c r="J807" t="s">
        <v>8344</v>
      </c>
      <c r="K807" t="s">
        <v>8349</v>
      </c>
      <c r="L807" t="s">
        <v>9107</v>
      </c>
      <c r="M807" s="15">
        <v>6664.69</v>
      </c>
      <c r="N807" t="s">
        <v>12</v>
      </c>
      <c r="O807" t="s">
        <v>16</v>
      </c>
      <c r="P807" t="s">
        <v>23</v>
      </c>
      <c r="Q807">
        <v>41</v>
      </c>
      <c r="U807" s="1" t="s">
        <v>1565</v>
      </c>
      <c r="V807" t="str">
        <f t="shared" si="180"/>
        <v>Fair</v>
      </c>
      <c r="W807">
        <f t="shared" si="181"/>
        <v>34.840000000000003</v>
      </c>
      <c r="X807">
        <f t="shared" si="182"/>
        <v>6</v>
      </c>
      <c r="Y807" t="str">
        <f t="shared" si="183"/>
        <v>Yes</v>
      </c>
      <c r="Z807" t="str">
        <f t="shared" si="184"/>
        <v>No</v>
      </c>
      <c r="AA807" t="str">
        <f t="shared" si="185"/>
        <v>Yes</v>
      </c>
      <c r="AB807">
        <f t="shared" si="186"/>
        <v>1</v>
      </c>
      <c r="AC807" t="str">
        <f t="shared" si="187"/>
        <v>No</v>
      </c>
      <c r="AD807" t="str">
        <f t="shared" si="188"/>
        <v>Obesity</v>
      </c>
      <c r="AE807" t="str">
        <f t="shared" si="189"/>
        <v>Prediabetes</v>
      </c>
      <c r="AF807" t="str">
        <f t="shared" si="190"/>
        <v>17-Sep-1981</v>
      </c>
      <c r="AG807" s="18">
        <f>VLOOKUP($U807,$A806:$Q$2344,13,FALSE)</f>
        <v>6664.69</v>
      </c>
      <c r="AH807" t="str">
        <f t="shared" si="191"/>
        <v>tier - 3</v>
      </c>
      <c r="AI807" t="str">
        <f t="shared" si="192"/>
        <v>tier - 1</v>
      </c>
      <c r="AJ807" t="str">
        <f t="shared" si="193"/>
        <v>R1012</v>
      </c>
      <c r="AK807">
        <f t="shared" si="194"/>
        <v>41</v>
      </c>
    </row>
    <row r="808" spans="1:37" ht="15.6" x14ac:dyDescent="0.3">
      <c r="A808" s="1" t="s">
        <v>1564</v>
      </c>
      <c r="B808" t="s">
        <v>5492</v>
      </c>
      <c r="C808">
        <v>29.53</v>
      </c>
      <c r="D808">
        <v>10.64</v>
      </c>
      <c r="E808" t="s">
        <v>2380</v>
      </c>
      <c r="F808" t="s">
        <v>2380</v>
      </c>
      <c r="G808" t="s">
        <v>2380</v>
      </c>
      <c r="H808">
        <v>0</v>
      </c>
      <c r="I808" t="s">
        <v>2380</v>
      </c>
      <c r="J808" t="s">
        <v>8345</v>
      </c>
      <c r="K808" t="s">
        <v>8348</v>
      </c>
      <c r="L808" t="s">
        <v>9108</v>
      </c>
      <c r="M808" s="15">
        <v>6666.24</v>
      </c>
      <c r="N808" t="s">
        <v>12</v>
      </c>
      <c r="O808" t="s">
        <v>16</v>
      </c>
      <c r="P808" t="s">
        <v>42</v>
      </c>
      <c r="Q808">
        <v>33</v>
      </c>
      <c r="U808" s="1" t="s">
        <v>1564</v>
      </c>
      <c r="V808" t="str">
        <f t="shared" si="180"/>
        <v>Swenson</v>
      </c>
      <c r="W808">
        <f t="shared" si="181"/>
        <v>29.53</v>
      </c>
      <c r="X808">
        <f t="shared" si="182"/>
        <v>10.64</v>
      </c>
      <c r="Y808" t="str">
        <f t="shared" si="183"/>
        <v>No</v>
      </c>
      <c r="Z808" t="str">
        <f t="shared" si="184"/>
        <v>No</v>
      </c>
      <c r="AA808" t="str">
        <f t="shared" si="185"/>
        <v>No</v>
      </c>
      <c r="AB808">
        <f t="shared" si="186"/>
        <v>0</v>
      </c>
      <c r="AC808" t="str">
        <f t="shared" si="187"/>
        <v>No</v>
      </c>
      <c r="AD808" t="str">
        <f t="shared" si="188"/>
        <v>Over weight</v>
      </c>
      <c r="AE808" t="str">
        <f t="shared" si="189"/>
        <v>Diabetes</v>
      </c>
      <c r="AF808" t="str">
        <f t="shared" si="190"/>
        <v>20-Oct-1989</v>
      </c>
      <c r="AG808" s="18">
        <f>VLOOKUP($U808,$A807:$Q$2344,13,FALSE)</f>
        <v>6666.24</v>
      </c>
      <c r="AH808" t="str">
        <f t="shared" si="191"/>
        <v>tier - 3</v>
      </c>
      <c r="AI808" t="str">
        <f t="shared" si="192"/>
        <v>tier - 1</v>
      </c>
      <c r="AJ808" t="str">
        <f t="shared" si="193"/>
        <v>R1011</v>
      </c>
      <c r="AK808">
        <f t="shared" si="194"/>
        <v>33</v>
      </c>
    </row>
    <row r="809" spans="1:37" ht="15.6" x14ac:dyDescent="0.3">
      <c r="A809" s="1" t="s">
        <v>1563</v>
      </c>
      <c r="B809" t="s">
        <v>5493</v>
      </c>
      <c r="C809">
        <v>42.51</v>
      </c>
      <c r="D809">
        <v>8.2100000000000009</v>
      </c>
      <c r="E809" t="s">
        <v>2381</v>
      </c>
      <c r="F809" t="s">
        <v>2380</v>
      </c>
      <c r="G809" t="s">
        <v>2380</v>
      </c>
      <c r="H809">
        <v>0</v>
      </c>
      <c r="I809" t="s">
        <v>2380</v>
      </c>
      <c r="J809" t="s">
        <v>8344</v>
      </c>
      <c r="K809" t="s">
        <v>8348</v>
      </c>
      <c r="L809" t="s">
        <v>9109</v>
      </c>
      <c r="M809" s="15">
        <v>6686.43</v>
      </c>
      <c r="N809" t="s">
        <v>11</v>
      </c>
      <c r="O809" t="s">
        <v>12</v>
      </c>
      <c r="P809" t="s">
        <v>23</v>
      </c>
      <c r="Q809">
        <v>37</v>
      </c>
      <c r="U809" s="1" t="s">
        <v>1563</v>
      </c>
      <c r="V809" t="str">
        <f t="shared" si="180"/>
        <v>Revenis</v>
      </c>
      <c r="W809">
        <f t="shared" si="181"/>
        <v>42.51</v>
      </c>
      <c r="X809">
        <f t="shared" si="182"/>
        <v>8.2100000000000009</v>
      </c>
      <c r="Y809" t="str">
        <f t="shared" si="183"/>
        <v>Yes</v>
      </c>
      <c r="Z809" t="str">
        <f t="shared" si="184"/>
        <v>No</v>
      </c>
      <c r="AA809" t="str">
        <f t="shared" si="185"/>
        <v>No</v>
      </c>
      <c r="AB809">
        <f t="shared" si="186"/>
        <v>0</v>
      </c>
      <c r="AC809" t="str">
        <f t="shared" si="187"/>
        <v>No</v>
      </c>
      <c r="AD809" t="str">
        <f t="shared" si="188"/>
        <v>Obesity</v>
      </c>
      <c r="AE809" t="str">
        <f t="shared" si="189"/>
        <v>Diabetes</v>
      </c>
      <c r="AF809" t="str">
        <f t="shared" si="190"/>
        <v>9-Jul-1985</v>
      </c>
      <c r="AG809" s="18">
        <f>VLOOKUP($U809,$A808:$Q$2344,13,FALSE)</f>
        <v>6686.43</v>
      </c>
      <c r="AH809" t="str">
        <f t="shared" si="191"/>
        <v>tier - 2</v>
      </c>
      <c r="AI809" t="str">
        <f t="shared" si="192"/>
        <v>tier - 3</v>
      </c>
      <c r="AJ809" t="str">
        <f t="shared" si="193"/>
        <v>R1012</v>
      </c>
      <c r="AK809">
        <f t="shared" si="194"/>
        <v>37</v>
      </c>
    </row>
    <row r="810" spans="1:37" ht="15.6" x14ac:dyDescent="0.3">
      <c r="A810" s="1" t="s">
        <v>1562</v>
      </c>
      <c r="B810" t="s">
        <v>5494</v>
      </c>
      <c r="C810">
        <v>38.14</v>
      </c>
      <c r="D810">
        <v>5.58</v>
      </c>
      <c r="E810" t="s">
        <v>2380</v>
      </c>
      <c r="F810" t="s">
        <v>2380</v>
      </c>
      <c r="G810" t="s">
        <v>2381</v>
      </c>
      <c r="H810">
        <v>1</v>
      </c>
      <c r="I810" t="s">
        <v>2380</v>
      </c>
      <c r="J810" t="s">
        <v>8344</v>
      </c>
      <c r="K810" t="s">
        <v>8350</v>
      </c>
      <c r="L810" t="s">
        <v>9110</v>
      </c>
      <c r="M810" s="15">
        <v>6700.56</v>
      </c>
      <c r="N810" t="s">
        <v>12</v>
      </c>
      <c r="O810" t="s">
        <v>16</v>
      </c>
      <c r="P810" t="s">
        <v>23</v>
      </c>
      <c r="Q810">
        <v>54</v>
      </c>
      <c r="U810" s="1" t="s">
        <v>1562</v>
      </c>
      <c r="V810" t="str">
        <f t="shared" si="180"/>
        <v>Engnes</v>
      </c>
      <c r="W810">
        <f t="shared" si="181"/>
        <v>38.14</v>
      </c>
      <c r="X810">
        <f t="shared" si="182"/>
        <v>5.58</v>
      </c>
      <c r="Y810" t="str">
        <f t="shared" si="183"/>
        <v>No</v>
      </c>
      <c r="Z810" t="str">
        <f t="shared" si="184"/>
        <v>No</v>
      </c>
      <c r="AA810" t="str">
        <f t="shared" si="185"/>
        <v>Yes</v>
      </c>
      <c r="AB810">
        <f t="shared" si="186"/>
        <v>1</v>
      </c>
      <c r="AC810" t="str">
        <f t="shared" si="187"/>
        <v>No</v>
      </c>
      <c r="AD810" t="str">
        <f t="shared" si="188"/>
        <v>Obesity</v>
      </c>
      <c r="AE810" t="str">
        <f t="shared" si="189"/>
        <v>Normal</v>
      </c>
      <c r="AF810" t="str">
        <f t="shared" si="190"/>
        <v>13-Jul-1968</v>
      </c>
      <c r="AG810" s="18">
        <f>VLOOKUP($U810,$A809:$Q$2344,13,FALSE)</f>
        <v>6700.56</v>
      </c>
      <c r="AH810" t="str">
        <f t="shared" si="191"/>
        <v>tier - 3</v>
      </c>
      <c r="AI810" t="str">
        <f t="shared" si="192"/>
        <v>tier - 1</v>
      </c>
      <c r="AJ810" t="str">
        <f t="shared" si="193"/>
        <v>R1012</v>
      </c>
      <c r="AK810">
        <f t="shared" si="194"/>
        <v>54</v>
      </c>
    </row>
    <row r="811" spans="1:37" ht="15.6" x14ac:dyDescent="0.3">
      <c r="A811" s="1" t="s">
        <v>1561</v>
      </c>
      <c r="B811" t="s">
        <v>5495</v>
      </c>
      <c r="C811">
        <v>39.93</v>
      </c>
      <c r="D811">
        <v>8.75</v>
      </c>
      <c r="E811" t="s">
        <v>2380</v>
      </c>
      <c r="F811" t="s">
        <v>2380</v>
      </c>
      <c r="G811" t="s">
        <v>2380</v>
      </c>
      <c r="H811">
        <v>0</v>
      </c>
      <c r="I811" t="s">
        <v>2380</v>
      </c>
      <c r="J811" t="s">
        <v>8344</v>
      </c>
      <c r="K811" t="s">
        <v>8348</v>
      </c>
      <c r="L811" t="s">
        <v>9111</v>
      </c>
      <c r="M811" s="15">
        <v>6706.47</v>
      </c>
      <c r="N811" t="s">
        <v>11</v>
      </c>
      <c r="O811" t="s">
        <v>16</v>
      </c>
      <c r="P811" t="s">
        <v>13</v>
      </c>
      <c r="Q811">
        <v>51</v>
      </c>
      <c r="U811" s="1" t="s">
        <v>1561</v>
      </c>
      <c r="V811" t="str">
        <f t="shared" si="180"/>
        <v>Wiltse</v>
      </c>
      <c r="W811">
        <f t="shared" si="181"/>
        <v>39.93</v>
      </c>
      <c r="X811">
        <f t="shared" si="182"/>
        <v>8.75</v>
      </c>
      <c r="Y811" t="str">
        <f t="shared" si="183"/>
        <v>No</v>
      </c>
      <c r="Z811" t="str">
        <f t="shared" si="184"/>
        <v>No</v>
      </c>
      <c r="AA811" t="str">
        <f t="shared" si="185"/>
        <v>No</v>
      </c>
      <c r="AB811">
        <f t="shared" si="186"/>
        <v>0</v>
      </c>
      <c r="AC811" t="str">
        <f t="shared" si="187"/>
        <v>No</v>
      </c>
      <c r="AD811" t="str">
        <f t="shared" si="188"/>
        <v>Obesity</v>
      </c>
      <c r="AE811" t="str">
        <f t="shared" si="189"/>
        <v>Diabetes</v>
      </c>
      <c r="AF811" t="str">
        <f t="shared" si="190"/>
        <v>12-Dec-1971</v>
      </c>
      <c r="AG811" s="18">
        <f>VLOOKUP($U811,$A810:$Q$2344,13,FALSE)</f>
        <v>6706.47</v>
      </c>
      <c r="AH811" t="str">
        <f t="shared" si="191"/>
        <v>tier - 2</v>
      </c>
      <c r="AI811" t="str">
        <f t="shared" si="192"/>
        <v>tier - 1</v>
      </c>
      <c r="AJ811" t="str">
        <f t="shared" si="193"/>
        <v>R1013</v>
      </c>
      <c r="AK811">
        <f t="shared" si="194"/>
        <v>51</v>
      </c>
    </row>
    <row r="812" spans="1:37" ht="15.6" x14ac:dyDescent="0.3">
      <c r="A812" s="1" t="s">
        <v>1560</v>
      </c>
      <c r="B812" t="s">
        <v>5496</v>
      </c>
      <c r="C812">
        <v>38.83</v>
      </c>
      <c r="D812">
        <v>11.86</v>
      </c>
      <c r="E812" t="s">
        <v>2380</v>
      </c>
      <c r="F812" t="s">
        <v>2380</v>
      </c>
      <c r="G812" t="s">
        <v>2380</v>
      </c>
      <c r="H812">
        <v>0</v>
      </c>
      <c r="I812" t="s">
        <v>2380</v>
      </c>
      <c r="J812" t="s">
        <v>8344</v>
      </c>
      <c r="K812" t="s">
        <v>8348</v>
      </c>
      <c r="L812" t="s">
        <v>9112</v>
      </c>
      <c r="M812" s="15">
        <v>6710.19</v>
      </c>
      <c r="N812" t="s">
        <v>12</v>
      </c>
      <c r="O812" t="s">
        <v>12</v>
      </c>
      <c r="P812" t="s">
        <v>23</v>
      </c>
      <c r="Q812">
        <v>39</v>
      </c>
      <c r="U812" s="1" t="s">
        <v>1560</v>
      </c>
      <c r="V812" t="str">
        <f t="shared" si="180"/>
        <v>Fernandez</v>
      </c>
      <c r="W812">
        <f t="shared" si="181"/>
        <v>38.83</v>
      </c>
      <c r="X812">
        <f t="shared" si="182"/>
        <v>11.86</v>
      </c>
      <c r="Y812" t="str">
        <f t="shared" si="183"/>
        <v>No</v>
      </c>
      <c r="Z812" t="str">
        <f t="shared" si="184"/>
        <v>No</v>
      </c>
      <c r="AA812" t="str">
        <f t="shared" si="185"/>
        <v>No</v>
      </c>
      <c r="AB812">
        <f t="shared" si="186"/>
        <v>0</v>
      </c>
      <c r="AC812" t="str">
        <f t="shared" si="187"/>
        <v>No</v>
      </c>
      <c r="AD812" t="str">
        <f t="shared" si="188"/>
        <v>Obesity</v>
      </c>
      <c r="AE812" t="str">
        <f t="shared" si="189"/>
        <v>Diabetes</v>
      </c>
      <c r="AF812" t="str">
        <f t="shared" si="190"/>
        <v>12-Jun-1983</v>
      </c>
      <c r="AG812" s="18">
        <f>VLOOKUP($U812,$A811:$Q$2344,13,FALSE)</f>
        <v>6710.19</v>
      </c>
      <c r="AH812" t="str">
        <f t="shared" si="191"/>
        <v>tier - 3</v>
      </c>
      <c r="AI812" t="str">
        <f t="shared" si="192"/>
        <v>tier - 3</v>
      </c>
      <c r="AJ812" t="str">
        <f t="shared" si="193"/>
        <v>R1012</v>
      </c>
      <c r="AK812">
        <f t="shared" si="194"/>
        <v>39</v>
      </c>
    </row>
    <row r="813" spans="1:37" ht="15.6" x14ac:dyDescent="0.3">
      <c r="A813" s="1" t="s">
        <v>1559</v>
      </c>
      <c r="B813" t="s">
        <v>5125</v>
      </c>
      <c r="C813">
        <v>37.4</v>
      </c>
      <c r="D813">
        <v>11.46</v>
      </c>
      <c r="E813" t="s">
        <v>2380</v>
      </c>
      <c r="F813" t="s">
        <v>2380</v>
      </c>
      <c r="G813" t="s">
        <v>2380</v>
      </c>
      <c r="H813">
        <v>0</v>
      </c>
      <c r="I813" t="s">
        <v>2380</v>
      </c>
      <c r="J813" t="s">
        <v>8344</v>
      </c>
      <c r="K813" t="s">
        <v>8348</v>
      </c>
      <c r="L813" t="s">
        <v>9113</v>
      </c>
      <c r="M813" s="15">
        <v>6721.37</v>
      </c>
      <c r="N813" t="s">
        <v>11</v>
      </c>
      <c r="O813" t="s">
        <v>16</v>
      </c>
      <c r="P813" t="s">
        <v>23</v>
      </c>
      <c r="Q813">
        <v>28</v>
      </c>
      <c r="U813" s="1" t="s">
        <v>1559</v>
      </c>
      <c r="V813" t="str">
        <f t="shared" si="180"/>
        <v>Edwards</v>
      </c>
      <c r="W813">
        <f t="shared" si="181"/>
        <v>37.4</v>
      </c>
      <c r="X813">
        <f t="shared" si="182"/>
        <v>11.46</v>
      </c>
      <c r="Y813" t="str">
        <f t="shared" si="183"/>
        <v>No</v>
      </c>
      <c r="Z813" t="str">
        <f t="shared" si="184"/>
        <v>No</v>
      </c>
      <c r="AA813" t="str">
        <f t="shared" si="185"/>
        <v>No</v>
      </c>
      <c r="AB813">
        <f t="shared" si="186"/>
        <v>0</v>
      </c>
      <c r="AC813" t="str">
        <f t="shared" si="187"/>
        <v>No</v>
      </c>
      <c r="AD813" t="str">
        <f t="shared" si="188"/>
        <v>Obesity</v>
      </c>
      <c r="AE813" t="str">
        <f t="shared" si="189"/>
        <v>Diabetes</v>
      </c>
      <c r="AF813" t="str">
        <f t="shared" si="190"/>
        <v>13-Jun-1994</v>
      </c>
      <c r="AG813" s="18">
        <f>VLOOKUP($U813,$A812:$Q$2344,13,FALSE)</f>
        <v>6721.37</v>
      </c>
      <c r="AH813" t="str">
        <f t="shared" si="191"/>
        <v>tier - 2</v>
      </c>
      <c r="AI813" t="str">
        <f t="shared" si="192"/>
        <v>tier - 1</v>
      </c>
      <c r="AJ813" t="str">
        <f t="shared" si="193"/>
        <v>R1012</v>
      </c>
      <c r="AK813">
        <f t="shared" si="194"/>
        <v>28</v>
      </c>
    </row>
    <row r="814" spans="1:37" ht="15.6" x14ac:dyDescent="0.3">
      <c r="A814" s="1" t="s">
        <v>1558</v>
      </c>
      <c r="B814" t="s">
        <v>5497</v>
      </c>
      <c r="C814">
        <v>21.4</v>
      </c>
      <c r="D814">
        <v>9.0299999999999994</v>
      </c>
      <c r="E814" t="s">
        <v>2380</v>
      </c>
      <c r="F814" t="s">
        <v>2380</v>
      </c>
      <c r="G814" t="s">
        <v>2380</v>
      </c>
      <c r="H814">
        <v>0</v>
      </c>
      <c r="I814" t="s">
        <v>2380</v>
      </c>
      <c r="J814" t="s">
        <v>8346</v>
      </c>
      <c r="K814" t="s">
        <v>8348</v>
      </c>
      <c r="L814" t="s">
        <v>9114</v>
      </c>
      <c r="M814" s="15">
        <v>6737.98</v>
      </c>
      <c r="N814" t="s">
        <v>11</v>
      </c>
      <c r="O814" t="s">
        <v>12</v>
      </c>
      <c r="P814" t="s">
        <v>13</v>
      </c>
      <c r="Q814">
        <v>44</v>
      </c>
      <c r="U814" s="1" t="s">
        <v>1558</v>
      </c>
      <c r="V814" t="str">
        <f t="shared" si="180"/>
        <v>Pinney</v>
      </c>
      <c r="W814">
        <f t="shared" si="181"/>
        <v>21.4</v>
      </c>
      <c r="X814">
        <f t="shared" si="182"/>
        <v>9.0299999999999994</v>
      </c>
      <c r="Y814" t="str">
        <f t="shared" si="183"/>
        <v>No</v>
      </c>
      <c r="Z814" t="str">
        <f t="shared" si="184"/>
        <v>No</v>
      </c>
      <c r="AA814" t="str">
        <f t="shared" si="185"/>
        <v>No</v>
      </c>
      <c r="AB814">
        <f t="shared" si="186"/>
        <v>0</v>
      </c>
      <c r="AC814" t="str">
        <f t="shared" si="187"/>
        <v>No</v>
      </c>
      <c r="AD814" t="str">
        <f t="shared" si="188"/>
        <v>Normal weight</v>
      </c>
      <c r="AE814" t="str">
        <f t="shared" si="189"/>
        <v>Diabetes</v>
      </c>
      <c r="AF814" t="str">
        <f t="shared" si="190"/>
        <v>21-Oct-1978</v>
      </c>
      <c r="AG814" s="18">
        <f>VLOOKUP($U814,$A813:$Q$2344,13,FALSE)</f>
        <v>6737.98</v>
      </c>
      <c r="AH814" t="str">
        <f t="shared" si="191"/>
        <v>tier - 2</v>
      </c>
      <c r="AI814" t="str">
        <f t="shared" si="192"/>
        <v>tier - 3</v>
      </c>
      <c r="AJ814" t="str">
        <f t="shared" si="193"/>
        <v>R1013</v>
      </c>
      <c r="AK814">
        <f t="shared" si="194"/>
        <v>44</v>
      </c>
    </row>
    <row r="815" spans="1:37" ht="15.6" x14ac:dyDescent="0.3">
      <c r="A815" s="1" t="s">
        <v>1557</v>
      </c>
      <c r="B815" t="s">
        <v>5498</v>
      </c>
      <c r="C815">
        <v>38.380000000000003</v>
      </c>
      <c r="D815">
        <v>8.26</v>
      </c>
      <c r="E815" t="s">
        <v>2381</v>
      </c>
      <c r="F815" t="s">
        <v>2380</v>
      </c>
      <c r="G815" t="s">
        <v>2380</v>
      </c>
      <c r="H815">
        <v>2</v>
      </c>
      <c r="I815" t="s">
        <v>2380</v>
      </c>
      <c r="J815" t="s">
        <v>8344</v>
      </c>
      <c r="K815" t="s">
        <v>8348</v>
      </c>
      <c r="L815" t="s">
        <v>9115</v>
      </c>
      <c r="M815" s="15">
        <v>6738.84</v>
      </c>
      <c r="N815" t="s">
        <v>12</v>
      </c>
      <c r="O815" t="s">
        <v>16</v>
      </c>
      <c r="P815" t="s">
        <v>23</v>
      </c>
      <c r="Q815">
        <v>54</v>
      </c>
      <c r="U815" s="1" t="s">
        <v>1557</v>
      </c>
      <c r="V815" t="str">
        <f t="shared" si="180"/>
        <v>Levy</v>
      </c>
      <c r="W815">
        <f t="shared" si="181"/>
        <v>38.380000000000003</v>
      </c>
      <c r="X815">
        <f t="shared" si="182"/>
        <v>8.26</v>
      </c>
      <c r="Y815" t="str">
        <f t="shared" si="183"/>
        <v>Yes</v>
      </c>
      <c r="Z815" t="str">
        <f t="shared" si="184"/>
        <v>No</v>
      </c>
      <c r="AA815" t="str">
        <f t="shared" si="185"/>
        <v>No</v>
      </c>
      <c r="AB815">
        <f t="shared" si="186"/>
        <v>2</v>
      </c>
      <c r="AC815" t="str">
        <f t="shared" si="187"/>
        <v>No</v>
      </c>
      <c r="AD815" t="str">
        <f t="shared" si="188"/>
        <v>Obesity</v>
      </c>
      <c r="AE815" t="str">
        <f t="shared" si="189"/>
        <v>Diabetes</v>
      </c>
      <c r="AF815" t="str">
        <f t="shared" si="190"/>
        <v>18-Jul-1968</v>
      </c>
      <c r="AG815" s="18">
        <f>VLOOKUP($U815,$A814:$Q$2344,13,FALSE)</f>
        <v>6738.84</v>
      </c>
      <c r="AH815" t="str">
        <f t="shared" si="191"/>
        <v>tier - 3</v>
      </c>
      <c r="AI815" t="str">
        <f t="shared" si="192"/>
        <v>tier - 1</v>
      </c>
      <c r="AJ815" t="str">
        <f t="shared" si="193"/>
        <v>R1012</v>
      </c>
      <c r="AK815">
        <f t="shared" si="194"/>
        <v>54</v>
      </c>
    </row>
    <row r="816" spans="1:37" ht="15.6" x14ac:dyDescent="0.3">
      <c r="A816" s="1" t="s">
        <v>1556</v>
      </c>
      <c r="B816" t="s">
        <v>5499</v>
      </c>
      <c r="C816">
        <v>33.659999999999997</v>
      </c>
      <c r="D816">
        <v>5.42</v>
      </c>
      <c r="E816" t="s">
        <v>2381</v>
      </c>
      <c r="F816" t="s">
        <v>2380</v>
      </c>
      <c r="G816" t="s">
        <v>2380</v>
      </c>
      <c r="H816">
        <v>2</v>
      </c>
      <c r="I816" t="s">
        <v>2380</v>
      </c>
      <c r="J816" t="s">
        <v>8344</v>
      </c>
      <c r="K816" t="s">
        <v>8350</v>
      </c>
      <c r="L816" t="s">
        <v>9116</v>
      </c>
      <c r="M816" s="15">
        <v>6746.74</v>
      </c>
      <c r="N816" t="s">
        <v>12</v>
      </c>
      <c r="O816" t="s">
        <v>11</v>
      </c>
      <c r="P816" t="s">
        <v>168</v>
      </c>
      <c r="Q816">
        <v>36</v>
      </c>
      <c r="U816" s="1" t="s">
        <v>1556</v>
      </c>
      <c r="V816" t="str">
        <f t="shared" si="180"/>
        <v>Takeda</v>
      </c>
      <c r="W816">
        <f t="shared" si="181"/>
        <v>33.659999999999997</v>
      </c>
      <c r="X816">
        <f t="shared" si="182"/>
        <v>5.42</v>
      </c>
      <c r="Y816" t="str">
        <f t="shared" si="183"/>
        <v>Yes</v>
      </c>
      <c r="Z816" t="str">
        <f t="shared" si="184"/>
        <v>No</v>
      </c>
      <c r="AA816" t="str">
        <f t="shared" si="185"/>
        <v>No</v>
      </c>
      <c r="AB816">
        <f t="shared" si="186"/>
        <v>2</v>
      </c>
      <c r="AC816" t="str">
        <f t="shared" si="187"/>
        <v>No</v>
      </c>
      <c r="AD816" t="str">
        <f t="shared" si="188"/>
        <v>Obesity</v>
      </c>
      <c r="AE816" t="str">
        <f t="shared" si="189"/>
        <v>Normal</v>
      </c>
      <c r="AF816" t="str">
        <f t="shared" si="190"/>
        <v>7-Aug-1986</v>
      </c>
      <c r="AG816" s="18">
        <f>VLOOKUP($U816,$A815:$Q$2344,13,FALSE)</f>
        <v>6746.74</v>
      </c>
      <c r="AH816" t="str">
        <f t="shared" si="191"/>
        <v>tier - 3</v>
      </c>
      <c r="AI816" t="str">
        <f t="shared" si="192"/>
        <v>tier - 2</v>
      </c>
      <c r="AJ816" t="str">
        <f t="shared" si="193"/>
        <v>R1016</v>
      </c>
      <c r="AK816">
        <f t="shared" si="194"/>
        <v>36</v>
      </c>
    </row>
    <row r="817" spans="1:37" ht="15.6" x14ac:dyDescent="0.3">
      <c r="A817" s="1" t="s">
        <v>1555</v>
      </c>
      <c r="B817" t="s">
        <v>5500</v>
      </c>
      <c r="C817">
        <v>31.79</v>
      </c>
      <c r="D817">
        <v>11.33</v>
      </c>
      <c r="E817" t="s">
        <v>2381</v>
      </c>
      <c r="F817" t="s">
        <v>2380</v>
      </c>
      <c r="G817" t="s">
        <v>2381</v>
      </c>
      <c r="H817">
        <v>1</v>
      </c>
      <c r="I817" t="s">
        <v>2380</v>
      </c>
      <c r="J817" t="s">
        <v>8344</v>
      </c>
      <c r="K817" t="s">
        <v>8348</v>
      </c>
      <c r="L817" t="s">
        <v>9117</v>
      </c>
      <c r="M817" s="15">
        <v>6748.59</v>
      </c>
      <c r="N817" t="s">
        <v>12</v>
      </c>
      <c r="O817" t="s">
        <v>16</v>
      </c>
      <c r="P817" t="s">
        <v>168</v>
      </c>
      <c r="Q817">
        <v>37</v>
      </c>
      <c r="U817" s="1" t="s">
        <v>1555</v>
      </c>
      <c r="V817" t="str">
        <f t="shared" si="180"/>
        <v>Burke</v>
      </c>
      <c r="W817">
        <f t="shared" si="181"/>
        <v>31.79</v>
      </c>
      <c r="X817">
        <f t="shared" si="182"/>
        <v>11.33</v>
      </c>
      <c r="Y817" t="str">
        <f t="shared" si="183"/>
        <v>Yes</v>
      </c>
      <c r="Z817" t="str">
        <f t="shared" si="184"/>
        <v>No</v>
      </c>
      <c r="AA817" t="str">
        <f t="shared" si="185"/>
        <v>Yes</v>
      </c>
      <c r="AB817">
        <f t="shared" si="186"/>
        <v>1</v>
      </c>
      <c r="AC817" t="str">
        <f t="shared" si="187"/>
        <v>No</v>
      </c>
      <c r="AD817" t="str">
        <f t="shared" si="188"/>
        <v>Obesity</v>
      </c>
      <c r="AE817" t="str">
        <f t="shared" si="189"/>
        <v>Diabetes</v>
      </c>
      <c r="AF817" t="str">
        <f t="shared" si="190"/>
        <v>5-Jun-1986</v>
      </c>
      <c r="AG817" s="18">
        <f>VLOOKUP($U817,$A816:$Q$2344,13,FALSE)</f>
        <v>6748.59</v>
      </c>
      <c r="AH817" t="str">
        <f t="shared" si="191"/>
        <v>tier - 3</v>
      </c>
      <c r="AI817" t="str">
        <f t="shared" si="192"/>
        <v>tier - 1</v>
      </c>
      <c r="AJ817" t="str">
        <f t="shared" si="193"/>
        <v>R1016</v>
      </c>
      <c r="AK817">
        <f t="shared" si="194"/>
        <v>37</v>
      </c>
    </row>
    <row r="818" spans="1:37" ht="15.6" x14ac:dyDescent="0.3">
      <c r="A818" s="1" t="s">
        <v>1554</v>
      </c>
      <c r="B818" t="s">
        <v>5501</v>
      </c>
      <c r="C818">
        <v>29.7</v>
      </c>
      <c r="D818">
        <v>7.69</v>
      </c>
      <c r="E818" t="s">
        <v>2381</v>
      </c>
      <c r="F818" t="s">
        <v>2380</v>
      </c>
      <c r="G818" t="s">
        <v>2381</v>
      </c>
      <c r="H818">
        <v>1</v>
      </c>
      <c r="I818" t="s">
        <v>2380</v>
      </c>
      <c r="J818" t="s">
        <v>8345</v>
      </c>
      <c r="K818" t="s">
        <v>8348</v>
      </c>
      <c r="L818" t="s">
        <v>9118</v>
      </c>
      <c r="M818" s="15">
        <v>6749.63</v>
      </c>
      <c r="N818" t="s">
        <v>11</v>
      </c>
      <c r="O818" t="s">
        <v>16</v>
      </c>
      <c r="P818" t="s">
        <v>13</v>
      </c>
      <c r="Q818">
        <v>52</v>
      </c>
      <c r="U818" s="1" t="s">
        <v>1554</v>
      </c>
      <c r="V818" t="str">
        <f t="shared" si="180"/>
        <v>Duarte</v>
      </c>
      <c r="W818">
        <f t="shared" si="181"/>
        <v>29.7</v>
      </c>
      <c r="X818">
        <f t="shared" si="182"/>
        <v>7.69</v>
      </c>
      <c r="Y818" t="str">
        <f t="shared" si="183"/>
        <v>Yes</v>
      </c>
      <c r="Z818" t="str">
        <f t="shared" si="184"/>
        <v>No</v>
      </c>
      <c r="AA818" t="str">
        <f t="shared" si="185"/>
        <v>Yes</v>
      </c>
      <c r="AB818">
        <f t="shared" si="186"/>
        <v>1</v>
      </c>
      <c r="AC818" t="str">
        <f t="shared" si="187"/>
        <v>No</v>
      </c>
      <c r="AD818" t="str">
        <f t="shared" si="188"/>
        <v>Over weight</v>
      </c>
      <c r="AE818" t="str">
        <f t="shared" si="189"/>
        <v>Diabetes</v>
      </c>
      <c r="AF818" t="str">
        <f t="shared" si="190"/>
        <v>17-Jun-1970</v>
      </c>
      <c r="AG818" s="18">
        <f>VLOOKUP($U818,$A817:$Q$2344,13,FALSE)</f>
        <v>6749.63</v>
      </c>
      <c r="AH818" t="str">
        <f t="shared" si="191"/>
        <v>tier - 2</v>
      </c>
      <c r="AI818" t="str">
        <f t="shared" si="192"/>
        <v>tier - 1</v>
      </c>
      <c r="AJ818" t="str">
        <f t="shared" si="193"/>
        <v>R1013</v>
      </c>
      <c r="AK818">
        <f t="shared" si="194"/>
        <v>52</v>
      </c>
    </row>
    <row r="819" spans="1:37" ht="15.6" x14ac:dyDescent="0.3">
      <c r="A819" s="1" t="s">
        <v>1553</v>
      </c>
      <c r="B819" t="s">
        <v>5037</v>
      </c>
      <c r="C819">
        <v>25.46</v>
      </c>
      <c r="D819">
        <v>8.77</v>
      </c>
      <c r="E819" t="s">
        <v>2381</v>
      </c>
      <c r="F819" t="s">
        <v>2380</v>
      </c>
      <c r="G819" t="s">
        <v>2381</v>
      </c>
      <c r="H819">
        <v>1</v>
      </c>
      <c r="I819" t="s">
        <v>2380</v>
      </c>
      <c r="J819" t="s">
        <v>8345</v>
      </c>
      <c r="K819" t="s">
        <v>8348</v>
      </c>
      <c r="L819" t="s">
        <v>9119</v>
      </c>
      <c r="M819" s="15">
        <v>6750.27</v>
      </c>
      <c r="N819" t="s">
        <v>12</v>
      </c>
      <c r="O819" t="s">
        <v>11</v>
      </c>
      <c r="P819" t="s">
        <v>13</v>
      </c>
      <c r="Q819">
        <v>56</v>
      </c>
      <c r="U819" s="1" t="s">
        <v>1553</v>
      </c>
      <c r="V819" t="str">
        <f t="shared" si="180"/>
        <v>Clark</v>
      </c>
      <c r="W819">
        <f t="shared" si="181"/>
        <v>25.46</v>
      </c>
      <c r="X819">
        <f t="shared" si="182"/>
        <v>8.77</v>
      </c>
      <c r="Y819" t="str">
        <f t="shared" si="183"/>
        <v>Yes</v>
      </c>
      <c r="Z819" t="str">
        <f t="shared" si="184"/>
        <v>No</v>
      </c>
      <c r="AA819" t="str">
        <f t="shared" si="185"/>
        <v>Yes</v>
      </c>
      <c r="AB819">
        <f t="shared" si="186"/>
        <v>1</v>
      </c>
      <c r="AC819" t="str">
        <f t="shared" si="187"/>
        <v>No</v>
      </c>
      <c r="AD819" t="str">
        <f t="shared" si="188"/>
        <v>Over weight</v>
      </c>
      <c r="AE819" t="str">
        <f t="shared" si="189"/>
        <v>Diabetes</v>
      </c>
      <c r="AF819" t="str">
        <f t="shared" si="190"/>
        <v>9-Dec-1966</v>
      </c>
      <c r="AG819" s="18">
        <f>VLOOKUP($U819,$A818:$Q$2344,13,FALSE)</f>
        <v>6750.27</v>
      </c>
      <c r="AH819" t="str">
        <f t="shared" si="191"/>
        <v>tier - 3</v>
      </c>
      <c r="AI819" t="str">
        <f t="shared" si="192"/>
        <v>tier - 2</v>
      </c>
      <c r="AJ819" t="str">
        <f t="shared" si="193"/>
        <v>R1013</v>
      </c>
      <c r="AK819">
        <f t="shared" si="194"/>
        <v>56</v>
      </c>
    </row>
    <row r="820" spans="1:37" ht="15.6" x14ac:dyDescent="0.3">
      <c r="A820" s="1" t="s">
        <v>1552</v>
      </c>
      <c r="B820" t="s">
        <v>5502</v>
      </c>
      <c r="C820">
        <v>39.14</v>
      </c>
      <c r="D820">
        <v>4.91</v>
      </c>
      <c r="E820" t="s">
        <v>2380</v>
      </c>
      <c r="F820" t="s">
        <v>2381</v>
      </c>
      <c r="G820" t="s">
        <v>2380</v>
      </c>
      <c r="H820">
        <v>1</v>
      </c>
      <c r="I820" t="s">
        <v>2380</v>
      </c>
      <c r="J820" t="s">
        <v>8344</v>
      </c>
      <c r="K820" t="s">
        <v>8350</v>
      </c>
      <c r="L820" t="s">
        <v>9120</v>
      </c>
      <c r="M820" s="15">
        <v>6753.04</v>
      </c>
      <c r="N820" t="s">
        <v>11</v>
      </c>
      <c r="O820" t="s">
        <v>11</v>
      </c>
      <c r="P820" t="s">
        <v>247</v>
      </c>
      <c r="Q820">
        <v>34</v>
      </c>
      <c r="U820" s="1" t="s">
        <v>1552</v>
      </c>
      <c r="V820" t="str">
        <f t="shared" si="180"/>
        <v>Nice</v>
      </c>
      <c r="W820">
        <f t="shared" si="181"/>
        <v>39.14</v>
      </c>
      <c r="X820">
        <f t="shared" si="182"/>
        <v>4.91</v>
      </c>
      <c r="Y820" t="str">
        <f t="shared" si="183"/>
        <v>No</v>
      </c>
      <c r="Z820" t="str">
        <f t="shared" si="184"/>
        <v>Yes</v>
      </c>
      <c r="AA820" t="str">
        <f t="shared" si="185"/>
        <v>No</v>
      </c>
      <c r="AB820">
        <f t="shared" si="186"/>
        <v>1</v>
      </c>
      <c r="AC820" t="str">
        <f t="shared" si="187"/>
        <v>No</v>
      </c>
      <c r="AD820" t="str">
        <f t="shared" si="188"/>
        <v>Obesity</v>
      </c>
      <c r="AE820" t="str">
        <f t="shared" si="189"/>
        <v>Normal</v>
      </c>
      <c r="AF820" t="str">
        <f t="shared" si="190"/>
        <v>10-Oct-1988</v>
      </c>
      <c r="AG820" s="18">
        <f>VLOOKUP($U820,$A819:$Q$2344,13,FALSE)</f>
        <v>6753.04</v>
      </c>
      <c r="AH820" t="str">
        <f t="shared" si="191"/>
        <v>tier - 2</v>
      </c>
      <c r="AI820" t="str">
        <f t="shared" si="192"/>
        <v>tier - 2</v>
      </c>
      <c r="AJ820" t="str">
        <f t="shared" si="193"/>
        <v>R1024</v>
      </c>
      <c r="AK820">
        <f t="shared" si="194"/>
        <v>34</v>
      </c>
    </row>
    <row r="821" spans="1:37" ht="15.6" x14ac:dyDescent="0.3">
      <c r="A821" s="1" t="s">
        <v>1551</v>
      </c>
      <c r="B821" t="s">
        <v>5503</v>
      </c>
      <c r="C821">
        <v>41.2</v>
      </c>
      <c r="D821">
        <v>4.95</v>
      </c>
      <c r="E821" t="s">
        <v>2380</v>
      </c>
      <c r="F821" t="s">
        <v>2380</v>
      </c>
      <c r="G821" t="s">
        <v>2380</v>
      </c>
      <c r="H821">
        <v>1</v>
      </c>
      <c r="I821" t="s">
        <v>2380</v>
      </c>
      <c r="J821" t="s">
        <v>8344</v>
      </c>
      <c r="K821" t="s">
        <v>8350</v>
      </c>
      <c r="L821" t="s">
        <v>9121</v>
      </c>
      <c r="M821" s="15">
        <v>6770.19</v>
      </c>
      <c r="N821" t="s">
        <v>11</v>
      </c>
      <c r="O821" t="s">
        <v>12</v>
      </c>
      <c r="P821" t="s">
        <v>13</v>
      </c>
      <c r="Q821">
        <v>41</v>
      </c>
      <c r="U821" s="1" t="s">
        <v>1551</v>
      </c>
      <c r="V821" t="str">
        <f t="shared" si="180"/>
        <v>Windler</v>
      </c>
      <c r="W821">
        <f t="shared" si="181"/>
        <v>41.2</v>
      </c>
      <c r="X821">
        <f t="shared" si="182"/>
        <v>4.95</v>
      </c>
      <c r="Y821" t="str">
        <f t="shared" si="183"/>
        <v>No</v>
      </c>
      <c r="Z821" t="str">
        <f t="shared" si="184"/>
        <v>No</v>
      </c>
      <c r="AA821" t="str">
        <f t="shared" si="185"/>
        <v>No</v>
      </c>
      <c r="AB821">
        <f t="shared" si="186"/>
        <v>1</v>
      </c>
      <c r="AC821" t="str">
        <f t="shared" si="187"/>
        <v>No</v>
      </c>
      <c r="AD821" t="str">
        <f t="shared" si="188"/>
        <v>Obesity</v>
      </c>
      <c r="AE821" t="str">
        <f t="shared" si="189"/>
        <v>Normal</v>
      </c>
      <c r="AF821" t="str">
        <f t="shared" si="190"/>
        <v>21-Sep-1981</v>
      </c>
      <c r="AG821" s="18">
        <f>VLOOKUP($U821,$A820:$Q$2344,13,FALSE)</f>
        <v>6770.19</v>
      </c>
      <c r="AH821" t="str">
        <f t="shared" si="191"/>
        <v>tier - 2</v>
      </c>
      <c r="AI821" t="str">
        <f t="shared" si="192"/>
        <v>tier - 3</v>
      </c>
      <c r="AJ821" t="str">
        <f t="shared" si="193"/>
        <v>R1013</v>
      </c>
      <c r="AK821">
        <f t="shared" si="194"/>
        <v>41</v>
      </c>
    </row>
    <row r="822" spans="1:37" ht="15.6" x14ac:dyDescent="0.3">
      <c r="A822" s="1" t="s">
        <v>1550</v>
      </c>
      <c r="B822" t="s">
        <v>5504</v>
      </c>
      <c r="C822">
        <v>28.81</v>
      </c>
      <c r="D822">
        <v>10.8</v>
      </c>
      <c r="E822" t="s">
        <v>2381</v>
      </c>
      <c r="F822" t="s">
        <v>2380</v>
      </c>
      <c r="G822" t="s">
        <v>2381</v>
      </c>
      <c r="H822">
        <v>1</v>
      </c>
      <c r="I822" t="s">
        <v>2380</v>
      </c>
      <c r="J822" t="s">
        <v>8345</v>
      </c>
      <c r="K822" t="s">
        <v>8348</v>
      </c>
      <c r="L822" t="s">
        <v>9122</v>
      </c>
      <c r="M822" s="15">
        <v>6775.96</v>
      </c>
      <c r="N822" t="s">
        <v>11</v>
      </c>
      <c r="O822" t="s">
        <v>12</v>
      </c>
      <c r="P822" t="s">
        <v>42</v>
      </c>
      <c r="Q822">
        <v>41</v>
      </c>
      <c r="U822" s="1" t="s">
        <v>1550</v>
      </c>
      <c r="V822" t="str">
        <f t="shared" si="180"/>
        <v>Jones</v>
      </c>
      <c r="W822">
        <f t="shared" si="181"/>
        <v>28.81</v>
      </c>
      <c r="X822">
        <f t="shared" si="182"/>
        <v>10.8</v>
      </c>
      <c r="Y822" t="str">
        <f t="shared" si="183"/>
        <v>Yes</v>
      </c>
      <c r="Z822" t="str">
        <f t="shared" si="184"/>
        <v>No</v>
      </c>
      <c r="AA822" t="str">
        <f t="shared" si="185"/>
        <v>Yes</v>
      </c>
      <c r="AB822">
        <f t="shared" si="186"/>
        <v>1</v>
      </c>
      <c r="AC822" t="str">
        <f t="shared" si="187"/>
        <v>No</v>
      </c>
      <c r="AD822" t="str">
        <f t="shared" si="188"/>
        <v>Over weight</v>
      </c>
      <c r="AE822" t="str">
        <f t="shared" si="189"/>
        <v>Diabetes</v>
      </c>
      <c r="AF822" t="str">
        <f t="shared" si="190"/>
        <v>3-Sep-1981</v>
      </c>
      <c r="AG822" s="18">
        <f>VLOOKUP($U822,$A821:$Q$2344,13,FALSE)</f>
        <v>6775.96</v>
      </c>
      <c r="AH822" t="str">
        <f t="shared" si="191"/>
        <v>tier - 2</v>
      </c>
      <c r="AI822" t="str">
        <f t="shared" si="192"/>
        <v>tier - 3</v>
      </c>
      <c r="AJ822" t="str">
        <f t="shared" si="193"/>
        <v>R1011</v>
      </c>
      <c r="AK822">
        <f t="shared" si="194"/>
        <v>41</v>
      </c>
    </row>
    <row r="823" spans="1:37" ht="15.6" x14ac:dyDescent="0.3">
      <c r="A823" s="1" t="s">
        <v>1549</v>
      </c>
      <c r="B823" t="s">
        <v>5506</v>
      </c>
      <c r="C823">
        <v>37.409999999999997</v>
      </c>
      <c r="D823">
        <v>7.21</v>
      </c>
      <c r="E823" t="s">
        <v>2380</v>
      </c>
      <c r="F823" t="s">
        <v>2380</v>
      </c>
      <c r="G823" t="s">
        <v>2380</v>
      </c>
      <c r="H823">
        <v>2</v>
      </c>
      <c r="I823" t="s">
        <v>2380</v>
      </c>
      <c r="J823" t="s">
        <v>8344</v>
      </c>
      <c r="K823" t="s">
        <v>8348</v>
      </c>
      <c r="L823" t="s">
        <v>9123</v>
      </c>
      <c r="M823" s="15">
        <v>6781.35</v>
      </c>
      <c r="N823" t="s">
        <v>11</v>
      </c>
      <c r="O823" t="s">
        <v>16</v>
      </c>
      <c r="P823" t="s">
        <v>13</v>
      </c>
      <c r="Q823">
        <v>41</v>
      </c>
      <c r="U823" s="1" t="s">
        <v>1549</v>
      </c>
      <c r="V823" t="str">
        <f t="shared" si="180"/>
        <v>Stevenson</v>
      </c>
      <c r="W823">
        <f t="shared" si="181"/>
        <v>37.409999999999997</v>
      </c>
      <c r="X823">
        <f t="shared" si="182"/>
        <v>7.21</v>
      </c>
      <c r="Y823" t="str">
        <f t="shared" si="183"/>
        <v>No</v>
      </c>
      <c r="Z823" t="str">
        <f t="shared" si="184"/>
        <v>No</v>
      </c>
      <c r="AA823" t="str">
        <f t="shared" si="185"/>
        <v>No</v>
      </c>
      <c r="AB823">
        <f t="shared" si="186"/>
        <v>2</v>
      </c>
      <c r="AC823" t="str">
        <f t="shared" si="187"/>
        <v>No</v>
      </c>
      <c r="AD823" t="str">
        <f t="shared" si="188"/>
        <v>Obesity</v>
      </c>
      <c r="AE823" t="str">
        <f t="shared" si="189"/>
        <v>Diabetes</v>
      </c>
      <c r="AF823" t="str">
        <f t="shared" si="190"/>
        <v>8-Oct-1981</v>
      </c>
      <c r="AG823" s="18">
        <f>VLOOKUP($U823,$A822:$Q$2344,13,FALSE)</f>
        <v>6781.35</v>
      </c>
      <c r="AH823" t="str">
        <f t="shared" si="191"/>
        <v>tier - 2</v>
      </c>
      <c r="AI823" t="str">
        <f t="shared" si="192"/>
        <v>tier - 1</v>
      </c>
      <c r="AJ823" t="str">
        <f t="shared" si="193"/>
        <v>R1013</v>
      </c>
      <c r="AK823">
        <f t="shared" si="194"/>
        <v>41</v>
      </c>
    </row>
    <row r="824" spans="1:37" ht="15.6" x14ac:dyDescent="0.3">
      <c r="A824" s="1" t="s">
        <v>1548</v>
      </c>
      <c r="B824" t="s">
        <v>5507</v>
      </c>
      <c r="C824">
        <v>52.54</v>
      </c>
      <c r="D824">
        <v>5.12</v>
      </c>
      <c r="E824" t="s">
        <v>2380</v>
      </c>
      <c r="F824" t="s">
        <v>2380</v>
      </c>
      <c r="G824" t="s">
        <v>2381</v>
      </c>
      <c r="H824">
        <v>1</v>
      </c>
      <c r="I824" t="s">
        <v>2380</v>
      </c>
      <c r="J824" t="s">
        <v>8344</v>
      </c>
      <c r="K824" t="s">
        <v>8350</v>
      </c>
      <c r="L824" t="s">
        <v>9124</v>
      </c>
      <c r="M824" s="15">
        <v>6781.52</v>
      </c>
      <c r="N824" t="s">
        <v>11</v>
      </c>
      <c r="O824" t="s">
        <v>11</v>
      </c>
      <c r="P824" t="s">
        <v>13</v>
      </c>
      <c r="Q824">
        <v>42</v>
      </c>
      <c r="U824" s="1" t="s">
        <v>1548</v>
      </c>
      <c r="V824" t="str">
        <f t="shared" si="180"/>
        <v>Humphrey</v>
      </c>
      <c r="W824">
        <f t="shared" si="181"/>
        <v>52.54</v>
      </c>
      <c r="X824">
        <f t="shared" si="182"/>
        <v>5.12</v>
      </c>
      <c r="Y824" t="str">
        <f t="shared" si="183"/>
        <v>No</v>
      </c>
      <c r="Z824" t="str">
        <f t="shared" si="184"/>
        <v>No</v>
      </c>
      <c r="AA824" t="str">
        <f t="shared" si="185"/>
        <v>Yes</v>
      </c>
      <c r="AB824">
        <f t="shared" si="186"/>
        <v>1</v>
      </c>
      <c r="AC824" t="str">
        <f t="shared" si="187"/>
        <v>No</v>
      </c>
      <c r="AD824" t="str">
        <f t="shared" si="188"/>
        <v>Obesity</v>
      </c>
      <c r="AE824" t="str">
        <f t="shared" si="189"/>
        <v>Normal</v>
      </c>
      <c r="AF824" t="str">
        <f t="shared" si="190"/>
        <v>23-Nov-1980</v>
      </c>
      <c r="AG824" s="18">
        <f>VLOOKUP($U824,$A823:$Q$2344,13,FALSE)</f>
        <v>6781.52</v>
      </c>
      <c r="AH824" t="str">
        <f t="shared" si="191"/>
        <v>tier - 2</v>
      </c>
      <c r="AI824" t="str">
        <f t="shared" si="192"/>
        <v>tier - 2</v>
      </c>
      <c r="AJ824" t="str">
        <f t="shared" si="193"/>
        <v>R1013</v>
      </c>
      <c r="AK824">
        <f t="shared" si="194"/>
        <v>42</v>
      </c>
    </row>
    <row r="825" spans="1:37" ht="15.6" x14ac:dyDescent="0.3">
      <c r="A825" s="1" t="s">
        <v>1547</v>
      </c>
      <c r="B825" t="s">
        <v>5386</v>
      </c>
      <c r="C825">
        <v>17.29</v>
      </c>
      <c r="D825">
        <v>4.62</v>
      </c>
      <c r="E825" t="s">
        <v>2380</v>
      </c>
      <c r="F825" t="s">
        <v>2381</v>
      </c>
      <c r="G825" t="s">
        <v>2380</v>
      </c>
      <c r="H825">
        <v>1</v>
      </c>
      <c r="I825" t="s">
        <v>2381</v>
      </c>
      <c r="J825" t="s">
        <v>8347</v>
      </c>
      <c r="K825" t="s">
        <v>8350</v>
      </c>
      <c r="L825" t="s">
        <v>9125</v>
      </c>
      <c r="M825" s="15">
        <v>6796.86</v>
      </c>
      <c r="N825" t="s">
        <v>12</v>
      </c>
      <c r="O825" t="s">
        <v>12</v>
      </c>
      <c r="P825" t="s">
        <v>23</v>
      </c>
      <c r="Q825">
        <v>37</v>
      </c>
      <c r="U825" s="1" t="s">
        <v>1547</v>
      </c>
      <c r="V825" t="str">
        <f t="shared" si="180"/>
        <v>Nelson</v>
      </c>
      <c r="W825">
        <f t="shared" si="181"/>
        <v>17.29</v>
      </c>
      <c r="X825">
        <f t="shared" si="182"/>
        <v>4.62</v>
      </c>
      <c r="Y825" t="str">
        <f t="shared" si="183"/>
        <v>No</v>
      </c>
      <c r="Z825" t="str">
        <f t="shared" si="184"/>
        <v>Yes</v>
      </c>
      <c r="AA825" t="str">
        <f t="shared" si="185"/>
        <v>No</v>
      </c>
      <c r="AB825">
        <f t="shared" si="186"/>
        <v>1</v>
      </c>
      <c r="AC825" t="str">
        <f t="shared" si="187"/>
        <v>Yes</v>
      </c>
      <c r="AD825" t="str">
        <f t="shared" si="188"/>
        <v>Underweight</v>
      </c>
      <c r="AE825" t="str">
        <f t="shared" si="189"/>
        <v>Normal</v>
      </c>
      <c r="AF825" t="str">
        <f t="shared" si="190"/>
        <v>24-Dec-1985</v>
      </c>
      <c r="AG825" s="18">
        <f>VLOOKUP($U825,$A824:$Q$2344,13,FALSE)</f>
        <v>6796.86</v>
      </c>
      <c r="AH825" t="str">
        <f t="shared" si="191"/>
        <v>tier - 3</v>
      </c>
      <c r="AI825" t="str">
        <f t="shared" si="192"/>
        <v>tier - 3</v>
      </c>
      <c r="AJ825" t="str">
        <f t="shared" si="193"/>
        <v>R1012</v>
      </c>
      <c r="AK825">
        <f t="shared" si="194"/>
        <v>37</v>
      </c>
    </row>
    <row r="826" spans="1:37" ht="15.6" x14ac:dyDescent="0.3">
      <c r="A826" s="1" t="s">
        <v>1546</v>
      </c>
      <c r="B826" t="s">
        <v>5508</v>
      </c>
      <c r="C826">
        <v>31.74</v>
      </c>
      <c r="D826">
        <v>7.68</v>
      </c>
      <c r="E826" t="s">
        <v>2381</v>
      </c>
      <c r="F826" t="s">
        <v>2380</v>
      </c>
      <c r="G826" t="s">
        <v>2380</v>
      </c>
      <c r="H826">
        <v>0</v>
      </c>
      <c r="I826" t="s">
        <v>2380</v>
      </c>
      <c r="J826" t="s">
        <v>8344</v>
      </c>
      <c r="K826" t="s">
        <v>8348</v>
      </c>
      <c r="L826" t="s">
        <v>9126</v>
      </c>
      <c r="M826" s="15">
        <v>6799.46</v>
      </c>
      <c r="N826" t="s">
        <v>16</v>
      </c>
      <c r="O826" t="s">
        <v>11</v>
      </c>
      <c r="P826" t="s">
        <v>276</v>
      </c>
      <c r="Q826">
        <v>31</v>
      </c>
      <c r="U826" s="1" t="s">
        <v>1546</v>
      </c>
      <c r="V826" t="str">
        <f t="shared" si="180"/>
        <v>Payne</v>
      </c>
      <c r="W826">
        <f t="shared" si="181"/>
        <v>31.74</v>
      </c>
      <c r="X826">
        <f t="shared" si="182"/>
        <v>7.68</v>
      </c>
      <c r="Y826" t="str">
        <f t="shared" si="183"/>
        <v>Yes</v>
      </c>
      <c r="Z826" t="str">
        <f t="shared" si="184"/>
        <v>No</v>
      </c>
      <c r="AA826" t="str">
        <f t="shared" si="185"/>
        <v>No</v>
      </c>
      <c r="AB826">
        <f t="shared" si="186"/>
        <v>0</v>
      </c>
      <c r="AC826" t="str">
        <f t="shared" si="187"/>
        <v>No</v>
      </c>
      <c r="AD826" t="str">
        <f t="shared" si="188"/>
        <v>Obesity</v>
      </c>
      <c r="AE826" t="str">
        <f t="shared" si="189"/>
        <v>Diabetes</v>
      </c>
      <c r="AF826" t="str">
        <f t="shared" si="190"/>
        <v>29-Jun-1991</v>
      </c>
      <c r="AG826" s="18">
        <f>VLOOKUP($U826,$A825:$Q$2344,13,FALSE)</f>
        <v>6799.46</v>
      </c>
      <c r="AH826" t="str">
        <f t="shared" si="191"/>
        <v>tier - 1</v>
      </c>
      <c r="AI826" t="str">
        <f t="shared" si="192"/>
        <v>tier - 2</v>
      </c>
      <c r="AJ826" t="str">
        <f t="shared" si="193"/>
        <v>R1014</v>
      </c>
      <c r="AK826">
        <f t="shared" si="194"/>
        <v>31</v>
      </c>
    </row>
    <row r="827" spans="1:37" ht="15.6" x14ac:dyDescent="0.3">
      <c r="A827" s="1" t="s">
        <v>1545</v>
      </c>
      <c r="B827" t="s">
        <v>5509</v>
      </c>
      <c r="C827">
        <v>26.504999999999999</v>
      </c>
      <c r="D827">
        <v>6.79</v>
      </c>
      <c r="E827" t="s">
        <v>2381</v>
      </c>
      <c r="F827" t="s">
        <v>2380</v>
      </c>
      <c r="G827" t="s">
        <v>2381</v>
      </c>
      <c r="H827">
        <v>1</v>
      </c>
      <c r="I827" t="s">
        <v>2380</v>
      </c>
      <c r="J827" t="s">
        <v>8345</v>
      </c>
      <c r="K827" t="s">
        <v>8348</v>
      </c>
      <c r="L827" t="s">
        <v>9127</v>
      </c>
      <c r="M827" s="15">
        <v>6809.46</v>
      </c>
      <c r="N827" t="s">
        <v>11</v>
      </c>
      <c r="O827" t="s">
        <v>16</v>
      </c>
      <c r="P827" t="s">
        <v>23</v>
      </c>
      <c r="Q827">
        <v>47</v>
      </c>
      <c r="U827" s="1" t="s">
        <v>1545</v>
      </c>
      <c r="V827" t="str">
        <f t="shared" si="180"/>
        <v>Hails</v>
      </c>
      <c r="W827">
        <f t="shared" si="181"/>
        <v>26.504999999999999</v>
      </c>
      <c r="X827">
        <f t="shared" si="182"/>
        <v>6.79</v>
      </c>
      <c r="Y827" t="str">
        <f t="shared" si="183"/>
        <v>Yes</v>
      </c>
      <c r="Z827" t="str">
        <f t="shared" si="184"/>
        <v>No</v>
      </c>
      <c r="AA827" t="str">
        <f t="shared" si="185"/>
        <v>Yes</v>
      </c>
      <c r="AB827">
        <f t="shared" si="186"/>
        <v>1</v>
      </c>
      <c r="AC827" t="str">
        <f t="shared" si="187"/>
        <v>No</v>
      </c>
      <c r="AD827" t="str">
        <f t="shared" si="188"/>
        <v>Over weight</v>
      </c>
      <c r="AE827" t="str">
        <f t="shared" si="189"/>
        <v>Diabetes</v>
      </c>
      <c r="AF827" t="str">
        <f t="shared" si="190"/>
        <v>17-Aug-1975</v>
      </c>
      <c r="AG827" s="18">
        <f>VLOOKUP($U827,$A826:$Q$2344,13,FALSE)</f>
        <v>6809.46</v>
      </c>
      <c r="AH827" t="str">
        <f t="shared" si="191"/>
        <v>tier - 2</v>
      </c>
      <c r="AI827" t="str">
        <f t="shared" si="192"/>
        <v>tier - 1</v>
      </c>
      <c r="AJ827" t="str">
        <f t="shared" si="193"/>
        <v>R1012</v>
      </c>
      <c r="AK827">
        <f t="shared" si="194"/>
        <v>47</v>
      </c>
    </row>
    <row r="828" spans="1:37" ht="15.6" x14ac:dyDescent="0.3">
      <c r="A828" s="1" t="s">
        <v>1544</v>
      </c>
      <c r="B828" t="s">
        <v>5510</v>
      </c>
      <c r="C828">
        <v>36.479999999999997</v>
      </c>
      <c r="D828">
        <v>11.09</v>
      </c>
      <c r="E828" t="s">
        <v>2380</v>
      </c>
      <c r="F828" t="s">
        <v>2380</v>
      </c>
      <c r="G828" t="s">
        <v>2380</v>
      </c>
      <c r="H828">
        <v>0</v>
      </c>
      <c r="I828" t="s">
        <v>2380</v>
      </c>
      <c r="J828" t="s">
        <v>8344</v>
      </c>
      <c r="K828" t="s">
        <v>8348</v>
      </c>
      <c r="L828" t="s">
        <v>9128</v>
      </c>
      <c r="M828" s="15">
        <v>6827.69</v>
      </c>
      <c r="N828" t="s">
        <v>11</v>
      </c>
      <c r="O828" t="s">
        <v>11</v>
      </c>
      <c r="P828" t="s">
        <v>300</v>
      </c>
      <c r="Q828">
        <v>28</v>
      </c>
      <c r="U828" s="1" t="s">
        <v>1544</v>
      </c>
      <c r="V828" t="str">
        <f t="shared" si="180"/>
        <v>Proctor</v>
      </c>
      <c r="W828">
        <f t="shared" si="181"/>
        <v>36.479999999999997</v>
      </c>
      <c r="X828">
        <f t="shared" si="182"/>
        <v>11.09</v>
      </c>
      <c r="Y828" t="str">
        <f t="shared" si="183"/>
        <v>No</v>
      </c>
      <c r="Z828" t="str">
        <f t="shared" si="184"/>
        <v>No</v>
      </c>
      <c r="AA828" t="str">
        <f t="shared" si="185"/>
        <v>No</v>
      </c>
      <c r="AB828">
        <f t="shared" si="186"/>
        <v>0</v>
      </c>
      <c r="AC828" t="str">
        <f t="shared" si="187"/>
        <v>No</v>
      </c>
      <c r="AD828" t="str">
        <f t="shared" si="188"/>
        <v>Obesity</v>
      </c>
      <c r="AE828" t="str">
        <f t="shared" si="189"/>
        <v>Diabetes</v>
      </c>
      <c r="AF828" t="str">
        <f t="shared" si="190"/>
        <v>8-Jul-1994</v>
      </c>
      <c r="AG828" s="18">
        <f>VLOOKUP($U828,$A827:$Q$2344,13,FALSE)</f>
        <v>6827.69</v>
      </c>
      <c r="AH828" t="str">
        <f t="shared" si="191"/>
        <v>tier - 2</v>
      </c>
      <c r="AI828" t="str">
        <f t="shared" si="192"/>
        <v>tier - 2</v>
      </c>
      <c r="AJ828" t="str">
        <f t="shared" si="193"/>
        <v>R1021</v>
      </c>
      <c r="AK828">
        <f t="shared" si="194"/>
        <v>28</v>
      </c>
    </row>
    <row r="829" spans="1:37" ht="15.6" x14ac:dyDescent="0.3">
      <c r="A829" s="1" t="s">
        <v>1543</v>
      </c>
      <c r="B829" t="s">
        <v>4761</v>
      </c>
      <c r="C829">
        <v>39.159999999999997</v>
      </c>
      <c r="D829">
        <v>5.24</v>
      </c>
      <c r="E829" t="s">
        <v>2381</v>
      </c>
      <c r="F829" t="s">
        <v>2380</v>
      </c>
      <c r="G829" t="s">
        <v>2381</v>
      </c>
      <c r="H829">
        <v>1</v>
      </c>
      <c r="I829" t="s">
        <v>2380</v>
      </c>
      <c r="J829" t="s">
        <v>8344</v>
      </c>
      <c r="K829" t="s">
        <v>8350</v>
      </c>
      <c r="L829" t="s">
        <v>9129</v>
      </c>
      <c r="M829" s="15">
        <v>6837.37</v>
      </c>
      <c r="N829" t="s">
        <v>12</v>
      </c>
      <c r="O829" t="s">
        <v>16</v>
      </c>
      <c r="P829" t="s">
        <v>168</v>
      </c>
      <c r="Q829">
        <v>43</v>
      </c>
      <c r="U829" s="1" t="s">
        <v>1543</v>
      </c>
      <c r="V829" t="str">
        <f t="shared" si="180"/>
        <v>Ryan</v>
      </c>
      <c r="W829">
        <f t="shared" si="181"/>
        <v>39.159999999999997</v>
      </c>
      <c r="X829">
        <f t="shared" si="182"/>
        <v>5.24</v>
      </c>
      <c r="Y829" t="str">
        <f t="shared" si="183"/>
        <v>Yes</v>
      </c>
      <c r="Z829" t="str">
        <f t="shared" si="184"/>
        <v>No</v>
      </c>
      <c r="AA829" t="str">
        <f t="shared" si="185"/>
        <v>Yes</v>
      </c>
      <c r="AB829">
        <f t="shared" si="186"/>
        <v>1</v>
      </c>
      <c r="AC829" t="str">
        <f t="shared" si="187"/>
        <v>No</v>
      </c>
      <c r="AD829" t="str">
        <f t="shared" si="188"/>
        <v>Obesity</v>
      </c>
      <c r="AE829" t="str">
        <f t="shared" si="189"/>
        <v>Normal</v>
      </c>
      <c r="AF829" t="str">
        <f t="shared" si="190"/>
        <v>15-Jul-1979</v>
      </c>
      <c r="AG829" s="18">
        <f>VLOOKUP($U829,$A828:$Q$2344,13,FALSE)</f>
        <v>6837.37</v>
      </c>
      <c r="AH829" t="str">
        <f t="shared" si="191"/>
        <v>tier - 3</v>
      </c>
      <c r="AI829" t="str">
        <f t="shared" si="192"/>
        <v>tier - 1</v>
      </c>
      <c r="AJ829" t="str">
        <f t="shared" si="193"/>
        <v>R1016</v>
      </c>
      <c r="AK829">
        <f t="shared" si="194"/>
        <v>43</v>
      </c>
    </row>
    <row r="830" spans="1:37" ht="15.6" x14ac:dyDescent="0.3">
      <c r="A830" s="1" t="s">
        <v>1542</v>
      </c>
      <c r="B830" t="s">
        <v>5221</v>
      </c>
      <c r="C830">
        <v>28.22</v>
      </c>
      <c r="D830">
        <v>7.51</v>
      </c>
      <c r="E830" t="s">
        <v>2381</v>
      </c>
      <c r="F830" t="s">
        <v>2380</v>
      </c>
      <c r="G830" t="s">
        <v>2381</v>
      </c>
      <c r="H830">
        <v>1</v>
      </c>
      <c r="I830" t="s">
        <v>2380</v>
      </c>
      <c r="J830" t="s">
        <v>8345</v>
      </c>
      <c r="K830" t="s">
        <v>8348</v>
      </c>
      <c r="L830" t="s">
        <v>9130</v>
      </c>
      <c r="M830" s="15">
        <v>6842.28</v>
      </c>
      <c r="N830" t="s">
        <v>11</v>
      </c>
      <c r="O830" t="s">
        <v>16</v>
      </c>
      <c r="P830" t="s">
        <v>23</v>
      </c>
      <c r="Q830">
        <v>22</v>
      </c>
      <c r="U830" s="1" t="s">
        <v>1542</v>
      </c>
      <c r="V830" t="str">
        <f t="shared" si="180"/>
        <v>Watson</v>
      </c>
      <c r="W830">
        <f t="shared" si="181"/>
        <v>28.22</v>
      </c>
      <c r="X830">
        <f t="shared" si="182"/>
        <v>7.51</v>
      </c>
      <c r="Y830" t="str">
        <f t="shared" si="183"/>
        <v>Yes</v>
      </c>
      <c r="Z830" t="str">
        <f t="shared" si="184"/>
        <v>No</v>
      </c>
      <c r="AA830" t="str">
        <f t="shared" si="185"/>
        <v>Yes</v>
      </c>
      <c r="AB830">
        <f t="shared" si="186"/>
        <v>1</v>
      </c>
      <c r="AC830" t="str">
        <f t="shared" si="187"/>
        <v>No</v>
      </c>
      <c r="AD830" t="str">
        <f t="shared" si="188"/>
        <v>Over weight</v>
      </c>
      <c r="AE830" t="str">
        <f t="shared" si="189"/>
        <v>Diabetes</v>
      </c>
      <c r="AF830" t="str">
        <f t="shared" si="190"/>
        <v>30-Nov-2000</v>
      </c>
      <c r="AG830" s="18">
        <f>VLOOKUP($U830,$A829:$Q$2344,13,FALSE)</f>
        <v>6842.28</v>
      </c>
      <c r="AH830" t="str">
        <f t="shared" si="191"/>
        <v>tier - 2</v>
      </c>
      <c r="AI830" t="str">
        <f t="shared" si="192"/>
        <v>tier - 1</v>
      </c>
      <c r="AJ830" t="str">
        <f t="shared" si="193"/>
        <v>R1012</v>
      </c>
      <c r="AK830">
        <f t="shared" si="194"/>
        <v>22</v>
      </c>
    </row>
    <row r="831" spans="1:37" ht="15.6" x14ac:dyDescent="0.3">
      <c r="A831" s="1" t="s">
        <v>1541</v>
      </c>
      <c r="B831" t="s">
        <v>5511</v>
      </c>
      <c r="C831">
        <v>35</v>
      </c>
      <c r="D831">
        <v>4.13</v>
      </c>
      <c r="E831" t="s">
        <v>2380</v>
      </c>
      <c r="F831" t="s">
        <v>2380</v>
      </c>
      <c r="G831" t="s">
        <v>2380</v>
      </c>
      <c r="H831">
        <v>2</v>
      </c>
      <c r="I831" t="s">
        <v>2380</v>
      </c>
      <c r="J831" t="s">
        <v>8344</v>
      </c>
      <c r="K831" t="s">
        <v>8350</v>
      </c>
      <c r="L831" t="s">
        <v>9131</v>
      </c>
      <c r="M831" s="15">
        <v>6843.17</v>
      </c>
      <c r="N831" t="s">
        <v>11</v>
      </c>
      <c r="O831" t="s">
        <v>16</v>
      </c>
      <c r="P831" t="s">
        <v>13</v>
      </c>
      <c r="Q831">
        <v>45</v>
      </c>
      <c r="U831" s="1" t="s">
        <v>1541</v>
      </c>
      <c r="V831" t="str">
        <f t="shared" si="180"/>
        <v>Gresh</v>
      </c>
      <c r="W831">
        <f t="shared" si="181"/>
        <v>35</v>
      </c>
      <c r="X831">
        <f t="shared" si="182"/>
        <v>4.13</v>
      </c>
      <c r="Y831" t="str">
        <f t="shared" si="183"/>
        <v>No</v>
      </c>
      <c r="Z831" t="str">
        <f t="shared" si="184"/>
        <v>No</v>
      </c>
      <c r="AA831" t="str">
        <f t="shared" si="185"/>
        <v>No</v>
      </c>
      <c r="AB831">
        <f t="shared" si="186"/>
        <v>2</v>
      </c>
      <c r="AC831" t="str">
        <f t="shared" si="187"/>
        <v>No</v>
      </c>
      <c r="AD831" t="str">
        <f t="shared" si="188"/>
        <v>Obesity</v>
      </c>
      <c r="AE831" t="str">
        <f t="shared" si="189"/>
        <v>Normal</v>
      </c>
      <c r="AF831" t="str">
        <f t="shared" si="190"/>
        <v>15-Jun-1977</v>
      </c>
      <c r="AG831" s="18">
        <f>VLOOKUP($U831,$A830:$Q$2344,13,FALSE)</f>
        <v>6843.17</v>
      </c>
      <c r="AH831" t="str">
        <f t="shared" si="191"/>
        <v>tier - 2</v>
      </c>
      <c r="AI831" t="str">
        <f t="shared" si="192"/>
        <v>tier - 1</v>
      </c>
      <c r="AJ831" t="str">
        <f t="shared" si="193"/>
        <v>R1013</v>
      </c>
      <c r="AK831">
        <f t="shared" si="194"/>
        <v>45</v>
      </c>
    </row>
    <row r="832" spans="1:37" ht="15.6" x14ac:dyDescent="0.3">
      <c r="A832" s="1" t="s">
        <v>1540</v>
      </c>
      <c r="B832" t="s">
        <v>5512</v>
      </c>
      <c r="C832">
        <v>36.24</v>
      </c>
      <c r="D832">
        <v>8.3800000000000008</v>
      </c>
      <c r="E832" t="s">
        <v>2381</v>
      </c>
      <c r="F832" t="s">
        <v>2380</v>
      </c>
      <c r="G832" t="s">
        <v>2380</v>
      </c>
      <c r="H832">
        <v>1</v>
      </c>
      <c r="I832" t="s">
        <v>2380</v>
      </c>
      <c r="J832" t="s">
        <v>8344</v>
      </c>
      <c r="K832" t="s">
        <v>8348</v>
      </c>
      <c r="L832" t="s">
        <v>9132</v>
      </c>
      <c r="M832" s="15">
        <v>6849.03</v>
      </c>
      <c r="N832" t="s">
        <v>11</v>
      </c>
      <c r="O832" t="s">
        <v>11</v>
      </c>
      <c r="P832" t="s">
        <v>42</v>
      </c>
      <c r="Q832">
        <v>43</v>
      </c>
      <c r="U832" s="1" t="s">
        <v>1540</v>
      </c>
      <c r="V832" t="str">
        <f t="shared" si="180"/>
        <v>Anis</v>
      </c>
      <c r="W832">
        <f t="shared" si="181"/>
        <v>36.24</v>
      </c>
      <c r="X832">
        <f t="shared" si="182"/>
        <v>8.3800000000000008</v>
      </c>
      <c r="Y832" t="str">
        <f t="shared" si="183"/>
        <v>Yes</v>
      </c>
      <c r="Z832" t="str">
        <f t="shared" si="184"/>
        <v>No</v>
      </c>
      <c r="AA832" t="str">
        <f t="shared" si="185"/>
        <v>No</v>
      </c>
      <c r="AB832">
        <f t="shared" si="186"/>
        <v>1</v>
      </c>
      <c r="AC832" t="str">
        <f t="shared" si="187"/>
        <v>No</v>
      </c>
      <c r="AD832" t="str">
        <f t="shared" si="188"/>
        <v>Obesity</v>
      </c>
      <c r="AE832" t="str">
        <f t="shared" si="189"/>
        <v>Diabetes</v>
      </c>
      <c r="AF832" t="str">
        <f t="shared" si="190"/>
        <v>4-Nov-1979</v>
      </c>
      <c r="AG832" s="18">
        <f>VLOOKUP($U832,$A831:$Q$2344,13,FALSE)</f>
        <v>6849.03</v>
      </c>
      <c r="AH832" t="str">
        <f t="shared" si="191"/>
        <v>tier - 2</v>
      </c>
      <c r="AI832" t="str">
        <f t="shared" si="192"/>
        <v>tier - 2</v>
      </c>
      <c r="AJ832" t="str">
        <f t="shared" si="193"/>
        <v>R1011</v>
      </c>
      <c r="AK832">
        <f t="shared" si="194"/>
        <v>43</v>
      </c>
    </row>
    <row r="833" spans="1:37" ht="15.6" x14ac:dyDescent="0.3">
      <c r="A833" s="1" t="s">
        <v>1539</v>
      </c>
      <c r="B833" t="s">
        <v>5513</v>
      </c>
      <c r="C833">
        <v>36.954999999999998</v>
      </c>
      <c r="D833">
        <v>8.07</v>
      </c>
      <c r="E833" t="s">
        <v>2380</v>
      </c>
      <c r="F833" t="s">
        <v>2380</v>
      </c>
      <c r="G833" t="s">
        <v>2380</v>
      </c>
      <c r="H833">
        <v>0</v>
      </c>
      <c r="I833" t="s">
        <v>2380</v>
      </c>
      <c r="J833" t="s">
        <v>8344</v>
      </c>
      <c r="K833" t="s">
        <v>8348</v>
      </c>
      <c r="L833" t="s">
        <v>9133</v>
      </c>
      <c r="M833" s="15">
        <v>6858.48</v>
      </c>
      <c r="N833" t="s">
        <v>11</v>
      </c>
      <c r="O833" t="s">
        <v>11</v>
      </c>
      <c r="P833" t="s">
        <v>166</v>
      </c>
      <c r="Q833">
        <v>41</v>
      </c>
      <c r="U833" s="1" t="s">
        <v>1539</v>
      </c>
      <c r="V833" t="str">
        <f t="shared" si="180"/>
        <v>Swartz</v>
      </c>
      <c r="W833">
        <f t="shared" si="181"/>
        <v>36.954999999999998</v>
      </c>
      <c r="X833">
        <f t="shared" si="182"/>
        <v>8.07</v>
      </c>
      <c r="Y833" t="str">
        <f t="shared" si="183"/>
        <v>No</v>
      </c>
      <c r="Z833" t="str">
        <f t="shared" si="184"/>
        <v>No</v>
      </c>
      <c r="AA833" t="str">
        <f t="shared" si="185"/>
        <v>No</v>
      </c>
      <c r="AB833">
        <f t="shared" si="186"/>
        <v>0</v>
      </c>
      <c r="AC833" t="str">
        <f t="shared" si="187"/>
        <v>No</v>
      </c>
      <c r="AD833" t="str">
        <f t="shared" si="188"/>
        <v>Obesity</v>
      </c>
      <c r="AE833" t="str">
        <f t="shared" si="189"/>
        <v>Diabetes</v>
      </c>
      <c r="AF833" t="str">
        <f t="shared" si="190"/>
        <v>19-Jun-1981</v>
      </c>
      <c r="AG833" s="18">
        <f>VLOOKUP($U833,$A832:$Q$2344,13,FALSE)</f>
        <v>6858.48</v>
      </c>
      <c r="AH833" t="str">
        <f t="shared" si="191"/>
        <v>tier - 2</v>
      </c>
      <c r="AI833" t="str">
        <f t="shared" si="192"/>
        <v>tier - 2</v>
      </c>
      <c r="AJ833" t="str">
        <f t="shared" si="193"/>
        <v>R1019</v>
      </c>
      <c r="AK833">
        <f t="shared" si="194"/>
        <v>41</v>
      </c>
    </row>
    <row r="834" spans="1:37" ht="15.6" x14ac:dyDescent="0.3">
      <c r="A834" s="1" t="s">
        <v>1538</v>
      </c>
      <c r="B834" t="s">
        <v>5514</v>
      </c>
      <c r="C834">
        <v>29.64</v>
      </c>
      <c r="D834">
        <v>8.9499999999999993</v>
      </c>
      <c r="E834" t="s">
        <v>2380</v>
      </c>
      <c r="F834" t="s">
        <v>2380</v>
      </c>
      <c r="G834" t="s">
        <v>2380</v>
      </c>
      <c r="H834">
        <v>0</v>
      </c>
      <c r="I834" t="s">
        <v>2380</v>
      </c>
      <c r="J834" t="s">
        <v>8345</v>
      </c>
      <c r="K834" t="s">
        <v>8348</v>
      </c>
      <c r="L834" t="s">
        <v>9134</v>
      </c>
      <c r="M834" s="15">
        <v>6863.49</v>
      </c>
      <c r="N834" t="s">
        <v>11</v>
      </c>
      <c r="O834" t="s">
        <v>16</v>
      </c>
      <c r="P834" t="s">
        <v>13</v>
      </c>
      <c r="Q834">
        <v>44</v>
      </c>
      <c r="U834" s="1" t="s">
        <v>1538</v>
      </c>
      <c r="V834" t="str">
        <f t="shared" si="180"/>
        <v>Schluneker</v>
      </c>
      <c r="W834">
        <f t="shared" si="181"/>
        <v>29.64</v>
      </c>
      <c r="X834">
        <f t="shared" si="182"/>
        <v>8.9499999999999993</v>
      </c>
      <c r="Y834" t="str">
        <f t="shared" si="183"/>
        <v>No</v>
      </c>
      <c r="Z834" t="str">
        <f t="shared" si="184"/>
        <v>No</v>
      </c>
      <c r="AA834" t="str">
        <f t="shared" si="185"/>
        <v>No</v>
      </c>
      <c r="AB834">
        <f t="shared" si="186"/>
        <v>0</v>
      </c>
      <c r="AC834" t="str">
        <f t="shared" si="187"/>
        <v>No</v>
      </c>
      <c r="AD834" t="str">
        <f t="shared" si="188"/>
        <v>Over weight</v>
      </c>
      <c r="AE834" t="str">
        <f t="shared" si="189"/>
        <v>Diabetes</v>
      </c>
      <c r="AF834" t="str">
        <f t="shared" si="190"/>
        <v>5-Aug-1978</v>
      </c>
      <c r="AG834" s="18">
        <f>VLOOKUP($U834,$A833:$Q$2344,13,FALSE)</f>
        <v>6863.49</v>
      </c>
      <c r="AH834" t="str">
        <f t="shared" si="191"/>
        <v>tier - 2</v>
      </c>
      <c r="AI834" t="str">
        <f t="shared" si="192"/>
        <v>tier - 1</v>
      </c>
      <c r="AJ834" t="str">
        <f t="shared" si="193"/>
        <v>R1013</v>
      </c>
      <c r="AK834">
        <f t="shared" si="194"/>
        <v>44</v>
      </c>
    </row>
    <row r="835" spans="1:37" ht="15.6" x14ac:dyDescent="0.3">
      <c r="A835" s="1" t="s">
        <v>1537</v>
      </c>
      <c r="B835" t="s">
        <v>5515</v>
      </c>
      <c r="C835">
        <v>42.74</v>
      </c>
      <c r="D835">
        <v>6.31</v>
      </c>
      <c r="E835" t="s">
        <v>2381</v>
      </c>
      <c r="F835" t="s">
        <v>2380</v>
      </c>
      <c r="G835" t="s">
        <v>2380</v>
      </c>
      <c r="H835">
        <v>1</v>
      </c>
      <c r="I835" t="s">
        <v>2380</v>
      </c>
      <c r="J835" t="s">
        <v>8344</v>
      </c>
      <c r="K835" t="s">
        <v>8349</v>
      </c>
      <c r="L835" t="s">
        <v>9135</v>
      </c>
      <c r="M835" s="15">
        <v>6868.39</v>
      </c>
      <c r="N835" t="s">
        <v>11</v>
      </c>
      <c r="O835" t="s">
        <v>11</v>
      </c>
      <c r="P835" t="s">
        <v>13</v>
      </c>
      <c r="Q835">
        <v>53</v>
      </c>
      <c r="U835" s="1" t="s">
        <v>1537</v>
      </c>
      <c r="V835" t="str">
        <f t="shared" ref="V835:V898" si="195">VLOOKUP($U835,$A834:$Q3177,2,FALSE)</f>
        <v>Bellemare</v>
      </c>
      <c r="W835">
        <f t="shared" ref="W835:W898" si="196">VLOOKUP($U835,$A834:$Q3177,3,FALSE)</f>
        <v>42.74</v>
      </c>
      <c r="X835">
        <f t="shared" ref="X835:X898" si="197">VLOOKUP($U835,$A834:$Q3177,4,FALSE)</f>
        <v>6.31</v>
      </c>
      <c r="Y835" t="str">
        <f t="shared" ref="Y835:Y898" si="198">VLOOKUP($U835,$A834:$Q3177,5,FALSE)</f>
        <v>Yes</v>
      </c>
      <c r="Z835" t="str">
        <f t="shared" ref="Z835:Z898" si="199">VLOOKUP($U835,$A834:$Q3177,6,FALSE)</f>
        <v>No</v>
      </c>
      <c r="AA835" t="str">
        <f t="shared" ref="AA835:AA898" si="200">VLOOKUP($U835,$A834:$Q3177,7,FALSE)</f>
        <v>No</v>
      </c>
      <c r="AB835">
        <f t="shared" ref="AB835:AB898" si="201">VLOOKUP($U835,$A834:$Q3177,8,FALSE)</f>
        <v>1</v>
      </c>
      <c r="AC835" t="str">
        <f t="shared" ref="AC835:AC898" si="202">VLOOKUP($U835,$A834:$Q3177,9,FALSE)</f>
        <v>No</v>
      </c>
      <c r="AD835" t="str">
        <f t="shared" ref="AD835:AD898" si="203">VLOOKUP($U835,$A834:$Q3177,10,FALSE)</f>
        <v>Obesity</v>
      </c>
      <c r="AE835" t="str">
        <f t="shared" ref="AE835:AE898" si="204">VLOOKUP($U835,$A834:$Q3177,11,FALSE)</f>
        <v>Prediabetes</v>
      </c>
      <c r="AF835" t="str">
        <f t="shared" ref="AF835:AF898" si="205">VLOOKUP($U835,$A834:$Q3177,12,FALSE)</f>
        <v>23-Oct-1969</v>
      </c>
      <c r="AG835" s="18">
        <f>VLOOKUP($U835,$A834:$Q$2344,13,FALSE)</f>
        <v>6868.39</v>
      </c>
      <c r="AH835" t="str">
        <f t="shared" ref="AH835:AH898" si="206">VLOOKUP($U835,$A834:$Q3177,14,FALSE)</f>
        <v>tier - 2</v>
      </c>
      <c r="AI835" t="str">
        <f t="shared" ref="AI835:AI898" si="207">VLOOKUP($U835,$A834:$Q3177,15,FALSE)</f>
        <v>tier - 2</v>
      </c>
      <c r="AJ835" t="str">
        <f t="shared" ref="AJ835:AJ898" si="208">VLOOKUP($U835,$A834:$Q3177,16,FALSE)</f>
        <v>R1013</v>
      </c>
      <c r="AK835">
        <f t="shared" ref="AK835:AK898" si="209">VLOOKUP($U835,$A834:$Q3177,17,FALSE)</f>
        <v>53</v>
      </c>
    </row>
    <row r="836" spans="1:37" ht="15.6" x14ac:dyDescent="0.3">
      <c r="A836" s="1" t="s">
        <v>1536</v>
      </c>
      <c r="B836" t="s">
        <v>5516</v>
      </c>
      <c r="C836">
        <v>36.130000000000003</v>
      </c>
      <c r="D836">
        <v>7.19</v>
      </c>
      <c r="E836" t="s">
        <v>2381</v>
      </c>
      <c r="F836" t="s">
        <v>2380</v>
      </c>
      <c r="G836" t="s">
        <v>2380</v>
      </c>
      <c r="H836">
        <v>2</v>
      </c>
      <c r="I836" t="s">
        <v>2380</v>
      </c>
      <c r="J836" t="s">
        <v>8344</v>
      </c>
      <c r="K836" t="s">
        <v>8348</v>
      </c>
      <c r="L836" t="s">
        <v>9136</v>
      </c>
      <c r="M836" s="15">
        <v>6875.96</v>
      </c>
      <c r="N836" t="s">
        <v>11</v>
      </c>
      <c r="O836" t="s">
        <v>11</v>
      </c>
      <c r="P836" t="s">
        <v>42</v>
      </c>
      <c r="Q836">
        <v>41</v>
      </c>
      <c r="U836" s="1" t="s">
        <v>1536</v>
      </c>
      <c r="V836" t="str">
        <f t="shared" si="195"/>
        <v>Vitalo</v>
      </c>
      <c r="W836">
        <f t="shared" si="196"/>
        <v>36.130000000000003</v>
      </c>
      <c r="X836">
        <f t="shared" si="197"/>
        <v>7.19</v>
      </c>
      <c r="Y836" t="str">
        <f t="shared" si="198"/>
        <v>Yes</v>
      </c>
      <c r="Z836" t="str">
        <f t="shared" si="199"/>
        <v>No</v>
      </c>
      <c r="AA836" t="str">
        <f t="shared" si="200"/>
        <v>No</v>
      </c>
      <c r="AB836">
        <f t="shared" si="201"/>
        <v>2</v>
      </c>
      <c r="AC836" t="str">
        <f t="shared" si="202"/>
        <v>No</v>
      </c>
      <c r="AD836" t="str">
        <f t="shared" si="203"/>
        <v>Obesity</v>
      </c>
      <c r="AE836" t="str">
        <f t="shared" si="204"/>
        <v>Diabetes</v>
      </c>
      <c r="AF836" t="str">
        <f t="shared" si="205"/>
        <v>23-Jun-1981</v>
      </c>
      <c r="AG836" s="18">
        <f>VLOOKUP($U836,$A835:$Q$2344,13,FALSE)</f>
        <v>6875.96</v>
      </c>
      <c r="AH836" t="str">
        <f t="shared" si="206"/>
        <v>tier - 2</v>
      </c>
      <c r="AI836" t="str">
        <f t="shared" si="207"/>
        <v>tier - 2</v>
      </c>
      <c r="AJ836" t="str">
        <f t="shared" si="208"/>
        <v>R1011</v>
      </c>
      <c r="AK836">
        <f t="shared" si="209"/>
        <v>41</v>
      </c>
    </row>
    <row r="837" spans="1:37" ht="15.6" x14ac:dyDescent="0.3">
      <c r="A837" s="1" t="s">
        <v>1535</v>
      </c>
      <c r="B837" t="s">
        <v>4954</v>
      </c>
      <c r="C837">
        <v>31.55</v>
      </c>
      <c r="D837">
        <v>6.11</v>
      </c>
      <c r="E837" t="s">
        <v>2381</v>
      </c>
      <c r="F837" t="s">
        <v>2380</v>
      </c>
      <c r="G837" t="s">
        <v>2380</v>
      </c>
      <c r="H837">
        <v>1</v>
      </c>
      <c r="I837" t="s">
        <v>2380</v>
      </c>
      <c r="J837" t="s">
        <v>8344</v>
      </c>
      <c r="K837" t="s">
        <v>8349</v>
      </c>
      <c r="L837" t="s">
        <v>9137</v>
      </c>
      <c r="M837" s="15">
        <v>6876.53</v>
      </c>
      <c r="N837" t="s">
        <v>11</v>
      </c>
      <c r="O837" t="s">
        <v>16</v>
      </c>
      <c r="P837" t="s">
        <v>23</v>
      </c>
      <c r="Q837">
        <v>18</v>
      </c>
      <c r="U837" s="1" t="s">
        <v>1535</v>
      </c>
      <c r="V837" t="str">
        <f t="shared" si="195"/>
        <v>Hamilton</v>
      </c>
      <c r="W837">
        <f t="shared" si="196"/>
        <v>31.55</v>
      </c>
      <c r="X837">
        <f t="shared" si="197"/>
        <v>6.11</v>
      </c>
      <c r="Y837" t="str">
        <f t="shared" si="198"/>
        <v>Yes</v>
      </c>
      <c r="Z837" t="str">
        <f t="shared" si="199"/>
        <v>No</v>
      </c>
      <c r="AA837" t="str">
        <f t="shared" si="200"/>
        <v>No</v>
      </c>
      <c r="AB837">
        <f t="shared" si="201"/>
        <v>1</v>
      </c>
      <c r="AC837" t="str">
        <f t="shared" si="202"/>
        <v>No</v>
      </c>
      <c r="AD837" t="str">
        <f t="shared" si="203"/>
        <v>Obesity</v>
      </c>
      <c r="AE837" t="str">
        <f t="shared" si="204"/>
        <v>Prediabetes</v>
      </c>
      <c r="AF837" t="str">
        <f t="shared" si="205"/>
        <v>24-Dec-2004</v>
      </c>
      <c r="AG837" s="18">
        <f>VLOOKUP($U837,$A836:$Q$2344,13,FALSE)</f>
        <v>6876.53</v>
      </c>
      <c r="AH837" t="str">
        <f t="shared" si="206"/>
        <v>tier - 2</v>
      </c>
      <c r="AI837" t="str">
        <f t="shared" si="207"/>
        <v>tier - 1</v>
      </c>
      <c r="AJ837" t="str">
        <f t="shared" si="208"/>
        <v>R1012</v>
      </c>
      <c r="AK837">
        <f t="shared" si="209"/>
        <v>18</v>
      </c>
    </row>
    <row r="838" spans="1:37" ht="15.6" x14ac:dyDescent="0.3">
      <c r="A838" s="1" t="s">
        <v>1534</v>
      </c>
      <c r="B838" t="s">
        <v>5517</v>
      </c>
      <c r="C838">
        <v>52.75</v>
      </c>
      <c r="D838">
        <v>6.02</v>
      </c>
      <c r="E838" t="s">
        <v>2380</v>
      </c>
      <c r="F838" t="s">
        <v>2380</v>
      </c>
      <c r="G838" t="s">
        <v>2380</v>
      </c>
      <c r="H838">
        <v>1</v>
      </c>
      <c r="I838" t="s">
        <v>2380</v>
      </c>
      <c r="J838" t="s">
        <v>8344</v>
      </c>
      <c r="K838" t="s">
        <v>8349</v>
      </c>
      <c r="L838" t="s">
        <v>9138</v>
      </c>
      <c r="M838" s="15">
        <v>6877.98</v>
      </c>
      <c r="N838" t="s">
        <v>11</v>
      </c>
      <c r="O838" t="s">
        <v>16</v>
      </c>
      <c r="P838" t="s">
        <v>247</v>
      </c>
      <c r="Q838">
        <v>37</v>
      </c>
      <c r="U838" s="1" t="s">
        <v>1534</v>
      </c>
      <c r="V838" t="str">
        <f t="shared" si="195"/>
        <v>Marshall</v>
      </c>
      <c r="W838">
        <f t="shared" si="196"/>
        <v>52.75</v>
      </c>
      <c r="X838">
        <f t="shared" si="197"/>
        <v>6.02</v>
      </c>
      <c r="Y838" t="str">
        <f t="shared" si="198"/>
        <v>No</v>
      </c>
      <c r="Z838" t="str">
        <f t="shared" si="199"/>
        <v>No</v>
      </c>
      <c r="AA838" t="str">
        <f t="shared" si="200"/>
        <v>No</v>
      </c>
      <c r="AB838">
        <f t="shared" si="201"/>
        <v>1</v>
      </c>
      <c r="AC838" t="str">
        <f t="shared" si="202"/>
        <v>No</v>
      </c>
      <c r="AD838" t="str">
        <f t="shared" si="203"/>
        <v>Obesity</v>
      </c>
      <c r="AE838" t="str">
        <f t="shared" si="204"/>
        <v>Prediabetes</v>
      </c>
      <c r="AF838" t="str">
        <f t="shared" si="205"/>
        <v>10-Sep-1985</v>
      </c>
      <c r="AG838" s="18">
        <f>VLOOKUP($U838,$A837:$Q$2344,13,FALSE)</f>
        <v>6877.98</v>
      </c>
      <c r="AH838" t="str">
        <f t="shared" si="206"/>
        <v>tier - 2</v>
      </c>
      <c r="AI838" t="str">
        <f t="shared" si="207"/>
        <v>tier - 1</v>
      </c>
      <c r="AJ838" t="str">
        <f t="shared" si="208"/>
        <v>R1024</v>
      </c>
      <c r="AK838">
        <f t="shared" si="209"/>
        <v>37</v>
      </c>
    </row>
    <row r="839" spans="1:37" ht="15.6" x14ac:dyDescent="0.3">
      <c r="A839" s="1" t="s">
        <v>1533</v>
      </c>
      <c r="B839" t="s">
        <v>5332</v>
      </c>
      <c r="C839">
        <v>36.67</v>
      </c>
      <c r="D839">
        <v>11.86</v>
      </c>
      <c r="E839" t="s">
        <v>2380</v>
      </c>
      <c r="F839" t="s">
        <v>2380</v>
      </c>
      <c r="G839" t="s">
        <v>2380</v>
      </c>
      <c r="H839">
        <v>0</v>
      </c>
      <c r="I839" t="s">
        <v>2380</v>
      </c>
      <c r="J839" t="s">
        <v>8344</v>
      </c>
      <c r="K839" t="s">
        <v>8348</v>
      </c>
      <c r="L839" t="s">
        <v>9139</v>
      </c>
      <c r="M839" s="15">
        <v>6895.19</v>
      </c>
      <c r="N839" t="s">
        <v>11</v>
      </c>
      <c r="O839" t="s">
        <v>12</v>
      </c>
      <c r="P839" t="s">
        <v>247</v>
      </c>
      <c r="Q839">
        <v>33</v>
      </c>
      <c r="U839" s="1" t="s">
        <v>1533</v>
      </c>
      <c r="V839" t="str">
        <f t="shared" si="195"/>
        <v>Cale</v>
      </c>
      <c r="W839">
        <f t="shared" si="196"/>
        <v>36.67</v>
      </c>
      <c r="X839">
        <f t="shared" si="197"/>
        <v>11.86</v>
      </c>
      <c r="Y839" t="str">
        <f t="shared" si="198"/>
        <v>No</v>
      </c>
      <c r="Z839" t="str">
        <f t="shared" si="199"/>
        <v>No</v>
      </c>
      <c r="AA839" t="str">
        <f t="shared" si="200"/>
        <v>No</v>
      </c>
      <c r="AB839">
        <f t="shared" si="201"/>
        <v>0</v>
      </c>
      <c r="AC839" t="str">
        <f t="shared" si="202"/>
        <v>No</v>
      </c>
      <c r="AD839" t="str">
        <f t="shared" si="203"/>
        <v>Obesity</v>
      </c>
      <c r="AE839" t="str">
        <f t="shared" si="204"/>
        <v>Diabetes</v>
      </c>
      <c r="AF839" t="str">
        <f t="shared" si="205"/>
        <v>21-Dec-1989</v>
      </c>
      <c r="AG839" s="18">
        <f>VLOOKUP($U839,$A838:$Q$2344,13,FALSE)</f>
        <v>6895.19</v>
      </c>
      <c r="AH839" t="str">
        <f t="shared" si="206"/>
        <v>tier - 2</v>
      </c>
      <c r="AI839" t="str">
        <f t="shared" si="207"/>
        <v>tier - 3</v>
      </c>
      <c r="AJ839" t="str">
        <f t="shared" si="208"/>
        <v>R1024</v>
      </c>
      <c r="AK839">
        <f t="shared" si="209"/>
        <v>33</v>
      </c>
    </row>
    <row r="840" spans="1:37" ht="15.6" x14ac:dyDescent="0.3">
      <c r="A840" s="1" t="s">
        <v>1532</v>
      </c>
      <c r="B840" t="s">
        <v>5518</v>
      </c>
      <c r="C840">
        <v>38.06</v>
      </c>
      <c r="D840">
        <v>8.25</v>
      </c>
      <c r="E840" t="s">
        <v>2380</v>
      </c>
      <c r="F840" t="s">
        <v>2380</v>
      </c>
      <c r="G840" t="s">
        <v>2380</v>
      </c>
      <c r="H840">
        <v>0</v>
      </c>
      <c r="I840" t="s">
        <v>2380</v>
      </c>
      <c r="J840" t="s">
        <v>8344</v>
      </c>
      <c r="K840" t="s">
        <v>8348</v>
      </c>
      <c r="L840" t="s">
        <v>9140</v>
      </c>
      <c r="M840" s="15">
        <v>6933.24</v>
      </c>
      <c r="N840" t="s">
        <v>11</v>
      </c>
      <c r="O840" t="s">
        <v>12</v>
      </c>
      <c r="P840" t="s">
        <v>23</v>
      </c>
      <c r="Q840">
        <v>38</v>
      </c>
      <c r="U840" s="1" t="s">
        <v>1532</v>
      </c>
      <c r="V840" t="str">
        <f t="shared" si="195"/>
        <v>Pittaway</v>
      </c>
      <c r="W840">
        <f t="shared" si="196"/>
        <v>38.06</v>
      </c>
      <c r="X840">
        <f t="shared" si="197"/>
        <v>8.25</v>
      </c>
      <c r="Y840" t="str">
        <f t="shared" si="198"/>
        <v>No</v>
      </c>
      <c r="Z840" t="str">
        <f t="shared" si="199"/>
        <v>No</v>
      </c>
      <c r="AA840" t="str">
        <f t="shared" si="200"/>
        <v>No</v>
      </c>
      <c r="AB840">
        <f t="shared" si="201"/>
        <v>0</v>
      </c>
      <c r="AC840" t="str">
        <f t="shared" si="202"/>
        <v>No</v>
      </c>
      <c r="AD840" t="str">
        <f t="shared" si="203"/>
        <v>Obesity</v>
      </c>
      <c r="AE840" t="str">
        <f t="shared" si="204"/>
        <v>Diabetes</v>
      </c>
      <c r="AF840" t="str">
        <f t="shared" si="205"/>
        <v>5-Sep-1984</v>
      </c>
      <c r="AG840" s="18">
        <f>VLOOKUP($U840,$A839:$Q$2344,13,FALSE)</f>
        <v>6933.24</v>
      </c>
      <c r="AH840" t="str">
        <f t="shared" si="206"/>
        <v>tier - 2</v>
      </c>
      <c r="AI840" t="str">
        <f t="shared" si="207"/>
        <v>tier - 3</v>
      </c>
      <c r="AJ840" t="str">
        <f t="shared" si="208"/>
        <v>R1012</v>
      </c>
      <c r="AK840">
        <f t="shared" si="209"/>
        <v>38</v>
      </c>
    </row>
    <row r="841" spans="1:37" ht="15.6" x14ac:dyDescent="0.3">
      <c r="A841" s="1" t="s">
        <v>1531</v>
      </c>
      <c r="B841" t="s">
        <v>5519</v>
      </c>
      <c r="C841">
        <v>38</v>
      </c>
      <c r="D841">
        <v>8.1300000000000008</v>
      </c>
      <c r="E841" t="s">
        <v>2380</v>
      </c>
      <c r="F841" t="s">
        <v>2380</v>
      </c>
      <c r="G841" t="s">
        <v>2380</v>
      </c>
      <c r="H841">
        <v>0</v>
      </c>
      <c r="I841" t="s">
        <v>2380</v>
      </c>
      <c r="J841" t="s">
        <v>8344</v>
      </c>
      <c r="K841" t="s">
        <v>8348</v>
      </c>
      <c r="L841" t="s">
        <v>9141</v>
      </c>
      <c r="M841" s="15">
        <v>6938.11</v>
      </c>
      <c r="N841" t="s">
        <v>11</v>
      </c>
      <c r="O841" t="s">
        <v>11</v>
      </c>
      <c r="P841" t="s">
        <v>13</v>
      </c>
      <c r="Q841">
        <v>44</v>
      </c>
      <c r="U841" s="1" t="s">
        <v>1531</v>
      </c>
      <c r="V841" t="str">
        <f t="shared" si="195"/>
        <v>Bill</v>
      </c>
      <c r="W841">
        <f t="shared" si="196"/>
        <v>38</v>
      </c>
      <c r="X841">
        <f t="shared" si="197"/>
        <v>8.1300000000000008</v>
      </c>
      <c r="Y841" t="str">
        <f t="shared" si="198"/>
        <v>No</v>
      </c>
      <c r="Z841" t="str">
        <f t="shared" si="199"/>
        <v>No</v>
      </c>
      <c r="AA841" t="str">
        <f t="shared" si="200"/>
        <v>No</v>
      </c>
      <c r="AB841">
        <f t="shared" si="201"/>
        <v>0</v>
      </c>
      <c r="AC841" t="str">
        <f t="shared" si="202"/>
        <v>No</v>
      </c>
      <c r="AD841" t="str">
        <f t="shared" si="203"/>
        <v>Obesity</v>
      </c>
      <c r="AE841" t="str">
        <f t="shared" si="204"/>
        <v>Diabetes</v>
      </c>
      <c r="AF841" t="str">
        <f t="shared" si="205"/>
        <v>29-Nov-1978</v>
      </c>
      <c r="AG841" s="18">
        <f>VLOOKUP($U841,$A840:$Q$2344,13,FALSE)</f>
        <v>6938.11</v>
      </c>
      <c r="AH841" t="str">
        <f t="shared" si="206"/>
        <v>tier - 2</v>
      </c>
      <c r="AI841" t="str">
        <f t="shared" si="207"/>
        <v>tier - 2</v>
      </c>
      <c r="AJ841" t="str">
        <f t="shared" si="208"/>
        <v>R1013</v>
      </c>
      <c r="AK841">
        <f t="shared" si="209"/>
        <v>44</v>
      </c>
    </row>
    <row r="842" spans="1:37" ht="15.6" x14ac:dyDescent="0.3">
      <c r="A842" s="1" t="s">
        <v>1530</v>
      </c>
      <c r="B842" t="s">
        <v>5520</v>
      </c>
      <c r="C842">
        <v>35.1</v>
      </c>
      <c r="D842">
        <v>10.1</v>
      </c>
      <c r="E842" t="s">
        <v>2380</v>
      </c>
      <c r="F842" t="s">
        <v>2380</v>
      </c>
      <c r="G842" t="s">
        <v>2380</v>
      </c>
      <c r="H842">
        <v>0</v>
      </c>
      <c r="I842" t="s">
        <v>2380</v>
      </c>
      <c r="J842" t="s">
        <v>8344</v>
      </c>
      <c r="K842" t="s">
        <v>8348</v>
      </c>
      <c r="L842" t="s">
        <v>9142</v>
      </c>
      <c r="M842" s="15">
        <v>6940.91</v>
      </c>
      <c r="N842" t="s">
        <v>11</v>
      </c>
      <c r="O842" t="s">
        <v>11</v>
      </c>
      <c r="P842" t="s">
        <v>23</v>
      </c>
      <c r="Q842">
        <v>42</v>
      </c>
      <c r="U842" s="1" t="s">
        <v>1530</v>
      </c>
      <c r="V842" t="str">
        <f t="shared" si="195"/>
        <v>Antrim</v>
      </c>
      <c r="W842">
        <f t="shared" si="196"/>
        <v>35.1</v>
      </c>
      <c r="X842">
        <f t="shared" si="197"/>
        <v>10.1</v>
      </c>
      <c r="Y842" t="str">
        <f t="shared" si="198"/>
        <v>No</v>
      </c>
      <c r="Z842" t="str">
        <f t="shared" si="199"/>
        <v>No</v>
      </c>
      <c r="AA842" t="str">
        <f t="shared" si="200"/>
        <v>No</v>
      </c>
      <c r="AB842">
        <f t="shared" si="201"/>
        <v>0</v>
      </c>
      <c r="AC842" t="str">
        <f t="shared" si="202"/>
        <v>No</v>
      </c>
      <c r="AD842" t="str">
        <f t="shared" si="203"/>
        <v>Obesity</v>
      </c>
      <c r="AE842" t="str">
        <f t="shared" si="204"/>
        <v>Diabetes</v>
      </c>
      <c r="AF842" t="str">
        <f t="shared" si="205"/>
        <v>30-Aug-1980</v>
      </c>
      <c r="AG842" s="18">
        <f>VLOOKUP($U842,$A841:$Q$2344,13,FALSE)</f>
        <v>6940.91</v>
      </c>
      <c r="AH842" t="str">
        <f t="shared" si="206"/>
        <v>tier - 2</v>
      </c>
      <c r="AI842" t="str">
        <f t="shared" si="207"/>
        <v>tier - 2</v>
      </c>
      <c r="AJ842" t="str">
        <f t="shared" si="208"/>
        <v>R1012</v>
      </c>
      <c r="AK842">
        <f t="shared" si="209"/>
        <v>42</v>
      </c>
    </row>
    <row r="843" spans="1:37" ht="15.6" x14ac:dyDescent="0.3">
      <c r="A843" s="1" t="s">
        <v>1529</v>
      </c>
      <c r="B843" t="s">
        <v>5521</v>
      </c>
      <c r="C843">
        <v>33.82</v>
      </c>
      <c r="D843">
        <v>5.89</v>
      </c>
      <c r="E843" t="s">
        <v>2381</v>
      </c>
      <c r="F843" t="s">
        <v>2380</v>
      </c>
      <c r="G843" t="s">
        <v>2380</v>
      </c>
      <c r="H843">
        <v>2</v>
      </c>
      <c r="I843" t="s">
        <v>2380</v>
      </c>
      <c r="J843" t="s">
        <v>8344</v>
      </c>
      <c r="K843" t="s">
        <v>8349</v>
      </c>
      <c r="L843" t="s">
        <v>9143</v>
      </c>
      <c r="M843" s="15">
        <v>6940.94</v>
      </c>
      <c r="N843" t="s">
        <v>11</v>
      </c>
      <c r="O843" t="s">
        <v>12</v>
      </c>
      <c r="P843" t="s">
        <v>13</v>
      </c>
      <c r="Q843">
        <v>42</v>
      </c>
      <c r="U843" s="1" t="s">
        <v>1529</v>
      </c>
      <c r="V843" t="str">
        <f t="shared" si="195"/>
        <v>Doolittle-Crider</v>
      </c>
      <c r="W843">
        <f t="shared" si="196"/>
        <v>33.82</v>
      </c>
      <c r="X843">
        <f t="shared" si="197"/>
        <v>5.89</v>
      </c>
      <c r="Y843" t="str">
        <f t="shared" si="198"/>
        <v>Yes</v>
      </c>
      <c r="Z843" t="str">
        <f t="shared" si="199"/>
        <v>No</v>
      </c>
      <c r="AA843" t="str">
        <f t="shared" si="200"/>
        <v>No</v>
      </c>
      <c r="AB843">
        <f t="shared" si="201"/>
        <v>2</v>
      </c>
      <c r="AC843" t="str">
        <f t="shared" si="202"/>
        <v>No</v>
      </c>
      <c r="AD843" t="str">
        <f t="shared" si="203"/>
        <v>Obesity</v>
      </c>
      <c r="AE843" t="str">
        <f t="shared" si="204"/>
        <v>Prediabetes</v>
      </c>
      <c r="AF843" t="str">
        <f t="shared" si="205"/>
        <v>5-Oct-1980</v>
      </c>
      <c r="AG843" s="18">
        <f>VLOOKUP($U843,$A842:$Q$2344,13,FALSE)</f>
        <v>6940.94</v>
      </c>
      <c r="AH843" t="str">
        <f t="shared" si="206"/>
        <v>tier - 2</v>
      </c>
      <c r="AI843" t="str">
        <f t="shared" si="207"/>
        <v>tier - 3</v>
      </c>
      <c r="AJ843" t="str">
        <f t="shared" si="208"/>
        <v>R1013</v>
      </c>
      <c r="AK843">
        <f t="shared" si="209"/>
        <v>42</v>
      </c>
    </row>
    <row r="844" spans="1:37" ht="15.6" x14ac:dyDescent="0.3">
      <c r="A844" s="1" t="s">
        <v>1528</v>
      </c>
      <c r="B844" t="s">
        <v>5522</v>
      </c>
      <c r="C844">
        <v>37.43</v>
      </c>
      <c r="D844">
        <v>4.97</v>
      </c>
      <c r="E844" t="s">
        <v>2380</v>
      </c>
      <c r="F844" t="s">
        <v>2380</v>
      </c>
      <c r="G844" t="s">
        <v>2380</v>
      </c>
      <c r="H844">
        <v>2</v>
      </c>
      <c r="I844" t="s">
        <v>2380</v>
      </c>
      <c r="J844" t="s">
        <v>8344</v>
      </c>
      <c r="K844" t="s">
        <v>8350</v>
      </c>
      <c r="L844" t="s">
        <v>9144</v>
      </c>
      <c r="M844" s="15">
        <v>6948.7</v>
      </c>
      <c r="N844" t="s">
        <v>16</v>
      </c>
      <c r="O844" t="s">
        <v>11</v>
      </c>
      <c r="P844" t="s">
        <v>23</v>
      </c>
      <c r="Q844">
        <v>44</v>
      </c>
      <c r="U844" s="1" t="s">
        <v>1528</v>
      </c>
      <c r="V844" t="str">
        <f t="shared" si="195"/>
        <v>Ruhlman</v>
      </c>
      <c r="W844">
        <f t="shared" si="196"/>
        <v>37.43</v>
      </c>
      <c r="X844">
        <f t="shared" si="197"/>
        <v>4.97</v>
      </c>
      <c r="Y844" t="str">
        <f t="shared" si="198"/>
        <v>No</v>
      </c>
      <c r="Z844" t="str">
        <f t="shared" si="199"/>
        <v>No</v>
      </c>
      <c r="AA844" t="str">
        <f t="shared" si="200"/>
        <v>No</v>
      </c>
      <c r="AB844">
        <f t="shared" si="201"/>
        <v>2</v>
      </c>
      <c r="AC844" t="str">
        <f t="shared" si="202"/>
        <v>No</v>
      </c>
      <c r="AD844" t="str">
        <f t="shared" si="203"/>
        <v>Obesity</v>
      </c>
      <c r="AE844" t="str">
        <f t="shared" si="204"/>
        <v>Normal</v>
      </c>
      <c r="AF844" t="str">
        <f t="shared" si="205"/>
        <v>15-Dec-1978</v>
      </c>
      <c r="AG844" s="18">
        <f>VLOOKUP($U844,$A843:$Q$2344,13,FALSE)</f>
        <v>6948.7</v>
      </c>
      <c r="AH844" t="str">
        <f t="shared" si="206"/>
        <v>tier - 1</v>
      </c>
      <c r="AI844" t="str">
        <f t="shared" si="207"/>
        <v>tier - 2</v>
      </c>
      <c r="AJ844" t="str">
        <f t="shared" si="208"/>
        <v>R1012</v>
      </c>
      <c r="AK844">
        <f t="shared" si="209"/>
        <v>44</v>
      </c>
    </row>
    <row r="845" spans="1:37" ht="15.6" x14ac:dyDescent="0.3">
      <c r="A845" s="1" t="s">
        <v>1527</v>
      </c>
      <c r="B845" t="s">
        <v>4879</v>
      </c>
      <c r="C845">
        <v>30.5</v>
      </c>
      <c r="D845">
        <v>9.9</v>
      </c>
      <c r="E845" t="s">
        <v>2380</v>
      </c>
      <c r="F845" t="s">
        <v>2380</v>
      </c>
      <c r="G845" t="s">
        <v>2380</v>
      </c>
      <c r="H845">
        <v>0</v>
      </c>
      <c r="I845" t="s">
        <v>2380</v>
      </c>
      <c r="J845" t="s">
        <v>8344</v>
      </c>
      <c r="K845" t="s">
        <v>8348</v>
      </c>
      <c r="L845" t="s">
        <v>9145</v>
      </c>
      <c r="M845" s="15">
        <v>6951.12</v>
      </c>
      <c r="N845" t="s">
        <v>11</v>
      </c>
      <c r="O845" t="s">
        <v>11</v>
      </c>
      <c r="P845" t="s">
        <v>13</v>
      </c>
      <c r="Q845">
        <v>42</v>
      </c>
      <c r="U845" s="1" t="s">
        <v>1527</v>
      </c>
      <c r="V845" t="str">
        <f t="shared" si="195"/>
        <v>Anderson</v>
      </c>
      <c r="W845">
        <f t="shared" si="196"/>
        <v>30.5</v>
      </c>
      <c r="X845">
        <f t="shared" si="197"/>
        <v>9.9</v>
      </c>
      <c r="Y845" t="str">
        <f t="shared" si="198"/>
        <v>No</v>
      </c>
      <c r="Z845" t="str">
        <f t="shared" si="199"/>
        <v>No</v>
      </c>
      <c r="AA845" t="str">
        <f t="shared" si="200"/>
        <v>No</v>
      </c>
      <c r="AB845">
        <f t="shared" si="201"/>
        <v>0</v>
      </c>
      <c r="AC845" t="str">
        <f t="shared" si="202"/>
        <v>No</v>
      </c>
      <c r="AD845" t="str">
        <f t="shared" si="203"/>
        <v>Obesity</v>
      </c>
      <c r="AE845" t="str">
        <f t="shared" si="204"/>
        <v>Diabetes</v>
      </c>
      <c r="AF845" t="str">
        <f t="shared" si="205"/>
        <v>18-Aug-1980</v>
      </c>
      <c r="AG845" s="18">
        <f>VLOOKUP($U845,$A844:$Q$2344,13,FALSE)</f>
        <v>6951.12</v>
      </c>
      <c r="AH845" t="str">
        <f t="shared" si="206"/>
        <v>tier - 2</v>
      </c>
      <c r="AI845" t="str">
        <f t="shared" si="207"/>
        <v>tier - 2</v>
      </c>
      <c r="AJ845" t="str">
        <f t="shared" si="208"/>
        <v>R1013</v>
      </c>
      <c r="AK845">
        <f t="shared" si="209"/>
        <v>42</v>
      </c>
    </row>
    <row r="846" spans="1:37" ht="15.6" x14ac:dyDescent="0.3">
      <c r="A846" s="1" t="s">
        <v>1526</v>
      </c>
      <c r="B846" t="s">
        <v>5523</v>
      </c>
      <c r="C846">
        <v>24.53</v>
      </c>
      <c r="D846">
        <v>9.0500000000000007</v>
      </c>
      <c r="E846" t="s">
        <v>2380</v>
      </c>
      <c r="F846" t="s">
        <v>2380</v>
      </c>
      <c r="G846" t="s">
        <v>2380</v>
      </c>
      <c r="H846">
        <v>0</v>
      </c>
      <c r="I846" t="s">
        <v>2380</v>
      </c>
      <c r="J846" t="s">
        <v>8346</v>
      </c>
      <c r="K846" t="s">
        <v>8348</v>
      </c>
      <c r="L846" t="s">
        <v>9146</v>
      </c>
      <c r="M846" s="15">
        <v>6965.21</v>
      </c>
      <c r="N846" t="s">
        <v>11</v>
      </c>
      <c r="O846" t="s">
        <v>12</v>
      </c>
      <c r="P846" t="s">
        <v>13</v>
      </c>
      <c r="Q846">
        <v>48</v>
      </c>
      <c r="U846" s="1" t="s">
        <v>1526</v>
      </c>
      <c r="V846" t="str">
        <f t="shared" si="195"/>
        <v>Uchiyama</v>
      </c>
      <c r="W846">
        <f t="shared" si="196"/>
        <v>24.53</v>
      </c>
      <c r="X846">
        <f t="shared" si="197"/>
        <v>9.0500000000000007</v>
      </c>
      <c r="Y846" t="str">
        <f t="shared" si="198"/>
        <v>No</v>
      </c>
      <c r="Z846" t="str">
        <f t="shared" si="199"/>
        <v>No</v>
      </c>
      <c r="AA846" t="str">
        <f t="shared" si="200"/>
        <v>No</v>
      </c>
      <c r="AB846">
        <f t="shared" si="201"/>
        <v>0</v>
      </c>
      <c r="AC846" t="str">
        <f t="shared" si="202"/>
        <v>No</v>
      </c>
      <c r="AD846" t="str">
        <f t="shared" si="203"/>
        <v>Normal weight</v>
      </c>
      <c r="AE846" t="str">
        <f t="shared" si="204"/>
        <v>Diabetes</v>
      </c>
      <c r="AF846" t="str">
        <f t="shared" si="205"/>
        <v>3-Jun-1975</v>
      </c>
      <c r="AG846" s="18">
        <f>VLOOKUP($U846,$A845:$Q$2344,13,FALSE)</f>
        <v>6965.21</v>
      </c>
      <c r="AH846" t="str">
        <f t="shared" si="206"/>
        <v>tier - 2</v>
      </c>
      <c r="AI846" t="str">
        <f t="shared" si="207"/>
        <v>tier - 3</v>
      </c>
      <c r="AJ846" t="str">
        <f t="shared" si="208"/>
        <v>R1013</v>
      </c>
      <c r="AK846">
        <f t="shared" si="209"/>
        <v>48</v>
      </c>
    </row>
    <row r="847" spans="1:37" ht="15.6" x14ac:dyDescent="0.3">
      <c r="A847" s="1" t="s">
        <v>1525</v>
      </c>
      <c r="B847" t="s">
        <v>5524</v>
      </c>
      <c r="C847">
        <v>25.74</v>
      </c>
      <c r="D847">
        <v>10.93</v>
      </c>
      <c r="E847" t="s">
        <v>2380</v>
      </c>
      <c r="F847" t="s">
        <v>2380</v>
      </c>
      <c r="G847" t="s">
        <v>2380</v>
      </c>
      <c r="H847">
        <v>0</v>
      </c>
      <c r="I847" t="s">
        <v>2380</v>
      </c>
      <c r="J847" t="s">
        <v>8345</v>
      </c>
      <c r="K847" t="s">
        <v>8348</v>
      </c>
      <c r="L847" t="s">
        <v>9074</v>
      </c>
      <c r="M847" s="15">
        <v>6985.51</v>
      </c>
      <c r="N847" t="s">
        <v>11</v>
      </c>
      <c r="O847" t="s">
        <v>11</v>
      </c>
      <c r="P847" t="s">
        <v>166</v>
      </c>
      <c r="Q847">
        <v>37</v>
      </c>
      <c r="U847" s="1" t="s">
        <v>1525</v>
      </c>
      <c r="V847" t="str">
        <f t="shared" si="195"/>
        <v>Desota</v>
      </c>
      <c r="W847">
        <f t="shared" si="196"/>
        <v>25.74</v>
      </c>
      <c r="X847">
        <f t="shared" si="197"/>
        <v>10.93</v>
      </c>
      <c r="Y847" t="str">
        <f t="shared" si="198"/>
        <v>No</v>
      </c>
      <c r="Z847" t="str">
        <f t="shared" si="199"/>
        <v>No</v>
      </c>
      <c r="AA847" t="str">
        <f t="shared" si="200"/>
        <v>No</v>
      </c>
      <c r="AB847">
        <f t="shared" si="201"/>
        <v>0</v>
      </c>
      <c r="AC847" t="str">
        <f t="shared" si="202"/>
        <v>No</v>
      </c>
      <c r="AD847" t="str">
        <f t="shared" si="203"/>
        <v>Over weight</v>
      </c>
      <c r="AE847" t="str">
        <f t="shared" si="204"/>
        <v>Diabetes</v>
      </c>
      <c r="AF847" t="str">
        <f t="shared" si="205"/>
        <v>10-Dec-1985</v>
      </c>
      <c r="AG847" s="18">
        <f>VLOOKUP($U847,$A846:$Q$2344,13,FALSE)</f>
        <v>6985.51</v>
      </c>
      <c r="AH847" t="str">
        <f t="shared" si="206"/>
        <v>tier - 2</v>
      </c>
      <c r="AI847" t="str">
        <f t="shared" si="207"/>
        <v>tier - 2</v>
      </c>
      <c r="AJ847" t="str">
        <f t="shared" si="208"/>
        <v>R1019</v>
      </c>
      <c r="AK847">
        <f t="shared" si="209"/>
        <v>37</v>
      </c>
    </row>
    <row r="848" spans="1:37" ht="15.6" x14ac:dyDescent="0.3">
      <c r="A848" s="1" t="s">
        <v>1524</v>
      </c>
      <c r="B848" t="s">
        <v>5525</v>
      </c>
      <c r="C848">
        <v>34.08</v>
      </c>
      <c r="D848">
        <v>7.58</v>
      </c>
      <c r="E848" t="s">
        <v>2381</v>
      </c>
      <c r="F848" t="s">
        <v>2380</v>
      </c>
      <c r="G848" t="s">
        <v>2380</v>
      </c>
      <c r="H848">
        <v>2</v>
      </c>
      <c r="I848" t="s">
        <v>2380</v>
      </c>
      <c r="J848" t="s">
        <v>8344</v>
      </c>
      <c r="K848" t="s">
        <v>8348</v>
      </c>
      <c r="L848" t="s">
        <v>9147</v>
      </c>
      <c r="M848" s="15">
        <v>6986.7</v>
      </c>
      <c r="N848" t="s">
        <v>12</v>
      </c>
      <c r="O848" t="s">
        <v>16</v>
      </c>
      <c r="P848" t="s">
        <v>23</v>
      </c>
      <c r="Q848">
        <v>40</v>
      </c>
      <c r="U848" s="1" t="s">
        <v>1524</v>
      </c>
      <c r="V848" t="str">
        <f t="shared" si="195"/>
        <v>Edmonds</v>
      </c>
      <c r="W848">
        <f t="shared" si="196"/>
        <v>34.08</v>
      </c>
      <c r="X848">
        <f t="shared" si="197"/>
        <v>7.58</v>
      </c>
      <c r="Y848" t="str">
        <f t="shared" si="198"/>
        <v>Yes</v>
      </c>
      <c r="Z848" t="str">
        <f t="shared" si="199"/>
        <v>No</v>
      </c>
      <c r="AA848" t="str">
        <f t="shared" si="200"/>
        <v>No</v>
      </c>
      <c r="AB848">
        <f t="shared" si="201"/>
        <v>2</v>
      </c>
      <c r="AC848" t="str">
        <f t="shared" si="202"/>
        <v>No</v>
      </c>
      <c r="AD848" t="str">
        <f t="shared" si="203"/>
        <v>Obesity</v>
      </c>
      <c r="AE848" t="str">
        <f t="shared" si="204"/>
        <v>Diabetes</v>
      </c>
      <c r="AF848" t="str">
        <f t="shared" si="205"/>
        <v>18-Oct-1982</v>
      </c>
      <c r="AG848" s="18">
        <f>VLOOKUP($U848,$A847:$Q$2344,13,FALSE)</f>
        <v>6986.7</v>
      </c>
      <c r="AH848" t="str">
        <f t="shared" si="206"/>
        <v>tier - 3</v>
      </c>
      <c r="AI848" t="str">
        <f t="shared" si="207"/>
        <v>tier - 1</v>
      </c>
      <c r="AJ848" t="str">
        <f t="shared" si="208"/>
        <v>R1012</v>
      </c>
      <c r="AK848">
        <f t="shared" si="209"/>
        <v>40</v>
      </c>
    </row>
    <row r="849" spans="1:37" ht="15.6" x14ac:dyDescent="0.3">
      <c r="A849" s="1" t="s">
        <v>1523</v>
      </c>
      <c r="B849" t="s">
        <v>5526</v>
      </c>
      <c r="C849">
        <v>31.35</v>
      </c>
      <c r="D849">
        <v>11</v>
      </c>
      <c r="E849" t="s">
        <v>2381</v>
      </c>
      <c r="F849" t="s">
        <v>2380</v>
      </c>
      <c r="G849" t="s">
        <v>2381</v>
      </c>
      <c r="H849">
        <v>1</v>
      </c>
      <c r="I849" t="s">
        <v>2380</v>
      </c>
      <c r="J849" t="s">
        <v>8344</v>
      </c>
      <c r="K849" t="s">
        <v>8348</v>
      </c>
      <c r="L849" t="s">
        <v>9148</v>
      </c>
      <c r="M849" s="15">
        <v>6989.95</v>
      </c>
      <c r="N849" t="s">
        <v>11</v>
      </c>
      <c r="O849" t="s">
        <v>16</v>
      </c>
      <c r="P849" t="s">
        <v>13</v>
      </c>
      <c r="Q849">
        <v>40</v>
      </c>
      <c r="U849" s="1" t="s">
        <v>1523</v>
      </c>
      <c r="V849" t="str">
        <f t="shared" si="195"/>
        <v>Otto</v>
      </c>
      <c r="W849">
        <f t="shared" si="196"/>
        <v>31.35</v>
      </c>
      <c r="X849">
        <f t="shared" si="197"/>
        <v>11</v>
      </c>
      <c r="Y849" t="str">
        <f t="shared" si="198"/>
        <v>Yes</v>
      </c>
      <c r="Z849" t="str">
        <f t="shared" si="199"/>
        <v>No</v>
      </c>
      <c r="AA849" t="str">
        <f t="shared" si="200"/>
        <v>Yes</v>
      </c>
      <c r="AB849">
        <f t="shared" si="201"/>
        <v>1</v>
      </c>
      <c r="AC849" t="str">
        <f t="shared" si="202"/>
        <v>No</v>
      </c>
      <c r="AD849" t="str">
        <f t="shared" si="203"/>
        <v>Obesity</v>
      </c>
      <c r="AE849" t="str">
        <f t="shared" si="204"/>
        <v>Diabetes</v>
      </c>
      <c r="AF849" t="str">
        <f t="shared" si="205"/>
        <v>1-Sep-1982</v>
      </c>
      <c r="AG849" s="18">
        <f>VLOOKUP($U849,$A848:$Q$2344,13,FALSE)</f>
        <v>6989.95</v>
      </c>
      <c r="AH849" t="str">
        <f t="shared" si="206"/>
        <v>tier - 2</v>
      </c>
      <c r="AI849" t="str">
        <f t="shared" si="207"/>
        <v>tier - 1</v>
      </c>
      <c r="AJ849" t="str">
        <f t="shared" si="208"/>
        <v>R1013</v>
      </c>
      <c r="AK849">
        <f t="shared" si="209"/>
        <v>40</v>
      </c>
    </row>
    <row r="850" spans="1:37" ht="15.6" x14ac:dyDescent="0.3">
      <c r="A850" s="1" t="s">
        <v>1522</v>
      </c>
      <c r="B850" t="s">
        <v>5527</v>
      </c>
      <c r="C850">
        <v>26.79</v>
      </c>
      <c r="D850">
        <v>5.0599999999999996</v>
      </c>
      <c r="E850" t="s">
        <v>2380</v>
      </c>
      <c r="F850" t="s">
        <v>2380</v>
      </c>
      <c r="G850" t="s">
        <v>2380</v>
      </c>
      <c r="H850">
        <v>1</v>
      </c>
      <c r="I850" t="s">
        <v>2380</v>
      </c>
      <c r="J850" t="s">
        <v>8345</v>
      </c>
      <c r="K850" t="s">
        <v>8350</v>
      </c>
      <c r="L850" t="s">
        <v>9149</v>
      </c>
      <c r="M850" s="15">
        <v>7003.1</v>
      </c>
      <c r="N850" t="s">
        <v>11</v>
      </c>
      <c r="O850" t="s">
        <v>12</v>
      </c>
      <c r="P850" t="s">
        <v>13</v>
      </c>
      <c r="Q850">
        <v>53</v>
      </c>
      <c r="U850" s="1" t="s">
        <v>1522</v>
      </c>
      <c r="V850" t="str">
        <f t="shared" si="195"/>
        <v>Kurt</v>
      </c>
      <c r="W850">
        <f t="shared" si="196"/>
        <v>26.79</v>
      </c>
      <c r="X850">
        <f t="shared" si="197"/>
        <v>5.0599999999999996</v>
      </c>
      <c r="Y850" t="str">
        <f t="shared" si="198"/>
        <v>No</v>
      </c>
      <c r="Z850" t="str">
        <f t="shared" si="199"/>
        <v>No</v>
      </c>
      <c r="AA850" t="str">
        <f t="shared" si="200"/>
        <v>No</v>
      </c>
      <c r="AB850">
        <f t="shared" si="201"/>
        <v>1</v>
      </c>
      <c r="AC850" t="str">
        <f t="shared" si="202"/>
        <v>No</v>
      </c>
      <c r="AD850" t="str">
        <f t="shared" si="203"/>
        <v>Over weight</v>
      </c>
      <c r="AE850" t="str">
        <f t="shared" si="204"/>
        <v>Normal</v>
      </c>
      <c r="AF850" t="str">
        <f t="shared" si="205"/>
        <v>6-Jul-1969</v>
      </c>
      <c r="AG850" s="18">
        <f>VLOOKUP($U850,$A849:$Q$2344,13,FALSE)</f>
        <v>7003.1</v>
      </c>
      <c r="AH850" t="str">
        <f t="shared" si="206"/>
        <v>tier - 2</v>
      </c>
      <c r="AI850" t="str">
        <f t="shared" si="207"/>
        <v>tier - 3</v>
      </c>
      <c r="AJ850" t="str">
        <f t="shared" si="208"/>
        <v>R1013</v>
      </c>
      <c r="AK850">
        <f t="shared" si="209"/>
        <v>53</v>
      </c>
    </row>
    <row r="851" spans="1:37" ht="15.6" x14ac:dyDescent="0.3">
      <c r="A851" s="1" t="s">
        <v>1521</v>
      </c>
      <c r="B851" t="s">
        <v>5528</v>
      </c>
      <c r="C851">
        <v>42.78</v>
      </c>
      <c r="D851">
        <v>6.11</v>
      </c>
      <c r="E851" t="s">
        <v>2381</v>
      </c>
      <c r="F851" t="s">
        <v>2380</v>
      </c>
      <c r="G851" t="s">
        <v>2380</v>
      </c>
      <c r="H851">
        <v>1</v>
      </c>
      <c r="I851" t="s">
        <v>2380</v>
      </c>
      <c r="J851" t="s">
        <v>8344</v>
      </c>
      <c r="K851" t="s">
        <v>8349</v>
      </c>
      <c r="L851" t="s">
        <v>9150</v>
      </c>
      <c r="M851" s="15">
        <v>7033.08</v>
      </c>
      <c r="N851" t="s">
        <v>11</v>
      </c>
      <c r="O851" t="s">
        <v>11</v>
      </c>
      <c r="P851" t="s">
        <v>13</v>
      </c>
      <c r="Q851">
        <v>45</v>
      </c>
      <c r="U851" s="1" t="s">
        <v>1521</v>
      </c>
      <c r="V851" t="str">
        <f t="shared" si="195"/>
        <v>Duhaime</v>
      </c>
      <c r="W851">
        <f t="shared" si="196"/>
        <v>42.78</v>
      </c>
      <c r="X851">
        <f t="shared" si="197"/>
        <v>6.11</v>
      </c>
      <c r="Y851" t="str">
        <f t="shared" si="198"/>
        <v>Yes</v>
      </c>
      <c r="Z851" t="str">
        <f t="shared" si="199"/>
        <v>No</v>
      </c>
      <c r="AA851" t="str">
        <f t="shared" si="200"/>
        <v>No</v>
      </c>
      <c r="AB851">
        <f t="shared" si="201"/>
        <v>1</v>
      </c>
      <c r="AC851" t="str">
        <f t="shared" si="202"/>
        <v>No</v>
      </c>
      <c r="AD851" t="str">
        <f t="shared" si="203"/>
        <v>Obesity</v>
      </c>
      <c r="AE851" t="str">
        <f t="shared" si="204"/>
        <v>Prediabetes</v>
      </c>
      <c r="AF851" t="str">
        <f t="shared" si="205"/>
        <v>2-Jun-1978</v>
      </c>
      <c r="AG851" s="18">
        <f>VLOOKUP($U851,$A850:$Q$2344,13,FALSE)</f>
        <v>7033.08</v>
      </c>
      <c r="AH851" t="str">
        <f t="shared" si="206"/>
        <v>tier - 2</v>
      </c>
      <c r="AI851" t="str">
        <f t="shared" si="207"/>
        <v>tier - 2</v>
      </c>
      <c r="AJ851" t="str">
        <f t="shared" si="208"/>
        <v>R1013</v>
      </c>
      <c r="AK851">
        <f t="shared" si="209"/>
        <v>45</v>
      </c>
    </row>
    <row r="852" spans="1:37" ht="15.6" x14ac:dyDescent="0.3">
      <c r="A852" s="1" t="s">
        <v>1520</v>
      </c>
      <c r="B852" t="s">
        <v>5529</v>
      </c>
      <c r="C852">
        <v>46.75</v>
      </c>
      <c r="D852">
        <v>6.66</v>
      </c>
      <c r="E852" t="s">
        <v>2381</v>
      </c>
      <c r="F852" t="s">
        <v>2380</v>
      </c>
      <c r="G852" t="s">
        <v>2380</v>
      </c>
      <c r="H852">
        <v>2</v>
      </c>
      <c r="I852" t="s">
        <v>2380</v>
      </c>
      <c r="J852" t="s">
        <v>8344</v>
      </c>
      <c r="K852" t="s">
        <v>8348</v>
      </c>
      <c r="L852" t="s">
        <v>9151</v>
      </c>
      <c r="M852" s="15">
        <v>7042.11</v>
      </c>
      <c r="N852" t="s">
        <v>11</v>
      </c>
      <c r="O852" t="s">
        <v>12</v>
      </c>
      <c r="P852" t="s">
        <v>23</v>
      </c>
      <c r="Q852">
        <v>27</v>
      </c>
      <c r="U852" s="1" t="s">
        <v>1520</v>
      </c>
      <c r="V852" t="str">
        <f t="shared" si="195"/>
        <v>Swann</v>
      </c>
      <c r="W852">
        <f t="shared" si="196"/>
        <v>46.75</v>
      </c>
      <c r="X852">
        <f t="shared" si="197"/>
        <v>6.66</v>
      </c>
      <c r="Y852" t="str">
        <f t="shared" si="198"/>
        <v>Yes</v>
      </c>
      <c r="Z852" t="str">
        <f t="shared" si="199"/>
        <v>No</v>
      </c>
      <c r="AA852" t="str">
        <f t="shared" si="200"/>
        <v>No</v>
      </c>
      <c r="AB852">
        <f t="shared" si="201"/>
        <v>2</v>
      </c>
      <c r="AC852" t="str">
        <f t="shared" si="202"/>
        <v>No</v>
      </c>
      <c r="AD852" t="str">
        <f t="shared" si="203"/>
        <v>Obesity</v>
      </c>
      <c r="AE852" t="str">
        <f t="shared" si="204"/>
        <v>Diabetes</v>
      </c>
      <c r="AF852" t="str">
        <f t="shared" si="205"/>
        <v>29-Oct-1995</v>
      </c>
      <c r="AG852" s="18">
        <f>VLOOKUP($U852,$A851:$Q$2344,13,FALSE)</f>
        <v>7042.11</v>
      </c>
      <c r="AH852" t="str">
        <f t="shared" si="206"/>
        <v>tier - 2</v>
      </c>
      <c r="AI852" t="str">
        <f t="shared" si="207"/>
        <v>tier - 3</v>
      </c>
      <c r="AJ852" t="str">
        <f t="shared" si="208"/>
        <v>R1012</v>
      </c>
      <c r="AK852">
        <f t="shared" si="209"/>
        <v>27</v>
      </c>
    </row>
    <row r="853" spans="1:37" ht="15.6" x14ac:dyDescent="0.3">
      <c r="A853" s="1" t="s">
        <v>1519</v>
      </c>
      <c r="B853" t="s">
        <v>5530</v>
      </c>
      <c r="C853">
        <v>32.15</v>
      </c>
      <c r="D853">
        <v>4.0199999999999996</v>
      </c>
      <c r="E853" t="s">
        <v>2381</v>
      </c>
      <c r="F853" t="s">
        <v>2380</v>
      </c>
      <c r="G853" t="s">
        <v>2381</v>
      </c>
      <c r="H853">
        <v>1</v>
      </c>
      <c r="I853" t="s">
        <v>2380</v>
      </c>
      <c r="J853" t="s">
        <v>8344</v>
      </c>
      <c r="K853" t="s">
        <v>8350</v>
      </c>
      <c r="L853" t="s">
        <v>9152</v>
      </c>
      <c r="M853" s="15">
        <v>7045.5</v>
      </c>
      <c r="N853" t="s">
        <v>11</v>
      </c>
      <c r="O853" t="s">
        <v>16</v>
      </c>
      <c r="P853" t="s">
        <v>42</v>
      </c>
      <c r="Q853">
        <v>42</v>
      </c>
      <c r="U853" s="1" t="s">
        <v>1519</v>
      </c>
      <c r="V853" t="str">
        <f t="shared" si="195"/>
        <v>Burton</v>
      </c>
      <c r="W853">
        <f t="shared" si="196"/>
        <v>32.15</v>
      </c>
      <c r="X853">
        <f t="shared" si="197"/>
        <v>4.0199999999999996</v>
      </c>
      <c r="Y853" t="str">
        <f t="shared" si="198"/>
        <v>Yes</v>
      </c>
      <c r="Z853" t="str">
        <f t="shared" si="199"/>
        <v>No</v>
      </c>
      <c r="AA853" t="str">
        <f t="shared" si="200"/>
        <v>Yes</v>
      </c>
      <c r="AB853">
        <f t="shared" si="201"/>
        <v>1</v>
      </c>
      <c r="AC853" t="str">
        <f t="shared" si="202"/>
        <v>No</v>
      </c>
      <c r="AD853" t="str">
        <f t="shared" si="203"/>
        <v>Obesity</v>
      </c>
      <c r="AE853" t="str">
        <f t="shared" si="204"/>
        <v>Normal</v>
      </c>
      <c r="AF853" t="str">
        <f t="shared" si="205"/>
        <v>26-Jul-1980</v>
      </c>
      <c r="AG853" s="18">
        <f>VLOOKUP($U853,$A852:$Q$2344,13,FALSE)</f>
        <v>7045.5</v>
      </c>
      <c r="AH853" t="str">
        <f t="shared" si="206"/>
        <v>tier - 2</v>
      </c>
      <c r="AI853" t="str">
        <f t="shared" si="207"/>
        <v>tier - 1</v>
      </c>
      <c r="AJ853" t="str">
        <f t="shared" si="208"/>
        <v>R1011</v>
      </c>
      <c r="AK853">
        <f t="shared" si="209"/>
        <v>42</v>
      </c>
    </row>
    <row r="854" spans="1:37" ht="15.6" x14ac:dyDescent="0.3">
      <c r="A854" s="1" t="s">
        <v>1518</v>
      </c>
      <c r="B854" t="s">
        <v>4912</v>
      </c>
      <c r="C854">
        <v>43.4</v>
      </c>
      <c r="D854">
        <v>8.81</v>
      </c>
      <c r="E854" t="s">
        <v>2381</v>
      </c>
      <c r="F854" t="s">
        <v>2380</v>
      </c>
      <c r="G854" t="s">
        <v>2380</v>
      </c>
      <c r="H854">
        <v>2</v>
      </c>
      <c r="I854" t="s">
        <v>2380</v>
      </c>
      <c r="J854" t="s">
        <v>8344</v>
      </c>
      <c r="K854" t="s">
        <v>8348</v>
      </c>
      <c r="L854" t="s">
        <v>9153</v>
      </c>
      <c r="M854" s="15">
        <v>7046.72</v>
      </c>
      <c r="N854" t="s">
        <v>11</v>
      </c>
      <c r="O854" t="s">
        <v>12</v>
      </c>
      <c r="P854" t="s">
        <v>13</v>
      </c>
      <c r="Q854">
        <v>42</v>
      </c>
      <c r="U854" s="1" t="s">
        <v>1518</v>
      </c>
      <c r="V854" t="str">
        <f t="shared" si="195"/>
        <v>Ricardi</v>
      </c>
      <c r="W854">
        <f t="shared" si="196"/>
        <v>43.4</v>
      </c>
      <c r="X854">
        <f t="shared" si="197"/>
        <v>8.81</v>
      </c>
      <c r="Y854" t="str">
        <f t="shared" si="198"/>
        <v>Yes</v>
      </c>
      <c r="Z854" t="str">
        <f t="shared" si="199"/>
        <v>No</v>
      </c>
      <c r="AA854" t="str">
        <f t="shared" si="200"/>
        <v>No</v>
      </c>
      <c r="AB854">
        <f t="shared" si="201"/>
        <v>2</v>
      </c>
      <c r="AC854" t="str">
        <f t="shared" si="202"/>
        <v>No</v>
      </c>
      <c r="AD854" t="str">
        <f t="shared" si="203"/>
        <v>Obesity</v>
      </c>
      <c r="AE854" t="str">
        <f t="shared" si="204"/>
        <v>Diabetes</v>
      </c>
      <c r="AF854" t="str">
        <f t="shared" si="205"/>
        <v>22-Oct-1980</v>
      </c>
      <c r="AG854" s="18">
        <f>VLOOKUP($U854,$A853:$Q$2344,13,FALSE)</f>
        <v>7046.72</v>
      </c>
      <c r="AH854" t="str">
        <f t="shared" si="206"/>
        <v>tier - 2</v>
      </c>
      <c r="AI854" t="str">
        <f t="shared" si="207"/>
        <v>tier - 3</v>
      </c>
      <c r="AJ854" t="str">
        <f t="shared" si="208"/>
        <v>R1013</v>
      </c>
      <c r="AK854">
        <f t="shared" si="209"/>
        <v>42</v>
      </c>
    </row>
    <row r="855" spans="1:37" ht="15.6" x14ac:dyDescent="0.3">
      <c r="A855" s="1" t="s">
        <v>1517</v>
      </c>
      <c r="B855" t="s">
        <v>5531</v>
      </c>
      <c r="C855">
        <v>31.57</v>
      </c>
      <c r="D855">
        <v>7.92</v>
      </c>
      <c r="E855" t="s">
        <v>2381</v>
      </c>
      <c r="F855" t="s">
        <v>2380</v>
      </c>
      <c r="G855" t="s">
        <v>2380</v>
      </c>
      <c r="H855">
        <v>2</v>
      </c>
      <c r="I855" t="s">
        <v>2380</v>
      </c>
      <c r="J855" t="s">
        <v>8344</v>
      </c>
      <c r="K855" t="s">
        <v>8348</v>
      </c>
      <c r="L855" t="s">
        <v>9004</v>
      </c>
      <c r="M855" s="15">
        <v>7050.02</v>
      </c>
      <c r="N855" t="s">
        <v>11</v>
      </c>
      <c r="O855" t="s">
        <v>16</v>
      </c>
      <c r="P855" t="s">
        <v>247</v>
      </c>
      <c r="Q855">
        <v>42</v>
      </c>
      <c r="U855" s="1" t="s">
        <v>1517</v>
      </c>
      <c r="V855" t="str">
        <f t="shared" si="195"/>
        <v>Joslyn</v>
      </c>
      <c r="W855">
        <f t="shared" si="196"/>
        <v>31.57</v>
      </c>
      <c r="X855">
        <f t="shared" si="197"/>
        <v>7.92</v>
      </c>
      <c r="Y855" t="str">
        <f t="shared" si="198"/>
        <v>Yes</v>
      </c>
      <c r="Z855" t="str">
        <f t="shared" si="199"/>
        <v>No</v>
      </c>
      <c r="AA855" t="str">
        <f t="shared" si="200"/>
        <v>No</v>
      </c>
      <c r="AB855">
        <f t="shared" si="201"/>
        <v>2</v>
      </c>
      <c r="AC855" t="str">
        <f t="shared" si="202"/>
        <v>No</v>
      </c>
      <c r="AD855" t="str">
        <f t="shared" si="203"/>
        <v>Obesity</v>
      </c>
      <c r="AE855" t="str">
        <f t="shared" si="204"/>
        <v>Diabetes</v>
      </c>
      <c r="AF855" t="str">
        <f t="shared" si="205"/>
        <v>21-Jul-1980</v>
      </c>
      <c r="AG855" s="18">
        <f>VLOOKUP($U855,$A854:$Q$2344,13,FALSE)</f>
        <v>7050.02</v>
      </c>
      <c r="AH855" t="str">
        <f t="shared" si="206"/>
        <v>tier - 2</v>
      </c>
      <c r="AI855" t="str">
        <f t="shared" si="207"/>
        <v>tier - 1</v>
      </c>
      <c r="AJ855" t="str">
        <f t="shared" si="208"/>
        <v>R1024</v>
      </c>
      <c r="AK855">
        <f t="shared" si="209"/>
        <v>42</v>
      </c>
    </row>
    <row r="856" spans="1:37" ht="15.6" x14ac:dyDescent="0.3">
      <c r="A856" s="1" t="s">
        <v>1516</v>
      </c>
      <c r="B856" t="s">
        <v>5532</v>
      </c>
      <c r="C856">
        <v>24.32</v>
      </c>
      <c r="D856">
        <v>7.48</v>
      </c>
      <c r="E856" t="s">
        <v>2380</v>
      </c>
      <c r="F856" t="s">
        <v>2380</v>
      </c>
      <c r="G856" t="s">
        <v>2380</v>
      </c>
      <c r="H856">
        <v>0</v>
      </c>
      <c r="I856" t="s">
        <v>2380</v>
      </c>
      <c r="J856" t="s">
        <v>8346</v>
      </c>
      <c r="K856" t="s">
        <v>8348</v>
      </c>
      <c r="L856" t="s">
        <v>9154</v>
      </c>
      <c r="M856" s="15">
        <v>7050.64</v>
      </c>
      <c r="N856" t="s">
        <v>11</v>
      </c>
      <c r="O856" t="s">
        <v>12</v>
      </c>
      <c r="P856" t="s">
        <v>42</v>
      </c>
      <c r="Q856">
        <v>42</v>
      </c>
      <c r="U856" s="1" t="s">
        <v>1516</v>
      </c>
      <c r="V856" t="str">
        <f t="shared" si="195"/>
        <v>Bennie</v>
      </c>
      <c r="W856">
        <f t="shared" si="196"/>
        <v>24.32</v>
      </c>
      <c r="X856">
        <f t="shared" si="197"/>
        <v>7.48</v>
      </c>
      <c r="Y856" t="str">
        <f t="shared" si="198"/>
        <v>No</v>
      </c>
      <c r="Z856" t="str">
        <f t="shared" si="199"/>
        <v>No</v>
      </c>
      <c r="AA856" t="str">
        <f t="shared" si="200"/>
        <v>No</v>
      </c>
      <c r="AB856">
        <f t="shared" si="201"/>
        <v>0</v>
      </c>
      <c r="AC856" t="str">
        <f t="shared" si="202"/>
        <v>No</v>
      </c>
      <c r="AD856" t="str">
        <f t="shared" si="203"/>
        <v>Normal weight</v>
      </c>
      <c r="AE856" t="str">
        <f t="shared" si="204"/>
        <v>Diabetes</v>
      </c>
      <c r="AF856" t="str">
        <f t="shared" si="205"/>
        <v>28-Jun-1980</v>
      </c>
      <c r="AG856" s="18">
        <f>VLOOKUP($U856,$A855:$Q$2344,13,FALSE)</f>
        <v>7050.64</v>
      </c>
      <c r="AH856" t="str">
        <f t="shared" si="206"/>
        <v>tier - 2</v>
      </c>
      <c r="AI856" t="str">
        <f t="shared" si="207"/>
        <v>tier - 3</v>
      </c>
      <c r="AJ856" t="str">
        <f t="shared" si="208"/>
        <v>R1011</v>
      </c>
      <c r="AK856">
        <f t="shared" si="209"/>
        <v>42</v>
      </c>
    </row>
    <row r="857" spans="1:37" ht="15.6" x14ac:dyDescent="0.3">
      <c r="A857" s="1" t="s">
        <v>1515</v>
      </c>
      <c r="B857" t="s">
        <v>5533</v>
      </c>
      <c r="C857">
        <v>31.07</v>
      </c>
      <c r="D857">
        <v>4.62</v>
      </c>
      <c r="E857" t="s">
        <v>2381</v>
      </c>
      <c r="F857" t="s">
        <v>2380</v>
      </c>
      <c r="G857" t="s">
        <v>2380</v>
      </c>
      <c r="H857">
        <v>2</v>
      </c>
      <c r="I857" t="s">
        <v>2380</v>
      </c>
      <c r="J857" t="s">
        <v>8344</v>
      </c>
      <c r="K857" t="s">
        <v>8350</v>
      </c>
      <c r="L857" t="s">
        <v>9155</v>
      </c>
      <c r="M857" s="15">
        <v>7054.41</v>
      </c>
      <c r="N857" t="s">
        <v>11</v>
      </c>
      <c r="O857" t="s">
        <v>11</v>
      </c>
      <c r="P857" t="s">
        <v>13</v>
      </c>
      <c r="Q857">
        <v>44</v>
      </c>
      <c r="U857" s="1" t="s">
        <v>1515</v>
      </c>
      <c r="V857" t="str">
        <f t="shared" si="195"/>
        <v>Kanyane</v>
      </c>
      <c r="W857">
        <f t="shared" si="196"/>
        <v>31.07</v>
      </c>
      <c r="X857">
        <f t="shared" si="197"/>
        <v>4.62</v>
      </c>
      <c r="Y857" t="str">
        <f t="shared" si="198"/>
        <v>Yes</v>
      </c>
      <c r="Z857" t="str">
        <f t="shared" si="199"/>
        <v>No</v>
      </c>
      <c r="AA857" t="str">
        <f t="shared" si="200"/>
        <v>No</v>
      </c>
      <c r="AB857">
        <f t="shared" si="201"/>
        <v>2</v>
      </c>
      <c r="AC857" t="str">
        <f t="shared" si="202"/>
        <v>No</v>
      </c>
      <c r="AD857" t="str">
        <f t="shared" si="203"/>
        <v>Obesity</v>
      </c>
      <c r="AE857" t="str">
        <f t="shared" si="204"/>
        <v>Normal</v>
      </c>
      <c r="AF857" t="str">
        <f t="shared" si="205"/>
        <v>24-Jun-1978</v>
      </c>
      <c r="AG857" s="18">
        <f>VLOOKUP($U857,$A856:$Q$2344,13,FALSE)</f>
        <v>7054.41</v>
      </c>
      <c r="AH857" t="str">
        <f t="shared" si="206"/>
        <v>tier - 2</v>
      </c>
      <c r="AI857" t="str">
        <f t="shared" si="207"/>
        <v>tier - 2</v>
      </c>
      <c r="AJ857" t="str">
        <f t="shared" si="208"/>
        <v>R1013</v>
      </c>
      <c r="AK857">
        <f t="shared" si="209"/>
        <v>44</v>
      </c>
    </row>
    <row r="858" spans="1:37" ht="15.6" x14ac:dyDescent="0.3">
      <c r="A858" s="1" t="s">
        <v>1514</v>
      </c>
      <c r="B858" t="s">
        <v>5534</v>
      </c>
      <c r="C858">
        <v>35.814999999999998</v>
      </c>
      <c r="D858">
        <v>8.4700000000000006</v>
      </c>
      <c r="E858" t="s">
        <v>2380</v>
      </c>
      <c r="F858" t="s">
        <v>2380</v>
      </c>
      <c r="G858" t="s">
        <v>2380</v>
      </c>
      <c r="H858">
        <v>0</v>
      </c>
      <c r="I858" t="s">
        <v>2380</v>
      </c>
      <c r="J858" t="s">
        <v>8344</v>
      </c>
      <c r="K858" t="s">
        <v>8348</v>
      </c>
      <c r="L858" t="s">
        <v>9156</v>
      </c>
      <c r="M858" s="15">
        <v>7077.19</v>
      </c>
      <c r="N858" t="s">
        <v>11</v>
      </c>
      <c r="O858" t="s">
        <v>12</v>
      </c>
      <c r="P858" t="s">
        <v>247</v>
      </c>
      <c r="Q858">
        <v>40</v>
      </c>
      <c r="U858" s="1" t="s">
        <v>1514</v>
      </c>
      <c r="V858" t="str">
        <f t="shared" si="195"/>
        <v>McFadden</v>
      </c>
      <c r="W858">
        <f t="shared" si="196"/>
        <v>35.814999999999998</v>
      </c>
      <c r="X858">
        <f t="shared" si="197"/>
        <v>8.4700000000000006</v>
      </c>
      <c r="Y858" t="str">
        <f t="shared" si="198"/>
        <v>No</v>
      </c>
      <c r="Z858" t="str">
        <f t="shared" si="199"/>
        <v>No</v>
      </c>
      <c r="AA858" t="str">
        <f t="shared" si="200"/>
        <v>No</v>
      </c>
      <c r="AB858">
        <f t="shared" si="201"/>
        <v>0</v>
      </c>
      <c r="AC858" t="str">
        <f t="shared" si="202"/>
        <v>No</v>
      </c>
      <c r="AD858" t="str">
        <f t="shared" si="203"/>
        <v>Obesity</v>
      </c>
      <c r="AE858" t="str">
        <f t="shared" si="204"/>
        <v>Diabetes</v>
      </c>
      <c r="AF858" t="str">
        <f t="shared" si="205"/>
        <v>6-Oct-1982</v>
      </c>
      <c r="AG858" s="18">
        <f>VLOOKUP($U858,$A857:$Q$2344,13,FALSE)</f>
        <v>7077.19</v>
      </c>
      <c r="AH858" t="str">
        <f t="shared" si="206"/>
        <v>tier - 2</v>
      </c>
      <c r="AI858" t="str">
        <f t="shared" si="207"/>
        <v>tier - 3</v>
      </c>
      <c r="AJ858" t="str">
        <f t="shared" si="208"/>
        <v>R1024</v>
      </c>
      <c r="AK858">
        <f t="shared" si="209"/>
        <v>40</v>
      </c>
    </row>
    <row r="859" spans="1:37" ht="15.6" x14ac:dyDescent="0.3">
      <c r="A859" s="1" t="s">
        <v>1513</v>
      </c>
      <c r="B859" t="s">
        <v>5535</v>
      </c>
      <c r="C859">
        <v>40.81</v>
      </c>
      <c r="D859">
        <v>10.58</v>
      </c>
      <c r="E859" t="s">
        <v>2381</v>
      </c>
      <c r="F859" t="s">
        <v>2380</v>
      </c>
      <c r="G859" t="s">
        <v>2380</v>
      </c>
      <c r="H859">
        <v>0</v>
      </c>
      <c r="I859" t="s">
        <v>2380</v>
      </c>
      <c r="J859" t="s">
        <v>8344</v>
      </c>
      <c r="K859" t="s">
        <v>8348</v>
      </c>
      <c r="L859" t="s">
        <v>8775</v>
      </c>
      <c r="M859" s="15">
        <v>7096.98</v>
      </c>
      <c r="N859" t="s">
        <v>11</v>
      </c>
      <c r="O859" t="s">
        <v>11</v>
      </c>
      <c r="P859" t="s">
        <v>23</v>
      </c>
      <c r="Q859">
        <v>30</v>
      </c>
      <c r="U859" s="1" t="s">
        <v>1513</v>
      </c>
      <c r="V859" t="str">
        <f t="shared" si="195"/>
        <v>Connolly</v>
      </c>
      <c r="W859">
        <f t="shared" si="196"/>
        <v>40.81</v>
      </c>
      <c r="X859">
        <f t="shared" si="197"/>
        <v>10.58</v>
      </c>
      <c r="Y859" t="str">
        <f t="shared" si="198"/>
        <v>Yes</v>
      </c>
      <c r="Z859" t="str">
        <f t="shared" si="199"/>
        <v>No</v>
      </c>
      <c r="AA859" t="str">
        <f t="shared" si="200"/>
        <v>No</v>
      </c>
      <c r="AB859">
        <f t="shared" si="201"/>
        <v>0</v>
      </c>
      <c r="AC859" t="str">
        <f t="shared" si="202"/>
        <v>No</v>
      </c>
      <c r="AD859" t="str">
        <f t="shared" si="203"/>
        <v>Obesity</v>
      </c>
      <c r="AE859" t="str">
        <f t="shared" si="204"/>
        <v>Diabetes</v>
      </c>
      <c r="AF859" t="str">
        <f t="shared" si="205"/>
        <v>18-Jun-1992</v>
      </c>
      <c r="AG859" s="18">
        <f>VLOOKUP($U859,$A858:$Q$2344,13,FALSE)</f>
        <v>7096.98</v>
      </c>
      <c r="AH859" t="str">
        <f t="shared" si="206"/>
        <v>tier - 2</v>
      </c>
      <c r="AI859" t="str">
        <f t="shared" si="207"/>
        <v>tier - 2</v>
      </c>
      <c r="AJ859" t="str">
        <f t="shared" si="208"/>
        <v>R1012</v>
      </c>
      <c r="AK859">
        <f t="shared" si="209"/>
        <v>30</v>
      </c>
    </row>
    <row r="860" spans="1:37" ht="15.6" x14ac:dyDescent="0.3">
      <c r="A860" s="1" t="s">
        <v>1512</v>
      </c>
      <c r="B860" t="s">
        <v>5536</v>
      </c>
      <c r="C860">
        <v>24.605</v>
      </c>
      <c r="D860">
        <v>7.48</v>
      </c>
      <c r="E860" t="s">
        <v>2380</v>
      </c>
      <c r="F860" t="s">
        <v>2380</v>
      </c>
      <c r="G860" t="s">
        <v>2380</v>
      </c>
      <c r="H860">
        <v>0</v>
      </c>
      <c r="I860" t="s">
        <v>2380</v>
      </c>
      <c r="J860" t="s">
        <v>8346</v>
      </c>
      <c r="K860" t="s">
        <v>8348</v>
      </c>
      <c r="L860" t="s">
        <v>9157</v>
      </c>
      <c r="M860" s="15">
        <v>7106.81</v>
      </c>
      <c r="N860" t="s">
        <v>11</v>
      </c>
      <c r="O860" t="s">
        <v>16</v>
      </c>
      <c r="P860" t="s">
        <v>23</v>
      </c>
      <c r="Q860">
        <v>35</v>
      </c>
      <c r="U860" s="1" t="s">
        <v>1512</v>
      </c>
      <c r="V860" t="str">
        <f t="shared" si="195"/>
        <v>Merino</v>
      </c>
      <c r="W860">
        <f t="shared" si="196"/>
        <v>24.605</v>
      </c>
      <c r="X860">
        <f t="shared" si="197"/>
        <v>7.48</v>
      </c>
      <c r="Y860" t="str">
        <f t="shared" si="198"/>
        <v>No</v>
      </c>
      <c r="Z860" t="str">
        <f t="shared" si="199"/>
        <v>No</v>
      </c>
      <c r="AA860" t="str">
        <f t="shared" si="200"/>
        <v>No</v>
      </c>
      <c r="AB860">
        <f t="shared" si="201"/>
        <v>0</v>
      </c>
      <c r="AC860" t="str">
        <f t="shared" si="202"/>
        <v>No</v>
      </c>
      <c r="AD860" t="str">
        <f t="shared" si="203"/>
        <v>Normal weight</v>
      </c>
      <c r="AE860" t="str">
        <f t="shared" si="204"/>
        <v>Diabetes</v>
      </c>
      <c r="AF860" t="str">
        <f t="shared" si="205"/>
        <v>11-Aug-1987</v>
      </c>
      <c r="AG860" s="18">
        <f>VLOOKUP($U860,$A859:$Q$2344,13,FALSE)</f>
        <v>7106.81</v>
      </c>
      <c r="AH860" t="str">
        <f t="shared" si="206"/>
        <v>tier - 2</v>
      </c>
      <c r="AI860" t="str">
        <f t="shared" si="207"/>
        <v>tier - 1</v>
      </c>
      <c r="AJ860" t="str">
        <f t="shared" si="208"/>
        <v>R1012</v>
      </c>
      <c r="AK860">
        <f t="shared" si="209"/>
        <v>35</v>
      </c>
    </row>
    <row r="861" spans="1:37" ht="15.6" x14ac:dyDescent="0.3">
      <c r="A861" s="1" t="s">
        <v>1511</v>
      </c>
      <c r="B861" t="s">
        <v>5537</v>
      </c>
      <c r="C861">
        <v>21.47</v>
      </c>
      <c r="D861">
        <v>7.82</v>
      </c>
      <c r="E861" t="s">
        <v>2380</v>
      </c>
      <c r="F861" t="s">
        <v>2380</v>
      </c>
      <c r="G861" t="s">
        <v>2380</v>
      </c>
      <c r="H861">
        <v>0</v>
      </c>
      <c r="I861" t="s">
        <v>2380</v>
      </c>
      <c r="J861" t="s">
        <v>8346</v>
      </c>
      <c r="K861" t="s">
        <v>8348</v>
      </c>
      <c r="L861" t="s">
        <v>9158</v>
      </c>
      <c r="M861" s="15">
        <v>7125.25</v>
      </c>
      <c r="N861" t="s">
        <v>12</v>
      </c>
      <c r="O861" t="s">
        <v>11</v>
      </c>
      <c r="P861" t="s">
        <v>13</v>
      </c>
      <c r="Q861">
        <v>54</v>
      </c>
      <c r="U861" s="1" t="s">
        <v>1511</v>
      </c>
      <c r="V861" t="str">
        <f t="shared" si="195"/>
        <v>Baird</v>
      </c>
      <c r="W861">
        <f t="shared" si="196"/>
        <v>21.47</v>
      </c>
      <c r="X861">
        <f t="shared" si="197"/>
        <v>7.82</v>
      </c>
      <c r="Y861" t="str">
        <f t="shared" si="198"/>
        <v>No</v>
      </c>
      <c r="Z861" t="str">
        <f t="shared" si="199"/>
        <v>No</v>
      </c>
      <c r="AA861" t="str">
        <f t="shared" si="200"/>
        <v>No</v>
      </c>
      <c r="AB861">
        <f t="shared" si="201"/>
        <v>0</v>
      </c>
      <c r="AC861" t="str">
        <f t="shared" si="202"/>
        <v>No</v>
      </c>
      <c r="AD861" t="str">
        <f t="shared" si="203"/>
        <v>Normal weight</v>
      </c>
      <c r="AE861" t="str">
        <f t="shared" si="204"/>
        <v>Diabetes</v>
      </c>
      <c r="AF861" t="str">
        <f t="shared" si="205"/>
        <v>29-Jun-1968</v>
      </c>
      <c r="AG861" s="18">
        <f>VLOOKUP($U861,$A860:$Q$2344,13,FALSE)</f>
        <v>7125.25</v>
      </c>
      <c r="AH861" t="str">
        <f t="shared" si="206"/>
        <v>tier - 3</v>
      </c>
      <c r="AI861" t="str">
        <f t="shared" si="207"/>
        <v>tier - 2</v>
      </c>
      <c r="AJ861" t="str">
        <f t="shared" si="208"/>
        <v>R1013</v>
      </c>
      <c r="AK861">
        <f t="shared" si="209"/>
        <v>54</v>
      </c>
    </row>
    <row r="862" spans="1:37" ht="15.6" x14ac:dyDescent="0.3">
      <c r="A862" s="1" t="s">
        <v>1510</v>
      </c>
      <c r="B862" t="s">
        <v>5538</v>
      </c>
      <c r="C862">
        <v>52.89</v>
      </c>
      <c r="D862">
        <v>4.96</v>
      </c>
      <c r="E862" t="s">
        <v>2381</v>
      </c>
      <c r="F862" t="s">
        <v>2380</v>
      </c>
      <c r="G862" t="s">
        <v>2380</v>
      </c>
      <c r="H862">
        <v>1</v>
      </c>
      <c r="I862" t="s">
        <v>2380</v>
      </c>
      <c r="J862" t="s">
        <v>8344</v>
      </c>
      <c r="K862" t="s">
        <v>8350</v>
      </c>
      <c r="L862" t="s">
        <v>9159</v>
      </c>
      <c r="M862" s="15">
        <v>7128.64</v>
      </c>
      <c r="N862" t="s">
        <v>11</v>
      </c>
      <c r="O862" t="s">
        <v>11</v>
      </c>
      <c r="P862" t="s">
        <v>300</v>
      </c>
      <c r="Q862">
        <v>29</v>
      </c>
      <c r="U862" s="1" t="s">
        <v>1510</v>
      </c>
      <c r="V862" t="str">
        <f t="shared" si="195"/>
        <v>Locatelli</v>
      </c>
      <c r="W862">
        <f t="shared" si="196"/>
        <v>52.89</v>
      </c>
      <c r="X862">
        <f t="shared" si="197"/>
        <v>4.96</v>
      </c>
      <c r="Y862" t="str">
        <f t="shared" si="198"/>
        <v>Yes</v>
      </c>
      <c r="Z862" t="str">
        <f t="shared" si="199"/>
        <v>No</v>
      </c>
      <c r="AA862" t="str">
        <f t="shared" si="200"/>
        <v>No</v>
      </c>
      <c r="AB862">
        <f t="shared" si="201"/>
        <v>1</v>
      </c>
      <c r="AC862" t="str">
        <f t="shared" si="202"/>
        <v>No</v>
      </c>
      <c r="AD862" t="str">
        <f t="shared" si="203"/>
        <v>Obesity</v>
      </c>
      <c r="AE862" t="str">
        <f t="shared" si="204"/>
        <v>Normal</v>
      </c>
      <c r="AF862" t="str">
        <f t="shared" si="205"/>
        <v>1-Aug-1993</v>
      </c>
      <c r="AG862" s="18">
        <f>VLOOKUP($U862,$A861:$Q$2344,13,FALSE)</f>
        <v>7128.64</v>
      </c>
      <c r="AH862" t="str">
        <f t="shared" si="206"/>
        <v>tier - 2</v>
      </c>
      <c r="AI862" t="str">
        <f t="shared" si="207"/>
        <v>tier - 2</v>
      </c>
      <c r="AJ862" t="str">
        <f t="shared" si="208"/>
        <v>R1021</v>
      </c>
      <c r="AK862">
        <f t="shared" si="209"/>
        <v>29</v>
      </c>
    </row>
    <row r="863" spans="1:37" ht="15.6" x14ac:dyDescent="0.3">
      <c r="A863" s="1" t="s">
        <v>1509</v>
      </c>
      <c r="B863" t="s">
        <v>5539</v>
      </c>
      <c r="C863">
        <v>32.965000000000003</v>
      </c>
      <c r="D863">
        <v>6.15</v>
      </c>
      <c r="E863" t="s">
        <v>2381</v>
      </c>
      <c r="F863" t="s">
        <v>2380</v>
      </c>
      <c r="G863" t="s">
        <v>2380</v>
      </c>
      <c r="H863">
        <v>1</v>
      </c>
      <c r="I863" t="s">
        <v>2380</v>
      </c>
      <c r="J863" t="s">
        <v>8344</v>
      </c>
      <c r="K863" t="s">
        <v>8349</v>
      </c>
      <c r="L863" t="s">
        <v>8763</v>
      </c>
      <c r="M863" s="15">
        <v>7133.9</v>
      </c>
      <c r="N863" t="s">
        <v>11</v>
      </c>
      <c r="O863" t="s">
        <v>16</v>
      </c>
      <c r="P863" t="s">
        <v>247</v>
      </c>
      <c r="Q863">
        <v>38</v>
      </c>
      <c r="U863" s="1" t="s">
        <v>1509</v>
      </c>
      <c r="V863" t="str">
        <f t="shared" si="195"/>
        <v>Brake</v>
      </c>
      <c r="W863">
        <f t="shared" si="196"/>
        <v>32.965000000000003</v>
      </c>
      <c r="X863">
        <f t="shared" si="197"/>
        <v>6.15</v>
      </c>
      <c r="Y863" t="str">
        <f t="shared" si="198"/>
        <v>Yes</v>
      </c>
      <c r="Z863" t="str">
        <f t="shared" si="199"/>
        <v>No</v>
      </c>
      <c r="AA863" t="str">
        <f t="shared" si="200"/>
        <v>No</v>
      </c>
      <c r="AB863">
        <f t="shared" si="201"/>
        <v>1</v>
      </c>
      <c r="AC863" t="str">
        <f t="shared" si="202"/>
        <v>No</v>
      </c>
      <c r="AD863" t="str">
        <f t="shared" si="203"/>
        <v>Obesity</v>
      </c>
      <c r="AE863" t="str">
        <f t="shared" si="204"/>
        <v>Prediabetes</v>
      </c>
      <c r="AF863" t="str">
        <f t="shared" si="205"/>
        <v>7-Jul-1984</v>
      </c>
      <c r="AG863" s="18">
        <f>VLOOKUP($U863,$A862:$Q$2344,13,FALSE)</f>
        <v>7133.9</v>
      </c>
      <c r="AH863" t="str">
        <f t="shared" si="206"/>
        <v>tier - 2</v>
      </c>
      <c r="AI863" t="str">
        <f t="shared" si="207"/>
        <v>tier - 1</v>
      </c>
      <c r="AJ863" t="str">
        <f t="shared" si="208"/>
        <v>R1024</v>
      </c>
      <c r="AK863">
        <f t="shared" si="209"/>
        <v>38</v>
      </c>
    </row>
    <row r="864" spans="1:37" ht="15.6" x14ac:dyDescent="0.3">
      <c r="A864" s="1" t="s">
        <v>1508</v>
      </c>
      <c r="B864" t="s">
        <v>5540</v>
      </c>
      <c r="C864">
        <v>36.799999999999997</v>
      </c>
      <c r="D864">
        <v>4.62</v>
      </c>
      <c r="E864" t="s">
        <v>2380</v>
      </c>
      <c r="F864" t="s">
        <v>2380</v>
      </c>
      <c r="G864" t="s">
        <v>2381</v>
      </c>
      <c r="H864">
        <v>1</v>
      </c>
      <c r="I864" t="s">
        <v>2380</v>
      </c>
      <c r="J864" t="s">
        <v>8344</v>
      </c>
      <c r="K864" t="s">
        <v>8350</v>
      </c>
      <c r="L864" t="s">
        <v>9160</v>
      </c>
      <c r="M864" s="15">
        <v>7144.4</v>
      </c>
      <c r="N864" t="s">
        <v>11</v>
      </c>
      <c r="O864" t="s">
        <v>16</v>
      </c>
      <c r="P864" t="s">
        <v>632</v>
      </c>
      <c r="Q864">
        <v>23</v>
      </c>
      <c r="U864" s="1" t="s">
        <v>1508</v>
      </c>
      <c r="V864" t="str">
        <f t="shared" si="195"/>
        <v>Jacobs</v>
      </c>
      <c r="W864">
        <f t="shared" si="196"/>
        <v>36.799999999999997</v>
      </c>
      <c r="X864">
        <f t="shared" si="197"/>
        <v>4.62</v>
      </c>
      <c r="Y864" t="str">
        <f t="shared" si="198"/>
        <v>No</v>
      </c>
      <c r="Z864" t="str">
        <f t="shared" si="199"/>
        <v>No</v>
      </c>
      <c r="AA864" t="str">
        <f t="shared" si="200"/>
        <v>Yes</v>
      </c>
      <c r="AB864">
        <f t="shared" si="201"/>
        <v>1</v>
      </c>
      <c r="AC864" t="str">
        <f t="shared" si="202"/>
        <v>No</v>
      </c>
      <c r="AD864" t="str">
        <f t="shared" si="203"/>
        <v>Obesity</v>
      </c>
      <c r="AE864" t="str">
        <f t="shared" si="204"/>
        <v>Normal</v>
      </c>
      <c r="AF864" t="str">
        <f t="shared" si="205"/>
        <v>8-Aug-1999</v>
      </c>
      <c r="AG864" s="18">
        <f>VLOOKUP($U864,$A863:$Q$2344,13,FALSE)</f>
        <v>7144.4</v>
      </c>
      <c r="AH864" t="str">
        <f t="shared" si="206"/>
        <v>tier - 2</v>
      </c>
      <c r="AI864" t="str">
        <f t="shared" si="207"/>
        <v>tier - 1</v>
      </c>
      <c r="AJ864" t="str">
        <f t="shared" si="208"/>
        <v>R1022</v>
      </c>
      <c r="AK864">
        <f t="shared" si="209"/>
        <v>23</v>
      </c>
    </row>
    <row r="865" spans="1:37" ht="15.6" x14ac:dyDescent="0.3">
      <c r="A865" s="1" t="s">
        <v>1507</v>
      </c>
      <c r="B865" t="s">
        <v>5541</v>
      </c>
      <c r="C865">
        <v>34.299999999999997</v>
      </c>
      <c r="D865">
        <v>4.87</v>
      </c>
      <c r="E865" t="s">
        <v>2380</v>
      </c>
      <c r="F865" t="s">
        <v>2380</v>
      </c>
      <c r="G865" t="s">
        <v>2380</v>
      </c>
      <c r="H865">
        <v>2</v>
      </c>
      <c r="I865" t="s">
        <v>2380</v>
      </c>
      <c r="J865" t="s">
        <v>8344</v>
      </c>
      <c r="K865" t="s">
        <v>8350</v>
      </c>
      <c r="L865" t="s">
        <v>9161</v>
      </c>
      <c r="M865" s="15">
        <v>7144.86</v>
      </c>
      <c r="N865" t="s">
        <v>11</v>
      </c>
      <c r="O865" t="s">
        <v>11</v>
      </c>
      <c r="P865" t="s">
        <v>247</v>
      </c>
      <c r="Q865">
        <v>38</v>
      </c>
      <c r="U865" s="1" t="s">
        <v>1507</v>
      </c>
      <c r="V865" t="str">
        <f t="shared" si="195"/>
        <v>Vaught</v>
      </c>
      <c r="W865">
        <f t="shared" si="196"/>
        <v>34.299999999999997</v>
      </c>
      <c r="X865">
        <f t="shared" si="197"/>
        <v>4.87</v>
      </c>
      <c r="Y865" t="str">
        <f t="shared" si="198"/>
        <v>No</v>
      </c>
      <c r="Z865" t="str">
        <f t="shared" si="199"/>
        <v>No</v>
      </c>
      <c r="AA865" t="str">
        <f t="shared" si="200"/>
        <v>No</v>
      </c>
      <c r="AB865">
        <f t="shared" si="201"/>
        <v>2</v>
      </c>
      <c r="AC865" t="str">
        <f t="shared" si="202"/>
        <v>No</v>
      </c>
      <c r="AD865" t="str">
        <f t="shared" si="203"/>
        <v>Obesity</v>
      </c>
      <c r="AE865" t="str">
        <f t="shared" si="204"/>
        <v>Normal</v>
      </c>
      <c r="AF865" t="str">
        <f t="shared" si="205"/>
        <v>21-Nov-1984</v>
      </c>
      <c r="AG865" s="18">
        <f>VLOOKUP($U865,$A864:$Q$2344,13,FALSE)</f>
        <v>7144.86</v>
      </c>
      <c r="AH865" t="str">
        <f t="shared" si="206"/>
        <v>tier - 2</v>
      </c>
      <c r="AI865" t="str">
        <f t="shared" si="207"/>
        <v>tier - 2</v>
      </c>
      <c r="AJ865" t="str">
        <f t="shared" si="208"/>
        <v>R1024</v>
      </c>
      <c r="AK865">
        <f t="shared" si="209"/>
        <v>38</v>
      </c>
    </row>
    <row r="866" spans="1:37" ht="15.6" x14ac:dyDescent="0.3">
      <c r="A866" s="1" t="s">
        <v>1506</v>
      </c>
      <c r="B866" t="s">
        <v>5542</v>
      </c>
      <c r="C866">
        <v>35.244999999999997</v>
      </c>
      <c r="D866">
        <v>4.63</v>
      </c>
      <c r="E866" t="s">
        <v>2380</v>
      </c>
      <c r="F866" t="s">
        <v>2380</v>
      </c>
      <c r="G866" t="s">
        <v>2380</v>
      </c>
      <c r="H866">
        <v>0</v>
      </c>
      <c r="I866" t="s">
        <v>2380</v>
      </c>
      <c r="J866" t="s">
        <v>8344</v>
      </c>
      <c r="K866" t="s">
        <v>8350</v>
      </c>
      <c r="L866" t="s">
        <v>9162</v>
      </c>
      <c r="M866" s="15">
        <v>7147.11</v>
      </c>
      <c r="N866" t="s">
        <v>12</v>
      </c>
      <c r="O866" t="s">
        <v>11</v>
      </c>
      <c r="P866" t="s">
        <v>42</v>
      </c>
      <c r="Q866">
        <v>46</v>
      </c>
      <c r="U866" s="1" t="s">
        <v>1506</v>
      </c>
      <c r="V866" t="str">
        <f t="shared" si="195"/>
        <v>Monteleone</v>
      </c>
      <c r="W866">
        <f t="shared" si="196"/>
        <v>35.244999999999997</v>
      </c>
      <c r="X866">
        <f t="shared" si="197"/>
        <v>4.63</v>
      </c>
      <c r="Y866" t="str">
        <f t="shared" si="198"/>
        <v>No</v>
      </c>
      <c r="Z866" t="str">
        <f t="shared" si="199"/>
        <v>No</v>
      </c>
      <c r="AA866" t="str">
        <f t="shared" si="200"/>
        <v>No</v>
      </c>
      <c r="AB866">
        <f t="shared" si="201"/>
        <v>0</v>
      </c>
      <c r="AC866" t="str">
        <f t="shared" si="202"/>
        <v>No</v>
      </c>
      <c r="AD866" t="str">
        <f t="shared" si="203"/>
        <v>Obesity</v>
      </c>
      <c r="AE866" t="str">
        <f t="shared" si="204"/>
        <v>Normal</v>
      </c>
      <c r="AF866" t="str">
        <f t="shared" si="205"/>
        <v>24-Jun-1976</v>
      </c>
      <c r="AG866" s="18">
        <f>VLOOKUP($U866,$A865:$Q$2344,13,FALSE)</f>
        <v>7147.11</v>
      </c>
      <c r="AH866" t="str">
        <f t="shared" si="206"/>
        <v>tier - 3</v>
      </c>
      <c r="AI866" t="str">
        <f t="shared" si="207"/>
        <v>tier - 2</v>
      </c>
      <c r="AJ866" t="str">
        <f t="shared" si="208"/>
        <v>R1011</v>
      </c>
      <c r="AK866">
        <f t="shared" si="209"/>
        <v>46</v>
      </c>
    </row>
    <row r="867" spans="1:37" ht="15.6" x14ac:dyDescent="0.3">
      <c r="A867" s="1" t="s">
        <v>1505</v>
      </c>
      <c r="B867" t="s">
        <v>5543</v>
      </c>
      <c r="C867">
        <v>26.23</v>
      </c>
      <c r="D867">
        <v>11.93</v>
      </c>
      <c r="E867" t="s">
        <v>2380</v>
      </c>
      <c r="F867" t="s">
        <v>2380</v>
      </c>
      <c r="G867" t="s">
        <v>2380</v>
      </c>
      <c r="H867">
        <v>0</v>
      </c>
      <c r="I867" t="s">
        <v>2380</v>
      </c>
      <c r="J867" t="s">
        <v>8345</v>
      </c>
      <c r="K867" t="s">
        <v>8348</v>
      </c>
      <c r="L867" t="s">
        <v>9163</v>
      </c>
      <c r="M867" s="15">
        <v>7147.47</v>
      </c>
      <c r="N867" t="s">
        <v>11</v>
      </c>
      <c r="O867" t="s">
        <v>12</v>
      </c>
      <c r="P867" t="s">
        <v>13</v>
      </c>
      <c r="Q867">
        <v>44</v>
      </c>
      <c r="U867" s="1" t="s">
        <v>1505</v>
      </c>
      <c r="V867" t="str">
        <f t="shared" si="195"/>
        <v>Verdugo</v>
      </c>
      <c r="W867">
        <f t="shared" si="196"/>
        <v>26.23</v>
      </c>
      <c r="X867">
        <f t="shared" si="197"/>
        <v>11.93</v>
      </c>
      <c r="Y867" t="str">
        <f t="shared" si="198"/>
        <v>No</v>
      </c>
      <c r="Z867" t="str">
        <f t="shared" si="199"/>
        <v>No</v>
      </c>
      <c r="AA867" t="str">
        <f t="shared" si="200"/>
        <v>No</v>
      </c>
      <c r="AB867">
        <f t="shared" si="201"/>
        <v>0</v>
      </c>
      <c r="AC867" t="str">
        <f t="shared" si="202"/>
        <v>No</v>
      </c>
      <c r="AD867" t="str">
        <f t="shared" si="203"/>
        <v>Over weight</v>
      </c>
      <c r="AE867" t="str">
        <f t="shared" si="204"/>
        <v>Diabetes</v>
      </c>
      <c r="AF867" t="str">
        <f t="shared" si="205"/>
        <v>30-Jul-1978</v>
      </c>
      <c r="AG867" s="18">
        <f>VLOOKUP($U867,$A866:$Q$2344,13,FALSE)</f>
        <v>7147.47</v>
      </c>
      <c r="AH867" t="str">
        <f t="shared" si="206"/>
        <v>tier - 2</v>
      </c>
      <c r="AI867" t="str">
        <f t="shared" si="207"/>
        <v>tier - 3</v>
      </c>
      <c r="AJ867" t="str">
        <f t="shared" si="208"/>
        <v>R1013</v>
      </c>
      <c r="AK867">
        <f t="shared" si="209"/>
        <v>44</v>
      </c>
    </row>
    <row r="868" spans="1:37" ht="15.6" x14ac:dyDescent="0.3">
      <c r="A868" s="1" t="s">
        <v>1504</v>
      </c>
      <c r="B868" t="s">
        <v>5544</v>
      </c>
      <c r="C868">
        <v>36.1</v>
      </c>
      <c r="D868">
        <v>5.65</v>
      </c>
      <c r="E868" t="s">
        <v>2381</v>
      </c>
      <c r="F868" t="s">
        <v>2380</v>
      </c>
      <c r="G868" t="s">
        <v>2380</v>
      </c>
      <c r="H868">
        <v>2</v>
      </c>
      <c r="I868" t="s">
        <v>2380</v>
      </c>
      <c r="J868" t="s">
        <v>8344</v>
      </c>
      <c r="K868" t="s">
        <v>8350</v>
      </c>
      <c r="L868" t="s">
        <v>9164</v>
      </c>
      <c r="M868" s="15">
        <v>7151.09</v>
      </c>
      <c r="N868" t="s">
        <v>11</v>
      </c>
      <c r="O868" t="s">
        <v>11</v>
      </c>
      <c r="P868" t="s">
        <v>42</v>
      </c>
      <c r="Q868">
        <v>38</v>
      </c>
      <c r="U868" s="1" t="s">
        <v>1504</v>
      </c>
      <c r="V868" t="str">
        <f t="shared" si="195"/>
        <v>Sellers</v>
      </c>
      <c r="W868">
        <f t="shared" si="196"/>
        <v>36.1</v>
      </c>
      <c r="X868">
        <f t="shared" si="197"/>
        <v>5.65</v>
      </c>
      <c r="Y868" t="str">
        <f t="shared" si="198"/>
        <v>Yes</v>
      </c>
      <c r="Z868" t="str">
        <f t="shared" si="199"/>
        <v>No</v>
      </c>
      <c r="AA868" t="str">
        <f t="shared" si="200"/>
        <v>No</v>
      </c>
      <c r="AB868">
        <f t="shared" si="201"/>
        <v>2</v>
      </c>
      <c r="AC868" t="str">
        <f t="shared" si="202"/>
        <v>No</v>
      </c>
      <c r="AD868" t="str">
        <f t="shared" si="203"/>
        <v>Obesity</v>
      </c>
      <c r="AE868" t="str">
        <f t="shared" si="204"/>
        <v>Normal</v>
      </c>
      <c r="AF868" t="str">
        <f t="shared" si="205"/>
        <v>29-Jun-1984</v>
      </c>
      <c r="AG868" s="18">
        <f>VLOOKUP($U868,$A867:$Q$2344,13,FALSE)</f>
        <v>7151.09</v>
      </c>
      <c r="AH868" t="str">
        <f t="shared" si="206"/>
        <v>tier - 2</v>
      </c>
      <c r="AI868" t="str">
        <f t="shared" si="207"/>
        <v>tier - 2</v>
      </c>
      <c r="AJ868" t="str">
        <f t="shared" si="208"/>
        <v>R1011</v>
      </c>
      <c r="AK868">
        <f t="shared" si="209"/>
        <v>38</v>
      </c>
    </row>
    <row r="869" spans="1:37" ht="15.6" x14ac:dyDescent="0.3">
      <c r="A869" s="1" t="s">
        <v>1503</v>
      </c>
      <c r="B869" t="s">
        <v>5545</v>
      </c>
      <c r="C869">
        <v>37.1</v>
      </c>
      <c r="D869">
        <v>11.21</v>
      </c>
      <c r="E869" t="s">
        <v>2381</v>
      </c>
      <c r="F869" t="s">
        <v>2380</v>
      </c>
      <c r="G869" t="s">
        <v>2381</v>
      </c>
      <c r="H869">
        <v>1</v>
      </c>
      <c r="I869" t="s">
        <v>2380</v>
      </c>
      <c r="J869" t="s">
        <v>8344</v>
      </c>
      <c r="K869" t="s">
        <v>8348</v>
      </c>
      <c r="L869" t="s">
        <v>9165</v>
      </c>
      <c r="M869" s="15">
        <v>7152.67</v>
      </c>
      <c r="N869" t="s">
        <v>12</v>
      </c>
      <c r="O869" t="s">
        <v>11</v>
      </c>
      <c r="P869" t="s">
        <v>13</v>
      </c>
      <c r="Q869">
        <v>44</v>
      </c>
      <c r="U869" s="1" t="s">
        <v>1503</v>
      </c>
      <c r="V869" t="str">
        <f t="shared" si="195"/>
        <v>Bowman</v>
      </c>
      <c r="W869">
        <f t="shared" si="196"/>
        <v>37.1</v>
      </c>
      <c r="X869">
        <f t="shared" si="197"/>
        <v>11.21</v>
      </c>
      <c r="Y869" t="str">
        <f t="shared" si="198"/>
        <v>Yes</v>
      </c>
      <c r="Z869" t="str">
        <f t="shared" si="199"/>
        <v>No</v>
      </c>
      <c r="AA869" t="str">
        <f t="shared" si="200"/>
        <v>Yes</v>
      </c>
      <c r="AB869">
        <f t="shared" si="201"/>
        <v>1</v>
      </c>
      <c r="AC869" t="str">
        <f t="shared" si="202"/>
        <v>No</v>
      </c>
      <c r="AD869" t="str">
        <f t="shared" si="203"/>
        <v>Obesity</v>
      </c>
      <c r="AE869" t="str">
        <f t="shared" si="204"/>
        <v>Diabetes</v>
      </c>
      <c r="AF869" t="str">
        <f t="shared" si="205"/>
        <v>6-Sep-1978</v>
      </c>
      <c r="AG869" s="18">
        <f>VLOOKUP($U869,$A868:$Q$2344,13,FALSE)</f>
        <v>7152.67</v>
      </c>
      <c r="AH869" t="str">
        <f t="shared" si="206"/>
        <v>tier - 3</v>
      </c>
      <c r="AI869" t="str">
        <f t="shared" si="207"/>
        <v>tier - 2</v>
      </c>
      <c r="AJ869" t="str">
        <f t="shared" si="208"/>
        <v>R1013</v>
      </c>
      <c r="AK869">
        <f t="shared" si="209"/>
        <v>44</v>
      </c>
    </row>
    <row r="870" spans="1:37" ht="15.6" x14ac:dyDescent="0.3">
      <c r="A870" s="1" t="s">
        <v>1502</v>
      </c>
      <c r="B870" t="s">
        <v>5546</v>
      </c>
      <c r="C870">
        <v>27.5</v>
      </c>
      <c r="D870">
        <v>10.62</v>
      </c>
      <c r="E870" t="s">
        <v>2381</v>
      </c>
      <c r="F870" t="s">
        <v>2380</v>
      </c>
      <c r="G870" t="s">
        <v>2381</v>
      </c>
      <c r="H870">
        <v>1</v>
      </c>
      <c r="I870" t="s">
        <v>2380</v>
      </c>
      <c r="J870" t="s">
        <v>8345</v>
      </c>
      <c r="K870" t="s">
        <v>8348</v>
      </c>
      <c r="L870" t="s">
        <v>9166</v>
      </c>
      <c r="M870" s="15">
        <v>7153.55</v>
      </c>
      <c r="N870" t="s">
        <v>11</v>
      </c>
      <c r="O870" t="s">
        <v>16</v>
      </c>
      <c r="P870" t="s">
        <v>23</v>
      </c>
      <c r="Q870">
        <v>41</v>
      </c>
      <c r="U870" s="1" t="s">
        <v>1502</v>
      </c>
      <c r="V870" t="str">
        <f t="shared" si="195"/>
        <v>Marley</v>
      </c>
      <c r="W870">
        <f t="shared" si="196"/>
        <v>27.5</v>
      </c>
      <c r="X870">
        <f t="shared" si="197"/>
        <v>10.62</v>
      </c>
      <c r="Y870" t="str">
        <f t="shared" si="198"/>
        <v>Yes</v>
      </c>
      <c r="Z870" t="str">
        <f t="shared" si="199"/>
        <v>No</v>
      </c>
      <c r="AA870" t="str">
        <f t="shared" si="200"/>
        <v>Yes</v>
      </c>
      <c r="AB870">
        <f t="shared" si="201"/>
        <v>1</v>
      </c>
      <c r="AC870" t="str">
        <f t="shared" si="202"/>
        <v>No</v>
      </c>
      <c r="AD870" t="str">
        <f t="shared" si="203"/>
        <v>Over weight</v>
      </c>
      <c r="AE870" t="str">
        <f t="shared" si="204"/>
        <v>Diabetes</v>
      </c>
      <c r="AF870" t="str">
        <f t="shared" si="205"/>
        <v>17-Jul-1981</v>
      </c>
      <c r="AG870" s="18">
        <f>VLOOKUP($U870,$A869:$Q$2344,13,FALSE)</f>
        <v>7153.55</v>
      </c>
      <c r="AH870" t="str">
        <f t="shared" si="206"/>
        <v>tier - 2</v>
      </c>
      <c r="AI870" t="str">
        <f t="shared" si="207"/>
        <v>tier - 1</v>
      </c>
      <c r="AJ870" t="str">
        <f t="shared" si="208"/>
        <v>R1012</v>
      </c>
      <c r="AK870">
        <f t="shared" si="209"/>
        <v>41</v>
      </c>
    </row>
    <row r="871" spans="1:37" ht="15.6" x14ac:dyDescent="0.3">
      <c r="A871" s="1" t="s">
        <v>1501</v>
      </c>
      <c r="B871" t="s">
        <v>5547</v>
      </c>
      <c r="C871">
        <v>24.7</v>
      </c>
      <c r="D871">
        <v>10.7</v>
      </c>
      <c r="E871" t="s">
        <v>2381</v>
      </c>
      <c r="F871" t="s">
        <v>2380</v>
      </c>
      <c r="G871" t="s">
        <v>2381</v>
      </c>
      <c r="H871">
        <v>1</v>
      </c>
      <c r="I871" t="s">
        <v>2380</v>
      </c>
      <c r="J871" t="s">
        <v>8346</v>
      </c>
      <c r="K871" t="s">
        <v>8348</v>
      </c>
      <c r="L871" t="s">
        <v>9167</v>
      </c>
      <c r="M871" s="15">
        <v>7160.09</v>
      </c>
      <c r="N871" t="s">
        <v>11</v>
      </c>
      <c r="O871" t="s">
        <v>11</v>
      </c>
      <c r="P871" t="s">
        <v>42</v>
      </c>
      <c r="Q871">
        <v>42</v>
      </c>
      <c r="U871" s="1" t="s">
        <v>1501</v>
      </c>
      <c r="V871" t="str">
        <f t="shared" si="195"/>
        <v>Grey</v>
      </c>
      <c r="W871">
        <f t="shared" si="196"/>
        <v>24.7</v>
      </c>
      <c r="X871">
        <f t="shared" si="197"/>
        <v>10.7</v>
      </c>
      <c r="Y871" t="str">
        <f t="shared" si="198"/>
        <v>Yes</v>
      </c>
      <c r="Z871" t="str">
        <f t="shared" si="199"/>
        <v>No</v>
      </c>
      <c r="AA871" t="str">
        <f t="shared" si="200"/>
        <v>Yes</v>
      </c>
      <c r="AB871">
        <f t="shared" si="201"/>
        <v>1</v>
      </c>
      <c r="AC871" t="str">
        <f t="shared" si="202"/>
        <v>No</v>
      </c>
      <c r="AD871" t="str">
        <f t="shared" si="203"/>
        <v>Normal weight</v>
      </c>
      <c r="AE871" t="str">
        <f t="shared" si="204"/>
        <v>Diabetes</v>
      </c>
      <c r="AF871" t="str">
        <f t="shared" si="205"/>
        <v>22-Jun-1980</v>
      </c>
      <c r="AG871" s="18">
        <f>VLOOKUP($U871,$A870:$Q$2344,13,FALSE)</f>
        <v>7160.09</v>
      </c>
      <c r="AH871" t="str">
        <f t="shared" si="206"/>
        <v>tier - 2</v>
      </c>
      <c r="AI871" t="str">
        <f t="shared" si="207"/>
        <v>tier - 2</v>
      </c>
      <c r="AJ871" t="str">
        <f t="shared" si="208"/>
        <v>R1011</v>
      </c>
      <c r="AK871">
        <f t="shared" si="209"/>
        <v>42</v>
      </c>
    </row>
    <row r="872" spans="1:37" ht="15.6" x14ac:dyDescent="0.3">
      <c r="A872" s="1" t="s">
        <v>1500</v>
      </c>
      <c r="B872" t="s">
        <v>5548</v>
      </c>
      <c r="C872">
        <v>26.78</v>
      </c>
      <c r="D872">
        <v>10.02</v>
      </c>
      <c r="E872" t="s">
        <v>2381</v>
      </c>
      <c r="F872" t="s">
        <v>2380</v>
      </c>
      <c r="G872" t="s">
        <v>2381</v>
      </c>
      <c r="H872">
        <v>1</v>
      </c>
      <c r="I872" t="s">
        <v>2380</v>
      </c>
      <c r="J872" t="s">
        <v>8345</v>
      </c>
      <c r="K872" t="s">
        <v>8348</v>
      </c>
      <c r="L872" t="s">
        <v>9168</v>
      </c>
      <c r="M872" s="15">
        <v>7160.33</v>
      </c>
      <c r="N872" t="s">
        <v>11</v>
      </c>
      <c r="O872" t="s">
        <v>16</v>
      </c>
      <c r="P872" t="s">
        <v>13</v>
      </c>
      <c r="Q872">
        <v>42</v>
      </c>
      <c r="U872" s="1" t="s">
        <v>1500</v>
      </c>
      <c r="V872" t="str">
        <f t="shared" si="195"/>
        <v>O'Rourke</v>
      </c>
      <c r="W872">
        <f t="shared" si="196"/>
        <v>26.78</v>
      </c>
      <c r="X872">
        <f t="shared" si="197"/>
        <v>10.02</v>
      </c>
      <c r="Y872" t="str">
        <f t="shared" si="198"/>
        <v>Yes</v>
      </c>
      <c r="Z872" t="str">
        <f t="shared" si="199"/>
        <v>No</v>
      </c>
      <c r="AA872" t="str">
        <f t="shared" si="200"/>
        <v>Yes</v>
      </c>
      <c r="AB872">
        <f t="shared" si="201"/>
        <v>1</v>
      </c>
      <c r="AC872" t="str">
        <f t="shared" si="202"/>
        <v>No</v>
      </c>
      <c r="AD872" t="str">
        <f t="shared" si="203"/>
        <v>Over weight</v>
      </c>
      <c r="AE872" t="str">
        <f t="shared" si="204"/>
        <v>Diabetes</v>
      </c>
      <c r="AF872" t="str">
        <f t="shared" si="205"/>
        <v>7-Oct-1980</v>
      </c>
      <c r="AG872" s="18">
        <f>VLOOKUP($U872,$A871:$Q$2344,13,FALSE)</f>
        <v>7160.33</v>
      </c>
      <c r="AH872" t="str">
        <f t="shared" si="206"/>
        <v>tier - 2</v>
      </c>
      <c r="AI872" t="str">
        <f t="shared" si="207"/>
        <v>tier - 1</v>
      </c>
      <c r="AJ872" t="str">
        <f t="shared" si="208"/>
        <v>R1013</v>
      </c>
      <c r="AK872">
        <f t="shared" si="209"/>
        <v>42</v>
      </c>
    </row>
    <row r="873" spans="1:37" ht="15.6" x14ac:dyDescent="0.3">
      <c r="A873" s="1" t="s">
        <v>1499</v>
      </c>
      <c r="B873" t="s">
        <v>5549</v>
      </c>
      <c r="C873">
        <v>45.8</v>
      </c>
      <c r="D873">
        <v>4.8499999999999996</v>
      </c>
      <c r="E873" t="s">
        <v>2380</v>
      </c>
      <c r="F873" t="s">
        <v>2380</v>
      </c>
      <c r="G873" t="s">
        <v>2380</v>
      </c>
      <c r="H873">
        <v>0</v>
      </c>
      <c r="I873" t="s">
        <v>2380</v>
      </c>
      <c r="J873" t="s">
        <v>8344</v>
      </c>
      <c r="K873" t="s">
        <v>8350</v>
      </c>
      <c r="L873" t="s">
        <v>9169</v>
      </c>
      <c r="M873" s="15">
        <v>7162.01</v>
      </c>
      <c r="N873" t="s">
        <v>11</v>
      </c>
      <c r="O873" t="s">
        <v>12</v>
      </c>
      <c r="P873" t="s">
        <v>13</v>
      </c>
      <c r="Q873">
        <v>42</v>
      </c>
      <c r="U873" s="1" t="s">
        <v>1499</v>
      </c>
      <c r="V873" t="str">
        <f t="shared" si="195"/>
        <v>Fatehali</v>
      </c>
      <c r="W873">
        <f t="shared" si="196"/>
        <v>45.8</v>
      </c>
      <c r="X873">
        <f t="shared" si="197"/>
        <v>4.8499999999999996</v>
      </c>
      <c r="Y873" t="str">
        <f t="shared" si="198"/>
        <v>No</v>
      </c>
      <c r="Z873" t="str">
        <f t="shared" si="199"/>
        <v>No</v>
      </c>
      <c r="AA873" t="str">
        <f t="shared" si="200"/>
        <v>No</v>
      </c>
      <c r="AB873">
        <f t="shared" si="201"/>
        <v>0</v>
      </c>
      <c r="AC873" t="str">
        <f t="shared" si="202"/>
        <v>No</v>
      </c>
      <c r="AD873" t="str">
        <f t="shared" si="203"/>
        <v>Obesity</v>
      </c>
      <c r="AE873" t="str">
        <f t="shared" si="204"/>
        <v>Normal</v>
      </c>
      <c r="AF873" t="str">
        <f t="shared" si="205"/>
        <v>30-Sep-1980</v>
      </c>
      <c r="AG873" s="18">
        <f>VLOOKUP($U873,$A872:$Q$2344,13,FALSE)</f>
        <v>7162.01</v>
      </c>
      <c r="AH873" t="str">
        <f t="shared" si="206"/>
        <v>tier - 2</v>
      </c>
      <c r="AI873" t="str">
        <f t="shared" si="207"/>
        <v>tier - 3</v>
      </c>
      <c r="AJ873" t="str">
        <f t="shared" si="208"/>
        <v>R1013</v>
      </c>
      <c r="AK873">
        <f t="shared" si="209"/>
        <v>42</v>
      </c>
    </row>
    <row r="874" spans="1:37" ht="15.6" x14ac:dyDescent="0.3">
      <c r="A874" s="1" t="s">
        <v>1498</v>
      </c>
      <c r="B874" t="s">
        <v>5550</v>
      </c>
      <c r="C874">
        <v>29</v>
      </c>
      <c r="D874">
        <v>4.3899999999999997</v>
      </c>
      <c r="E874" t="s">
        <v>2381</v>
      </c>
      <c r="F874" t="s">
        <v>2380</v>
      </c>
      <c r="G874" t="s">
        <v>2380</v>
      </c>
      <c r="H874">
        <v>2</v>
      </c>
      <c r="I874" t="s">
        <v>2380</v>
      </c>
      <c r="J874" t="s">
        <v>8345</v>
      </c>
      <c r="K874" t="s">
        <v>8350</v>
      </c>
      <c r="L874" t="s">
        <v>9170</v>
      </c>
      <c r="M874" s="15">
        <v>7173.36</v>
      </c>
      <c r="N874" t="s">
        <v>12</v>
      </c>
      <c r="O874" t="s">
        <v>11</v>
      </c>
      <c r="P874" t="s">
        <v>168</v>
      </c>
      <c r="Q874">
        <v>40</v>
      </c>
      <c r="U874" s="1" t="s">
        <v>1498</v>
      </c>
      <c r="V874" t="str">
        <f t="shared" si="195"/>
        <v>Piza-Taylor</v>
      </c>
      <c r="W874">
        <f t="shared" si="196"/>
        <v>29</v>
      </c>
      <c r="X874">
        <f t="shared" si="197"/>
        <v>4.3899999999999997</v>
      </c>
      <c r="Y874" t="str">
        <f t="shared" si="198"/>
        <v>Yes</v>
      </c>
      <c r="Z874" t="str">
        <f t="shared" si="199"/>
        <v>No</v>
      </c>
      <c r="AA874" t="str">
        <f t="shared" si="200"/>
        <v>No</v>
      </c>
      <c r="AB874">
        <f t="shared" si="201"/>
        <v>2</v>
      </c>
      <c r="AC874" t="str">
        <f t="shared" si="202"/>
        <v>No</v>
      </c>
      <c r="AD874" t="str">
        <f t="shared" si="203"/>
        <v>Over weight</v>
      </c>
      <c r="AE874" t="str">
        <f t="shared" si="204"/>
        <v>Normal</v>
      </c>
      <c r="AF874" t="str">
        <f t="shared" si="205"/>
        <v>16-Aug-1982</v>
      </c>
      <c r="AG874" s="18">
        <f>VLOOKUP($U874,$A873:$Q$2344,13,FALSE)</f>
        <v>7173.36</v>
      </c>
      <c r="AH874" t="str">
        <f t="shared" si="206"/>
        <v>tier - 3</v>
      </c>
      <c r="AI874" t="str">
        <f t="shared" si="207"/>
        <v>tier - 2</v>
      </c>
      <c r="AJ874" t="str">
        <f t="shared" si="208"/>
        <v>R1016</v>
      </c>
      <c r="AK874">
        <f t="shared" si="209"/>
        <v>40</v>
      </c>
    </row>
    <row r="875" spans="1:37" ht="15.6" x14ac:dyDescent="0.3">
      <c r="A875" s="1" t="s">
        <v>1497</v>
      </c>
      <c r="B875" t="s">
        <v>5551</v>
      </c>
      <c r="C875">
        <v>33.534999999999997</v>
      </c>
      <c r="D875">
        <v>8.24</v>
      </c>
      <c r="E875" t="s">
        <v>2381</v>
      </c>
      <c r="F875" t="s">
        <v>2380</v>
      </c>
      <c r="G875" t="s">
        <v>2380</v>
      </c>
      <c r="H875">
        <v>0</v>
      </c>
      <c r="I875" t="s">
        <v>2380</v>
      </c>
      <c r="J875" t="s">
        <v>8344</v>
      </c>
      <c r="K875" t="s">
        <v>8348</v>
      </c>
      <c r="L875" t="s">
        <v>9171</v>
      </c>
      <c r="M875" s="15">
        <v>7175.51</v>
      </c>
      <c r="N875" t="s">
        <v>11</v>
      </c>
      <c r="O875" t="s">
        <v>12</v>
      </c>
      <c r="P875" t="s">
        <v>13</v>
      </c>
      <c r="Q875">
        <v>47</v>
      </c>
      <c r="U875" s="1" t="s">
        <v>1497</v>
      </c>
      <c r="V875" t="str">
        <f t="shared" si="195"/>
        <v>Cavanaugh</v>
      </c>
      <c r="W875">
        <f t="shared" si="196"/>
        <v>33.534999999999997</v>
      </c>
      <c r="X875">
        <f t="shared" si="197"/>
        <v>8.24</v>
      </c>
      <c r="Y875" t="str">
        <f t="shared" si="198"/>
        <v>Yes</v>
      </c>
      <c r="Z875" t="str">
        <f t="shared" si="199"/>
        <v>No</v>
      </c>
      <c r="AA875" t="str">
        <f t="shared" si="200"/>
        <v>No</v>
      </c>
      <c r="AB875">
        <f t="shared" si="201"/>
        <v>0</v>
      </c>
      <c r="AC875" t="str">
        <f t="shared" si="202"/>
        <v>No</v>
      </c>
      <c r="AD875" t="str">
        <f t="shared" si="203"/>
        <v>Obesity</v>
      </c>
      <c r="AE875" t="str">
        <f t="shared" si="204"/>
        <v>Diabetes</v>
      </c>
      <c r="AF875" t="str">
        <f t="shared" si="205"/>
        <v>19-Jul-1975</v>
      </c>
      <c r="AG875" s="18">
        <f>VLOOKUP($U875,$A874:$Q$2344,13,FALSE)</f>
        <v>7175.51</v>
      </c>
      <c r="AH875" t="str">
        <f t="shared" si="206"/>
        <v>tier - 2</v>
      </c>
      <c r="AI875" t="str">
        <f t="shared" si="207"/>
        <v>tier - 3</v>
      </c>
      <c r="AJ875" t="str">
        <f t="shared" si="208"/>
        <v>R1013</v>
      </c>
      <c r="AK875">
        <f t="shared" si="209"/>
        <v>47</v>
      </c>
    </row>
    <row r="876" spans="1:37" ht="15.6" x14ac:dyDescent="0.3">
      <c r="A876" s="1" t="s">
        <v>1496</v>
      </c>
      <c r="B876" t="s">
        <v>5552</v>
      </c>
      <c r="C876">
        <v>32.774999999999999</v>
      </c>
      <c r="D876">
        <v>9.77</v>
      </c>
      <c r="E876" t="s">
        <v>2381</v>
      </c>
      <c r="F876" t="s">
        <v>2380</v>
      </c>
      <c r="G876" t="s">
        <v>2380</v>
      </c>
      <c r="H876">
        <v>0</v>
      </c>
      <c r="I876" t="s">
        <v>2380</v>
      </c>
      <c r="J876" t="s">
        <v>8344</v>
      </c>
      <c r="K876" t="s">
        <v>8348</v>
      </c>
      <c r="L876" t="s">
        <v>9172</v>
      </c>
      <c r="M876" s="15">
        <v>7179.52</v>
      </c>
      <c r="N876" t="s">
        <v>12</v>
      </c>
      <c r="O876" t="s">
        <v>12</v>
      </c>
      <c r="P876" t="s">
        <v>13</v>
      </c>
      <c r="Q876">
        <v>54</v>
      </c>
      <c r="U876" s="1" t="s">
        <v>1496</v>
      </c>
      <c r="V876" t="str">
        <f t="shared" si="195"/>
        <v>Amako</v>
      </c>
      <c r="W876">
        <f t="shared" si="196"/>
        <v>32.774999999999999</v>
      </c>
      <c r="X876">
        <f t="shared" si="197"/>
        <v>9.77</v>
      </c>
      <c r="Y876" t="str">
        <f t="shared" si="198"/>
        <v>Yes</v>
      </c>
      <c r="Z876" t="str">
        <f t="shared" si="199"/>
        <v>No</v>
      </c>
      <c r="AA876" t="str">
        <f t="shared" si="200"/>
        <v>No</v>
      </c>
      <c r="AB876">
        <f t="shared" si="201"/>
        <v>0</v>
      </c>
      <c r="AC876" t="str">
        <f t="shared" si="202"/>
        <v>No</v>
      </c>
      <c r="AD876" t="str">
        <f t="shared" si="203"/>
        <v>Obesity</v>
      </c>
      <c r="AE876" t="str">
        <f t="shared" si="204"/>
        <v>Diabetes</v>
      </c>
      <c r="AF876" t="str">
        <f t="shared" si="205"/>
        <v>26-Aug-1968</v>
      </c>
      <c r="AG876" s="18">
        <f>VLOOKUP($U876,$A875:$Q$2344,13,FALSE)</f>
        <v>7179.52</v>
      </c>
      <c r="AH876" t="str">
        <f t="shared" si="206"/>
        <v>tier - 3</v>
      </c>
      <c r="AI876" t="str">
        <f t="shared" si="207"/>
        <v>tier - 3</v>
      </c>
      <c r="AJ876" t="str">
        <f t="shared" si="208"/>
        <v>R1013</v>
      </c>
      <c r="AK876">
        <f t="shared" si="209"/>
        <v>54</v>
      </c>
    </row>
    <row r="877" spans="1:37" ht="15.6" x14ac:dyDescent="0.3">
      <c r="A877" s="1" t="s">
        <v>1495</v>
      </c>
      <c r="B877" t="s">
        <v>5553</v>
      </c>
      <c r="C877">
        <v>37.51</v>
      </c>
      <c r="D877">
        <v>5.5</v>
      </c>
      <c r="E877" t="s">
        <v>2381</v>
      </c>
      <c r="F877" t="s">
        <v>2380</v>
      </c>
      <c r="G877" t="s">
        <v>2380</v>
      </c>
      <c r="H877">
        <v>2</v>
      </c>
      <c r="I877" t="s">
        <v>2380</v>
      </c>
      <c r="J877" t="s">
        <v>8344</v>
      </c>
      <c r="K877" t="s">
        <v>8350</v>
      </c>
      <c r="L877" t="s">
        <v>9173</v>
      </c>
      <c r="M877" s="15">
        <v>7196.87</v>
      </c>
      <c r="N877" t="s">
        <v>12</v>
      </c>
      <c r="O877" t="s">
        <v>11</v>
      </c>
      <c r="P877" t="s">
        <v>42</v>
      </c>
      <c r="Q877">
        <v>40</v>
      </c>
      <c r="U877" s="1" t="s">
        <v>1495</v>
      </c>
      <c r="V877" t="str">
        <f t="shared" si="195"/>
        <v>Musa</v>
      </c>
      <c r="W877">
        <f t="shared" si="196"/>
        <v>37.51</v>
      </c>
      <c r="X877">
        <f t="shared" si="197"/>
        <v>5.5</v>
      </c>
      <c r="Y877" t="str">
        <f t="shared" si="198"/>
        <v>Yes</v>
      </c>
      <c r="Z877" t="str">
        <f t="shared" si="199"/>
        <v>No</v>
      </c>
      <c r="AA877" t="str">
        <f t="shared" si="200"/>
        <v>No</v>
      </c>
      <c r="AB877">
        <f t="shared" si="201"/>
        <v>2</v>
      </c>
      <c r="AC877" t="str">
        <f t="shared" si="202"/>
        <v>No</v>
      </c>
      <c r="AD877" t="str">
        <f t="shared" si="203"/>
        <v>Obesity</v>
      </c>
      <c r="AE877" t="str">
        <f t="shared" si="204"/>
        <v>Normal</v>
      </c>
      <c r="AF877" t="str">
        <f t="shared" si="205"/>
        <v>14-Sep-1982</v>
      </c>
      <c r="AG877" s="18">
        <f>VLOOKUP($U877,$A876:$Q$2344,13,FALSE)</f>
        <v>7196.87</v>
      </c>
      <c r="AH877" t="str">
        <f t="shared" si="206"/>
        <v>tier - 3</v>
      </c>
      <c r="AI877" t="str">
        <f t="shared" si="207"/>
        <v>tier - 2</v>
      </c>
      <c r="AJ877" t="str">
        <f t="shared" si="208"/>
        <v>R1011</v>
      </c>
      <c r="AK877">
        <f t="shared" si="209"/>
        <v>40</v>
      </c>
    </row>
    <row r="878" spans="1:37" ht="15.6" x14ac:dyDescent="0.3">
      <c r="A878" s="1" t="s">
        <v>1494</v>
      </c>
      <c r="B878" t="s">
        <v>5554</v>
      </c>
      <c r="C878">
        <v>39.86</v>
      </c>
      <c r="D878">
        <v>11.84</v>
      </c>
      <c r="E878" t="s">
        <v>2381</v>
      </c>
      <c r="F878" t="s">
        <v>2380</v>
      </c>
      <c r="G878" t="s">
        <v>2380</v>
      </c>
      <c r="H878">
        <v>1</v>
      </c>
      <c r="I878" t="s">
        <v>2380</v>
      </c>
      <c r="J878" t="s">
        <v>8344</v>
      </c>
      <c r="K878" t="s">
        <v>8348</v>
      </c>
      <c r="L878" t="s">
        <v>9024</v>
      </c>
      <c r="M878" s="15">
        <v>7201.7</v>
      </c>
      <c r="N878" t="s">
        <v>11</v>
      </c>
      <c r="O878" t="s">
        <v>12</v>
      </c>
      <c r="P878" t="s">
        <v>23</v>
      </c>
      <c r="Q878">
        <v>39</v>
      </c>
      <c r="U878" s="1" t="s">
        <v>1494</v>
      </c>
      <c r="V878" t="str">
        <f t="shared" si="195"/>
        <v>Phillippi</v>
      </c>
      <c r="W878">
        <f t="shared" si="196"/>
        <v>39.86</v>
      </c>
      <c r="X878">
        <f t="shared" si="197"/>
        <v>11.84</v>
      </c>
      <c r="Y878" t="str">
        <f t="shared" si="198"/>
        <v>Yes</v>
      </c>
      <c r="Z878" t="str">
        <f t="shared" si="199"/>
        <v>No</v>
      </c>
      <c r="AA878" t="str">
        <f t="shared" si="200"/>
        <v>No</v>
      </c>
      <c r="AB878">
        <f t="shared" si="201"/>
        <v>1</v>
      </c>
      <c r="AC878" t="str">
        <f t="shared" si="202"/>
        <v>No</v>
      </c>
      <c r="AD878" t="str">
        <f t="shared" si="203"/>
        <v>Obesity</v>
      </c>
      <c r="AE878" t="str">
        <f t="shared" si="204"/>
        <v>Diabetes</v>
      </c>
      <c r="AF878" t="str">
        <f t="shared" si="205"/>
        <v>11-Aug-1983</v>
      </c>
      <c r="AG878" s="18">
        <f>VLOOKUP($U878,$A877:$Q$2344,13,FALSE)</f>
        <v>7201.7</v>
      </c>
      <c r="AH878" t="str">
        <f t="shared" si="206"/>
        <v>tier - 2</v>
      </c>
      <c r="AI878" t="str">
        <f t="shared" si="207"/>
        <v>tier - 3</v>
      </c>
      <c r="AJ878" t="str">
        <f t="shared" si="208"/>
        <v>R1012</v>
      </c>
      <c r="AK878">
        <f t="shared" si="209"/>
        <v>39</v>
      </c>
    </row>
    <row r="879" spans="1:37" ht="15.6" x14ac:dyDescent="0.3">
      <c r="A879" s="1" t="s">
        <v>1493</v>
      </c>
      <c r="B879" t="s">
        <v>5555</v>
      </c>
      <c r="C879">
        <v>42.13</v>
      </c>
      <c r="D879">
        <v>4.66</v>
      </c>
      <c r="E879" t="s">
        <v>2380</v>
      </c>
      <c r="F879" t="s">
        <v>2380</v>
      </c>
      <c r="G879" t="s">
        <v>2380</v>
      </c>
      <c r="H879">
        <v>0</v>
      </c>
      <c r="I879" t="s">
        <v>2380</v>
      </c>
      <c r="J879" t="s">
        <v>8344</v>
      </c>
      <c r="K879" t="s">
        <v>8350</v>
      </c>
      <c r="L879" t="s">
        <v>9174</v>
      </c>
      <c r="M879" s="15">
        <v>7209.49</v>
      </c>
      <c r="N879" t="s">
        <v>11</v>
      </c>
      <c r="O879" t="s">
        <v>12</v>
      </c>
      <c r="P879" t="s">
        <v>23</v>
      </c>
      <c r="Q879">
        <v>39</v>
      </c>
      <c r="U879" s="1" t="s">
        <v>1493</v>
      </c>
      <c r="V879" t="str">
        <f t="shared" si="195"/>
        <v>Hoskins</v>
      </c>
      <c r="W879">
        <f t="shared" si="196"/>
        <v>42.13</v>
      </c>
      <c r="X879">
        <f t="shared" si="197"/>
        <v>4.66</v>
      </c>
      <c r="Y879" t="str">
        <f t="shared" si="198"/>
        <v>No</v>
      </c>
      <c r="Z879" t="str">
        <f t="shared" si="199"/>
        <v>No</v>
      </c>
      <c r="AA879" t="str">
        <f t="shared" si="200"/>
        <v>No</v>
      </c>
      <c r="AB879">
        <f t="shared" si="201"/>
        <v>0</v>
      </c>
      <c r="AC879" t="str">
        <f t="shared" si="202"/>
        <v>No</v>
      </c>
      <c r="AD879" t="str">
        <f t="shared" si="203"/>
        <v>Obesity</v>
      </c>
      <c r="AE879" t="str">
        <f t="shared" si="204"/>
        <v>Normal</v>
      </c>
      <c r="AF879" t="str">
        <f t="shared" si="205"/>
        <v>21-Nov-1983</v>
      </c>
      <c r="AG879" s="18">
        <f>VLOOKUP($U879,$A878:$Q$2344,13,FALSE)</f>
        <v>7209.49</v>
      </c>
      <c r="AH879" t="str">
        <f t="shared" si="206"/>
        <v>tier - 2</v>
      </c>
      <c r="AI879" t="str">
        <f t="shared" si="207"/>
        <v>tier - 3</v>
      </c>
      <c r="AJ879" t="str">
        <f t="shared" si="208"/>
        <v>R1012</v>
      </c>
      <c r="AK879">
        <f t="shared" si="209"/>
        <v>39</v>
      </c>
    </row>
    <row r="880" spans="1:37" ht="15.6" x14ac:dyDescent="0.3">
      <c r="A880" s="1" t="s">
        <v>1492</v>
      </c>
      <c r="B880" t="s">
        <v>7394</v>
      </c>
      <c r="C880">
        <v>35.99</v>
      </c>
      <c r="D880">
        <v>11.11</v>
      </c>
      <c r="E880" t="s">
        <v>2380</v>
      </c>
      <c r="F880" t="s">
        <v>2380</v>
      </c>
      <c r="G880" t="s">
        <v>2380</v>
      </c>
      <c r="H880">
        <v>0</v>
      </c>
      <c r="I880" t="s">
        <v>2380</v>
      </c>
      <c r="J880" t="s">
        <v>8344</v>
      </c>
      <c r="K880" t="s">
        <v>8348</v>
      </c>
      <c r="L880" t="s">
        <v>9175</v>
      </c>
      <c r="M880" s="15">
        <v>7220.25</v>
      </c>
      <c r="N880" t="s">
        <v>11</v>
      </c>
      <c r="O880" t="s">
        <v>11</v>
      </c>
      <c r="P880" t="s">
        <v>300</v>
      </c>
      <c r="Q880">
        <v>31</v>
      </c>
      <c r="U880" s="1" t="s">
        <v>1492</v>
      </c>
      <c r="V880" t="str">
        <f t="shared" si="195"/>
        <v>Imbalzano Zegar</v>
      </c>
      <c r="W880">
        <f t="shared" si="196"/>
        <v>35.99</v>
      </c>
      <c r="X880">
        <f t="shared" si="197"/>
        <v>11.11</v>
      </c>
      <c r="Y880" t="str">
        <f t="shared" si="198"/>
        <v>No</v>
      </c>
      <c r="Z880" t="str">
        <f t="shared" si="199"/>
        <v>No</v>
      </c>
      <c r="AA880" t="str">
        <f t="shared" si="200"/>
        <v>No</v>
      </c>
      <c r="AB880">
        <f t="shared" si="201"/>
        <v>0</v>
      </c>
      <c r="AC880" t="str">
        <f t="shared" si="202"/>
        <v>No</v>
      </c>
      <c r="AD880" t="str">
        <f t="shared" si="203"/>
        <v>Obesity</v>
      </c>
      <c r="AE880" t="str">
        <f t="shared" si="204"/>
        <v>Diabetes</v>
      </c>
      <c r="AF880" t="str">
        <f t="shared" si="205"/>
        <v>28-Jun-1991</v>
      </c>
      <c r="AG880" s="18">
        <f>VLOOKUP($U880,$A879:$Q$2344,13,FALSE)</f>
        <v>7220.25</v>
      </c>
      <c r="AH880" t="str">
        <f t="shared" si="206"/>
        <v>tier - 2</v>
      </c>
      <c r="AI880" t="str">
        <f t="shared" si="207"/>
        <v>tier - 2</v>
      </c>
      <c r="AJ880" t="str">
        <f t="shared" si="208"/>
        <v>R1021</v>
      </c>
      <c r="AK880">
        <f t="shared" si="209"/>
        <v>31</v>
      </c>
    </row>
    <row r="881" spans="1:37" ht="15.6" x14ac:dyDescent="0.3">
      <c r="A881" s="1" t="s">
        <v>1491</v>
      </c>
      <c r="B881" t="s">
        <v>5556</v>
      </c>
      <c r="C881">
        <v>35.200000000000003</v>
      </c>
      <c r="D881">
        <v>7.72</v>
      </c>
      <c r="E881" t="s">
        <v>2381</v>
      </c>
      <c r="F881" t="s">
        <v>2380</v>
      </c>
      <c r="G881" t="s">
        <v>2381</v>
      </c>
      <c r="H881">
        <v>1</v>
      </c>
      <c r="I881" t="s">
        <v>2380</v>
      </c>
      <c r="J881" t="s">
        <v>8344</v>
      </c>
      <c r="K881" t="s">
        <v>8348</v>
      </c>
      <c r="L881" t="s">
        <v>9176</v>
      </c>
      <c r="M881" s="15">
        <v>7222.79</v>
      </c>
      <c r="N881" t="s">
        <v>12</v>
      </c>
      <c r="O881" t="s">
        <v>12</v>
      </c>
      <c r="P881" t="s">
        <v>23</v>
      </c>
      <c r="Q881">
        <v>45</v>
      </c>
      <c r="U881" s="1" t="s">
        <v>1491</v>
      </c>
      <c r="V881" t="str">
        <f t="shared" si="195"/>
        <v>Triedman</v>
      </c>
      <c r="W881">
        <f t="shared" si="196"/>
        <v>35.200000000000003</v>
      </c>
      <c r="X881">
        <f t="shared" si="197"/>
        <v>7.72</v>
      </c>
      <c r="Y881" t="str">
        <f t="shared" si="198"/>
        <v>Yes</v>
      </c>
      <c r="Z881" t="str">
        <f t="shared" si="199"/>
        <v>No</v>
      </c>
      <c r="AA881" t="str">
        <f t="shared" si="200"/>
        <v>Yes</v>
      </c>
      <c r="AB881">
        <f t="shared" si="201"/>
        <v>1</v>
      </c>
      <c r="AC881" t="str">
        <f t="shared" si="202"/>
        <v>No</v>
      </c>
      <c r="AD881" t="str">
        <f t="shared" si="203"/>
        <v>Obesity</v>
      </c>
      <c r="AE881" t="str">
        <f t="shared" si="204"/>
        <v>Diabetes</v>
      </c>
      <c r="AF881" t="str">
        <f t="shared" si="205"/>
        <v>15-Sep-1977</v>
      </c>
      <c r="AG881" s="18">
        <f>VLOOKUP($U881,$A880:$Q$2344,13,FALSE)</f>
        <v>7222.79</v>
      </c>
      <c r="AH881" t="str">
        <f t="shared" si="206"/>
        <v>tier - 3</v>
      </c>
      <c r="AI881" t="str">
        <f t="shared" si="207"/>
        <v>tier - 3</v>
      </c>
      <c r="AJ881" t="str">
        <f t="shared" si="208"/>
        <v>R1012</v>
      </c>
      <c r="AK881">
        <f t="shared" si="209"/>
        <v>45</v>
      </c>
    </row>
    <row r="882" spans="1:37" ht="15.6" x14ac:dyDescent="0.3">
      <c r="A882" s="1" t="s">
        <v>1490</v>
      </c>
      <c r="B882" t="s">
        <v>5557</v>
      </c>
      <c r="C882">
        <v>29.91</v>
      </c>
      <c r="D882">
        <v>5.55</v>
      </c>
      <c r="E882" t="s">
        <v>2381</v>
      </c>
      <c r="F882" t="s">
        <v>2380</v>
      </c>
      <c r="G882" t="s">
        <v>2380</v>
      </c>
      <c r="H882">
        <v>2</v>
      </c>
      <c r="I882" t="s">
        <v>2380</v>
      </c>
      <c r="J882" t="s">
        <v>8344</v>
      </c>
      <c r="K882" t="s">
        <v>8350</v>
      </c>
      <c r="L882" t="s">
        <v>8802</v>
      </c>
      <c r="M882" s="15">
        <v>7228.22</v>
      </c>
      <c r="N882" t="s">
        <v>11</v>
      </c>
      <c r="O882" t="s">
        <v>16</v>
      </c>
      <c r="P882" t="s">
        <v>247</v>
      </c>
      <c r="Q882">
        <v>36</v>
      </c>
      <c r="U882" s="1" t="s">
        <v>1490</v>
      </c>
      <c r="V882" t="str">
        <f t="shared" si="195"/>
        <v>Lovuolo</v>
      </c>
      <c r="W882">
        <f t="shared" si="196"/>
        <v>29.91</v>
      </c>
      <c r="X882">
        <f t="shared" si="197"/>
        <v>5.55</v>
      </c>
      <c r="Y882" t="str">
        <f t="shared" si="198"/>
        <v>Yes</v>
      </c>
      <c r="Z882" t="str">
        <f t="shared" si="199"/>
        <v>No</v>
      </c>
      <c r="AA882" t="str">
        <f t="shared" si="200"/>
        <v>No</v>
      </c>
      <c r="AB882">
        <f t="shared" si="201"/>
        <v>2</v>
      </c>
      <c r="AC882" t="str">
        <f t="shared" si="202"/>
        <v>No</v>
      </c>
      <c r="AD882" t="str">
        <f t="shared" si="203"/>
        <v>Obesity</v>
      </c>
      <c r="AE882" t="str">
        <f t="shared" si="204"/>
        <v>Normal</v>
      </c>
      <c r="AF882" t="str">
        <f t="shared" si="205"/>
        <v>13-Jul-1986</v>
      </c>
      <c r="AG882" s="18">
        <f>VLOOKUP($U882,$A881:$Q$2344,13,FALSE)</f>
        <v>7228.22</v>
      </c>
      <c r="AH882" t="str">
        <f t="shared" si="206"/>
        <v>tier - 2</v>
      </c>
      <c r="AI882" t="str">
        <f t="shared" si="207"/>
        <v>tier - 1</v>
      </c>
      <c r="AJ882" t="str">
        <f t="shared" si="208"/>
        <v>R1024</v>
      </c>
      <c r="AK882">
        <f t="shared" si="209"/>
        <v>36</v>
      </c>
    </row>
    <row r="883" spans="1:37" ht="15.6" x14ac:dyDescent="0.3">
      <c r="A883" s="1" t="s">
        <v>1489</v>
      </c>
      <c r="B883" t="s">
        <v>5558</v>
      </c>
      <c r="C883">
        <v>36.479999999999997</v>
      </c>
      <c r="D883">
        <v>5.05</v>
      </c>
      <c r="E883" t="s">
        <v>2381</v>
      </c>
      <c r="F883" t="s">
        <v>2380</v>
      </c>
      <c r="G883" t="s">
        <v>2380</v>
      </c>
      <c r="H883">
        <v>1</v>
      </c>
      <c r="I883" t="s">
        <v>2380</v>
      </c>
      <c r="J883" t="s">
        <v>8344</v>
      </c>
      <c r="K883" t="s">
        <v>8350</v>
      </c>
      <c r="L883" t="s">
        <v>9177</v>
      </c>
      <c r="M883" s="15">
        <v>7243.81</v>
      </c>
      <c r="N883" t="s">
        <v>11</v>
      </c>
      <c r="O883" t="s">
        <v>12</v>
      </c>
      <c r="P883" t="s">
        <v>13</v>
      </c>
      <c r="Q883">
        <v>36</v>
      </c>
      <c r="U883" s="1" t="s">
        <v>1489</v>
      </c>
      <c r="V883" t="str">
        <f t="shared" si="195"/>
        <v>Chung</v>
      </c>
      <c r="W883">
        <f t="shared" si="196"/>
        <v>36.479999999999997</v>
      </c>
      <c r="X883">
        <f t="shared" si="197"/>
        <v>5.05</v>
      </c>
      <c r="Y883" t="str">
        <f t="shared" si="198"/>
        <v>Yes</v>
      </c>
      <c r="Z883" t="str">
        <f t="shared" si="199"/>
        <v>No</v>
      </c>
      <c r="AA883" t="str">
        <f t="shared" si="200"/>
        <v>No</v>
      </c>
      <c r="AB883">
        <f t="shared" si="201"/>
        <v>1</v>
      </c>
      <c r="AC883" t="str">
        <f t="shared" si="202"/>
        <v>No</v>
      </c>
      <c r="AD883" t="str">
        <f t="shared" si="203"/>
        <v>Obesity</v>
      </c>
      <c r="AE883" t="str">
        <f t="shared" si="204"/>
        <v>Normal</v>
      </c>
      <c r="AF883" t="str">
        <f t="shared" si="205"/>
        <v>2-Sep-1986</v>
      </c>
      <c r="AG883" s="18">
        <f>VLOOKUP($U883,$A882:$Q$2344,13,FALSE)</f>
        <v>7243.81</v>
      </c>
      <c r="AH883" t="str">
        <f t="shared" si="206"/>
        <v>tier - 2</v>
      </c>
      <c r="AI883" t="str">
        <f t="shared" si="207"/>
        <v>tier - 3</v>
      </c>
      <c r="AJ883" t="str">
        <f t="shared" si="208"/>
        <v>R1013</v>
      </c>
      <c r="AK883">
        <f t="shared" si="209"/>
        <v>36</v>
      </c>
    </row>
    <row r="884" spans="1:37" ht="15.6" x14ac:dyDescent="0.3">
      <c r="A884" s="1" t="s">
        <v>1488</v>
      </c>
      <c r="B884" t="s">
        <v>5559</v>
      </c>
      <c r="C884">
        <v>27.5</v>
      </c>
      <c r="D884">
        <v>8.69</v>
      </c>
      <c r="E884" t="s">
        <v>2381</v>
      </c>
      <c r="F884" t="s">
        <v>2380</v>
      </c>
      <c r="G884" t="s">
        <v>2381</v>
      </c>
      <c r="H884">
        <v>1</v>
      </c>
      <c r="I884" t="s">
        <v>2380</v>
      </c>
      <c r="J884" t="s">
        <v>8345</v>
      </c>
      <c r="K884" t="s">
        <v>8348</v>
      </c>
      <c r="L884" t="s">
        <v>9178</v>
      </c>
      <c r="M884" s="15">
        <v>7248.71</v>
      </c>
      <c r="N884" t="s">
        <v>11</v>
      </c>
      <c r="O884" t="s">
        <v>16</v>
      </c>
      <c r="P884" t="s">
        <v>13</v>
      </c>
      <c r="Q884">
        <v>40</v>
      </c>
      <c r="U884" s="1" t="s">
        <v>1488</v>
      </c>
      <c r="V884" t="str">
        <f t="shared" si="195"/>
        <v>Newsom</v>
      </c>
      <c r="W884">
        <f t="shared" si="196"/>
        <v>27.5</v>
      </c>
      <c r="X884">
        <f t="shared" si="197"/>
        <v>8.69</v>
      </c>
      <c r="Y884" t="str">
        <f t="shared" si="198"/>
        <v>Yes</v>
      </c>
      <c r="Z884" t="str">
        <f t="shared" si="199"/>
        <v>No</v>
      </c>
      <c r="AA884" t="str">
        <f t="shared" si="200"/>
        <v>Yes</v>
      </c>
      <c r="AB884">
        <f t="shared" si="201"/>
        <v>1</v>
      </c>
      <c r="AC884" t="str">
        <f t="shared" si="202"/>
        <v>No</v>
      </c>
      <c r="AD884" t="str">
        <f t="shared" si="203"/>
        <v>Over weight</v>
      </c>
      <c r="AE884" t="str">
        <f t="shared" si="204"/>
        <v>Diabetes</v>
      </c>
      <c r="AF884" t="str">
        <f t="shared" si="205"/>
        <v>24-Jul-1982</v>
      </c>
      <c r="AG884" s="18">
        <f>VLOOKUP($U884,$A883:$Q$2344,13,FALSE)</f>
        <v>7248.71</v>
      </c>
      <c r="AH884" t="str">
        <f t="shared" si="206"/>
        <v>tier - 2</v>
      </c>
      <c r="AI884" t="str">
        <f t="shared" si="207"/>
        <v>tier - 1</v>
      </c>
      <c r="AJ884" t="str">
        <f t="shared" si="208"/>
        <v>R1013</v>
      </c>
      <c r="AK884">
        <f t="shared" si="209"/>
        <v>40</v>
      </c>
    </row>
    <row r="885" spans="1:37" ht="15.6" x14ac:dyDescent="0.3">
      <c r="A885" s="1" t="s">
        <v>1487</v>
      </c>
      <c r="B885" t="s">
        <v>5560</v>
      </c>
      <c r="C885">
        <v>33.44</v>
      </c>
      <c r="D885">
        <v>5.9</v>
      </c>
      <c r="E885" t="s">
        <v>2381</v>
      </c>
      <c r="F885" t="s">
        <v>2380</v>
      </c>
      <c r="G885" t="s">
        <v>2380</v>
      </c>
      <c r="H885">
        <v>1</v>
      </c>
      <c r="I885" t="s">
        <v>2380</v>
      </c>
      <c r="J885" t="s">
        <v>8344</v>
      </c>
      <c r="K885" t="s">
        <v>8349</v>
      </c>
      <c r="L885" t="s">
        <v>9179</v>
      </c>
      <c r="M885" s="15">
        <v>7256.72</v>
      </c>
      <c r="N885" t="s">
        <v>12</v>
      </c>
      <c r="O885" t="s">
        <v>11</v>
      </c>
      <c r="P885" t="s">
        <v>23</v>
      </c>
      <c r="Q885">
        <v>41</v>
      </c>
      <c r="U885" s="1" t="s">
        <v>1487</v>
      </c>
      <c r="V885" t="str">
        <f t="shared" si="195"/>
        <v>Harrington</v>
      </c>
      <c r="W885">
        <f t="shared" si="196"/>
        <v>33.44</v>
      </c>
      <c r="X885">
        <f t="shared" si="197"/>
        <v>5.9</v>
      </c>
      <c r="Y885" t="str">
        <f t="shared" si="198"/>
        <v>Yes</v>
      </c>
      <c r="Z885" t="str">
        <f t="shared" si="199"/>
        <v>No</v>
      </c>
      <c r="AA885" t="str">
        <f t="shared" si="200"/>
        <v>No</v>
      </c>
      <c r="AB885">
        <f t="shared" si="201"/>
        <v>1</v>
      </c>
      <c r="AC885" t="str">
        <f t="shared" si="202"/>
        <v>No</v>
      </c>
      <c r="AD885" t="str">
        <f t="shared" si="203"/>
        <v>Obesity</v>
      </c>
      <c r="AE885" t="str">
        <f t="shared" si="204"/>
        <v>Prediabetes</v>
      </c>
      <c r="AF885" t="str">
        <f t="shared" si="205"/>
        <v>14-Aug-1981</v>
      </c>
      <c r="AG885" s="18">
        <f>VLOOKUP($U885,$A884:$Q$2344,13,FALSE)</f>
        <v>7256.72</v>
      </c>
      <c r="AH885" t="str">
        <f t="shared" si="206"/>
        <v>tier - 3</v>
      </c>
      <c r="AI885" t="str">
        <f t="shared" si="207"/>
        <v>tier - 2</v>
      </c>
      <c r="AJ885" t="str">
        <f t="shared" si="208"/>
        <v>R1012</v>
      </c>
      <c r="AK885">
        <f t="shared" si="209"/>
        <v>41</v>
      </c>
    </row>
    <row r="886" spans="1:37" ht="15.6" x14ac:dyDescent="0.3">
      <c r="A886" s="1" t="s">
        <v>1486</v>
      </c>
      <c r="B886" t="s">
        <v>5561</v>
      </c>
      <c r="C886">
        <v>28.215</v>
      </c>
      <c r="D886">
        <v>6.29</v>
      </c>
      <c r="E886" t="s">
        <v>2381</v>
      </c>
      <c r="F886" t="s">
        <v>2380</v>
      </c>
      <c r="G886" t="s">
        <v>2380</v>
      </c>
      <c r="H886">
        <v>1</v>
      </c>
      <c r="I886" t="s">
        <v>2380</v>
      </c>
      <c r="J886" t="s">
        <v>8345</v>
      </c>
      <c r="K886" t="s">
        <v>8349</v>
      </c>
      <c r="L886" t="s">
        <v>9180</v>
      </c>
      <c r="M886" s="15">
        <v>7261.74</v>
      </c>
      <c r="N886" t="s">
        <v>12</v>
      </c>
      <c r="O886" t="s">
        <v>12</v>
      </c>
      <c r="P886" t="s">
        <v>23</v>
      </c>
      <c r="Q886">
        <v>41</v>
      </c>
      <c r="U886" s="1" t="s">
        <v>1486</v>
      </c>
      <c r="V886" t="str">
        <f t="shared" si="195"/>
        <v>Hoffman</v>
      </c>
      <c r="W886">
        <f t="shared" si="196"/>
        <v>28.215</v>
      </c>
      <c r="X886">
        <f t="shared" si="197"/>
        <v>6.29</v>
      </c>
      <c r="Y886" t="str">
        <f t="shared" si="198"/>
        <v>Yes</v>
      </c>
      <c r="Z886" t="str">
        <f t="shared" si="199"/>
        <v>No</v>
      </c>
      <c r="AA886" t="str">
        <f t="shared" si="200"/>
        <v>No</v>
      </c>
      <c r="AB886">
        <f t="shared" si="201"/>
        <v>1</v>
      </c>
      <c r="AC886" t="str">
        <f t="shared" si="202"/>
        <v>No</v>
      </c>
      <c r="AD886" t="str">
        <f t="shared" si="203"/>
        <v>Over weight</v>
      </c>
      <c r="AE886" t="str">
        <f t="shared" si="204"/>
        <v>Prediabetes</v>
      </c>
      <c r="AF886" t="str">
        <f t="shared" si="205"/>
        <v>13-Jun-1981</v>
      </c>
      <c r="AG886" s="18">
        <f>VLOOKUP($U886,$A885:$Q$2344,13,FALSE)</f>
        <v>7261.74</v>
      </c>
      <c r="AH886" t="str">
        <f t="shared" si="206"/>
        <v>tier - 3</v>
      </c>
      <c r="AI886" t="str">
        <f t="shared" si="207"/>
        <v>tier - 3</v>
      </c>
      <c r="AJ886" t="str">
        <f t="shared" si="208"/>
        <v>R1012</v>
      </c>
      <c r="AK886">
        <f t="shared" si="209"/>
        <v>41</v>
      </c>
    </row>
    <row r="887" spans="1:37" ht="15.6" x14ac:dyDescent="0.3">
      <c r="A887" s="1" t="s">
        <v>1485</v>
      </c>
      <c r="B887" t="s">
        <v>7401</v>
      </c>
      <c r="C887">
        <v>27.17</v>
      </c>
      <c r="D887">
        <v>5.84</v>
      </c>
      <c r="E887" t="s">
        <v>2381</v>
      </c>
      <c r="F887" t="s">
        <v>2380</v>
      </c>
      <c r="G887" t="s">
        <v>2380</v>
      </c>
      <c r="H887">
        <v>1</v>
      </c>
      <c r="I887" t="s">
        <v>2380</v>
      </c>
      <c r="J887" t="s">
        <v>8345</v>
      </c>
      <c r="K887" t="s">
        <v>8349</v>
      </c>
      <c r="L887" t="s">
        <v>9181</v>
      </c>
      <c r="M887" s="15">
        <v>7265.58</v>
      </c>
      <c r="N887" t="s">
        <v>11</v>
      </c>
      <c r="O887" t="s">
        <v>11</v>
      </c>
      <c r="P887" t="s">
        <v>13</v>
      </c>
      <c r="Q887">
        <v>49</v>
      </c>
      <c r="U887" s="1" t="s">
        <v>1485</v>
      </c>
      <c r="V887" t="str">
        <f t="shared" si="195"/>
        <v>Van Vugt</v>
      </c>
      <c r="W887">
        <f t="shared" si="196"/>
        <v>27.17</v>
      </c>
      <c r="X887">
        <f t="shared" si="197"/>
        <v>5.84</v>
      </c>
      <c r="Y887" t="str">
        <f t="shared" si="198"/>
        <v>Yes</v>
      </c>
      <c r="Z887" t="str">
        <f t="shared" si="199"/>
        <v>No</v>
      </c>
      <c r="AA887" t="str">
        <f t="shared" si="200"/>
        <v>No</v>
      </c>
      <c r="AB887">
        <f t="shared" si="201"/>
        <v>1</v>
      </c>
      <c r="AC887" t="str">
        <f t="shared" si="202"/>
        <v>No</v>
      </c>
      <c r="AD887" t="str">
        <f t="shared" si="203"/>
        <v>Over weight</v>
      </c>
      <c r="AE887" t="str">
        <f t="shared" si="204"/>
        <v>Prediabetes</v>
      </c>
      <c r="AF887" t="str">
        <f t="shared" si="205"/>
        <v>25-Oct-1973</v>
      </c>
      <c r="AG887" s="18">
        <f>VLOOKUP($U887,$A886:$Q$2344,13,FALSE)</f>
        <v>7265.58</v>
      </c>
      <c r="AH887" t="str">
        <f t="shared" si="206"/>
        <v>tier - 2</v>
      </c>
      <c r="AI887" t="str">
        <f t="shared" si="207"/>
        <v>tier - 2</v>
      </c>
      <c r="AJ887" t="str">
        <f t="shared" si="208"/>
        <v>R1013</v>
      </c>
      <c r="AK887">
        <f t="shared" si="209"/>
        <v>49</v>
      </c>
    </row>
    <row r="888" spans="1:37" ht="15.6" x14ac:dyDescent="0.3">
      <c r="A888" s="1" t="s">
        <v>1484</v>
      </c>
      <c r="B888" t="s">
        <v>5562</v>
      </c>
      <c r="C888">
        <v>35.380000000000003</v>
      </c>
      <c r="D888">
        <v>6.12</v>
      </c>
      <c r="E888" t="s">
        <v>2380</v>
      </c>
      <c r="F888" t="s">
        <v>2380</v>
      </c>
      <c r="G888" t="s">
        <v>2380</v>
      </c>
      <c r="H888">
        <v>0</v>
      </c>
      <c r="I888" t="s">
        <v>2380</v>
      </c>
      <c r="J888" t="s">
        <v>8344</v>
      </c>
      <c r="K888" t="s">
        <v>8349</v>
      </c>
      <c r="L888" t="s">
        <v>9182</v>
      </c>
      <c r="M888" s="15">
        <v>7265.7</v>
      </c>
      <c r="N888" t="s">
        <v>12</v>
      </c>
      <c r="O888" t="s">
        <v>12</v>
      </c>
      <c r="P888" t="s">
        <v>23</v>
      </c>
      <c r="Q888">
        <v>41</v>
      </c>
      <c r="U888" s="1" t="s">
        <v>1484</v>
      </c>
      <c r="V888" t="str">
        <f t="shared" si="195"/>
        <v>Feehley</v>
      </c>
      <c r="W888">
        <f t="shared" si="196"/>
        <v>35.380000000000003</v>
      </c>
      <c r="X888">
        <f t="shared" si="197"/>
        <v>6.12</v>
      </c>
      <c r="Y888" t="str">
        <f t="shared" si="198"/>
        <v>No</v>
      </c>
      <c r="Z888" t="str">
        <f t="shared" si="199"/>
        <v>No</v>
      </c>
      <c r="AA888" t="str">
        <f t="shared" si="200"/>
        <v>No</v>
      </c>
      <c r="AB888">
        <f t="shared" si="201"/>
        <v>0</v>
      </c>
      <c r="AC888" t="str">
        <f t="shared" si="202"/>
        <v>No</v>
      </c>
      <c r="AD888" t="str">
        <f t="shared" si="203"/>
        <v>Obesity</v>
      </c>
      <c r="AE888" t="str">
        <f t="shared" si="204"/>
        <v>Prediabetes</v>
      </c>
      <c r="AF888" t="str">
        <f t="shared" si="205"/>
        <v>4-Aug-1981</v>
      </c>
      <c r="AG888" s="18">
        <f>VLOOKUP($U888,$A887:$Q$2344,13,FALSE)</f>
        <v>7265.7</v>
      </c>
      <c r="AH888" t="str">
        <f t="shared" si="206"/>
        <v>tier - 3</v>
      </c>
      <c r="AI888" t="str">
        <f t="shared" si="207"/>
        <v>tier - 3</v>
      </c>
      <c r="AJ888" t="str">
        <f t="shared" si="208"/>
        <v>R1012</v>
      </c>
      <c r="AK888">
        <f t="shared" si="209"/>
        <v>41</v>
      </c>
    </row>
    <row r="889" spans="1:37" ht="15.6" x14ac:dyDescent="0.3">
      <c r="A889" s="1" t="s">
        <v>1483</v>
      </c>
      <c r="B889" t="s">
        <v>5563</v>
      </c>
      <c r="C889">
        <v>43.48</v>
      </c>
      <c r="D889">
        <v>6.24</v>
      </c>
      <c r="E889" t="s">
        <v>2380</v>
      </c>
      <c r="F889" t="s">
        <v>2380</v>
      </c>
      <c r="G889" t="s">
        <v>2380</v>
      </c>
      <c r="H889">
        <v>0</v>
      </c>
      <c r="I889" t="s">
        <v>2380</v>
      </c>
      <c r="J889" t="s">
        <v>8344</v>
      </c>
      <c r="K889" t="s">
        <v>8349</v>
      </c>
      <c r="L889" t="s">
        <v>9183</v>
      </c>
      <c r="M889" s="15">
        <v>7273.02</v>
      </c>
      <c r="N889" t="s">
        <v>11</v>
      </c>
      <c r="O889" t="s">
        <v>16</v>
      </c>
      <c r="P889" t="s">
        <v>13</v>
      </c>
      <c r="Q889">
        <v>46</v>
      </c>
      <c r="U889" s="1" t="s">
        <v>1483</v>
      </c>
      <c r="V889" t="str">
        <f t="shared" si="195"/>
        <v>Ashworth</v>
      </c>
      <c r="W889">
        <f t="shared" si="196"/>
        <v>43.48</v>
      </c>
      <c r="X889">
        <f t="shared" si="197"/>
        <v>6.24</v>
      </c>
      <c r="Y889" t="str">
        <f t="shared" si="198"/>
        <v>No</v>
      </c>
      <c r="Z889" t="str">
        <f t="shared" si="199"/>
        <v>No</v>
      </c>
      <c r="AA889" t="str">
        <f t="shared" si="200"/>
        <v>No</v>
      </c>
      <c r="AB889">
        <f t="shared" si="201"/>
        <v>0</v>
      </c>
      <c r="AC889" t="str">
        <f t="shared" si="202"/>
        <v>No</v>
      </c>
      <c r="AD889" t="str">
        <f t="shared" si="203"/>
        <v>Obesity</v>
      </c>
      <c r="AE889" t="str">
        <f t="shared" si="204"/>
        <v>Prediabetes</v>
      </c>
      <c r="AF889" t="str">
        <f t="shared" si="205"/>
        <v>18-Dec-1976</v>
      </c>
      <c r="AG889" s="18">
        <f>VLOOKUP($U889,$A888:$Q$2344,13,FALSE)</f>
        <v>7273.02</v>
      </c>
      <c r="AH889" t="str">
        <f t="shared" si="206"/>
        <v>tier - 2</v>
      </c>
      <c r="AI889" t="str">
        <f t="shared" si="207"/>
        <v>tier - 1</v>
      </c>
      <c r="AJ889" t="str">
        <f t="shared" si="208"/>
        <v>R1013</v>
      </c>
      <c r="AK889">
        <f t="shared" si="209"/>
        <v>46</v>
      </c>
    </row>
    <row r="890" spans="1:37" ht="15.6" x14ac:dyDescent="0.3">
      <c r="A890" s="1" t="s">
        <v>1482</v>
      </c>
      <c r="B890" t="s">
        <v>5564</v>
      </c>
      <c r="C890">
        <v>41.73</v>
      </c>
      <c r="D890">
        <v>6.25</v>
      </c>
      <c r="E890" t="s">
        <v>2380</v>
      </c>
      <c r="F890" t="s">
        <v>2380</v>
      </c>
      <c r="G890" t="s">
        <v>2380</v>
      </c>
      <c r="H890">
        <v>1</v>
      </c>
      <c r="I890" t="s">
        <v>2380</v>
      </c>
      <c r="J890" t="s">
        <v>8344</v>
      </c>
      <c r="K890" t="s">
        <v>8349</v>
      </c>
      <c r="L890" t="s">
        <v>9184</v>
      </c>
      <c r="M890" s="15">
        <v>7281.51</v>
      </c>
      <c r="N890" t="s">
        <v>11</v>
      </c>
      <c r="O890" t="s">
        <v>16</v>
      </c>
      <c r="P890" t="s">
        <v>23</v>
      </c>
      <c r="Q890">
        <v>37</v>
      </c>
      <c r="U890" s="1" t="s">
        <v>1482</v>
      </c>
      <c r="V890" t="str">
        <f t="shared" si="195"/>
        <v>Hansen</v>
      </c>
      <c r="W890">
        <f t="shared" si="196"/>
        <v>41.73</v>
      </c>
      <c r="X890">
        <f t="shared" si="197"/>
        <v>6.25</v>
      </c>
      <c r="Y890" t="str">
        <f t="shared" si="198"/>
        <v>No</v>
      </c>
      <c r="Z890" t="str">
        <f t="shared" si="199"/>
        <v>No</v>
      </c>
      <c r="AA890" t="str">
        <f t="shared" si="200"/>
        <v>No</v>
      </c>
      <c r="AB890">
        <f t="shared" si="201"/>
        <v>1</v>
      </c>
      <c r="AC890" t="str">
        <f t="shared" si="202"/>
        <v>No</v>
      </c>
      <c r="AD890" t="str">
        <f t="shared" si="203"/>
        <v>Obesity</v>
      </c>
      <c r="AE890" t="str">
        <f t="shared" si="204"/>
        <v>Prediabetes</v>
      </c>
      <c r="AF890" t="str">
        <f t="shared" si="205"/>
        <v>2-Nov-1985</v>
      </c>
      <c r="AG890" s="18">
        <f>VLOOKUP($U890,$A889:$Q$2344,13,FALSE)</f>
        <v>7281.51</v>
      </c>
      <c r="AH890" t="str">
        <f t="shared" si="206"/>
        <v>tier - 2</v>
      </c>
      <c r="AI890" t="str">
        <f t="shared" si="207"/>
        <v>tier - 1</v>
      </c>
      <c r="AJ890" t="str">
        <f t="shared" si="208"/>
        <v>R1012</v>
      </c>
      <c r="AK890">
        <f t="shared" si="209"/>
        <v>37</v>
      </c>
    </row>
    <row r="891" spans="1:37" ht="15.6" x14ac:dyDescent="0.3">
      <c r="A891" s="1" t="s">
        <v>1481</v>
      </c>
      <c r="B891" t="s">
        <v>5565</v>
      </c>
      <c r="C891">
        <v>28.9</v>
      </c>
      <c r="D891">
        <v>11.96</v>
      </c>
      <c r="E891" t="s">
        <v>2380</v>
      </c>
      <c r="F891" t="s">
        <v>2380</v>
      </c>
      <c r="G891" t="s">
        <v>2380</v>
      </c>
      <c r="H891">
        <v>0</v>
      </c>
      <c r="I891" t="s">
        <v>2380</v>
      </c>
      <c r="J891" t="s">
        <v>8345</v>
      </c>
      <c r="K891" t="s">
        <v>8348</v>
      </c>
      <c r="L891" t="s">
        <v>9185</v>
      </c>
      <c r="M891" s="15">
        <v>7302.46</v>
      </c>
      <c r="N891" t="s">
        <v>12</v>
      </c>
      <c r="O891" t="s">
        <v>16</v>
      </c>
      <c r="P891" t="s">
        <v>23</v>
      </c>
      <c r="Q891">
        <v>56</v>
      </c>
      <c r="U891" s="1" t="s">
        <v>1481</v>
      </c>
      <c r="V891" t="str">
        <f t="shared" si="195"/>
        <v>Czyz</v>
      </c>
      <c r="W891">
        <f t="shared" si="196"/>
        <v>28.9</v>
      </c>
      <c r="X891">
        <f t="shared" si="197"/>
        <v>11.96</v>
      </c>
      <c r="Y891" t="str">
        <f t="shared" si="198"/>
        <v>No</v>
      </c>
      <c r="Z891" t="str">
        <f t="shared" si="199"/>
        <v>No</v>
      </c>
      <c r="AA891" t="str">
        <f t="shared" si="200"/>
        <v>No</v>
      </c>
      <c r="AB891">
        <f t="shared" si="201"/>
        <v>0</v>
      </c>
      <c r="AC891" t="str">
        <f t="shared" si="202"/>
        <v>No</v>
      </c>
      <c r="AD891" t="str">
        <f t="shared" si="203"/>
        <v>Over weight</v>
      </c>
      <c r="AE891" t="str">
        <f t="shared" si="204"/>
        <v>Diabetes</v>
      </c>
      <c r="AF891" t="str">
        <f t="shared" si="205"/>
        <v>26-Dec-1966</v>
      </c>
      <c r="AG891" s="18">
        <f>VLOOKUP($U891,$A890:$Q$2344,13,FALSE)</f>
        <v>7302.46</v>
      </c>
      <c r="AH891" t="str">
        <f t="shared" si="206"/>
        <v>tier - 3</v>
      </c>
      <c r="AI891" t="str">
        <f t="shared" si="207"/>
        <v>tier - 1</v>
      </c>
      <c r="AJ891" t="str">
        <f t="shared" si="208"/>
        <v>R1012</v>
      </c>
      <c r="AK891">
        <f t="shared" si="209"/>
        <v>56</v>
      </c>
    </row>
    <row r="892" spans="1:37" ht="15.6" x14ac:dyDescent="0.3">
      <c r="A892" s="1" t="s">
        <v>1480</v>
      </c>
      <c r="B892" t="s">
        <v>5566</v>
      </c>
      <c r="C892">
        <v>25.74</v>
      </c>
      <c r="D892">
        <v>7.69</v>
      </c>
      <c r="E892" t="s">
        <v>2380</v>
      </c>
      <c r="F892" t="s">
        <v>2380</v>
      </c>
      <c r="G892" t="s">
        <v>2380</v>
      </c>
      <c r="H892">
        <v>0</v>
      </c>
      <c r="I892" t="s">
        <v>2380</v>
      </c>
      <c r="J892" t="s">
        <v>8345</v>
      </c>
      <c r="K892" t="s">
        <v>8348</v>
      </c>
      <c r="L892" t="s">
        <v>9186</v>
      </c>
      <c r="M892" s="15">
        <v>7304.65</v>
      </c>
      <c r="N892" t="s">
        <v>12</v>
      </c>
      <c r="O892" t="s">
        <v>12</v>
      </c>
      <c r="P892" t="s">
        <v>13</v>
      </c>
      <c r="Q892">
        <v>58</v>
      </c>
      <c r="U892" s="1" t="s">
        <v>1480</v>
      </c>
      <c r="V892" t="str">
        <f t="shared" si="195"/>
        <v>Bauder</v>
      </c>
      <c r="W892">
        <f t="shared" si="196"/>
        <v>25.74</v>
      </c>
      <c r="X892">
        <f t="shared" si="197"/>
        <v>7.69</v>
      </c>
      <c r="Y892" t="str">
        <f t="shared" si="198"/>
        <v>No</v>
      </c>
      <c r="Z892" t="str">
        <f t="shared" si="199"/>
        <v>No</v>
      </c>
      <c r="AA892" t="str">
        <f t="shared" si="200"/>
        <v>No</v>
      </c>
      <c r="AB892">
        <f t="shared" si="201"/>
        <v>0</v>
      </c>
      <c r="AC892" t="str">
        <f t="shared" si="202"/>
        <v>No</v>
      </c>
      <c r="AD892" t="str">
        <f t="shared" si="203"/>
        <v>Over weight</v>
      </c>
      <c r="AE892" t="str">
        <f t="shared" si="204"/>
        <v>Diabetes</v>
      </c>
      <c r="AF892" t="str">
        <f t="shared" si="205"/>
        <v>6-Jun-1965</v>
      </c>
      <c r="AG892" s="18">
        <f>VLOOKUP($U892,$A891:$Q$2344,13,FALSE)</f>
        <v>7304.65</v>
      </c>
      <c r="AH892" t="str">
        <f t="shared" si="206"/>
        <v>tier - 3</v>
      </c>
      <c r="AI892" t="str">
        <f t="shared" si="207"/>
        <v>tier - 3</v>
      </c>
      <c r="AJ892" t="str">
        <f t="shared" si="208"/>
        <v>R1013</v>
      </c>
      <c r="AK892">
        <f t="shared" si="209"/>
        <v>58</v>
      </c>
    </row>
    <row r="893" spans="1:37" ht="15.6" x14ac:dyDescent="0.3">
      <c r="A893" s="1" t="s">
        <v>1479</v>
      </c>
      <c r="B893" t="s">
        <v>5567</v>
      </c>
      <c r="C893">
        <v>36.06</v>
      </c>
      <c r="D893">
        <v>8.83</v>
      </c>
      <c r="E893" t="s">
        <v>2380</v>
      </c>
      <c r="F893" t="s">
        <v>2380</v>
      </c>
      <c r="G893" t="s">
        <v>2380</v>
      </c>
      <c r="H893">
        <v>0</v>
      </c>
      <c r="I893" t="s">
        <v>2380</v>
      </c>
      <c r="J893" t="s">
        <v>8344</v>
      </c>
      <c r="K893" t="s">
        <v>8348</v>
      </c>
      <c r="L893" t="s">
        <v>9187</v>
      </c>
      <c r="M893" s="15">
        <v>7318.21</v>
      </c>
      <c r="N893" t="s">
        <v>12</v>
      </c>
      <c r="O893" t="s">
        <v>16</v>
      </c>
      <c r="P893" t="s">
        <v>13</v>
      </c>
      <c r="Q893">
        <v>57</v>
      </c>
      <c r="U893" s="1" t="s">
        <v>1479</v>
      </c>
      <c r="V893" t="str">
        <f t="shared" si="195"/>
        <v>Mendoza</v>
      </c>
      <c r="W893">
        <f t="shared" si="196"/>
        <v>36.06</v>
      </c>
      <c r="X893">
        <f t="shared" si="197"/>
        <v>8.83</v>
      </c>
      <c r="Y893" t="str">
        <f t="shared" si="198"/>
        <v>No</v>
      </c>
      <c r="Z893" t="str">
        <f t="shared" si="199"/>
        <v>No</v>
      </c>
      <c r="AA893" t="str">
        <f t="shared" si="200"/>
        <v>No</v>
      </c>
      <c r="AB893">
        <f t="shared" si="201"/>
        <v>0</v>
      </c>
      <c r="AC893" t="str">
        <f t="shared" si="202"/>
        <v>No</v>
      </c>
      <c r="AD893" t="str">
        <f t="shared" si="203"/>
        <v>Obesity</v>
      </c>
      <c r="AE893" t="str">
        <f t="shared" si="204"/>
        <v>Diabetes</v>
      </c>
      <c r="AF893" t="str">
        <f t="shared" si="205"/>
        <v>25-Jun-1965</v>
      </c>
      <c r="AG893" s="18">
        <f>VLOOKUP($U893,$A892:$Q$2344,13,FALSE)</f>
        <v>7318.21</v>
      </c>
      <c r="AH893" t="str">
        <f t="shared" si="206"/>
        <v>tier - 3</v>
      </c>
      <c r="AI893" t="str">
        <f t="shared" si="207"/>
        <v>tier - 1</v>
      </c>
      <c r="AJ893" t="str">
        <f t="shared" si="208"/>
        <v>R1013</v>
      </c>
      <c r="AK893">
        <f t="shared" si="209"/>
        <v>57</v>
      </c>
    </row>
    <row r="894" spans="1:37" ht="15.6" x14ac:dyDescent="0.3">
      <c r="A894" s="1" t="s">
        <v>1478</v>
      </c>
      <c r="B894" t="s">
        <v>5568</v>
      </c>
      <c r="C894">
        <v>43.28</v>
      </c>
      <c r="D894">
        <v>4.41</v>
      </c>
      <c r="E894" t="s">
        <v>2380</v>
      </c>
      <c r="F894" t="s">
        <v>2380</v>
      </c>
      <c r="G894" t="s">
        <v>2380</v>
      </c>
      <c r="H894">
        <v>0</v>
      </c>
      <c r="I894" t="s">
        <v>2380</v>
      </c>
      <c r="J894" t="s">
        <v>8344</v>
      </c>
      <c r="K894" t="s">
        <v>8350</v>
      </c>
      <c r="L894" t="s">
        <v>9188</v>
      </c>
      <c r="M894" s="15">
        <v>7318.22</v>
      </c>
      <c r="N894" t="s">
        <v>11</v>
      </c>
      <c r="O894" t="s">
        <v>12</v>
      </c>
      <c r="P894" t="s">
        <v>23</v>
      </c>
      <c r="Q894">
        <v>50</v>
      </c>
      <c r="U894" s="1" t="s">
        <v>1478</v>
      </c>
      <c r="V894" t="str">
        <f t="shared" si="195"/>
        <v>Glass</v>
      </c>
      <c r="W894">
        <f t="shared" si="196"/>
        <v>43.28</v>
      </c>
      <c r="X894">
        <f t="shared" si="197"/>
        <v>4.41</v>
      </c>
      <c r="Y894" t="str">
        <f t="shared" si="198"/>
        <v>No</v>
      </c>
      <c r="Z894" t="str">
        <f t="shared" si="199"/>
        <v>No</v>
      </c>
      <c r="AA894" t="str">
        <f t="shared" si="200"/>
        <v>No</v>
      </c>
      <c r="AB894">
        <f t="shared" si="201"/>
        <v>0</v>
      </c>
      <c r="AC894" t="str">
        <f t="shared" si="202"/>
        <v>No</v>
      </c>
      <c r="AD894" t="str">
        <f t="shared" si="203"/>
        <v>Obesity</v>
      </c>
      <c r="AE894" t="str">
        <f t="shared" si="204"/>
        <v>Normal</v>
      </c>
      <c r="AF894" t="str">
        <f t="shared" si="205"/>
        <v>11-Aug-1972</v>
      </c>
      <c r="AG894" s="18">
        <f>VLOOKUP($U894,$A893:$Q$2344,13,FALSE)</f>
        <v>7318.22</v>
      </c>
      <c r="AH894" t="str">
        <f t="shared" si="206"/>
        <v>tier - 2</v>
      </c>
      <c r="AI894" t="str">
        <f t="shared" si="207"/>
        <v>tier - 3</v>
      </c>
      <c r="AJ894" t="str">
        <f t="shared" si="208"/>
        <v>R1012</v>
      </c>
      <c r="AK894">
        <f t="shared" si="209"/>
        <v>50</v>
      </c>
    </row>
    <row r="895" spans="1:37" ht="15.6" x14ac:dyDescent="0.3">
      <c r="A895" s="1" t="s">
        <v>1477</v>
      </c>
      <c r="B895" t="s">
        <v>5569</v>
      </c>
      <c r="C895">
        <v>28.785</v>
      </c>
      <c r="D895">
        <v>9.1</v>
      </c>
      <c r="E895" t="s">
        <v>2381</v>
      </c>
      <c r="F895" t="s">
        <v>2380</v>
      </c>
      <c r="G895" t="s">
        <v>2381</v>
      </c>
      <c r="H895">
        <v>1</v>
      </c>
      <c r="I895" t="s">
        <v>2380</v>
      </c>
      <c r="J895" t="s">
        <v>8345</v>
      </c>
      <c r="K895" t="s">
        <v>8348</v>
      </c>
      <c r="L895" t="s">
        <v>9189</v>
      </c>
      <c r="M895" s="15">
        <v>7322.86</v>
      </c>
      <c r="N895" t="s">
        <v>12</v>
      </c>
      <c r="O895" t="s">
        <v>12</v>
      </c>
      <c r="P895" t="s">
        <v>23</v>
      </c>
      <c r="Q895">
        <v>57</v>
      </c>
      <c r="U895" s="1" t="s">
        <v>1477</v>
      </c>
      <c r="V895" t="str">
        <f t="shared" si="195"/>
        <v>Butcher</v>
      </c>
      <c r="W895">
        <f t="shared" si="196"/>
        <v>28.785</v>
      </c>
      <c r="X895">
        <f t="shared" si="197"/>
        <v>9.1</v>
      </c>
      <c r="Y895" t="str">
        <f t="shared" si="198"/>
        <v>Yes</v>
      </c>
      <c r="Z895" t="str">
        <f t="shared" si="199"/>
        <v>No</v>
      </c>
      <c r="AA895" t="str">
        <f t="shared" si="200"/>
        <v>Yes</v>
      </c>
      <c r="AB895">
        <f t="shared" si="201"/>
        <v>1</v>
      </c>
      <c r="AC895" t="str">
        <f t="shared" si="202"/>
        <v>No</v>
      </c>
      <c r="AD895" t="str">
        <f t="shared" si="203"/>
        <v>Over weight</v>
      </c>
      <c r="AE895" t="str">
        <f t="shared" si="204"/>
        <v>Diabetes</v>
      </c>
      <c r="AF895" t="str">
        <f t="shared" si="205"/>
        <v>11-Jul-1965</v>
      </c>
      <c r="AG895" s="18">
        <f>VLOOKUP($U895,$A894:$Q$2344,13,FALSE)</f>
        <v>7322.86</v>
      </c>
      <c r="AH895" t="str">
        <f t="shared" si="206"/>
        <v>tier - 3</v>
      </c>
      <c r="AI895" t="str">
        <f t="shared" si="207"/>
        <v>tier - 3</v>
      </c>
      <c r="AJ895" t="str">
        <f t="shared" si="208"/>
        <v>R1012</v>
      </c>
      <c r="AK895">
        <f t="shared" si="209"/>
        <v>57</v>
      </c>
    </row>
    <row r="896" spans="1:37" ht="15.6" x14ac:dyDescent="0.3">
      <c r="A896" s="1" t="s">
        <v>1476</v>
      </c>
      <c r="B896" t="s">
        <v>5570</v>
      </c>
      <c r="C896">
        <v>25.46</v>
      </c>
      <c r="D896">
        <v>11.52</v>
      </c>
      <c r="E896" t="s">
        <v>2381</v>
      </c>
      <c r="F896" t="s">
        <v>2380</v>
      </c>
      <c r="G896" t="s">
        <v>2381</v>
      </c>
      <c r="H896">
        <v>1</v>
      </c>
      <c r="I896" t="s">
        <v>2380</v>
      </c>
      <c r="J896" t="s">
        <v>8345</v>
      </c>
      <c r="K896" t="s">
        <v>8348</v>
      </c>
      <c r="L896" t="s">
        <v>9190</v>
      </c>
      <c r="M896" s="15">
        <v>7323.73</v>
      </c>
      <c r="N896" t="s">
        <v>11</v>
      </c>
      <c r="O896" t="s">
        <v>11</v>
      </c>
      <c r="P896" t="s">
        <v>247</v>
      </c>
      <c r="Q896">
        <v>18</v>
      </c>
      <c r="U896" s="1" t="s">
        <v>1476</v>
      </c>
      <c r="V896" t="str">
        <f t="shared" si="195"/>
        <v>Traiser</v>
      </c>
      <c r="W896">
        <f t="shared" si="196"/>
        <v>25.46</v>
      </c>
      <c r="X896">
        <f t="shared" si="197"/>
        <v>11.52</v>
      </c>
      <c r="Y896" t="str">
        <f t="shared" si="198"/>
        <v>Yes</v>
      </c>
      <c r="Z896" t="str">
        <f t="shared" si="199"/>
        <v>No</v>
      </c>
      <c r="AA896" t="str">
        <f t="shared" si="200"/>
        <v>Yes</v>
      </c>
      <c r="AB896">
        <f t="shared" si="201"/>
        <v>1</v>
      </c>
      <c r="AC896" t="str">
        <f t="shared" si="202"/>
        <v>No</v>
      </c>
      <c r="AD896" t="str">
        <f t="shared" si="203"/>
        <v>Over weight</v>
      </c>
      <c r="AE896" t="str">
        <f t="shared" si="204"/>
        <v>Diabetes</v>
      </c>
      <c r="AF896" t="str">
        <f t="shared" si="205"/>
        <v>15-Nov-2004</v>
      </c>
      <c r="AG896" s="18">
        <f>VLOOKUP($U896,$A895:$Q$2344,13,FALSE)</f>
        <v>7323.73</v>
      </c>
      <c r="AH896" t="str">
        <f t="shared" si="206"/>
        <v>tier - 2</v>
      </c>
      <c r="AI896" t="str">
        <f t="shared" si="207"/>
        <v>tier - 2</v>
      </c>
      <c r="AJ896" t="str">
        <f t="shared" si="208"/>
        <v>R1024</v>
      </c>
      <c r="AK896">
        <f t="shared" si="209"/>
        <v>18</v>
      </c>
    </row>
    <row r="897" spans="1:37" ht="15.6" x14ac:dyDescent="0.3">
      <c r="A897" s="1" t="s">
        <v>1475</v>
      </c>
      <c r="B897" t="s">
        <v>5572</v>
      </c>
      <c r="C897">
        <v>30.8</v>
      </c>
      <c r="D897">
        <v>10.95</v>
      </c>
      <c r="E897" t="s">
        <v>2380</v>
      </c>
      <c r="F897" t="s">
        <v>2380</v>
      </c>
      <c r="G897" t="s">
        <v>2380</v>
      </c>
      <c r="H897">
        <v>0</v>
      </c>
      <c r="I897" t="s">
        <v>2380</v>
      </c>
      <c r="J897" t="s">
        <v>8344</v>
      </c>
      <c r="K897" t="s">
        <v>8348</v>
      </c>
      <c r="L897" t="s">
        <v>9191</v>
      </c>
      <c r="M897" s="15">
        <v>7325.05</v>
      </c>
      <c r="N897" t="s">
        <v>11</v>
      </c>
      <c r="O897" t="s">
        <v>12</v>
      </c>
      <c r="P897" t="s">
        <v>247</v>
      </c>
      <c r="Q897">
        <v>43</v>
      </c>
      <c r="U897" s="1" t="s">
        <v>1475</v>
      </c>
      <c r="V897" t="str">
        <f t="shared" si="195"/>
        <v>Mudy-Mader</v>
      </c>
      <c r="W897">
        <f t="shared" si="196"/>
        <v>30.8</v>
      </c>
      <c r="X897">
        <f t="shared" si="197"/>
        <v>10.95</v>
      </c>
      <c r="Y897" t="str">
        <f t="shared" si="198"/>
        <v>No</v>
      </c>
      <c r="Z897" t="str">
        <f t="shared" si="199"/>
        <v>No</v>
      </c>
      <c r="AA897" t="str">
        <f t="shared" si="200"/>
        <v>No</v>
      </c>
      <c r="AB897">
        <f t="shared" si="201"/>
        <v>0</v>
      </c>
      <c r="AC897" t="str">
        <f t="shared" si="202"/>
        <v>No</v>
      </c>
      <c r="AD897" t="str">
        <f t="shared" si="203"/>
        <v>Obesity</v>
      </c>
      <c r="AE897" t="str">
        <f t="shared" si="204"/>
        <v>Diabetes</v>
      </c>
      <c r="AF897" t="str">
        <f t="shared" si="205"/>
        <v>19-Jun-1979</v>
      </c>
      <c r="AG897" s="18">
        <f>VLOOKUP($U897,$A896:$Q$2344,13,FALSE)</f>
        <v>7325.05</v>
      </c>
      <c r="AH897" t="str">
        <f t="shared" si="206"/>
        <v>tier - 2</v>
      </c>
      <c r="AI897" t="str">
        <f t="shared" si="207"/>
        <v>tier - 3</v>
      </c>
      <c r="AJ897" t="str">
        <f t="shared" si="208"/>
        <v>R1024</v>
      </c>
      <c r="AK897">
        <f t="shared" si="209"/>
        <v>43</v>
      </c>
    </row>
    <row r="898" spans="1:37" ht="15.6" x14ac:dyDescent="0.3">
      <c r="A898" s="1" t="s">
        <v>1474</v>
      </c>
      <c r="B898" t="s">
        <v>5235</v>
      </c>
      <c r="C898">
        <v>28.88</v>
      </c>
      <c r="D898">
        <v>11.5</v>
      </c>
      <c r="E898" t="s">
        <v>2380</v>
      </c>
      <c r="F898" t="s">
        <v>2380</v>
      </c>
      <c r="G898" t="s">
        <v>2380</v>
      </c>
      <c r="H898">
        <v>0</v>
      </c>
      <c r="I898" t="s">
        <v>2380</v>
      </c>
      <c r="J898" t="s">
        <v>8345</v>
      </c>
      <c r="K898" t="s">
        <v>8348</v>
      </c>
      <c r="L898" t="s">
        <v>9020</v>
      </c>
      <c r="M898" s="15">
        <v>7325.47</v>
      </c>
      <c r="N898" t="s">
        <v>11</v>
      </c>
      <c r="O898" t="s">
        <v>16</v>
      </c>
      <c r="P898" t="s">
        <v>23</v>
      </c>
      <c r="Q898">
        <v>38</v>
      </c>
      <c r="U898" s="1" t="s">
        <v>1474</v>
      </c>
      <c r="V898" t="str">
        <f t="shared" si="195"/>
        <v>Rogers</v>
      </c>
      <c r="W898">
        <f t="shared" si="196"/>
        <v>28.88</v>
      </c>
      <c r="X898">
        <f t="shared" si="197"/>
        <v>11.5</v>
      </c>
      <c r="Y898" t="str">
        <f t="shared" si="198"/>
        <v>No</v>
      </c>
      <c r="Z898" t="str">
        <f t="shared" si="199"/>
        <v>No</v>
      </c>
      <c r="AA898" t="str">
        <f t="shared" si="200"/>
        <v>No</v>
      </c>
      <c r="AB898">
        <f t="shared" si="201"/>
        <v>0</v>
      </c>
      <c r="AC898" t="str">
        <f t="shared" si="202"/>
        <v>No</v>
      </c>
      <c r="AD898" t="str">
        <f t="shared" si="203"/>
        <v>Over weight</v>
      </c>
      <c r="AE898" t="str">
        <f t="shared" si="204"/>
        <v>Diabetes</v>
      </c>
      <c r="AF898" t="str">
        <f t="shared" si="205"/>
        <v>25-Jul-1984</v>
      </c>
      <c r="AG898" s="18">
        <f>VLOOKUP($U898,$A897:$Q$2344,13,FALSE)</f>
        <v>7325.47</v>
      </c>
      <c r="AH898" t="str">
        <f t="shared" si="206"/>
        <v>tier - 2</v>
      </c>
      <c r="AI898" t="str">
        <f t="shared" si="207"/>
        <v>tier - 1</v>
      </c>
      <c r="AJ898" t="str">
        <f t="shared" si="208"/>
        <v>R1012</v>
      </c>
      <c r="AK898">
        <f t="shared" si="209"/>
        <v>38</v>
      </c>
    </row>
    <row r="899" spans="1:37" ht="15.6" x14ac:dyDescent="0.3">
      <c r="A899" s="1" t="s">
        <v>1473</v>
      </c>
      <c r="B899" t="s">
        <v>5573</v>
      </c>
      <c r="C899">
        <v>23</v>
      </c>
      <c r="D899">
        <v>9.8800000000000008</v>
      </c>
      <c r="E899" t="s">
        <v>2380</v>
      </c>
      <c r="F899" t="s">
        <v>2380</v>
      </c>
      <c r="G899" t="s">
        <v>2380</v>
      </c>
      <c r="H899">
        <v>0</v>
      </c>
      <c r="I899" t="s">
        <v>2380</v>
      </c>
      <c r="J899" t="s">
        <v>8346</v>
      </c>
      <c r="K899" t="s">
        <v>8348</v>
      </c>
      <c r="L899" t="s">
        <v>9192</v>
      </c>
      <c r="M899" s="15">
        <v>7337.75</v>
      </c>
      <c r="N899" t="s">
        <v>11</v>
      </c>
      <c r="O899" t="s">
        <v>12</v>
      </c>
      <c r="P899" t="s">
        <v>42</v>
      </c>
      <c r="Q899">
        <v>43</v>
      </c>
      <c r="U899" s="1" t="s">
        <v>1473</v>
      </c>
      <c r="V899" t="str">
        <f t="shared" ref="V899:V962" si="210">VLOOKUP($U899,$A898:$Q3241,2,FALSE)</f>
        <v>Woo</v>
      </c>
      <c r="W899">
        <f t="shared" ref="W899:W962" si="211">VLOOKUP($U899,$A898:$Q3241,3,FALSE)</f>
        <v>23</v>
      </c>
      <c r="X899">
        <f t="shared" ref="X899:X962" si="212">VLOOKUP($U899,$A898:$Q3241,4,FALSE)</f>
        <v>9.8800000000000008</v>
      </c>
      <c r="Y899" t="str">
        <f t="shared" ref="Y899:Y962" si="213">VLOOKUP($U899,$A898:$Q3241,5,FALSE)</f>
        <v>No</v>
      </c>
      <c r="Z899" t="str">
        <f t="shared" ref="Z899:Z962" si="214">VLOOKUP($U899,$A898:$Q3241,6,FALSE)</f>
        <v>No</v>
      </c>
      <c r="AA899" t="str">
        <f t="shared" ref="AA899:AA962" si="215">VLOOKUP($U899,$A898:$Q3241,7,FALSE)</f>
        <v>No</v>
      </c>
      <c r="AB899">
        <f t="shared" ref="AB899:AB962" si="216">VLOOKUP($U899,$A898:$Q3241,8,FALSE)</f>
        <v>0</v>
      </c>
      <c r="AC899" t="str">
        <f t="shared" ref="AC899:AC962" si="217">VLOOKUP($U899,$A898:$Q3241,9,FALSE)</f>
        <v>No</v>
      </c>
      <c r="AD899" t="str">
        <f t="shared" ref="AD899:AD962" si="218">VLOOKUP($U899,$A898:$Q3241,10,FALSE)</f>
        <v>Normal weight</v>
      </c>
      <c r="AE899" t="str">
        <f t="shared" ref="AE899:AE962" si="219">VLOOKUP($U899,$A898:$Q3241,11,FALSE)</f>
        <v>Diabetes</v>
      </c>
      <c r="AF899" t="str">
        <f t="shared" ref="AF899:AF962" si="220">VLOOKUP($U899,$A898:$Q3241,12,FALSE)</f>
        <v>19-Sep-1979</v>
      </c>
      <c r="AG899" s="18">
        <f>VLOOKUP($U899,$A898:$Q$2344,13,FALSE)</f>
        <v>7337.75</v>
      </c>
      <c r="AH899" t="str">
        <f t="shared" ref="AH899:AH962" si="221">VLOOKUP($U899,$A898:$Q3241,14,FALSE)</f>
        <v>tier - 2</v>
      </c>
      <c r="AI899" t="str">
        <f t="shared" ref="AI899:AI962" si="222">VLOOKUP($U899,$A898:$Q3241,15,FALSE)</f>
        <v>tier - 3</v>
      </c>
      <c r="AJ899" t="str">
        <f t="shared" ref="AJ899:AJ962" si="223">VLOOKUP($U899,$A898:$Q3241,16,FALSE)</f>
        <v>R1011</v>
      </c>
      <c r="AK899">
        <f t="shared" ref="AK899:AK962" si="224">VLOOKUP($U899,$A898:$Q3241,17,FALSE)</f>
        <v>43</v>
      </c>
    </row>
    <row r="900" spans="1:37" ht="15.6" x14ac:dyDescent="0.3">
      <c r="A900" s="1" t="s">
        <v>1472</v>
      </c>
      <c r="B900" t="s">
        <v>4935</v>
      </c>
      <c r="C900">
        <v>38.25</v>
      </c>
      <c r="D900">
        <v>6.2</v>
      </c>
      <c r="E900" t="s">
        <v>2380</v>
      </c>
      <c r="F900" t="s">
        <v>2380</v>
      </c>
      <c r="G900" t="s">
        <v>2380</v>
      </c>
      <c r="H900">
        <v>1</v>
      </c>
      <c r="I900" t="s">
        <v>2380</v>
      </c>
      <c r="J900" t="s">
        <v>8344</v>
      </c>
      <c r="K900" t="s">
        <v>8349</v>
      </c>
      <c r="L900" t="s">
        <v>9193</v>
      </c>
      <c r="M900" s="15">
        <v>7339.93</v>
      </c>
      <c r="N900" t="s">
        <v>11</v>
      </c>
      <c r="O900" t="s">
        <v>11</v>
      </c>
      <c r="P900" t="s">
        <v>23</v>
      </c>
      <c r="Q900">
        <v>36</v>
      </c>
      <c r="U900" s="1" t="s">
        <v>1472</v>
      </c>
      <c r="V900" t="str">
        <f t="shared" si="210"/>
        <v>Walsh</v>
      </c>
      <c r="W900">
        <f t="shared" si="211"/>
        <v>38.25</v>
      </c>
      <c r="X900">
        <f t="shared" si="212"/>
        <v>6.2</v>
      </c>
      <c r="Y900" t="str">
        <f t="shared" si="213"/>
        <v>No</v>
      </c>
      <c r="Z900" t="str">
        <f t="shared" si="214"/>
        <v>No</v>
      </c>
      <c r="AA900" t="str">
        <f t="shared" si="215"/>
        <v>No</v>
      </c>
      <c r="AB900">
        <f t="shared" si="216"/>
        <v>1</v>
      </c>
      <c r="AC900" t="str">
        <f t="shared" si="217"/>
        <v>No</v>
      </c>
      <c r="AD900" t="str">
        <f t="shared" si="218"/>
        <v>Obesity</v>
      </c>
      <c r="AE900" t="str">
        <f t="shared" si="219"/>
        <v>Prediabetes</v>
      </c>
      <c r="AF900" t="str">
        <f t="shared" si="220"/>
        <v>15-Jun-1986</v>
      </c>
      <c r="AG900" s="18">
        <f>VLOOKUP($U900,$A899:$Q$2344,13,FALSE)</f>
        <v>7339.93</v>
      </c>
      <c r="AH900" t="str">
        <f t="shared" si="221"/>
        <v>tier - 2</v>
      </c>
      <c r="AI900" t="str">
        <f t="shared" si="222"/>
        <v>tier - 2</v>
      </c>
      <c r="AJ900" t="str">
        <f t="shared" si="223"/>
        <v>R1012</v>
      </c>
      <c r="AK900">
        <f t="shared" si="224"/>
        <v>36</v>
      </c>
    </row>
    <row r="901" spans="1:37" ht="15.6" x14ac:dyDescent="0.3">
      <c r="A901" s="1" t="s">
        <v>1471</v>
      </c>
      <c r="B901" t="s">
        <v>4952</v>
      </c>
      <c r="C901">
        <v>39.25</v>
      </c>
      <c r="D901">
        <v>8.41</v>
      </c>
      <c r="E901" t="s">
        <v>2381</v>
      </c>
      <c r="F901" t="s">
        <v>2380</v>
      </c>
      <c r="G901" t="s">
        <v>2380</v>
      </c>
      <c r="H901">
        <v>1</v>
      </c>
      <c r="I901" t="s">
        <v>2380</v>
      </c>
      <c r="J901" t="s">
        <v>8344</v>
      </c>
      <c r="K901" t="s">
        <v>8348</v>
      </c>
      <c r="L901" t="s">
        <v>9194</v>
      </c>
      <c r="M901" s="15">
        <v>7345.08</v>
      </c>
      <c r="N901" t="s">
        <v>11</v>
      </c>
      <c r="O901" t="s">
        <v>16</v>
      </c>
      <c r="P901" t="s">
        <v>42</v>
      </c>
      <c r="Q901">
        <v>45</v>
      </c>
      <c r="U901" s="1" t="s">
        <v>1471</v>
      </c>
      <c r="V901" t="str">
        <f t="shared" si="210"/>
        <v>White</v>
      </c>
      <c r="W901">
        <f t="shared" si="211"/>
        <v>39.25</v>
      </c>
      <c r="X901">
        <f t="shared" si="212"/>
        <v>8.41</v>
      </c>
      <c r="Y901" t="str">
        <f t="shared" si="213"/>
        <v>Yes</v>
      </c>
      <c r="Z901" t="str">
        <f t="shared" si="214"/>
        <v>No</v>
      </c>
      <c r="AA901" t="str">
        <f t="shared" si="215"/>
        <v>No</v>
      </c>
      <c r="AB901">
        <f t="shared" si="216"/>
        <v>1</v>
      </c>
      <c r="AC901" t="str">
        <f t="shared" si="217"/>
        <v>No</v>
      </c>
      <c r="AD901" t="str">
        <f t="shared" si="218"/>
        <v>Obesity</v>
      </c>
      <c r="AE901" t="str">
        <f t="shared" si="219"/>
        <v>Diabetes</v>
      </c>
      <c r="AF901" t="str">
        <f t="shared" si="220"/>
        <v>18-Dec-1977</v>
      </c>
      <c r="AG901" s="18">
        <f>VLOOKUP($U901,$A900:$Q$2344,13,FALSE)</f>
        <v>7345.08</v>
      </c>
      <c r="AH901" t="str">
        <f t="shared" si="221"/>
        <v>tier - 2</v>
      </c>
      <c r="AI901" t="str">
        <f t="shared" si="222"/>
        <v>tier - 1</v>
      </c>
      <c r="AJ901" t="str">
        <f t="shared" si="223"/>
        <v>R1011</v>
      </c>
      <c r="AK901">
        <f t="shared" si="224"/>
        <v>45</v>
      </c>
    </row>
    <row r="902" spans="1:37" ht="15.6" x14ac:dyDescent="0.3">
      <c r="A902" s="1" t="s">
        <v>1470</v>
      </c>
      <c r="B902" t="s">
        <v>5575</v>
      </c>
      <c r="C902">
        <v>26.6</v>
      </c>
      <c r="D902">
        <v>5.07</v>
      </c>
      <c r="E902" t="s">
        <v>2381</v>
      </c>
      <c r="F902" t="s">
        <v>2380</v>
      </c>
      <c r="G902" t="s">
        <v>2380</v>
      </c>
      <c r="H902">
        <v>2</v>
      </c>
      <c r="I902" t="s">
        <v>2380</v>
      </c>
      <c r="J902" t="s">
        <v>8345</v>
      </c>
      <c r="K902" t="s">
        <v>8350</v>
      </c>
      <c r="L902" t="s">
        <v>9195</v>
      </c>
      <c r="M902" s="15">
        <v>7345.73</v>
      </c>
      <c r="N902" t="s">
        <v>11</v>
      </c>
      <c r="O902" t="s">
        <v>16</v>
      </c>
      <c r="P902" t="s">
        <v>13</v>
      </c>
      <c r="Q902">
        <v>43</v>
      </c>
      <c r="U902" s="1" t="s">
        <v>1470</v>
      </c>
      <c r="V902" t="str">
        <f t="shared" si="210"/>
        <v>Sheppard</v>
      </c>
      <c r="W902">
        <f t="shared" si="211"/>
        <v>26.6</v>
      </c>
      <c r="X902">
        <f t="shared" si="212"/>
        <v>5.07</v>
      </c>
      <c r="Y902" t="str">
        <f t="shared" si="213"/>
        <v>Yes</v>
      </c>
      <c r="Z902" t="str">
        <f t="shared" si="214"/>
        <v>No</v>
      </c>
      <c r="AA902" t="str">
        <f t="shared" si="215"/>
        <v>No</v>
      </c>
      <c r="AB902">
        <f t="shared" si="216"/>
        <v>2</v>
      </c>
      <c r="AC902" t="str">
        <f t="shared" si="217"/>
        <v>No</v>
      </c>
      <c r="AD902" t="str">
        <f t="shared" si="218"/>
        <v>Over weight</v>
      </c>
      <c r="AE902" t="str">
        <f t="shared" si="219"/>
        <v>Normal</v>
      </c>
      <c r="AF902" t="str">
        <f t="shared" si="220"/>
        <v>26-Jun-1979</v>
      </c>
      <c r="AG902" s="18">
        <f>VLOOKUP($U902,$A901:$Q$2344,13,FALSE)</f>
        <v>7345.73</v>
      </c>
      <c r="AH902" t="str">
        <f t="shared" si="221"/>
        <v>tier - 2</v>
      </c>
      <c r="AI902" t="str">
        <f t="shared" si="222"/>
        <v>tier - 1</v>
      </c>
      <c r="AJ902" t="str">
        <f t="shared" si="223"/>
        <v>R1013</v>
      </c>
      <c r="AK902">
        <f t="shared" si="224"/>
        <v>43</v>
      </c>
    </row>
    <row r="903" spans="1:37" ht="15.6" x14ac:dyDescent="0.3">
      <c r="A903" s="1" t="s">
        <v>1469</v>
      </c>
      <c r="B903" t="s">
        <v>5576</v>
      </c>
      <c r="C903">
        <v>35.700000000000003</v>
      </c>
      <c r="D903">
        <v>4.0599999999999996</v>
      </c>
      <c r="E903" t="s">
        <v>2380</v>
      </c>
      <c r="F903" t="s">
        <v>2380</v>
      </c>
      <c r="G903" t="s">
        <v>2381</v>
      </c>
      <c r="H903">
        <v>1</v>
      </c>
      <c r="I903" t="s">
        <v>2380</v>
      </c>
      <c r="J903" t="s">
        <v>8344</v>
      </c>
      <c r="K903" t="s">
        <v>8350</v>
      </c>
      <c r="L903" t="s">
        <v>9196</v>
      </c>
      <c r="M903" s="15">
        <v>7348.14</v>
      </c>
      <c r="N903" t="s">
        <v>11</v>
      </c>
      <c r="O903" t="s">
        <v>16</v>
      </c>
      <c r="P903" t="s">
        <v>42</v>
      </c>
      <c r="Q903">
        <v>45</v>
      </c>
      <c r="U903" s="1" t="s">
        <v>1469</v>
      </c>
      <c r="V903" t="str">
        <f t="shared" si="210"/>
        <v>Doran</v>
      </c>
      <c r="W903">
        <f t="shared" si="211"/>
        <v>35.700000000000003</v>
      </c>
      <c r="X903">
        <f t="shared" si="212"/>
        <v>4.0599999999999996</v>
      </c>
      <c r="Y903" t="str">
        <f t="shared" si="213"/>
        <v>No</v>
      </c>
      <c r="Z903" t="str">
        <f t="shared" si="214"/>
        <v>No</v>
      </c>
      <c r="AA903" t="str">
        <f t="shared" si="215"/>
        <v>Yes</v>
      </c>
      <c r="AB903">
        <f t="shared" si="216"/>
        <v>1</v>
      </c>
      <c r="AC903" t="str">
        <f t="shared" si="217"/>
        <v>No</v>
      </c>
      <c r="AD903" t="str">
        <f t="shared" si="218"/>
        <v>Obesity</v>
      </c>
      <c r="AE903" t="str">
        <f t="shared" si="219"/>
        <v>Normal</v>
      </c>
      <c r="AF903" t="str">
        <f t="shared" si="220"/>
        <v>1-Dec-1977</v>
      </c>
      <c r="AG903" s="18">
        <f>VLOOKUP($U903,$A902:$Q$2344,13,FALSE)</f>
        <v>7348.14</v>
      </c>
      <c r="AH903" t="str">
        <f t="shared" si="221"/>
        <v>tier - 2</v>
      </c>
      <c r="AI903" t="str">
        <f t="shared" si="222"/>
        <v>tier - 1</v>
      </c>
      <c r="AJ903" t="str">
        <f t="shared" si="223"/>
        <v>R1011</v>
      </c>
      <c r="AK903">
        <f t="shared" si="224"/>
        <v>45</v>
      </c>
    </row>
    <row r="904" spans="1:37" ht="15.6" x14ac:dyDescent="0.3">
      <c r="A904" s="1" t="s">
        <v>1468</v>
      </c>
      <c r="B904" t="s">
        <v>5577</v>
      </c>
      <c r="C904">
        <v>20.100000000000001</v>
      </c>
      <c r="D904">
        <v>10.52</v>
      </c>
      <c r="E904" t="s">
        <v>2380</v>
      </c>
      <c r="F904" t="s">
        <v>2380</v>
      </c>
      <c r="G904" t="s">
        <v>2380</v>
      </c>
      <c r="H904">
        <v>0</v>
      </c>
      <c r="I904" t="s">
        <v>2380</v>
      </c>
      <c r="J904" t="s">
        <v>8346</v>
      </c>
      <c r="K904" t="s">
        <v>8348</v>
      </c>
      <c r="L904" t="s">
        <v>9197</v>
      </c>
      <c r="M904" s="15">
        <v>7349.12</v>
      </c>
      <c r="N904" t="s">
        <v>11</v>
      </c>
      <c r="O904" t="s">
        <v>11</v>
      </c>
      <c r="P904" t="s">
        <v>300</v>
      </c>
      <c r="Q904">
        <v>29</v>
      </c>
      <c r="U904" s="1" t="s">
        <v>1468</v>
      </c>
      <c r="V904" t="str">
        <f t="shared" si="210"/>
        <v>Labrosse</v>
      </c>
      <c r="W904">
        <f t="shared" si="211"/>
        <v>20.100000000000001</v>
      </c>
      <c r="X904">
        <f t="shared" si="212"/>
        <v>10.52</v>
      </c>
      <c r="Y904" t="str">
        <f t="shared" si="213"/>
        <v>No</v>
      </c>
      <c r="Z904" t="str">
        <f t="shared" si="214"/>
        <v>No</v>
      </c>
      <c r="AA904" t="str">
        <f t="shared" si="215"/>
        <v>No</v>
      </c>
      <c r="AB904">
        <f t="shared" si="216"/>
        <v>0</v>
      </c>
      <c r="AC904" t="str">
        <f t="shared" si="217"/>
        <v>No</v>
      </c>
      <c r="AD904" t="str">
        <f t="shared" si="218"/>
        <v>Normal weight</v>
      </c>
      <c r="AE904" t="str">
        <f t="shared" si="219"/>
        <v>Diabetes</v>
      </c>
      <c r="AF904" t="str">
        <f t="shared" si="220"/>
        <v>5-Oct-1993</v>
      </c>
      <c r="AG904" s="18">
        <f>VLOOKUP($U904,$A903:$Q$2344,13,FALSE)</f>
        <v>7349.12</v>
      </c>
      <c r="AH904" t="str">
        <f t="shared" si="221"/>
        <v>tier - 2</v>
      </c>
      <c r="AI904" t="str">
        <f t="shared" si="222"/>
        <v>tier - 2</v>
      </c>
      <c r="AJ904" t="str">
        <f t="shared" si="223"/>
        <v>R1021</v>
      </c>
      <c r="AK904">
        <f t="shared" si="224"/>
        <v>29</v>
      </c>
    </row>
    <row r="905" spans="1:37" ht="15.6" x14ac:dyDescent="0.3">
      <c r="A905" s="1" t="s">
        <v>1467</v>
      </c>
      <c r="B905" t="s">
        <v>4773</v>
      </c>
      <c r="C905">
        <v>22.23</v>
      </c>
      <c r="D905">
        <v>9.65</v>
      </c>
      <c r="E905" t="s">
        <v>2380</v>
      </c>
      <c r="F905" t="s">
        <v>2380</v>
      </c>
      <c r="G905" t="s">
        <v>2380</v>
      </c>
      <c r="H905">
        <v>0</v>
      </c>
      <c r="I905" t="s">
        <v>2380</v>
      </c>
      <c r="J905" t="s">
        <v>8346</v>
      </c>
      <c r="K905" t="s">
        <v>8348</v>
      </c>
      <c r="L905" t="s">
        <v>9198</v>
      </c>
      <c r="M905" s="15">
        <v>7357.49</v>
      </c>
      <c r="N905" t="s">
        <v>11</v>
      </c>
      <c r="O905" t="s">
        <v>11</v>
      </c>
      <c r="P905" t="s">
        <v>23</v>
      </c>
      <c r="Q905">
        <v>39</v>
      </c>
      <c r="U905" s="1" t="s">
        <v>1467</v>
      </c>
      <c r="V905" t="str">
        <f t="shared" si="210"/>
        <v>Thomas</v>
      </c>
      <c r="W905">
        <f t="shared" si="211"/>
        <v>22.23</v>
      </c>
      <c r="X905">
        <f t="shared" si="212"/>
        <v>9.65</v>
      </c>
      <c r="Y905" t="str">
        <f t="shared" si="213"/>
        <v>No</v>
      </c>
      <c r="Z905" t="str">
        <f t="shared" si="214"/>
        <v>No</v>
      </c>
      <c r="AA905" t="str">
        <f t="shared" si="215"/>
        <v>No</v>
      </c>
      <c r="AB905">
        <f t="shared" si="216"/>
        <v>0</v>
      </c>
      <c r="AC905" t="str">
        <f t="shared" si="217"/>
        <v>No</v>
      </c>
      <c r="AD905" t="str">
        <f t="shared" si="218"/>
        <v>Normal weight</v>
      </c>
      <c r="AE905" t="str">
        <f t="shared" si="219"/>
        <v>Diabetes</v>
      </c>
      <c r="AF905" t="str">
        <f t="shared" si="220"/>
        <v>21-Jun-1983</v>
      </c>
      <c r="AG905" s="18">
        <f>VLOOKUP($U905,$A904:$Q$2344,13,FALSE)</f>
        <v>7357.49</v>
      </c>
      <c r="AH905" t="str">
        <f t="shared" si="221"/>
        <v>tier - 2</v>
      </c>
      <c r="AI905" t="str">
        <f t="shared" si="222"/>
        <v>tier - 2</v>
      </c>
      <c r="AJ905" t="str">
        <f t="shared" si="223"/>
        <v>R1012</v>
      </c>
      <c r="AK905">
        <f t="shared" si="224"/>
        <v>39</v>
      </c>
    </row>
    <row r="906" spans="1:37" ht="15.6" x14ac:dyDescent="0.3">
      <c r="A906" s="1" t="s">
        <v>1466</v>
      </c>
      <c r="B906" t="s">
        <v>5578</v>
      </c>
      <c r="C906">
        <v>36.47</v>
      </c>
      <c r="D906">
        <v>6.21</v>
      </c>
      <c r="E906" t="s">
        <v>2380</v>
      </c>
      <c r="F906" t="s">
        <v>2380</v>
      </c>
      <c r="G906" t="s">
        <v>2380</v>
      </c>
      <c r="H906">
        <v>0</v>
      </c>
      <c r="I906" t="s">
        <v>2380</v>
      </c>
      <c r="J906" t="s">
        <v>8344</v>
      </c>
      <c r="K906" t="s">
        <v>8349</v>
      </c>
      <c r="L906" t="s">
        <v>9199</v>
      </c>
      <c r="M906" s="15">
        <v>7358.18</v>
      </c>
      <c r="N906" t="s">
        <v>11</v>
      </c>
      <c r="O906" t="s">
        <v>12</v>
      </c>
      <c r="P906" t="s">
        <v>247</v>
      </c>
      <c r="Q906">
        <v>41</v>
      </c>
      <c r="U906" s="1" t="s">
        <v>1466</v>
      </c>
      <c r="V906" t="str">
        <f t="shared" si="210"/>
        <v>Lesniak</v>
      </c>
      <c r="W906">
        <f t="shared" si="211"/>
        <v>36.47</v>
      </c>
      <c r="X906">
        <f t="shared" si="212"/>
        <v>6.21</v>
      </c>
      <c r="Y906" t="str">
        <f t="shared" si="213"/>
        <v>No</v>
      </c>
      <c r="Z906" t="str">
        <f t="shared" si="214"/>
        <v>No</v>
      </c>
      <c r="AA906" t="str">
        <f t="shared" si="215"/>
        <v>No</v>
      </c>
      <c r="AB906">
        <f t="shared" si="216"/>
        <v>0</v>
      </c>
      <c r="AC906" t="str">
        <f t="shared" si="217"/>
        <v>No</v>
      </c>
      <c r="AD906" t="str">
        <f t="shared" si="218"/>
        <v>Obesity</v>
      </c>
      <c r="AE906" t="str">
        <f t="shared" si="219"/>
        <v>Prediabetes</v>
      </c>
      <c r="AF906" t="str">
        <f t="shared" si="220"/>
        <v>16-Jul-1981</v>
      </c>
      <c r="AG906" s="18">
        <f>VLOOKUP($U906,$A905:$Q$2344,13,FALSE)</f>
        <v>7358.18</v>
      </c>
      <c r="AH906" t="str">
        <f t="shared" si="221"/>
        <v>tier - 2</v>
      </c>
      <c r="AI906" t="str">
        <f t="shared" si="222"/>
        <v>tier - 3</v>
      </c>
      <c r="AJ906" t="str">
        <f t="shared" si="223"/>
        <v>R1024</v>
      </c>
      <c r="AK906">
        <f t="shared" si="224"/>
        <v>41</v>
      </c>
    </row>
    <row r="907" spans="1:37" ht="15.6" x14ac:dyDescent="0.3">
      <c r="A907" s="1" t="s">
        <v>1465</v>
      </c>
      <c r="B907" t="s">
        <v>5579</v>
      </c>
      <c r="C907">
        <v>49.64</v>
      </c>
      <c r="D907">
        <v>4.76</v>
      </c>
      <c r="E907" t="s">
        <v>2380</v>
      </c>
      <c r="F907" t="s">
        <v>2380</v>
      </c>
      <c r="G907" t="s">
        <v>2381</v>
      </c>
      <c r="H907">
        <v>1</v>
      </c>
      <c r="I907" t="s">
        <v>2380</v>
      </c>
      <c r="J907" t="s">
        <v>8344</v>
      </c>
      <c r="K907" t="s">
        <v>8350</v>
      </c>
      <c r="L907" t="s">
        <v>9200</v>
      </c>
      <c r="M907" s="15">
        <v>7362.31</v>
      </c>
      <c r="N907" t="s">
        <v>12</v>
      </c>
      <c r="O907" t="s">
        <v>12</v>
      </c>
      <c r="P907" t="s">
        <v>13</v>
      </c>
      <c r="Q907">
        <v>57</v>
      </c>
      <c r="U907" s="1" t="s">
        <v>1465</v>
      </c>
      <c r="V907" t="str">
        <f t="shared" si="210"/>
        <v>Prowse</v>
      </c>
      <c r="W907">
        <f t="shared" si="211"/>
        <v>49.64</v>
      </c>
      <c r="X907">
        <f t="shared" si="212"/>
        <v>4.76</v>
      </c>
      <c r="Y907" t="str">
        <f t="shared" si="213"/>
        <v>No</v>
      </c>
      <c r="Z907" t="str">
        <f t="shared" si="214"/>
        <v>No</v>
      </c>
      <c r="AA907" t="str">
        <f t="shared" si="215"/>
        <v>Yes</v>
      </c>
      <c r="AB907">
        <f t="shared" si="216"/>
        <v>1</v>
      </c>
      <c r="AC907" t="str">
        <f t="shared" si="217"/>
        <v>No</v>
      </c>
      <c r="AD907" t="str">
        <f t="shared" si="218"/>
        <v>Obesity</v>
      </c>
      <c r="AE907" t="str">
        <f t="shared" si="219"/>
        <v>Normal</v>
      </c>
      <c r="AF907" t="str">
        <f t="shared" si="220"/>
        <v>9-Dec-1965</v>
      </c>
      <c r="AG907" s="18">
        <f>VLOOKUP($U907,$A906:$Q$2344,13,FALSE)</f>
        <v>7362.31</v>
      </c>
      <c r="AH907" t="str">
        <f t="shared" si="221"/>
        <v>tier - 3</v>
      </c>
      <c r="AI907" t="str">
        <f t="shared" si="222"/>
        <v>tier - 3</v>
      </c>
      <c r="AJ907" t="str">
        <f t="shared" si="223"/>
        <v>R1013</v>
      </c>
      <c r="AK907">
        <f t="shared" si="224"/>
        <v>57</v>
      </c>
    </row>
    <row r="908" spans="1:37" ht="15.6" x14ac:dyDescent="0.3">
      <c r="A908" s="1" t="s">
        <v>1464</v>
      </c>
      <c r="B908" t="s">
        <v>5580</v>
      </c>
      <c r="C908">
        <v>36.799999999999997</v>
      </c>
      <c r="D908">
        <v>5.73</v>
      </c>
      <c r="E908" t="s">
        <v>2381</v>
      </c>
      <c r="F908" t="s">
        <v>2380</v>
      </c>
      <c r="G908" t="s">
        <v>2381</v>
      </c>
      <c r="H908">
        <v>1</v>
      </c>
      <c r="I908" t="s">
        <v>2380</v>
      </c>
      <c r="J908" t="s">
        <v>8344</v>
      </c>
      <c r="K908" t="s">
        <v>8349</v>
      </c>
      <c r="L908" t="s">
        <v>9054</v>
      </c>
      <c r="M908" s="15">
        <v>7371.77</v>
      </c>
      <c r="N908" t="s">
        <v>11</v>
      </c>
      <c r="O908" t="s">
        <v>16</v>
      </c>
      <c r="P908" t="s">
        <v>42</v>
      </c>
      <c r="Q908">
        <v>41</v>
      </c>
      <c r="U908" s="1" t="s">
        <v>1464</v>
      </c>
      <c r="V908" t="str">
        <f t="shared" si="210"/>
        <v>Seigel</v>
      </c>
      <c r="W908">
        <f t="shared" si="211"/>
        <v>36.799999999999997</v>
      </c>
      <c r="X908">
        <f t="shared" si="212"/>
        <v>5.73</v>
      </c>
      <c r="Y908" t="str">
        <f t="shared" si="213"/>
        <v>Yes</v>
      </c>
      <c r="Z908" t="str">
        <f t="shared" si="214"/>
        <v>No</v>
      </c>
      <c r="AA908" t="str">
        <f t="shared" si="215"/>
        <v>Yes</v>
      </c>
      <c r="AB908">
        <f t="shared" si="216"/>
        <v>1</v>
      </c>
      <c r="AC908" t="str">
        <f t="shared" si="217"/>
        <v>No</v>
      </c>
      <c r="AD908" t="str">
        <f t="shared" si="218"/>
        <v>Obesity</v>
      </c>
      <c r="AE908" t="str">
        <f t="shared" si="219"/>
        <v>Prediabetes</v>
      </c>
      <c r="AF908" t="str">
        <f t="shared" si="220"/>
        <v>24-Nov-1981</v>
      </c>
      <c r="AG908" s="18">
        <f>VLOOKUP($U908,$A907:$Q$2344,13,FALSE)</f>
        <v>7371.77</v>
      </c>
      <c r="AH908" t="str">
        <f t="shared" si="221"/>
        <v>tier - 2</v>
      </c>
      <c r="AI908" t="str">
        <f t="shared" si="222"/>
        <v>tier - 1</v>
      </c>
      <c r="AJ908" t="str">
        <f t="shared" si="223"/>
        <v>R1011</v>
      </c>
      <c r="AK908">
        <f t="shared" si="224"/>
        <v>41</v>
      </c>
    </row>
    <row r="909" spans="1:37" ht="15.6" x14ac:dyDescent="0.3">
      <c r="A909" s="1" t="s">
        <v>1463</v>
      </c>
      <c r="B909" t="s">
        <v>5581</v>
      </c>
      <c r="C909">
        <v>33.880000000000003</v>
      </c>
      <c r="D909">
        <v>10.78</v>
      </c>
      <c r="E909" t="s">
        <v>2381</v>
      </c>
      <c r="F909" t="s">
        <v>2380</v>
      </c>
      <c r="G909" t="s">
        <v>2380</v>
      </c>
      <c r="H909">
        <v>0</v>
      </c>
      <c r="I909" t="s">
        <v>2380</v>
      </c>
      <c r="J909" t="s">
        <v>8344</v>
      </c>
      <c r="K909" t="s">
        <v>8348</v>
      </c>
      <c r="L909" t="s">
        <v>9201</v>
      </c>
      <c r="M909" s="15">
        <v>7388.85</v>
      </c>
      <c r="N909" t="s">
        <v>11</v>
      </c>
      <c r="O909" t="s">
        <v>11</v>
      </c>
      <c r="P909" t="s">
        <v>535</v>
      </c>
      <c r="Q909">
        <v>29</v>
      </c>
      <c r="U909" s="1" t="s">
        <v>1463</v>
      </c>
      <c r="V909" t="str">
        <f t="shared" si="210"/>
        <v>Blas</v>
      </c>
      <c r="W909">
        <f t="shared" si="211"/>
        <v>33.880000000000003</v>
      </c>
      <c r="X909">
        <f t="shared" si="212"/>
        <v>10.78</v>
      </c>
      <c r="Y909" t="str">
        <f t="shared" si="213"/>
        <v>Yes</v>
      </c>
      <c r="Z909" t="str">
        <f t="shared" si="214"/>
        <v>No</v>
      </c>
      <c r="AA909" t="str">
        <f t="shared" si="215"/>
        <v>No</v>
      </c>
      <c r="AB909">
        <f t="shared" si="216"/>
        <v>0</v>
      </c>
      <c r="AC909" t="str">
        <f t="shared" si="217"/>
        <v>No</v>
      </c>
      <c r="AD909" t="str">
        <f t="shared" si="218"/>
        <v>Obesity</v>
      </c>
      <c r="AE909" t="str">
        <f t="shared" si="219"/>
        <v>Diabetes</v>
      </c>
      <c r="AF909" t="str">
        <f t="shared" si="220"/>
        <v>22-Jul-1993</v>
      </c>
      <c r="AG909" s="18">
        <f>VLOOKUP($U909,$A908:$Q$2344,13,FALSE)</f>
        <v>7388.85</v>
      </c>
      <c r="AH909" t="str">
        <f t="shared" si="221"/>
        <v>tier - 2</v>
      </c>
      <c r="AI909" t="str">
        <f t="shared" si="222"/>
        <v>tier - 2</v>
      </c>
      <c r="AJ909" t="str">
        <f t="shared" si="223"/>
        <v>R1026</v>
      </c>
      <c r="AK909">
        <f t="shared" si="224"/>
        <v>29</v>
      </c>
    </row>
    <row r="910" spans="1:37" ht="15.6" x14ac:dyDescent="0.3">
      <c r="A910" s="1" t="s">
        <v>1462</v>
      </c>
      <c r="B910" t="s">
        <v>5582</v>
      </c>
      <c r="C910">
        <v>32.01</v>
      </c>
      <c r="D910">
        <v>5.08</v>
      </c>
      <c r="E910" t="s">
        <v>2381</v>
      </c>
      <c r="F910" t="s">
        <v>2380</v>
      </c>
      <c r="G910" t="s">
        <v>2380</v>
      </c>
      <c r="H910">
        <v>1</v>
      </c>
      <c r="I910" t="s">
        <v>2380</v>
      </c>
      <c r="J910" t="s">
        <v>8344</v>
      </c>
      <c r="K910" t="s">
        <v>8350</v>
      </c>
      <c r="L910" t="s">
        <v>9202</v>
      </c>
      <c r="M910" s="15">
        <v>7403.98</v>
      </c>
      <c r="N910" t="s">
        <v>12</v>
      </c>
      <c r="O910" t="s">
        <v>11</v>
      </c>
      <c r="P910" t="s">
        <v>13</v>
      </c>
      <c r="Q910">
        <v>57</v>
      </c>
      <c r="U910" s="1" t="s">
        <v>1462</v>
      </c>
      <c r="V910" t="str">
        <f t="shared" si="210"/>
        <v>Simpson</v>
      </c>
      <c r="W910">
        <f t="shared" si="211"/>
        <v>32.01</v>
      </c>
      <c r="X910">
        <f t="shared" si="212"/>
        <v>5.08</v>
      </c>
      <c r="Y910" t="str">
        <f t="shared" si="213"/>
        <v>Yes</v>
      </c>
      <c r="Z910" t="str">
        <f t="shared" si="214"/>
        <v>No</v>
      </c>
      <c r="AA910" t="str">
        <f t="shared" si="215"/>
        <v>No</v>
      </c>
      <c r="AB910">
        <f t="shared" si="216"/>
        <v>1</v>
      </c>
      <c r="AC910" t="str">
        <f t="shared" si="217"/>
        <v>No</v>
      </c>
      <c r="AD910" t="str">
        <f t="shared" si="218"/>
        <v>Obesity</v>
      </c>
      <c r="AE910" t="str">
        <f t="shared" si="219"/>
        <v>Normal</v>
      </c>
      <c r="AF910" t="str">
        <f t="shared" si="220"/>
        <v>5-Dec-1965</v>
      </c>
      <c r="AG910" s="18">
        <f>VLOOKUP($U910,$A909:$Q$2344,13,FALSE)</f>
        <v>7403.98</v>
      </c>
      <c r="AH910" t="str">
        <f t="shared" si="221"/>
        <v>tier - 3</v>
      </c>
      <c r="AI910" t="str">
        <f t="shared" si="222"/>
        <v>tier - 2</v>
      </c>
      <c r="AJ910" t="str">
        <f t="shared" si="223"/>
        <v>R1013</v>
      </c>
      <c r="AK910">
        <f t="shared" si="224"/>
        <v>57</v>
      </c>
    </row>
    <row r="911" spans="1:37" ht="15.6" x14ac:dyDescent="0.3">
      <c r="A911" s="1" t="s">
        <v>1461</v>
      </c>
      <c r="B911" t="s">
        <v>5583</v>
      </c>
      <c r="C911">
        <v>33.630000000000003</v>
      </c>
      <c r="D911">
        <v>11.39</v>
      </c>
      <c r="E911" t="s">
        <v>2380</v>
      </c>
      <c r="F911" t="s">
        <v>2380</v>
      </c>
      <c r="G911" t="s">
        <v>2380</v>
      </c>
      <c r="H911">
        <v>0</v>
      </c>
      <c r="I911" t="s">
        <v>2380</v>
      </c>
      <c r="J911" t="s">
        <v>8344</v>
      </c>
      <c r="K911" t="s">
        <v>8348</v>
      </c>
      <c r="L911" t="s">
        <v>9203</v>
      </c>
      <c r="M911" s="15">
        <v>7418.52</v>
      </c>
      <c r="N911" t="s">
        <v>11</v>
      </c>
      <c r="O911" t="s">
        <v>11</v>
      </c>
      <c r="P911" t="s">
        <v>42</v>
      </c>
      <c r="Q911">
        <v>39</v>
      </c>
      <c r="U911" s="1" t="s">
        <v>1461</v>
      </c>
      <c r="V911" t="str">
        <f t="shared" si="210"/>
        <v>Gierman</v>
      </c>
      <c r="W911">
        <f t="shared" si="211"/>
        <v>33.630000000000003</v>
      </c>
      <c r="X911">
        <f t="shared" si="212"/>
        <v>11.39</v>
      </c>
      <c r="Y911" t="str">
        <f t="shared" si="213"/>
        <v>No</v>
      </c>
      <c r="Z911" t="str">
        <f t="shared" si="214"/>
        <v>No</v>
      </c>
      <c r="AA911" t="str">
        <f t="shared" si="215"/>
        <v>No</v>
      </c>
      <c r="AB911">
        <f t="shared" si="216"/>
        <v>0</v>
      </c>
      <c r="AC911" t="str">
        <f t="shared" si="217"/>
        <v>No</v>
      </c>
      <c r="AD911" t="str">
        <f t="shared" si="218"/>
        <v>Obesity</v>
      </c>
      <c r="AE911" t="str">
        <f t="shared" si="219"/>
        <v>Diabetes</v>
      </c>
      <c r="AF911" t="str">
        <f t="shared" si="220"/>
        <v>19-Sep-1983</v>
      </c>
      <c r="AG911" s="18">
        <f>VLOOKUP($U911,$A910:$Q$2344,13,FALSE)</f>
        <v>7418.52</v>
      </c>
      <c r="AH911" t="str">
        <f t="shared" si="221"/>
        <v>tier - 2</v>
      </c>
      <c r="AI911" t="str">
        <f t="shared" si="222"/>
        <v>tier - 2</v>
      </c>
      <c r="AJ911" t="str">
        <f t="shared" si="223"/>
        <v>R1011</v>
      </c>
      <c r="AK911">
        <f t="shared" si="224"/>
        <v>39</v>
      </c>
    </row>
    <row r="912" spans="1:37" ht="15.6" x14ac:dyDescent="0.3">
      <c r="A912" s="1" t="s">
        <v>1460</v>
      </c>
      <c r="B912" t="s">
        <v>5584</v>
      </c>
      <c r="C912">
        <v>34.865000000000002</v>
      </c>
      <c r="D912">
        <v>5.35</v>
      </c>
      <c r="E912" t="s">
        <v>2381</v>
      </c>
      <c r="F912" t="s">
        <v>2380</v>
      </c>
      <c r="G912" t="s">
        <v>2380</v>
      </c>
      <c r="H912">
        <v>1</v>
      </c>
      <c r="I912" t="s">
        <v>2380</v>
      </c>
      <c r="J912" t="s">
        <v>8344</v>
      </c>
      <c r="K912" t="s">
        <v>8350</v>
      </c>
      <c r="L912" t="s">
        <v>9204</v>
      </c>
      <c r="M912" s="15">
        <v>7419.48</v>
      </c>
      <c r="N912" t="s">
        <v>11</v>
      </c>
      <c r="O912" t="s">
        <v>11</v>
      </c>
      <c r="P912" t="s">
        <v>23</v>
      </c>
      <c r="Q912">
        <v>44</v>
      </c>
      <c r="U912" s="1" t="s">
        <v>1460</v>
      </c>
      <c r="V912" t="str">
        <f t="shared" si="210"/>
        <v>Jeuland</v>
      </c>
      <c r="W912">
        <f t="shared" si="211"/>
        <v>34.865000000000002</v>
      </c>
      <c r="X912">
        <f t="shared" si="212"/>
        <v>5.35</v>
      </c>
      <c r="Y912" t="str">
        <f t="shared" si="213"/>
        <v>Yes</v>
      </c>
      <c r="Z912" t="str">
        <f t="shared" si="214"/>
        <v>No</v>
      </c>
      <c r="AA912" t="str">
        <f t="shared" si="215"/>
        <v>No</v>
      </c>
      <c r="AB912">
        <f t="shared" si="216"/>
        <v>1</v>
      </c>
      <c r="AC912" t="str">
        <f t="shared" si="217"/>
        <v>No</v>
      </c>
      <c r="AD912" t="str">
        <f t="shared" si="218"/>
        <v>Obesity</v>
      </c>
      <c r="AE912" t="str">
        <f t="shared" si="219"/>
        <v>Normal</v>
      </c>
      <c r="AF912" t="str">
        <f t="shared" si="220"/>
        <v>12-Nov-1978</v>
      </c>
      <c r="AG912" s="18">
        <f>VLOOKUP($U912,$A911:$Q$2344,13,FALSE)</f>
        <v>7419.48</v>
      </c>
      <c r="AH912" t="str">
        <f t="shared" si="221"/>
        <v>tier - 2</v>
      </c>
      <c r="AI912" t="str">
        <f t="shared" si="222"/>
        <v>tier - 2</v>
      </c>
      <c r="AJ912" t="str">
        <f t="shared" si="223"/>
        <v>R1012</v>
      </c>
      <c r="AK912">
        <f t="shared" si="224"/>
        <v>44</v>
      </c>
    </row>
    <row r="913" spans="1:37" ht="15.6" x14ac:dyDescent="0.3">
      <c r="A913" s="1" t="s">
        <v>1459</v>
      </c>
      <c r="B913" t="s">
        <v>5585</v>
      </c>
      <c r="C913">
        <v>43.11</v>
      </c>
      <c r="D913">
        <v>5.6</v>
      </c>
      <c r="E913" t="s">
        <v>2380</v>
      </c>
      <c r="F913" t="s">
        <v>2380</v>
      </c>
      <c r="G913" t="s">
        <v>2380</v>
      </c>
      <c r="H913">
        <v>0</v>
      </c>
      <c r="I913" t="s">
        <v>2380</v>
      </c>
      <c r="J913" t="s">
        <v>8344</v>
      </c>
      <c r="K913" t="s">
        <v>8350</v>
      </c>
      <c r="L913" t="s">
        <v>9205</v>
      </c>
      <c r="M913" s="15">
        <v>7421.19</v>
      </c>
      <c r="N913" t="s">
        <v>11</v>
      </c>
      <c r="O913" t="s">
        <v>12</v>
      </c>
      <c r="P913" t="s">
        <v>23</v>
      </c>
      <c r="Q913">
        <v>44</v>
      </c>
      <c r="U913" s="1" t="s">
        <v>1459</v>
      </c>
      <c r="V913" t="str">
        <f t="shared" si="210"/>
        <v>Chorney</v>
      </c>
      <c r="W913">
        <f t="shared" si="211"/>
        <v>43.11</v>
      </c>
      <c r="X913">
        <f t="shared" si="212"/>
        <v>5.6</v>
      </c>
      <c r="Y913" t="str">
        <f t="shared" si="213"/>
        <v>No</v>
      </c>
      <c r="Z913" t="str">
        <f t="shared" si="214"/>
        <v>No</v>
      </c>
      <c r="AA913" t="str">
        <f t="shared" si="215"/>
        <v>No</v>
      </c>
      <c r="AB913">
        <f t="shared" si="216"/>
        <v>0</v>
      </c>
      <c r="AC913" t="str">
        <f t="shared" si="217"/>
        <v>No</v>
      </c>
      <c r="AD913" t="str">
        <f t="shared" si="218"/>
        <v>Obesity</v>
      </c>
      <c r="AE913" t="str">
        <f t="shared" si="219"/>
        <v>Normal</v>
      </c>
      <c r="AF913" t="str">
        <f t="shared" si="220"/>
        <v>2-Dec-1978</v>
      </c>
      <c r="AG913" s="18">
        <f>VLOOKUP($U913,$A912:$Q$2344,13,FALSE)</f>
        <v>7421.19</v>
      </c>
      <c r="AH913" t="str">
        <f t="shared" si="221"/>
        <v>tier - 2</v>
      </c>
      <c r="AI913" t="str">
        <f t="shared" si="222"/>
        <v>tier - 3</v>
      </c>
      <c r="AJ913" t="str">
        <f t="shared" si="223"/>
        <v>R1012</v>
      </c>
      <c r="AK913">
        <f t="shared" si="224"/>
        <v>44</v>
      </c>
    </row>
    <row r="914" spans="1:37" ht="15.6" x14ac:dyDescent="0.3">
      <c r="A914" s="1" t="s">
        <v>1458</v>
      </c>
      <c r="B914" t="s">
        <v>5586</v>
      </c>
      <c r="C914">
        <v>30.305</v>
      </c>
      <c r="D914">
        <v>4.2699999999999996</v>
      </c>
      <c r="E914" t="s">
        <v>2381</v>
      </c>
      <c r="F914" t="s">
        <v>2380</v>
      </c>
      <c r="G914" t="s">
        <v>2380</v>
      </c>
      <c r="H914">
        <v>1</v>
      </c>
      <c r="I914" t="s">
        <v>2380</v>
      </c>
      <c r="J914" t="s">
        <v>8344</v>
      </c>
      <c r="K914" t="s">
        <v>8350</v>
      </c>
      <c r="L914" t="s">
        <v>9206</v>
      </c>
      <c r="M914" s="15">
        <v>7441.05</v>
      </c>
      <c r="N914" t="s">
        <v>12</v>
      </c>
      <c r="O914" t="s">
        <v>11</v>
      </c>
      <c r="P914" t="s">
        <v>42</v>
      </c>
      <c r="Q914">
        <v>45</v>
      </c>
      <c r="U914" s="1" t="s">
        <v>1458</v>
      </c>
      <c r="V914" t="str">
        <f t="shared" si="210"/>
        <v>Rook</v>
      </c>
      <c r="W914">
        <f t="shared" si="211"/>
        <v>30.305</v>
      </c>
      <c r="X914">
        <f t="shared" si="212"/>
        <v>4.2699999999999996</v>
      </c>
      <c r="Y914" t="str">
        <f t="shared" si="213"/>
        <v>Yes</v>
      </c>
      <c r="Z914" t="str">
        <f t="shared" si="214"/>
        <v>No</v>
      </c>
      <c r="AA914" t="str">
        <f t="shared" si="215"/>
        <v>No</v>
      </c>
      <c r="AB914">
        <f t="shared" si="216"/>
        <v>1</v>
      </c>
      <c r="AC914" t="str">
        <f t="shared" si="217"/>
        <v>No</v>
      </c>
      <c r="AD914" t="str">
        <f t="shared" si="218"/>
        <v>Obesity</v>
      </c>
      <c r="AE914" t="str">
        <f t="shared" si="219"/>
        <v>Normal</v>
      </c>
      <c r="AF914" t="str">
        <f t="shared" si="220"/>
        <v>25-Aug-1977</v>
      </c>
      <c r="AG914" s="18">
        <f>VLOOKUP($U914,$A913:$Q$2344,13,FALSE)</f>
        <v>7441.05</v>
      </c>
      <c r="AH914" t="str">
        <f t="shared" si="221"/>
        <v>tier - 3</v>
      </c>
      <c r="AI914" t="str">
        <f t="shared" si="222"/>
        <v>tier - 2</v>
      </c>
      <c r="AJ914" t="str">
        <f t="shared" si="223"/>
        <v>R1011</v>
      </c>
      <c r="AK914">
        <f t="shared" si="224"/>
        <v>45</v>
      </c>
    </row>
    <row r="915" spans="1:37" ht="15.6" x14ac:dyDescent="0.3">
      <c r="A915" s="1" t="s">
        <v>1457</v>
      </c>
      <c r="B915" t="s">
        <v>4864</v>
      </c>
      <c r="C915">
        <v>25.175000000000001</v>
      </c>
      <c r="D915">
        <v>5.57</v>
      </c>
      <c r="E915" t="s">
        <v>2381</v>
      </c>
      <c r="F915" t="s">
        <v>2380</v>
      </c>
      <c r="G915" t="s">
        <v>2380</v>
      </c>
      <c r="H915">
        <v>1</v>
      </c>
      <c r="I915" t="s">
        <v>2380</v>
      </c>
      <c r="J915" t="s">
        <v>8345</v>
      </c>
      <c r="K915" t="s">
        <v>8350</v>
      </c>
      <c r="L915" t="s">
        <v>9207</v>
      </c>
      <c r="M915" s="15">
        <v>7441.5</v>
      </c>
      <c r="N915" t="s">
        <v>12</v>
      </c>
      <c r="O915" t="s">
        <v>11</v>
      </c>
      <c r="P915" t="s">
        <v>42</v>
      </c>
      <c r="Q915">
        <v>43</v>
      </c>
      <c r="U915" s="1" t="s">
        <v>1457</v>
      </c>
      <c r="V915" t="str">
        <f t="shared" si="210"/>
        <v>Wright</v>
      </c>
      <c r="W915">
        <f t="shared" si="211"/>
        <v>25.175000000000001</v>
      </c>
      <c r="X915">
        <f t="shared" si="212"/>
        <v>5.57</v>
      </c>
      <c r="Y915" t="str">
        <f t="shared" si="213"/>
        <v>Yes</v>
      </c>
      <c r="Z915" t="str">
        <f t="shared" si="214"/>
        <v>No</v>
      </c>
      <c r="AA915" t="str">
        <f t="shared" si="215"/>
        <v>No</v>
      </c>
      <c r="AB915">
        <f t="shared" si="216"/>
        <v>1</v>
      </c>
      <c r="AC915" t="str">
        <f t="shared" si="217"/>
        <v>No</v>
      </c>
      <c r="AD915" t="str">
        <f t="shared" si="218"/>
        <v>Over weight</v>
      </c>
      <c r="AE915" t="str">
        <f t="shared" si="219"/>
        <v>Normal</v>
      </c>
      <c r="AF915" t="str">
        <f t="shared" si="220"/>
        <v>1-Sep-1979</v>
      </c>
      <c r="AG915" s="18">
        <f>VLOOKUP($U915,$A914:$Q$2344,13,FALSE)</f>
        <v>7441.5</v>
      </c>
      <c r="AH915" t="str">
        <f t="shared" si="221"/>
        <v>tier - 3</v>
      </c>
      <c r="AI915" t="str">
        <f t="shared" si="222"/>
        <v>tier - 2</v>
      </c>
      <c r="AJ915" t="str">
        <f t="shared" si="223"/>
        <v>R1011</v>
      </c>
      <c r="AK915">
        <f t="shared" si="224"/>
        <v>43</v>
      </c>
    </row>
    <row r="916" spans="1:37" ht="15.6" x14ac:dyDescent="0.3">
      <c r="A916" s="1" t="s">
        <v>1456</v>
      </c>
      <c r="B916" t="s">
        <v>5587</v>
      </c>
      <c r="C916">
        <v>26.8</v>
      </c>
      <c r="D916">
        <v>5.68</v>
      </c>
      <c r="E916" t="s">
        <v>2381</v>
      </c>
      <c r="F916" t="s">
        <v>2380</v>
      </c>
      <c r="G916" t="s">
        <v>2380</v>
      </c>
      <c r="H916">
        <v>1</v>
      </c>
      <c r="I916" t="s">
        <v>2380</v>
      </c>
      <c r="J916" t="s">
        <v>8345</v>
      </c>
      <c r="K916" t="s">
        <v>8350</v>
      </c>
      <c r="L916" t="s">
        <v>9208</v>
      </c>
      <c r="M916" s="15">
        <v>7443.64</v>
      </c>
      <c r="N916" t="s">
        <v>11</v>
      </c>
      <c r="O916" t="s">
        <v>12</v>
      </c>
      <c r="P916" t="s">
        <v>23</v>
      </c>
      <c r="Q916">
        <v>42</v>
      </c>
      <c r="U916" s="1" t="s">
        <v>1456</v>
      </c>
      <c r="V916" t="str">
        <f t="shared" si="210"/>
        <v>Chin</v>
      </c>
      <c r="W916">
        <f t="shared" si="211"/>
        <v>26.8</v>
      </c>
      <c r="X916">
        <f t="shared" si="212"/>
        <v>5.68</v>
      </c>
      <c r="Y916" t="str">
        <f t="shared" si="213"/>
        <v>Yes</v>
      </c>
      <c r="Z916" t="str">
        <f t="shared" si="214"/>
        <v>No</v>
      </c>
      <c r="AA916" t="str">
        <f t="shared" si="215"/>
        <v>No</v>
      </c>
      <c r="AB916">
        <f t="shared" si="216"/>
        <v>1</v>
      </c>
      <c r="AC916" t="str">
        <f t="shared" si="217"/>
        <v>No</v>
      </c>
      <c r="AD916" t="str">
        <f t="shared" si="218"/>
        <v>Over weight</v>
      </c>
      <c r="AE916" t="str">
        <f t="shared" si="219"/>
        <v>Normal</v>
      </c>
      <c r="AF916" t="str">
        <f t="shared" si="220"/>
        <v>7-Jul-1980</v>
      </c>
      <c r="AG916" s="18">
        <f>VLOOKUP($U916,$A915:$Q$2344,13,FALSE)</f>
        <v>7443.64</v>
      </c>
      <c r="AH916" t="str">
        <f t="shared" si="221"/>
        <v>tier - 2</v>
      </c>
      <c r="AI916" t="str">
        <f t="shared" si="222"/>
        <v>tier - 3</v>
      </c>
      <c r="AJ916" t="str">
        <f t="shared" si="223"/>
        <v>R1012</v>
      </c>
      <c r="AK916">
        <f t="shared" si="224"/>
        <v>42</v>
      </c>
    </row>
    <row r="917" spans="1:37" ht="15.6" x14ac:dyDescent="0.3">
      <c r="A917" s="1" t="s">
        <v>1455</v>
      </c>
      <c r="B917" t="s">
        <v>4952</v>
      </c>
      <c r="C917">
        <v>21.78</v>
      </c>
      <c r="D917">
        <v>5.3</v>
      </c>
      <c r="E917" t="s">
        <v>2380</v>
      </c>
      <c r="F917" t="s">
        <v>2381</v>
      </c>
      <c r="G917" t="s">
        <v>2380</v>
      </c>
      <c r="H917">
        <v>1</v>
      </c>
      <c r="I917" t="s">
        <v>2380</v>
      </c>
      <c r="J917" t="s">
        <v>8346</v>
      </c>
      <c r="K917" t="s">
        <v>8350</v>
      </c>
      <c r="L917" t="s">
        <v>9209</v>
      </c>
      <c r="M917" s="15">
        <v>7445.92</v>
      </c>
      <c r="N917" t="s">
        <v>12</v>
      </c>
      <c r="O917" t="s">
        <v>16</v>
      </c>
      <c r="P917" t="s">
        <v>42</v>
      </c>
      <c r="Q917">
        <v>45</v>
      </c>
      <c r="U917" s="1" t="s">
        <v>1455</v>
      </c>
      <c r="V917" t="str">
        <f t="shared" si="210"/>
        <v>White</v>
      </c>
      <c r="W917">
        <f t="shared" si="211"/>
        <v>21.78</v>
      </c>
      <c r="X917">
        <f t="shared" si="212"/>
        <v>5.3</v>
      </c>
      <c r="Y917" t="str">
        <f t="shared" si="213"/>
        <v>No</v>
      </c>
      <c r="Z917" t="str">
        <f t="shared" si="214"/>
        <v>Yes</v>
      </c>
      <c r="AA917" t="str">
        <f t="shared" si="215"/>
        <v>No</v>
      </c>
      <c r="AB917">
        <f t="shared" si="216"/>
        <v>1</v>
      </c>
      <c r="AC917" t="str">
        <f t="shared" si="217"/>
        <v>No</v>
      </c>
      <c r="AD917" t="str">
        <f t="shared" si="218"/>
        <v>Normal weight</v>
      </c>
      <c r="AE917" t="str">
        <f t="shared" si="219"/>
        <v>Normal</v>
      </c>
      <c r="AF917" t="str">
        <f t="shared" si="220"/>
        <v>25-Sep-1977</v>
      </c>
      <c r="AG917" s="18">
        <f>VLOOKUP($U917,$A916:$Q$2344,13,FALSE)</f>
        <v>7445.92</v>
      </c>
      <c r="AH917" t="str">
        <f t="shared" si="221"/>
        <v>tier - 3</v>
      </c>
      <c r="AI917" t="str">
        <f t="shared" si="222"/>
        <v>tier - 1</v>
      </c>
      <c r="AJ917" t="str">
        <f t="shared" si="223"/>
        <v>R1011</v>
      </c>
      <c r="AK917">
        <f t="shared" si="224"/>
        <v>45</v>
      </c>
    </row>
    <row r="918" spans="1:37" ht="15.6" x14ac:dyDescent="0.3">
      <c r="A918" s="1" t="s">
        <v>1454</v>
      </c>
      <c r="B918" t="s">
        <v>5588</v>
      </c>
      <c r="C918">
        <v>30.14</v>
      </c>
      <c r="D918">
        <v>9.4499999999999993</v>
      </c>
      <c r="E918" t="s">
        <v>2381</v>
      </c>
      <c r="F918" t="s">
        <v>2380</v>
      </c>
      <c r="G918" t="s">
        <v>2380</v>
      </c>
      <c r="H918">
        <v>0</v>
      </c>
      <c r="I918" t="s">
        <v>2380</v>
      </c>
      <c r="J918" t="s">
        <v>8344</v>
      </c>
      <c r="K918" t="s">
        <v>8348</v>
      </c>
      <c r="L918" t="s">
        <v>9210</v>
      </c>
      <c r="M918" s="15">
        <v>7448.4</v>
      </c>
      <c r="N918" t="s">
        <v>12</v>
      </c>
      <c r="O918" t="s">
        <v>12</v>
      </c>
      <c r="P918" t="s">
        <v>356</v>
      </c>
      <c r="Q918">
        <v>45</v>
      </c>
      <c r="U918" s="1" t="s">
        <v>1454</v>
      </c>
      <c r="V918" t="str">
        <f t="shared" si="210"/>
        <v>Savage</v>
      </c>
      <c r="W918">
        <f t="shared" si="211"/>
        <v>30.14</v>
      </c>
      <c r="X918">
        <f t="shared" si="212"/>
        <v>9.4499999999999993</v>
      </c>
      <c r="Y918" t="str">
        <f t="shared" si="213"/>
        <v>Yes</v>
      </c>
      <c r="Z918" t="str">
        <f t="shared" si="214"/>
        <v>No</v>
      </c>
      <c r="AA918" t="str">
        <f t="shared" si="215"/>
        <v>No</v>
      </c>
      <c r="AB918">
        <f t="shared" si="216"/>
        <v>0</v>
      </c>
      <c r="AC918" t="str">
        <f t="shared" si="217"/>
        <v>No</v>
      </c>
      <c r="AD918" t="str">
        <f t="shared" si="218"/>
        <v>Obesity</v>
      </c>
      <c r="AE918" t="str">
        <f t="shared" si="219"/>
        <v>Diabetes</v>
      </c>
      <c r="AF918" t="str">
        <f t="shared" si="220"/>
        <v>30-Sep-1977</v>
      </c>
      <c r="AG918" s="18">
        <f>VLOOKUP($U918,$A917:$Q$2344,13,FALSE)</f>
        <v>7448.4</v>
      </c>
      <c r="AH918" t="str">
        <f t="shared" si="221"/>
        <v>tier - 3</v>
      </c>
      <c r="AI918" t="str">
        <f t="shared" si="222"/>
        <v>tier - 3</v>
      </c>
      <c r="AJ918" t="str">
        <f t="shared" si="223"/>
        <v>R1017</v>
      </c>
      <c r="AK918">
        <f t="shared" si="224"/>
        <v>45</v>
      </c>
    </row>
    <row r="919" spans="1:37" ht="15.6" x14ac:dyDescent="0.3">
      <c r="A919" s="1" t="s">
        <v>1453</v>
      </c>
      <c r="B919" t="s">
        <v>5589</v>
      </c>
      <c r="C919">
        <v>29.7</v>
      </c>
      <c r="D919">
        <v>6.79</v>
      </c>
      <c r="E919" t="s">
        <v>2381</v>
      </c>
      <c r="F919" t="s">
        <v>2380</v>
      </c>
      <c r="G919" t="s">
        <v>2380</v>
      </c>
      <c r="H919">
        <v>0</v>
      </c>
      <c r="I919" t="s">
        <v>2380</v>
      </c>
      <c r="J919" t="s">
        <v>8345</v>
      </c>
      <c r="K919" t="s">
        <v>8348</v>
      </c>
      <c r="L919" t="s">
        <v>9211</v>
      </c>
      <c r="M919" s="15">
        <v>7450.36</v>
      </c>
      <c r="N919" t="s">
        <v>11</v>
      </c>
      <c r="O919" t="s">
        <v>11</v>
      </c>
      <c r="P919" t="s">
        <v>23</v>
      </c>
      <c r="Q919">
        <v>22</v>
      </c>
      <c r="U919" s="1" t="s">
        <v>1453</v>
      </c>
      <c r="V919" t="str">
        <f t="shared" si="210"/>
        <v>Hitchings</v>
      </c>
      <c r="W919">
        <f t="shared" si="211"/>
        <v>29.7</v>
      </c>
      <c r="X919">
        <f t="shared" si="212"/>
        <v>6.79</v>
      </c>
      <c r="Y919" t="str">
        <f t="shared" si="213"/>
        <v>Yes</v>
      </c>
      <c r="Z919" t="str">
        <f t="shared" si="214"/>
        <v>No</v>
      </c>
      <c r="AA919" t="str">
        <f t="shared" si="215"/>
        <v>No</v>
      </c>
      <c r="AB919">
        <f t="shared" si="216"/>
        <v>0</v>
      </c>
      <c r="AC919" t="str">
        <f t="shared" si="217"/>
        <v>No</v>
      </c>
      <c r="AD919" t="str">
        <f t="shared" si="218"/>
        <v>Over weight</v>
      </c>
      <c r="AE919" t="str">
        <f t="shared" si="219"/>
        <v>Diabetes</v>
      </c>
      <c r="AF919" t="str">
        <f t="shared" si="220"/>
        <v>1-Jun-2001</v>
      </c>
      <c r="AG919" s="18">
        <f>VLOOKUP($U919,$A918:$Q$2344,13,FALSE)</f>
        <v>7450.36</v>
      </c>
      <c r="AH919" t="str">
        <f t="shared" si="221"/>
        <v>tier - 2</v>
      </c>
      <c r="AI919" t="str">
        <f t="shared" si="222"/>
        <v>tier - 2</v>
      </c>
      <c r="AJ919" t="str">
        <f t="shared" si="223"/>
        <v>R1012</v>
      </c>
      <c r="AK919">
        <f t="shared" si="224"/>
        <v>22</v>
      </c>
    </row>
    <row r="920" spans="1:37" ht="15.6" x14ac:dyDescent="0.3">
      <c r="A920" s="1" t="s">
        <v>1452</v>
      </c>
      <c r="B920" t="s">
        <v>5590</v>
      </c>
      <c r="C920">
        <v>32.395000000000003</v>
      </c>
      <c r="D920">
        <v>11.1</v>
      </c>
      <c r="E920" t="s">
        <v>2381</v>
      </c>
      <c r="F920" t="s">
        <v>2380</v>
      </c>
      <c r="G920" t="s">
        <v>2380</v>
      </c>
      <c r="H920">
        <v>0</v>
      </c>
      <c r="I920" t="s">
        <v>2380</v>
      </c>
      <c r="J920" t="s">
        <v>8344</v>
      </c>
      <c r="K920" t="s">
        <v>8348</v>
      </c>
      <c r="L920" t="s">
        <v>9212</v>
      </c>
      <c r="M920" s="15">
        <v>7463.51</v>
      </c>
      <c r="N920" t="s">
        <v>12</v>
      </c>
      <c r="O920" t="s">
        <v>12</v>
      </c>
      <c r="P920" t="s">
        <v>13</v>
      </c>
      <c r="Q920">
        <v>55</v>
      </c>
      <c r="U920" s="1" t="s">
        <v>1452</v>
      </c>
      <c r="V920" t="str">
        <f t="shared" si="210"/>
        <v>Truitt</v>
      </c>
      <c r="W920">
        <f t="shared" si="211"/>
        <v>32.395000000000003</v>
      </c>
      <c r="X920">
        <f t="shared" si="212"/>
        <v>11.1</v>
      </c>
      <c r="Y920" t="str">
        <f t="shared" si="213"/>
        <v>Yes</v>
      </c>
      <c r="Z920" t="str">
        <f t="shared" si="214"/>
        <v>No</v>
      </c>
      <c r="AA920" t="str">
        <f t="shared" si="215"/>
        <v>No</v>
      </c>
      <c r="AB920">
        <f t="shared" si="216"/>
        <v>0</v>
      </c>
      <c r="AC920" t="str">
        <f t="shared" si="217"/>
        <v>No</v>
      </c>
      <c r="AD920" t="str">
        <f t="shared" si="218"/>
        <v>Obesity</v>
      </c>
      <c r="AE920" t="str">
        <f t="shared" si="219"/>
        <v>Diabetes</v>
      </c>
      <c r="AF920" t="str">
        <f t="shared" si="220"/>
        <v>4-Aug-1967</v>
      </c>
      <c r="AG920" s="18">
        <f>VLOOKUP($U920,$A919:$Q$2344,13,FALSE)</f>
        <v>7463.51</v>
      </c>
      <c r="AH920" t="str">
        <f t="shared" si="221"/>
        <v>tier - 3</v>
      </c>
      <c r="AI920" t="str">
        <f t="shared" si="222"/>
        <v>tier - 3</v>
      </c>
      <c r="AJ920" t="str">
        <f t="shared" si="223"/>
        <v>R1013</v>
      </c>
      <c r="AK920">
        <f t="shared" si="224"/>
        <v>55</v>
      </c>
    </row>
    <row r="921" spans="1:37" ht="15.6" x14ac:dyDescent="0.3">
      <c r="A921" s="1" t="s">
        <v>1451</v>
      </c>
      <c r="B921" t="s">
        <v>5591</v>
      </c>
      <c r="C921">
        <v>36.64</v>
      </c>
      <c r="D921">
        <v>7.26</v>
      </c>
      <c r="E921" t="s">
        <v>2380</v>
      </c>
      <c r="F921" t="s">
        <v>2380</v>
      </c>
      <c r="G921" t="s">
        <v>2380</v>
      </c>
      <c r="H921">
        <v>0</v>
      </c>
      <c r="I921" t="s">
        <v>2380</v>
      </c>
      <c r="J921" t="s">
        <v>8344</v>
      </c>
      <c r="K921" t="s">
        <v>8348</v>
      </c>
      <c r="L921" t="s">
        <v>9213</v>
      </c>
      <c r="M921" s="15">
        <v>7487.38</v>
      </c>
      <c r="N921" t="s">
        <v>11</v>
      </c>
      <c r="O921" t="s">
        <v>12</v>
      </c>
      <c r="P921" t="s">
        <v>23</v>
      </c>
      <c r="Q921">
        <v>26</v>
      </c>
      <c r="U921" s="1" t="s">
        <v>1451</v>
      </c>
      <c r="V921" t="str">
        <f t="shared" si="210"/>
        <v>Chang</v>
      </c>
      <c r="W921">
        <f t="shared" si="211"/>
        <v>36.64</v>
      </c>
      <c r="X921">
        <f t="shared" si="212"/>
        <v>7.26</v>
      </c>
      <c r="Y921" t="str">
        <f t="shared" si="213"/>
        <v>No</v>
      </c>
      <c r="Z921" t="str">
        <f t="shared" si="214"/>
        <v>No</v>
      </c>
      <c r="AA921" t="str">
        <f t="shared" si="215"/>
        <v>No</v>
      </c>
      <c r="AB921">
        <f t="shared" si="216"/>
        <v>0</v>
      </c>
      <c r="AC921" t="str">
        <f t="shared" si="217"/>
        <v>No</v>
      </c>
      <c r="AD921" t="str">
        <f t="shared" si="218"/>
        <v>Obesity</v>
      </c>
      <c r="AE921" t="str">
        <f t="shared" si="219"/>
        <v>Diabetes</v>
      </c>
      <c r="AF921" t="str">
        <f t="shared" si="220"/>
        <v>14-Jun-1996</v>
      </c>
      <c r="AG921" s="18">
        <f>VLOOKUP($U921,$A920:$Q$2344,13,FALSE)</f>
        <v>7487.38</v>
      </c>
      <c r="AH921" t="str">
        <f t="shared" si="221"/>
        <v>tier - 2</v>
      </c>
      <c r="AI921" t="str">
        <f t="shared" si="222"/>
        <v>tier - 3</v>
      </c>
      <c r="AJ921" t="str">
        <f t="shared" si="223"/>
        <v>R1012</v>
      </c>
      <c r="AK921">
        <f t="shared" si="224"/>
        <v>26</v>
      </c>
    </row>
    <row r="922" spans="1:37" ht="15.6" x14ac:dyDescent="0.3">
      <c r="A922" s="1" t="s">
        <v>1450</v>
      </c>
      <c r="B922" t="s">
        <v>5592</v>
      </c>
      <c r="C922">
        <v>39.049999999999997</v>
      </c>
      <c r="D922">
        <v>5.27</v>
      </c>
      <c r="E922" t="s">
        <v>2381</v>
      </c>
      <c r="F922" t="s">
        <v>2380</v>
      </c>
      <c r="G922" t="s">
        <v>2380</v>
      </c>
      <c r="H922">
        <v>1</v>
      </c>
      <c r="I922" t="s">
        <v>2380</v>
      </c>
      <c r="J922" t="s">
        <v>8344</v>
      </c>
      <c r="K922" t="s">
        <v>8350</v>
      </c>
      <c r="L922" t="s">
        <v>9214</v>
      </c>
      <c r="M922" s="15">
        <v>7494.63</v>
      </c>
      <c r="N922" t="s">
        <v>11</v>
      </c>
      <c r="O922" t="s">
        <v>12</v>
      </c>
      <c r="P922" t="s">
        <v>200</v>
      </c>
      <c r="Q922">
        <v>34</v>
      </c>
      <c r="U922" s="1" t="s">
        <v>1450</v>
      </c>
      <c r="V922" t="str">
        <f t="shared" si="210"/>
        <v>Frey</v>
      </c>
      <c r="W922">
        <f t="shared" si="211"/>
        <v>39.049999999999997</v>
      </c>
      <c r="X922">
        <f t="shared" si="212"/>
        <v>5.27</v>
      </c>
      <c r="Y922" t="str">
        <f t="shared" si="213"/>
        <v>Yes</v>
      </c>
      <c r="Z922" t="str">
        <f t="shared" si="214"/>
        <v>No</v>
      </c>
      <c r="AA922" t="str">
        <f t="shared" si="215"/>
        <v>No</v>
      </c>
      <c r="AB922">
        <f t="shared" si="216"/>
        <v>1</v>
      </c>
      <c r="AC922" t="str">
        <f t="shared" si="217"/>
        <v>No</v>
      </c>
      <c r="AD922" t="str">
        <f t="shared" si="218"/>
        <v>Obesity</v>
      </c>
      <c r="AE922" t="str">
        <f t="shared" si="219"/>
        <v>Normal</v>
      </c>
      <c r="AF922" t="str">
        <f t="shared" si="220"/>
        <v>15-Dec-1988</v>
      </c>
      <c r="AG922" s="18">
        <f>VLOOKUP($U922,$A921:$Q$2344,13,FALSE)</f>
        <v>7494.63</v>
      </c>
      <c r="AH922" t="str">
        <f t="shared" si="221"/>
        <v>tier - 2</v>
      </c>
      <c r="AI922" t="str">
        <f t="shared" si="222"/>
        <v>tier - 3</v>
      </c>
      <c r="AJ922" t="str">
        <f t="shared" si="223"/>
        <v>R1025</v>
      </c>
      <c r="AK922">
        <f t="shared" si="224"/>
        <v>34</v>
      </c>
    </row>
    <row r="923" spans="1:37" ht="15.6" x14ac:dyDescent="0.3">
      <c r="A923" s="1" t="s">
        <v>1449</v>
      </c>
      <c r="B923" t="s">
        <v>5593</v>
      </c>
      <c r="C923">
        <v>33.1</v>
      </c>
      <c r="D923">
        <v>5.46</v>
      </c>
      <c r="E923" t="s">
        <v>2381</v>
      </c>
      <c r="F923" t="s">
        <v>2380</v>
      </c>
      <c r="G923" t="s">
        <v>2380</v>
      </c>
      <c r="H923">
        <v>1</v>
      </c>
      <c r="I923" t="s">
        <v>2380</v>
      </c>
      <c r="J923" t="s">
        <v>8344</v>
      </c>
      <c r="K923" t="s">
        <v>8350</v>
      </c>
      <c r="L923" t="s">
        <v>9215</v>
      </c>
      <c r="M923" s="15">
        <v>7504.3</v>
      </c>
      <c r="N923" t="s">
        <v>11</v>
      </c>
      <c r="O923" t="s">
        <v>16</v>
      </c>
      <c r="P923" t="s">
        <v>23</v>
      </c>
      <c r="Q923">
        <v>25</v>
      </c>
      <c r="U923" s="1" t="s">
        <v>1449</v>
      </c>
      <c r="V923" t="str">
        <f t="shared" si="210"/>
        <v>Krishna</v>
      </c>
      <c r="W923">
        <f t="shared" si="211"/>
        <v>33.1</v>
      </c>
      <c r="X923">
        <f t="shared" si="212"/>
        <v>5.46</v>
      </c>
      <c r="Y923" t="str">
        <f t="shared" si="213"/>
        <v>Yes</v>
      </c>
      <c r="Z923" t="str">
        <f t="shared" si="214"/>
        <v>No</v>
      </c>
      <c r="AA923" t="str">
        <f t="shared" si="215"/>
        <v>No</v>
      </c>
      <c r="AB923">
        <f t="shared" si="216"/>
        <v>1</v>
      </c>
      <c r="AC923" t="str">
        <f t="shared" si="217"/>
        <v>No</v>
      </c>
      <c r="AD923" t="str">
        <f t="shared" si="218"/>
        <v>Obesity</v>
      </c>
      <c r="AE923" t="str">
        <f t="shared" si="219"/>
        <v>Normal</v>
      </c>
      <c r="AF923" t="str">
        <f t="shared" si="220"/>
        <v>28-Oct-1997</v>
      </c>
      <c r="AG923" s="18">
        <f>VLOOKUP($U923,$A922:$Q$2344,13,FALSE)</f>
        <v>7504.3</v>
      </c>
      <c r="AH923" t="str">
        <f t="shared" si="221"/>
        <v>tier - 2</v>
      </c>
      <c r="AI923" t="str">
        <f t="shared" si="222"/>
        <v>tier - 1</v>
      </c>
      <c r="AJ923" t="str">
        <f t="shared" si="223"/>
        <v>R1012</v>
      </c>
      <c r="AK923">
        <f t="shared" si="224"/>
        <v>25</v>
      </c>
    </row>
    <row r="924" spans="1:37" ht="15.6" x14ac:dyDescent="0.3">
      <c r="A924" s="1" t="s">
        <v>1448</v>
      </c>
      <c r="B924" t="s">
        <v>5594</v>
      </c>
      <c r="C924">
        <v>31.824999999999999</v>
      </c>
      <c r="D924">
        <v>8.1300000000000008</v>
      </c>
      <c r="E924" t="s">
        <v>2380</v>
      </c>
      <c r="F924" t="s">
        <v>2380</v>
      </c>
      <c r="G924" t="s">
        <v>2380</v>
      </c>
      <c r="H924">
        <v>0</v>
      </c>
      <c r="I924" t="s">
        <v>2380</v>
      </c>
      <c r="J924" t="s">
        <v>8344</v>
      </c>
      <c r="K924" t="s">
        <v>8348</v>
      </c>
      <c r="L924" t="s">
        <v>9216</v>
      </c>
      <c r="M924" s="15">
        <v>7512.27</v>
      </c>
      <c r="N924" t="s">
        <v>12</v>
      </c>
      <c r="O924" t="s">
        <v>11</v>
      </c>
      <c r="P924" t="s">
        <v>42</v>
      </c>
      <c r="Q924">
        <v>39</v>
      </c>
      <c r="U924" s="1" t="s">
        <v>1448</v>
      </c>
      <c r="V924" t="str">
        <f t="shared" si="210"/>
        <v>Maher</v>
      </c>
      <c r="W924">
        <f t="shared" si="211"/>
        <v>31.824999999999999</v>
      </c>
      <c r="X924">
        <f t="shared" si="212"/>
        <v>8.1300000000000008</v>
      </c>
      <c r="Y924" t="str">
        <f t="shared" si="213"/>
        <v>No</v>
      </c>
      <c r="Z924" t="str">
        <f t="shared" si="214"/>
        <v>No</v>
      </c>
      <c r="AA924" t="str">
        <f t="shared" si="215"/>
        <v>No</v>
      </c>
      <c r="AB924">
        <f t="shared" si="216"/>
        <v>0</v>
      </c>
      <c r="AC924" t="str">
        <f t="shared" si="217"/>
        <v>No</v>
      </c>
      <c r="AD924" t="str">
        <f t="shared" si="218"/>
        <v>Obesity</v>
      </c>
      <c r="AE924" t="str">
        <f t="shared" si="219"/>
        <v>Diabetes</v>
      </c>
      <c r="AF924" t="str">
        <f t="shared" si="220"/>
        <v>10-Jul-1983</v>
      </c>
      <c r="AG924" s="18">
        <f>VLOOKUP($U924,$A923:$Q$2344,13,FALSE)</f>
        <v>7512.27</v>
      </c>
      <c r="AH924" t="str">
        <f t="shared" si="221"/>
        <v>tier - 3</v>
      </c>
      <c r="AI924" t="str">
        <f t="shared" si="222"/>
        <v>tier - 2</v>
      </c>
      <c r="AJ924" t="str">
        <f t="shared" si="223"/>
        <v>R1011</v>
      </c>
      <c r="AK924">
        <f t="shared" si="224"/>
        <v>39</v>
      </c>
    </row>
    <row r="925" spans="1:37" ht="15.6" x14ac:dyDescent="0.3">
      <c r="A925" s="1" t="s">
        <v>1447</v>
      </c>
      <c r="B925" t="s">
        <v>5595</v>
      </c>
      <c r="C925">
        <v>29</v>
      </c>
      <c r="D925">
        <v>4.25</v>
      </c>
      <c r="E925" t="s">
        <v>2381</v>
      </c>
      <c r="F925" t="s">
        <v>2380</v>
      </c>
      <c r="G925" t="s">
        <v>2380</v>
      </c>
      <c r="H925">
        <v>1</v>
      </c>
      <c r="I925" t="s">
        <v>2380</v>
      </c>
      <c r="J925" t="s">
        <v>8345</v>
      </c>
      <c r="K925" t="s">
        <v>8350</v>
      </c>
      <c r="L925" t="s">
        <v>9217</v>
      </c>
      <c r="M925" s="15">
        <v>7518.03</v>
      </c>
      <c r="N925" t="s">
        <v>11</v>
      </c>
      <c r="O925" t="s">
        <v>12</v>
      </c>
      <c r="P925" t="s">
        <v>23</v>
      </c>
      <c r="Q925">
        <v>44</v>
      </c>
      <c r="U925" s="1" t="s">
        <v>1447</v>
      </c>
      <c r="V925" t="str">
        <f t="shared" si="210"/>
        <v>Boivin</v>
      </c>
      <c r="W925">
        <f t="shared" si="211"/>
        <v>29</v>
      </c>
      <c r="X925">
        <f t="shared" si="212"/>
        <v>4.25</v>
      </c>
      <c r="Y925" t="str">
        <f t="shared" si="213"/>
        <v>Yes</v>
      </c>
      <c r="Z925" t="str">
        <f t="shared" si="214"/>
        <v>No</v>
      </c>
      <c r="AA925" t="str">
        <f t="shared" si="215"/>
        <v>No</v>
      </c>
      <c r="AB925">
        <f t="shared" si="216"/>
        <v>1</v>
      </c>
      <c r="AC925" t="str">
        <f t="shared" si="217"/>
        <v>No</v>
      </c>
      <c r="AD925" t="str">
        <f t="shared" si="218"/>
        <v>Over weight</v>
      </c>
      <c r="AE925" t="str">
        <f t="shared" si="219"/>
        <v>Normal</v>
      </c>
      <c r="AF925" t="str">
        <f t="shared" si="220"/>
        <v>18-Oct-1978</v>
      </c>
      <c r="AG925" s="18">
        <f>VLOOKUP($U925,$A924:$Q$2344,13,FALSE)</f>
        <v>7518.03</v>
      </c>
      <c r="AH925" t="str">
        <f t="shared" si="221"/>
        <v>tier - 2</v>
      </c>
      <c r="AI925" t="str">
        <f t="shared" si="222"/>
        <v>tier - 3</v>
      </c>
      <c r="AJ925" t="str">
        <f t="shared" si="223"/>
        <v>R1012</v>
      </c>
      <c r="AK925">
        <f t="shared" si="224"/>
        <v>44</v>
      </c>
    </row>
    <row r="926" spans="1:37" ht="15.6" x14ac:dyDescent="0.3">
      <c r="A926" s="1" t="s">
        <v>1446</v>
      </c>
      <c r="B926" t="s">
        <v>5596</v>
      </c>
      <c r="C926">
        <v>30.495000000000001</v>
      </c>
      <c r="D926">
        <v>8.68</v>
      </c>
      <c r="E926" t="s">
        <v>2380</v>
      </c>
      <c r="F926" t="s">
        <v>2380</v>
      </c>
      <c r="G926" t="s">
        <v>2380</v>
      </c>
      <c r="H926">
        <v>0</v>
      </c>
      <c r="I926" t="s">
        <v>2380</v>
      </c>
      <c r="J926" t="s">
        <v>8344</v>
      </c>
      <c r="K926" t="s">
        <v>8348</v>
      </c>
      <c r="L926" t="s">
        <v>9218</v>
      </c>
      <c r="M926" s="15">
        <v>7526.71</v>
      </c>
      <c r="N926" t="s">
        <v>12</v>
      </c>
      <c r="O926" t="s">
        <v>16</v>
      </c>
      <c r="P926" t="s">
        <v>23</v>
      </c>
      <c r="Q926">
        <v>46</v>
      </c>
      <c r="U926" s="1" t="s">
        <v>1446</v>
      </c>
      <c r="V926" t="str">
        <f t="shared" si="210"/>
        <v>McAlister</v>
      </c>
      <c r="W926">
        <f t="shared" si="211"/>
        <v>30.495000000000001</v>
      </c>
      <c r="X926">
        <f t="shared" si="212"/>
        <v>8.68</v>
      </c>
      <c r="Y926" t="str">
        <f t="shared" si="213"/>
        <v>No</v>
      </c>
      <c r="Z926" t="str">
        <f t="shared" si="214"/>
        <v>No</v>
      </c>
      <c r="AA926" t="str">
        <f t="shared" si="215"/>
        <v>No</v>
      </c>
      <c r="AB926">
        <f t="shared" si="216"/>
        <v>0</v>
      </c>
      <c r="AC926" t="str">
        <f t="shared" si="217"/>
        <v>No</v>
      </c>
      <c r="AD926" t="str">
        <f t="shared" si="218"/>
        <v>Obesity</v>
      </c>
      <c r="AE926" t="str">
        <f t="shared" si="219"/>
        <v>Diabetes</v>
      </c>
      <c r="AF926" t="str">
        <f t="shared" si="220"/>
        <v>10-Oct-1976</v>
      </c>
      <c r="AG926" s="18">
        <f>VLOOKUP($U926,$A925:$Q$2344,13,FALSE)</f>
        <v>7526.71</v>
      </c>
      <c r="AH926" t="str">
        <f t="shared" si="221"/>
        <v>tier - 3</v>
      </c>
      <c r="AI926" t="str">
        <f t="shared" si="222"/>
        <v>tier - 1</v>
      </c>
      <c r="AJ926" t="str">
        <f t="shared" si="223"/>
        <v>R1012</v>
      </c>
      <c r="AK926">
        <f t="shared" si="224"/>
        <v>46</v>
      </c>
    </row>
    <row r="927" spans="1:37" ht="15.6" x14ac:dyDescent="0.3">
      <c r="A927" s="1" t="s">
        <v>1445</v>
      </c>
      <c r="B927" t="s">
        <v>5597</v>
      </c>
      <c r="C927">
        <v>25.2</v>
      </c>
      <c r="D927">
        <v>6.25</v>
      </c>
      <c r="E927" t="s">
        <v>2381</v>
      </c>
      <c r="F927" t="s">
        <v>2380</v>
      </c>
      <c r="G927" t="s">
        <v>2380</v>
      </c>
      <c r="H927">
        <v>1</v>
      </c>
      <c r="I927" t="s">
        <v>2380</v>
      </c>
      <c r="J927" t="s">
        <v>8345</v>
      </c>
      <c r="K927" t="s">
        <v>8349</v>
      </c>
      <c r="L927" t="s">
        <v>9219</v>
      </c>
      <c r="M927" s="15">
        <v>7531.7</v>
      </c>
      <c r="N927" t="s">
        <v>11</v>
      </c>
      <c r="O927" t="s">
        <v>16</v>
      </c>
      <c r="P927" t="s">
        <v>13</v>
      </c>
      <c r="Q927">
        <v>44</v>
      </c>
      <c r="U927" s="1" t="s">
        <v>1445</v>
      </c>
      <c r="V927" t="str">
        <f t="shared" si="210"/>
        <v>Akhmedova</v>
      </c>
      <c r="W927">
        <f t="shared" si="211"/>
        <v>25.2</v>
      </c>
      <c r="X927">
        <f t="shared" si="212"/>
        <v>6.25</v>
      </c>
      <c r="Y927" t="str">
        <f t="shared" si="213"/>
        <v>Yes</v>
      </c>
      <c r="Z927" t="str">
        <f t="shared" si="214"/>
        <v>No</v>
      </c>
      <c r="AA927" t="str">
        <f t="shared" si="215"/>
        <v>No</v>
      </c>
      <c r="AB927">
        <f t="shared" si="216"/>
        <v>1</v>
      </c>
      <c r="AC927" t="str">
        <f t="shared" si="217"/>
        <v>No</v>
      </c>
      <c r="AD927" t="str">
        <f t="shared" si="218"/>
        <v>Over weight</v>
      </c>
      <c r="AE927" t="str">
        <f t="shared" si="219"/>
        <v>Prediabetes</v>
      </c>
      <c r="AF927" t="str">
        <f t="shared" si="220"/>
        <v>14-Dec-1978</v>
      </c>
      <c r="AG927" s="18">
        <f>VLOOKUP($U927,$A926:$Q$2344,13,FALSE)</f>
        <v>7531.7</v>
      </c>
      <c r="AH927" t="str">
        <f t="shared" si="221"/>
        <v>tier - 2</v>
      </c>
      <c r="AI927" t="str">
        <f t="shared" si="222"/>
        <v>tier - 1</v>
      </c>
      <c r="AJ927" t="str">
        <f t="shared" si="223"/>
        <v>R1013</v>
      </c>
      <c r="AK927">
        <f t="shared" si="224"/>
        <v>44</v>
      </c>
    </row>
    <row r="928" spans="1:37" ht="15.6" x14ac:dyDescent="0.3">
      <c r="A928" s="1" t="s">
        <v>1444</v>
      </c>
      <c r="B928" t="s">
        <v>5598</v>
      </c>
      <c r="C928">
        <v>22.77</v>
      </c>
      <c r="D928">
        <v>4.47</v>
      </c>
      <c r="E928" t="s">
        <v>2381</v>
      </c>
      <c r="F928" t="s">
        <v>2380</v>
      </c>
      <c r="G928" t="s">
        <v>2380</v>
      </c>
      <c r="H928">
        <v>1</v>
      </c>
      <c r="I928" t="s">
        <v>2380</v>
      </c>
      <c r="J928" t="s">
        <v>8346</v>
      </c>
      <c r="K928" t="s">
        <v>8350</v>
      </c>
      <c r="L928" t="s">
        <v>8907</v>
      </c>
      <c r="M928" s="15">
        <v>7537.16</v>
      </c>
      <c r="N928" t="s">
        <v>11</v>
      </c>
      <c r="O928" t="s">
        <v>11</v>
      </c>
      <c r="P928" t="s">
        <v>23</v>
      </c>
      <c r="Q928">
        <v>38</v>
      </c>
      <c r="U928" s="1" t="s">
        <v>1444</v>
      </c>
      <c r="V928" t="str">
        <f t="shared" si="210"/>
        <v>Tucker</v>
      </c>
      <c r="W928">
        <f t="shared" si="211"/>
        <v>22.77</v>
      </c>
      <c r="X928">
        <f t="shared" si="212"/>
        <v>4.47</v>
      </c>
      <c r="Y928" t="str">
        <f t="shared" si="213"/>
        <v>Yes</v>
      </c>
      <c r="Z928" t="str">
        <f t="shared" si="214"/>
        <v>No</v>
      </c>
      <c r="AA928" t="str">
        <f t="shared" si="215"/>
        <v>No</v>
      </c>
      <c r="AB928">
        <f t="shared" si="216"/>
        <v>1</v>
      </c>
      <c r="AC928" t="str">
        <f t="shared" si="217"/>
        <v>No</v>
      </c>
      <c r="AD928" t="str">
        <f t="shared" si="218"/>
        <v>Normal weight</v>
      </c>
      <c r="AE928" t="str">
        <f t="shared" si="219"/>
        <v>Normal</v>
      </c>
      <c r="AF928" t="str">
        <f t="shared" si="220"/>
        <v>22-Aug-1984</v>
      </c>
      <c r="AG928" s="18">
        <f>VLOOKUP($U928,$A927:$Q$2344,13,FALSE)</f>
        <v>7537.16</v>
      </c>
      <c r="AH928" t="str">
        <f t="shared" si="221"/>
        <v>tier - 2</v>
      </c>
      <c r="AI928" t="str">
        <f t="shared" si="222"/>
        <v>tier - 2</v>
      </c>
      <c r="AJ928" t="str">
        <f t="shared" si="223"/>
        <v>R1012</v>
      </c>
      <c r="AK928">
        <f t="shared" si="224"/>
        <v>38</v>
      </c>
    </row>
    <row r="929" spans="1:37" ht="15.6" x14ac:dyDescent="0.3">
      <c r="A929" s="1" t="s">
        <v>1443</v>
      </c>
      <c r="B929" t="s">
        <v>5599</v>
      </c>
      <c r="C929">
        <v>23.18</v>
      </c>
      <c r="D929">
        <v>8.31</v>
      </c>
      <c r="E929" t="s">
        <v>2380</v>
      </c>
      <c r="F929" t="s">
        <v>2380</v>
      </c>
      <c r="G929" t="s">
        <v>2380</v>
      </c>
      <c r="H929">
        <v>0</v>
      </c>
      <c r="I929" t="s">
        <v>2380</v>
      </c>
      <c r="J929" t="s">
        <v>8346</v>
      </c>
      <c r="K929" t="s">
        <v>8348</v>
      </c>
      <c r="L929" t="s">
        <v>9214</v>
      </c>
      <c r="M929" s="15">
        <v>7538.52</v>
      </c>
      <c r="N929" t="s">
        <v>11</v>
      </c>
      <c r="O929" t="s">
        <v>11</v>
      </c>
      <c r="P929" t="s">
        <v>23</v>
      </c>
      <c r="Q929">
        <v>34</v>
      </c>
      <c r="U929" s="1" t="s">
        <v>1443</v>
      </c>
      <c r="V929" t="str">
        <f t="shared" si="210"/>
        <v>Gramelspacher</v>
      </c>
      <c r="W929">
        <f t="shared" si="211"/>
        <v>23.18</v>
      </c>
      <c r="X929">
        <f t="shared" si="212"/>
        <v>8.31</v>
      </c>
      <c r="Y929" t="str">
        <f t="shared" si="213"/>
        <v>No</v>
      </c>
      <c r="Z929" t="str">
        <f t="shared" si="214"/>
        <v>No</v>
      </c>
      <c r="AA929" t="str">
        <f t="shared" si="215"/>
        <v>No</v>
      </c>
      <c r="AB929">
        <f t="shared" si="216"/>
        <v>0</v>
      </c>
      <c r="AC929" t="str">
        <f t="shared" si="217"/>
        <v>No</v>
      </c>
      <c r="AD929" t="str">
        <f t="shared" si="218"/>
        <v>Normal weight</v>
      </c>
      <c r="AE929" t="str">
        <f t="shared" si="219"/>
        <v>Diabetes</v>
      </c>
      <c r="AF929" t="str">
        <f t="shared" si="220"/>
        <v>15-Dec-1988</v>
      </c>
      <c r="AG929" s="18">
        <f>VLOOKUP($U929,$A928:$Q$2344,13,FALSE)</f>
        <v>7538.52</v>
      </c>
      <c r="AH929" t="str">
        <f t="shared" si="221"/>
        <v>tier - 2</v>
      </c>
      <c r="AI929" t="str">
        <f t="shared" si="222"/>
        <v>tier - 2</v>
      </c>
      <c r="AJ929" t="str">
        <f t="shared" si="223"/>
        <v>R1012</v>
      </c>
      <c r="AK929">
        <f t="shared" si="224"/>
        <v>34</v>
      </c>
    </row>
    <row r="930" spans="1:37" ht="15.6" x14ac:dyDescent="0.3">
      <c r="A930" s="1" t="s">
        <v>1442</v>
      </c>
      <c r="B930" t="s">
        <v>5600</v>
      </c>
      <c r="C930">
        <v>35.409999999999997</v>
      </c>
      <c r="D930">
        <v>5.68</v>
      </c>
      <c r="E930" t="s">
        <v>2380</v>
      </c>
      <c r="F930" t="s">
        <v>2380</v>
      </c>
      <c r="G930" t="s">
        <v>2380</v>
      </c>
      <c r="H930">
        <v>0</v>
      </c>
      <c r="I930" t="s">
        <v>2380</v>
      </c>
      <c r="J930" t="s">
        <v>8344</v>
      </c>
      <c r="K930" t="s">
        <v>8350</v>
      </c>
      <c r="L930" t="s">
        <v>9220</v>
      </c>
      <c r="M930" s="15">
        <v>7567.13</v>
      </c>
      <c r="N930" t="s">
        <v>11</v>
      </c>
      <c r="O930" t="s">
        <v>11</v>
      </c>
      <c r="P930" t="s">
        <v>300</v>
      </c>
      <c r="Q930">
        <v>28</v>
      </c>
      <c r="U930" s="1" t="s">
        <v>1442</v>
      </c>
      <c r="V930" t="str">
        <f t="shared" si="210"/>
        <v>Goldsmith</v>
      </c>
      <c r="W930">
        <f t="shared" si="211"/>
        <v>35.409999999999997</v>
      </c>
      <c r="X930">
        <f t="shared" si="212"/>
        <v>5.68</v>
      </c>
      <c r="Y930" t="str">
        <f t="shared" si="213"/>
        <v>No</v>
      </c>
      <c r="Z930" t="str">
        <f t="shared" si="214"/>
        <v>No</v>
      </c>
      <c r="AA930" t="str">
        <f t="shared" si="215"/>
        <v>No</v>
      </c>
      <c r="AB930">
        <f t="shared" si="216"/>
        <v>0</v>
      </c>
      <c r="AC930" t="str">
        <f t="shared" si="217"/>
        <v>No</v>
      </c>
      <c r="AD930" t="str">
        <f t="shared" si="218"/>
        <v>Obesity</v>
      </c>
      <c r="AE930" t="str">
        <f t="shared" si="219"/>
        <v>Normal</v>
      </c>
      <c r="AF930" t="str">
        <f t="shared" si="220"/>
        <v>14-Aug-1994</v>
      </c>
      <c r="AG930" s="18">
        <f>VLOOKUP($U930,$A929:$Q$2344,13,FALSE)</f>
        <v>7567.13</v>
      </c>
      <c r="AH930" t="str">
        <f t="shared" si="221"/>
        <v>tier - 2</v>
      </c>
      <c r="AI930" t="str">
        <f t="shared" si="222"/>
        <v>tier - 2</v>
      </c>
      <c r="AJ930" t="str">
        <f t="shared" si="223"/>
        <v>R1021</v>
      </c>
      <c r="AK930">
        <f t="shared" si="224"/>
        <v>28</v>
      </c>
    </row>
    <row r="931" spans="1:37" ht="15.6" x14ac:dyDescent="0.3">
      <c r="A931" s="1" t="s">
        <v>1441</v>
      </c>
      <c r="B931" t="s">
        <v>5601</v>
      </c>
      <c r="C931">
        <v>32.11</v>
      </c>
      <c r="D931">
        <v>4.75</v>
      </c>
      <c r="E931" t="s">
        <v>2381</v>
      </c>
      <c r="F931" t="s">
        <v>2380</v>
      </c>
      <c r="G931" t="s">
        <v>2380</v>
      </c>
      <c r="H931">
        <v>2</v>
      </c>
      <c r="I931" t="s">
        <v>2380</v>
      </c>
      <c r="J931" t="s">
        <v>8344</v>
      </c>
      <c r="K931" t="s">
        <v>8350</v>
      </c>
      <c r="L931" t="s">
        <v>9221</v>
      </c>
      <c r="M931" s="15">
        <v>7585.62</v>
      </c>
      <c r="N931" t="s">
        <v>12</v>
      </c>
      <c r="O931" t="s">
        <v>11</v>
      </c>
      <c r="P931" t="s">
        <v>13</v>
      </c>
      <c r="Q931">
        <v>55</v>
      </c>
      <c r="U931" s="1" t="s">
        <v>1441</v>
      </c>
      <c r="V931" t="str">
        <f t="shared" si="210"/>
        <v>Tranter</v>
      </c>
      <c r="W931">
        <f t="shared" si="211"/>
        <v>32.11</v>
      </c>
      <c r="X931">
        <f t="shared" si="212"/>
        <v>4.75</v>
      </c>
      <c r="Y931" t="str">
        <f t="shared" si="213"/>
        <v>Yes</v>
      </c>
      <c r="Z931" t="str">
        <f t="shared" si="214"/>
        <v>No</v>
      </c>
      <c r="AA931" t="str">
        <f t="shared" si="215"/>
        <v>No</v>
      </c>
      <c r="AB931">
        <f t="shared" si="216"/>
        <v>2</v>
      </c>
      <c r="AC931" t="str">
        <f t="shared" si="217"/>
        <v>No</v>
      </c>
      <c r="AD931" t="str">
        <f t="shared" si="218"/>
        <v>Obesity</v>
      </c>
      <c r="AE931" t="str">
        <f t="shared" si="219"/>
        <v>Normal</v>
      </c>
      <c r="AF931" t="str">
        <f t="shared" si="220"/>
        <v>17-Jul-1967</v>
      </c>
      <c r="AG931" s="18">
        <f>VLOOKUP($U931,$A930:$Q$2344,13,FALSE)</f>
        <v>7585.62</v>
      </c>
      <c r="AH931" t="str">
        <f t="shared" si="221"/>
        <v>tier - 3</v>
      </c>
      <c r="AI931" t="str">
        <f t="shared" si="222"/>
        <v>tier - 2</v>
      </c>
      <c r="AJ931" t="str">
        <f t="shared" si="223"/>
        <v>R1013</v>
      </c>
      <c r="AK931">
        <f t="shared" si="224"/>
        <v>55</v>
      </c>
    </row>
    <row r="932" spans="1:37" ht="15.6" x14ac:dyDescent="0.3">
      <c r="A932" s="1" t="s">
        <v>1440</v>
      </c>
      <c r="B932" t="s">
        <v>5602</v>
      </c>
      <c r="C932">
        <v>34.479999999999997</v>
      </c>
      <c r="D932">
        <v>6.31</v>
      </c>
      <c r="E932" t="s">
        <v>2380</v>
      </c>
      <c r="F932" t="s">
        <v>2380</v>
      </c>
      <c r="G932" t="s">
        <v>2381</v>
      </c>
      <c r="H932">
        <v>1</v>
      </c>
      <c r="I932" t="s">
        <v>2380</v>
      </c>
      <c r="J932" t="s">
        <v>8344</v>
      </c>
      <c r="K932" t="s">
        <v>8349</v>
      </c>
      <c r="L932" t="s">
        <v>9222</v>
      </c>
      <c r="M932" s="15">
        <v>7607.03</v>
      </c>
      <c r="N932" t="s">
        <v>11</v>
      </c>
      <c r="O932" t="s">
        <v>11</v>
      </c>
      <c r="P932" t="s">
        <v>23</v>
      </c>
      <c r="Q932">
        <v>25</v>
      </c>
      <c r="U932" s="1" t="s">
        <v>1440</v>
      </c>
      <c r="V932" t="str">
        <f t="shared" si="210"/>
        <v>Tu</v>
      </c>
      <c r="W932">
        <f t="shared" si="211"/>
        <v>34.479999999999997</v>
      </c>
      <c r="X932">
        <f t="shared" si="212"/>
        <v>6.31</v>
      </c>
      <c r="Y932" t="str">
        <f t="shared" si="213"/>
        <v>No</v>
      </c>
      <c r="Z932" t="str">
        <f t="shared" si="214"/>
        <v>No</v>
      </c>
      <c r="AA932" t="str">
        <f t="shared" si="215"/>
        <v>Yes</v>
      </c>
      <c r="AB932">
        <f t="shared" si="216"/>
        <v>1</v>
      </c>
      <c r="AC932" t="str">
        <f t="shared" si="217"/>
        <v>No</v>
      </c>
      <c r="AD932" t="str">
        <f t="shared" si="218"/>
        <v>Obesity</v>
      </c>
      <c r="AE932" t="str">
        <f t="shared" si="219"/>
        <v>Prediabetes</v>
      </c>
      <c r="AF932" t="str">
        <f t="shared" si="220"/>
        <v>30-Sep-1997</v>
      </c>
      <c r="AG932" s="18">
        <f>VLOOKUP($U932,$A931:$Q$2344,13,FALSE)</f>
        <v>7607.03</v>
      </c>
      <c r="AH932" t="str">
        <f t="shared" si="221"/>
        <v>tier - 2</v>
      </c>
      <c r="AI932" t="str">
        <f t="shared" si="222"/>
        <v>tier - 2</v>
      </c>
      <c r="AJ932" t="str">
        <f t="shared" si="223"/>
        <v>R1012</v>
      </c>
      <c r="AK932">
        <f t="shared" si="224"/>
        <v>25</v>
      </c>
    </row>
    <row r="933" spans="1:37" ht="15.6" x14ac:dyDescent="0.3">
      <c r="A933" s="1" t="s">
        <v>1439</v>
      </c>
      <c r="B933" t="s">
        <v>5603</v>
      </c>
      <c r="C933">
        <v>34.39</v>
      </c>
      <c r="D933">
        <v>6.28</v>
      </c>
      <c r="E933" t="s">
        <v>2381</v>
      </c>
      <c r="F933" t="s">
        <v>2380</v>
      </c>
      <c r="G933" t="s">
        <v>2380</v>
      </c>
      <c r="H933">
        <v>1</v>
      </c>
      <c r="I933" t="s">
        <v>2380</v>
      </c>
      <c r="J933" t="s">
        <v>8344</v>
      </c>
      <c r="K933" t="s">
        <v>8349</v>
      </c>
      <c r="L933" t="s">
        <v>9223</v>
      </c>
      <c r="M933" s="15">
        <v>7609.6</v>
      </c>
      <c r="N933" t="s">
        <v>12</v>
      </c>
      <c r="O933" t="s">
        <v>11</v>
      </c>
      <c r="P933" t="s">
        <v>23</v>
      </c>
      <c r="Q933">
        <v>54</v>
      </c>
      <c r="U933" s="1" t="s">
        <v>1439</v>
      </c>
      <c r="V933" t="str">
        <f t="shared" si="210"/>
        <v>Kaczka</v>
      </c>
      <c r="W933">
        <f t="shared" si="211"/>
        <v>34.39</v>
      </c>
      <c r="X933">
        <f t="shared" si="212"/>
        <v>6.28</v>
      </c>
      <c r="Y933" t="str">
        <f t="shared" si="213"/>
        <v>Yes</v>
      </c>
      <c r="Z933" t="str">
        <f t="shared" si="214"/>
        <v>No</v>
      </c>
      <c r="AA933" t="str">
        <f t="shared" si="215"/>
        <v>No</v>
      </c>
      <c r="AB933">
        <f t="shared" si="216"/>
        <v>1</v>
      </c>
      <c r="AC933" t="str">
        <f t="shared" si="217"/>
        <v>No</v>
      </c>
      <c r="AD933" t="str">
        <f t="shared" si="218"/>
        <v>Obesity</v>
      </c>
      <c r="AE933" t="str">
        <f t="shared" si="219"/>
        <v>Prediabetes</v>
      </c>
      <c r="AF933" t="str">
        <f t="shared" si="220"/>
        <v>3-Jul-1968</v>
      </c>
      <c r="AG933" s="18">
        <f>VLOOKUP($U933,$A932:$Q$2344,13,FALSE)</f>
        <v>7609.6</v>
      </c>
      <c r="AH933" t="str">
        <f t="shared" si="221"/>
        <v>tier - 3</v>
      </c>
      <c r="AI933" t="str">
        <f t="shared" si="222"/>
        <v>tier - 2</v>
      </c>
      <c r="AJ933" t="str">
        <f t="shared" si="223"/>
        <v>R1012</v>
      </c>
      <c r="AK933">
        <f t="shared" si="224"/>
        <v>54</v>
      </c>
    </row>
    <row r="934" spans="1:37" ht="15.6" x14ac:dyDescent="0.3">
      <c r="A934" s="1" t="s">
        <v>1438</v>
      </c>
      <c r="B934" t="s">
        <v>5604</v>
      </c>
      <c r="C934">
        <v>26.4</v>
      </c>
      <c r="D934">
        <v>9.2899999999999991</v>
      </c>
      <c r="E934" t="s">
        <v>2381</v>
      </c>
      <c r="F934" t="s">
        <v>2380</v>
      </c>
      <c r="G934" t="s">
        <v>2381</v>
      </c>
      <c r="H934">
        <v>1</v>
      </c>
      <c r="I934" t="s">
        <v>2380</v>
      </c>
      <c r="J934" t="s">
        <v>8345</v>
      </c>
      <c r="K934" t="s">
        <v>8348</v>
      </c>
      <c r="L934" t="s">
        <v>9224</v>
      </c>
      <c r="M934" s="15">
        <v>7623.13</v>
      </c>
      <c r="N934" t="s">
        <v>11</v>
      </c>
      <c r="O934" t="s">
        <v>12</v>
      </c>
      <c r="P934" t="s">
        <v>42</v>
      </c>
      <c r="Q934">
        <v>26</v>
      </c>
      <c r="U934" s="1" t="s">
        <v>1438</v>
      </c>
      <c r="V934" t="str">
        <f t="shared" si="210"/>
        <v>Hunter</v>
      </c>
      <c r="W934">
        <f t="shared" si="211"/>
        <v>26.4</v>
      </c>
      <c r="X934">
        <f t="shared" si="212"/>
        <v>9.2899999999999991</v>
      </c>
      <c r="Y934" t="str">
        <f t="shared" si="213"/>
        <v>Yes</v>
      </c>
      <c r="Z934" t="str">
        <f t="shared" si="214"/>
        <v>No</v>
      </c>
      <c r="AA934" t="str">
        <f t="shared" si="215"/>
        <v>Yes</v>
      </c>
      <c r="AB934">
        <f t="shared" si="216"/>
        <v>1</v>
      </c>
      <c r="AC934" t="str">
        <f t="shared" si="217"/>
        <v>No</v>
      </c>
      <c r="AD934" t="str">
        <f t="shared" si="218"/>
        <v>Over weight</v>
      </c>
      <c r="AE934" t="str">
        <f t="shared" si="219"/>
        <v>Diabetes</v>
      </c>
      <c r="AF934" t="str">
        <f t="shared" si="220"/>
        <v>17-Sep-1996</v>
      </c>
      <c r="AG934" s="18">
        <f>VLOOKUP($U934,$A933:$Q$2344,13,FALSE)</f>
        <v>7623.13</v>
      </c>
      <c r="AH934" t="str">
        <f t="shared" si="221"/>
        <v>tier - 2</v>
      </c>
      <c r="AI934" t="str">
        <f t="shared" si="222"/>
        <v>tier - 3</v>
      </c>
      <c r="AJ934" t="str">
        <f t="shared" si="223"/>
        <v>R1011</v>
      </c>
      <c r="AK934">
        <f t="shared" si="224"/>
        <v>26</v>
      </c>
    </row>
    <row r="935" spans="1:37" ht="15.6" x14ac:dyDescent="0.3">
      <c r="A935" s="1" t="s">
        <v>1437</v>
      </c>
      <c r="B935" t="s">
        <v>4732</v>
      </c>
      <c r="C935">
        <v>28.1</v>
      </c>
      <c r="D935">
        <v>5.79</v>
      </c>
      <c r="E935" t="s">
        <v>2381</v>
      </c>
      <c r="F935" t="s">
        <v>2380</v>
      </c>
      <c r="G935" t="s">
        <v>2381</v>
      </c>
      <c r="H935">
        <v>1</v>
      </c>
      <c r="I935" t="s">
        <v>2380</v>
      </c>
      <c r="J935" t="s">
        <v>8345</v>
      </c>
      <c r="K935" t="s">
        <v>8349</v>
      </c>
      <c r="L935" t="s">
        <v>9225</v>
      </c>
      <c r="M935" s="15">
        <v>7623.52</v>
      </c>
      <c r="N935" t="s">
        <v>11</v>
      </c>
      <c r="O935" t="s">
        <v>16</v>
      </c>
      <c r="P935" t="s">
        <v>42</v>
      </c>
      <c r="Q935">
        <v>44</v>
      </c>
      <c r="U935" s="1" t="s">
        <v>1437</v>
      </c>
      <c r="V935" t="str">
        <f t="shared" si="210"/>
        <v>Moran</v>
      </c>
      <c r="W935">
        <f t="shared" si="211"/>
        <v>28.1</v>
      </c>
      <c r="X935">
        <f t="shared" si="212"/>
        <v>5.79</v>
      </c>
      <c r="Y935" t="str">
        <f t="shared" si="213"/>
        <v>Yes</v>
      </c>
      <c r="Z935" t="str">
        <f t="shared" si="214"/>
        <v>No</v>
      </c>
      <c r="AA935" t="str">
        <f t="shared" si="215"/>
        <v>Yes</v>
      </c>
      <c r="AB935">
        <f t="shared" si="216"/>
        <v>1</v>
      </c>
      <c r="AC935" t="str">
        <f t="shared" si="217"/>
        <v>No</v>
      </c>
      <c r="AD935" t="str">
        <f t="shared" si="218"/>
        <v>Over weight</v>
      </c>
      <c r="AE935" t="str">
        <f t="shared" si="219"/>
        <v>Prediabetes</v>
      </c>
      <c r="AF935" t="str">
        <f t="shared" si="220"/>
        <v>28-Nov-1978</v>
      </c>
      <c r="AG935" s="18">
        <f>VLOOKUP($U935,$A934:$Q$2344,13,FALSE)</f>
        <v>7623.52</v>
      </c>
      <c r="AH935" t="str">
        <f t="shared" si="221"/>
        <v>tier - 2</v>
      </c>
      <c r="AI935" t="str">
        <f t="shared" si="222"/>
        <v>tier - 1</v>
      </c>
      <c r="AJ935" t="str">
        <f t="shared" si="223"/>
        <v>R1011</v>
      </c>
      <c r="AK935">
        <f t="shared" si="224"/>
        <v>44</v>
      </c>
    </row>
    <row r="936" spans="1:37" ht="15.6" x14ac:dyDescent="0.3">
      <c r="A936" s="1" t="s">
        <v>1436</v>
      </c>
      <c r="B936" t="s">
        <v>5605</v>
      </c>
      <c r="C936">
        <v>27</v>
      </c>
      <c r="D936">
        <v>4.54</v>
      </c>
      <c r="E936" t="s">
        <v>2381</v>
      </c>
      <c r="F936" t="s">
        <v>2380</v>
      </c>
      <c r="G936" t="s">
        <v>2380</v>
      </c>
      <c r="H936">
        <v>1</v>
      </c>
      <c r="I936" t="s">
        <v>2380</v>
      </c>
      <c r="J936" t="s">
        <v>8345</v>
      </c>
      <c r="K936" t="s">
        <v>8350</v>
      </c>
      <c r="L936" t="s">
        <v>9226</v>
      </c>
      <c r="M936" s="15">
        <v>7624.63</v>
      </c>
      <c r="N936" t="s">
        <v>11</v>
      </c>
      <c r="O936" t="s">
        <v>16</v>
      </c>
      <c r="P936" t="s">
        <v>42</v>
      </c>
      <c r="Q936">
        <v>44</v>
      </c>
      <c r="U936" s="1" t="s">
        <v>1436</v>
      </c>
      <c r="V936" t="str">
        <f t="shared" si="210"/>
        <v>Ashby</v>
      </c>
      <c r="W936">
        <f t="shared" si="211"/>
        <v>27</v>
      </c>
      <c r="X936">
        <f t="shared" si="212"/>
        <v>4.54</v>
      </c>
      <c r="Y936" t="str">
        <f t="shared" si="213"/>
        <v>Yes</v>
      </c>
      <c r="Z936" t="str">
        <f t="shared" si="214"/>
        <v>No</v>
      </c>
      <c r="AA936" t="str">
        <f t="shared" si="215"/>
        <v>No</v>
      </c>
      <c r="AB936">
        <f t="shared" si="216"/>
        <v>1</v>
      </c>
      <c r="AC936" t="str">
        <f t="shared" si="217"/>
        <v>No</v>
      </c>
      <c r="AD936" t="str">
        <f t="shared" si="218"/>
        <v>Over weight</v>
      </c>
      <c r="AE936" t="str">
        <f t="shared" si="219"/>
        <v>Normal</v>
      </c>
      <c r="AF936" t="str">
        <f t="shared" si="220"/>
        <v>6-Nov-1978</v>
      </c>
      <c r="AG936" s="18">
        <f>VLOOKUP($U936,$A935:$Q$2344,13,FALSE)</f>
        <v>7624.63</v>
      </c>
      <c r="AH936" t="str">
        <f t="shared" si="221"/>
        <v>tier - 2</v>
      </c>
      <c r="AI936" t="str">
        <f t="shared" si="222"/>
        <v>tier - 1</v>
      </c>
      <c r="AJ936" t="str">
        <f t="shared" si="223"/>
        <v>R1011</v>
      </c>
      <c r="AK936">
        <f t="shared" si="224"/>
        <v>44</v>
      </c>
    </row>
    <row r="937" spans="1:37" ht="15.6" x14ac:dyDescent="0.3">
      <c r="A937" s="1" t="s">
        <v>1435</v>
      </c>
      <c r="B937" t="s">
        <v>5606</v>
      </c>
      <c r="C937">
        <v>28.594999999999999</v>
      </c>
      <c r="D937">
        <v>4.68</v>
      </c>
      <c r="E937" t="s">
        <v>2381</v>
      </c>
      <c r="F937" t="s">
        <v>2380</v>
      </c>
      <c r="G937" t="s">
        <v>2380</v>
      </c>
      <c r="H937">
        <v>1</v>
      </c>
      <c r="I937" t="s">
        <v>2380</v>
      </c>
      <c r="J937" t="s">
        <v>8345</v>
      </c>
      <c r="K937" t="s">
        <v>8350</v>
      </c>
      <c r="L937" t="s">
        <v>9141</v>
      </c>
      <c r="M937" s="15">
        <v>7626.99</v>
      </c>
      <c r="N937" t="s">
        <v>11</v>
      </c>
      <c r="O937" t="s">
        <v>11</v>
      </c>
      <c r="P937" t="s">
        <v>42</v>
      </c>
      <c r="Q937">
        <v>44</v>
      </c>
      <c r="U937" s="1" t="s">
        <v>1435</v>
      </c>
      <c r="V937" t="str">
        <f t="shared" si="210"/>
        <v>Ausen</v>
      </c>
      <c r="W937">
        <f t="shared" si="211"/>
        <v>28.594999999999999</v>
      </c>
      <c r="X937">
        <f t="shared" si="212"/>
        <v>4.68</v>
      </c>
      <c r="Y937" t="str">
        <f t="shared" si="213"/>
        <v>Yes</v>
      </c>
      <c r="Z937" t="str">
        <f t="shared" si="214"/>
        <v>No</v>
      </c>
      <c r="AA937" t="str">
        <f t="shared" si="215"/>
        <v>No</v>
      </c>
      <c r="AB937">
        <f t="shared" si="216"/>
        <v>1</v>
      </c>
      <c r="AC937" t="str">
        <f t="shared" si="217"/>
        <v>No</v>
      </c>
      <c r="AD937" t="str">
        <f t="shared" si="218"/>
        <v>Over weight</v>
      </c>
      <c r="AE937" t="str">
        <f t="shared" si="219"/>
        <v>Normal</v>
      </c>
      <c r="AF937" t="str">
        <f t="shared" si="220"/>
        <v>29-Nov-1978</v>
      </c>
      <c r="AG937" s="18">
        <f>VLOOKUP($U937,$A936:$Q$2344,13,FALSE)</f>
        <v>7626.99</v>
      </c>
      <c r="AH937" t="str">
        <f t="shared" si="221"/>
        <v>tier - 2</v>
      </c>
      <c r="AI937" t="str">
        <f t="shared" si="222"/>
        <v>tier - 2</v>
      </c>
      <c r="AJ937" t="str">
        <f t="shared" si="223"/>
        <v>R1011</v>
      </c>
      <c r="AK937">
        <f t="shared" si="224"/>
        <v>44</v>
      </c>
    </row>
    <row r="938" spans="1:37" ht="15.6" x14ac:dyDescent="0.3">
      <c r="A938" s="1" t="s">
        <v>1434</v>
      </c>
      <c r="B938" t="s">
        <v>5588</v>
      </c>
      <c r="C938">
        <v>36.799999999999997</v>
      </c>
      <c r="D938">
        <v>5.88</v>
      </c>
      <c r="E938" t="s">
        <v>2380</v>
      </c>
      <c r="F938" t="s">
        <v>2380</v>
      </c>
      <c r="G938" t="s">
        <v>2380</v>
      </c>
      <c r="H938">
        <v>1</v>
      </c>
      <c r="I938" t="s">
        <v>2380</v>
      </c>
      <c r="J938" t="s">
        <v>8344</v>
      </c>
      <c r="K938" t="s">
        <v>8349</v>
      </c>
      <c r="L938" t="s">
        <v>9227</v>
      </c>
      <c r="M938" s="15">
        <v>7633.72</v>
      </c>
      <c r="N938" t="s">
        <v>11</v>
      </c>
      <c r="O938" t="s">
        <v>16</v>
      </c>
      <c r="P938" t="s">
        <v>13</v>
      </c>
      <c r="Q938">
        <v>44</v>
      </c>
      <c r="U938" s="1" t="s">
        <v>1434</v>
      </c>
      <c r="V938" t="str">
        <f t="shared" si="210"/>
        <v>Savage</v>
      </c>
      <c r="W938">
        <f t="shared" si="211"/>
        <v>36.799999999999997</v>
      </c>
      <c r="X938">
        <f t="shared" si="212"/>
        <v>5.88</v>
      </c>
      <c r="Y938" t="str">
        <f t="shared" si="213"/>
        <v>No</v>
      </c>
      <c r="Z938" t="str">
        <f t="shared" si="214"/>
        <v>No</v>
      </c>
      <c r="AA938" t="str">
        <f t="shared" si="215"/>
        <v>No</v>
      </c>
      <c r="AB938">
        <f t="shared" si="216"/>
        <v>1</v>
      </c>
      <c r="AC938" t="str">
        <f t="shared" si="217"/>
        <v>No</v>
      </c>
      <c r="AD938" t="str">
        <f t="shared" si="218"/>
        <v>Obesity</v>
      </c>
      <c r="AE938" t="str">
        <f t="shared" si="219"/>
        <v>Prediabetes</v>
      </c>
      <c r="AF938" t="str">
        <f t="shared" si="220"/>
        <v>24-Aug-1978</v>
      </c>
      <c r="AG938" s="18">
        <f>VLOOKUP($U938,$A937:$Q$2344,13,FALSE)</f>
        <v>7633.72</v>
      </c>
      <c r="AH938" t="str">
        <f t="shared" si="221"/>
        <v>tier - 2</v>
      </c>
      <c r="AI938" t="str">
        <f t="shared" si="222"/>
        <v>tier - 1</v>
      </c>
      <c r="AJ938" t="str">
        <f t="shared" si="223"/>
        <v>R1013</v>
      </c>
      <c r="AK938">
        <f t="shared" si="224"/>
        <v>44</v>
      </c>
    </row>
    <row r="939" spans="1:37" ht="15.6" x14ac:dyDescent="0.3">
      <c r="A939" s="1" t="s">
        <v>1433</v>
      </c>
      <c r="B939" t="s">
        <v>5607</v>
      </c>
      <c r="C939">
        <v>23.75</v>
      </c>
      <c r="D939">
        <v>5.42</v>
      </c>
      <c r="E939" t="s">
        <v>2381</v>
      </c>
      <c r="F939" t="s">
        <v>2380</v>
      </c>
      <c r="G939" t="s">
        <v>2381</v>
      </c>
      <c r="H939">
        <v>1</v>
      </c>
      <c r="I939" t="s">
        <v>2380</v>
      </c>
      <c r="J939" t="s">
        <v>8346</v>
      </c>
      <c r="K939" t="s">
        <v>8350</v>
      </c>
      <c r="L939" t="s">
        <v>9228</v>
      </c>
      <c r="M939" s="15">
        <v>7636.92</v>
      </c>
      <c r="N939" t="s">
        <v>11</v>
      </c>
      <c r="O939" t="s">
        <v>12</v>
      </c>
      <c r="P939" t="s">
        <v>23</v>
      </c>
      <c r="Q939">
        <v>21</v>
      </c>
      <c r="U939" s="1" t="s">
        <v>1433</v>
      </c>
      <c r="V939" t="str">
        <f t="shared" si="210"/>
        <v>O'Leary</v>
      </c>
      <c r="W939">
        <f t="shared" si="211"/>
        <v>23.75</v>
      </c>
      <c r="X939">
        <f t="shared" si="212"/>
        <v>5.42</v>
      </c>
      <c r="Y939" t="str">
        <f t="shared" si="213"/>
        <v>Yes</v>
      </c>
      <c r="Z939" t="str">
        <f t="shared" si="214"/>
        <v>No</v>
      </c>
      <c r="AA939" t="str">
        <f t="shared" si="215"/>
        <v>Yes</v>
      </c>
      <c r="AB939">
        <f t="shared" si="216"/>
        <v>1</v>
      </c>
      <c r="AC939" t="str">
        <f t="shared" si="217"/>
        <v>No</v>
      </c>
      <c r="AD939" t="str">
        <f t="shared" si="218"/>
        <v>Normal weight</v>
      </c>
      <c r="AE939" t="str">
        <f t="shared" si="219"/>
        <v>Normal</v>
      </c>
      <c r="AF939" t="str">
        <f t="shared" si="220"/>
        <v>13-Dec-2001</v>
      </c>
      <c r="AG939" s="18">
        <f>VLOOKUP($U939,$A938:$Q$2344,13,FALSE)</f>
        <v>7636.92</v>
      </c>
      <c r="AH939" t="str">
        <f t="shared" si="221"/>
        <v>tier - 2</v>
      </c>
      <c r="AI939" t="str">
        <f t="shared" si="222"/>
        <v>tier - 3</v>
      </c>
      <c r="AJ939" t="str">
        <f t="shared" si="223"/>
        <v>R1012</v>
      </c>
      <c r="AK939">
        <f t="shared" si="224"/>
        <v>21</v>
      </c>
    </row>
    <row r="940" spans="1:37" ht="15.6" x14ac:dyDescent="0.3">
      <c r="A940" s="1" t="s">
        <v>1432</v>
      </c>
      <c r="B940" t="s">
        <v>5608</v>
      </c>
      <c r="C940">
        <v>35.619999999999997</v>
      </c>
      <c r="D940">
        <v>4.16</v>
      </c>
      <c r="E940" t="s">
        <v>2380</v>
      </c>
      <c r="F940" t="s">
        <v>2380</v>
      </c>
      <c r="G940" t="s">
        <v>2380</v>
      </c>
      <c r="H940">
        <v>0</v>
      </c>
      <c r="I940" t="s">
        <v>2380</v>
      </c>
      <c r="J940" t="s">
        <v>8344</v>
      </c>
      <c r="K940" t="s">
        <v>8350</v>
      </c>
      <c r="L940" t="s">
        <v>9229</v>
      </c>
      <c r="M940" s="15">
        <v>7639.42</v>
      </c>
      <c r="N940" t="s">
        <v>11</v>
      </c>
      <c r="O940" t="s">
        <v>11</v>
      </c>
      <c r="P940" t="s">
        <v>247</v>
      </c>
      <c r="Q940">
        <v>42</v>
      </c>
      <c r="U940" s="1" t="s">
        <v>1432</v>
      </c>
      <c r="V940" t="str">
        <f t="shared" si="210"/>
        <v>Scoville</v>
      </c>
      <c r="W940">
        <f t="shared" si="211"/>
        <v>35.619999999999997</v>
      </c>
      <c r="X940">
        <f t="shared" si="212"/>
        <v>4.16</v>
      </c>
      <c r="Y940" t="str">
        <f t="shared" si="213"/>
        <v>No</v>
      </c>
      <c r="Z940" t="str">
        <f t="shared" si="214"/>
        <v>No</v>
      </c>
      <c r="AA940" t="str">
        <f t="shared" si="215"/>
        <v>No</v>
      </c>
      <c r="AB940">
        <f t="shared" si="216"/>
        <v>0</v>
      </c>
      <c r="AC940" t="str">
        <f t="shared" si="217"/>
        <v>No</v>
      </c>
      <c r="AD940" t="str">
        <f t="shared" si="218"/>
        <v>Obesity</v>
      </c>
      <c r="AE940" t="str">
        <f t="shared" si="219"/>
        <v>Normal</v>
      </c>
      <c r="AF940" t="str">
        <f t="shared" si="220"/>
        <v>20-Jun-1980</v>
      </c>
      <c r="AG940" s="18">
        <f>VLOOKUP($U940,$A939:$Q$2344,13,FALSE)</f>
        <v>7639.42</v>
      </c>
      <c r="AH940" t="str">
        <f t="shared" si="221"/>
        <v>tier - 2</v>
      </c>
      <c r="AI940" t="str">
        <f t="shared" si="222"/>
        <v>tier - 2</v>
      </c>
      <c r="AJ940" t="str">
        <f t="shared" si="223"/>
        <v>R1024</v>
      </c>
      <c r="AK940">
        <f t="shared" si="224"/>
        <v>42</v>
      </c>
    </row>
    <row r="941" spans="1:37" ht="15.6" x14ac:dyDescent="0.3">
      <c r="A941" s="1" t="s">
        <v>1431</v>
      </c>
      <c r="B941" t="s">
        <v>5609</v>
      </c>
      <c r="C941">
        <v>30.69</v>
      </c>
      <c r="D941">
        <v>7.05</v>
      </c>
      <c r="E941" t="s">
        <v>2381</v>
      </c>
      <c r="F941" t="s">
        <v>2380</v>
      </c>
      <c r="G941" t="s">
        <v>2380</v>
      </c>
      <c r="H941">
        <v>2</v>
      </c>
      <c r="I941" t="s">
        <v>2380</v>
      </c>
      <c r="J941" t="s">
        <v>8344</v>
      </c>
      <c r="K941" t="s">
        <v>8348</v>
      </c>
      <c r="L941" t="s">
        <v>9230</v>
      </c>
      <c r="M941" s="15">
        <v>7640.31</v>
      </c>
      <c r="N941" t="s">
        <v>11</v>
      </c>
      <c r="O941" t="s">
        <v>16</v>
      </c>
      <c r="P941" t="s">
        <v>13</v>
      </c>
      <c r="Q941">
        <v>42</v>
      </c>
      <c r="U941" s="1" t="s">
        <v>1431</v>
      </c>
      <c r="V941" t="str">
        <f t="shared" si="210"/>
        <v>Kaus</v>
      </c>
      <c r="W941">
        <f t="shared" si="211"/>
        <v>30.69</v>
      </c>
      <c r="X941">
        <f t="shared" si="212"/>
        <v>7.05</v>
      </c>
      <c r="Y941" t="str">
        <f t="shared" si="213"/>
        <v>Yes</v>
      </c>
      <c r="Z941" t="str">
        <f t="shared" si="214"/>
        <v>No</v>
      </c>
      <c r="AA941" t="str">
        <f t="shared" si="215"/>
        <v>No</v>
      </c>
      <c r="AB941">
        <f t="shared" si="216"/>
        <v>2</v>
      </c>
      <c r="AC941" t="str">
        <f t="shared" si="217"/>
        <v>No</v>
      </c>
      <c r="AD941" t="str">
        <f t="shared" si="218"/>
        <v>Obesity</v>
      </c>
      <c r="AE941" t="str">
        <f t="shared" si="219"/>
        <v>Diabetes</v>
      </c>
      <c r="AF941" t="str">
        <f t="shared" si="220"/>
        <v>24-Jul-1980</v>
      </c>
      <c r="AG941" s="18">
        <f>VLOOKUP($U941,$A940:$Q$2344,13,FALSE)</f>
        <v>7640.31</v>
      </c>
      <c r="AH941" t="str">
        <f t="shared" si="221"/>
        <v>tier - 2</v>
      </c>
      <c r="AI941" t="str">
        <f t="shared" si="222"/>
        <v>tier - 1</v>
      </c>
      <c r="AJ941" t="str">
        <f t="shared" si="223"/>
        <v>R1013</v>
      </c>
      <c r="AK941">
        <f t="shared" si="224"/>
        <v>42</v>
      </c>
    </row>
    <row r="942" spans="1:37" ht="15.6" x14ac:dyDescent="0.3">
      <c r="A942" s="1" t="s">
        <v>1430</v>
      </c>
      <c r="B942" t="s">
        <v>5610</v>
      </c>
      <c r="C942">
        <v>35.799999999999997</v>
      </c>
      <c r="D942">
        <v>5.63</v>
      </c>
      <c r="E942" t="s">
        <v>2381</v>
      </c>
      <c r="F942" t="s">
        <v>2380</v>
      </c>
      <c r="G942" t="s">
        <v>2380</v>
      </c>
      <c r="H942">
        <v>2</v>
      </c>
      <c r="I942" t="s">
        <v>2380</v>
      </c>
      <c r="J942" t="s">
        <v>8344</v>
      </c>
      <c r="K942" t="s">
        <v>8350</v>
      </c>
      <c r="L942" t="s">
        <v>9231</v>
      </c>
      <c r="M942" s="15">
        <v>7642.05</v>
      </c>
      <c r="N942" t="s">
        <v>11</v>
      </c>
      <c r="O942" t="s">
        <v>11</v>
      </c>
      <c r="P942" t="s">
        <v>535</v>
      </c>
      <c r="Q942">
        <v>23</v>
      </c>
      <c r="U942" s="1" t="s">
        <v>1430</v>
      </c>
      <c r="V942" t="str">
        <f t="shared" si="210"/>
        <v>Rainey</v>
      </c>
      <c r="W942">
        <f t="shared" si="211"/>
        <v>35.799999999999997</v>
      </c>
      <c r="X942">
        <f t="shared" si="212"/>
        <v>5.63</v>
      </c>
      <c r="Y942" t="str">
        <f t="shared" si="213"/>
        <v>Yes</v>
      </c>
      <c r="Z942" t="str">
        <f t="shared" si="214"/>
        <v>No</v>
      </c>
      <c r="AA942" t="str">
        <f t="shared" si="215"/>
        <v>No</v>
      </c>
      <c r="AB942">
        <f t="shared" si="216"/>
        <v>2</v>
      </c>
      <c r="AC942" t="str">
        <f t="shared" si="217"/>
        <v>No</v>
      </c>
      <c r="AD942" t="str">
        <f t="shared" si="218"/>
        <v>Obesity</v>
      </c>
      <c r="AE942" t="str">
        <f t="shared" si="219"/>
        <v>Normal</v>
      </c>
      <c r="AF942" t="str">
        <f t="shared" si="220"/>
        <v>15-Jun-1999</v>
      </c>
      <c r="AG942" s="18">
        <f>VLOOKUP($U942,$A941:$Q$2344,13,FALSE)</f>
        <v>7642.05</v>
      </c>
      <c r="AH942" t="str">
        <f t="shared" si="221"/>
        <v>tier - 2</v>
      </c>
      <c r="AI942" t="str">
        <f t="shared" si="222"/>
        <v>tier - 2</v>
      </c>
      <c r="AJ942" t="str">
        <f t="shared" si="223"/>
        <v>R1026</v>
      </c>
      <c r="AK942">
        <f t="shared" si="224"/>
        <v>23</v>
      </c>
    </row>
    <row r="943" spans="1:37" ht="15.6" x14ac:dyDescent="0.3">
      <c r="A943" s="1" t="s">
        <v>1429</v>
      </c>
      <c r="B943" t="s">
        <v>5612</v>
      </c>
      <c r="C943">
        <v>28.785</v>
      </c>
      <c r="D943">
        <v>4.24</v>
      </c>
      <c r="E943" t="s">
        <v>2381</v>
      </c>
      <c r="F943" t="s">
        <v>2380</v>
      </c>
      <c r="G943" t="s">
        <v>2380</v>
      </c>
      <c r="H943">
        <v>2</v>
      </c>
      <c r="I943" t="s">
        <v>2380</v>
      </c>
      <c r="J943" t="s">
        <v>8345</v>
      </c>
      <c r="K943" t="s">
        <v>8350</v>
      </c>
      <c r="L943" t="s">
        <v>9232</v>
      </c>
      <c r="M943" s="15">
        <v>7650.77</v>
      </c>
      <c r="N943" t="s">
        <v>11</v>
      </c>
      <c r="O943" t="s">
        <v>11</v>
      </c>
      <c r="P943" t="s">
        <v>247</v>
      </c>
      <c r="Q943">
        <v>42</v>
      </c>
      <c r="U943" s="1" t="s">
        <v>1429</v>
      </c>
      <c r="V943" t="str">
        <f t="shared" si="210"/>
        <v>Rasch</v>
      </c>
      <c r="W943">
        <f t="shared" si="211"/>
        <v>28.785</v>
      </c>
      <c r="X943">
        <f t="shared" si="212"/>
        <v>4.24</v>
      </c>
      <c r="Y943" t="str">
        <f t="shared" si="213"/>
        <v>Yes</v>
      </c>
      <c r="Z943" t="str">
        <f t="shared" si="214"/>
        <v>No</v>
      </c>
      <c r="AA943" t="str">
        <f t="shared" si="215"/>
        <v>No</v>
      </c>
      <c r="AB943">
        <f t="shared" si="216"/>
        <v>2</v>
      </c>
      <c r="AC943" t="str">
        <f t="shared" si="217"/>
        <v>No</v>
      </c>
      <c r="AD943" t="str">
        <f t="shared" si="218"/>
        <v>Over weight</v>
      </c>
      <c r="AE943" t="str">
        <f t="shared" si="219"/>
        <v>Normal</v>
      </c>
      <c r="AF943" t="str">
        <f t="shared" si="220"/>
        <v>16-Oct-1980</v>
      </c>
      <c r="AG943" s="18">
        <f>VLOOKUP($U943,$A942:$Q$2344,13,FALSE)</f>
        <v>7650.77</v>
      </c>
      <c r="AH943" t="str">
        <f t="shared" si="221"/>
        <v>tier - 2</v>
      </c>
      <c r="AI943" t="str">
        <f t="shared" si="222"/>
        <v>tier - 2</v>
      </c>
      <c r="AJ943" t="str">
        <f t="shared" si="223"/>
        <v>R1024</v>
      </c>
      <c r="AK943">
        <f t="shared" si="224"/>
        <v>42</v>
      </c>
    </row>
    <row r="944" spans="1:37" ht="15.6" x14ac:dyDescent="0.3">
      <c r="A944" s="1" t="s">
        <v>1428</v>
      </c>
      <c r="B944" t="s">
        <v>5613</v>
      </c>
      <c r="C944">
        <v>28.594999999999999</v>
      </c>
      <c r="D944">
        <v>4.96</v>
      </c>
      <c r="E944" t="s">
        <v>2381</v>
      </c>
      <c r="F944" t="s">
        <v>2380</v>
      </c>
      <c r="G944" t="s">
        <v>2380</v>
      </c>
      <c r="H944">
        <v>2</v>
      </c>
      <c r="I944" t="s">
        <v>2380</v>
      </c>
      <c r="J944" t="s">
        <v>8345</v>
      </c>
      <c r="K944" t="s">
        <v>8350</v>
      </c>
      <c r="L944" t="s">
        <v>8879</v>
      </c>
      <c r="M944" s="15">
        <v>7650.8</v>
      </c>
      <c r="N944" t="s">
        <v>11</v>
      </c>
      <c r="O944" t="s">
        <v>11</v>
      </c>
      <c r="P944" t="s">
        <v>23</v>
      </c>
      <c r="Q944">
        <v>29</v>
      </c>
      <c r="U944" s="1" t="s">
        <v>1428</v>
      </c>
      <c r="V944" t="str">
        <f t="shared" si="210"/>
        <v>Plunkett</v>
      </c>
      <c r="W944">
        <f t="shared" si="211"/>
        <v>28.594999999999999</v>
      </c>
      <c r="X944">
        <f t="shared" si="212"/>
        <v>4.96</v>
      </c>
      <c r="Y944" t="str">
        <f t="shared" si="213"/>
        <v>Yes</v>
      </c>
      <c r="Z944" t="str">
        <f t="shared" si="214"/>
        <v>No</v>
      </c>
      <c r="AA944" t="str">
        <f t="shared" si="215"/>
        <v>No</v>
      </c>
      <c r="AB944">
        <f t="shared" si="216"/>
        <v>2</v>
      </c>
      <c r="AC944" t="str">
        <f t="shared" si="217"/>
        <v>No</v>
      </c>
      <c r="AD944" t="str">
        <f t="shared" si="218"/>
        <v>Over weight</v>
      </c>
      <c r="AE944" t="str">
        <f t="shared" si="219"/>
        <v>Normal</v>
      </c>
      <c r="AF944" t="str">
        <f t="shared" si="220"/>
        <v>10-Aug-1993</v>
      </c>
      <c r="AG944" s="18">
        <f>VLOOKUP($U944,$A943:$Q$2344,13,FALSE)</f>
        <v>7650.8</v>
      </c>
      <c r="AH944" t="str">
        <f t="shared" si="221"/>
        <v>tier - 2</v>
      </c>
      <c r="AI944" t="str">
        <f t="shared" si="222"/>
        <v>tier - 2</v>
      </c>
      <c r="AJ944" t="str">
        <f t="shared" si="223"/>
        <v>R1012</v>
      </c>
      <c r="AK944">
        <f t="shared" si="224"/>
        <v>29</v>
      </c>
    </row>
    <row r="945" spans="1:37" ht="15.6" x14ac:dyDescent="0.3">
      <c r="A945" s="1" t="s">
        <v>1427</v>
      </c>
      <c r="B945" t="s">
        <v>5114</v>
      </c>
      <c r="C945">
        <v>48.75</v>
      </c>
      <c r="D945">
        <v>4.34</v>
      </c>
      <c r="E945" t="s">
        <v>2380</v>
      </c>
      <c r="F945" t="s">
        <v>2380</v>
      </c>
      <c r="G945" t="s">
        <v>2380</v>
      </c>
      <c r="H945">
        <v>0</v>
      </c>
      <c r="I945" t="s">
        <v>2380</v>
      </c>
      <c r="J945" t="s">
        <v>8344</v>
      </c>
      <c r="K945" t="s">
        <v>8350</v>
      </c>
      <c r="L945" t="s">
        <v>9233</v>
      </c>
      <c r="M945" s="15">
        <v>7652.26</v>
      </c>
      <c r="N945" t="s">
        <v>11</v>
      </c>
      <c r="O945" t="s">
        <v>12</v>
      </c>
      <c r="P945" t="s">
        <v>249</v>
      </c>
      <c r="Q945">
        <v>24</v>
      </c>
      <c r="U945" s="1" t="s">
        <v>1427</v>
      </c>
      <c r="V945" t="str">
        <f t="shared" si="210"/>
        <v>Murphy</v>
      </c>
      <c r="W945">
        <f t="shared" si="211"/>
        <v>48.75</v>
      </c>
      <c r="X945">
        <f t="shared" si="212"/>
        <v>4.34</v>
      </c>
      <c r="Y945" t="str">
        <f t="shared" si="213"/>
        <v>No</v>
      </c>
      <c r="Z945" t="str">
        <f t="shared" si="214"/>
        <v>No</v>
      </c>
      <c r="AA945" t="str">
        <f t="shared" si="215"/>
        <v>No</v>
      </c>
      <c r="AB945">
        <f t="shared" si="216"/>
        <v>0</v>
      </c>
      <c r="AC945" t="str">
        <f t="shared" si="217"/>
        <v>No</v>
      </c>
      <c r="AD945" t="str">
        <f t="shared" si="218"/>
        <v>Obesity</v>
      </c>
      <c r="AE945" t="str">
        <f t="shared" si="219"/>
        <v>Normal</v>
      </c>
      <c r="AF945" t="str">
        <f t="shared" si="220"/>
        <v>30-Sep-1998</v>
      </c>
      <c r="AG945" s="18">
        <f>VLOOKUP($U945,$A944:$Q$2344,13,FALSE)</f>
        <v>7652.26</v>
      </c>
      <c r="AH945" t="str">
        <f t="shared" si="221"/>
        <v>tier - 2</v>
      </c>
      <c r="AI945" t="str">
        <f t="shared" si="222"/>
        <v>tier - 3</v>
      </c>
      <c r="AJ945" t="str">
        <f t="shared" si="223"/>
        <v>R1023</v>
      </c>
      <c r="AK945">
        <f t="shared" si="224"/>
        <v>24</v>
      </c>
    </row>
    <row r="946" spans="1:37" ht="15.6" x14ac:dyDescent="0.3">
      <c r="A946" s="1" t="s">
        <v>1426</v>
      </c>
      <c r="B946" t="s">
        <v>5614</v>
      </c>
      <c r="C946">
        <v>28.31</v>
      </c>
      <c r="D946">
        <v>5.43</v>
      </c>
      <c r="E946" t="s">
        <v>2381</v>
      </c>
      <c r="F946" t="s">
        <v>2380</v>
      </c>
      <c r="G946" t="s">
        <v>2380</v>
      </c>
      <c r="H946">
        <v>2</v>
      </c>
      <c r="I946" t="s">
        <v>2380</v>
      </c>
      <c r="J946" t="s">
        <v>8345</v>
      </c>
      <c r="K946" t="s">
        <v>8350</v>
      </c>
      <c r="L946" t="s">
        <v>9234</v>
      </c>
      <c r="M946" s="15">
        <v>7657.69</v>
      </c>
      <c r="N946" t="s">
        <v>12</v>
      </c>
      <c r="O946" t="s">
        <v>12</v>
      </c>
      <c r="P946" t="s">
        <v>23</v>
      </c>
      <c r="Q946">
        <v>57</v>
      </c>
      <c r="U946" s="1" t="s">
        <v>1426</v>
      </c>
      <c r="V946" t="str">
        <f t="shared" si="210"/>
        <v>Gusmer</v>
      </c>
      <c r="W946">
        <f t="shared" si="211"/>
        <v>28.31</v>
      </c>
      <c r="X946">
        <f t="shared" si="212"/>
        <v>5.43</v>
      </c>
      <c r="Y946" t="str">
        <f t="shared" si="213"/>
        <v>Yes</v>
      </c>
      <c r="Z946" t="str">
        <f t="shared" si="214"/>
        <v>No</v>
      </c>
      <c r="AA946" t="str">
        <f t="shared" si="215"/>
        <v>No</v>
      </c>
      <c r="AB946">
        <f t="shared" si="216"/>
        <v>2</v>
      </c>
      <c r="AC946" t="str">
        <f t="shared" si="217"/>
        <v>No</v>
      </c>
      <c r="AD946" t="str">
        <f t="shared" si="218"/>
        <v>Over weight</v>
      </c>
      <c r="AE946" t="str">
        <f t="shared" si="219"/>
        <v>Normal</v>
      </c>
      <c r="AF946" t="str">
        <f t="shared" si="220"/>
        <v>27-Dec-1965</v>
      </c>
      <c r="AG946" s="18">
        <f>VLOOKUP($U946,$A945:$Q$2344,13,FALSE)</f>
        <v>7657.69</v>
      </c>
      <c r="AH946" t="str">
        <f t="shared" si="221"/>
        <v>tier - 3</v>
      </c>
      <c r="AI946" t="str">
        <f t="shared" si="222"/>
        <v>tier - 3</v>
      </c>
      <c r="AJ946" t="str">
        <f t="shared" si="223"/>
        <v>R1012</v>
      </c>
      <c r="AK946">
        <f t="shared" si="224"/>
        <v>57</v>
      </c>
    </row>
    <row r="947" spans="1:37" ht="15.6" x14ac:dyDescent="0.3">
      <c r="A947" s="1" t="s">
        <v>1425</v>
      </c>
      <c r="B947" t="s">
        <v>5615</v>
      </c>
      <c r="C947">
        <v>38.39</v>
      </c>
      <c r="D947">
        <v>8.33</v>
      </c>
      <c r="E947" t="s">
        <v>2381</v>
      </c>
      <c r="F947" t="s">
        <v>2380</v>
      </c>
      <c r="G947" t="s">
        <v>2380</v>
      </c>
      <c r="H947">
        <v>1</v>
      </c>
      <c r="I947" t="s">
        <v>2380</v>
      </c>
      <c r="J947" t="s">
        <v>8344</v>
      </c>
      <c r="K947" t="s">
        <v>8348</v>
      </c>
      <c r="L947" t="s">
        <v>9235</v>
      </c>
      <c r="M947" s="15">
        <v>7662.47</v>
      </c>
      <c r="N947" t="s">
        <v>11</v>
      </c>
      <c r="O947" t="s">
        <v>16</v>
      </c>
      <c r="P947" t="s">
        <v>42</v>
      </c>
      <c r="Q947">
        <v>46</v>
      </c>
      <c r="U947" s="1" t="s">
        <v>1425</v>
      </c>
      <c r="V947" t="str">
        <f t="shared" si="210"/>
        <v>Loftus</v>
      </c>
      <c r="W947">
        <f t="shared" si="211"/>
        <v>38.39</v>
      </c>
      <c r="X947">
        <f t="shared" si="212"/>
        <v>8.33</v>
      </c>
      <c r="Y947" t="str">
        <f t="shared" si="213"/>
        <v>Yes</v>
      </c>
      <c r="Z947" t="str">
        <f t="shared" si="214"/>
        <v>No</v>
      </c>
      <c r="AA947" t="str">
        <f t="shared" si="215"/>
        <v>No</v>
      </c>
      <c r="AB947">
        <f t="shared" si="216"/>
        <v>1</v>
      </c>
      <c r="AC947" t="str">
        <f t="shared" si="217"/>
        <v>No</v>
      </c>
      <c r="AD947" t="str">
        <f t="shared" si="218"/>
        <v>Obesity</v>
      </c>
      <c r="AE947" t="str">
        <f t="shared" si="219"/>
        <v>Diabetes</v>
      </c>
      <c r="AF947" t="str">
        <f t="shared" si="220"/>
        <v>9-Oct-1976</v>
      </c>
      <c r="AG947" s="18">
        <f>VLOOKUP($U947,$A946:$Q$2344,13,FALSE)</f>
        <v>7662.47</v>
      </c>
      <c r="AH947" t="str">
        <f t="shared" si="221"/>
        <v>tier - 2</v>
      </c>
      <c r="AI947" t="str">
        <f t="shared" si="222"/>
        <v>tier - 1</v>
      </c>
      <c r="AJ947" t="str">
        <f t="shared" si="223"/>
        <v>R1011</v>
      </c>
      <c r="AK947">
        <f t="shared" si="224"/>
        <v>46</v>
      </c>
    </row>
    <row r="948" spans="1:37" ht="15.6" x14ac:dyDescent="0.3">
      <c r="A948" s="1" t="s">
        <v>1424</v>
      </c>
      <c r="B948" t="s">
        <v>4730</v>
      </c>
      <c r="C948">
        <v>25.87</v>
      </c>
      <c r="D948">
        <v>5.63</v>
      </c>
      <c r="E948" t="s">
        <v>2381</v>
      </c>
      <c r="F948" t="s">
        <v>2380</v>
      </c>
      <c r="G948" t="s">
        <v>2380</v>
      </c>
      <c r="H948">
        <v>1</v>
      </c>
      <c r="I948" t="s">
        <v>2380</v>
      </c>
      <c r="J948" t="s">
        <v>8345</v>
      </c>
      <c r="K948" t="s">
        <v>8350</v>
      </c>
      <c r="L948" t="s">
        <v>9236</v>
      </c>
      <c r="M948" s="15">
        <v>7670.75</v>
      </c>
      <c r="N948" t="s">
        <v>11</v>
      </c>
      <c r="O948" t="s">
        <v>11</v>
      </c>
      <c r="P948" t="s">
        <v>632</v>
      </c>
      <c r="Q948">
        <v>26</v>
      </c>
      <c r="U948" s="1" t="s">
        <v>1424</v>
      </c>
      <c r="V948" t="str">
        <f t="shared" si="210"/>
        <v>Scott</v>
      </c>
      <c r="W948">
        <f t="shared" si="211"/>
        <v>25.87</v>
      </c>
      <c r="X948">
        <f t="shared" si="212"/>
        <v>5.63</v>
      </c>
      <c r="Y948" t="str">
        <f t="shared" si="213"/>
        <v>Yes</v>
      </c>
      <c r="Z948" t="str">
        <f t="shared" si="214"/>
        <v>No</v>
      </c>
      <c r="AA948" t="str">
        <f t="shared" si="215"/>
        <v>No</v>
      </c>
      <c r="AB948">
        <f t="shared" si="216"/>
        <v>1</v>
      </c>
      <c r="AC948" t="str">
        <f t="shared" si="217"/>
        <v>No</v>
      </c>
      <c r="AD948" t="str">
        <f t="shared" si="218"/>
        <v>Over weight</v>
      </c>
      <c r="AE948" t="str">
        <f t="shared" si="219"/>
        <v>Normal</v>
      </c>
      <c r="AF948" t="str">
        <f t="shared" si="220"/>
        <v>24-Nov-1996</v>
      </c>
      <c r="AG948" s="18">
        <f>VLOOKUP($U948,$A947:$Q$2344,13,FALSE)</f>
        <v>7670.75</v>
      </c>
      <c r="AH948" t="str">
        <f t="shared" si="221"/>
        <v>tier - 2</v>
      </c>
      <c r="AI948" t="str">
        <f t="shared" si="222"/>
        <v>tier - 2</v>
      </c>
      <c r="AJ948" t="str">
        <f t="shared" si="223"/>
        <v>R1022</v>
      </c>
      <c r="AK948">
        <f t="shared" si="224"/>
        <v>26</v>
      </c>
    </row>
    <row r="949" spans="1:37" ht="15.6" x14ac:dyDescent="0.3">
      <c r="A949" s="1" t="s">
        <v>1423</v>
      </c>
      <c r="B949" t="s">
        <v>5616</v>
      </c>
      <c r="C949">
        <v>43.7</v>
      </c>
      <c r="D949">
        <v>7.23</v>
      </c>
      <c r="E949" t="s">
        <v>2380</v>
      </c>
      <c r="F949" t="s">
        <v>2380</v>
      </c>
      <c r="G949" t="s">
        <v>2380</v>
      </c>
      <c r="H949">
        <v>0</v>
      </c>
      <c r="I949" t="s">
        <v>2380</v>
      </c>
      <c r="J949" t="s">
        <v>8344</v>
      </c>
      <c r="K949" t="s">
        <v>8348</v>
      </c>
      <c r="L949" t="s">
        <v>9237</v>
      </c>
      <c r="M949" s="15">
        <v>7676.4</v>
      </c>
      <c r="N949" t="s">
        <v>11</v>
      </c>
      <c r="O949" t="s">
        <v>16</v>
      </c>
      <c r="P949" t="s">
        <v>23</v>
      </c>
      <c r="Q949">
        <v>27</v>
      </c>
      <c r="U949" s="1" t="s">
        <v>1423</v>
      </c>
      <c r="V949" t="str">
        <f t="shared" si="210"/>
        <v>Alvarez</v>
      </c>
      <c r="W949">
        <f t="shared" si="211"/>
        <v>43.7</v>
      </c>
      <c r="X949">
        <f t="shared" si="212"/>
        <v>7.23</v>
      </c>
      <c r="Y949" t="str">
        <f t="shared" si="213"/>
        <v>No</v>
      </c>
      <c r="Z949" t="str">
        <f t="shared" si="214"/>
        <v>No</v>
      </c>
      <c r="AA949" t="str">
        <f t="shared" si="215"/>
        <v>No</v>
      </c>
      <c r="AB949">
        <f t="shared" si="216"/>
        <v>0</v>
      </c>
      <c r="AC949" t="str">
        <f t="shared" si="217"/>
        <v>No</v>
      </c>
      <c r="AD949" t="str">
        <f t="shared" si="218"/>
        <v>Obesity</v>
      </c>
      <c r="AE949" t="str">
        <f t="shared" si="219"/>
        <v>Diabetes</v>
      </c>
      <c r="AF949" t="str">
        <f t="shared" si="220"/>
        <v>13-Sep-1995</v>
      </c>
      <c r="AG949" s="18">
        <f>VLOOKUP($U949,$A948:$Q$2344,13,FALSE)</f>
        <v>7676.4</v>
      </c>
      <c r="AH949" t="str">
        <f t="shared" si="221"/>
        <v>tier - 2</v>
      </c>
      <c r="AI949" t="str">
        <f t="shared" si="222"/>
        <v>tier - 1</v>
      </c>
      <c r="AJ949" t="str">
        <f t="shared" si="223"/>
        <v>R1012</v>
      </c>
      <c r="AK949">
        <f t="shared" si="224"/>
        <v>27</v>
      </c>
    </row>
    <row r="950" spans="1:37" ht="15.6" x14ac:dyDescent="0.3">
      <c r="A950" s="1" t="s">
        <v>1422</v>
      </c>
      <c r="B950" t="s">
        <v>5617</v>
      </c>
      <c r="C950">
        <v>40.945</v>
      </c>
      <c r="D950">
        <v>10.57</v>
      </c>
      <c r="E950" t="s">
        <v>2380</v>
      </c>
      <c r="F950" t="s">
        <v>2380</v>
      </c>
      <c r="G950" t="s">
        <v>2380</v>
      </c>
      <c r="H950">
        <v>0</v>
      </c>
      <c r="I950" t="s">
        <v>2380</v>
      </c>
      <c r="J950" t="s">
        <v>8344</v>
      </c>
      <c r="K950" t="s">
        <v>8348</v>
      </c>
      <c r="L950" t="s">
        <v>9238</v>
      </c>
      <c r="M950" s="15">
        <v>7680.92</v>
      </c>
      <c r="N950" t="s">
        <v>11</v>
      </c>
      <c r="O950" t="s">
        <v>16</v>
      </c>
      <c r="P950" t="s">
        <v>13</v>
      </c>
      <c r="Q950">
        <v>51</v>
      </c>
      <c r="U950" s="1" t="s">
        <v>1422</v>
      </c>
      <c r="V950" t="str">
        <f t="shared" si="210"/>
        <v>Petersson</v>
      </c>
      <c r="W950">
        <f t="shared" si="211"/>
        <v>40.945</v>
      </c>
      <c r="X950">
        <f t="shared" si="212"/>
        <v>10.57</v>
      </c>
      <c r="Y950" t="str">
        <f t="shared" si="213"/>
        <v>No</v>
      </c>
      <c r="Z950" t="str">
        <f t="shared" si="214"/>
        <v>No</v>
      </c>
      <c r="AA950" t="str">
        <f t="shared" si="215"/>
        <v>No</v>
      </c>
      <c r="AB950">
        <f t="shared" si="216"/>
        <v>0</v>
      </c>
      <c r="AC950" t="str">
        <f t="shared" si="217"/>
        <v>No</v>
      </c>
      <c r="AD950" t="str">
        <f t="shared" si="218"/>
        <v>Obesity</v>
      </c>
      <c r="AE950" t="str">
        <f t="shared" si="219"/>
        <v>Diabetes</v>
      </c>
      <c r="AF950" t="str">
        <f t="shared" si="220"/>
        <v>11-Oct-1971</v>
      </c>
      <c r="AG950" s="18">
        <f>VLOOKUP($U950,$A949:$Q$2344,13,FALSE)</f>
        <v>7680.92</v>
      </c>
      <c r="AH950" t="str">
        <f t="shared" si="221"/>
        <v>tier - 2</v>
      </c>
      <c r="AI950" t="str">
        <f t="shared" si="222"/>
        <v>tier - 1</v>
      </c>
      <c r="AJ950" t="str">
        <f t="shared" si="223"/>
        <v>R1013</v>
      </c>
      <c r="AK950">
        <f t="shared" si="224"/>
        <v>51</v>
      </c>
    </row>
    <row r="951" spans="1:37" ht="15.6" x14ac:dyDescent="0.3">
      <c r="A951" s="1" t="s">
        <v>1421</v>
      </c>
      <c r="B951" t="s">
        <v>5618</v>
      </c>
      <c r="C951">
        <v>27.94</v>
      </c>
      <c r="D951">
        <v>7.92</v>
      </c>
      <c r="E951" t="s">
        <v>2380</v>
      </c>
      <c r="F951" t="s">
        <v>2380</v>
      </c>
      <c r="G951" t="s">
        <v>2380</v>
      </c>
      <c r="H951">
        <v>0</v>
      </c>
      <c r="I951" t="s">
        <v>2380</v>
      </c>
      <c r="J951" t="s">
        <v>8345</v>
      </c>
      <c r="K951" t="s">
        <v>8348</v>
      </c>
      <c r="L951" t="s">
        <v>9239</v>
      </c>
      <c r="M951" s="15">
        <v>7681.17</v>
      </c>
      <c r="N951" t="s">
        <v>11</v>
      </c>
      <c r="O951" t="s">
        <v>11</v>
      </c>
      <c r="P951" t="s">
        <v>516</v>
      </c>
      <c r="Q951">
        <v>41</v>
      </c>
      <c r="U951" s="1" t="s">
        <v>1421</v>
      </c>
      <c r="V951" t="str">
        <f t="shared" si="210"/>
        <v>Liaw</v>
      </c>
      <c r="W951">
        <f t="shared" si="211"/>
        <v>27.94</v>
      </c>
      <c r="X951">
        <f t="shared" si="212"/>
        <v>7.92</v>
      </c>
      <c r="Y951" t="str">
        <f t="shared" si="213"/>
        <v>No</v>
      </c>
      <c r="Z951" t="str">
        <f t="shared" si="214"/>
        <v>No</v>
      </c>
      <c r="AA951" t="str">
        <f t="shared" si="215"/>
        <v>No</v>
      </c>
      <c r="AB951">
        <f t="shared" si="216"/>
        <v>0</v>
      </c>
      <c r="AC951" t="str">
        <f t="shared" si="217"/>
        <v>No</v>
      </c>
      <c r="AD951" t="str">
        <f t="shared" si="218"/>
        <v>Over weight</v>
      </c>
      <c r="AE951" t="str">
        <f t="shared" si="219"/>
        <v>Diabetes</v>
      </c>
      <c r="AF951" t="str">
        <f t="shared" si="220"/>
        <v>19-Dec-1981</v>
      </c>
      <c r="AG951" s="18">
        <f>VLOOKUP($U951,$A950:$Q$2344,13,FALSE)</f>
        <v>7681.17</v>
      </c>
      <c r="AH951" t="str">
        <f t="shared" si="221"/>
        <v>tier - 2</v>
      </c>
      <c r="AI951" t="str">
        <f t="shared" si="222"/>
        <v>tier - 2</v>
      </c>
      <c r="AJ951" t="str">
        <f t="shared" si="223"/>
        <v>R1020</v>
      </c>
      <c r="AK951">
        <f t="shared" si="224"/>
        <v>41</v>
      </c>
    </row>
    <row r="952" spans="1:37" ht="15.6" x14ac:dyDescent="0.3">
      <c r="A952" s="1" t="s">
        <v>1420</v>
      </c>
      <c r="B952" t="s">
        <v>5619</v>
      </c>
      <c r="C952">
        <v>31.9</v>
      </c>
      <c r="D952">
        <v>10.119999999999999</v>
      </c>
      <c r="E952" t="s">
        <v>2380</v>
      </c>
      <c r="F952" t="s">
        <v>2380</v>
      </c>
      <c r="G952" t="s">
        <v>2380</v>
      </c>
      <c r="H952">
        <v>2</v>
      </c>
      <c r="I952" t="s">
        <v>2380</v>
      </c>
      <c r="J952" t="s">
        <v>8344</v>
      </c>
      <c r="K952" t="s">
        <v>8348</v>
      </c>
      <c r="L952" t="s">
        <v>9240</v>
      </c>
      <c r="M952" s="15">
        <v>7682.67</v>
      </c>
      <c r="N952" t="s">
        <v>11</v>
      </c>
      <c r="O952" t="s">
        <v>16</v>
      </c>
      <c r="P952" t="s">
        <v>13</v>
      </c>
      <c r="Q952">
        <v>40</v>
      </c>
      <c r="U952" s="1" t="s">
        <v>1420</v>
      </c>
      <c r="V952" t="str">
        <f t="shared" si="210"/>
        <v>Tripaldi</v>
      </c>
      <c r="W952">
        <f t="shared" si="211"/>
        <v>31.9</v>
      </c>
      <c r="X952">
        <f t="shared" si="212"/>
        <v>10.119999999999999</v>
      </c>
      <c r="Y952" t="str">
        <f t="shared" si="213"/>
        <v>No</v>
      </c>
      <c r="Z952" t="str">
        <f t="shared" si="214"/>
        <v>No</v>
      </c>
      <c r="AA952" t="str">
        <f t="shared" si="215"/>
        <v>No</v>
      </c>
      <c r="AB952">
        <f t="shared" si="216"/>
        <v>2</v>
      </c>
      <c r="AC952" t="str">
        <f t="shared" si="217"/>
        <v>No</v>
      </c>
      <c r="AD952" t="str">
        <f t="shared" si="218"/>
        <v>Obesity</v>
      </c>
      <c r="AE952" t="str">
        <f t="shared" si="219"/>
        <v>Diabetes</v>
      </c>
      <c r="AF952" t="str">
        <f t="shared" si="220"/>
        <v>18-Dec-1982</v>
      </c>
      <c r="AG952" s="18">
        <f>VLOOKUP($U952,$A951:$Q$2344,13,FALSE)</f>
        <v>7682.67</v>
      </c>
      <c r="AH952" t="str">
        <f t="shared" si="221"/>
        <v>tier - 2</v>
      </c>
      <c r="AI952" t="str">
        <f t="shared" si="222"/>
        <v>tier - 1</v>
      </c>
      <c r="AJ952" t="str">
        <f t="shared" si="223"/>
        <v>R1013</v>
      </c>
      <c r="AK952">
        <f t="shared" si="224"/>
        <v>40</v>
      </c>
    </row>
    <row r="953" spans="1:37" ht="15.6" x14ac:dyDescent="0.3">
      <c r="A953" s="1" t="s">
        <v>1419</v>
      </c>
      <c r="B953" t="s">
        <v>4821</v>
      </c>
      <c r="C953">
        <v>31.64</v>
      </c>
      <c r="D953">
        <v>7.91</v>
      </c>
      <c r="E953" t="s">
        <v>2380</v>
      </c>
      <c r="F953" t="s">
        <v>2380</v>
      </c>
      <c r="G953" t="s">
        <v>2380</v>
      </c>
      <c r="H953">
        <v>0</v>
      </c>
      <c r="I953" t="s">
        <v>2380</v>
      </c>
      <c r="J953" t="s">
        <v>8344</v>
      </c>
      <c r="K953" t="s">
        <v>8348</v>
      </c>
      <c r="L953" t="s">
        <v>9241</v>
      </c>
      <c r="M953" s="15">
        <v>7684.62</v>
      </c>
      <c r="N953" t="s">
        <v>11</v>
      </c>
      <c r="O953" t="s">
        <v>12</v>
      </c>
      <c r="P953" t="s">
        <v>300</v>
      </c>
      <c r="Q953">
        <v>35</v>
      </c>
      <c r="U953" s="1" t="s">
        <v>1419</v>
      </c>
      <c r="V953" t="str">
        <f t="shared" si="210"/>
        <v>Kelley</v>
      </c>
      <c r="W953">
        <f t="shared" si="211"/>
        <v>31.64</v>
      </c>
      <c r="X953">
        <f t="shared" si="212"/>
        <v>7.91</v>
      </c>
      <c r="Y953" t="str">
        <f t="shared" si="213"/>
        <v>No</v>
      </c>
      <c r="Z953" t="str">
        <f t="shared" si="214"/>
        <v>No</v>
      </c>
      <c r="AA953" t="str">
        <f t="shared" si="215"/>
        <v>No</v>
      </c>
      <c r="AB953">
        <f t="shared" si="216"/>
        <v>0</v>
      </c>
      <c r="AC953" t="str">
        <f t="shared" si="217"/>
        <v>No</v>
      </c>
      <c r="AD953" t="str">
        <f t="shared" si="218"/>
        <v>Obesity</v>
      </c>
      <c r="AE953" t="str">
        <f t="shared" si="219"/>
        <v>Diabetes</v>
      </c>
      <c r="AF953" t="str">
        <f t="shared" si="220"/>
        <v>12-Jul-1987</v>
      </c>
      <c r="AG953" s="18">
        <f>VLOOKUP($U953,$A952:$Q$2344,13,FALSE)</f>
        <v>7684.62</v>
      </c>
      <c r="AH953" t="str">
        <f t="shared" si="221"/>
        <v>tier - 2</v>
      </c>
      <c r="AI953" t="str">
        <f t="shared" si="222"/>
        <v>tier - 3</v>
      </c>
      <c r="AJ953" t="str">
        <f t="shared" si="223"/>
        <v>R1021</v>
      </c>
      <c r="AK953">
        <f t="shared" si="224"/>
        <v>35</v>
      </c>
    </row>
    <row r="954" spans="1:37" ht="15.6" x14ac:dyDescent="0.3">
      <c r="A954" s="1" t="s">
        <v>1418</v>
      </c>
      <c r="B954" t="s">
        <v>5620</v>
      </c>
      <c r="C954">
        <v>46.7</v>
      </c>
      <c r="D954">
        <v>10.9</v>
      </c>
      <c r="E954" t="s">
        <v>2380</v>
      </c>
      <c r="F954" t="s">
        <v>2380</v>
      </c>
      <c r="G954" t="s">
        <v>2380</v>
      </c>
      <c r="H954">
        <v>0</v>
      </c>
      <c r="I954" t="s">
        <v>2380</v>
      </c>
      <c r="J954" t="s">
        <v>8344</v>
      </c>
      <c r="K954" t="s">
        <v>8348</v>
      </c>
      <c r="L954" t="s">
        <v>9242</v>
      </c>
      <c r="M954" s="15">
        <v>7726.85</v>
      </c>
      <c r="N954" t="s">
        <v>16</v>
      </c>
      <c r="O954" t="s">
        <v>11</v>
      </c>
      <c r="P954" t="s">
        <v>42</v>
      </c>
      <c r="Q954">
        <v>44</v>
      </c>
      <c r="U954" s="1" t="s">
        <v>1418</v>
      </c>
      <c r="V954" t="str">
        <f t="shared" si="210"/>
        <v>Endara</v>
      </c>
      <c r="W954">
        <f t="shared" si="211"/>
        <v>46.7</v>
      </c>
      <c r="X954">
        <f t="shared" si="212"/>
        <v>10.9</v>
      </c>
      <c r="Y954" t="str">
        <f t="shared" si="213"/>
        <v>No</v>
      </c>
      <c r="Z954" t="str">
        <f t="shared" si="214"/>
        <v>No</v>
      </c>
      <c r="AA954" t="str">
        <f t="shared" si="215"/>
        <v>No</v>
      </c>
      <c r="AB954">
        <f t="shared" si="216"/>
        <v>0</v>
      </c>
      <c r="AC954" t="str">
        <f t="shared" si="217"/>
        <v>No</v>
      </c>
      <c r="AD954" t="str">
        <f t="shared" si="218"/>
        <v>Obesity</v>
      </c>
      <c r="AE954" t="str">
        <f t="shared" si="219"/>
        <v>Diabetes</v>
      </c>
      <c r="AF954" t="str">
        <f t="shared" si="220"/>
        <v>29-Dec-1978</v>
      </c>
      <c r="AG954" s="18">
        <f>VLOOKUP($U954,$A953:$Q$2344,13,FALSE)</f>
        <v>7726.85</v>
      </c>
      <c r="AH954" t="str">
        <f t="shared" si="221"/>
        <v>tier - 1</v>
      </c>
      <c r="AI954" t="str">
        <f t="shared" si="222"/>
        <v>tier - 2</v>
      </c>
      <c r="AJ954" t="str">
        <f t="shared" si="223"/>
        <v>R1011</v>
      </c>
      <c r="AK954">
        <f t="shared" si="224"/>
        <v>44</v>
      </c>
    </row>
    <row r="955" spans="1:37" ht="15.6" x14ac:dyDescent="0.3">
      <c r="A955" s="1" t="s">
        <v>1417</v>
      </c>
      <c r="B955" t="s">
        <v>5621</v>
      </c>
      <c r="C955">
        <v>18.335000000000001</v>
      </c>
      <c r="D955">
        <v>11.83</v>
      </c>
      <c r="E955" t="s">
        <v>2380</v>
      </c>
      <c r="F955" t="s">
        <v>2380</v>
      </c>
      <c r="G955" t="s">
        <v>2380</v>
      </c>
      <c r="H955">
        <v>0</v>
      </c>
      <c r="I955" t="s">
        <v>2380</v>
      </c>
      <c r="J955" t="s">
        <v>8347</v>
      </c>
      <c r="K955" t="s">
        <v>8348</v>
      </c>
      <c r="L955" t="s">
        <v>9243</v>
      </c>
      <c r="M955" s="15">
        <v>7727.25</v>
      </c>
      <c r="N955" t="s">
        <v>11</v>
      </c>
      <c r="O955" t="s">
        <v>12</v>
      </c>
      <c r="P955" t="s">
        <v>23</v>
      </c>
      <c r="Q955">
        <v>44</v>
      </c>
      <c r="U955" s="1" t="s">
        <v>1417</v>
      </c>
      <c r="V955" t="str">
        <f t="shared" si="210"/>
        <v>Valle</v>
      </c>
      <c r="W955">
        <f t="shared" si="211"/>
        <v>18.335000000000001</v>
      </c>
      <c r="X955">
        <f t="shared" si="212"/>
        <v>11.83</v>
      </c>
      <c r="Y955" t="str">
        <f t="shared" si="213"/>
        <v>No</v>
      </c>
      <c r="Z955" t="str">
        <f t="shared" si="214"/>
        <v>No</v>
      </c>
      <c r="AA955" t="str">
        <f t="shared" si="215"/>
        <v>No</v>
      </c>
      <c r="AB955">
        <f t="shared" si="216"/>
        <v>0</v>
      </c>
      <c r="AC955" t="str">
        <f t="shared" si="217"/>
        <v>No</v>
      </c>
      <c r="AD955" t="str">
        <f t="shared" si="218"/>
        <v>Underweight</v>
      </c>
      <c r="AE955" t="str">
        <f t="shared" si="219"/>
        <v>Diabetes</v>
      </c>
      <c r="AF955" t="str">
        <f t="shared" si="220"/>
        <v>2-Jun-1979</v>
      </c>
      <c r="AG955" s="18">
        <f>VLOOKUP($U955,$A954:$Q$2344,13,FALSE)</f>
        <v>7727.25</v>
      </c>
      <c r="AH955" t="str">
        <f t="shared" si="221"/>
        <v>tier - 2</v>
      </c>
      <c r="AI955" t="str">
        <f t="shared" si="222"/>
        <v>tier - 3</v>
      </c>
      <c r="AJ955" t="str">
        <f t="shared" si="223"/>
        <v>R1012</v>
      </c>
      <c r="AK955">
        <f t="shared" si="224"/>
        <v>44</v>
      </c>
    </row>
    <row r="956" spans="1:37" ht="15.6" x14ac:dyDescent="0.3">
      <c r="A956" s="1" t="s">
        <v>1416</v>
      </c>
      <c r="B956" t="s">
        <v>5622</v>
      </c>
      <c r="C956">
        <v>31.24</v>
      </c>
      <c r="D956">
        <v>7.42</v>
      </c>
      <c r="E956" t="s">
        <v>2381</v>
      </c>
      <c r="F956" t="s">
        <v>2380</v>
      </c>
      <c r="G956" t="s">
        <v>2380</v>
      </c>
      <c r="H956">
        <v>2</v>
      </c>
      <c r="I956" t="s">
        <v>2380</v>
      </c>
      <c r="J956" t="s">
        <v>8344</v>
      </c>
      <c r="K956" t="s">
        <v>8348</v>
      </c>
      <c r="L956" t="s">
        <v>9244</v>
      </c>
      <c r="M956" s="15">
        <v>7729.65</v>
      </c>
      <c r="N956" t="s">
        <v>12</v>
      </c>
      <c r="O956" t="s">
        <v>16</v>
      </c>
      <c r="P956" t="s">
        <v>168</v>
      </c>
      <c r="Q956">
        <v>42</v>
      </c>
      <c r="U956" s="1" t="s">
        <v>1416</v>
      </c>
      <c r="V956" t="str">
        <f t="shared" si="210"/>
        <v>Germain</v>
      </c>
      <c r="W956">
        <f t="shared" si="211"/>
        <v>31.24</v>
      </c>
      <c r="X956">
        <f t="shared" si="212"/>
        <v>7.42</v>
      </c>
      <c r="Y956" t="str">
        <f t="shared" si="213"/>
        <v>Yes</v>
      </c>
      <c r="Z956" t="str">
        <f t="shared" si="214"/>
        <v>No</v>
      </c>
      <c r="AA956" t="str">
        <f t="shared" si="215"/>
        <v>No</v>
      </c>
      <c r="AB956">
        <f t="shared" si="216"/>
        <v>2</v>
      </c>
      <c r="AC956" t="str">
        <f t="shared" si="217"/>
        <v>No</v>
      </c>
      <c r="AD956" t="str">
        <f t="shared" si="218"/>
        <v>Obesity</v>
      </c>
      <c r="AE956" t="str">
        <f t="shared" si="219"/>
        <v>Diabetes</v>
      </c>
      <c r="AF956" t="str">
        <f t="shared" si="220"/>
        <v>10-Sep-1980</v>
      </c>
      <c r="AG956" s="18">
        <f>VLOOKUP($U956,$A955:$Q$2344,13,FALSE)</f>
        <v>7729.65</v>
      </c>
      <c r="AH956" t="str">
        <f t="shared" si="221"/>
        <v>tier - 3</v>
      </c>
      <c r="AI956" t="str">
        <f t="shared" si="222"/>
        <v>tier - 1</v>
      </c>
      <c r="AJ956" t="str">
        <f t="shared" si="223"/>
        <v>R1016</v>
      </c>
      <c r="AK956">
        <f t="shared" si="224"/>
        <v>42</v>
      </c>
    </row>
    <row r="957" spans="1:37" ht="15.6" x14ac:dyDescent="0.3">
      <c r="A957" s="1" t="s">
        <v>1415</v>
      </c>
      <c r="B957" t="s">
        <v>5623</v>
      </c>
      <c r="C957">
        <v>39.22</v>
      </c>
      <c r="D957">
        <v>5.62</v>
      </c>
      <c r="E957" t="s">
        <v>2381</v>
      </c>
      <c r="F957" t="s">
        <v>2380</v>
      </c>
      <c r="G957" t="s">
        <v>2380</v>
      </c>
      <c r="H957">
        <v>1</v>
      </c>
      <c r="I957" t="s">
        <v>2380</v>
      </c>
      <c r="J957" t="s">
        <v>8344</v>
      </c>
      <c r="K957" t="s">
        <v>8350</v>
      </c>
      <c r="L957" t="s">
        <v>9245</v>
      </c>
      <c r="M957" s="15">
        <v>7731.43</v>
      </c>
      <c r="N957" t="s">
        <v>12</v>
      </c>
      <c r="O957" t="s">
        <v>11</v>
      </c>
      <c r="P957" t="s">
        <v>13</v>
      </c>
      <c r="Q957">
        <v>44</v>
      </c>
      <c r="U957" s="1" t="s">
        <v>1415</v>
      </c>
      <c r="V957" t="str">
        <f t="shared" si="210"/>
        <v>Finecey</v>
      </c>
      <c r="W957">
        <f t="shared" si="211"/>
        <v>39.22</v>
      </c>
      <c r="X957">
        <f t="shared" si="212"/>
        <v>5.62</v>
      </c>
      <c r="Y957" t="str">
        <f t="shared" si="213"/>
        <v>Yes</v>
      </c>
      <c r="Z957" t="str">
        <f t="shared" si="214"/>
        <v>No</v>
      </c>
      <c r="AA957" t="str">
        <f t="shared" si="215"/>
        <v>No</v>
      </c>
      <c r="AB957">
        <f t="shared" si="216"/>
        <v>1</v>
      </c>
      <c r="AC957" t="str">
        <f t="shared" si="217"/>
        <v>No</v>
      </c>
      <c r="AD957" t="str">
        <f t="shared" si="218"/>
        <v>Obesity</v>
      </c>
      <c r="AE957" t="str">
        <f t="shared" si="219"/>
        <v>Normal</v>
      </c>
      <c r="AF957" t="str">
        <f t="shared" si="220"/>
        <v>4-Dec-1978</v>
      </c>
      <c r="AG957" s="18">
        <f>VLOOKUP($U957,$A956:$Q$2344,13,FALSE)</f>
        <v>7731.43</v>
      </c>
      <c r="AH957" t="str">
        <f t="shared" si="221"/>
        <v>tier - 3</v>
      </c>
      <c r="AI957" t="str">
        <f t="shared" si="222"/>
        <v>tier - 2</v>
      </c>
      <c r="AJ957" t="str">
        <f t="shared" si="223"/>
        <v>R1013</v>
      </c>
      <c r="AK957">
        <f t="shared" si="224"/>
        <v>44</v>
      </c>
    </row>
    <row r="958" spans="1:37" ht="15.6" x14ac:dyDescent="0.3">
      <c r="A958" s="1" t="s">
        <v>1414</v>
      </c>
      <c r="B958" t="s">
        <v>5567</v>
      </c>
      <c r="C958">
        <v>24.414999999999999</v>
      </c>
      <c r="D958">
        <v>7.16</v>
      </c>
      <c r="E958" t="s">
        <v>2380</v>
      </c>
      <c r="F958" t="s">
        <v>2380</v>
      </c>
      <c r="G958" t="s">
        <v>2380</v>
      </c>
      <c r="H958">
        <v>0</v>
      </c>
      <c r="I958" t="s">
        <v>2380</v>
      </c>
      <c r="J958" t="s">
        <v>8346</v>
      </c>
      <c r="K958" t="s">
        <v>8348</v>
      </c>
      <c r="L958" t="s">
        <v>9246</v>
      </c>
      <c r="M958" s="15">
        <v>7731.86</v>
      </c>
      <c r="N958" t="s">
        <v>11</v>
      </c>
      <c r="O958" t="s">
        <v>12</v>
      </c>
      <c r="P958" t="s">
        <v>23</v>
      </c>
      <c r="Q958">
        <v>45</v>
      </c>
      <c r="U958" s="1" t="s">
        <v>1414</v>
      </c>
      <c r="V958" t="str">
        <f t="shared" si="210"/>
        <v>Mendoza</v>
      </c>
      <c r="W958">
        <f t="shared" si="211"/>
        <v>24.414999999999999</v>
      </c>
      <c r="X958">
        <f t="shared" si="212"/>
        <v>7.16</v>
      </c>
      <c r="Y958" t="str">
        <f t="shared" si="213"/>
        <v>No</v>
      </c>
      <c r="Z958" t="str">
        <f t="shared" si="214"/>
        <v>No</v>
      </c>
      <c r="AA958" t="str">
        <f t="shared" si="215"/>
        <v>No</v>
      </c>
      <c r="AB958">
        <f t="shared" si="216"/>
        <v>0</v>
      </c>
      <c r="AC958" t="str">
        <f t="shared" si="217"/>
        <v>No</v>
      </c>
      <c r="AD958" t="str">
        <f t="shared" si="218"/>
        <v>Normal weight</v>
      </c>
      <c r="AE958" t="str">
        <f t="shared" si="219"/>
        <v>Diabetes</v>
      </c>
      <c r="AF958" t="str">
        <f t="shared" si="220"/>
        <v>29-Aug-1977</v>
      </c>
      <c r="AG958" s="18">
        <f>VLOOKUP($U958,$A957:$Q$2344,13,FALSE)</f>
        <v>7731.86</v>
      </c>
      <c r="AH958" t="str">
        <f t="shared" si="221"/>
        <v>tier - 2</v>
      </c>
      <c r="AI958" t="str">
        <f t="shared" si="222"/>
        <v>tier - 3</v>
      </c>
      <c r="AJ958" t="str">
        <f t="shared" si="223"/>
        <v>R1012</v>
      </c>
      <c r="AK958">
        <f t="shared" si="224"/>
        <v>45</v>
      </c>
    </row>
    <row r="959" spans="1:37" ht="15.6" x14ac:dyDescent="0.3">
      <c r="A959" s="1" t="s">
        <v>1413</v>
      </c>
      <c r="B959" t="s">
        <v>5624</v>
      </c>
      <c r="C959">
        <v>32.299999999999997</v>
      </c>
      <c r="D959">
        <v>9.89</v>
      </c>
      <c r="E959" t="s">
        <v>2380</v>
      </c>
      <c r="F959" t="s">
        <v>2380</v>
      </c>
      <c r="G959" t="s">
        <v>2380</v>
      </c>
      <c r="H959">
        <v>0</v>
      </c>
      <c r="I959" t="s">
        <v>2380</v>
      </c>
      <c r="J959" t="s">
        <v>8344</v>
      </c>
      <c r="K959" t="s">
        <v>8348</v>
      </c>
      <c r="L959" t="s">
        <v>9247</v>
      </c>
      <c r="M959" s="15">
        <v>7736.39</v>
      </c>
      <c r="N959" t="s">
        <v>12</v>
      </c>
      <c r="O959" t="s">
        <v>11</v>
      </c>
      <c r="P959" t="s">
        <v>13</v>
      </c>
      <c r="Q959">
        <v>57</v>
      </c>
      <c r="U959" s="1" t="s">
        <v>1413</v>
      </c>
      <c r="V959" t="str">
        <f t="shared" si="210"/>
        <v>Roe</v>
      </c>
      <c r="W959">
        <f t="shared" si="211"/>
        <v>32.299999999999997</v>
      </c>
      <c r="X959">
        <f t="shared" si="212"/>
        <v>9.89</v>
      </c>
      <c r="Y959" t="str">
        <f t="shared" si="213"/>
        <v>No</v>
      </c>
      <c r="Z959" t="str">
        <f t="shared" si="214"/>
        <v>No</v>
      </c>
      <c r="AA959" t="str">
        <f t="shared" si="215"/>
        <v>No</v>
      </c>
      <c r="AB959">
        <f t="shared" si="216"/>
        <v>0</v>
      </c>
      <c r="AC959" t="str">
        <f t="shared" si="217"/>
        <v>No</v>
      </c>
      <c r="AD959" t="str">
        <f t="shared" si="218"/>
        <v>Obesity</v>
      </c>
      <c r="AE959" t="str">
        <f t="shared" si="219"/>
        <v>Diabetes</v>
      </c>
      <c r="AF959" t="str">
        <f t="shared" si="220"/>
        <v>18-Jul-1965</v>
      </c>
      <c r="AG959" s="18">
        <f>VLOOKUP($U959,$A958:$Q$2344,13,FALSE)</f>
        <v>7736.39</v>
      </c>
      <c r="AH959" t="str">
        <f t="shared" si="221"/>
        <v>tier - 3</v>
      </c>
      <c r="AI959" t="str">
        <f t="shared" si="222"/>
        <v>tier - 2</v>
      </c>
      <c r="AJ959" t="str">
        <f t="shared" si="223"/>
        <v>R1013</v>
      </c>
      <c r="AK959">
        <f t="shared" si="224"/>
        <v>57</v>
      </c>
    </row>
    <row r="960" spans="1:37" ht="15.6" x14ac:dyDescent="0.3">
      <c r="A960" s="1" t="s">
        <v>1412</v>
      </c>
      <c r="B960" t="s">
        <v>5625</v>
      </c>
      <c r="C960">
        <v>39.94</v>
      </c>
      <c r="D960">
        <v>5.14</v>
      </c>
      <c r="E960" t="s">
        <v>2380</v>
      </c>
      <c r="F960" t="s">
        <v>2380</v>
      </c>
      <c r="G960" t="s">
        <v>2380</v>
      </c>
      <c r="H960">
        <v>0</v>
      </c>
      <c r="I960" t="s">
        <v>2380</v>
      </c>
      <c r="J960" t="s">
        <v>8344</v>
      </c>
      <c r="K960" t="s">
        <v>8350</v>
      </c>
      <c r="L960" t="s">
        <v>9248</v>
      </c>
      <c r="M960" s="15">
        <v>7740.34</v>
      </c>
      <c r="N960" t="s">
        <v>16</v>
      </c>
      <c r="O960" t="s">
        <v>16</v>
      </c>
      <c r="P960" t="s">
        <v>42</v>
      </c>
      <c r="Q960">
        <v>44</v>
      </c>
      <c r="U960" s="1" t="s">
        <v>1412</v>
      </c>
      <c r="V960" t="str">
        <f t="shared" si="210"/>
        <v>Webb</v>
      </c>
      <c r="W960">
        <f t="shared" si="211"/>
        <v>39.94</v>
      </c>
      <c r="X960">
        <f t="shared" si="212"/>
        <v>5.14</v>
      </c>
      <c r="Y960" t="str">
        <f t="shared" si="213"/>
        <v>No</v>
      </c>
      <c r="Z960" t="str">
        <f t="shared" si="214"/>
        <v>No</v>
      </c>
      <c r="AA960" t="str">
        <f t="shared" si="215"/>
        <v>No</v>
      </c>
      <c r="AB960">
        <f t="shared" si="216"/>
        <v>0</v>
      </c>
      <c r="AC960" t="str">
        <f t="shared" si="217"/>
        <v>No</v>
      </c>
      <c r="AD960" t="str">
        <f t="shared" si="218"/>
        <v>Obesity</v>
      </c>
      <c r="AE960" t="str">
        <f t="shared" si="219"/>
        <v>Normal</v>
      </c>
      <c r="AF960" t="str">
        <f t="shared" si="220"/>
        <v>4-Sep-1978</v>
      </c>
      <c r="AG960" s="18">
        <f>VLOOKUP($U960,$A959:$Q$2344,13,FALSE)</f>
        <v>7740.34</v>
      </c>
      <c r="AH960" t="str">
        <f t="shared" si="221"/>
        <v>tier - 1</v>
      </c>
      <c r="AI960" t="str">
        <f t="shared" si="222"/>
        <v>tier - 1</v>
      </c>
      <c r="AJ960" t="str">
        <f t="shared" si="223"/>
        <v>R1011</v>
      </c>
      <c r="AK960">
        <f t="shared" si="224"/>
        <v>44</v>
      </c>
    </row>
    <row r="961" spans="1:37" ht="15.6" x14ac:dyDescent="0.3">
      <c r="A961" s="1" t="s">
        <v>1411</v>
      </c>
      <c r="B961" t="s">
        <v>5626</v>
      </c>
      <c r="C961">
        <v>30</v>
      </c>
      <c r="D961">
        <v>5.61</v>
      </c>
      <c r="E961" t="s">
        <v>2381</v>
      </c>
      <c r="F961" t="s">
        <v>2380</v>
      </c>
      <c r="G961" t="s">
        <v>2381</v>
      </c>
      <c r="H961">
        <v>1</v>
      </c>
      <c r="I961" t="s">
        <v>2380</v>
      </c>
      <c r="J961" t="s">
        <v>8344</v>
      </c>
      <c r="K961" t="s">
        <v>8350</v>
      </c>
      <c r="L961" t="s">
        <v>9029</v>
      </c>
      <c r="M961" s="15">
        <v>7742.11</v>
      </c>
      <c r="N961" t="s">
        <v>12</v>
      </c>
      <c r="O961" t="s">
        <v>11</v>
      </c>
      <c r="P961" t="s">
        <v>13</v>
      </c>
      <c r="Q961">
        <v>46</v>
      </c>
      <c r="U961" s="1" t="s">
        <v>1411</v>
      </c>
      <c r="V961" t="str">
        <f t="shared" si="210"/>
        <v>Stocker</v>
      </c>
      <c r="W961">
        <f t="shared" si="211"/>
        <v>30</v>
      </c>
      <c r="X961">
        <f t="shared" si="212"/>
        <v>5.61</v>
      </c>
      <c r="Y961" t="str">
        <f t="shared" si="213"/>
        <v>Yes</v>
      </c>
      <c r="Z961" t="str">
        <f t="shared" si="214"/>
        <v>No</v>
      </c>
      <c r="AA961" t="str">
        <f t="shared" si="215"/>
        <v>Yes</v>
      </c>
      <c r="AB961">
        <f t="shared" si="216"/>
        <v>1</v>
      </c>
      <c r="AC961" t="str">
        <f t="shared" si="217"/>
        <v>No</v>
      </c>
      <c r="AD961" t="str">
        <f t="shared" si="218"/>
        <v>Obesity</v>
      </c>
      <c r="AE961" t="str">
        <f t="shared" si="219"/>
        <v>Normal</v>
      </c>
      <c r="AF961" t="str">
        <f t="shared" si="220"/>
        <v>12-Dec-1976</v>
      </c>
      <c r="AG961" s="18">
        <f>VLOOKUP($U961,$A960:$Q$2344,13,FALSE)</f>
        <v>7742.11</v>
      </c>
      <c r="AH961" t="str">
        <f t="shared" si="221"/>
        <v>tier - 3</v>
      </c>
      <c r="AI961" t="str">
        <f t="shared" si="222"/>
        <v>tier - 2</v>
      </c>
      <c r="AJ961" t="str">
        <f t="shared" si="223"/>
        <v>R1013</v>
      </c>
      <c r="AK961">
        <f t="shared" si="224"/>
        <v>46</v>
      </c>
    </row>
    <row r="962" spans="1:37" ht="15.6" x14ac:dyDescent="0.3">
      <c r="A962" s="1" t="s">
        <v>1410</v>
      </c>
      <c r="B962" t="s">
        <v>5627</v>
      </c>
      <c r="C962">
        <v>35.340000000000003</v>
      </c>
      <c r="D962">
        <v>5.51</v>
      </c>
      <c r="E962" t="s">
        <v>2381</v>
      </c>
      <c r="F962" t="s">
        <v>2380</v>
      </c>
      <c r="G962" t="s">
        <v>2381</v>
      </c>
      <c r="H962">
        <v>1</v>
      </c>
      <c r="I962" t="s">
        <v>2380</v>
      </c>
      <c r="J962" t="s">
        <v>8344</v>
      </c>
      <c r="K962" t="s">
        <v>8350</v>
      </c>
      <c r="L962" t="s">
        <v>9052</v>
      </c>
      <c r="M962" s="15">
        <v>7749.16</v>
      </c>
      <c r="N962" t="s">
        <v>11</v>
      </c>
      <c r="O962" t="s">
        <v>16</v>
      </c>
      <c r="P962" t="s">
        <v>23</v>
      </c>
      <c r="Q962">
        <v>41</v>
      </c>
      <c r="U962" s="1" t="s">
        <v>1410</v>
      </c>
      <c r="V962" t="str">
        <f t="shared" si="210"/>
        <v>Jacobson</v>
      </c>
      <c r="W962">
        <f t="shared" si="211"/>
        <v>35.340000000000003</v>
      </c>
      <c r="X962">
        <f t="shared" si="212"/>
        <v>5.51</v>
      </c>
      <c r="Y962" t="str">
        <f t="shared" si="213"/>
        <v>Yes</v>
      </c>
      <c r="Z962" t="str">
        <f t="shared" si="214"/>
        <v>No</v>
      </c>
      <c r="AA962" t="str">
        <f t="shared" si="215"/>
        <v>Yes</v>
      </c>
      <c r="AB962">
        <f t="shared" si="216"/>
        <v>1</v>
      </c>
      <c r="AC962" t="str">
        <f t="shared" si="217"/>
        <v>No</v>
      </c>
      <c r="AD962" t="str">
        <f t="shared" si="218"/>
        <v>Obesity</v>
      </c>
      <c r="AE962" t="str">
        <f t="shared" si="219"/>
        <v>Normal</v>
      </c>
      <c r="AF962" t="str">
        <f t="shared" si="220"/>
        <v>30-Jun-1981</v>
      </c>
      <c r="AG962" s="18">
        <f>VLOOKUP($U962,$A961:$Q$2344,13,FALSE)</f>
        <v>7749.16</v>
      </c>
      <c r="AH962" t="str">
        <f t="shared" si="221"/>
        <v>tier - 2</v>
      </c>
      <c r="AI962" t="str">
        <f t="shared" si="222"/>
        <v>tier - 1</v>
      </c>
      <c r="AJ962" t="str">
        <f t="shared" si="223"/>
        <v>R1012</v>
      </c>
      <c r="AK962">
        <f t="shared" si="224"/>
        <v>41</v>
      </c>
    </row>
    <row r="963" spans="1:37" ht="15.6" x14ac:dyDescent="0.3">
      <c r="A963" s="1" t="s">
        <v>1409</v>
      </c>
      <c r="B963" t="s">
        <v>5027</v>
      </c>
      <c r="C963">
        <v>32.204999999999998</v>
      </c>
      <c r="D963">
        <v>8.3800000000000008</v>
      </c>
      <c r="E963" t="s">
        <v>2381</v>
      </c>
      <c r="F963" t="s">
        <v>2380</v>
      </c>
      <c r="G963" t="s">
        <v>2380</v>
      </c>
      <c r="H963">
        <v>2</v>
      </c>
      <c r="I963" t="s">
        <v>2380</v>
      </c>
      <c r="J963" t="s">
        <v>8344</v>
      </c>
      <c r="K963" t="s">
        <v>8348</v>
      </c>
      <c r="L963" t="s">
        <v>9249</v>
      </c>
      <c r="M963" s="15">
        <v>7763.06</v>
      </c>
      <c r="N963" t="s">
        <v>11</v>
      </c>
      <c r="O963" t="s">
        <v>16</v>
      </c>
      <c r="P963" t="s">
        <v>23</v>
      </c>
      <c r="Q963">
        <v>25</v>
      </c>
      <c r="U963" s="1" t="s">
        <v>1409</v>
      </c>
      <c r="V963" t="str">
        <f t="shared" ref="V963:V1026" si="225">VLOOKUP($U963,$A962:$Q3305,2,FALSE)</f>
        <v>Shaw</v>
      </c>
      <c r="W963">
        <f t="shared" ref="W963:W1026" si="226">VLOOKUP($U963,$A962:$Q3305,3,FALSE)</f>
        <v>32.204999999999998</v>
      </c>
      <c r="X963">
        <f t="shared" ref="X963:X1026" si="227">VLOOKUP($U963,$A962:$Q3305,4,FALSE)</f>
        <v>8.3800000000000008</v>
      </c>
      <c r="Y963" t="str">
        <f t="shared" ref="Y963:Y1026" si="228">VLOOKUP($U963,$A962:$Q3305,5,FALSE)</f>
        <v>Yes</v>
      </c>
      <c r="Z963" t="str">
        <f t="shared" ref="Z963:Z1026" si="229">VLOOKUP($U963,$A962:$Q3305,6,FALSE)</f>
        <v>No</v>
      </c>
      <c r="AA963" t="str">
        <f t="shared" ref="AA963:AA1026" si="230">VLOOKUP($U963,$A962:$Q3305,7,FALSE)</f>
        <v>No</v>
      </c>
      <c r="AB963">
        <f t="shared" ref="AB963:AB1026" si="231">VLOOKUP($U963,$A962:$Q3305,8,FALSE)</f>
        <v>2</v>
      </c>
      <c r="AC963" t="str">
        <f t="shared" ref="AC963:AC1026" si="232">VLOOKUP($U963,$A962:$Q3305,9,FALSE)</f>
        <v>No</v>
      </c>
      <c r="AD963" t="str">
        <f t="shared" ref="AD963:AD1026" si="233">VLOOKUP($U963,$A962:$Q3305,10,FALSE)</f>
        <v>Obesity</v>
      </c>
      <c r="AE963" t="str">
        <f t="shared" ref="AE963:AE1026" si="234">VLOOKUP($U963,$A962:$Q3305,11,FALSE)</f>
        <v>Diabetes</v>
      </c>
      <c r="AF963" t="str">
        <f t="shared" ref="AF963:AF1026" si="235">VLOOKUP($U963,$A962:$Q3305,12,FALSE)</f>
        <v>21-Dec-1997</v>
      </c>
      <c r="AG963" s="18">
        <f>VLOOKUP($U963,$A962:$Q$2344,13,FALSE)</f>
        <v>7763.06</v>
      </c>
      <c r="AH963" t="str">
        <f t="shared" ref="AH963:AH1026" si="236">VLOOKUP($U963,$A962:$Q3305,14,FALSE)</f>
        <v>tier - 2</v>
      </c>
      <c r="AI963" t="str">
        <f t="shared" ref="AI963:AI1026" si="237">VLOOKUP($U963,$A962:$Q3305,15,FALSE)</f>
        <v>tier - 1</v>
      </c>
      <c r="AJ963" t="str">
        <f t="shared" ref="AJ963:AJ1026" si="238">VLOOKUP($U963,$A962:$Q3305,16,FALSE)</f>
        <v>R1012</v>
      </c>
      <c r="AK963">
        <f t="shared" ref="AK963:AK1026" si="239">VLOOKUP($U963,$A962:$Q3305,17,FALSE)</f>
        <v>25</v>
      </c>
    </row>
    <row r="964" spans="1:37" ht="15.6" x14ac:dyDescent="0.3">
      <c r="A964" s="1" t="s">
        <v>1408</v>
      </c>
      <c r="B964" t="s">
        <v>5628</v>
      </c>
      <c r="C964">
        <v>33.880000000000003</v>
      </c>
      <c r="D964">
        <v>4.68</v>
      </c>
      <c r="E964" t="s">
        <v>2380</v>
      </c>
      <c r="F964" t="s">
        <v>2381</v>
      </c>
      <c r="G964" t="s">
        <v>2380</v>
      </c>
      <c r="H964">
        <v>1</v>
      </c>
      <c r="I964" t="s">
        <v>2380</v>
      </c>
      <c r="J964" t="s">
        <v>8344</v>
      </c>
      <c r="K964" t="s">
        <v>8350</v>
      </c>
      <c r="L964" t="s">
        <v>9250</v>
      </c>
      <c r="M964" s="15">
        <v>7789.64</v>
      </c>
      <c r="N964" t="s">
        <v>16</v>
      </c>
      <c r="O964" t="s">
        <v>12</v>
      </c>
      <c r="P964" t="s">
        <v>13</v>
      </c>
      <c r="Q964">
        <v>48</v>
      </c>
      <c r="U964" s="1" t="s">
        <v>1408</v>
      </c>
      <c r="V964" t="str">
        <f t="shared" si="225"/>
        <v>Goodwin</v>
      </c>
      <c r="W964">
        <f t="shared" si="226"/>
        <v>33.880000000000003</v>
      </c>
      <c r="X964">
        <f t="shared" si="227"/>
        <v>4.68</v>
      </c>
      <c r="Y964" t="str">
        <f t="shared" si="228"/>
        <v>No</v>
      </c>
      <c r="Z964" t="str">
        <f t="shared" si="229"/>
        <v>Yes</v>
      </c>
      <c r="AA964" t="str">
        <f t="shared" si="230"/>
        <v>No</v>
      </c>
      <c r="AB964">
        <f t="shared" si="231"/>
        <v>1</v>
      </c>
      <c r="AC964" t="str">
        <f t="shared" si="232"/>
        <v>No</v>
      </c>
      <c r="AD964" t="str">
        <f t="shared" si="233"/>
        <v>Obesity</v>
      </c>
      <c r="AE964" t="str">
        <f t="shared" si="234"/>
        <v>Normal</v>
      </c>
      <c r="AF964" t="str">
        <f t="shared" si="235"/>
        <v>6-Dec-1974</v>
      </c>
      <c r="AG964" s="18">
        <f>VLOOKUP($U964,$A963:$Q$2344,13,FALSE)</f>
        <v>7789.64</v>
      </c>
      <c r="AH964" t="str">
        <f t="shared" si="236"/>
        <v>tier - 1</v>
      </c>
      <c r="AI964" t="str">
        <f t="shared" si="237"/>
        <v>tier - 3</v>
      </c>
      <c r="AJ964" t="str">
        <f t="shared" si="238"/>
        <v>R1013</v>
      </c>
      <c r="AK964">
        <f t="shared" si="239"/>
        <v>48</v>
      </c>
    </row>
    <row r="965" spans="1:37" ht="15.6" x14ac:dyDescent="0.3">
      <c r="A965" s="1" t="s">
        <v>1407</v>
      </c>
      <c r="B965" t="s">
        <v>5629</v>
      </c>
      <c r="C965">
        <v>26.63</v>
      </c>
      <c r="D965">
        <v>4.3600000000000003</v>
      </c>
      <c r="E965" t="s">
        <v>2381</v>
      </c>
      <c r="F965" t="s">
        <v>2380</v>
      </c>
      <c r="G965" t="s">
        <v>2380</v>
      </c>
      <c r="H965">
        <v>2</v>
      </c>
      <c r="I965" t="s">
        <v>2380</v>
      </c>
      <c r="J965" t="s">
        <v>8345</v>
      </c>
      <c r="K965" t="s">
        <v>8350</v>
      </c>
      <c r="L965" t="s">
        <v>9251</v>
      </c>
      <c r="M965" s="15">
        <v>7794.68</v>
      </c>
      <c r="N965" t="s">
        <v>11</v>
      </c>
      <c r="O965" t="s">
        <v>11</v>
      </c>
      <c r="P965" t="s">
        <v>535</v>
      </c>
      <c r="Q965">
        <v>23</v>
      </c>
      <c r="U965" s="1" t="s">
        <v>1407</v>
      </c>
      <c r="V965" t="str">
        <f t="shared" si="225"/>
        <v>Brock</v>
      </c>
      <c r="W965">
        <f t="shared" si="226"/>
        <v>26.63</v>
      </c>
      <c r="X965">
        <f t="shared" si="227"/>
        <v>4.3600000000000003</v>
      </c>
      <c r="Y965" t="str">
        <f t="shared" si="228"/>
        <v>Yes</v>
      </c>
      <c r="Z965" t="str">
        <f t="shared" si="229"/>
        <v>No</v>
      </c>
      <c r="AA965" t="str">
        <f t="shared" si="230"/>
        <v>No</v>
      </c>
      <c r="AB965">
        <f t="shared" si="231"/>
        <v>2</v>
      </c>
      <c r="AC965" t="str">
        <f t="shared" si="232"/>
        <v>No</v>
      </c>
      <c r="AD965" t="str">
        <f t="shared" si="233"/>
        <v>Over weight</v>
      </c>
      <c r="AE965" t="str">
        <f t="shared" si="234"/>
        <v>Normal</v>
      </c>
      <c r="AF965" t="str">
        <f t="shared" si="235"/>
        <v>25-Dec-1999</v>
      </c>
      <c r="AG965" s="18">
        <f>VLOOKUP($U965,$A964:$Q$2344,13,FALSE)</f>
        <v>7794.68</v>
      </c>
      <c r="AH965" t="str">
        <f t="shared" si="236"/>
        <v>tier - 2</v>
      </c>
      <c r="AI965" t="str">
        <f t="shared" si="237"/>
        <v>tier - 2</v>
      </c>
      <c r="AJ965" t="str">
        <f t="shared" si="238"/>
        <v>R1026</v>
      </c>
      <c r="AK965">
        <f t="shared" si="239"/>
        <v>23</v>
      </c>
    </row>
    <row r="966" spans="1:37" ht="15.6" x14ac:dyDescent="0.3">
      <c r="A966" s="1" t="s">
        <v>1406</v>
      </c>
      <c r="B966" t="s">
        <v>5630</v>
      </c>
      <c r="C966">
        <v>28.7</v>
      </c>
      <c r="D966">
        <v>7.74</v>
      </c>
      <c r="E966" t="s">
        <v>2380</v>
      </c>
      <c r="F966" t="s">
        <v>2380</v>
      </c>
      <c r="G966" t="s">
        <v>2380</v>
      </c>
      <c r="H966">
        <v>0</v>
      </c>
      <c r="I966" t="s">
        <v>2380</v>
      </c>
      <c r="J966" t="s">
        <v>8345</v>
      </c>
      <c r="K966" t="s">
        <v>8348</v>
      </c>
      <c r="L966" t="s">
        <v>9252</v>
      </c>
      <c r="M966" s="15">
        <v>7803.77</v>
      </c>
      <c r="N966" t="s">
        <v>11</v>
      </c>
      <c r="O966" t="s">
        <v>12</v>
      </c>
      <c r="P966" t="s">
        <v>23</v>
      </c>
      <c r="Q966">
        <v>25</v>
      </c>
      <c r="U966" s="1" t="s">
        <v>1406</v>
      </c>
      <c r="V966" t="str">
        <f t="shared" si="225"/>
        <v>Papp</v>
      </c>
      <c r="W966">
        <f t="shared" si="226"/>
        <v>28.7</v>
      </c>
      <c r="X966">
        <f t="shared" si="227"/>
        <v>7.74</v>
      </c>
      <c r="Y966" t="str">
        <f t="shared" si="228"/>
        <v>No</v>
      </c>
      <c r="Z966" t="str">
        <f t="shared" si="229"/>
        <v>No</v>
      </c>
      <c r="AA966" t="str">
        <f t="shared" si="230"/>
        <v>No</v>
      </c>
      <c r="AB966">
        <f t="shared" si="231"/>
        <v>0</v>
      </c>
      <c r="AC966" t="str">
        <f t="shared" si="232"/>
        <v>No</v>
      </c>
      <c r="AD966" t="str">
        <f t="shared" si="233"/>
        <v>Over weight</v>
      </c>
      <c r="AE966" t="str">
        <f t="shared" si="234"/>
        <v>Diabetes</v>
      </c>
      <c r="AF966" t="str">
        <f t="shared" si="235"/>
        <v>2-Dec-1997</v>
      </c>
      <c r="AG966" s="18">
        <f>VLOOKUP($U966,$A965:$Q$2344,13,FALSE)</f>
        <v>7803.77</v>
      </c>
      <c r="AH966" t="str">
        <f t="shared" si="236"/>
        <v>tier - 2</v>
      </c>
      <c r="AI966" t="str">
        <f t="shared" si="237"/>
        <v>tier - 3</v>
      </c>
      <c r="AJ966" t="str">
        <f t="shared" si="238"/>
        <v>R1012</v>
      </c>
      <c r="AK966">
        <f t="shared" si="239"/>
        <v>25</v>
      </c>
    </row>
    <row r="967" spans="1:37" ht="15.6" x14ac:dyDescent="0.3">
      <c r="A967" s="1" t="s">
        <v>1405</v>
      </c>
      <c r="B967" t="s">
        <v>5631</v>
      </c>
      <c r="C967">
        <v>25.65</v>
      </c>
      <c r="D967">
        <v>4.05</v>
      </c>
      <c r="E967" t="s">
        <v>2381</v>
      </c>
      <c r="F967" t="s">
        <v>2380</v>
      </c>
      <c r="G967" t="s">
        <v>2380</v>
      </c>
      <c r="H967">
        <v>2</v>
      </c>
      <c r="I967" t="s">
        <v>2380</v>
      </c>
      <c r="J967" t="s">
        <v>8345</v>
      </c>
      <c r="K967" t="s">
        <v>8350</v>
      </c>
      <c r="L967" t="s">
        <v>9253</v>
      </c>
      <c r="M967" s="15">
        <v>7804.16</v>
      </c>
      <c r="N967" t="s">
        <v>11</v>
      </c>
      <c r="O967" t="s">
        <v>12</v>
      </c>
      <c r="P967" t="s">
        <v>13</v>
      </c>
      <c r="Q967">
        <v>48</v>
      </c>
      <c r="U967" s="1" t="s">
        <v>1405</v>
      </c>
      <c r="V967" t="str">
        <f t="shared" si="225"/>
        <v>Siragusa</v>
      </c>
      <c r="W967">
        <f t="shared" si="226"/>
        <v>25.65</v>
      </c>
      <c r="X967">
        <f t="shared" si="227"/>
        <v>4.05</v>
      </c>
      <c r="Y967" t="str">
        <f t="shared" si="228"/>
        <v>Yes</v>
      </c>
      <c r="Z967" t="str">
        <f t="shared" si="229"/>
        <v>No</v>
      </c>
      <c r="AA967" t="str">
        <f t="shared" si="230"/>
        <v>No</v>
      </c>
      <c r="AB967">
        <f t="shared" si="231"/>
        <v>2</v>
      </c>
      <c r="AC967" t="str">
        <f t="shared" si="232"/>
        <v>No</v>
      </c>
      <c r="AD967" t="str">
        <f t="shared" si="233"/>
        <v>Over weight</v>
      </c>
      <c r="AE967" t="str">
        <f t="shared" si="234"/>
        <v>Normal</v>
      </c>
      <c r="AF967" t="str">
        <f t="shared" si="235"/>
        <v>9-Nov-1974</v>
      </c>
      <c r="AG967" s="18">
        <f>VLOOKUP($U967,$A966:$Q$2344,13,FALSE)</f>
        <v>7804.16</v>
      </c>
      <c r="AH967" t="str">
        <f t="shared" si="236"/>
        <v>tier - 2</v>
      </c>
      <c r="AI967" t="str">
        <f t="shared" si="237"/>
        <v>tier - 3</v>
      </c>
      <c r="AJ967" t="str">
        <f t="shared" si="238"/>
        <v>R1013</v>
      </c>
      <c r="AK967">
        <f t="shared" si="239"/>
        <v>48</v>
      </c>
    </row>
    <row r="968" spans="1:37" ht="15.6" x14ac:dyDescent="0.3">
      <c r="A968" s="1" t="s">
        <v>1404</v>
      </c>
      <c r="B968" t="s">
        <v>5632</v>
      </c>
      <c r="C968">
        <v>36.384999999999998</v>
      </c>
      <c r="D968">
        <v>11.49</v>
      </c>
      <c r="E968" t="s">
        <v>2380</v>
      </c>
      <c r="F968" t="s">
        <v>2380</v>
      </c>
      <c r="G968" t="s">
        <v>2380</v>
      </c>
      <c r="H968">
        <v>0</v>
      </c>
      <c r="I968" t="s">
        <v>2380</v>
      </c>
      <c r="J968" t="s">
        <v>8344</v>
      </c>
      <c r="K968" t="s">
        <v>8348</v>
      </c>
      <c r="L968" t="s">
        <v>9254</v>
      </c>
      <c r="M968" s="15">
        <v>7812.67</v>
      </c>
      <c r="N968" t="s">
        <v>11</v>
      </c>
      <c r="O968" t="s">
        <v>16</v>
      </c>
      <c r="P968" t="s">
        <v>23</v>
      </c>
      <c r="Q968">
        <v>31</v>
      </c>
      <c r="U968" s="1" t="s">
        <v>1404</v>
      </c>
      <c r="V968" t="str">
        <f t="shared" si="225"/>
        <v>Pizarro</v>
      </c>
      <c r="W968">
        <f t="shared" si="226"/>
        <v>36.384999999999998</v>
      </c>
      <c r="X968">
        <f t="shared" si="227"/>
        <v>11.49</v>
      </c>
      <c r="Y968" t="str">
        <f t="shared" si="228"/>
        <v>No</v>
      </c>
      <c r="Z968" t="str">
        <f t="shared" si="229"/>
        <v>No</v>
      </c>
      <c r="AA968" t="str">
        <f t="shared" si="230"/>
        <v>No</v>
      </c>
      <c r="AB968">
        <f t="shared" si="231"/>
        <v>0</v>
      </c>
      <c r="AC968" t="str">
        <f t="shared" si="232"/>
        <v>No</v>
      </c>
      <c r="AD968" t="str">
        <f t="shared" si="233"/>
        <v>Obesity</v>
      </c>
      <c r="AE968" t="str">
        <f t="shared" si="234"/>
        <v>Diabetes</v>
      </c>
      <c r="AF968" t="str">
        <f t="shared" si="235"/>
        <v>21-Dec-1991</v>
      </c>
      <c r="AG968" s="18">
        <f>VLOOKUP($U968,$A967:$Q$2344,13,FALSE)</f>
        <v>7812.67</v>
      </c>
      <c r="AH968" t="str">
        <f t="shared" si="236"/>
        <v>tier - 2</v>
      </c>
      <c r="AI968" t="str">
        <f t="shared" si="237"/>
        <v>tier - 1</v>
      </c>
      <c r="AJ968" t="str">
        <f t="shared" si="238"/>
        <v>R1012</v>
      </c>
      <c r="AK968">
        <f t="shared" si="239"/>
        <v>31</v>
      </c>
    </row>
    <row r="969" spans="1:37" ht="15.6" x14ac:dyDescent="0.3">
      <c r="A969" s="1" t="s">
        <v>1403</v>
      </c>
      <c r="B969" t="s">
        <v>5633</v>
      </c>
      <c r="C969">
        <v>34.69</v>
      </c>
      <c r="D969">
        <v>5.65</v>
      </c>
      <c r="E969" t="s">
        <v>2380</v>
      </c>
      <c r="F969" t="s">
        <v>2380</v>
      </c>
      <c r="G969" t="s">
        <v>2380</v>
      </c>
      <c r="H969">
        <v>0</v>
      </c>
      <c r="I969" t="s">
        <v>2380</v>
      </c>
      <c r="J969" t="s">
        <v>8344</v>
      </c>
      <c r="K969" t="s">
        <v>8350</v>
      </c>
      <c r="L969" t="s">
        <v>9255</v>
      </c>
      <c r="M969" s="15">
        <v>7824.37</v>
      </c>
      <c r="N969" t="s">
        <v>11</v>
      </c>
      <c r="O969" t="s">
        <v>11</v>
      </c>
      <c r="P969" t="s">
        <v>23</v>
      </c>
      <c r="Q969">
        <v>33</v>
      </c>
      <c r="U969" s="1" t="s">
        <v>1403</v>
      </c>
      <c r="V969" t="str">
        <f t="shared" si="225"/>
        <v>Strange</v>
      </c>
      <c r="W969">
        <f t="shared" si="226"/>
        <v>34.69</v>
      </c>
      <c r="X969">
        <f t="shared" si="227"/>
        <v>5.65</v>
      </c>
      <c r="Y969" t="str">
        <f t="shared" si="228"/>
        <v>No</v>
      </c>
      <c r="Z969" t="str">
        <f t="shared" si="229"/>
        <v>No</v>
      </c>
      <c r="AA969" t="str">
        <f t="shared" si="230"/>
        <v>No</v>
      </c>
      <c r="AB969">
        <f t="shared" si="231"/>
        <v>0</v>
      </c>
      <c r="AC969" t="str">
        <f t="shared" si="232"/>
        <v>No</v>
      </c>
      <c r="AD969" t="str">
        <f t="shared" si="233"/>
        <v>Obesity</v>
      </c>
      <c r="AE969" t="str">
        <f t="shared" si="234"/>
        <v>Normal</v>
      </c>
      <c r="AF969" t="str">
        <f t="shared" si="235"/>
        <v>12-Oct-1989</v>
      </c>
      <c r="AG969" s="18">
        <f>VLOOKUP($U969,$A968:$Q$2344,13,FALSE)</f>
        <v>7824.37</v>
      </c>
      <c r="AH969" t="str">
        <f t="shared" si="236"/>
        <v>tier - 2</v>
      </c>
      <c r="AI969" t="str">
        <f t="shared" si="237"/>
        <v>tier - 2</v>
      </c>
      <c r="AJ969" t="str">
        <f t="shared" si="238"/>
        <v>R1012</v>
      </c>
      <c r="AK969">
        <f t="shared" si="239"/>
        <v>33</v>
      </c>
    </row>
    <row r="970" spans="1:37" ht="15.6" x14ac:dyDescent="0.3">
      <c r="A970" s="1" t="s">
        <v>1402</v>
      </c>
      <c r="B970" t="s">
        <v>5634</v>
      </c>
      <c r="C970">
        <v>37.68</v>
      </c>
      <c r="D970">
        <v>4.29</v>
      </c>
      <c r="E970" t="s">
        <v>2381</v>
      </c>
      <c r="F970" t="s">
        <v>2380</v>
      </c>
      <c r="G970" t="s">
        <v>2380</v>
      </c>
      <c r="H970">
        <v>0</v>
      </c>
      <c r="I970" t="s">
        <v>2380</v>
      </c>
      <c r="J970" t="s">
        <v>8344</v>
      </c>
      <c r="K970" t="s">
        <v>8350</v>
      </c>
      <c r="L970" t="s">
        <v>8886</v>
      </c>
      <c r="M970" s="15">
        <v>7844.8</v>
      </c>
      <c r="N970" t="s">
        <v>11</v>
      </c>
      <c r="O970" t="s">
        <v>11</v>
      </c>
      <c r="P970" t="s">
        <v>23</v>
      </c>
      <c r="Q970">
        <v>21</v>
      </c>
      <c r="U970" s="1" t="s">
        <v>1402</v>
      </c>
      <c r="V970" t="str">
        <f t="shared" si="225"/>
        <v>Eidinger</v>
      </c>
      <c r="W970">
        <f t="shared" si="226"/>
        <v>37.68</v>
      </c>
      <c r="X970">
        <f t="shared" si="227"/>
        <v>4.29</v>
      </c>
      <c r="Y970" t="str">
        <f t="shared" si="228"/>
        <v>Yes</v>
      </c>
      <c r="Z970" t="str">
        <f t="shared" si="229"/>
        <v>No</v>
      </c>
      <c r="AA970" t="str">
        <f t="shared" si="230"/>
        <v>No</v>
      </c>
      <c r="AB970">
        <f t="shared" si="231"/>
        <v>0</v>
      </c>
      <c r="AC970" t="str">
        <f t="shared" si="232"/>
        <v>No</v>
      </c>
      <c r="AD970" t="str">
        <f t="shared" si="233"/>
        <v>Obesity</v>
      </c>
      <c r="AE970" t="str">
        <f t="shared" si="234"/>
        <v>Normal</v>
      </c>
      <c r="AF970" t="str">
        <f t="shared" si="235"/>
        <v>5-Oct-2001</v>
      </c>
      <c r="AG970" s="18">
        <f>VLOOKUP($U970,$A969:$Q$2344,13,FALSE)</f>
        <v>7844.8</v>
      </c>
      <c r="AH970" t="str">
        <f t="shared" si="236"/>
        <v>tier - 2</v>
      </c>
      <c r="AI970" t="str">
        <f t="shared" si="237"/>
        <v>tier - 2</v>
      </c>
      <c r="AJ970" t="str">
        <f t="shared" si="238"/>
        <v>R1012</v>
      </c>
      <c r="AK970">
        <f t="shared" si="239"/>
        <v>21</v>
      </c>
    </row>
    <row r="971" spans="1:37" ht="15.6" x14ac:dyDescent="0.3">
      <c r="A971" s="1" t="s">
        <v>1401</v>
      </c>
      <c r="B971" t="s">
        <v>5635</v>
      </c>
      <c r="C971">
        <v>35.49</v>
      </c>
      <c r="D971">
        <v>4.74</v>
      </c>
      <c r="E971" t="s">
        <v>2381</v>
      </c>
      <c r="F971" t="s">
        <v>2380</v>
      </c>
      <c r="G971" t="s">
        <v>2381</v>
      </c>
      <c r="H971">
        <v>1</v>
      </c>
      <c r="I971" t="s">
        <v>2380</v>
      </c>
      <c r="J971" t="s">
        <v>8344</v>
      </c>
      <c r="K971" t="s">
        <v>8350</v>
      </c>
      <c r="L971" t="s">
        <v>8380</v>
      </c>
      <c r="M971" s="15">
        <v>7851.85</v>
      </c>
      <c r="N971" t="s">
        <v>11</v>
      </c>
      <c r="O971" t="s">
        <v>12</v>
      </c>
      <c r="P971" t="s">
        <v>23</v>
      </c>
      <c r="Q971">
        <v>28</v>
      </c>
      <c r="U971" s="1" t="s">
        <v>1401</v>
      </c>
      <c r="V971" t="str">
        <f t="shared" si="225"/>
        <v>Ginsburg</v>
      </c>
      <c r="W971">
        <f t="shared" si="226"/>
        <v>35.49</v>
      </c>
      <c r="X971">
        <f t="shared" si="227"/>
        <v>4.74</v>
      </c>
      <c r="Y971" t="str">
        <f t="shared" si="228"/>
        <v>Yes</v>
      </c>
      <c r="Z971" t="str">
        <f t="shared" si="229"/>
        <v>No</v>
      </c>
      <c r="AA971" t="str">
        <f t="shared" si="230"/>
        <v>Yes</v>
      </c>
      <c r="AB971">
        <f t="shared" si="231"/>
        <v>1</v>
      </c>
      <c r="AC971" t="str">
        <f t="shared" si="232"/>
        <v>No</v>
      </c>
      <c r="AD971" t="str">
        <f t="shared" si="233"/>
        <v>Obesity</v>
      </c>
      <c r="AE971" t="str">
        <f t="shared" si="234"/>
        <v>Normal</v>
      </c>
      <c r="AF971" t="str">
        <f t="shared" si="235"/>
        <v>17-Nov-1994</v>
      </c>
      <c r="AG971" s="18">
        <f>VLOOKUP($U971,$A970:$Q$2344,13,FALSE)</f>
        <v>7851.85</v>
      </c>
      <c r="AH971" t="str">
        <f t="shared" si="236"/>
        <v>tier - 2</v>
      </c>
      <c r="AI971" t="str">
        <f t="shared" si="237"/>
        <v>tier - 3</v>
      </c>
      <c r="AJ971" t="str">
        <f t="shared" si="238"/>
        <v>R1012</v>
      </c>
      <c r="AK971">
        <f t="shared" si="239"/>
        <v>28</v>
      </c>
    </row>
    <row r="972" spans="1:37" ht="15.6" x14ac:dyDescent="0.3">
      <c r="A972" s="1" t="s">
        <v>1400</v>
      </c>
      <c r="B972" t="s">
        <v>5636</v>
      </c>
      <c r="C972">
        <v>44.7</v>
      </c>
      <c r="D972">
        <v>7.6</v>
      </c>
      <c r="E972" t="s">
        <v>2381</v>
      </c>
      <c r="F972" t="s">
        <v>2380</v>
      </c>
      <c r="G972" t="s">
        <v>2380</v>
      </c>
      <c r="H972">
        <v>2</v>
      </c>
      <c r="I972" t="s">
        <v>2380</v>
      </c>
      <c r="J972" t="s">
        <v>8344</v>
      </c>
      <c r="K972" t="s">
        <v>8348</v>
      </c>
      <c r="L972" t="s">
        <v>9256</v>
      </c>
      <c r="M972" s="15">
        <v>7896.41</v>
      </c>
      <c r="N972" t="s">
        <v>12</v>
      </c>
      <c r="O972" t="s">
        <v>11</v>
      </c>
      <c r="P972" t="s">
        <v>13</v>
      </c>
      <c r="Q972">
        <v>60</v>
      </c>
      <c r="U972" s="1" t="s">
        <v>1400</v>
      </c>
      <c r="V972" t="str">
        <f t="shared" si="225"/>
        <v>Truex</v>
      </c>
      <c r="W972">
        <f t="shared" si="226"/>
        <v>44.7</v>
      </c>
      <c r="X972">
        <f t="shared" si="227"/>
        <v>7.6</v>
      </c>
      <c r="Y972" t="str">
        <f t="shared" si="228"/>
        <v>Yes</v>
      </c>
      <c r="Z972" t="str">
        <f t="shared" si="229"/>
        <v>No</v>
      </c>
      <c r="AA972" t="str">
        <f t="shared" si="230"/>
        <v>No</v>
      </c>
      <c r="AB972">
        <f t="shared" si="231"/>
        <v>2</v>
      </c>
      <c r="AC972" t="str">
        <f t="shared" si="232"/>
        <v>No</v>
      </c>
      <c r="AD972" t="str">
        <f t="shared" si="233"/>
        <v>Obesity</v>
      </c>
      <c r="AE972" t="str">
        <f t="shared" si="234"/>
        <v>Diabetes</v>
      </c>
      <c r="AF972" t="str">
        <f t="shared" si="235"/>
        <v>10-Oct-1962</v>
      </c>
      <c r="AG972" s="18">
        <f>VLOOKUP($U972,$A971:$Q$2344,13,FALSE)</f>
        <v>7896.41</v>
      </c>
      <c r="AH972" t="str">
        <f t="shared" si="236"/>
        <v>tier - 3</v>
      </c>
      <c r="AI972" t="str">
        <f t="shared" si="237"/>
        <v>tier - 2</v>
      </c>
      <c r="AJ972" t="str">
        <f t="shared" si="238"/>
        <v>R1013</v>
      </c>
      <c r="AK972">
        <f t="shared" si="239"/>
        <v>60</v>
      </c>
    </row>
    <row r="973" spans="1:37" ht="15.6" x14ac:dyDescent="0.3">
      <c r="A973" s="1" t="s">
        <v>1399</v>
      </c>
      <c r="B973" t="s">
        <v>5637</v>
      </c>
      <c r="C973">
        <v>38.380000000000003</v>
      </c>
      <c r="D973">
        <v>8.5</v>
      </c>
      <c r="E973" t="s">
        <v>2381</v>
      </c>
      <c r="F973" t="s">
        <v>2380</v>
      </c>
      <c r="G973" t="s">
        <v>2380</v>
      </c>
      <c r="H973">
        <v>2</v>
      </c>
      <c r="I973" t="s">
        <v>2380</v>
      </c>
      <c r="J973" t="s">
        <v>8344</v>
      </c>
      <c r="K973" t="s">
        <v>8348</v>
      </c>
      <c r="L973" t="s">
        <v>9257</v>
      </c>
      <c r="M973" s="15">
        <v>7935.29</v>
      </c>
      <c r="N973" t="s">
        <v>11</v>
      </c>
      <c r="O973" t="s">
        <v>16</v>
      </c>
      <c r="P973" t="s">
        <v>247</v>
      </c>
      <c r="Q973">
        <v>45</v>
      </c>
      <c r="U973" s="1" t="s">
        <v>1399</v>
      </c>
      <c r="V973" t="str">
        <f t="shared" si="225"/>
        <v>Higgins</v>
      </c>
      <c r="W973">
        <f t="shared" si="226"/>
        <v>38.380000000000003</v>
      </c>
      <c r="X973">
        <f t="shared" si="227"/>
        <v>8.5</v>
      </c>
      <c r="Y973" t="str">
        <f t="shared" si="228"/>
        <v>Yes</v>
      </c>
      <c r="Z973" t="str">
        <f t="shared" si="229"/>
        <v>No</v>
      </c>
      <c r="AA973" t="str">
        <f t="shared" si="230"/>
        <v>No</v>
      </c>
      <c r="AB973">
        <f t="shared" si="231"/>
        <v>2</v>
      </c>
      <c r="AC973" t="str">
        <f t="shared" si="232"/>
        <v>No</v>
      </c>
      <c r="AD973" t="str">
        <f t="shared" si="233"/>
        <v>Obesity</v>
      </c>
      <c r="AE973" t="str">
        <f t="shared" si="234"/>
        <v>Diabetes</v>
      </c>
      <c r="AF973" t="str">
        <f t="shared" si="235"/>
        <v>20-Jul-1977</v>
      </c>
      <c r="AG973" s="18">
        <f>VLOOKUP($U973,$A972:$Q$2344,13,FALSE)</f>
        <v>7935.29</v>
      </c>
      <c r="AH973" t="str">
        <f t="shared" si="236"/>
        <v>tier - 2</v>
      </c>
      <c r="AI973" t="str">
        <f t="shared" si="237"/>
        <v>tier - 1</v>
      </c>
      <c r="AJ973" t="str">
        <f t="shared" si="238"/>
        <v>R1024</v>
      </c>
      <c r="AK973">
        <f t="shared" si="239"/>
        <v>45</v>
      </c>
    </row>
    <row r="974" spans="1:37" ht="15.6" x14ac:dyDescent="0.3">
      <c r="A974" s="1" t="s">
        <v>1398</v>
      </c>
      <c r="B974" t="s">
        <v>5638</v>
      </c>
      <c r="C974">
        <v>35.244999999999997</v>
      </c>
      <c r="D974">
        <v>11.22</v>
      </c>
      <c r="E974" t="s">
        <v>2381</v>
      </c>
      <c r="F974" t="s">
        <v>2380</v>
      </c>
      <c r="G974" t="s">
        <v>2380</v>
      </c>
      <c r="H974">
        <v>0</v>
      </c>
      <c r="I974" t="s">
        <v>2380</v>
      </c>
      <c r="J974" t="s">
        <v>8344</v>
      </c>
      <c r="K974" t="s">
        <v>8348</v>
      </c>
      <c r="L974" t="s">
        <v>9258</v>
      </c>
      <c r="M974" s="15">
        <v>7948.22</v>
      </c>
      <c r="N974" t="s">
        <v>11</v>
      </c>
      <c r="O974" t="s">
        <v>12</v>
      </c>
      <c r="P974" t="s">
        <v>200</v>
      </c>
      <c r="Q974">
        <v>35</v>
      </c>
      <c r="U974" s="1" t="s">
        <v>1398</v>
      </c>
      <c r="V974" t="str">
        <f t="shared" si="225"/>
        <v>McCurdy</v>
      </c>
      <c r="W974">
        <f t="shared" si="226"/>
        <v>35.244999999999997</v>
      </c>
      <c r="X974">
        <f t="shared" si="227"/>
        <v>11.22</v>
      </c>
      <c r="Y974" t="str">
        <f t="shared" si="228"/>
        <v>Yes</v>
      </c>
      <c r="Z974" t="str">
        <f t="shared" si="229"/>
        <v>No</v>
      </c>
      <c r="AA974" t="str">
        <f t="shared" si="230"/>
        <v>No</v>
      </c>
      <c r="AB974">
        <f t="shared" si="231"/>
        <v>0</v>
      </c>
      <c r="AC974" t="str">
        <f t="shared" si="232"/>
        <v>No</v>
      </c>
      <c r="AD974" t="str">
        <f t="shared" si="233"/>
        <v>Obesity</v>
      </c>
      <c r="AE974" t="str">
        <f t="shared" si="234"/>
        <v>Diabetes</v>
      </c>
      <c r="AF974" t="str">
        <f t="shared" si="235"/>
        <v>29-Oct-1987</v>
      </c>
      <c r="AG974" s="18">
        <f>VLOOKUP($U974,$A973:$Q$2344,13,FALSE)</f>
        <v>7948.22</v>
      </c>
      <c r="AH974" t="str">
        <f t="shared" si="236"/>
        <v>tier - 2</v>
      </c>
      <c r="AI974" t="str">
        <f t="shared" si="237"/>
        <v>tier - 3</v>
      </c>
      <c r="AJ974" t="str">
        <f t="shared" si="238"/>
        <v>R1025</v>
      </c>
      <c r="AK974">
        <f t="shared" si="239"/>
        <v>35</v>
      </c>
    </row>
    <row r="975" spans="1:37" ht="15.6" x14ac:dyDescent="0.3">
      <c r="A975" s="1" t="s">
        <v>1397</v>
      </c>
      <c r="B975" t="s">
        <v>5455</v>
      </c>
      <c r="C975">
        <v>49.84</v>
      </c>
      <c r="D975">
        <v>5.0999999999999996</v>
      </c>
      <c r="E975" t="s">
        <v>2381</v>
      </c>
      <c r="F975" t="s">
        <v>2380</v>
      </c>
      <c r="G975" t="s">
        <v>2381</v>
      </c>
      <c r="H975">
        <v>1</v>
      </c>
      <c r="I975" t="s">
        <v>2380</v>
      </c>
      <c r="J975" t="s">
        <v>8344</v>
      </c>
      <c r="K975" t="s">
        <v>8350</v>
      </c>
      <c r="L975" t="s">
        <v>9259</v>
      </c>
      <c r="M975" s="15">
        <v>7953.72</v>
      </c>
      <c r="N975" t="s">
        <v>12</v>
      </c>
      <c r="O975" t="s">
        <v>12</v>
      </c>
      <c r="P975" t="s">
        <v>23</v>
      </c>
      <c r="Q975">
        <v>56</v>
      </c>
      <c r="U975" s="1" t="s">
        <v>1397</v>
      </c>
      <c r="V975" t="str">
        <f t="shared" si="225"/>
        <v>Hughes</v>
      </c>
      <c r="W975">
        <f t="shared" si="226"/>
        <v>49.84</v>
      </c>
      <c r="X975">
        <f t="shared" si="227"/>
        <v>5.0999999999999996</v>
      </c>
      <c r="Y975" t="str">
        <f t="shared" si="228"/>
        <v>Yes</v>
      </c>
      <c r="Z975" t="str">
        <f t="shared" si="229"/>
        <v>No</v>
      </c>
      <c r="AA975" t="str">
        <f t="shared" si="230"/>
        <v>Yes</v>
      </c>
      <c r="AB975">
        <f t="shared" si="231"/>
        <v>1</v>
      </c>
      <c r="AC975" t="str">
        <f t="shared" si="232"/>
        <v>No</v>
      </c>
      <c r="AD975" t="str">
        <f t="shared" si="233"/>
        <v>Obesity</v>
      </c>
      <c r="AE975" t="str">
        <f t="shared" si="234"/>
        <v>Normal</v>
      </c>
      <c r="AF975" t="str">
        <f t="shared" si="235"/>
        <v>9-Jul-1966</v>
      </c>
      <c r="AG975" s="18">
        <f>VLOOKUP($U975,$A974:$Q$2344,13,FALSE)</f>
        <v>7953.72</v>
      </c>
      <c r="AH975" t="str">
        <f t="shared" si="236"/>
        <v>tier - 3</v>
      </c>
      <c r="AI975" t="str">
        <f t="shared" si="237"/>
        <v>tier - 3</v>
      </c>
      <c r="AJ975" t="str">
        <f t="shared" si="238"/>
        <v>R1012</v>
      </c>
      <c r="AK975">
        <f t="shared" si="239"/>
        <v>56</v>
      </c>
    </row>
    <row r="976" spans="1:37" ht="15.6" x14ac:dyDescent="0.3">
      <c r="A976" s="1" t="s">
        <v>1396</v>
      </c>
      <c r="B976" t="s">
        <v>5639</v>
      </c>
      <c r="C976">
        <v>49.06</v>
      </c>
      <c r="D976">
        <v>5.43</v>
      </c>
      <c r="E976" t="s">
        <v>2381</v>
      </c>
      <c r="F976" t="s">
        <v>2380</v>
      </c>
      <c r="G976" t="s">
        <v>2380</v>
      </c>
      <c r="H976">
        <v>1</v>
      </c>
      <c r="I976" t="s">
        <v>2380</v>
      </c>
      <c r="J976" t="s">
        <v>8344</v>
      </c>
      <c r="K976" t="s">
        <v>8350</v>
      </c>
      <c r="L976" t="s">
        <v>9260</v>
      </c>
      <c r="M976" s="15">
        <v>7954.52</v>
      </c>
      <c r="N976" t="s">
        <v>11</v>
      </c>
      <c r="O976" t="s">
        <v>11</v>
      </c>
      <c r="P976" t="s">
        <v>42</v>
      </c>
      <c r="Q976">
        <v>41</v>
      </c>
      <c r="U976" s="1" t="s">
        <v>1396</v>
      </c>
      <c r="V976" t="str">
        <f t="shared" si="225"/>
        <v>Varner</v>
      </c>
      <c r="W976">
        <f t="shared" si="226"/>
        <v>49.06</v>
      </c>
      <c r="X976">
        <f t="shared" si="227"/>
        <v>5.43</v>
      </c>
      <c r="Y976" t="str">
        <f t="shared" si="228"/>
        <v>Yes</v>
      </c>
      <c r="Z976" t="str">
        <f t="shared" si="229"/>
        <v>No</v>
      </c>
      <c r="AA976" t="str">
        <f t="shared" si="230"/>
        <v>No</v>
      </c>
      <c r="AB976">
        <f t="shared" si="231"/>
        <v>1</v>
      </c>
      <c r="AC976" t="str">
        <f t="shared" si="232"/>
        <v>No</v>
      </c>
      <c r="AD976" t="str">
        <f t="shared" si="233"/>
        <v>Obesity</v>
      </c>
      <c r="AE976" t="str">
        <f t="shared" si="234"/>
        <v>Normal</v>
      </c>
      <c r="AF976" t="str">
        <f t="shared" si="235"/>
        <v>28-Dec-1981</v>
      </c>
      <c r="AG976" s="18">
        <f>VLOOKUP($U976,$A975:$Q$2344,13,FALSE)</f>
        <v>7954.52</v>
      </c>
      <c r="AH976" t="str">
        <f t="shared" si="236"/>
        <v>tier - 2</v>
      </c>
      <c r="AI976" t="str">
        <f t="shared" si="237"/>
        <v>tier - 2</v>
      </c>
      <c r="AJ976" t="str">
        <f t="shared" si="238"/>
        <v>R1011</v>
      </c>
      <c r="AK976">
        <f t="shared" si="239"/>
        <v>41</v>
      </c>
    </row>
    <row r="977" spans="1:37" ht="15.6" x14ac:dyDescent="0.3">
      <c r="A977" s="1" t="s">
        <v>1395</v>
      </c>
      <c r="B977" t="s">
        <v>5640</v>
      </c>
      <c r="C977">
        <v>30.88</v>
      </c>
      <c r="D977">
        <v>5.82</v>
      </c>
      <c r="E977" t="s">
        <v>2380</v>
      </c>
      <c r="F977" t="s">
        <v>2380</v>
      </c>
      <c r="G977" t="s">
        <v>2380</v>
      </c>
      <c r="H977">
        <v>2</v>
      </c>
      <c r="I977" t="s">
        <v>2380</v>
      </c>
      <c r="J977" t="s">
        <v>8344</v>
      </c>
      <c r="K977" t="s">
        <v>8349</v>
      </c>
      <c r="L977" t="s">
        <v>9261</v>
      </c>
      <c r="M977" s="15">
        <v>7958.13</v>
      </c>
      <c r="N977" t="s">
        <v>11</v>
      </c>
      <c r="O977" t="s">
        <v>11</v>
      </c>
      <c r="P977" t="s">
        <v>13</v>
      </c>
      <c r="Q977">
        <v>52</v>
      </c>
      <c r="U977" s="1" t="s">
        <v>1395</v>
      </c>
      <c r="V977" t="str">
        <f t="shared" si="225"/>
        <v>Dahmen</v>
      </c>
      <c r="W977">
        <f t="shared" si="226"/>
        <v>30.88</v>
      </c>
      <c r="X977">
        <f t="shared" si="227"/>
        <v>5.82</v>
      </c>
      <c r="Y977" t="str">
        <f t="shared" si="228"/>
        <v>No</v>
      </c>
      <c r="Z977" t="str">
        <f t="shared" si="229"/>
        <v>No</v>
      </c>
      <c r="AA977" t="str">
        <f t="shared" si="230"/>
        <v>No</v>
      </c>
      <c r="AB977">
        <f t="shared" si="231"/>
        <v>2</v>
      </c>
      <c r="AC977" t="str">
        <f t="shared" si="232"/>
        <v>No</v>
      </c>
      <c r="AD977" t="str">
        <f t="shared" si="233"/>
        <v>Obesity</v>
      </c>
      <c r="AE977" t="str">
        <f t="shared" si="234"/>
        <v>Prediabetes</v>
      </c>
      <c r="AF977" t="str">
        <f t="shared" si="235"/>
        <v>19-Jun-1970</v>
      </c>
      <c r="AG977" s="18">
        <f>VLOOKUP($U977,$A976:$Q$2344,13,FALSE)</f>
        <v>7958.13</v>
      </c>
      <c r="AH977" t="str">
        <f t="shared" si="236"/>
        <v>tier - 2</v>
      </c>
      <c r="AI977" t="str">
        <f t="shared" si="237"/>
        <v>tier - 2</v>
      </c>
      <c r="AJ977" t="str">
        <f t="shared" si="238"/>
        <v>R1013</v>
      </c>
      <c r="AK977">
        <f t="shared" si="239"/>
        <v>52</v>
      </c>
    </row>
    <row r="978" spans="1:37" ht="15.6" x14ac:dyDescent="0.3">
      <c r="A978" s="1" t="s">
        <v>1394</v>
      </c>
      <c r="B978" t="s">
        <v>5198</v>
      </c>
      <c r="C978">
        <v>33.35</v>
      </c>
      <c r="D978">
        <v>6.05</v>
      </c>
      <c r="E978" t="s">
        <v>2380</v>
      </c>
      <c r="F978" t="s">
        <v>2380</v>
      </c>
      <c r="G978" t="s">
        <v>2381</v>
      </c>
      <c r="H978">
        <v>1</v>
      </c>
      <c r="I978" t="s">
        <v>2380</v>
      </c>
      <c r="J978" t="s">
        <v>8344</v>
      </c>
      <c r="K978" t="s">
        <v>8349</v>
      </c>
      <c r="L978" t="s">
        <v>9262</v>
      </c>
      <c r="M978" s="15">
        <v>7966.81</v>
      </c>
      <c r="N978" t="s">
        <v>11</v>
      </c>
      <c r="O978" t="s">
        <v>11</v>
      </c>
      <c r="P978" t="s">
        <v>13</v>
      </c>
      <c r="Q978">
        <v>47</v>
      </c>
      <c r="U978" s="1" t="s">
        <v>1394</v>
      </c>
      <c r="V978" t="str">
        <f t="shared" si="225"/>
        <v>Young</v>
      </c>
      <c r="W978">
        <f t="shared" si="226"/>
        <v>33.35</v>
      </c>
      <c r="X978">
        <f t="shared" si="227"/>
        <v>6.05</v>
      </c>
      <c r="Y978" t="str">
        <f t="shared" si="228"/>
        <v>No</v>
      </c>
      <c r="Z978" t="str">
        <f t="shared" si="229"/>
        <v>No</v>
      </c>
      <c r="AA978" t="str">
        <f t="shared" si="230"/>
        <v>Yes</v>
      </c>
      <c r="AB978">
        <f t="shared" si="231"/>
        <v>1</v>
      </c>
      <c r="AC978" t="str">
        <f t="shared" si="232"/>
        <v>No</v>
      </c>
      <c r="AD978" t="str">
        <f t="shared" si="233"/>
        <v>Obesity</v>
      </c>
      <c r="AE978" t="str">
        <f t="shared" si="234"/>
        <v>Prediabetes</v>
      </c>
      <c r="AF978" t="str">
        <f t="shared" si="235"/>
        <v>10-Aug-1975</v>
      </c>
      <c r="AG978" s="18">
        <f>VLOOKUP($U978,$A977:$Q$2344,13,FALSE)</f>
        <v>7966.81</v>
      </c>
      <c r="AH978" t="str">
        <f t="shared" si="236"/>
        <v>tier - 2</v>
      </c>
      <c r="AI978" t="str">
        <f t="shared" si="237"/>
        <v>tier - 2</v>
      </c>
      <c r="AJ978" t="str">
        <f t="shared" si="238"/>
        <v>R1013</v>
      </c>
      <c r="AK978">
        <f t="shared" si="239"/>
        <v>47</v>
      </c>
    </row>
    <row r="979" spans="1:37" ht="15.6" x14ac:dyDescent="0.3">
      <c r="A979" s="1" t="s">
        <v>1393</v>
      </c>
      <c r="B979" t="s">
        <v>5641</v>
      </c>
      <c r="C979">
        <v>38</v>
      </c>
      <c r="D979">
        <v>6.38</v>
      </c>
      <c r="E979" t="s">
        <v>2381</v>
      </c>
      <c r="F979" t="s">
        <v>2380</v>
      </c>
      <c r="G979" t="s">
        <v>2380</v>
      </c>
      <c r="H979">
        <v>1</v>
      </c>
      <c r="I979" t="s">
        <v>2380</v>
      </c>
      <c r="J979" t="s">
        <v>8344</v>
      </c>
      <c r="K979" t="s">
        <v>8349</v>
      </c>
      <c r="L979" t="s">
        <v>9263</v>
      </c>
      <c r="M979" s="15">
        <v>7980.34</v>
      </c>
      <c r="N979" t="s">
        <v>11</v>
      </c>
      <c r="O979" t="s">
        <v>11</v>
      </c>
      <c r="P979" t="s">
        <v>13</v>
      </c>
      <c r="Q979">
        <v>50</v>
      </c>
      <c r="U979" s="1" t="s">
        <v>1393</v>
      </c>
      <c r="V979" t="str">
        <f t="shared" si="225"/>
        <v>Fraser</v>
      </c>
      <c r="W979">
        <f t="shared" si="226"/>
        <v>38</v>
      </c>
      <c r="X979">
        <f t="shared" si="227"/>
        <v>6.38</v>
      </c>
      <c r="Y979" t="str">
        <f t="shared" si="228"/>
        <v>Yes</v>
      </c>
      <c r="Z979" t="str">
        <f t="shared" si="229"/>
        <v>No</v>
      </c>
      <c r="AA979" t="str">
        <f t="shared" si="230"/>
        <v>No</v>
      </c>
      <c r="AB979">
        <f t="shared" si="231"/>
        <v>1</v>
      </c>
      <c r="AC979" t="str">
        <f t="shared" si="232"/>
        <v>No</v>
      </c>
      <c r="AD979" t="str">
        <f t="shared" si="233"/>
        <v>Obesity</v>
      </c>
      <c r="AE979" t="str">
        <f t="shared" si="234"/>
        <v>Prediabetes</v>
      </c>
      <c r="AF979" t="str">
        <f t="shared" si="235"/>
        <v>23-Nov-1972</v>
      </c>
      <c r="AG979" s="18">
        <f>VLOOKUP($U979,$A978:$Q$2344,13,FALSE)</f>
        <v>7980.34</v>
      </c>
      <c r="AH979" t="str">
        <f t="shared" si="236"/>
        <v>tier - 2</v>
      </c>
      <c r="AI979" t="str">
        <f t="shared" si="237"/>
        <v>tier - 2</v>
      </c>
      <c r="AJ979" t="str">
        <f t="shared" si="238"/>
        <v>R1013</v>
      </c>
      <c r="AK979">
        <f t="shared" si="239"/>
        <v>50</v>
      </c>
    </row>
    <row r="980" spans="1:37" ht="15.6" x14ac:dyDescent="0.3">
      <c r="A980" s="1" t="s">
        <v>1392</v>
      </c>
      <c r="B980" t="s">
        <v>5642</v>
      </c>
      <c r="C980">
        <v>36.08</v>
      </c>
      <c r="D980">
        <v>5.73</v>
      </c>
      <c r="E980" t="s">
        <v>2381</v>
      </c>
      <c r="F980" t="s">
        <v>2380</v>
      </c>
      <c r="G980" t="s">
        <v>2380</v>
      </c>
      <c r="H980">
        <v>1</v>
      </c>
      <c r="I980" t="s">
        <v>2380</v>
      </c>
      <c r="J980" t="s">
        <v>8344</v>
      </c>
      <c r="K980" t="s">
        <v>8349</v>
      </c>
      <c r="L980" t="s">
        <v>9264</v>
      </c>
      <c r="M980" s="15">
        <v>7985.82</v>
      </c>
      <c r="N980" t="s">
        <v>11</v>
      </c>
      <c r="O980" t="s">
        <v>16</v>
      </c>
      <c r="P980" t="s">
        <v>247</v>
      </c>
      <c r="Q980">
        <v>39</v>
      </c>
      <c r="U980" s="1" t="s">
        <v>1392</v>
      </c>
      <c r="V980" t="str">
        <f t="shared" si="225"/>
        <v>Deeg</v>
      </c>
      <c r="W980">
        <f t="shared" si="226"/>
        <v>36.08</v>
      </c>
      <c r="X980">
        <f t="shared" si="227"/>
        <v>5.73</v>
      </c>
      <c r="Y980" t="str">
        <f t="shared" si="228"/>
        <v>Yes</v>
      </c>
      <c r="Z980" t="str">
        <f t="shared" si="229"/>
        <v>No</v>
      </c>
      <c r="AA980" t="str">
        <f t="shared" si="230"/>
        <v>No</v>
      </c>
      <c r="AB980">
        <f t="shared" si="231"/>
        <v>1</v>
      </c>
      <c r="AC980" t="str">
        <f t="shared" si="232"/>
        <v>No</v>
      </c>
      <c r="AD980" t="str">
        <f t="shared" si="233"/>
        <v>Obesity</v>
      </c>
      <c r="AE980" t="str">
        <f t="shared" si="234"/>
        <v>Prediabetes</v>
      </c>
      <c r="AF980" t="str">
        <f t="shared" si="235"/>
        <v>28-Aug-1983</v>
      </c>
      <c r="AG980" s="18">
        <f>VLOOKUP($U980,$A979:$Q$2344,13,FALSE)</f>
        <v>7985.82</v>
      </c>
      <c r="AH980" t="str">
        <f t="shared" si="236"/>
        <v>tier - 2</v>
      </c>
      <c r="AI980" t="str">
        <f t="shared" si="237"/>
        <v>tier - 1</v>
      </c>
      <c r="AJ980" t="str">
        <f t="shared" si="238"/>
        <v>R1024</v>
      </c>
      <c r="AK980">
        <f t="shared" si="239"/>
        <v>39</v>
      </c>
    </row>
    <row r="981" spans="1:37" ht="15.6" x14ac:dyDescent="0.3">
      <c r="A981" s="1" t="s">
        <v>1391</v>
      </c>
      <c r="B981" t="s">
        <v>5643</v>
      </c>
      <c r="C981">
        <v>35.700000000000003</v>
      </c>
      <c r="D981">
        <v>5.47</v>
      </c>
      <c r="E981" t="s">
        <v>2381</v>
      </c>
      <c r="F981" t="s">
        <v>2380</v>
      </c>
      <c r="G981" t="s">
        <v>2380</v>
      </c>
      <c r="H981">
        <v>1</v>
      </c>
      <c r="I981" t="s">
        <v>2380</v>
      </c>
      <c r="J981" t="s">
        <v>8344</v>
      </c>
      <c r="K981" t="s">
        <v>8350</v>
      </c>
      <c r="L981" t="s">
        <v>9265</v>
      </c>
      <c r="M981" s="15">
        <v>7986.48</v>
      </c>
      <c r="N981" t="s">
        <v>11</v>
      </c>
      <c r="O981" t="s">
        <v>12</v>
      </c>
      <c r="P981" t="s">
        <v>247</v>
      </c>
      <c r="Q981">
        <v>39</v>
      </c>
      <c r="U981" s="1" t="s">
        <v>1391</v>
      </c>
      <c r="V981" t="str">
        <f t="shared" si="225"/>
        <v>Robertson</v>
      </c>
      <c r="W981">
        <f t="shared" si="226"/>
        <v>35.700000000000003</v>
      </c>
      <c r="X981">
        <f t="shared" si="227"/>
        <v>5.47</v>
      </c>
      <c r="Y981" t="str">
        <f t="shared" si="228"/>
        <v>Yes</v>
      </c>
      <c r="Z981" t="str">
        <f t="shared" si="229"/>
        <v>No</v>
      </c>
      <c r="AA981" t="str">
        <f t="shared" si="230"/>
        <v>No</v>
      </c>
      <c r="AB981">
        <f t="shared" si="231"/>
        <v>1</v>
      </c>
      <c r="AC981" t="str">
        <f t="shared" si="232"/>
        <v>No</v>
      </c>
      <c r="AD981" t="str">
        <f t="shared" si="233"/>
        <v>Obesity</v>
      </c>
      <c r="AE981" t="str">
        <f t="shared" si="234"/>
        <v>Normal</v>
      </c>
      <c r="AF981" t="str">
        <f t="shared" si="235"/>
        <v>20-Aug-1983</v>
      </c>
      <c r="AG981" s="18">
        <f>VLOOKUP($U981,$A980:$Q$2344,13,FALSE)</f>
        <v>7986.48</v>
      </c>
      <c r="AH981" t="str">
        <f t="shared" si="236"/>
        <v>tier - 2</v>
      </c>
      <c r="AI981" t="str">
        <f t="shared" si="237"/>
        <v>tier - 3</v>
      </c>
      <c r="AJ981" t="str">
        <f t="shared" si="238"/>
        <v>R1024</v>
      </c>
      <c r="AK981">
        <f t="shared" si="239"/>
        <v>39</v>
      </c>
    </row>
    <row r="982" spans="1:37" ht="15.6" x14ac:dyDescent="0.3">
      <c r="A982" s="1" t="s">
        <v>1390</v>
      </c>
      <c r="B982" t="s">
        <v>5644</v>
      </c>
      <c r="C982">
        <v>34.01</v>
      </c>
      <c r="D982">
        <v>11.3</v>
      </c>
      <c r="E982" t="s">
        <v>2380</v>
      </c>
      <c r="F982" t="s">
        <v>2380</v>
      </c>
      <c r="G982" t="s">
        <v>2380</v>
      </c>
      <c r="H982">
        <v>0</v>
      </c>
      <c r="I982" t="s">
        <v>2380</v>
      </c>
      <c r="J982" t="s">
        <v>8344</v>
      </c>
      <c r="K982" t="s">
        <v>8348</v>
      </c>
      <c r="L982" t="s">
        <v>9266</v>
      </c>
      <c r="M982" s="15">
        <v>8004.96</v>
      </c>
      <c r="N982" t="s">
        <v>12</v>
      </c>
      <c r="O982" t="s">
        <v>16</v>
      </c>
      <c r="P982" t="s">
        <v>13</v>
      </c>
      <c r="Q982">
        <v>60</v>
      </c>
      <c r="U982" s="1" t="s">
        <v>1390</v>
      </c>
      <c r="V982" t="str">
        <f t="shared" si="225"/>
        <v>Peck</v>
      </c>
      <c r="W982">
        <f t="shared" si="226"/>
        <v>34.01</v>
      </c>
      <c r="X982">
        <f t="shared" si="227"/>
        <v>11.3</v>
      </c>
      <c r="Y982" t="str">
        <f t="shared" si="228"/>
        <v>No</v>
      </c>
      <c r="Z982" t="str">
        <f t="shared" si="229"/>
        <v>No</v>
      </c>
      <c r="AA982" t="str">
        <f t="shared" si="230"/>
        <v>No</v>
      </c>
      <c r="AB982">
        <f t="shared" si="231"/>
        <v>0</v>
      </c>
      <c r="AC982" t="str">
        <f t="shared" si="232"/>
        <v>No</v>
      </c>
      <c r="AD982" t="str">
        <f t="shared" si="233"/>
        <v>Obesity</v>
      </c>
      <c r="AE982" t="str">
        <f t="shared" si="234"/>
        <v>Diabetes</v>
      </c>
      <c r="AF982" t="str">
        <f t="shared" si="235"/>
        <v>22-Aug-1962</v>
      </c>
      <c r="AG982" s="18">
        <f>VLOOKUP($U982,$A981:$Q$2344,13,FALSE)</f>
        <v>8004.96</v>
      </c>
      <c r="AH982" t="str">
        <f t="shared" si="236"/>
        <v>tier - 3</v>
      </c>
      <c r="AI982" t="str">
        <f t="shared" si="237"/>
        <v>tier - 1</v>
      </c>
      <c r="AJ982" t="str">
        <f t="shared" si="238"/>
        <v>R1013</v>
      </c>
      <c r="AK982">
        <f t="shared" si="239"/>
        <v>60</v>
      </c>
    </row>
    <row r="983" spans="1:37" ht="15.6" x14ac:dyDescent="0.3">
      <c r="A983" s="1" t="s">
        <v>1389</v>
      </c>
      <c r="B983" t="s">
        <v>5645</v>
      </c>
      <c r="C983">
        <v>31.54</v>
      </c>
      <c r="D983">
        <v>6.72</v>
      </c>
      <c r="E983" t="s">
        <v>2380</v>
      </c>
      <c r="F983" t="s">
        <v>2380</v>
      </c>
      <c r="G983" t="s">
        <v>2380</v>
      </c>
      <c r="H983">
        <v>0</v>
      </c>
      <c r="I983" t="s">
        <v>2380</v>
      </c>
      <c r="J983" t="s">
        <v>8344</v>
      </c>
      <c r="K983" t="s">
        <v>8348</v>
      </c>
      <c r="L983" t="s">
        <v>9267</v>
      </c>
      <c r="M983" s="15">
        <v>8014.62</v>
      </c>
      <c r="N983" t="s">
        <v>11</v>
      </c>
      <c r="O983" t="s">
        <v>12</v>
      </c>
      <c r="P983" t="s">
        <v>23</v>
      </c>
      <c r="Q983">
        <v>27</v>
      </c>
      <c r="U983" s="1" t="s">
        <v>1389</v>
      </c>
      <c r="V983" t="str">
        <f t="shared" si="225"/>
        <v>Burger</v>
      </c>
      <c r="W983">
        <f t="shared" si="226"/>
        <v>31.54</v>
      </c>
      <c r="X983">
        <f t="shared" si="227"/>
        <v>6.72</v>
      </c>
      <c r="Y983" t="str">
        <f t="shared" si="228"/>
        <v>No</v>
      </c>
      <c r="Z983" t="str">
        <f t="shared" si="229"/>
        <v>No</v>
      </c>
      <c r="AA983" t="str">
        <f t="shared" si="230"/>
        <v>No</v>
      </c>
      <c r="AB983">
        <f t="shared" si="231"/>
        <v>0</v>
      </c>
      <c r="AC983" t="str">
        <f t="shared" si="232"/>
        <v>No</v>
      </c>
      <c r="AD983" t="str">
        <f t="shared" si="233"/>
        <v>Obesity</v>
      </c>
      <c r="AE983" t="str">
        <f t="shared" si="234"/>
        <v>Diabetes</v>
      </c>
      <c r="AF983" t="str">
        <f t="shared" si="235"/>
        <v>18-Sep-1995</v>
      </c>
      <c r="AG983" s="18">
        <f>VLOOKUP($U983,$A982:$Q$2344,13,FALSE)</f>
        <v>8014.62</v>
      </c>
      <c r="AH983" t="str">
        <f t="shared" si="236"/>
        <v>tier - 2</v>
      </c>
      <c r="AI983" t="str">
        <f t="shared" si="237"/>
        <v>tier - 3</v>
      </c>
      <c r="AJ983" t="str">
        <f t="shared" si="238"/>
        <v>R1012</v>
      </c>
      <c r="AK983">
        <f t="shared" si="239"/>
        <v>27</v>
      </c>
    </row>
    <row r="984" spans="1:37" ht="15.6" x14ac:dyDescent="0.3">
      <c r="A984" s="1" t="s">
        <v>1388</v>
      </c>
      <c r="B984" t="s">
        <v>5646</v>
      </c>
      <c r="C984">
        <v>23.3</v>
      </c>
      <c r="D984">
        <v>5.36</v>
      </c>
      <c r="E984" t="s">
        <v>2381</v>
      </c>
      <c r="F984" t="s">
        <v>2380</v>
      </c>
      <c r="G984" t="s">
        <v>2380</v>
      </c>
      <c r="H984">
        <v>1</v>
      </c>
      <c r="I984" t="s">
        <v>2380</v>
      </c>
      <c r="J984" t="s">
        <v>8346</v>
      </c>
      <c r="K984" t="s">
        <v>8350</v>
      </c>
      <c r="L984" t="s">
        <v>9268</v>
      </c>
      <c r="M984" s="15">
        <v>8017.06</v>
      </c>
      <c r="N984" t="s">
        <v>11</v>
      </c>
      <c r="O984" t="s">
        <v>11</v>
      </c>
      <c r="P984" t="s">
        <v>23</v>
      </c>
      <c r="Q984">
        <v>42</v>
      </c>
      <c r="U984" s="1" t="s">
        <v>1388</v>
      </c>
      <c r="V984" t="str">
        <f t="shared" si="225"/>
        <v>Blain</v>
      </c>
      <c r="W984">
        <f t="shared" si="226"/>
        <v>23.3</v>
      </c>
      <c r="X984">
        <f t="shared" si="227"/>
        <v>5.36</v>
      </c>
      <c r="Y984" t="str">
        <f t="shared" si="228"/>
        <v>Yes</v>
      </c>
      <c r="Z984" t="str">
        <f t="shared" si="229"/>
        <v>No</v>
      </c>
      <c r="AA984" t="str">
        <f t="shared" si="230"/>
        <v>No</v>
      </c>
      <c r="AB984">
        <f t="shared" si="231"/>
        <v>1</v>
      </c>
      <c r="AC984" t="str">
        <f t="shared" si="232"/>
        <v>No</v>
      </c>
      <c r="AD984" t="str">
        <f t="shared" si="233"/>
        <v>Normal weight</v>
      </c>
      <c r="AE984" t="str">
        <f t="shared" si="234"/>
        <v>Normal</v>
      </c>
      <c r="AF984" t="str">
        <f t="shared" si="235"/>
        <v>8-Nov-1980</v>
      </c>
      <c r="AG984" s="18">
        <f>VLOOKUP($U984,$A983:$Q$2344,13,FALSE)</f>
        <v>8017.06</v>
      </c>
      <c r="AH984" t="str">
        <f t="shared" si="236"/>
        <v>tier - 2</v>
      </c>
      <c r="AI984" t="str">
        <f t="shared" si="237"/>
        <v>tier - 2</v>
      </c>
      <c r="AJ984" t="str">
        <f t="shared" si="238"/>
        <v>R1012</v>
      </c>
      <c r="AK984">
        <f t="shared" si="239"/>
        <v>42</v>
      </c>
    </row>
    <row r="985" spans="1:37" ht="15.6" x14ac:dyDescent="0.3">
      <c r="A985" s="1" t="s">
        <v>1387</v>
      </c>
      <c r="B985" t="s">
        <v>5647</v>
      </c>
      <c r="C985">
        <v>27.75</v>
      </c>
      <c r="D985">
        <v>9.8800000000000008</v>
      </c>
      <c r="E985" t="s">
        <v>2380</v>
      </c>
      <c r="F985" t="s">
        <v>2380</v>
      </c>
      <c r="G985" t="s">
        <v>2380</v>
      </c>
      <c r="H985">
        <v>0</v>
      </c>
      <c r="I985" t="s">
        <v>2380</v>
      </c>
      <c r="J985" t="s">
        <v>8345</v>
      </c>
      <c r="K985" t="s">
        <v>8348</v>
      </c>
      <c r="L985" t="s">
        <v>9269</v>
      </c>
      <c r="M985" s="15">
        <v>8021.11</v>
      </c>
      <c r="N985" t="s">
        <v>11</v>
      </c>
      <c r="O985" t="s">
        <v>16</v>
      </c>
      <c r="P985" t="s">
        <v>23</v>
      </c>
      <c r="Q985">
        <v>33</v>
      </c>
      <c r="U985" s="1" t="s">
        <v>1387</v>
      </c>
      <c r="V985" t="str">
        <f t="shared" si="225"/>
        <v>Winters</v>
      </c>
      <c r="W985">
        <f t="shared" si="226"/>
        <v>27.75</v>
      </c>
      <c r="X985">
        <f t="shared" si="227"/>
        <v>9.8800000000000008</v>
      </c>
      <c r="Y985" t="str">
        <f t="shared" si="228"/>
        <v>No</v>
      </c>
      <c r="Z985" t="str">
        <f t="shared" si="229"/>
        <v>No</v>
      </c>
      <c r="AA985" t="str">
        <f t="shared" si="230"/>
        <v>No</v>
      </c>
      <c r="AB985">
        <f t="shared" si="231"/>
        <v>0</v>
      </c>
      <c r="AC985" t="str">
        <f t="shared" si="232"/>
        <v>No</v>
      </c>
      <c r="AD985" t="str">
        <f t="shared" si="233"/>
        <v>Over weight</v>
      </c>
      <c r="AE985" t="str">
        <f t="shared" si="234"/>
        <v>Diabetes</v>
      </c>
      <c r="AF985" t="str">
        <f t="shared" si="235"/>
        <v>3-Nov-1989</v>
      </c>
      <c r="AG985" s="18">
        <f>VLOOKUP($U985,$A984:$Q$2344,13,FALSE)</f>
        <v>8021.11</v>
      </c>
      <c r="AH985" t="str">
        <f t="shared" si="236"/>
        <v>tier - 2</v>
      </c>
      <c r="AI985" t="str">
        <f t="shared" si="237"/>
        <v>tier - 1</v>
      </c>
      <c r="AJ985" t="str">
        <f t="shared" si="238"/>
        <v>R1012</v>
      </c>
      <c r="AK985">
        <f t="shared" si="239"/>
        <v>33</v>
      </c>
    </row>
    <row r="986" spans="1:37" ht="15.6" x14ac:dyDescent="0.3">
      <c r="A986" s="1" t="s">
        <v>1386</v>
      </c>
      <c r="B986" t="s">
        <v>5648</v>
      </c>
      <c r="C986">
        <v>42.46</v>
      </c>
      <c r="D986">
        <v>4.1100000000000003</v>
      </c>
      <c r="E986" t="s">
        <v>2380</v>
      </c>
      <c r="F986" t="s">
        <v>2380</v>
      </c>
      <c r="G986" t="s">
        <v>2380</v>
      </c>
      <c r="H986">
        <v>0</v>
      </c>
      <c r="I986" t="s">
        <v>2380</v>
      </c>
      <c r="J986" t="s">
        <v>8344</v>
      </c>
      <c r="K986" t="s">
        <v>8350</v>
      </c>
      <c r="L986" t="s">
        <v>9270</v>
      </c>
      <c r="M986" s="15">
        <v>8023.14</v>
      </c>
      <c r="N986" t="s">
        <v>11</v>
      </c>
      <c r="O986" t="s">
        <v>12</v>
      </c>
      <c r="P986" t="s">
        <v>23</v>
      </c>
      <c r="Q986">
        <v>44</v>
      </c>
      <c r="U986" s="1" t="s">
        <v>1386</v>
      </c>
      <c r="V986" t="str">
        <f t="shared" si="225"/>
        <v>McCue</v>
      </c>
      <c r="W986">
        <f t="shared" si="226"/>
        <v>42.46</v>
      </c>
      <c r="X986">
        <f t="shared" si="227"/>
        <v>4.1100000000000003</v>
      </c>
      <c r="Y986" t="str">
        <f t="shared" si="228"/>
        <v>No</v>
      </c>
      <c r="Z986" t="str">
        <f t="shared" si="229"/>
        <v>No</v>
      </c>
      <c r="AA986" t="str">
        <f t="shared" si="230"/>
        <v>No</v>
      </c>
      <c r="AB986">
        <f t="shared" si="231"/>
        <v>0</v>
      </c>
      <c r="AC986" t="str">
        <f t="shared" si="232"/>
        <v>No</v>
      </c>
      <c r="AD986" t="str">
        <f t="shared" si="233"/>
        <v>Obesity</v>
      </c>
      <c r="AE986" t="str">
        <f t="shared" si="234"/>
        <v>Normal</v>
      </c>
      <c r="AF986" t="str">
        <f t="shared" si="235"/>
        <v>17-Jul-1978</v>
      </c>
      <c r="AG986" s="18">
        <f>VLOOKUP($U986,$A985:$Q$2344,13,FALSE)</f>
        <v>8023.14</v>
      </c>
      <c r="AH986" t="str">
        <f t="shared" si="236"/>
        <v>tier - 2</v>
      </c>
      <c r="AI986" t="str">
        <f t="shared" si="237"/>
        <v>tier - 3</v>
      </c>
      <c r="AJ986" t="str">
        <f t="shared" si="238"/>
        <v>R1012</v>
      </c>
      <c r="AK986">
        <f t="shared" si="239"/>
        <v>44</v>
      </c>
    </row>
    <row r="987" spans="1:37" ht="15.6" x14ac:dyDescent="0.3">
      <c r="A987" s="1" t="s">
        <v>1385</v>
      </c>
      <c r="B987" t="s">
        <v>5649</v>
      </c>
      <c r="C987">
        <v>54.47</v>
      </c>
      <c r="D987">
        <v>7.48</v>
      </c>
      <c r="E987" t="s">
        <v>2380</v>
      </c>
      <c r="F987" t="s">
        <v>2380</v>
      </c>
      <c r="G987" t="s">
        <v>2380</v>
      </c>
      <c r="H987">
        <v>0</v>
      </c>
      <c r="I987" t="s">
        <v>2380</v>
      </c>
      <c r="J987" t="s">
        <v>8344</v>
      </c>
      <c r="K987" t="s">
        <v>8348</v>
      </c>
      <c r="L987" t="s">
        <v>9271</v>
      </c>
      <c r="M987" s="15">
        <v>8026.67</v>
      </c>
      <c r="N987" t="s">
        <v>11</v>
      </c>
      <c r="O987" t="s">
        <v>11</v>
      </c>
      <c r="P987" t="s">
        <v>23</v>
      </c>
      <c r="Q987">
        <v>46</v>
      </c>
      <c r="U987" s="1" t="s">
        <v>1385</v>
      </c>
      <c r="V987" t="str">
        <f t="shared" si="225"/>
        <v>Webster</v>
      </c>
      <c r="W987">
        <f t="shared" si="226"/>
        <v>54.47</v>
      </c>
      <c r="X987">
        <f t="shared" si="227"/>
        <v>7.48</v>
      </c>
      <c r="Y987" t="str">
        <f t="shared" si="228"/>
        <v>No</v>
      </c>
      <c r="Z987" t="str">
        <f t="shared" si="229"/>
        <v>No</v>
      </c>
      <c r="AA987" t="str">
        <f t="shared" si="230"/>
        <v>No</v>
      </c>
      <c r="AB987">
        <f t="shared" si="231"/>
        <v>0</v>
      </c>
      <c r="AC987" t="str">
        <f t="shared" si="232"/>
        <v>No</v>
      </c>
      <c r="AD987" t="str">
        <f t="shared" si="233"/>
        <v>Obesity</v>
      </c>
      <c r="AE987" t="str">
        <f t="shared" si="234"/>
        <v>Diabetes</v>
      </c>
      <c r="AF987" t="str">
        <f t="shared" si="235"/>
        <v>20-Dec-1976</v>
      </c>
      <c r="AG987" s="18">
        <f>VLOOKUP($U987,$A986:$Q$2344,13,FALSE)</f>
        <v>8026.67</v>
      </c>
      <c r="AH987" t="str">
        <f t="shared" si="236"/>
        <v>tier - 2</v>
      </c>
      <c r="AI987" t="str">
        <f t="shared" si="237"/>
        <v>tier - 2</v>
      </c>
      <c r="AJ987" t="str">
        <f t="shared" si="238"/>
        <v>R1012</v>
      </c>
      <c r="AK987">
        <f t="shared" si="239"/>
        <v>46</v>
      </c>
    </row>
    <row r="988" spans="1:37" ht="15.6" x14ac:dyDescent="0.3">
      <c r="A988" s="1" t="s">
        <v>1384</v>
      </c>
      <c r="B988" t="s">
        <v>4879</v>
      </c>
      <c r="C988">
        <v>24.93</v>
      </c>
      <c r="D988">
        <v>9.18</v>
      </c>
      <c r="E988" t="s">
        <v>2381</v>
      </c>
      <c r="F988" t="s">
        <v>2380</v>
      </c>
      <c r="G988" t="s">
        <v>2381</v>
      </c>
      <c r="H988">
        <v>1</v>
      </c>
      <c r="I988" t="s">
        <v>2380</v>
      </c>
      <c r="J988" t="s">
        <v>8345</v>
      </c>
      <c r="K988" t="s">
        <v>8348</v>
      </c>
      <c r="L988" t="s">
        <v>9272</v>
      </c>
      <c r="M988" s="15">
        <v>8027.97</v>
      </c>
      <c r="N988" t="s">
        <v>12</v>
      </c>
      <c r="O988" t="s">
        <v>11</v>
      </c>
      <c r="P988" t="s">
        <v>42</v>
      </c>
      <c r="Q988">
        <v>45</v>
      </c>
      <c r="U988" s="1" t="s">
        <v>1384</v>
      </c>
      <c r="V988" t="str">
        <f t="shared" si="225"/>
        <v>Anderson</v>
      </c>
      <c r="W988">
        <f t="shared" si="226"/>
        <v>24.93</v>
      </c>
      <c r="X988">
        <f t="shared" si="227"/>
        <v>9.18</v>
      </c>
      <c r="Y988" t="str">
        <f t="shared" si="228"/>
        <v>Yes</v>
      </c>
      <c r="Z988" t="str">
        <f t="shared" si="229"/>
        <v>No</v>
      </c>
      <c r="AA988" t="str">
        <f t="shared" si="230"/>
        <v>Yes</v>
      </c>
      <c r="AB988">
        <f t="shared" si="231"/>
        <v>1</v>
      </c>
      <c r="AC988" t="str">
        <f t="shared" si="232"/>
        <v>No</v>
      </c>
      <c r="AD988" t="str">
        <f t="shared" si="233"/>
        <v>Over weight</v>
      </c>
      <c r="AE988" t="str">
        <f t="shared" si="234"/>
        <v>Diabetes</v>
      </c>
      <c r="AF988" t="str">
        <f t="shared" si="235"/>
        <v>6-Nov-1977</v>
      </c>
      <c r="AG988" s="18">
        <f>VLOOKUP($U988,$A987:$Q$2344,13,FALSE)</f>
        <v>8027.97</v>
      </c>
      <c r="AH988" t="str">
        <f t="shared" si="236"/>
        <v>tier - 3</v>
      </c>
      <c r="AI988" t="str">
        <f t="shared" si="237"/>
        <v>tier - 2</v>
      </c>
      <c r="AJ988" t="str">
        <f t="shared" si="238"/>
        <v>R1011</v>
      </c>
      <c r="AK988">
        <f t="shared" si="239"/>
        <v>45</v>
      </c>
    </row>
    <row r="989" spans="1:37" ht="15.6" x14ac:dyDescent="0.3">
      <c r="A989" s="1" t="s">
        <v>1383</v>
      </c>
      <c r="B989" t="s">
        <v>5650</v>
      </c>
      <c r="C989">
        <v>48.12</v>
      </c>
      <c r="D989">
        <v>4.51</v>
      </c>
      <c r="E989" t="s">
        <v>2381</v>
      </c>
      <c r="F989" t="s">
        <v>2380</v>
      </c>
      <c r="G989" t="s">
        <v>2380</v>
      </c>
      <c r="H989">
        <v>1</v>
      </c>
      <c r="I989" t="s">
        <v>2380</v>
      </c>
      <c r="J989" t="s">
        <v>8344</v>
      </c>
      <c r="K989" t="s">
        <v>8350</v>
      </c>
      <c r="L989" t="s">
        <v>9273</v>
      </c>
      <c r="M989" s="15">
        <v>8035.64</v>
      </c>
      <c r="N989" t="s">
        <v>11</v>
      </c>
      <c r="O989" t="s">
        <v>11</v>
      </c>
      <c r="P989" t="s">
        <v>23</v>
      </c>
      <c r="Q989">
        <v>19</v>
      </c>
      <c r="U989" s="1" t="s">
        <v>1383</v>
      </c>
      <c r="V989" t="str">
        <f t="shared" si="225"/>
        <v>Chiappone</v>
      </c>
      <c r="W989">
        <f t="shared" si="226"/>
        <v>48.12</v>
      </c>
      <c r="X989">
        <f t="shared" si="227"/>
        <v>4.51</v>
      </c>
      <c r="Y989" t="str">
        <f t="shared" si="228"/>
        <v>Yes</v>
      </c>
      <c r="Z989" t="str">
        <f t="shared" si="229"/>
        <v>No</v>
      </c>
      <c r="AA989" t="str">
        <f t="shared" si="230"/>
        <v>No</v>
      </c>
      <c r="AB989">
        <f t="shared" si="231"/>
        <v>1</v>
      </c>
      <c r="AC989" t="str">
        <f t="shared" si="232"/>
        <v>No</v>
      </c>
      <c r="AD989" t="str">
        <f t="shared" si="233"/>
        <v>Obesity</v>
      </c>
      <c r="AE989" t="str">
        <f t="shared" si="234"/>
        <v>Normal</v>
      </c>
      <c r="AF989" t="str">
        <f t="shared" si="235"/>
        <v>12-Dec-2003</v>
      </c>
      <c r="AG989" s="18">
        <f>VLOOKUP($U989,$A988:$Q$2344,13,FALSE)</f>
        <v>8035.64</v>
      </c>
      <c r="AH989" t="str">
        <f t="shared" si="236"/>
        <v>tier - 2</v>
      </c>
      <c r="AI989" t="str">
        <f t="shared" si="237"/>
        <v>tier - 2</v>
      </c>
      <c r="AJ989" t="str">
        <f t="shared" si="238"/>
        <v>R1012</v>
      </c>
      <c r="AK989">
        <f t="shared" si="239"/>
        <v>19</v>
      </c>
    </row>
    <row r="990" spans="1:37" ht="15.6" x14ac:dyDescent="0.3">
      <c r="A990" s="1" t="s">
        <v>1382</v>
      </c>
      <c r="B990" t="s">
        <v>5651</v>
      </c>
      <c r="C990">
        <v>24.91</v>
      </c>
      <c r="D990">
        <v>7.33</v>
      </c>
      <c r="E990" t="s">
        <v>2381</v>
      </c>
      <c r="F990" t="s">
        <v>2380</v>
      </c>
      <c r="G990" t="s">
        <v>2381</v>
      </c>
      <c r="H990">
        <v>1</v>
      </c>
      <c r="I990" t="s">
        <v>2380</v>
      </c>
      <c r="J990" t="s">
        <v>8345</v>
      </c>
      <c r="K990" t="s">
        <v>8348</v>
      </c>
      <c r="L990" t="s">
        <v>9274</v>
      </c>
      <c r="M990" s="15">
        <v>8059.06</v>
      </c>
      <c r="N990" t="s">
        <v>11</v>
      </c>
      <c r="O990" t="s">
        <v>12</v>
      </c>
      <c r="P990" t="s">
        <v>23</v>
      </c>
      <c r="Q990">
        <v>37</v>
      </c>
      <c r="U990" s="1" t="s">
        <v>1382</v>
      </c>
      <c r="V990" t="str">
        <f t="shared" si="225"/>
        <v>Opie</v>
      </c>
      <c r="W990">
        <f t="shared" si="226"/>
        <v>24.91</v>
      </c>
      <c r="X990">
        <f t="shared" si="227"/>
        <v>7.33</v>
      </c>
      <c r="Y990" t="str">
        <f t="shared" si="228"/>
        <v>Yes</v>
      </c>
      <c r="Z990" t="str">
        <f t="shared" si="229"/>
        <v>No</v>
      </c>
      <c r="AA990" t="str">
        <f t="shared" si="230"/>
        <v>Yes</v>
      </c>
      <c r="AB990">
        <f t="shared" si="231"/>
        <v>1</v>
      </c>
      <c r="AC990" t="str">
        <f t="shared" si="232"/>
        <v>No</v>
      </c>
      <c r="AD990" t="str">
        <f t="shared" si="233"/>
        <v>Over weight</v>
      </c>
      <c r="AE990" t="str">
        <f t="shared" si="234"/>
        <v>Diabetes</v>
      </c>
      <c r="AF990" t="str">
        <f t="shared" si="235"/>
        <v>28-Nov-1985</v>
      </c>
      <c r="AG990" s="18">
        <f>VLOOKUP($U990,$A989:$Q$2344,13,FALSE)</f>
        <v>8059.06</v>
      </c>
      <c r="AH990" t="str">
        <f t="shared" si="236"/>
        <v>tier - 2</v>
      </c>
      <c r="AI990" t="str">
        <f t="shared" si="237"/>
        <v>tier - 3</v>
      </c>
      <c r="AJ990" t="str">
        <f t="shared" si="238"/>
        <v>R1012</v>
      </c>
      <c r="AK990">
        <f t="shared" si="239"/>
        <v>37</v>
      </c>
    </row>
    <row r="991" spans="1:37" ht="15.6" x14ac:dyDescent="0.3">
      <c r="A991" s="1" t="s">
        <v>1381</v>
      </c>
      <c r="B991" t="s">
        <v>5652</v>
      </c>
      <c r="C991">
        <v>27.645</v>
      </c>
      <c r="D991">
        <v>10.56</v>
      </c>
      <c r="E991" t="s">
        <v>2380</v>
      </c>
      <c r="F991" t="s">
        <v>2380</v>
      </c>
      <c r="G991" t="s">
        <v>2380</v>
      </c>
      <c r="H991">
        <v>0</v>
      </c>
      <c r="I991" t="s">
        <v>2380</v>
      </c>
      <c r="J991" t="s">
        <v>8345</v>
      </c>
      <c r="K991" t="s">
        <v>8348</v>
      </c>
      <c r="L991" t="s">
        <v>9275</v>
      </c>
      <c r="M991" s="15">
        <v>8059.68</v>
      </c>
      <c r="N991" t="s">
        <v>11</v>
      </c>
      <c r="O991" t="s">
        <v>12</v>
      </c>
      <c r="P991" t="s">
        <v>23</v>
      </c>
      <c r="Q991">
        <v>40</v>
      </c>
      <c r="U991" s="1" t="s">
        <v>1381</v>
      </c>
      <c r="V991" t="str">
        <f t="shared" si="225"/>
        <v>Donnelly</v>
      </c>
      <c r="W991">
        <f t="shared" si="226"/>
        <v>27.645</v>
      </c>
      <c r="X991">
        <f t="shared" si="227"/>
        <v>10.56</v>
      </c>
      <c r="Y991" t="str">
        <f t="shared" si="228"/>
        <v>No</v>
      </c>
      <c r="Z991" t="str">
        <f t="shared" si="229"/>
        <v>No</v>
      </c>
      <c r="AA991" t="str">
        <f t="shared" si="230"/>
        <v>No</v>
      </c>
      <c r="AB991">
        <f t="shared" si="231"/>
        <v>0</v>
      </c>
      <c r="AC991" t="str">
        <f t="shared" si="232"/>
        <v>No</v>
      </c>
      <c r="AD991" t="str">
        <f t="shared" si="233"/>
        <v>Over weight</v>
      </c>
      <c r="AE991" t="str">
        <f t="shared" si="234"/>
        <v>Diabetes</v>
      </c>
      <c r="AF991" t="str">
        <f t="shared" si="235"/>
        <v>27-Dec-1982</v>
      </c>
      <c r="AG991" s="18">
        <f>VLOOKUP($U991,$A990:$Q$2344,13,FALSE)</f>
        <v>8059.68</v>
      </c>
      <c r="AH991" t="str">
        <f t="shared" si="236"/>
        <v>tier - 2</v>
      </c>
      <c r="AI991" t="str">
        <f t="shared" si="237"/>
        <v>tier - 3</v>
      </c>
      <c r="AJ991" t="str">
        <f t="shared" si="238"/>
        <v>R1012</v>
      </c>
      <c r="AK991">
        <f t="shared" si="239"/>
        <v>40</v>
      </c>
    </row>
    <row r="992" spans="1:37" ht="15.6" x14ac:dyDescent="0.3">
      <c r="A992" s="1" t="s">
        <v>1380</v>
      </c>
      <c r="B992" t="s">
        <v>5653</v>
      </c>
      <c r="C992">
        <v>33.700000000000003</v>
      </c>
      <c r="D992">
        <v>4.01</v>
      </c>
      <c r="E992" t="s">
        <v>2380</v>
      </c>
      <c r="F992" t="s">
        <v>2380</v>
      </c>
      <c r="G992" t="s">
        <v>2380</v>
      </c>
      <c r="H992">
        <v>2</v>
      </c>
      <c r="I992" t="s">
        <v>2380</v>
      </c>
      <c r="J992" t="s">
        <v>8344</v>
      </c>
      <c r="K992" t="s">
        <v>8350</v>
      </c>
      <c r="L992" t="s">
        <v>9276</v>
      </c>
      <c r="M992" s="15">
        <v>8062.31</v>
      </c>
      <c r="N992" t="s">
        <v>11</v>
      </c>
      <c r="O992" t="s">
        <v>16</v>
      </c>
      <c r="P992" t="s">
        <v>13</v>
      </c>
      <c r="Q992">
        <v>52</v>
      </c>
      <c r="U992" s="1" t="s">
        <v>1380</v>
      </c>
      <c r="V992" t="str">
        <f t="shared" si="225"/>
        <v>Rall</v>
      </c>
      <c r="W992">
        <f t="shared" si="226"/>
        <v>33.700000000000003</v>
      </c>
      <c r="X992">
        <f t="shared" si="227"/>
        <v>4.01</v>
      </c>
      <c r="Y992" t="str">
        <f t="shared" si="228"/>
        <v>No</v>
      </c>
      <c r="Z992" t="str">
        <f t="shared" si="229"/>
        <v>No</v>
      </c>
      <c r="AA992" t="str">
        <f t="shared" si="230"/>
        <v>No</v>
      </c>
      <c r="AB992">
        <f t="shared" si="231"/>
        <v>2</v>
      </c>
      <c r="AC992" t="str">
        <f t="shared" si="232"/>
        <v>No</v>
      </c>
      <c r="AD992" t="str">
        <f t="shared" si="233"/>
        <v>Obesity</v>
      </c>
      <c r="AE992" t="str">
        <f t="shared" si="234"/>
        <v>Normal</v>
      </c>
      <c r="AF992" t="str">
        <f t="shared" si="235"/>
        <v>12-Dec-1970</v>
      </c>
      <c r="AG992" s="18">
        <f>VLOOKUP($U992,$A991:$Q$2344,13,FALSE)</f>
        <v>8062.31</v>
      </c>
      <c r="AH992" t="str">
        <f t="shared" si="236"/>
        <v>tier - 2</v>
      </c>
      <c r="AI992" t="str">
        <f t="shared" si="237"/>
        <v>tier - 1</v>
      </c>
      <c r="AJ992" t="str">
        <f t="shared" si="238"/>
        <v>R1013</v>
      </c>
      <c r="AK992">
        <f t="shared" si="239"/>
        <v>52</v>
      </c>
    </row>
    <row r="993" spans="1:37" ht="15.6" x14ac:dyDescent="0.3">
      <c r="A993" s="1" t="s">
        <v>1379</v>
      </c>
      <c r="B993" t="s">
        <v>4822</v>
      </c>
      <c r="C993">
        <v>38.93</v>
      </c>
      <c r="D993">
        <v>5.64</v>
      </c>
      <c r="E993" t="s">
        <v>2381</v>
      </c>
      <c r="F993" t="s">
        <v>2380</v>
      </c>
      <c r="G993" t="s">
        <v>2380</v>
      </c>
      <c r="H993">
        <v>1</v>
      </c>
      <c r="I993" t="s">
        <v>2380</v>
      </c>
      <c r="J993" t="s">
        <v>8344</v>
      </c>
      <c r="K993" t="s">
        <v>8350</v>
      </c>
      <c r="L993" t="s">
        <v>9277</v>
      </c>
      <c r="M993" s="15">
        <v>8062.76</v>
      </c>
      <c r="N993" t="s">
        <v>12</v>
      </c>
      <c r="O993" t="s">
        <v>12</v>
      </c>
      <c r="P993" t="s">
        <v>42</v>
      </c>
      <c r="Q993">
        <v>47</v>
      </c>
      <c r="U993" s="1" t="s">
        <v>1379</v>
      </c>
      <c r="V993" t="str">
        <f t="shared" si="225"/>
        <v>Mitchell</v>
      </c>
      <c r="W993">
        <f t="shared" si="226"/>
        <v>38.93</v>
      </c>
      <c r="X993">
        <f t="shared" si="227"/>
        <v>5.64</v>
      </c>
      <c r="Y993" t="str">
        <f t="shared" si="228"/>
        <v>Yes</v>
      </c>
      <c r="Z993" t="str">
        <f t="shared" si="229"/>
        <v>No</v>
      </c>
      <c r="AA993" t="str">
        <f t="shared" si="230"/>
        <v>No</v>
      </c>
      <c r="AB993">
        <f t="shared" si="231"/>
        <v>1</v>
      </c>
      <c r="AC993" t="str">
        <f t="shared" si="232"/>
        <v>No</v>
      </c>
      <c r="AD993" t="str">
        <f t="shared" si="233"/>
        <v>Obesity</v>
      </c>
      <c r="AE993" t="str">
        <f t="shared" si="234"/>
        <v>Normal</v>
      </c>
      <c r="AF993" t="str">
        <f t="shared" si="235"/>
        <v>28-Jun-1975</v>
      </c>
      <c r="AG993" s="18">
        <f>VLOOKUP($U993,$A992:$Q$2344,13,FALSE)</f>
        <v>8062.76</v>
      </c>
      <c r="AH993" t="str">
        <f t="shared" si="236"/>
        <v>tier - 3</v>
      </c>
      <c r="AI993" t="str">
        <f t="shared" si="237"/>
        <v>tier - 3</v>
      </c>
      <c r="AJ993" t="str">
        <f t="shared" si="238"/>
        <v>R1011</v>
      </c>
      <c r="AK993">
        <f t="shared" si="239"/>
        <v>47</v>
      </c>
    </row>
    <row r="994" spans="1:37" ht="15.6" x14ac:dyDescent="0.3">
      <c r="A994" s="1" t="s">
        <v>1378</v>
      </c>
      <c r="B994" t="s">
        <v>5654</v>
      </c>
      <c r="C994">
        <v>32.774999999999999</v>
      </c>
      <c r="D994">
        <v>8.02</v>
      </c>
      <c r="E994" t="s">
        <v>2381</v>
      </c>
      <c r="F994" t="s">
        <v>2380</v>
      </c>
      <c r="G994" t="s">
        <v>2380</v>
      </c>
      <c r="H994">
        <v>2</v>
      </c>
      <c r="I994" t="s">
        <v>2380</v>
      </c>
      <c r="J994" t="s">
        <v>8344</v>
      </c>
      <c r="K994" t="s">
        <v>8348</v>
      </c>
      <c r="L994" t="s">
        <v>9278</v>
      </c>
      <c r="M994" s="15">
        <v>8067.83</v>
      </c>
      <c r="N994" t="s">
        <v>12</v>
      </c>
      <c r="O994" t="s">
        <v>16</v>
      </c>
      <c r="P994" t="s">
        <v>13</v>
      </c>
      <c r="Q994">
        <v>57</v>
      </c>
      <c r="U994" s="1" t="s">
        <v>1378</v>
      </c>
      <c r="V994" t="str">
        <f t="shared" si="225"/>
        <v>Chen</v>
      </c>
      <c r="W994">
        <f t="shared" si="226"/>
        <v>32.774999999999999</v>
      </c>
      <c r="X994">
        <f t="shared" si="227"/>
        <v>8.02</v>
      </c>
      <c r="Y994" t="str">
        <f t="shared" si="228"/>
        <v>Yes</v>
      </c>
      <c r="Z994" t="str">
        <f t="shared" si="229"/>
        <v>No</v>
      </c>
      <c r="AA994" t="str">
        <f t="shared" si="230"/>
        <v>No</v>
      </c>
      <c r="AB994">
        <f t="shared" si="231"/>
        <v>2</v>
      </c>
      <c r="AC994" t="str">
        <f t="shared" si="232"/>
        <v>No</v>
      </c>
      <c r="AD994" t="str">
        <f t="shared" si="233"/>
        <v>Obesity</v>
      </c>
      <c r="AE994" t="str">
        <f t="shared" si="234"/>
        <v>Diabetes</v>
      </c>
      <c r="AF994" t="str">
        <f t="shared" si="235"/>
        <v>11-Aug-1965</v>
      </c>
      <c r="AG994" s="18">
        <f>VLOOKUP($U994,$A993:$Q$2344,13,FALSE)</f>
        <v>8067.83</v>
      </c>
      <c r="AH994" t="str">
        <f t="shared" si="236"/>
        <v>tier - 3</v>
      </c>
      <c r="AI994" t="str">
        <f t="shared" si="237"/>
        <v>tier - 1</v>
      </c>
      <c r="AJ994" t="str">
        <f t="shared" si="238"/>
        <v>R1013</v>
      </c>
      <c r="AK994">
        <f t="shared" si="239"/>
        <v>57</v>
      </c>
    </row>
    <row r="995" spans="1:37" ht="15.6" x14ac:dyDescent="0.3">
      <c r="A995" s="1" t="s">
        <v>1377</v>
      </c>
      <c r="B995" t="s">
        <v>5655</v>
      </c>
      <c r="C995">
        <v>29.83</v>
      </c>
      <c r="D995">
        <v>7.2</v>
      </c>
      <c r="E995" t="s">
        <v>2381</v>
      </c>
      <c r="F995" t="s">
        <v>2380</v>
      </c>
      <c r="G995" t="s">
        <v>2380</v>
      </c>
      <c r="H995">
        <v>0</v>
      </c>
      <c r="I995" t="s">
        <v>2380</v>
      </c>
      <c r="J995" t="s">
        <v>8345</v>
      </c>
      <c r="K995" t="s">
        <v>8348</v>
      </c>
      <c r="L995" t="s">
        <v>9279</v>
      </c>
      <c r="M995" s="15">
        <v>8068.19</v>
      </c>
      <c r="N995" t="s">
        <v>12</v>
      </c>
      <c r="O995" t="s">
        <v>11</v>
      </c>
      <c r="P995" t="s">
        <v>42</v>
      </c>
      <c r="Q995">
        <v>47</v>
      </c>
      <c r="U995" s="1" t="s">
        <v>1377</v>
      </c>
      <c r="V995" t="str">
        <f t="shared" si="225"/>
        <v>Tufaro</v>
      </c>
      <c r="W995">
        <f t="shared" si="226"/>
        <v>29.83</v>
      </c>
      <c r="X995">
        <f t="shared" si="227"/>
        <v>7.2</v>
      </c>
      <c r="Y995" t="str">
        <f t="shared" si="228"/>
        <v>Yes</v>
      </c>
      <c r="Z995" t="str">
        <f t="shared" si="229"/>
        <v>No</v>
      </c>
      <c r="AA995" t="str">
        <f t="shared" si="230"/>
        <v>No</v>
      </c>
      <c r="AB995">
        <f t="shared" si="231"/>
        <v>0</v>
      </c>
      <c r="AC995" t="str">
        <f t="shared" si="232"/>
        <v>No</v>
      </c>
      <c r="AD995" t="str">
        <f t="shared" si="233"/>
        <v>Over weight</v>
      </c>
      <c r="AE995" t="str">
        <f t="shared" si="234"/>
        <v>Diabetes</v>
      </c>
      <c r="AF995" t="str">
        <f t="shared" si="235"/>
        <v>15-Dec-1975</v>
      </c>
      <c r="AG995" s="18">
        <f>VLOOKUP($U995,$A994:$Q$2344,13,FALSE)</f>
        <v>8068.19</v>
      </c>
      <c r="AH995" t="str">
        <f t="shared" si="236"/>
        <v>tier - 3</v>
      </c>
      <c r="AI995" t="str">
        <f t="shared" si="237"/>
        <v>tier - 2</v>
      </c>
      <c r="AJ995" t="str">
        <f t="shared" si="238"/>
        <v>R1011</v>
      </c>
      <c r="AK995">
        <f t="shared" si="239"/>
        <v>47</v>
      </c>
    </row>
    <row r="996" spans="1:37" ht="15.6" x14ac:dyDescent="0.3">
      <c r="A996" s="1" t="s">
        <v>1376</v>
      </c>
      <c r="B996" t="s">
        <v>4766</v>
      </c>
      <c r="C996">
        <v>28.31</v>
      </c>
      <c r="D996">
        <v>4.55</v>
      </c>
      <c r="E996" t="s">
        <v>2380</v>
      </c>
      <c r="F996" t="s">
        <v>2381</v>
      </c>
      <c r="G996" t="s">
        <v>2380</v>
      </c>
      <c r="H996">
        <v>1</v>
      </c>
      <c r="I996" t="s">
        <v>2380</v>
      </c>
      <c r="J996" t="s">
        <v>8345</v>
      </c>
      <c r="K996" t="s">
        <v>8350</v>
      </c>
      <c r="L996" t="s">
        <v>9280</v>
      </c>
      <c r="M996" s="15">
        <v>8071.57</v>
      </c>
      <c r="N996" t="s">
        <v>12</v>
      </c>
      <c r="O996" t="s">
        <v>16</v>
      </c>
      <c r="P996" t="s">
        <v>42</v>
      </c>
      <c r="Q996">
        <v>57</v>
      </c>
      <c r="U996" s="1" t="s">
        <v>1376</v>
      </c>
      <c r="V996" t="str">
        <f t="shared" si="225"/>
        <v>Peters</v>
      </c>
      <c r="W996">
        <f t="shared" si="226"/>
        <v>28.31</v>
      </c>
      <c r="X996">
        <f t="shared" si="227"/>
        <v>4.55</v>
      </c>
      <c r="Y996" t="str">
        <f t="shared" si="228"/>
        <v>No</v>
      </c>
      <c r="Z996" t="str">
        <f t="shared" si="229"/>
        <v>Yes</v>
      </c>
      <c r="AA996" t="str">
        <f t="shared" si="230"/>
        <v>No</v>
      </c>
      <c r="AB996">
        <f t="shared" si="231"/>
        <v>1</v>
      </c>
      <c r="AC996" t="str">
        <f t="shared" si="232"/>
        <v>No</v>
      </c>
      <c r="AD996" t="str">
        <f t="shared" si="233"/>
        <v>Over weight</v>
      </c>
      <c r="AE996" t="str">
        <f t="shared" si="234"/>
        <v>Normal</v>
      </c>
      <c r="AF996" t="str">
        <f t="shared" si="235"/>
        <v>21-Oct-1965</v>
      </c>
      <c r="AG996" s="18">
        <f>VLOOKUP($U996,$A995:$Q$2344,13,FALSE)</f>
        <v>8071.57</v>
      </c>
      <c r="AH996" t="str">
        <f t="shared" si="236"/>
        <v>tier - 3</v>
      </c>
      <c r="AI996" t="str">
        <f t="shared" si="237"/>
        <v>tier - 1</v>
      </c>
      <c r="AJ996" t="str">
        <f t="shared" si="238"/>
        <v>R1011</v>
      </c>
      <c r="AK996">
        <f t="shared" si="239"/>
        <v>57</v>
      </c>
    </row>
    <row r="997" spans="1:37" ht="15.6" x14ac:dyDescent="0.3">
      <c r="A997" s="1" t="s">
        <v>1375</v>
      </c>
      <c r="B997" t="s">
        <v>5656</v>
      </c>
      <c r="C997">
        <v>29.79</v>
      </c>
      <c r="D997">
        <v>9.0299999999999994</v>
      </c>
      <c r="E997" t="s">
        <v>2380</v>
      </c>
      <c r="F997" t="s">
        <v>2380</v>
      </c>
      <c r="G997" t="s">
        <v>2380</v>
      </c>
      <c r="H997">
        <v>0</v>
      </c>
      <c r="I997" t="s">
        <v>2380</v>
      </c>
      <c r="J997" t="s">
        <v>8345</v>
      </c>
      <c r="K997" t="s">
        <v>8348</v>
      </c>
      <c r="L997" t="s">
        <v>9281</v>
      </c>
      <c r="M997" s="15">
        <v>8077.41</v>
      </c>
      <c r="N997" t="s">
        <v>11</v>
      </c>
      <c r="O997" t="s">
        <v>16</v>
      </c>
      <c r="P997" t="s">
        <v>535</v>
      </c>
      <c r="Q997">
        <v>29</v>
      </c>
      <c r="U997" s="1" t="s">
        <v>1375</v>
      </c>
      <c r="V997" t="str">
        <f t="shared" si="225"/>
        <v>Susedik</v>
      </c>
      <c r="W997">
        <f t="shared" si="226"/>
        <v>29.79</v>
      </c>
      <c r="X997">
        <f t="shared" si="227"/>
        <v>9.0299999999999994</v>
      </c>
      <c r="Y997" t="str">
        <f t="shared" si="228"/>
        <v>No</v>
      </c>
      <c r="Z997" t="str">
        <f t="shared" si="229"/>
        <v>No</v>
      </c>
      <c r="AA997" t="str">
        <f t="shared" si="230"/>
        <v>No</v>
      </c>
      <c r="AB997">
        <f t="shared" si="231"/>
        <v>0</v>
      </c>
      <c r="AC997" t="str">
        <f t="shared" si="232"/>
        <v>No</v>
      </c>
      <c r="AD997" t="str">
        <f t="shared" si="233"/>
        <v>Over weight</v>
      </c>
      <c r="AE997" t="str">
        <f t="shared" si="234"/>
        <v>Diabetes</v>
      </c>
      <c r="AF997" t="str">
        <f t="shared" si="235"/>
        <v>7-Nov-1993</v>
      </c>
      <c r="AG997" s="18">
        <f>VLOOKUP($U997,$A996:$Q$2344,13,FALSE)</f>
        <v>8077.41</v>
      </c>
      <c r="AH997" t="str">
        <f t="shared" si="236"/>
        <v>tier - 2</v>
      </c>
      <c r="AI997" t="str">
        <f t="shared" si="237"/>
        <v>tier - 1</v>
      </c>
      <c r="AJ997" t="str">
        <f t="shared" si="238"/>
        <v>R1026</v>
      </c>
      <c r="AK997">
        <f t="shared" si="239"/>
        <v>29</v>
      </c>
    </row>
    <row r="998" spans="1:37" ht="15.6" x14ac:dyDescent="0.3">
      <c r="A998" s="1" t="s">
        <v>1374</v>
      </c>
      <c r="B998" t="s">
        <v>4748</v>
      </c>
      <c r="C998">
        <v>36.6</v>
      </c>
      <c r="D998">
        <v>5.2</v>
      </c>
      <c r="E998" t="s">
        <v>2381</v>
      </c>
      <c r="F998" t="s">
        <v>2380</v>
      </c>
      <c r="G998" t="s">
        <v>2381</v>
      </c>
      <c r="H998">
        <v>1</v>
      </c>
      <c r="I998" t="s">
        <v>2380</v>
      </c>
      <c r="J998" t="s">
        <v>8344</v>
      </c>
      <c r="K998" t="s">
        <v>8350</v>
      </c>
      <c r="L998" t="s">
        <v>9282</v>
      </c>
      <c r="M998" s="15">
        <v>8081.26</v>
      </c>
      <c r="N998" t="s">
        <v>11</v>
      </c>
      <c r="O998" t="s">
        <v>11</v>
      </c>
      <c r="P998" t="s">
        <v>23</v>
      </c>
      <c r="Q998">
        <v>21</v>
      </c>
      <c r="U998" s="1" t="s">
        <v>1374</v>
      </c>
      <c r="V998" t="str">
        <f t="shared" si="225"/>
        <v>Garcia</v>
      </c>
      <c r="W998">
        <f t="shared" si="226"/>
        <v>36.6</v>
      </c>
      <c r="X998">
        <f t="shared" si="227"/>
        <v>5.2</v>
      </c>
      <c r="Y998" t="str">
        <f t="shared" si="228"/>
        <v>Yes</v>
      </c>
      <c r="Z998" t="str">
        <f t="shared" si="229"/>
        <v>No</v>
      </c>
      <c r="AA998" t="str">
        <f t="shared" si="230"/>
        <v>Yes</v>
      </c>
      <c r="AB998">
        <f t="shared" si="231"/>
        <v>1</v>
      </c>
      <c r="AC998" t="str">
        <f t="shared" si="232"/>
        <v>No</v>
      </c>
      <c r="AD998" t="str">
        <f t="shared" si="233"/>
        <v>Obesity</v>
      </c>
      <c r="AE998" t="str">
        <f t="shared" si="234"/>
        <v>Normal</v>
      </c>
      <c r="AF998" t="str">
        <f t="shared" si="235"/>
        <v>28-Aug-2001</v>
      </c>
      <c r="AG998" s="18">
        <f>VLOOKUP($U998,$A997:$Q$2344,13,FALSE)</f>
        <v>8081.26</v>
      </c>
      <c r="AH998" t="str">
        <f t="shared" si="236"/>
        <v>tier - 2</v>
      </c>
      <c r="AI998" t="str">
        <f t="shared" si="237"/>
        <v>tier - 2</v>
      </c>
      <c r="AJ998" t="str">
        <f t="shared" si="238"/>
        <v>R1012</v>
      </c>
      <c r="AK998">
        <f t="shared" si="239"/>
        <v>21</v>
      </c>
    </row>
    <row r="999" spans="1:37" ht="15.6" x14ac:dyDescent="0.3">
      <c r="A999" s="1" t="s">
        <v>1373</v>
      </c>
      <c r="B999" t="s">
        <v>5657</v>
      </c>
      <c r="C999">
        <v>35.93</v>
      </c>
      <c r="D999">
        <v>8.3000000000000007</v>
      </c>
      <c r="E999" t="s">
        <v>2381</v>
      </c>
      <c r="F999" t="s">
        <v>2380</v>
      </c>
      <c r="G999" t="s">
        <v>2380</v>
      </c>
      <c r="H999">
        <v>0</v>
      </c>
      <c r="I999" t="s">
        <v>2380</v>
      </c>
      <c r="J999" t="s">
        <v>8344</v>
      </c>
      <c r="K999" t="s">
        <v>8348</v>
      </c>
      <c r="L999" t="s">
        <v>9283</v>
      </c>
      <c r="M999" s="15">
        <v>8081.74</v>
      </c>
      <c r="N999" t="s">
        <v>11</v>
      </c>
      <c r="O999" t="s">
        <v>11</v>
      </c>
      <c r="P999" t="s">
        <v>535</v>
      </c>
      <c r="Q999">
        <v>28</v>
      </c>
      <c r="U999" s="1" t="s">
        <v>1373</v>
      </c>
      <c r="V999" t="str">
        <f t="shared" si="225"/>
        <v>Deady</v>
      </c>
      <c r="W999">
        <f t="shared" si="226"/>
        <v>35.93</v>
      </c>
      <c r="X999">
        <f t="shared" si="227"/>
        <v>8.3000000000000007</v>
      </c>
      <c r="Y999" t="str">
        <f t="shared" si="228"/>
        <v>Yes</v>
      </c>
      <c r="Z999" t="str">
        <f t="shared" si="229"/>
        <v>No</v>
      </c>
      <c r="AA999" t="str">
        <f t="shared" si="230"/>
        <v>No</v>
      </c>
      <c r="AB999">
        <f t="shared" si="231"/>
        <v>0</v>
      </c>
      <c r="AC999" t="str">
        <f t="shared" si="232"/>
        <v>No</v>
      </c>
      <c r="AD999" t="str">
        <f t="shared" si="233"/>
        <v>Obesity</v>
      </c>
      <c r="AE999" t="str">
        <f t="shared" si="234"/>
        <v>Diabetes</v>
      </c>
      <c r="AF999" t="str">
        <f t="shared" si="235"/>
        <v>12-Oct-1994</v>
      </c>
      <c r="AG999" s="18">
        <f>VLOOKUP($U999,$A998:$Q$2344,13,FALSE)</f>
        <v>8081.74</v>
      </c>
      <c r="AH999" t="str">
        <f t="shared" si="236"/>
        <v>tier - 2</v>
      </c>
      <c r="AI999" t="str">
        <f t="shared" si="237"/>
        <v>tier - 2</v>
      </c>
      <c r="AJ999" t="str">
        <f t="shared" si="238"/>
        <v>R1026</v>
      </c>
      <c r="AK999">
        <f t="shared" si="239"/>
        <v>28</v>
      </c>
    </row>
    <row r="1000" spans="1:37" ht="15.6" x14ac:dyDescent="0.3">
      <c r="A1000" s="1" t="s">
        <v>1372</v>
      </c>
      <c r="B1000" t="s">
        <v>5262</v>
      </c>
      <c r="C1000">
        <v>28.6</v>
      </c>
      <c r="D1000">
        <v>5.56</v>
      </c>
      <c r="E1000" t="s">
        <v>2381</v>
      </c>
      <c r="F1000" t="s">
        <v>2380</v>
      </c>
      <c r="G1000" t="s">
        <v>2381</v>
      </c>
      <c r="H1000">
        <v>1</v>
      </c>
      <c r="I1000" t="s">
        <v>2380</v>
      </c>
      <c r="J1000" t="s">
        <v>8345</v>
      </c>
      <c r="K1000" t="s">
        <v>8350</v>
      </c>
      <c r="L1000" t="s">
        <v>9284</v>
      </c>
      <c r="M1000" s="15">
        <v>8083.92</v>
      </c>
      <c r="N1000" t="s">
        <v>12</v>
      </c>
      <c r="O1000" t="s">
        <v>12</v>
      </c>
      <c r="P1000" t="s">
        <v>13</v>
      </c>
      <c r="Q1000">
        <v>47</v>
      </c>
      <c r="U1000" s="1" t="s">
        <v>1372</v>
      </c>
      <c r="V1000" t="str">
        <f t="shared" si="225"/>
        <v>Campbell</v>
      </c>
      <c r="W1000">
        <f t="shared" si="226"/>
        <v>28.6</v>
      </c>
      <c r="X1000">
        <f t="shared" si="227"/>
        <v>5.56</v>
      </c>
      <c r="Y1000" t="str">
        <f t="shared" si="228"/>
        <v>Yes</v>
      </c>
      <c r="Z1000" t="str">
        <f t="shared" si="229"/>
        <v>No</v>
      </c>
      <c r="AA1000" t="str">
        <f t="shared" si="230"/>
        <v>Yes</v>
      </c>
      <c r="AB1000">
        <f t="shared" si="231"/>
        <v>1</v>
      </c>
      <c r="AC1000" t="str">
        <f t="shared" si="232"/>
        <v>No</v>
      </c>
      <c r="AD1000" t="str">
        <f t="shared" si="233"/>
        <v>Over weight</v>
      </c>
      <c r="AE1000" t="str">
        <f t="shared" si="234"/>
        <v>Normal</v>
      </c>
      <c r="AF1000" t="str">
        <f t="shared" si="235"/>
        <v>21-Dec-1975</v>
      </c>
      <c r="AG1000" s="18">
        <f>VLOOKUP($U1000,$A999:$Q$2344,13,FALSE)</f>
        <v>8083.92</v>
      </c>
      <c r="AH1000" t="str">
        <f t="shared" si="236"/>
        <v>tier - 3</v>
      </c>
      <c r="AI1000" t="str">
        <f t="shared" si="237"/>
        <v>tier - 3</v>
      </c>
      <c r="AJ1000" t="str">
        <f t="shared" si="238"/>
        <v>R1013</v>
      </c>
      <c r="AK1000">
        <f t="shared" si="239"/>
        <v>47</v>
      </c>
    </row>
    <row r="1001" spans="1:37" ht="15.6" x14ac:dyDescent="0.3">
      <c r="A1001" s="1" t="s">
        <v>1371</v>
      </c>
      <c r="B1001" t="s">
        <v>5658</v>
      </c>
      <c r="C1001">
        <v>39.17</v>
      </c>
      <c r="D1001">
        <v>4.1500000000000004</v>
      </c>
      <c r="E1001" t="s">
        <v>2380</v>
      </c>
      <c r="F1001" t="s">
        <v>2380</v>
      </c>
      <c r="G1001" t="s">
        <v>2380</v>
      </c>
      <c r="H1001">
        <v>0</v>
      </c>
      <c r="I1001" t="s">
        <v>2380</v>
      </c>
      <c r="J1001" t="s">
        <v>8344</v>
      </c>
      <c r="K1001" t="s">
        <v>8350</v>
      </c>
      <c r="L1001" t="s">
        <v>9285</v>
      </c>
      <c r="M1001" s="15">
        <v>8091.3</v>
      </c>
      <c r="N1001" t="s">
        <v>12</v>
      </c>
      <c r="O1001" t="s">
        <v>16</v>
      </c>
      <c r="P1001" t="s">
        <v>23</v>
      </c>
      <c r="Q1001">
        <v>55</v>
      </c>
      <c r="U1001" s="1" t="s">
        <v>1371</v>
      </c>
      <c r="V1001" t="str">
        <f t="shared" si="225"/>
        <v>Schaefer</v>
      </c>
      <c r="W1001">
        <f t="shared" si="226"/>
        <v>39.17</v>
      </c>
      <c r="X1001">
        <f t="shared" si="227"/>
        <v>4.1500000000000004</v>
      </c>
      <c r="Y1001" t="str">
        <f t="shared" si="228"/>
        <v>No</v>
      </c>
      <c r="Z1001" t="str">
        <f t="shared" si="229"/>
        <v>No</v>
      </c>
      <c r="AA1001" t="str">
        <f t="shared" si="230"/>
        <v>No</v>
      </c>
      <c r="AB1001">
        <f t="shared" si="231"/>
        <v>0</v>
      </c>
      <c r="AC1001" t="str">
        <f t="shared" si="232"/>
        <v>No</v>
      </c>
      <c r="AD1001" t="str">
        <f t="shared" si="233"/>
        <v>Obesity</v>
      </c>
      <c r="AE1001" t="str">
        <f t="shared" si="234"/>
        <v>Normal</v>
      </c>
      <c r="AF1001" t="str">
        <f t="shared" si="235"/>
        <v>10-Jun-1967</v>
      </c>
      <c r="AG1001" s="18">
        <f>VLOOKUP($U1001,$A1000:$Q$2344,13,FALSE)</f>
        <v>8091.3</v>
      </c>
      <c r="AH1001" t="str">
        <f t="shared" si="236"/>
        <v>tier - 3</v>
      </c>
      <c r="AI1001" t="str">
        <f t="shared" si="237"/>
        <v>tier - 1</v>
      </c>
      <c r="AJ1001" t="str">
        <f t="shared" si="238"/>
        <v>R1012</v>
      </c>
      <c r="AK1001">
        <f t="shared" si="239"/>
        <v>55</v>
      </c>
    </row>
    <row r="1002" spans="1:37" ht="15.6" x14ac:dyDescent="0.3">
      <c r="A1002" s="1" t="s">
        <v>1370</v>
      </c>
      <c r="B1002" t="s">
        <v>5659</v>
      </c>
      <c r="C1002">
        <v>26.41</v>
      </c>
      <c r="D1002">
        <v>5.99</v>
      </c>
      <c r="E1002" t="s">
        <v>2381</v>
      </c>
      <c r="F1002" t="s">
        <v>2380</v>
      </c>
      <c r="G1002" t="s">
        <v>2381</v>
      </c>
      <c r="H1002">
        <v>1</v>
      </c>
      <c r="I1002" t="s">
        <v>2380</v>
      </c>
      <c r="J1002" t="s">
        <v>8345</v>
      </c>
      <c r="K1002" t="s">
        <v>8349</v>
      </c>
      <c r="L1002" t="s">
        <v>9286</v>
      </c>
      <c r="M1002" s="15">
        <v>8112.59</v>
      </c>
      <c r="N1002" t="s">
        <v>11</v>
      </c>
      <c r="O1002" t="s">
        <v>11</v>
      </c>
      <c r="P1002" t="s">
        <v>13</v>
      </c>
      <c r="Q1002">
        <v>49</v>
      </c>
      <c r="U1002" s="1" t="s">
        <v>1370</v>
      </c>
      <c r="V1002" t="str">
        <f t="shared" si="225"/>
        <v>D'Alessandro</v>
      </c>
      <c r="W1002">
        <f t="shared" si="226"/>
        <v>26.41</v>
      </c>
      <c r="X1002">
        <f t="shared" si="227"/>
        <v>5.99</v>
      </c>
      <c r="Y1002" t="str">
        <f t="shared" si="228"/>
        <v>Yes</v>
      </c>
      <c r="Z1002" t="str">
        <f t="shared" si="229"/>
        <v>No</v>
      </c>
      <c r="AA1002" t="str">
        <f t="shared" si="230"/>
        <v>Yes</v>
      </c>
      <c r="AB1002">
        <f t="shared" si="231"/>
        <v>1</v>
      </c>
      <c r="AC1002" t="str">
        <f t="shared" si="232"/>
        <v>No</v>
      </c>
      <c r="AD1002" t="str">
        <f t="shared" si="233"/>
        <v>Over weight</v>
      </c>
      <c r="AE1002" t="str">
        <f t="shared" si="234"/>
        <v>Prediabetes</v>
      </c>
      <c r="AF1002" t="str">
        <f t="shared" si="235"/>
        <v>11-Oct-1973</v>
      </c>
      <c r="AG1002" s="18">
        <f>VLOOKUP($U1002,$A1001:$Q$2344,13,FALSE)</f>
        <v>8112.59</v>
      </c>
      <c r="AH1002" t="str">
        <f t="shared" si="236"/>
        <v>tier - 2</v>
      </c>
      <c r="AI1002" t="str">
        <f t="shared" si="237"/>
        <v>tier - 2</v>
      </c>
      <c r="AJ1002" t="str">
        <f t="shared" si="238"/>
        <v>R1013</v>
      </c>
      <c r="AK1002">
        <f t="shared" si="239"/>
        <v>49</v>
      </c>
    </row>
    <row r="1003" spans="1:37" ht="15.6" x14ac:dyDescent="0.3">
      <c r="A1003" s="1" t="s">
        <v>1369</v>
      </c>
      <c r="B1003" t="s">
        <v>5660</v>
      </c>
      <c r="C1003">
        <v>30.63</v>
      </c>
      <c r="D1003">
        <v>5.8</v>
      </c>
      <c r="E1003" t="s">
        <v>2381</v>
      </c>
      <c r="F1003" t="s">
        <v>2380</v>
      </c>
      <c r="G1003" t="s">
        <v>2380</v>
      </c>
      <c r="H1003">
        <v>0</v>
      </c>
      <c r="I1003" t="s">
        <v>2380</v>
      </c>
      <c r="J1003" t="s">
        <v>8344</v>
      </c>
      <c r="K1003" t="s">
        <v>8349</v>
      </c>
      <c r="L1003" t="s">
        <v>9287</v>
      </c>
      <c r="M1003" s="15">
        <v>8116.27</v>
      </c>
      <c r="N1003" t="s">
        <v>12</v>
      </c>
      <c r="O1003" t="s">
        <v>16</v>
      </c>
      <c r="P1003" t="s">
        <v>23</v>
      </c>
      <c r="Q1003">
        <v>44</v>
      </c>
      <c r="U1003" s="1" t="s">
        <v>1369</v>
      </c>
      <c r="V1003" t="str">
        <f t="shared" si="225"/>
        <v>Wyss</v>
      </c>
      <c r="W1003">
        <f t="shared" si="226"/>
        <v>30.63</v>
      </c>
      <c r="X1003">
        <f t="shared" si="227"/>
        <v>5.8</v>
      </c>
      <c r="Y1003" t="str">
        <f t="shared" si="228"/>
        <v>Yes</v>
      </c>
      <c r="Z1003" t="str">
        <f t="shared" si="229"/>
        <v>No</v>
      </c>
      <c r="AA1003" t="str">
        <f t="shared" si="230"/>
        <v>No</v>
      </c>
      <c r="AB1003">
        <f t="shared" si="231"/>
        <v>0</v>
      </c>
      <c r="AC1003" t="str">
        <f t="shared" si="232"/>
        <v>No</v>
      </c>
      <c r="AD1003" t="str">
        <f t="shared" si="233"/>
        <v>Obesity</v>
      </c>
      <c r="AE1003" t="str">
        <f t="shared" si="234"/>
        <v>Prediabetes</v>
      </c>
      <c r="AF1003" t="str">
        <f t="shared" si="235"/>
        <v>1-Sep-1978</v>
      </c>
      <c r="AG1003" s="18">
        <f>VLOOKUP($U1003,$A1002:$Q$2344,13,FALSE)</f>
        <v>8116.27</v>
      </c>
      <c r="AH1003" t="str">
        <f t="shared" si="236"/>
        <v>tier - 3</v>
      </c>
      <c r="AI1003" t="str">
        <f t="shared" si="237"/>
        <v>tier - 1</v>
      </c>
      <c r="AJ1003" t="str">
        <f t="shared" si="238"/>
        <v>R1012</v>
      </c>
      <c r="AK1003">
        <f t="shared" si="239"/>
        <v>44</v>
      </c>
    </row>
    <row r="1004" spans="1:37" ht="15.6" x14ac:dyDescent="0.3">
      <c r="A1004" s="1" t="s">
        <v>1368</v>
      </c>
      <c r="B1004" t="s">
        <v>5661</v>
      </c>
      <c r="C1004">
        <v>31.73</v>
      </c>
      <c r="D1004">
        <v>7.32</v>
      </c>
      <c r="E1004" t="s">
        <v>2381</v>
      </c>
      <c r="F1004" t="s">
        <v>2380</v>
      </c>
      <c r="G1004" t="s">
        <v>2380</v>
      </c>
      <c r="H1004">
        <v>2</v>
      </c>
      <c r="I1004" t="s">
        <v>2380</v>
      </c>
      <c r="J1004" t="s">
        <v>8344</v>
      </c>
      <c r="K1004" t="s">
        <v>8348</v>
      </c>
      <c r="L1004" t="s">
        <v>9288</v>
      </c>
      <c r="M1004" s="15">
        <v>8116.68</v>
      </c>
      <c r="N1004" t="s">
        <v>12</v>
      </c>
      <c r="O1004" t="s">
        <v>16</v>
      </c>
      <c r="P1004" t="s">
        <v>42</v>
      </c>
      <c r="Q1004">
        <v>49</v>
      </c>
      <c r="U1004" s="1" t="s">
        <v>1368</v>
      </c>
      <c r="V1004" t="str">
        <f t="shared" si="225"/>
        <v>Rose</v>
      </c>
      <c r="W1004">
        <f t="shared" si="226"/>
        <v>31.73</v>
      </c>
      <c r="X1004">
        <f t="shared" si="227"/>
        <v>7.32</v>
      </c>
      <c r="Y1004" t="str">
        <f t="shared" si="228"/>
        <v>Yes</v>
      </c>
      <c r="Z1004" t="str">
        <f t="shared" si="229"/>
        <v>No</v>
      </c>
      <c r="AA1004" t="str">
        <f t="shared" si="230"/>
        <v>No</v>
      </c>
      <c r="AB1004">
        <f t="shared" si="231"/>
        <v>2</v>
      </c>
      <c r="AC1004" t="str">
        <f t="shared" si="232"/>
        <v>No</v>
      </c>
      <c r="AD1004" t="str">
        <f t="shared" si="233"/>
        <v>Obesity</v>
      </c>
      <c r="AE1004" t="str">
        <f t="shared" si="234"/>
        <v>Diabetes</v>
      </c>
      <c r="AF1004" t="str">
        <f t="shared" si="235"/>
        <v>16-Dec-1973</v>
      </c>
      <c r="AG1004" s="18">
        <f>VLOOKUP($U1004,$A1003:$Q$2344,13,FALSE)</f>
        <v>8116.68</v>
      </c>
      <c r="AH1004" t="str">
        <f t="shared" si="236"/>
        <v>tier - 3</v>
      </c>
      <c r="AI1004" t="str">
        <f t="shared" si="237"/>
        <v>tier - 1</v>
      </c>
      <c r="AJ1004" t="str">
        <f t="shared" si="238"/>
        <v>R1011</v>
      </c>
      <c r="AK1004">
        <f t="shared" si="239"/>
        <v>49</v>
      </c>
    </row>
    <row r="1005" spans="1:37" ht="15.6" x14ac:dyDescent="0.3">
      <c r="A1005" s="1" t="s">
        <v>1367</v>
      </c>
      <c r="B1005" t="s">
        <v>5662</v>
      </c>
      <c r="C1005">
        <v>30.7</v>
      </c>
      <c r="D1005">
        <v>5.16</v>
      </c>
      <c r="E1005" t="s">
        <v>2380</v>
      </c>
      <c r="F1005" t="s">
        <v>2380</v>
      </c>
      <c r="G1005" t="s">
        <v>2380</v>
      </c>
      <c r="H1005">
        <v>2</v>
      </c>
      <c r="I1005" t="s">
        <v>2380</v>
      </c>
      <c r="J1005" t="s">
        <v>8344</v>
      </c>
      <c r="K1005" t="s">
        <v>8350</v>
      </c>
      <c r="L1005" t="s">
        <v>9289</v>
      </c>
      <c r="M1005" s="15">
        <v>8124.41</v>
      </c>
      <c r="N1005" t="s">
        <v>12</v>
      </c>
      <c r="O1005" t="s">
        <v>16</v>
      </c>
      <c r="P1005" t="s">
        <v>13</v>
      </c>
      <c r="Q1005">
        <v>49</v>
      </c>
      <c r="U1005" s="1" t="s">
        <v>1367</v>
      </c>
      <c r="V1005" t="str">
        <f t="shared" si="225"/>
        <v>Hopper</v>
      </c>
      <c r="W1005">
        <f t="shared" si="226"/>
        <v>30.7</v>
      </c>
      <c r="X1005">
        <f t="shared" si="227"/>
        <v>5.16</v>
      </c>
      <c r="Y1005" t="str">
        <f t="shared" si="228"/>
        <v>No</v>
      </c>
      <c r="Z1005" t="str">
        <f t="shared" si="229"/>
        <v>No</v>
      </c>
      <c r="AA1005" t="str">
        <f t="shared" si="230"/>
        <v>No</v>
      </c>
      <c r="AB1005">
        <f t="shared" si="231"/>
        <v>2</v>
      </c>
      <c r="AC1005" t="str">
        <f t="shared" si="232"/>
        <v>No</v>
      </c>
      <c r="AD1005" t="str">
        <f t="shared" si="233"/>
        <v>Obesity</v>
      </c>
      <c r="AE1005" t="str">
        <f t="shared" si="234"/>
        <v>Normal</v>
      </c>
      <c r="AF1005" t="str">
        <f t="shared" si="235"/>
        <v>30-Aug-1973</v>
      </c>
      <c r="AG1005" s="18">
        <f>VLOOKUP($U1005,$A1004:$Q$2344,13,FALSE)</f>
        <v>8124.41</v>
      </c>
      <c r="AH1005" t="str">
        <f t="shared" si="236"/>
        <v>tier - 3</v>
      </c>
      <c r="AI1005" t="str">
        <f t="shared" si="237"/>
        <v>tier - 1</v>
      </c>
      <c r="AJ1005" t="str">
        <f t="shared" si="238"/>
        <v>R1013</v>
      </c>
      <c r="AK1005">
        <f t="shared" si="239"/>
        <v>49</v>
      </c>
    </row>
    <row r="1006" spans="1:37" ht="15.6" x14ac:dyDescent="0.3">
      <c r="A1006" s="1" t="s">
        <v>1366</v>
      </c>
      <c r="B1006" t="s">
        <v>5663</v>
      </c>
      <c r="C1006">
        <v>25.934999999999999</v>
      </c>
      <c r="D1006">
        <v>5.96</v>
      </c>
      <c r="E1006" t="s">
        <v>2381</v>
      </c>
      <c r="F1006" t="s">
        <v>2380</v>
      </c>
      <c r="G1006" t="s">
        <v>2380</v>
      </c>
      <c r="H1006">
        <v>2</v>
      </c>
      <c r="I1006" t="s">
        <v>2380</v>
      </c>
      <c r="J1006" t="s">
        <v>8345</v>
      </c>
      <c r="K1006" t="s">
        <v>8349</v>
      </c>
      <c r="L1006" t="s">
        <v>9290</v>
      </c>
      <c r="M1006" s="15">
        <v>8125.78</v>
      </c>
      <c r="N1006" t="s">
        <v>11</v>
      </c>
      <c r="O1006" t="s">
        <v>11</v>
      </c>
      <c r="P1006" t="s">
        <v>13</v>
      </c>
      <c r="Q1006">
        <v>49</v>
      </c>
      <c r="U1006" s="1" t="s">
        <v>1366</v>
      </c>
      <c r="V1006" t="str">
        <f t="shared" si="225"/>
        <v>Finneran</v>
      </c>
      <c r="W1006">
        <f t="shared" si="226"/>
        <v>25.934999999999999</v>
      </c>
      <c r="X1006">
        <f t="shared" si="227"/>
        <v>5.96</v>
      </c>
      <c r="Y1006" t="str">
        <f t="shared" si="228"/>
        <v>Yes</v>
      </c>
      <c r="Z1006" t="str">
        <f t="shared" si="229"/>
        <v>No</v>
      </c>
      <c r="AA1006" t="str">
        <f t="shared" si="230"/>
        <v>No</v>
      </c>
      <c r="AB1006">
        <f t="shared" si="231"/>
        <v>2</v>
      </c>
      <c r="AC1006" t="str">
        <f t="shared" si="232"/>
        <v>No</v>
      </c>
      <c r="AD1006" t="str">
        <f t="shared" si="233"/>
        <v>Over weight</v>
      </c>
      <c r="AE1006" t="str">
        <f t="shared" si="234"/>
        <v>Prediabetes</v>
      </c>
      <c r="AF1006" t="str">
        <f t="shared" si="235"/>
        <v>3-Sep-1973</v>
      </c>
      <c r="AG1006" s="18">
        <f>VLOOKUP($U1006,$A1005:$Q$2344,13,FALSE)</f>
        <v>8125.78</v>
      </c>
      <c r="AH1006" t="str">
        <f t="shared" si="236"/>
        <v>tier - 2</v>
      </c>
      <c r="AI1006" t="str">
        <f t="shared" si="237"/>
        <v>tier - 2</v>
      </c>
      <c r="AJ1006" t="str">
        <f t="shared" si="238"/>
        <v>R1013</v>
      </c>
      <c r="AK1006">
        <f t="shared" si="239"/>
        <v>49</v>
      </c>
    </row>
    <row r="1007" spans="1:37" ht="15.6" x14ac:dyDescent="0.3">
      <c r="A1007" s="1" t="s">
        <v>1365</v>
      </c>
      <c r="B1007" t="s">
        <v>5664</v>
      </c>
      <c r="C1007">
        <v>35.9</v>
      </c>
      <c r="D1007">
        <v>4.8499999999999996</v>
      </c>
      <c r="E1007" t="s">
        <v>2381</v>
      </c>
      <c r="F1007" t="s">
        <v>2380</v>
      </c>
      <c r="G1007" t="s">
        <v>2381</v>
      </c>
      <c r="H1007">
        <v>1</v>
      </c>
      <c r="I1007" t="s">
        <v>2380</v>
      </c>
      <c r="J1007" t="s">
        <v>8344</v>
      </c>
      <c r="K1007" t="s">
        <v>8350</v>
      </c>
      <c r="L1007" t="s">
        <v>9291</v>
      </c>
      <c r="M1007" s="15">
        <v>8157.92</v>
      </c>
      <c r="N1007" t="s">
        <v>11</v>
      </c>
      <c r="O1007" t="s">
        <v>12</v>
      </c>
      <c r="P1007" t="s">
        <v>200</v>
      </c>
      <c r="Q1007">
        <v>32</v>
      </c>
      <c r="U1007" s="1" t="s">
        <v>1365</v>
      </c>
      <c r="V1007" t="str">
        <f t="shared" si="225"/>
        <v>Basham</v>
      </c>
      <c r="W1007">
        <f t="shared" si="226"/>
        <v>35.9</v>
      </c>
      <c r="X1007">
        <f t="shared" si="227"/>
        <v>4.8499999999999996</v>
      </c>
      <c r="Y1007" t="str">
        <f t="shared" si="228"/>
        <v>Yes</v>
      </c>
      <c r="Z1007" t="str">
        <f t="shared" si="229"/>
        <v>No</v>
      </c>
      <c r="AA1007" t="str">
        <f t="shared" si="230"/>
        <v>Yes</v>
      </c>
      <c r="AB1007">
        <f t="shared" si="231"/>
        <v>1</v>
      </c>
      <c r="AC1007" t="str">
        <f t="shared" si="232"/>
        <v>No</v>
      </c>
      <c r="AD1007" t="str">
        <f t="shared" si="233"/>
        <v>Obesity</v>
      </c>
      <c r="AE1007" t="str">
        <f t="shared" si="234"/>
        <v>Normal</v>
      </c>
      <c r="AF1007" t="str">
        <f t="shared" si="235"/>
        <v>21-Jun-1990</v>
      </c>
      <c r="AG1007" s="18">
        <f>VLOOKUP($U1007,$A1006:$Q$2344,13,FALSE)</f>
        <v>8157.92</v>
      </c>
      <c r="AH1007" t="str">
        <f t="shared" si="236"/>
        <v>tier - 2</v>
      </c>
      <c r="AI1007" t="str">
        <f t="shared" si="237"/>
        <v>tier - 3</v>
      </c>
      <c r="AJ1007" t="str">
        <f t="shared" si="238"/>
        <v>R1025</v>
      </c>
      <c r="AK1007">
        <f t="shared" si="239"/>
        <v>32</v>
      </c>
    </row>
    <row r="1008" spans="1:37" ht="15.6" x14ac:dyDescent="0.3">
      <c r="A1008" s="1" t="s">
        <v>1364</v>
      </c>
      <c r="B1008" t="s">
        <v>4995</v>
      </c>
      <c r="C1008">
        <v>26.7</v>
      </c>
      <c r="D1008">
        <v>5.09</v>
      </c>
      <c r="E1008" t="s">
        <v>2381</v>
      </c>
      <c r="F1008" t="s">
        <v>2380</v>
      </c>
      <c r="G1008" t="s">
        <v>2381</v>
      </c>
      <c r="H1008">
        <v>1</v>
      </c>
      <c r="I1008" t="s">
        <v>2380</v>
      </c>
      <c r="J1008" t="s">
        <v>8345</v>
      </c>
      <c r="K1008" t="s">
        <v>8350</v>
      </c>
      <c r="L1008" t="s">
        <v>9292</v>
      </c>
      <c r="M1008" s="15">
        <v>8162.72</v>
      </c>
      <c r="N1008" t="s">
        <v>12</v>
      </c>
      <c r="O1008" t="s">
        <v>12</v>
      </c>
      <c r="P1008" t="s">
        <v>23</v>
      </c>
      <c r="Q1008">
        <v>40</v>
      </c>
      <c r="U1008" s="1" t="s">
        <v>1364</v>
      </c>
      <c r="V1008" t="str">
        <f t="shared" si="225"/>
        <v>Inman</v>
      </c>
      <c r="W1008">
        <f t="shared" si="226"/>
        <v>26.7</v>
      </c>
      <c r="X1008">
        <f t="shared" si="227"/>
        <v>5.09</v>
      </c>
      <c r="Y1008" t="str">
        <f t="shared" si="228"/>
        <v>Yes</v>
      </c>
      <c r="Z1008" t="str">
        <f t="shared" si="229"/>
        <v>No</v>
      </c>
      <c r="AA1008" t="str">
        <f t="shared" si="230"/>
        <v>Yes</v>
      </c>
      <c r="AB1008">
        <f t="shared" si="231"/>
        <v>1</v>
      </c>
      <c r="AC1008" t="str">
        <f t="shared" si="232"/>
        <v>No</v>
      </c>
      <c r="AD1008" t="str">
        <f t="shared" si="233"/>
        <v>Over weight</v>
      </c>
      <c r="AE1008" t="str">
        <f t="shared" si="234"/>
        <v>Normal</v>
      </c>
      <c r="AF1008" t="str">
        <f t="shared" si="235"/>
        <v>28-Jun-1982</v>
      </c>
      <c r="AG1008" s="18">
        <f>VLOOKUP($U1008,$A1007:$Q$2344,13,FALSE)</f>
        <v>8162.72</v>
      </c>
      <c r="AH1008" t="str">
        <f t="shared" si="236"/>
        <v>tier - 3</v>
      </c>
      <c r="AI1008" t="str">
        <f t="shared" si="237"/>
        <v>tier - 3</v>
      </c>
      <c r="AJ1008" t="str">
        <f t="shared" si="238"/>
        <v>R1012</v>
      </c>
      <c r="AK1008">
        <f t="shared" si="239"/>
        <v>40</v>
      </c>
    </row>
    <row r="1009" spans="1:37" ht="15.6" x14ac:dyDescent="0.3">
      <c r="A1009" s="1" t="s">
        <v>1363</v>
      </c>
      <c r="B1009" t="s">
        <v>5665</v>
      </c>
      <c r="C1009">
        <v>33.71</v>
      </c>
      <c r="D1009">
        <v>4.9400000000000004</v>
      </c>
      <c r="E1009" t="s">
        <v>2380</v>
      </c>
      <c r="F1009" t="s">
        <v>2380</v>
      </c>
      <c r="G1009" t="s">
        <v>2380</v>
      </c>
      <c r="H1009">
        <v>0</v>
      </c>
      <c r="I1009" t="s">
        <v>2380</v>
      </c>
      <c r="J1009" t="s">
        <v>8344</v>
      </c>
      <c r="K1009" t="s">
        <v>8350</v>
      </c>
      <c r="L1009" t="s">
        <v>9293</v>
      </c>
      <c r="M1009" s="15">
        <v>8177.9</v>
      </c>
      <c r="N1009" t="s">
        <v>12</v>
      </c>
      <c r="O1009" t="s">
        <v>16</v>
      </c>
      <c r="P1009" t="s">
        <v>13</v>
      </c>
      <c r="Q1009">
        <v>59</v>
      </c>
      <c r="U1009" s="1" t="s">
        <v>1363</v>
      </c>
      <c r="V1009" t="str">
        <f t="shared" si="225"/>
        <v>Oscal</v>
      </c>
      <c r="W1009">
        <f t="shared" si="226"/>
        <v>33.71</v>
      </c>
      <c r="X1009">
        <f t="shared" si="227"/>
        <v>4.9400000000000004</v>
      </c>
      <c r="Y1009" t="str">
        <f t="shared" si="228"/>
        <v>No</v>
      </c>
      <c r="Z1009" t="str">
        <f t="shared" si="229"/>
        <v>No</v>
      </c>
      <c r="AA1009" t="str">
        <f t="shared" si="230"/>
        <v>No</v>
      </c>
      <c r="AB1009">
        <f t="shared" si="231"/>
        <v>0</v>
      </c>
      <c r="AC1009" t="str">
        <f t="shared" si="232"/>
        <v>No</v>
      </c>
      <c r="AD1009" t="str">
        <f t="shared" si="233"/>
        <v>Obesity</v>
      </c>
      <c r="AE1009" t="str">
        <f t="shared" si="234"/>
        <v>Normal</v>
      </c>
      <c r="AF1009" t="str">
        <f t="shared" si="235"/>
        <v>5-Nov-1963</v>
      </c>
      <c r="AG1009" s="18">
        <f>VLOOKUP($U1009,$A1008:$Q$2344,13,FALSE)</f>
        <v>8177.9</v>
      </c>
      <c r="AH1009" t="str">
        <f t="shared" si="236"/>
        <v>tier - 3</v>
      </c>
      <c r="AI1009" t="str">
        <f t="shared" si="237"/>
        <v>tier - 1</v>
      </c>
      <c r="AJ1009" t="str">
        <f t="shared" si="238"/>
        <v>R1013</v>
      </c>
      <c r="AK1009">
        <f t="shared" si="239"/>
        <v>59</v>
      </c>
    </row>
    <row r="1010" spans="1:37" ht="15.6" x14ac:dyDescent="0.3">
      <c r="A1010" s="1" t="s">
        <v>1362</v>
      </c>
      <c r="B1010" t="s">
        <v>5666</v>
      </c>
      <c r="C1010">
        <v>41.91</v>
      </c>
      <c r="D1010">
        <v>4.92</v>
      </c>
      <c r="E1010" t="s">
        <v>2381</v>
      </c>
      <c r="F1010" t="s">
        <v>2380</v>
      </c>
      <c r="G1010" t="s">
        <v>2380</v>
      </c>
      <c r="H1010">
        <v>2</v>
      </c>
      <c r="I1010" t="s">
        <v>2380</v>
      </c>
      <c r="J1010" t="s">
        <v>8344</v>
      </c>
      <c r="K1010" t="s">
        <v>8350</v>
      </c>
      <c r="L1010" t="s">
        <v>8970</v>
      </c>
      <c r="M1010" s="15">
        <v>8179.51</v>
      </c>
      <c r="N1010" t="s">
        <v>11</v>
      </c>
      <c r="O1010" t="s">
        <v>11</v>
      </c>
      <c r="P1010" t="s">
        <v>516</v>
      </c>
      <c r="Q1010">
        <v>40</v>
      </c>
      <c r="U1010" s="1" t="s">
        <v>1362</v>
      </c>
      <c r="V1010" t="str">
        <f t="shared" si="225"/>
        <v>Craft</v>
      </c>
      <c r="W1010">
        <f t="shared" si="226"/>
        <v>41.91</v>
      </c>
      <c r="X1010">
        <f t="shared" si="227"/>
        <v>4.92</v>
      </c>
      <c r="Y1010" t="str">
        <f t="shared" si="228"/>
        <v>Yes</v>
      </c>
      <c r="Z1010" t="str">
        <f t="shared" si="229"/>
        <v>No</v>
      </c>
      <c r="AA1010" t="str">
        <f t="shared" si="230"/>
        <v>No</v>
      </c>
      <c r="AB1010">
        <f t="shared" si="231"/>
        <v>2</v>
      </c>
      <c r="AC1010" t="str">
        <f t="shared" si="232"/>
        <v>No</v>
      </c>
      <c r="AD1010" t="str">
        <f t="shared" si="233"/>
        <v>Obesity</v>
      </c>
      <c r="AE1010" t="str">
        <f t="shared" si="234"/>
        <v>Normal</v>
      </c>
      <c r="AF1010" t="str">
        <f t="shared" si="235"/>
        <v>8-Jun-1983</v>
      </c>
      <c r="AG1010" s="18">
        <f>VLOOKUP($U1010,$A1009:$Q$2344,13,FALSE)</f>
        <v>8179.51</v>
      </c>
      <c r="AH1010" t="str">
        <f t="shared" si="236"/>
        <v>tier - 2</v>
      </c>
      <c r="AI1010" t="str">
        <f t="shared" si="237"/>
        <v>tier - 2</v>
      </c>
      <c r="AJ1010" t="str">
        <f t="shared" si="238"/>
        <v>R1020</v>
      </c>
      <c r="AK1010">
        <f t="shared" si="239"/>
        <v>40</v>
      </c>
    </row>
    <row r="1011" spans="1:37" ht="15.6" x14ac:dyDescent="0.3">
      <c r="A1011" s="1" t="s">
        <v>1361</v>
      </c>
      <c r="B1011" t="s">
        <v>5667</v>
      </c>
      <c r="C1011">
        <v>39.82</v>
      </c>
      <c r="D1011">
        <v>6.05</v>
      </c>
      <c r="E1011" t="s">
        <v>2381</v>
      </c>
      <c r="F1011" t="s">
        <v>2380</v>
      </c>
      <c r="G1011" t="s">
        <v>2380</v>
      </c>
      <c r="H1011">
        <v>2</v>
      </c>
      <c r="I1011" t="s">
        <v>2380</v>
      </c>
      <c r="J1011" t="s">
        <v>8344</v>
      </c>
      <c r="K1011" t="s">
        <v>8349</v>
      </c>
      <c r="L1011" t="s">
        <v>9294</v>
      </c>
      <c r="M1011" s="15">
        <v>8182.89</v>
      </c>
      <c r="N1011" t="s">
        <v>11</v>
      </c>
      <c r="O1011" t="s">
        <v>16</v>
      </c>
      <c r="P1011" t="s">
        <v>535</v>
      </c>
      <c r="Q1011">
        <v>25</v>
      </c>
      <c r="U1011" s="1" t="s">
        <v>1361</v>
      </c>
      <c r="V1011" t="str">
        <f t="shared" si="225"/>
        <v>Kebede</v>
      </c>
      <c r="W1011">
        <f t="shared" si="226"/>
        <v>39.82</v>
      </c>
      <c r="X1011">
        <f t="shared" si="227"/>
        <v>6.05</v>
      </c>
      <c r="Y1011" t="str">
        <f t="shared" si="228"/>
        <v>Yes</v>
      </c>
      <c r="Z1011" t="str">
        <f t="shared" si="229"/>
        <v>No</v>
      </c>
      <c r="AA1011" t="str">
        <f t="shared" si="230"/>
        <v>No</v>
      </c>
      <c r="AB1011">
        <f t="shared" si="231"/>
        <v>2</v>
      </c>
      <c r="AC1011" t="str">
        <f t="shared" si="232"/>
        <v>No</v>
      </c>
      <c r="AD1011" t="str">
        <f t="shared" si="233"/>
        <v>Obesity</v>
      </c>
      <c r="AE1011" t="str">
        <f t="shared" si="234"/>
        <v>Prediabetes</v>
      </c>
      <c r="AF1011" t="str">
        <f t="shared" si="235"/>
        <v>21-Oct-1997</v>
      </c>
      <c r="AG1011" s="18">
        <f>VLOOKUP($U1011,$A1010:$Q$2344,13,FALSE)</f>
        <v>8182.89</v>
      </c>
      <c r="AH1011" t="str">
        <f t="shared" si="236"/>
        <v>tier - 2</v>
      </c>
      <c r="AI1011" t="str">
        <f t="shared" si="237"/>
        <v>tier - 1</v>
      </c>
      <c r="AJ1011" t="str">
        <f t="shared" si="238"/>
        <v>R1026</v>
      </c>
      <c r="AK1011">
        <f t="shared" si="239"/>
        <v>25</v>
      </c>
    </row>
    <row r="1012" spans="1:37" ht="15.6" x14ac:dyDescent="0.3">
      <c r="A1012" s="1" t="s">
        <v>1360</v>
      </c>
      <c r="B1012" t="s">
        <v>5668</v>
      </c>
      <c r="C1012">
        <v>28.12</v>
      </c>
      <c r="D1012">
        <v>4.67</v>
      </c>
      <c r="E1012" t="s">
        <v>2380</v>
      </c>
      <c r="F1012" t="s">
        <v>2380</v>
      </c>
      <c r="G1012" t="s">
        <v>2380</v>
      </c>
      <c r="H1012">
        <v>2</v>
      </c>
      <c r="I1012" t="s">
        <v>2380</v>
      </c>
      <c r="J1012" t="s">
        <v>8345</v>
      </c>
      <c r="K1012" t="s">
        <v>8350</v>
      </c>
      <c r="L1012" t="s">
        <v>9295</v>
      </c>
      <c r="M1012" s="15">
        <v>8188.12</v>
      </c>
      <c r="N1012" t="s">
        <v>12</v>
      </c>
      <c r="O1012" t="s">
        <v>12</v>
      </c>
      <c r="P1012" t="s">
        <v>13</v>
      </c>
      <c r="Q1012">
        <v>60</v>
      </c>
      <c r="U1012" s="1" t="s">
        <v>1360</v>
      </c>
      <c r="V1012" t="str">
        <f t="shared" si="225"/>
        <v>Strobel</v>
      </c>
      <c r="W1012">
        <f t="shared" si="226"/>
        <v>28.12</v>
      </c>
      <c r="X1012">
        <f t="shared" si="227"/>
        <v>4.67</v>
      </c>
      <c r="Y1012" t="str">
        <f t="shared" si="228"/>
        <v>No</v>
      </c>
      <c r="Z1012" t="str">
        <f t="shared" si="229"/>
        <v>No</v>
      </c>
      <c r="AA1012" t="str">
        <f t="shared" si="230"/>
        <v>No</v>
      </c>
      <c r="AB1012">
        <f t="shared" si="231"/>
        <v>2</v>
      </c>
      <c r="AC1012" t="str">
        <f t="shared" si="232"/>
        <v>No</v>
      </c>
      <c r="AD1012" t="str">
        <f t="shared" si="233"/>
        <v>Over weight</v>
      </c>
      <c r="AE1012" t="str">
        <f t="shared" si="234"/>
        <v>Normal</v>
      </c>
      <c r="AF1012" t="str">
        <f t="shared" si="235"/>
        <v>23-Nov-1962</v>
      </c>
      <c r="AG1012" s="18">
        <f>VLOOKUP($U1012,$A1011:$Q$2344,13,FALSE)</f>
        <v>8188.12</v>
      </c>
      <c r="AH1012" t="str">
        <f t="shared" si="236"/>
        <v>tier - 3</v>
      </c>
      <c r="AI1012" t="str">
        <f t="shared" si="237"/>
        <v>tier - 3</v>
      </c>
      <c r="AJ1012" t="str">
        <f t="shared" si="238"/>
        <v>R1013</v>
      </c>
      <c r="AK1012">
        <f t="shared" si="239"/>
        <v>60</v>
      </c>
    </row>
    <row r="1013" spans="1:37" ht="15.6" x14ac:dyDescent="0.3">
      <c r="A1013" s="1" t="s">
        <v>1359</v>
      </c>
      <c r="B1013" t="s">
        <v>5669</v>
      </c>
      <c r="C1013">
        <v>26.98</v>
      </c>
      <c r="D1013">
        <v>9.81</v>
      </c>
      <c r="E1013" t="s">
        <v>2381</v>
      </c>
      <c r="F1013" t="s">
        <v>2380</v>
      </c>
      <c r="G1013" t="s">
        <v>2380</v>
      </c>
      <c r="H1013">
        <v>0</v>
      </c>
      <c r="I1013" t="s">
        <v>2380</v>
      </c>
      <c r="J1013" t="s">
        <v>8345</v>
      </c>
      <c r="K1013" t="s">
        <v>8348</v>
      </c>
      <c r="L1013" t="s">
        <v>9296</v>
      </c>
      <c r="M1013" s="15">
        <v>8211.1</v>
      </c>
      <c r="N1013" t="s">
        <v>11</v>
      </c>
      <c r="O1013" t="s">
        <v>12</v>
      </c>
      <c r="P1013" t="s">
        <v>13</v>
      </c>
      <c r="Q1013">
        <v>44</v>
      </c>
      <c r="U1013" s="1" t="s">
        <v>1359</v>
      </c>
      <c r="V1013" t="str">
        <f t="shared" si="225"/>
        <v>Dalton</v>
      </c>
      <c r="W1013">
        <f t="shared" si="226"/>
        <v>26.98</v>
      </c>
      <c r="X1013">
        <f t="shared" si="227"/>
        <v>9.81</v>
      </c>
      <c r="Y1013" t="str">
        <f t="shared" si="228"/>
        <v>Yes</v>
      </c>
      <c r="Z1013" t="str">
        <f t="shared" si="229"/>
        <v>No</v>
      </c>
      <c r="AA1013" t="str">
        <f t="shared" si="230"/>
        <v>No</v>
      </c>
      <c r="AB1013">
        <f t="shared" si="231"/>
        <v>0</v>
      </c>
      <c r="AC1013" t="str">
        <f t="shared" si="232"/>
        <v>No</v>
      </c>
      <c r="AD1013" t="str">
        <f t="shared" si="233"/>
        <v>Over weight</v>
      </c>
      <c r="AE1013" t="str">
        <f t="shared" si="234"/>
        <v>Diabetes</v>
      </c>
      <c r="AF1013" t="str">
        <f t="shared" si="235"/>
        <v>24-Oct-1978</v>
      </c>
      <c r="AG1013" s="18">
        <f>VLOOKUP($U1013,$A1012:$Q$2344,13,FALSE)</f>
        <v>8211.1</v>
      </c>
      <c r="AH1013" t="str">
        <f t="shared" si="236"/>
        <v>tier - 2</v>
      </c>
      <c r="AI1013" t="str">
        <f t="shared" si="237"/>
        <v>tier - 3</v>
      </c>
      <c r="AJ1013" t="str">
        <f t="shared" si="238"/>
        <v>R1013</v>
      </c>
      <c r="AK1013">
        <f t="shared" si="239"/>
        <v>44</v>
      </c>
    </row>
    <row r="1014" spans="1:37" ht="15.6" x14ac:dyDescent="0.3">
      <c r="A1014" s="1" t="s">
        <v>1358</v>
      </c>
      <c r="B1014" t="s">
        <v>5670</v>
      </c>
      <c r="C1014">
        <v>27.2</v>
      </c>
      <c r="D1014">
        <v>6.06</v>
      </c>
      <c r="E1014" t="s">
        <v>2381</v>
      </c>
      <c r="F1014" t="s">
        <v>2380</v>
      </c>
      <c r="G1014" t="s">
        <v>2380</v>
      </c>
      <c r="H1014">
        <v>2</v>
      </c>
      <c r="I1014" t="s">
        <v>2380</v>
      </c>
      <c r="J1014" t="s">
        <v>8345</v>
      </c>
      <c r="K1014" t="s">
        <v>8349</v>
      </c>
      <c r="L1014" t="s">
        <v>9297</v>
      </c>
      <c r="M1014" s="15">
        <v>8219.2000000000007</v>
      </c>
      <c r="N1014" t="s">
        <v>11</v>
      </c>
      <c r="O1014" t="s">
        <v>11</v>
      </c>
      <c r="P1014" t="s">
        <v>13</v>
      </c>
      <c r="Q1014">
        <v>44</v>
      </c>
      <c r="U1014" s="1" t="s">
        <v>1358</v>
      </c>
      <c r="V1014" t="str">
        <f t="shared" si="225"/>
        <v>Morimoto</v>
      </c>
      <c r="W1014">
        <f t="shared" si="226"/>
        <v>27.2</v>
      </c>
      <c r="X1014">
        <f t="shared" si="227"/>
        <v>6.06</v>
      </c>
      <c r="Y1014" t="str">
        <f t="shared" si="228"/>
        <v>Yes</v>
      </c>
      <c r="Z1014" t="str">
        <f t="shared" si="229"/>
        <v>No</v>
      </c>
      <c r="AA1014" t="str">
        <f t="shared" si="230"/>
        <v>No</v>
      </c>
      <c r="AB1014">
        <f t="shared" si="231"/>
        <v>2</v>
      </c>
      <c r="AC1014" t="str">
        <f t="shared" si="232"/>
        <v>No</v>
      </c>
      <c r="AD1014" t="str">
        <f t="shared" si="233"/>
        <v>Over weight</v>
      </c>
      <c r="AE1014" t="str">
        <f t="shared" si="234"/>
        <v>Prediabetes</v>
      </c>
      <c r="AF1014" t="str">
        <f t="shared" si="235"/>
        <v>30-Jun-1978</v>
      </c>
      <c r="AG1014" s="18">
        <f>VLOOKUP($U1014,$A1013:$Q$2344,13,FALSE)</f>
        <v>8219.2000000000007</v>
      </c>
      <c r="AH1014" t="str">
        <f t="shared" si="236"/>
        <v>tier - 2</v>
      </c>
      <c r="AI1014" t="str">
        <f t="shared" si="237"/>
        <v>tier - 2</v>
      </c>
      <c r="AJ1014" t="str">
        <f t="shared" si="238"/>
        <v>R1013</v>
      </c>
      <c r="AK1014">
        <f t="shared" si="239"/>
        <v>44</v>
      </c>
    </row>
    <row r="1015" spans="1:37" ht="15.6" x14ac:dyDescent="0.3">
      <c r="A1015" s="1" t="s">
        <v>1357</v>
      </c>
      <c r="B1015" t="s">
        <v>5671</v>
      </c>
      <c r="C1015">
        <v>25.3</v>
      </c>
      <c r="D1015">
        <v>5.19</v>
      </c>
      <c r="E1015" t="s">
        <v>2381</v>
      </c>
      <c r="F1015" t="s">
        <v>2380</v>
      </c>
      <c r="G1015" t="s">
        <v>2380</v>
      </c>
      <c r="H1015">
        <v>2</v>
      </c>
      <c r="I1015" t="s">
        <v>2380</v>
      </c>
      <c r="J1015" t="s">
        <v>8345</v>
      </c>
      <c r="K1015" t="s">
        <v>8350</v>
      </c>
      <c r="L1015" t="s">
        <v>9298</v>
      </c>
      <c r="M1015" s="15">
        <v>8232.64</v>
      </c>
      <c r="N1015" t="s">
        <v>11</v>
      </c>
      <c r="O1015" t="s">
        <v>12</v>
      </c>
      <c r="P1015" t="s">
        <v>13</v>
      </c>
      <c r="Q1015">
        <v>46</v>
      </c>
      <c r="U1015" s="1" t="s">
        <v>1357</v>
      </c>
      <c r="V1015" t="str">
        <f t="shared" si="225"/>
        <v>Manlove</v>
      </c>
      <c r="W1015">
        <f t="shared" si="226"/>
        <v>25.3</v>
      </c>
      <c r="X1015">
        <f t="shared" si="227"/>
        <v>5.19</v>
      </c>
      <c r="Y1015" t="str">
        <f t="shared" si="228"/>
        <v>Yes</v>
      </c>
      <c r="Z1015" t="str">
        <f t="shared" si="229"/>
        <v>No</v>
      </c>
      <c r="AA1015" t="str">
        <f t="shared" si="230"/>
        <v>No</v>
      </c>
      <c r="AB1015">
        <f t="shared" si="231"/>
        <v>2</v>
      </c>
      <c r="AC1015" t="str">
        <f t="shared" si="232"/>
        <v>No</v>
      </c>
      <c r="AD1015" t="str">
        <f t="shared" si="233"/>
        <v>Over weight</v>
      </c>
      <c r="AE1015" t="str">
        <f t="shared" si="234"/>
        <v>Normal</v>
      </c>
      <c r="AF1015" t="str">
        <f t="shared" si="235"/>
        <v>3-Sep-1976</v>
      </c>
      <c r="AG1015" s="18">
        <f>VLOOKUP($U1015,$A1014:$Q$2344,13,FALSE)</f>
        <v>8232.64</v>
      </c>
      <c r="AH1015" t="str">
        <f t="shared" si="236"/>
        <v>tier - 2</v>
      </c>
      <c r="AI1015" t="str">
        <f t="shared" si="237"/>
        <v>tier - 3</v>
      </c>
      <c r="AJ1015" t="str">
        <f t="shared" si="238"/>
        <v>R1013</v>
      </c>
      <c r="AK1015">
        <f t="shared" si="239"/>
        <v>46</v>
      </c>
    </row>
    <row r="1016" spans="1:37" ht="15.6" x14ac:dyDescent="0.3">
      <c r="A1016" s="1" t="s">
        <v>1356</v>
      </c>
      <c r="B1016" t="s">
        <v>5672</v>
      </c>
      <c r="C1016">
        <v>30.25</v>
      </c>
      <c r="D1016">
        <v>10.16</v>
      </c>
      <c r="E1016" t="s">
        <v>2380</v>
      </c>
      <c r="F1016" t="s">
        <v>2380</v>
      </c>
      <c r="G1016" t="s">
        <v>2380</v>
      </c>
      <c r="H1016">
        <v>0</v>
      </c>
      <c r="I1016" t="s">
        <v>2380</v>
      </c>
      <c r="J1016" t="s">
        <v>8344</v>
      </c>
      <c r="K1016" t="s">
        <v>8348</v>
      </c>
      <c r="L1016" t="s">
        <v>9299</v>
      </c>
      <c r="M1016" s="15">
        <v>8233.1</v>
      </c>
      <c r="N1016" t="s">
        <v>11</v>
      </c>
      <c r="O1016" t="s">
        <v>11</v>
      </c>
      <c r="P1016" t="s">
        <v>13</v>
      </c>
      <c r="Q1016">
        <v>46</v>
      </c>
      <c r="U1016" s="1" t="s">
        <v>1356</v>
      </c>
      <c r="V1016" t="str">
        <f t="shared" si="225"/>
        <v>Madzik</v>
      </c>
      <c r="W1016">
        <f t="shared" si="226"/>
        <v>30.25</v>
      </c>
      <c r="X1016">
        <f t="shared" si="227"/>
        <v>10.16</v>
      </c>
      <c r="Y1016" t="str">
        <f t="shared" si="228"/>
        <v>No</v>
      </c>
      <c r="Z1016" t="str">
        <f t="shared" si="229"/>
        <v>No</v>
      </c>
      <c r="AA1016" t="str">
        <f t="shared" si="230"/>
        <v>No</v>
      </c>
      <c r="AB1016">
        <f t="shared" si="231"/>
        <v>0</v>
      </c>
      <c r="AC1016" t="str">
        <f t="shared" si="232"/>
        <v>No</v>
      </c>
      <c r="AD1016" t="str">
        <f t="shared" si="233"/>
        <v>Obesity</v>
      </c>
      <c r="AE1016" t="str">
        <f t="shared" si="234"/>
        <v>Diabetes</v>
      </c>
      <c r="AF1016" t="str">
        <f t="shared" si="235"/>
        <v>30-Jun-1976</v>
      </c>
      <c r="AG1016" s="18">
        <f>VLOOKUP($U1016,$A1015:$Q$2344,13,FALSE)</f>
        <v>8233.1</v>
      </c>
      <c r="AH1016" t="str">
        <f t="shared" si="236"/>
        <v>tier - 2</v>
      </c>
      <c r="AI1016" t="str">
        <f t="shared" si="237"/>
        <v>tier - 2</v>
      </c>
      <c r="AJ1016" t="str">
        <f t="shared" si="238"/>
        <v>R1013</v>
      </c>
      <c r="AK1016">
        <f t="shared" si="239"/>
        <v>46</v>
      </c>
    </row>
    <row r="1017" spans="1:37" ht="15.6" x14ac:dyDescent="0.3">
      <c r="A1017" s="1" t="s">
        <v>1355</v>
      </c>
      <c r="B1017" t="s">
        <v>5673</v>
      </c>
      <c r="C1017">
        <v>54</v>
      </c>
      <c r="D1017">
        <v>4.68</v>
      </c>
      <c r="E1017" t="s">
        <v>2381</v>
      </c>
      <c r="F1017" t="s">
        <v>2381</v>
      </c>
      <c r="G1017" t="s">
        <v>2380</v>
      </c>
      <c r="H1017">
        <v>2</v>
      </c>
      <c r="I1017" t="s">
        <v>2380</v>
      </c>
      <c r="J1017" t="s">
        <v>8344</v>
      </c>
      <c r="K1017" t="s">
        <v>8350</v>
      </c>
      <c r="L1017" t="s">
        <v>9300</v>
      </c>
      <c r="M1017" s="15">
        <v>8240.59</v>
      </c>
      <c r="N1017" t="s">
        <v>11</v>
      </c>
      <c r="O1017" t="s">
        <v>11</v>
      </c>
      <c r="P1017" t="s">
        <v>13</v>
      </c>
      <c r="Q1017">
        <v>46</v>
      </c>
      <c r="U1017" s="1" t="s">
        <v>1355</v>
      </c>
      <c r="V1017" t="str">
        <f t="shared" si="225"/>
        <v>Hobson</v>
      </c>
      <c r="W1017">
        <f t="shared" si="226"/>
        <v>54</v>
      </c>
      <c r="X1017">
        <f t="shared" si="227"/>
        <v>4.68</v>
      </c>
      <c r="Y1017" t="str">
        <f t="shared" si="228"/>
        <v>Yes</v>
      </c>
      <c r="Z1017" t="str">
        <f t="shared" si="229"/>
        <v>Yes</v>
      </c>
      <c r="AA1017" t="str">
        <f t="shared" si="230"/>
        <v>No</v>
      </c>
      <c r="AB1017">
        <f t="shared" si="231"/>
        <v>2</v>
      </c>
      <c r="AC1017" t="str">
        <f t="shared" si="232"/>
        <v>No</v>
      </c>
      <c r="AD1017" t="str">
        <f t="shared" si="233"/>
        <v>Obesity</v>
      </c>
      <c r="AE1017" t="str">
        <f t="shared" si="234"/>
        <v>Normal</v>
      </c>
      <c r="AF1017" t="str">
        <f t="shared" si="235"/>
        <v>2-Sep-1976</v>
      </c>
      <c r="AG1017" s="18">
        <f>VLOOKUP($U1017,$A1016:$Q$2344,13,FALSE)</f>
        <v>8240.59</v>
      </c>
      <c r="AH1017" t="str">
        <f t="shared" si="236"/>
        <v>tier - 2</v>
      </c>
      <c r="AI1017" t="str">
        <f t="shared" si="237"/>
        <v>tier - 2</v>
      </c>
      <c r="AJ1017" t="str">
        <f t="shared" si="238"/>
        <v>R1013</v>
      </c>
      <c r="AK1017">
        <f t="shared" si="239"/>
        <v>46</v>
      </c>
    </row>
    <row r="1018" spans="1:37" ht="15.6" x14ac:dyDescent="0.3">
      <c r="A1018" s="1" t="s">
        <v>1354</v>
      </c>
      <c r="B1018" t="s">
        <v>5473</v>
      </c>
      <c r="C1018">
        <v>51.86</v>
      </c>
      <c r="D1018">
        <v>5.32</v>
      </c>
      <c r="E1018" t="s">
        <v>2381</v>
      </c>
      <c r="F1018" t="s">
        <v>2380</v>
      </c>
      <c r="G1018" t="s">
        <v>2380</v>
      </c>
      <c r="H1018">
        <v>0</v>
      </c>
      <c r="I1018" t="s">
        <v>2380</v>
      </c>
      <c r="J1018" t="s">
        <v>8344</v>
      </c>
      <c r="K1018" t="s">
        <v>8350</v>
      </c>
      <c r="L1018" t="s">
        <v>8819</v>
      </c>
      <c r="M1018" s="15">
        <v>8252.2800000000007</v>
      </c>
      <c r="N1018" t="s">
        <v>11</v>
      </c>
      <c r="O1018" t="s">
        <v>11</v>
      </c>
      <c r="P1018" t="s">
        <v>247</v>
      </c>
      <c r="Q1018">
        <v>40</v>
      </c>
      <c r="U1018" s="1" t="s">
        <v>1354</v>
      </c>
      <c r="V1018" t="str">
        <f t="shared" si="225"/>
        <v>Reyes</v>
      </c>
      <c r="W1018">
        <f t="shared" si="226"/>
        <v>51.86</v>
      </c>
      <c r="X1018">
        <f t="shared" si="227"/>
        <v>5.32</v>
      </c>
      <c r="Y1018" t="str">
        <f t="shared" si="228"/>
        <v>Yes</v>
      </c>
      <c r="Z1018" t="str">
        <f t="shared" si="229"/>
        <v>No</v>
      </c>
      <c r="AA1018" t="str">
        <f t="shared" si="230"/>
        <v>No</v>
      </c>
      <c r="AB1018">
        <f t="shared" si="231"/>
        <v>0</v>
      </c>
      <c r="AC1018" t="str">
        <f t="shared" si="232"/>
        <v>No</v>
      </c>
      <c r="AD1018" t="str">
        <f t="shared" si="233"/>
        <v>Obesity</v>
      </c>
      <c r="AE1018" t="str">
        <f t="shared" si="234"/>
        <v>Normal</v>
      </c>
      <c r="AF1018" t="str">
        <f t="shared" si="235"/>
        <v>27-Sep-1982</v>
      </c>
      <c r="AG1018" s="18">
        <f>VLOOKUP($U1018,$A1017:$Q$2344,13,FALSE)</f>
        <v>8252.2800000000007</v>
      </c>
      <c r="AH1018" t="str">
        <f t="shared" si="236"/>
        <v>tier - 2</v>
      </c>
      <c r="AI1018" t="str">
        <f t="shared" si="237"/>
        <v>tier - 2</v>
      </c>
      <c r="AJ1018" t="str">
        <f t="shared" si="238"/>
        <v>R1024</v>
      </c>
      <c r="AK1018">
        <f t="shared" si="239"/>
        <v>40</v>
      </c>
    </row>
    <row r="1019" spans="1:37" ht="15.6" x14ac:dyDescent="0.3">
      <c r="A1019" s="1" t="s">
        <v>1353</v>
      </c>
      <c r="B1019" t="s">
        <v>5674</v>
      </c>
      <c r="C1019">
        <v>31.39</v>
      </c>
      <c r="D1019">
        <v>6.99</v>
      </c>
      <c r="E1019" t="s">
        <v>2380</v>
      </c>
      <c r="F1019" t="s">
        <v>2380</v>
      </c>
      <c r="G1019" t="s">
        <v>2380</v>
      </c>
      <c r="H1019">
        <v>0</v>
      </c>
      <c r="I1019" t="s">
        <v>2380</v>
      </c>
      <c r="J1019" t="s">
        <v>8344</v>
      </c>
      <c r="K1019" t="s">
        <v>8348</v>
      </c>
      <c r="L1019" t="s">
        <v>9301</v>
      </c>
      <c r="M1019" s="15">
        <v>8268</v>
      </c>
      <c r="N1019" t="s">
        <v>12</v>
      </c>
      <c r="O1019" t="s">
        <v>12</v>
      </c>
      <c r="P1019" t="s">
        <v>13</v>
      </c>
      <c r="Q1019">
        <v>58</v>
      </c>
      <c r="U1019" s="1" t="s">
        <v>1353</v>
      </c>
      <c r="V1019" t="str">
        <f t="shared" si="225"/>
        <v>Tierney</v>
      </c>
      <c r="W1019">
        <f t="shared" si="226"/>
        <v>31.39</v>
      </c>
      <c r="X1019">
        <f t="shared" si="227"/>
        <v>6.99</v>
      </c>
      <c r="Y1019" t="str">
        <f t="shared" si="228"/>
        <v>No</v>
      </c>
      <c r="Z1019" t="str">
        <f t="shared" si="229"/>
        <v>No</v>
      </c>
      <c r="AA1019" t="str">
        <f t="shared" si="230"/>
        <v>No</v>
      </c>
      <c r="AB1019">
        <f t="shared" si="231"/>
        <v>0</v>
      </c>
      <c r="AC1019" t="str">
        <f t="shared" si="232"/>
        <v>No</v>
      </c>
      <c r="AD1019" t="str">
        <f t="shared" si="233"/>
        <v>Obesity</v>
      </c>
      <c r="AE1019" t="str">
        <f t="shared" si="234"/>
        <v>Diabetes</v>
      </c>
      <c r="AF1019" t="str">
        <f t="shared" si="235"/>
        <v>5-Sep-1964</v>
      </c>
      <c r="AG1019" s="18">
        <f>VLOOKUP($U1019,$A1018:$Q$2344,13,FALSE)</f>
        <v>8268</v>
      </c>
      <c r="AH1019" t="str">
        <f t="shared" si="236"/>
        <v>tier - 3</v>
      </c>
      <c r="AI1019" t="str">
        <f t="shared" si="237"/>
        <v>tier - 3</v>
      </c>
      <c r="AJ1019" t="str">
        <f t="shared" si="238"/>
        <v>R1013</v>
      </c>
      <c r="AK1019">
        <f t="shared" si="239"/>
        <v>58</v>
      </c>
    </row>
    <row r="1020" spans="1:37" ht="15.6" x14ac:dyDescent="0.3">
      <c r="A1020" s="1" t="s">
        <v>1352</v>
      </c>
      <c r="B1020" t="s">
        <v>5675</v>
      </c>
      <c r="C1020">
        <v>39.97</v>
      </c>
      <c r="D1020">
        <v>5.55</v>
      </c>
      <c r="E1020" t="s">
        <v>2380</v>
      </c>
      <c r="F1020" t="s">
        <v>2380</v>
      </c>
      <c r="G1020" t="s">
        <v>2380</v>
      </c>
      <c r="H1020">
        <v>0</v>
      </c>
      <c r="I1020" t="s">
        <v>2380</v>
      </c>
      <c r="J1020" t="s">
        <v>8344</v>
      </c>
      <c r="K1020" t="s">
        <v>8350</v>
      </c>
      <c r="L1020" t="s">
        <v>9302</v>
      </c>
      <c r="M1020" s="15">
        <v>8269.0400000000009</v>
      </c>
      <c r="N1020" t="s">
        <v>11</v>
      </c>
      <c r="O1020" t="s">
        <v>16</v>
      </c>
      <c r="P1020" t="s">
        <v>42</v>
      </c>
      <c r="Q1020">
        <v>48</v>
      </c>
      <c r="U1020" s="1" t="s">
        <v>1352</v>
      </c>
      <c r="V1020" t="str">
        <f t="shared" si="225"/>
        <v>Gabris</v>
      </c>
      <c r="W1020">
        <f t="shared" si="226"/>
        <v>39.97</v>
      </c>
      <c r="X1020">
        <f t="shared" si="227"/>
        <v>5.55</v>
      </c>
      <c r="Y1020" t="str">
        <f t="shared" si="228"/>
        <v>No</v>
      </c>
      <c r="Z1020" t="str">
        <f t="shared" si="229"/>
        <v>No</v>
      </c>
      <c r="AA1020" t="str">
        <f t="shared" si="230"/>
        <v>No</v>
      </c>
      <c r="AB1020">
        <f t="shared" si="231"/>
        <v>0</v>
      </c>
      <c r="AC1020" t="str">
        <f t="shared" si="232"/>
        <v>No</v>
      </c>
      <c r="AD1020" t="str">
        <f t="shared" si="233"/>
        <v>Obesity</v>
      </c>
      <c r="AE1020" t="str">
        <f t="shared" si="234"/>
        <v>Normal</v>
      </c>
      <c r="AF1020" t="str">
        <f t="shared" si="235"/>
        <v>5-Aug-1974</v>
      </c>
      <c r="AG1020" s="18">
        <f>VLOOKUP($U1020,$A1019:$Q$2344,13,FALSE)</f>
        <v>8269.0400000000009</v>
      </c>
      <c r="AH1020" t="str">
        <f t="shared" si="236"/>
        <v>tier - 2</v>
      </c>
      <c r="AI1020" t="str">
        <f t="shared" si="237"/>
        <v>tier - 1</v>
      </c>
      <c r="AJ1020" t="str">
        <f t="shared" si="238"/>
        <v>R1011</v>
      </c>
      <c r="AK1020">
        <f t="shared" si="239"/>
        <v>48</v>
      </c>
    </row>
    <row r="1021" spans="1:37" ht="15.6" x14ac:dyDescent="0.3">
      <c r="A1021" s="1" t="s">
        <v>1351</v>
      </c>
      <c r="B1021" t="s">
        <v>5676</v>
      </c>
      <c r="C1021">
        <v>41.23</v>
      </c>
      <c r="D1021">
        <v>6.94</v>
      </c>
      <c r="E1021" t="s">
        <v>2380</v>
      </c>
      <c r="F1021" t="s">
        <v>2380</v>
      </c>
      <c r="G1021" t="s">
        <v>2380</v>
      </c>
      <c r="H1021">
        <v>0</v>
      </c>
      <c r="I1021" t="s">
        <v>2380</v>
      </c>
      <c r="J1021" t="s">
        <v>8344</v>
      </c>
      <c r="K1021" t="s">
        <v>8348</v>
      </c>
      <c r="L1021" t="s">
        <v>9303</v>
      </c>
      <c r="M1021" s="15">
        <v>8271.4599999999991</v>
      </c>
      <c r="N1021" t="s">
        <v>11</v>
      </c>
      <c r="O1021" t="s">
        <v>16</v>
      </c>
      <c r="P1021" t="s">
        <v>249</v>
      </c>
      <c r="Q1021">
        <v>22</v>
      </c>
      <c r="U1021" s="1" t="s">
        <v>1351</v>
      </c>
      <c r="V1021" t="str">
        <f t="shared" si="225"/>
        <v>Howard</v>
      </c>
      <c r="W1021">
        <f t="shared" si="226"/>
        <v>41.23</v>
      </c>
      <c r="X1021">
        <f t="shared" si="227"/>
        <v>6.94</v>
      </c>
      <c r="Y1021" t="str">
        <f t="shared" si="228"/>
        <v>No</v>
      </c>
      <c r="Z1021" t="str">
        <f t="shared" si="229"/>
        <v>No</v>
      </c>
      <c r="AA1021" t="str">
        <f t="shared" si="230"/>
        <v>No</v>
      </c>
      <c r="AB1021">
        <f t="shared" si="231"/>
        <v>0</v>
      </c>
      <c r="AC1021" t="str">
        <f t="shared" si="232"/>
        <v>No</v>
      </c>
      <c r="AD1021" t="str">
        <f t="shared" si="233"/>
        <v>Obesity</v>
      </c>
      <c r="AE1021" t="str">
        <f t="shared" si="234"/>
        <v>Diabetes</v>
      </c>
      <c r="AF1021" t="str">
        <f t="shared" si="235"/>
        <v>28-Nov-2000</v>
      </c>
      <c r="AG1021" s="18">
        <f>VLOOKUP($U1021,$A1020:$Q$2344,13,FALSE)</f>
        <v>8271.4599999999991</v>
      </c>
      <c r="AH1021" t="str">
        <f t="shared" si="236"/>
        <v>tier - 2</v>
      </c>
      <c r="AI1021" t="str">
        <f t="shared" si="237"/>
        <v>tier - 1</v>
      </c>
      <c r="AJ1021" t="str">
        <f t="shared" si="238"/>
        <v>R1023</v>
      </c>
      <c r="AK1021">
        <f t="shared" si="239"/>
        <v>22</v>
      </c>
    </row>
    <row r="1022" spans="1:37" ht="15.6" x14ac:dyDescent="0.3">
      <c r="A1022" s="1" t="s">
        <v>1350</v>
      </c>
      <c r="B1022" t="s">
        <v>5677</v>
      </c>
      <c r="C1022">
        <v>49.45</v>
      </c>
      <c r="D1022">
        <v>4.2</v>
      </c>
      <c r="E1022" t="s">
        <v>2381</v>
      </c>
      <c r="F1022" t="s">
        <v>2380</v>
      </c>
      <c r="G1022" t="s">
        <v>2380</v>
      </c>
      <c r="H1022">
        <v>0</v>
      </c>
      <c r="I1022" t="s">
        <v>2380</v>
      </c>
      <c r="J1022" t="s">
        <v>8344</v>
      </c>
      <c r="K1022" t="s">
        <v>8350</v>
      </c>
      <c r="L1022" t="s">
        <v>9304</v>
      </c>
      <c r="M1022" s="15">
        <v>8277.52</v>
      </c>
      <c r="N1022" t="s">
        <v>11</v>
      </c>
      <c r="O1022" t="s">
        <v>11</v>
      </c>
      <c r="P1022" t="s">
        <v>42</v>
      </c>
      <c r="Q1022">
        <v>48</v>
      </c>
      <c r="U1022" s="1" t="s">
        <v>1350</v>
      </c>
      <c r="V1022" t="str">
        <f t="shared" si="225"/>
        <v>Kallay</v>
      </c>
      <c r="W1022">
        <f t="shared" si="226"/>
        <v>49.45</v>
      </c>
      <c r="X1022">
        <f t="shared" si="227"/>
        <v>4.2</v>
      </c>
      <c r="Y1022" t="str">
        <f t="shared" si="228"/>
        <v>Yes</v>
      </c>
      <c r="Z1022" t="str">
        <f t="shared" si="229"/>
        <v>No</v>
      </c>
      <c r="AA1022" t="str">
        <f t="shared" si="230"/>
        <v>No</v>
      </c>
      <c r="AB1022">
        <f t="shared" si="231"/>
        <v>0</v>
      </c>
      <c r="AC1022" t="str">
        <f t="shared" si="232"/>
        <v>No</v>
      </c>
      <c r="AD1022" t="str">
        <f t="shared" si="233"/>
        <v>Obesity</v>
      </c>
      <c r="AE1022" t="str">
        <f t="shared" si="234"/>
        <v>Normal</v>
      </c>
      <c r="AF1022" t="str">
        <f t="shared" si="235"/>
        <v>26-Sep-1974</v>
      </c>
      <c r="AG1022" s="18">
        <f>VLOOKUP($U1022,$A1021:$Q$2344,13,FALSE)</f>
        <v>8277.52</v>
      </c>
      <c r="AH1022" t="str">
        <f t="shared" si="236"/>
        <v>tier - 2</v>
      </c>
      <c r="AI1022" t="str">
        <f t="shared" si="237"/>
        <v>tier - 2</v>
      </c>
      <c r="AJ1022" t="str">
        <f t="shared" si="238"/>
        <v>R1011</v>
      </c>
      <c r="AK1022">
        <f t="shared" si="239"/>
        <v>48</v>
      </c>
    </row>
    <row r="1023" spans="1:37" ht="15.6" x14ac:dyDescent="0.3">
      <c r="A1023" s="1" t="s">
        <v>1349</v>
      </c>
      <c r="B1023" t="s">
        <v>5678</v>
      </c>
      <c r="C1023">
        <v>41.04</v>
      </c>
      <c r="D1023">
        <v>5.59</v>
      </c>
      <c r="E1023" t="s">
        <v>2380</v>
      </c>
      <c r="F1023" t="s">
        <v>2380</v>
      </c>
      <c r="G1023" t="s">
        <v>2380</v>
      </c>
      <c r="H1023">
        <v>0</v>
      </c>
      <c r="I1023" t="s">
        <v>2380</v>
      </c>
      <c r="J1023" t="s">
        <v>8344</v>
      </c>
      <c r="K1023" t="s">
        <v>8350</v>
      </c>
      <c r="L1023" t="s">
        <v>9305</v>
      </c>
      <c r="M1023" s="15">
        <v>8280.6200000000008</v>
      </c>
      <c r="N1023" t="s">
        <v>11</v>
      </c>
      <c r="O1023" t="s">
        <v>11</v>
      </c>
      <c r="P1023" t="s">
        <v>13</v>
      </c>
      <c r="Q1023">
        <v>48</v>
      </c>
      <c r="U1023" s="1" t="s">
        <v>1349</v>
      </c>
      <c r="V1023" t="str">
        <f t="shared" si="225"/>
        <v>Leguizamo</v>
      </c>
      <c r="W1023">
        <f t="shared" si="226"/>
        <v>41.04</v>
      </c>
      <c r="X1023">
        <f t="shared" si="227"/>
        <v>5.59</v>
      </c>
      <c r="Y1023" t="str">
        <f t="shared" si="228"/>
        <v>No</v>
      </c>
      <c r="Z1023" t="str">
        <f t="shared" si="229"/>
        <v>No</v>
      </c>
      <c r="AA1023" t="str">
        <f t="shared" si="230"/>
        <v>No</v>
      </c>
      <c r="AB1023">
        <f t="shared" si="231"/>
        <v>0</v>
      </c>
      <c r="AC1023" t="str">
        <f t="shared" si="232"/>
        <v>No</v>
      </c>
      <c r="AD1023" t="str">
        <f t="shared" si="233"/>
        <v>Obesity</v>
      </c>
      <c r="AE1023" t="str">
        <f t="shared" si="234"/>
        <v>Normal</v>
      </c>
      <c r="AF1023" t="str">
        <f t="shared" si="235"/>
        <v>22-Dec-1974</v>
      </c>
      <c r="AG1023" s="18">
        <f>VLOOKUP($U1023,$A1022:$Q$2344,13,FALSE)</f>
        <v>8280.6200000000008</v>
      </c>
      <c r="AH1023" t="str">
        <f t="shared" si="236"/>
        <v>tier - 2</v>
      </c>
      <c r="AI1023" t="str">
        <f t="shared" si="237"/>
        <v>tier - 2</v>
      </c>
      <c r="AJ1023" t="str">
        <f t="shared" si="238"/>
        <v>R1013</v>
      </c>
      <c r="AK1023">
        <f t="shared" si="239"/>
        <v>48</v>
      </c>
    </row>
    <row r="1024" spans="1:37" ht="15.6" x14ac:dyDescent="0.3">
      <c r="A1024" s="1" t="s">
        <v>1348</v>
      </c>
      <c r="B1024" t="s">
        <v>5679</v>
      </c>
      <c r="C1024">
        <v>27.93</v>
      </c>
      <c r="D1024">
        <v>9.9600000000000009</v>
      </c>
      <c r="E1024" t="s">
        <v>2380</v>
      </c>
      <c r="F1024" t="s">
        <v>2380</v>
      </c>
      <c r="G1024" t="s">
        <v>2380</v>
      </c>
      <c r="H1024">
        <v>0</v>
      </c>
      <c r="I1024" t="s">
        <v>2380</v>
      </c>
      <c r="J1024" t="s">
        <v>8345</v>
      </c>
      <c r="K1024" t="s">
        <v>8348</v>
      </c>
      <c r="L1024" t="s">
        <v>9306</v>
      </c>
      <c r="M1024" s="15">
        <v>8283.68</v>
      </c>
      <c r="N1024" t="s">
        <v>11</v>
      </c>
      <c r="O1024" t="s">
        <v>12</v>
      </c>
      <c r="P1024" t="s">
        <v>13</v>
      </c>
      <c r="Q1024">
        <v>49</v>
      </c>
      <c r="U1024" s="1" t="s">
        <v>1348</v>
      </c>
      <c r="V1024" t="str">
        <f t="shared" si="225"/>
        <v>Escartin</v>
      </c>
      <c r="W1024">
        <f t="shared" si="226"/>
        <v>27.93</v>
      </c>
      <c r="X1024">
        <f t="shared" si="227"/>
        <v>9.9600000000000009</v>
      </c>
      <c r="Y1024" t="str">
        <f t="shared" si="228"/>
        <v>No</v>
      </c>
      <c r="Z1024" t="str">
        <f t="shared" si="229"/>
        <v>No</v>
      </c>
      <c r="AA1024" t="str">
        <f t="shared" si="230"/>
        <v>No</v>
      </c>
      <c r="AB1024">
        <f t="shared" si="231"/>
        <v>0</v>
      </c>
      <c r="AC1024" t="str">
        <f t="shared" si="232"/>
        <v>No</v>
      </c>
      <c r="AD1024" t="str">
        <f t="shared" si="233"/>
        <v>Over weight</v>
      </c>
      <c r="AE1024" t="str">
        <f t="shared" si="234"/>
        <v>Diabetes</v>
      </c>
      <c r="AF1024" t="str">
        <f t="shared" si="235"/>
        <v>6-Jun-1974</v>
      </c>
      <c r="AG1024" s="18">
        <f>VLOOKUP($U1024,$A1023:$Q$2344,13,FALSE)</f>
        <v>8283.68</v>
      </c>
      <c r="AH1024" t="str">
        <f t="shared" si="236"/>
        <v>tier - 2</v>
      </c>
      <c r="AI1024" t="str">
        <f t="shared" si="237"/>
        <v>tier - 3</v>
      </c>
      <c r="AJ1024" t="str">
        <f t="shared" si="238"/>
        <v>R1013</v>
      </c>
      <c r="AK1024">
        <f t="shared" si="239"/>
        <v>49</v>
      </c>
    </row>
    <row r="1025" spans="1:37" ht="15.6" x14ac:dyDescent="0.3">
      <c r="A1025" s="1" t="s">
        <v>1347</v>
      </c>
      <c r="B1025" t="s">
        <v>5680</v>
      </c>
      <c r="C1025">
        <v>21.01</v>
      </c>
      <c r="D1025">
        <v>7.37</v>
      </c>
      <c r="E1025" t="s">
        <v>2380</v>
      </c>
      <c r="F1025" t="s">
        <v>2380</v>
      </c>
      <c r="G1025" t="s">
        <v>2380</v>
      </c>
      <c r="H1025">
        <v>0</v>
      </c>
      <c r="I1025" t="s">
        <v>2380</v>
      </c>
      <c r="J1025" t="s">
        <v>8346</v>
      </c>
      <c r="K1025" t="s">
        <v>8348</v>
      </c>
      <c r="L1025" t="s">
        <v>9307</v>
      </c>
      <c r="M1025" s="15">
        <v>8302.5400000000009</v>
      </c>
      <c r="N1025" t="s">
        <v>12</v>
      </c>
      <c r="O1025" t="s">
        <v>12</v>
      </c>
      <c r="P1025" t="s">
        <v>168</v>
      </c>
      <c r="Q1025">
        <v>44</v>
      </c>
      <c r="U1025" s="1" t="s">
        <v>1347</v>
      </c>
      <c r="V1025" t="str">
        <f t="shared" si="225"/>
        <v>Chorey</v>
      </c>
      <c r="W1025">
        <f t="shared" si="226"/>
        <v>21.01</v>
      </c>
      <c r="X1025">
        <f t="shared" si="227"/>
        <v>7.37</v>
      </c>
      <c r="Y1025" t="str">
        <f t="shared" si="228"/>
        <v>No</v>
      </c>
      <c r="Z1025" t="str">
        <f t="shared" si="229"/>
        <v>No</v>
      </c>
      <c r="AA1025" t="str">
        <f t="shared" si="230"/>
        <v>No</v>
      </c>
      <c r="AB1025">
        <f t="shared" si="231"/>
        <v>0</v>
      </c>
      <c r="AC1025" t="str">
        <f t="shared" si="232"/>
        <v>No</v>
      </c>
      <c r="AD1025" t="str">
        <f t="shared" si="233"/>
        <v>Normal weight</v>
      </c>
      <c r="AE1025" t="str">
        <f t="shared" si="234"/>
        <v>Diabetes</v>
      </c>
      <c r="AF1025" t="str">
        <f t="shared" si="235"/>
        <v>26-Jun-1978</v>
      </c>
      <c r="AG1025" s="18">
        <f>VLOOKUP($U1025,$A1024:$Q$2344,13,FALSE)</f>
        <v>8302.5400000000009</v>
      </c>
      <c r="AH1025" t="str">
        <f t="shared" si="236"/>
        <v>tier - 3</v>
      </c>
      <c r="AI1025" t="str">
        <f t="shared" si="237"/>
        <v>tier - 3</v>
      </c>
      <c r="AJ1025" t="str">
        <f t="shared" si="238"/>
        <v>R1016</v>
      </c>
      <c r="AK1025">
        <f t="shared" si="239"/>
        <v>44</v>
      </c>
    </row>
    <row r="1026" spans="1:37" ht="15.6" x14ac:dyDescent="0.3">
      <c r="A1026" s="1" t="s">
        <v>1346</v>
      </c>
      <c r="B1026" t="s">
        <v>5681</v>
      </c>
      <c r="C1026">
        <v>52.37</v>
      </c>
      <c r="D1026">
        <v>5.0599999999999996</v>
      </c>
      <c r="E1026" t="s">
        <v>2381</v>
      </c>
      <c r="F1026" t="s">
        <v>2381</v>
      </c>
      <c r="G1026" t="s">
        <v>2380</v>
      </c>
      <c r="H1026">
        <v>2</v>
      </c>
      <c r="I1026" t="s">
        <v>2380</v>
      </c>
      <c r="J1026" t="s">
        <v>8344</v>
      </c>
      <c r="K1026" t="s">
        <v>8350</v>
      </c>
      <c r="L1026" t="s">
        <v>9308</v>
      </c>
      <c r="M1026" s="15">
        <v>8310.84</v>
      </c>
      <c r="N1026" t="s">
        <v>11</v>
      </c>
      <c r="O1026" t="s">
        <v>11</v>
      </c>
      <c r="P1026" t="s">
        <v>23</v>
      </c>
      <c r="Q1026">
        <v>43</v>
      </c>
      <c r="U1026" s="1" t="s">
        <v>1346</v>
      </c>
      <c r="V1026" t="str">
        <f t="shared" si="225"/>
        <v>McVay</v>
      </c>
      <c r="W1026">
        <f t="shared" si="226"/>
        <v>52.37</v>
      </c>
      <c r="X1026">
        <f t="shared" si="227"/>
        <v>5.0599999999999996</v>
      </c>
      <c r="Y1026" t="str">
        <f t="shared" si="228"/>
        <v>Yes</v>
      </c>
      <c r="Z1026" t="str">
        <f t="shared" si="229"/>
        <v>Yes</v>
      </c>
      <c r="AA1026" t="str">
        <f t="shared" si="230"/>
        <v>No</v>
      </c>
      <c r="AB1026">
        <f t="shared" si="231"/>
        <v>2</v>
      </c>
      <c r="AC1026" t="str">
        <f t="shared" si="232"/>
        <v>No</v>
      </c>
      <c r="AD1026" t="str">
        <f t="shared" si="233"/>
        <v>Obesity</v>
      </c>
      <c r="AE1026" t="str">
        <f t="shared" si="234"/>
        <v>Normal</v>
      </c>
      <c r="AF1026" t="str">
        <f t="shared" si="235"/>
        <v>7-Aug-1979</v>
      </c>
      <c r="AG1026" s="18">
        <f>VLOOKUP($U1026,$A1025:$Q$2344,13,FALSE)</f>
        <v>8310.84</v>
      </c>
      <c r="AH1026" t="str">
        <f t="shared" si="236"/>
        <v>tier - 2</v>
      </c>
      <c r="AI1026" t="str">
        <f t="shared" si="237"/>
        <v>tier - 2</v>
      </c>
      <c r="AJ1026" t="str">
        <f t="shared" si="238"/>
        <v>R1012</v>
      </c>
      <c r="AK1026">
        <f t="shared" si="239"/>
        <v>43</v>
      </c>
    </row>
    <row r="1027" spans="1:37" ht="15.6" x14ac:dyDescent="0.3">
      <c r="A1027" s="1" t="s">
        <v>1345</v>
      </c>
      <c r="B1027" t="s">
        <v>5682</v>
      </c>
      <c r="C1027">
        <v>40.369999999999997</v>
      </c>
      <c r="D1027">
        <v>8.2100000000000009</v>
      </c>
      <c r="E1027" t="s">
        <v>2380</v>
      </c>
      <c r="F1027" t="s">
        <v>2380</v>
      </c>
      <c r="G1027" t="s">
        <v>2380</v>
      </c>
      <c r="H1027">
        <v>0</v>
      </c>
      <c r="I1027" t="s">
        <v>2380</v>
      </c>
      <c r="J1027" t="s">
        <v>8344</v>
      </c>
      <c r="K1027" t="s">
        <v>8348</v>
      </c>
      <c r="L1027" t="s">
        <v>8725</v>
      </c>
      <c r="M1027" s="15">
        <v>8314.65</v>
      </c>
      <c r="N1027" t="s">
        <v>11</v>
      </c>
      <c r="O1027" t="s">
        <v>16</v>
      </c>
      <c r="P1027" t="s">
        <v>23</v>
      </c>
      <c r="Q1027">
        <v>29</v>
      </c>
      <c r="U1027" s="1" t="s">
        <v>1345</v>
      </c>
      <c r="V1027" t="str">
        <f t="shared" ref="V1027:V1090" si="240">VLOOKUP($U1027,$A1026:$Q3369,2,FALSE)</f>
        <v>Vinson</v>
      </c>
      <c r="W1027">
        <f t="shared" ref="W1027:W1090" si="241">VLOOKUP($U1027,$A1026:$Q3369,3,FALSE)</f>
        <v>40.369999999999997</v>
      </c>
      <c r="X1027">
        <f t="shared" ref="X1027:X1090" si="242">VLOOKUP($U1027,$A1026:$Q3369,4,FALSE)</f>
        <v>8.2100000000000009</v>
      </c>
      <c r="Y1027" t="str">
        <f t="shared" ref="Y1027:Y1090" si="243">VLOOKUP($U1027,$A1026:$Q3369,5,FALSE)</f>
        <v>No</v>
      </c>
      <c r="Z1027" t="str">
        <f t="shared" ref="Z1027:Z1090" si="244">VLOOKUP($U1027,$A1026:$Q3369,6,FALSE)</f>
        <v>No</v>
      </c>
      <c r="AA1027" t="str">
        <f t="shared" ref="AA1027:AA1090" si="245">VLOOKUP($U1027,$A1026:$Q3369,7,FALSE)</f>
        <v>No</v>
      </c>
      <c r="AB1027">
        <f t="shared" ref="AB1027:AB1090" si="246">VLOOKUP($U1027,$A1026:$Q3369,8,FALSE)</f>
        <v>0</v>
      </c>
      <c r="AC1027" t="str">
        <f t="shared" ref="AC1027:AC1090" si="247">VLOOKUP($U1027,$A1026:$Q3369,9,FALSE)</f>
        <v>No</v>
      </c>
      <c r="AD1027" t="str">
        <f t="shared" ref="AD1027:AD1090" si="248">VLOOKUP($U1027,$A1026:$Q3369,10,FALSE)</f>
        <v>Obesity</v>
      </c>
      <c r="AE1027" t="str">
        <f t="shared" ref="AE1027:AE1090" si="249">VLOOKUP($U1027,$A1026:$Q3369,11,FALSE)</f>
        <v>Diabetes</v>
      </c>
      <c r="AF1027" t="str">
        <f t="shared" ref="AF1027:AF1090" si="250">VLOOKUP($U1027,$A1026:$Q3369,12,FALSE)</f>
        <v>22-Jun-1993</v>
      </c>
      <c r="AG1027" s="18">
        <f>VLOOKUP($U1027,$A1026:$Q$2344,13,FALSE)</f>
        <v>8314.65</v>
      </c>
      <c r="AH1027" t="str">
        <f t="shared" ref="AH1027:AH1090" si="251">VLOOKUP($U1027,$A1026:$Q3369,14,FALSE)</f>
        <v>tier - 2</v>
      </c>
      <c r="AI1027" t="str">
        <f t="shared" ref="AI1027:AI1090" si="252">VLOOKUP($U1027,$A1026:$Q3369,15,FALSE)</f>
        <v>tier - 1</v>
      </c>
      <c r="AJ1027" t="str">
        <f t="shared" ref="AJ1027:AJ1090" si="253">VLOOKUP($U1027,$A1026:$Q3369,16,FALSE)</f>
        <v>R1012</v>
      </c>
      <c r="AK1027">
        <f t="shared" ref="AK1027:AK1090" si="254">VLOOKUP($U1027,$A1026:$Q3369,17,FALSE)</f>
        <v>29</v>
      </c>
    </row>
    <row r="1028" spans="1:37" ht="15.6" x14ac:dyDescent="0.3">
      <c r="A1028" s="1" t="s">
        <v>1344</v>
      </c>
      <c r="B1028" t="s">
        <v>5683</v>
      </c>
      <c r="C1028">
        <v>41.47</v>
      </c>
      <c r="D1028">
        <v>10.34</v>
      </c>
      <c r="E1028" t="s">
        <v>2380</v>
      </c>
      <c r="F1028" t="s">
        <v>2380</v>
      </c>
      <c r="G1028" t="s">
        <v>2380</v>
      </c>
      <c r="H1028">
        <v>2</v>
      </c>
      <c r="I1028" t="s">
        <v>2380</v>
      </c>
      <c r="J1028" t="s">
        <v>8344</v>
      </c>
      <c r="K1028" t="s">
        <v>8348</v>
      </c>
      <c r="L1028" t="s">
        <v>9309</v>
      </c>
      <c r="M1028" s="15">
        <v>8334.4599999999991</v>
      </c>
      <c r="N1028" t="s">
        <v>12</v>
      </c>
      <c r="O1028" t="s">
        <v>11</v>
      </c>
      <c r="P1028" t="s">
        <v>168</v>
      </c>
      <c r="Q1028">
        <v>46</v>
      </c>
      <c r="U1028" s="1" t="s">
        <v>1344</v>
      </c>
      <c r="V1028" t="str">
        <f t="shared" si="240"/>
        <v>Astrike-Davis</v>
      </c>
      <c r="W1028">
        <f t="shared" si="241"/>
        <v>41.47</v>
      </c>
      <c r="X1028">
        <f t="shared" si="242"/>
        <v>10.34</v>
      </c>
      <c r="Y1028" t="str">
        <f t="shared" si="243"/>
        <v>No</v>
      </c>
      <c r="Z1028" t="str">
        <f t="shared" si="244"/>
        <v>No</v>
      </c>
      <c r="AA1028" t="str">
        <f t="shared" si="245"/>
        <v>No</v>
      </c>
      <c r="AB1028">
        <f t="shared" si="246"/>
        <v>2</v>
      </c>
      <c r="AC1028" t="str">
        <f t="shared" si="247"/>
        <v>No</v>
      </c>
      <c r="AD1028" t="str">
        <f t="shared" si="248"/>
        <v>Obesity</v>
      </c>
      <c r="AE1028" t="str">
        <f t="shared" si="249"/>
        <v>Diabetes</v>
      </c>
      <c r="AF1028" t="str">
        <f t="shared" si="250"/>
        <v>12-Jul-1976</v>
      </c>
      <c r="AG1028" s="18">
        <f>VLOOKUP($U1028,$A1027:$Q$2344,13,FALSE)</f>
        <v>8334.4599999999991</v>
      </c>
      <c r="AH1028" t="str">
        <f t="shared" si="251"/>
        <v>tier - 3</v>
      </c>
      <c r="AI1028" t="str">
        <f t="shared" si="252"/>
        <v>tier - 2</v>
      </c>
      <c r="AJ1028" t="str">
        <f t="shared" si="253"/>
        <v>R1016</v>
      </c>
      <c r="AK1028">
        <f t="shared" si="254"/>
        <v>46</v>
      </c>
    </row>
    <row r="1029" spans="1:37" ht="15.6" x14ac:dyDescent="0.3">
      <c r="A1029" s="1" t="s">
        <v>1343</v>
      </c>
      <c r="B1029" t="s">
        <v>5684</v>
      </c>
      <c r="C1029">
        <v>33.725000000000001</v>
      </c>
      <c r="D1029">
        <v>5.51</v>
      </c>
      <c r="E1029" t="s">
        <v>2381</v>
      </c>
      <c r="F1029" t="s">
        <v>2380</v>
      </c>
      <c r="G1029" t="s">
        <v>2380</v>
      </c>
      <c r="H1029">
        <v>2</v>
      </c>
      <c r="I1029" t="s">
        <v>2380</v>
      </c>
      <c r="J1029" t="s">
        <v>8344</v>
      </c>
      <c r="K1029" t="s">
        <v>8350</v>
      </c>
      <c r="L1029" t="s">
        <v>9310</v>
      </c>
      <c r="M1029" s="15">
        <v>8334.59</v>
      </c>
      <c r="N1029" t="s">
        <v>12</v>
      </c>
      <c r="O1029" t="s">
        <v>11</v>
      </c>
      <c r="P1029" t="s">
        <v>168</v>
      </c>
      <c r="Q1029">
        <v>46</v>
      </c>
      <c r="U1029" s="1" t="s">
        <v>1343</v>
      </c>
      <c r="V1029" t="str">
        <f t="shared" si="240"/>
        <v>Harder</v>
      </c>
      <c r="W1029">
        <f t="shared" si="241"/>
        <v>33.725000000000001</v>
      </c>
      <c r="X1029">
        <f t="shared" si="242"/>
        <v>5.51</v>
      </c>
      <c r="Y1029" t="str">
        <f t="shared" si="243"/>
        <v>Yes</v>
      </c>
      <c r="Z1029" t="str">
        <f t="shared" si="244"/>
        <v>No</v>
      </c>
      <c r="AA1029" t="str">
        <f t="shared" si="245"/>
        <v>No</v>
      </c>
      <c r="AB1029">
        <f t="shared" si="246"/>
        <v>2</v>
      </c>
      <c r="AC1029" t="str">
        <f t="shared" si="247"/>
        <v>No</v>
      </c>
      <c r="AD1029" t="str">
        <f t="shared" si="248"/>
        <v>Obesity</v>
      </c>
      <c r="AE1029" t="str">
        <f t="shared" si="249"/>
        <v>Normal</v>
      </c>
      <c r="AF1029" t="str">
        <f t="shared" si="250"/>
        <v>20-Jul-1976</v>
      </c>
      <c r="AG1029" s="18">
        <f>VLOOKUP($U1029,$A1028:$Q$2344,13,FALSE)</f>
        <v>8334.59</v>
      </c>
      <c r="AH1029" t="str">
        <f t="shared" si="251"/>
        <v>tier - 3</v>
      </c>
      <c r="AI1029" t="str">
        <f t="shared" si="252"/>
        <v>tier - 2</v>
      </c>
      <c r="AJ1029" t="str">
        <f t="shared" si="253"/>
        <v>R1016</v>
      </c>
      <c r="AK1029">
        <f t="shared" si="254"/>
        <v>46</v>
      </c>
    </row>
    <row r="1030" spans="1:37" ht="15.6" x14ac:dyDescent="0.3">
      <c r="A1030" s="1" t="s">
        <v>1342</v>
      </c>
      <c r="B1030" t="s">
        <v>5685</v>
      </c>
      <c r="C1030">
        <v>28.1</v>
      </c>
      <c r="D1030">
        <v>11.2</v>
      </c>
      <c r="E1030" t="s">
        <v>2380</v>
      </c>
      <c r="F1030" t="s">
        <v>2380</v>
      </c>
      <c r="G1030" t="s">
        <v>2380</v>
      </c>
      <c r="H1030">
        <v>0</v>
      </c>
      <c r="I1030" t="s">
        <v>2380</v>
      </c>
      <c r="J1030" t="s">
        <v>8345</v>
      </c>
      <c r="K1030" t="s">
        <v>8348</v>
      </c>
      <c r="L1030" t="s">
        <v>9311</v>
      </c>
      <c r="M1030" s="15">
        <v>8342.91</v>
      </c>
      <c r="N1030" t="s">
        <v>12</v>
      </c>
      <c r="O1030" t="s">
        <v>16</v>
      </c>
      <c r="P1030" t="s">
        <v>168</v>
      </c>
      <c r="Q1030">
        <v>46</v>
      </c>
      <c r="U1030" s="1" t="s">
        <v>1342</v>
      </c>
      <c r="V1030" t="str">
        <f t="shared" si="240"/>
        <v>Bell</v>
      </c>
      <c r="W1030">
        <f t="shared" si="241"/>
        <v>28.1</v>
      </c>
      <c r="X1030">
        <f t="shared" si="242"/>
        <v>11.2</v>
      </c>
      <c r="Y1030" t="str">
        <f t="shared" si="243"/>
        <v>No</v>
      </c>
      <c r="Z1030" t="str">
        <f t="shared" si="244"/>
        <v>No</v>
      </c>
      <c r="AA1030" t="str">
        <f t="shared" si="245"/>
        <v>No</v>
      </c>
      <c r="AB1030">
        <f t="shared" si="246"/>
        <v>0</v>
      </c>
      <c r="AC1030" t="str">
        <f t="shared" si="247"/>
        <v>No</v>
      </c>
      <c r="AD1030" t="str">
        <f t="shared" si="248"/>
        <v>Over weight</v>
      </c>
      <c r="AE1030" t="str">
        <f t="shared" si="249"/>
        <v>Diabetes</v>
      </c>
      <c r="AF1030" t="str">
        <f t="shared" si="250"/>
        <v>7-Jul-1976</v>
      </c>
      <c r="AG1030" s="18">
        <f>VLOOKUP($U1030,$A1029:$Q$2344,13,FALSE)</f>
        <v>8342.91</v>
      </c>
      <c r="AH1030" t="str">
        <f t="shared" si="251"/>
        <v>tier - 3</v>
      </c>
      <c r="AI1030" t="str">
        <f t="shared" si="252"/>
        <v>tier - 1</v>
      </c>
      <c r="AJ1030" t="str">
        <f t="shared" si="253"/>
        <v>R1016</v>
      </c>
      <c r="AK1030">
        <f t="shared" si="254"/>
        <v>46</v>
      </c>
    </row>
    <row r="1031" spans="1:37" ht="15.6" x14ac:dyDescent="0.3">
      <c r="A1031" s="1" t="s">
        <v>1341</v>
      </c>
      <c r="B1031" t="s">
        <v>5686</v>
      </c>
      <c r="C1031">
        <v>37.43</v>
      </c>
      <c r="D1031">
        <v>4.3499999999999996</v>
      </c>
      <c r="E1031" t="s">
        <v>2381</v>
      </c>
      <c r="F1031" t="s">
        <v>2380</v>
      </c>
      <c r="G1031" t="s">
        <v>2381</v>
      </c>
      <c r="H1031">
        <v>1</v>
      </c>
      <c r="I1031" t="s">
        <v>2380</v>
      </c>
      <c r="J1031" t="s">
        <v>8344</v>
      </c>
      <c r="K1031" t="s">
        <v>8350</v>
      </c>
      <c r="L1031" t="s">
        <v>9312</v>
      </c>
      <c r="M1031" s="15">
        <v>8347.16</v>
      </c>
      <c r="N1031" t="s">
        <v>11</v>
      </c>
      <c r="O1031" t="s">
        <v>16</v>
      </c>
      <c r="P1031" t="s">
        <v>13</v>
      </c>
      <c r="Q1031">
        <v>46</v>
      </c>
      <c r="U1031" s="1" t="s">
        <v>1341</v>
      </c>
      <c r="V1031" t="str">
        <f t="shared" si="240"/>
        <v>Dawes</v>
      </c>
      <c r="W1031">
        <f t="shared" si="241"/>
        <v>37.43</v>
      </c>
      <c r="X1031">
        <f t="shared" si="242"/>
        <v>4.3499999999999996</v>
      </c>
      <c r="Y1031" t="str">
        <f t="shared" si="243"/>
        <v>Yes</v>
      </c>
      <c r="Z1031" t="str">
        <f t="shared" si="244"/>
        <v>No</v>
      </c>
      <c r="AA1031" t="str">
        <f t="shared" si="245"/>
        <v>Yes</v>
      </c>
      <c r="AB1031">
        <f t="shared" si="246"/>
        <v>1</v>
      </c>
      <c r="AC1031" t="str">
        <f t="shared" si="247"/>
        <v>No</v>
      </c>
      <c r="AD1031" t="str">
        <f t="shared" si="248"/>
        <v>Obesity</v>
      </c>
      <c r="AE1031" t="str">
        <f t="shared" si="249"/>
        <v>Normal</v>
      </c>
      <c r="AF1031" t="str">
        <f t="shared" si="250"/>
        <v>12-Jun-1976</v>
      </c>
      <c r="AG1031" s="18">
        <f>VLOOKUP($U1031,$A1030:$Q$2344,13,FALSE)</f>
        <v>8347.16</v>
      </c>
      <c r="AH1031" t="str">
        <f t="shared" si="251"/>
        <v>tier - 2</v>
      </c>
      <c r="AI1031" t="str">
        <f t="shared" si="252"/>
        <v>tier - 1</v>
      </c>
      <c r="AJ1031" t="str">
        <f t="shared" si="253"/>
        <v>R1013</v>
      </c>
      <c r="AK1031">
        <f t="shared" si="254"/>
        <v>46</v>
      </c>
    </row>
    <row r="1032" spans="1:37" ht="15.6" x14ac:dyDescent="0.3">
      <c r="A1032" s="1" t="s">
        <v>1340</v>
      </c>
      <c r="B1032" t="s">
        <v>5687</v>
      </c>
      <c r="C1032">
        <v>23.7</v>
      </c>
      <c r="D1032">
        <v>10.45</v>
      </c>
      <c r="E1032" t="s">
        <v>2380</v>
      </c>
      <c r="F1032" t="s">
        <v>2380</v>
      </c>
      <c r="G1032" t="s">
        <v>2380</v>
      </c>
      <c r="H1032">
        <v>0</v>
      </c>
      <c r="I1032" t="s">
        <v>2380</v>
      </c>
      <c r="J1032" t="s">
        <v>8346</v>
      </c>
      <c r="K1032" t="s">
        <v>8348</v>
      </c>
      <c r="L1032" t="s">
        <v>9313</v>
      </c>
      <c r="M1032" s="15">
        <v>8355.5400000000009</v>
      </c>
      <c r="N1032" t="s">
        <v>12</v>
      </c>
      <c r="O1032" t="s">
        <v>12</v>
      </c>
      <c r="P1032" t="s">
        <v>23</v>
      </c>
      <c r="Q1032">
        <v>59</v>
      </c>
      <c r="U1032" s="1" t="s">
        <v>1340</v>
      </c>
      <c r="V1032" t="str">
        <f t="shared" si="240"/>
        <v>Larios</v>
      </c>
      <c r="W1032">
        <f t="shared" si="241"/>
        <v>23.7</v>
      </c>
      <c r="X1032">
        <f t="shared" si="242"/>
        <v>10.45</v>
      </c>
      <c r="Y1032" t="str">
        <f t="shared" si="243"/>
        <v>No</v>
      </c>
      <c r="Z1032" t="str">
        <f t="shared" si="244"/>
        <v>No</v>
      </c>
      <c r="AA1032" t="str">
        <f t="shared" si="245"/>
        <v>No</v>
      </c>
      <c r="AB1032">
        <f t="shared" si="246"/>
        <v>0</v>
      </c>
      <c r="AC1032" t="str">
        <f t="shared" si="247"/>
        <v>No</v>
      </c>
      <c r="AD1032" t="str">
        <f t="shared" si="248"/>
        <v>Normal weight</v>
      </c>
      <c r="AE1032" t="str">
        <f t="shared" si="249"/>
        <v>Diabetes</v>
      </c>
      <c r="AF1032" t="str">
        <f t="shared" si="250"/>
        <v>21-Sep-1963</v>
      </c>
      <c r="AG1032" s="18">
        <f>VLOOKUP($U1032,$A1031:$Q$2344,13,FALSE)</f>
        <v>8355.5400000000009</v>
      </c>
      <c r="AH1032" t="str">
        <f t="shared" si="251"/>
        <v>tier - 3</v>
      </c>
      <c r="AI1032" t="str">
        <f t="shared" si="252"/>
        <v>tier - 3</v>
      </c>
      <c r="AJ1032" t="str">
        <f t="shared" si="253"/>
        <v>R1012</v>
      </c>
      <c r="AK1032">
        <f t="shared" si="254"/>
        <v>59</v>
      </c>
    </row>
    <row r="1033" spans="1:37" ht="15.6" x14ac:dyDescent="0.3">
      <c r="A1033" s="1" t="s">
        <v>1339</v>
      </c>
      <c r="B1033" t="s">
        <v>5688</v>
      </c>
      <c r="C1033">
        <v>24.795000000000002</v>
      </c>
      <c r="D1033">
        <v>4.07</v>
      </c>
      <c r="E1033" t="s">
        <v>2381</v>
      </c>
      <c r="F1033" t="s">
        <v>2380</v>
      </c>
      <c r="G1033" t="s">
        <v>2381</v>
      </c>
      <c r="H1033">
        <v>1</v>
      </c>
      <c r="I1033" t="s">
        <v>2380</v>
      </c>
      <c r="J1033" t="s">
        <v>8346</v>
      </c>
      <c r="K1033" t="s">
        <v>8350</v>
      </c>
      <c r="L1033" t="s">
        <v>9314</v>
      </c>
      <c r="M1033" s="15">
        <v>8396.6200000000008</v>
      </c>
      <c r="N1033" t="s">
        <v>11</v>
      </c>
      <c r="O1033" t="s">
        <v>12</v>
      </c>
      <c r="P1033" t="s">
        <v>13</v>
      </c>
      <c r="Q1033">
        <v>51</v>
      </c>
      <c r="U1033" s="1" t="s">
        <v>1339</v>
      </c>
      <c r="V1033" t="str">
        <f t="shared" si="240"/>
        <v>Yaremczuk</v>
      </c>
      <c r="W1033">
        <f t="shared" si="241"/>
        <v>24.795000000000002</v>
      </c>
      <c r="X1033">
        <f t="shared" si="242"/>
        <v>4.07</v>
      </c>
      <c r="Y1033" t="str">
        <f t="shared" si="243"/>
        <v>Yes</v>
      </c>
      <c r="Z1033" t="str">
        <f t="shared" si="244"/>
        <v>No</v>
      </c>
      <c r="AA1033" t="str">
        <f t="shared" si="245"/>
        <v>Yes</v>
      </c>
      <c r="AB1033">
        <f t="shared" si="246"/>
        <v>1</v>
      </c>
      <c r="AC1033" t="str">
        <f t="shared" si="247"/>
        <v>No</v>
      </c>
      <c r="AD1033" t="str">
        <f t="shared" si="248"/>
        <v>Normal weight</v>
      </c>
      <c r="AE1033" t="str">
        <f t="shared" si="249"/>
        <v>Normal</v>
      </c>
      <c r="AF1033" t="str">
        <f t="shared" si="250"/>
        <v>4-Sep-1971</v>
      </c>
      <c r="AG1033" s="18">
        <f>VLOOKUP($U1033,$A1032:$Q$2344,13,FALSE)</f>
        <v>8396.6200000000008</v>
      </c>
      <c r="AH1033" t="str">
        <f t="shared" si="251"/>
        <v>tier - 2</v>
      </c>
      <c r="AI1033" t="str">
        <f t="shared" si="252"/>
        <v>tier - 3</v>
      </c>
      <c r="AJ1033" t="str">
        <f t="shared" si="253"/>
        <v>R1013</v>
      </c>
      <c r="AK1033">
        <f t="shared" si="254"/>
        <v>51</v>
      </c>
    </row>
    <row r="1034" spans="1:37" ht="15.6" x14ac:dyDescent="0.3">
      <c r="A1034" s="1" t="s">
        <v>1338</v>
      </c>
      <c r="B1034" t="s">
        <v>5360</v>
      </c>
      <c r="C1034">
        <v>31.9</v>
      </c>
      <c r="D1034">
        <v>8.34</v>
      </c>
      <c r="E1034" t="s">
        <v>2380</v>
      </c>
      <c r="F1034" t="s">
        <v>2380</v>
      </c>
      <c r="G1034" t="s">
        <v>2380</v>
      </c>
      <c r="H1034">
        <v>0</v>
      </c>
      <c r="I1034" t="s">
        <v>2380</v>
      </c>
      <c r="J1034" t="s">
        <v>8344</v>
      </c>
      <c r="K1034" t="s">
        <v>8348</v>
      </c>
      <c r="L1034" t="s">
        <v>9315</v>
      </c>
      <c r="M1034" s="15">
        <v>8400.01</v>
      </c>
      <c r="N1034" t="s">
        <v>11</v>
      </c>
      <c r="O1034" t="s">
        <v>12</v>
      </c>
      <c r="P1034" t="s">
        <v>13</v>
      </c>
      <c r="Q1034">
        <v>51</v>
      </c>
      <c r="U1034" s="1" t="s">
        <v>1338</v>
      </c>
      <c r="V1034" t="str">
        <f t="shared" si="240"/>
        <v>Knight</v>
      </c>
      <c r="W1034">
        <f t="shared" si="241"/>
        <v>31.9</v>
      </c>
      <c r="X1034">
        <f t="shared" si="242"/>
        <v>8.34</v>
      </c>
      <c r="Y1034" t="str">
        <f t="shared" si="243"/>
        <v>No</v>
      </c>
      <c r="Z1034" t="str">
        <f t="shared" si="244"/>
        <v>No</v>
      </c>
      <c r="AA1034" t="str">
        <f t="shared" si="245"/>
        <v>No</v>
      </c>
      <c r="AB1034">
        <f t="shared" si="246"/>
        <v>0</v>
      </c>
      <c r="AC1034" t="str">
        <f t="shared" si="247"/>
        <v>No</v>
      </c>
      <c r="AD1034" t="str">
        <f t="shared" si="248"/>
        <v>Obesity</v>
      </c>
      <c r="AE1034" t="str">
        <f t="shared" si="249"/>
        <v>Diabetes</v>
      </c>
      <c r="AF1034" t="str">
        <f t="shared" si="250"/>
        <v>18-Sep-1971</v>
      </c>
      <c r="AG1034" s="18">
        <f>VLOOKUP($U1034,$A1033:$Q$2344,13,FALSE)</f>
        <v>8400.01</v>
      </c>
      <c r="AH1034" t="str">
        <f t="shared" si="251"/>
        <v>tier - 2</v>
      </c>
      <c r="AI1034" t="str">
        <f t="shared" si="252"/>
        <v>tier - 3</v>
      </c>
      <c r="AJ1034" t="str">
        <f t="shared" si="253"/>
        <v>R1013</v>
      </c>
      <c r="AK1034">
        <f t="shared" si="254"/>
        <v>51</v>
      </c>
    </row>
    <row r="1035" spans="1:37" ht="15.6" x14ac:dyDescent="0.3">
      <c r="A1035" s="1" t="s">
        <v>1337</v>
      </c>
      <c r="B1035" t="s">
        <v>5689</v>
      </c>
      <c r="C1035">
        <v>32.68</v>
      </c>
      <c r="D1035">
        <v>7.41</v>
      </c>
      <c r="E1035" t="s">
        <v>2380</v>
      </c>
      <c r="F1035" t="s">
        <v>2380</v>
      </c>
      <c r="G1035" t="s">
        <v>2380</v>
      </c>
      <c r="H1035">
        <v>0</v>
      </c>
      <c r="I1035" t="s">
        <v>2380</v>
      </c>
      <c r="J1035" t="s">
        <v>8344</v>
      </c>
      <c r="K1035" t="s">
        <v>8348</v>
      </c>
      <c r="L1035" t="s">
        <v>9316</v>
      </c>
      <c r="M1035" s="15">
        <v>8410.0499999999993</v>
      </c>
      <c r="N1035" t="s">
        <v>11</v>
      </c>
      <c r="O1035" t="s">
        <v>11</v>
      </c>
      <c r="P1035" t="s">
        <v>23</v>
      </c>
      <c r="Q1035">
        <v>43</v>
      </c>
      <c r="U1035" s="1" t="s">
        <v>1337</v>
      </c>
      <c r="V1035" t="str">
        <f t="shared" si="240"/>
        <v>Eversman</v>
      </c>
      <c r="W1035">
        <f t="shared" si="241"/>
        <v>32.68</v>
      </c>
      <c r="X1035">
        <f t="shared" si="242"/>
        <v>7.41</v>
      </c>
      <c r="Y1035" t="str">
        <f t="shared" si="243"/>
        <v>No</v>
      </c>
      <c r="Z1035" t="str">
        <f t="shared" si="244"/>
        <v>No</v>
      </c>
      <c r="AA1035" t="str">
        <f t="shared" si="245"/>
        <v>No</v>
      </c>
      <c r="AB1035">
        <f t="shared" si="246"/>
        <v>0</v>
      </c>
      <c r="AC1035" t="str">
        <f t="shared" si="247"/>
        <v>No</v>
      </c>
      <c r="AD1035" t="str">
        <f t="shared" si="248"/>
        <v>Obesity</v>
      </c>
      <c r="AE1035" t="str">
        <f t="shared" si="249"/>
        <v>Diabetes</v>
      </c>
      <c r="AF1035" t="str">
        <f t="shared" si="250"/>
        <v>11-Jun-1979</v>
      </c>
      <c r="AG1035" s="18">
        <f>VLOOKUP($U1035,$A1034:$Q$2344,13,FALSE)</f>
        <v>8410.0499999999993</v>
      </c>
      <c r="AH1035" t="str">
        <f t="shared" si="251"/>
        <v>tier - 2</v>
      </c>
      <c r="AI1035" t="str">
        <f t="shared" si="252"/>
        <v>tier - 2</v>
      </c>
      <c r="AJ1035" t="str">
        <f t="shared" si="253"/>
        <v>R1012</v>
      </c>
      <c r="AK1035">
        <f t="shared" si="254"/>
        <v>43</v>
      </c>
    </row>
    <row r="1036" spans="1:37" ht="15.6" x14ac:dyDescent="0.3">
      <c r="A1036" s="1" t="s">
        <v>1336</v>
      </c>
      <c r="B1036" t="s">
        <v>5690</v>
      </c>
      <c r="C1036">
        <v>47.13</v>
      </c>
      <c r="D1036">
        <v>4.3099999999999996</v>
      </c>
      <c r="E1036" t="s">
        <v>2380</v>
      </c>
      <c r="F1036" t="s">
        <v>2380</v>
      </c>
      <c r="G1036" t="s">
        <v>2380</v>
      </c>
      <c r="H1036">
        <v>0</v>
      </c>
      <c r="I1036" t="s">
        <v>2380</v>
      </c>
      <c r="J1036" t="s">
        <v>8344</v>
      </c>
      <c r="K1036" t="s">
        <v>8350</v>
      </c>
      <c r="L1036" t="s">
        <v>9317</v>
      </c>
      <c r="M1036" s="15">
        <v>8413.4599999999991</v>
      </c>
      <c r="N1036" t="s">
        <v>12</v>
      </c>
      <c r="O1036" t="s">
        <v>16</v>
      </c>
      <c r="P1036" t="s">
        <v>23</v>
      </c>
      <c r="Q1036">
        <v>45</v>
      </c>
      <c r="U1036" s="1" t="s">
        <v>1336</v>
      </c>
      <c r="V1036" t="str">
        <f t="shared" si="240"/>
        <v>Hickory</v>
      </c>
      <c r="W1036">
        <f t="shared" si="241"/>
        <v>47.13</v>
      </c>
      <c r="X1036">
        <f t="shared" si="242"/>
        <v>4.3099999999999996</v>
      </c>
      <c r="Y1036" t="str">
        <f t="shared" si="243"/>
        <v>No</v>
      </c>
      <c r="Z1036" t="str">
        <f t="shared" si="244"/>
        <v>No</v>
      </c>
      <c r="AA1036" t="str">
        <f t="shared" si="245"/>
        <v>No</v>
      </c>
      <c r="AB1036">
        <f t="shared" si="246"/>
        <v>0</v>
      </c>
      <c r="AC1036" t="str">
        <f t="shared" si="247"/>
        <v>No</v>
      </c>
      <c r="AD1036" t="str">
        <f t="shared" si="248"/>
        <v>Obesity</v>
      </c>
      <c r="AE1036" t="str">
        <f t="shared" si="249"/>
        <v>Normal</v>
      </c>
      <c r="AF1036" t="str">
        <f t="shared" si="250"/>
        <v>4-Sep-1977</v>
      </c>
      <c r="AG1036" s="18">
        <f>VLOOKUP($U1036,$A1035:$Q$2344,13,FALSE)</f>
        <v>8413.4599999999991</v>
      </c>
      <c r="AH1036" t="str">
        <f t="shared" si="251"/>
        <v>tier - 3</v>
      </c>
      <c r="AI1036" t="str">
        <f t="shared" si="252"/>
        <v>tier - 1</v>
      </c>
      <c r="AJ1036" t="str">
        <f t="shared" si="253"/>
        <v>R1012</v>
      </c>
      <c r="AK1036">
        <f t="shared" si="254"/>
        <v>45</v>
      </c>
    </row>
    <row r="1037" spans="1:37" ht="15.6" x14ac:dyDescent="0.3">
      <c r="A1037" s="1" t="s">
        <v>1335</v>
      </c>
      <c r="B1037" t="s">
        <v>5691</v>
      </c>
      <c r="C1037">
        <v>36.67</v>
      </c>
      <c r="D1037">
        <v>10.83</v>
      </c>
      <c r="E1037" t="s">
        <v>2380</v>
      </c>
      <c r="F1037" t="s">
        <v>2380</v>
      </c>
      <c r="G1037" t="s">
        <v>2380</v>
      </c>
      <c r="H1037">
        <v>0</v>
      </c>
      <c r="I1037" t="s">
        <v>2380</v>
      </c>
      <c r="J1037" t="s">
        <v>8344</v>
      </c>
      <c r="K1037" t="s">
        <v>8348</v>
      </c>
      <c r="L1037" t="s">
        <v>9318</v>
      </c>
      <c r="M1037" s="15">
        <v>8428.07</v>
      </c>
      <c r="N1037" t="s">
        <v>12</v>
      </c>
      <c r="O1037" t="s">
        <v>11</v>
      </c>
      <c r="P1037" t="s">
        <v>23</v>
      </c>
      <c r="Q1037">
        <v>47</v>
      </c>
      <c r="U1037" s="1" t="s">
        <v>1335</v>
      </c>
      <c r="V1037" t="str">
        <f t="shared" si="240"/>
        <v>Mooney</v>
      </c>
      <c r="W1037">
        <f t="shared" si="241"/>
        <v>36.67</v>
      </c>
      <c r="X1037">
        <f t="shared" si="242"/>
        <v>10.83</v>
      </c>
      <c r="Y1037" t="str">
        <f t="shared" si="243"/>
        <v>No</v>
      </c>
      <c r="Z1037" t="str">
        <f t="shared" si="244"/>
        <v>No</v>
      </c>
      <c r="AA1037" t="str">
        <f t="shared" si="245"/>
        <v>No</v>
      </c>
      <c r="AB1037">
        <f t="shared" si="246"/>
        <v>0</v>
      </c>
      <c r="AC1037" t="str">
        <f t="shared" si="247"/>
        <v>No</v>
      </c>
      <c r="AD1037" t="str">
        <f t="shared" si="248"/>
        <v>Obesity</v>
      </c>
      <c r="AE1037" t="str">
        <f t="shared" si="249"/>
        <v>Diabetes</v>
      </c>
      <c r="AF1037" t="str">
        <f t="shared" si="250"/>
        <v>28-Sep-1975</v>
      </c>
      <c r="AG1037" s="18">
        <f>VLOOKUP($U1037,$A1036:$Q$2344,13,FALSE)</f>
        <v>8428.07</v>
      </c>
      <c r="AH1037" t="str">
        <f t="shared" si="251"/>
        <v>tier - 3</v>
      </c>
      <c r="AI1037" t="str">
        <f t="shared" si="252"/>
        <v>tier - 2</v>
      </c>
      <c r="AJ1037" t="str">
        <f t="shared" si="253"/>
        <v>R1012</v>
      </c>
      <c r="AK1037">
        <f t="shared" si="254"/>
        <v>47</v>
      </c>
    </row>
    <row r="1038" spans="1:37" ht="15.6" x14ac:dyDescent="0.3">
      <c r="A1038" s="1" t="s">
        <v>1334</v>
      </c>
      <c r="B1038" t="s">
        <v>5692</v>
      </c>
      <c r="C1038">
        <v>33.630000000000003</v>
      </c>
      <c r="D1038">
        <v>11.31</v>
      </c>
      <c r="E1038" t="s">
        <v>2380</v>
      </c>
      <c r="F1038" t="s">
        <v>2380</v>
      </c>
      <c r="G1038" t="s">
        <v>2380</v>
      </c>
      <c r="H1038">
        <v>0</v>
      </c>
      <c r="I1038" t="s">
        <v>2380</v>
      </c>
      <c r="J1038" t="s">
        <v>8344</v>
      </c>
      <c r="K1038" t="s">
        <v>8348</v>
      </c>
      <c r="L1038" t="s">
        <v>9319</v>
      </c>
      <c r="M1038" s="15">
        <v>8440.0499999999993</v>
      </c>
      <c r="N1038" t="s">
        <v>12</v>
      </c>
      <c r="O1038" t="s">
        <v>11</v>
      </c>
      <c r="P1038" t="s">
        <v>13</v>
      </c>
      <c r="Q1038">
        <v>59</v>
      </c>
      <c r="U1038" s="1" t="s">
        <v>1334</v>
      </c>
      <c r="V1038" t="str">
        <f t="shared" si="240"/>
        <v>Craighead</v>
      </c>
      <c r="W1038">
        <f t="shared" si="241"/>
        <v>33.630000000000003</v>
      </c>
      <c r="X1038">
        <f t="shared" si="242"/>
        <v>11.31</v>
      </c>
      <c r="Y1038" t="str">
        <f t="shared" si="243"/>
        <v>No</v>
      </c>
      <c r="Z1038" t="str">
        <f t="shared" si="244"/>
        <v>No</v>
      </c>
      <c r="AA1038" t="str">
        <f t="shared" si="245"/>
        <v>No</v>
      </c>
      <c r="AB1038">
        <f t="shared" si="246"/>
        <v>0</v>
      </c>
      <c r="AC1038" t="str">
        <f t="shared" si="247"/>
        <v>No</v>
      </c>
      <c r="AD1038" t="str">
        <f t="shared" si="248"/>
        <v>Obesity</v>
      </c>
      <c r="AE1038" t="str">
        <f t="shared" si="249"/>
        <v>Diabetes</v>
      </c>
      <c r="AF1038" t="str">
        <f t="shared" si="250"/>
        <v>24-Sep-1963</v>
      </c>
      <c r="AG1038" s="18">
        <f>VLOOKUP($U1038,$A1037:$Q$2344,13,FALSE)</f>
        <v>8440.0499999999993</v>
      </c>
      <c r="AH1038" t="str">
        <f t="shared" si="251"/>
        <v>tier - 3</v>
      </c>
      <c r="AI1038" t="str">
        <f t="shared" si="252"/>
        <v>tier - 2</v>
      </c>
      <c r="AJ1038" t="str">
        <f t="shared" si="253"/>
        <v>R1013</v>
      </c>
      <c r="AK1038">
        <f t="shared" si="254"/>
        <v>59</v>
      </c>
    </row>
    <row r="1039" spans="1:37" ht="15.6" x14ac:dyDescent="0.3">
      <c r="A1039" s="1" t="s">
        <v>1333</v>
      </c>
      <c r="B1039" t="s">
        <v>4905</v>
      </c>
      <c r="C1039">
        <v>32.67</v>
      </c>
      <c r="D1039">
        <v>11.81</v>
      </c>
      <c r="E1039" t="s">
        <v>2381</v>
      </c>
      <c r="F1039" t="s">
        <v>2380</v>
      </c>
      <c r="G1039" t="s">
        <v>2380</v>
      </c>
      <c r="H1039">
        <v>0</v>
      </c>
      <c r="I1039" t="s">
        <v>2380</v>
      </c>
      <c r="J1039" t="s">
        <v>8344</v>
      </c>
      <c r="K1039" t="s">
        <v>8348</v>
      </c>
      <c r="L1039" t="s">
        <v>9320</v>
      </c>
      <c r="M1039" s="15">
        <v>8442.67</v>
      </c>
      <c r="N1039" t="s">
        <v>11</v>
      </c>
      <c r="O1039" t="s">
        <v>12</v>
      </c>
      <c r="P1039" t="s">
        <v>13</v>
      </c>
      <c r="Q1039">
        <v>50</v>
      </c>
      <c r="U1039" s="1" t="s">
        <v>1333</v>
      </c>
      <c r="V1039" t="str">
        <f t="shared" si="240"/>
        <v>Gardner</v>
      </c>
      <c r="W1039">
        <f t="shared" si="241"/>
        <v>32.67</v>
      </c>
      <c r="X1039">
        <f t="shared" si="242"/>
        <v>11.81</v>
      </c>
      <c r="Y1039" t="str">
        <f t="shared" si="243"/>
        <v>Yes</v>
      </c>
      <c r="Z1039" t="str">
        <f t="shared" si="244"/>
        <v>No</v>
      </c>
      <c r="AA1039" t="str">
        <f t="shared" si="245"/>
        <v>No</v>
      </c>
      <c r="AB1039">
        <f t="shared" si="246"/>
        <v>0</v>
      </c>
      <c r="AC1039" t="str">
        <f t="shared" si="247"/>
        <v>No</v>
      </c>
      <c r="AD1039" t="str">
        <f t="shared" si="248"/>
        <v>Obesity</v>
      </c>
      <c r="AE1039" t="str">
        <f t="shared" si="249"/>
        <v>Diabetes</v>
      </c>
      <c r="AF1039" t="str">
        <f t="shared" si="250"/>
        <v>9-Sep-1972</v>
      </c>
      <c r="AG1039" s="18">
        <f>VLOOKUP($U1039,$A1038:$Q$2344,13,FALSE)</f>
        <v>8442.67</v>
      </c>
      <c r="AH1039" t="str">
        <f t="shared" si="251"/>
        <v>tier - 2</v>
      </c>
      <c r="AI1039" t="str">
        <f t="shared" si="252"/>
        <v>tier - 3</v>
      </c>
      <c r="AJ1039" t="str">
        <f t="shared" si="253"/>
        <v>R1013</v>
      </c>
      <c r="AK1039">
        <f t="shared" si="254"/>
        <v>50</v>
      </c>
    </row>
    <row r="1040" spans="1:37" ht="15.6" x14ac:dyDescent="0.3">
      <c r="A1040" s="1" t="s">
        <v>1332</v>
      </c>
      <c r="B1040" t="s">
        <v>5693</v>
      </c>
      <c r="C1040">
        <v>33.299999999999997</v>
      </c>
      <c r="D1040">
        <v>8.26</v>
      </c>
      <c r="E1040" t="s">
        <v>2381</v>
      </c>
      <c r="F1040" t="s">
        <v>2380</v>
      </c>
      <c r="G1040" t="s">
        <v>2380</v>
      </c>
      <c r="H1040">
        <v>2</v>
      </c>
      <c r="I1040" t="s">
        <v>2380</v>
      </c>
      <c r="J1040" t="s">
        <v>8344</v>
      </c>
      <c r="K1040" t="s">
        <v>8348</v>
      </c>
      <c r="L1040" t="s">
        <v>9321</v>
      </c>
      <c r="M1040" s="15">
        <v>8444.4699999999993</v>
      </c>
      <c r="N1040" t="s">
        <v>12</v>
      </c>
      <c r="O1040" t="s">
        <v>16</v>
      </c>
      <c r="P1040" t="s">
        <v>42</v>
      </c>
      <c r="Q1040">
        <v>50</v>
      </c>
      <c r="U1040" s="1" t="s">
        <v>1332</v>
      </c>
      <c r="V1040" t="str">
        <f t="shared" si="240"/>
        <v>Lohrenz</v>
      </c>
      <c r="W1040">
        <f t="shared" si="241"/>
        <v>33.299999999999997</v>
      </c>
      <c r="X1040">
        <f t="shared" si="242"/>
        <v>8.26</v>
      </c>
      <c r="Y1040" t="str">
        <f t="shared" si="243"/>
        <v>Yes</v>
      </c>
      <c r="Z1040" t="str">
        <f t="shared" si="244"/>
        <v>No</v>
      </c>
      <c r="AA1040" t="str">
        <f t="shared" si="245"/>
        <v>No</v>
      </c>
      <c r="AB1040">
        <f t="shared" si="246"/>
        <v>2</v>
      </c>
      <c r="AC1040" t="str">
        <f t="shared" si="247"/>
        <v>No</v>
      </c>
      <c r="AD1040" t="str">
        <f t="shared" si="248"/>
        <v>Obesity</v>
      </c>
      <c r="AE1040" t="str">
        <f t="shared" si="249"/>
        <v>Diabetes</v>
      </c>
      <c r="AF1040" t="str">
        <f t="shared" si="250"/>
        <v>4-Sep-1972</v>
      </c>
      <c r="AG1040" s="18">
        <f>VLOOKUP($U1040,$A1039:$Q$2344,13,FALSE)</f>
        <v>8444.4699999999993</v>
      </c>
      <c r="AH1040" t="str">
        <f t="shared" si="251"/>
        <v>tier - 3</v>
      </c>
      <c r="AI1040" t="str">
        <f t="shared" si="252"/>
        <v>tier - 1</v>
      </c>
      <c r="AJ1040" t="str">
        <f t="shared" si="253"/>
        <v>R1011</v>
      </c>
      <c r="AK1040">
        <f t="shared" si="254"/>
        <v>50</v>
      </c>
    </row>
    <row r="1041" spans="1:37" ht="15.6" x14ac:dyDescent="0.3">
      <c r="A1041" s="1" t="s">
        <v>1331</v>
      </c>
      <c r="B1041" t="s">
        <v>5694</v>
      </c>
      <c r="C1041">
        <v>30.78</v>
      </c>
      <c r="D1041">
        <v>10.74</v>
      </c>
      <c r="E1041" t="s">
        <v>2381</v>
      </c>
      <c r="F1041" t="s">
        <v>2380</v>
      </c>
      <c r="G1041" t="s">
        <v>2380</v>
      </c>
      <c r="H1041">
        <v>2</v>
      </c>
      <c r="I1041" t="s">
        <v>2380</v>
      </c>
      <c r="J1041" t="s">
        <v>8344</v>
      </c>
      <c r="K1041" t="s">
        <v>8348</v>
      </c>
      <c r="L1041" t="s">
        <v>9322</v>
      </c>
      <c r="M1041" s="15">
        <v>8448.66</v>
      </c>
      <c r="N1041" t="s">
        <v>12</v>
      </c>
      <c r="O1041" t="s">
        <v>16</v>
      </c>
      <c r="P1041" t="s">
        <v>13</v>
      </c>
      <c r="Q1041">
        <v>56</v>
      </c>
      <c r="U1041" s="1" t="s">
        <v>1331</v>
      </c>
      <c r="V1041" t="str">
        <f t="shared" si="240"/>
        <v>Demise</v>
      </c>
      <c r="W1041">
        <f t="shared" si="241"/>
        <v>30.78</v>
      </c>
      <c r="X1041">
        <f t="shared" si="242"/>
        <v>10.74</v>
      </c>
      <c r="Y1041" t="str">
        <f t="shared" si="243"/>
        <v>Yes</v>
      </c>
      <c r="Z1041" t="str">
        <f t="shared" si="244"/>
        <v>No</v>
      </c>
      <c r="AA1041" t="str">
        <f t="shared" si="245"/>
        <v>No</v>
      </c>
      <c r="AB1041">
        <f t="shared" si="246"/>
        <v>2</v>
      </c>
      <c r="AC1041" t="str">
        <f t="shared" si="247"/>
        <v>No</v>
      </c>
      <c r="AD1041" t="str">
        <f t="shared" si="248"/>
        <v>Obesity</v>
      </c>
      <c r="AE1041" t="str">
        <f t="shared" si="249"/>
        <v>Diabetes</v>
      </c>
      <c r="AF1041" t="str">
        <f t="shared" si="250"/>
        <v>12-Jun-1966</v>
      </c>
      <c r="AG1041" s="18">
        <f>VLOOKUP($U1041,$A1040:$Q$2344,13,FALSE)</f>
        <v>8448.66</v>
      </c>
      <c r="AH1041" t="str">
        <f t="shared" si="251"/>
        <v>tier - 3</v>
      </c>
      <c r="AI1041" t="str">
        <f t="shared" si="252"/>
        <v>tier - 1</v>
      </c>
      <c r="AJ1041" t="str">
        <f t="shared" si="253"/>
        <v>R1013</v>
      </c>
      <c r="AK1041">
        <f t="shared" si="254"/>
        <v>56</v>
      </c>
    </row>
    <row r="1042" spans="1:37" ht="15.6" x14ac:dyDescent="0.3">
      <c r="A1042" s="1" t="s">
        <v>1330</v>
      </c>
      <c r="B1042" t="s">
        <v>5386</v>
      </c>
      <c r="C1042">
        <v>28.975000000000001</v>
      </c>
      <c r="D1042">
        <v>7.69</v>
      </c>
      <c r="E1042" t="s">
        <v>2381</v>
      </c>
      <c r="F1042" t="s">
        <v>2380</v>
      </c>
      <c r="G1042" t="s">
        <v>2380</v>
      </c>
      <c r="H1042">
        <v>0</v>
      </c>
      <c r="I1042" t="s">
        <v>2380</v>
      </c>
      <c r="J1042" t="s">
        <v>8345</v>
      </c>
      <c r="K1042" t="s">
        <v>8348</v>
      </c>
      <c r="L1042" t="s">
        <v>9323</v>
      </c>
      <c r="M1042" s="15">
        <v>8450.82</v>
      </c>
      <c r="N1042" t="s">
        <v>11</v>
      </c>
      <c r="O1042" t="s">
        <v>11</v>
      </c>
      <c r="P1042" t="s">
        <v>200</v>
      </c>
      <c r="Q1042">
        <v>38</v>
      </c>
      <c r="U1042" s="1" t="s">
        <v>1330</v>
      </c>
      <c r="V1042" t="str">
        <f t="shared" si="240"/>
        <v>Nelson</v>
      </c>
      <c r="W1042">
        <f t="shared" si="241"/>
        <v>28.975000000000001</v>
      </c>
      <c r="X1042">
        <f t="shared" si="242"/>
        <v>7.69</v>
      </c>
      <c r="Y1042" t="str">
        <f t="shared" si="243"/>
        <v>Yes</v>
      </c>
      <c r="Z1042" t="str">
        <f t="shared" si="244"/>
        <v>No</v>
      </c>
      <c r="AA1042" t="str">
        <f t="shared" si="245"/>
        <v>No</v>
      </c>
      <c r="AB1042">
        <f t="shared" si="246"/>
        <v>0</v>
      </c>
      <c r="AC1042" t="str">
        <f t="shared" si="247"/>
        <v>No</v>
      </c>
      <c r="AD1042" t="str">
        <f t="shared" si="248"/>
        <v>Over weight</v>
      </c>
      <c r="AE1042" t="str">
        <f t="shared" si="249"/>
        <v>Diabetes</v>
      </c>
      <c r="AF1042" t="str">
        <f t="shared" si="250"/>
        <v>19-Jun-1984</v>
      </c>
      <c r="AG1042" s="18">
        <f>VLOOKUP($U1042,$A1041:$Q$2344,13,FALSE)</f>
        <v>8450.82</v>
      </c>
      <c r="AH1042" t="str">
        <f t="shared" si="251"/>
        <v>tier - 2</v>
      </c>
      <c r="AI1042" t="str">
        <f t="shared" si="252"/>
        <v>tier - 2</v>
      </c>
      <c r="AJ1042" t="str">
        <f t="shared" si="253"/>
        <v>R1025</v>
      </c>
      <c r="AK1042">
        <f t="shared" si="254"/>
        <v>38</v>
      </c>
    </row>
    <row r="1043" spans="1:37" ht="15.6" x14ac:dyDescent="0.3">
      <c r="A1043" s="1" t="s">
        <v>1329</v>
      </c>
      <c r="B1043" t="s">
        <v>5695</v>
      </c>
      <c r="C1043">
        <v>33.4</v>
      </c>
      <c r="D1043">
        <v>4.84</v>
      </c>
      <c r="E1043" t="s">
        <v>2380</v>
      </c>
      <c r="F1043" t="s">
        <v>2380</v>
      </c>
      <c r="G1043" t="s">
        <v>2380</v>
      </c>
      <c r="H1043">
        <v>0</v>
      </c>
      <c r="I1043" t="s">
        <v>2380</v>
      </c>
      <c r="J1043" t="s">
        <v>8344</v>
      </c>
      <c r="K1043" t="s">
        <v>8350</v>
      </c>
      <c r="L1043" t="s">
        <v>9324</v>
      </c>
      <c r="M1043" s="15">
        <v>8457.82</v>
      </c>
      <c r="N1043" t="s">
        <v>11</v>
      </c>
      <c r="O1043" t="s">
        <v>12</v>
      </c>
      <c r="P1043" t="s">
        <v>42</v>
      </c>
      <c r="Q1043">
        <v>50</v>
      </c>
      <c r="U1043" s="1" t="s">
        <v>1329</v>
      </c>
      <c r="V1043" t="str">
        <f t="shared" si="240"/>
        <v>Guitard</v>
      </c>
      <c r="W1043">
        <f t="shared" si="241"/>
        <v>33.4</v>
      </c>
      <c r="X1043">
        <f t="shared" si="242"/>
        <v>4.84</v>
      </c>
      <c r="Y1043" t="str">
        <f t="shared" si="243"/>
        <v>No</v>
      </c>
      <c r="Z1043" t="str">
        <f t="shared" si="244"/>
        <v>No</v>
      </c>
      <c r="AA1043" t="str">
        <f t="shared" si="245"/>
        <v>No</v>
      </c>
      <c r="AB1043">
        <f t="shared" si="246"/>
        <v>0</v>
      </c>
      <c r="AC1043" t="str">
        <f t="shared" si="247"/>
        <v>No</v>
      </c>
      <c r="AD1043" t="str">
        <f t="shared" si="248"/>
        <v>Obesity</v>
      </c>
      <c r="AE1043" t="str">
        <f t="shared" si="249"/>
        <v>Normal</v>
      </c>
      <c r="AF1043" t="str">
        <f t="shared" si="250"/>
        <v>26-Dec-1972</v>
      </c>
      <c r="AG1043" s="18">
        <f>VLOOKUP($U1043,$A1042:$Q$2344,13,FALSE)</f>
        <v>8457.82</v>
      </c>
      <c r="AH1043" t="str">
        <f t="shared" si="251"/>
        <v>tier - 2</v>
      </c>
      <c r="AI1043" t="str">
        <f t="shared" si="252"/>
        <v>tier - 3</v>
      </c>
      <c r="AJ1043" t="str">
        <f t="shared" si="253"/>
        <v>R1011</v>
      </c>
      <c r="AK1043">
        <f t="shared" si="254"/>
        <v>50</v>
      </c>
    </row>
    <row r="1044" spans="1:37" ht="15.6" x14ac:dyDescent="0.3">
      <c r="A1044" s="1" t="s">
        <v>1328</v>
      </c>
      <c r="B1044" t="s">
        <v>5696</v>
      </c>
      <c r="C1044">
        <v>21.5</v>
      </c>
      <c r="D1044">
        <v>9.77</v>
      </c>
      <c r="E1044" t="s">
        <v>2381</v>
      </c>
      <c r="F1044" t="s">
        <v>2380</v>
      </c>
      <c r="G1044" t="s">
        <v>2380</v>
      </c>
      <c r="H1044">
        <v>0</v>
      </c>
      <c r="I1044" t="s">
        <v>2380</v>
      </c>
      <c r="J1044" t="s">
        <v>8346</v>
      </c>
      <c r="K1044" t="s">
        <v>8348</v>
      </c>
      <c r="L1044" t="s">
        <v>9325</v>
      </c>
      <c r="M1044" s="15">
        <v>8466.35</v>
      </c>
      <c r="N1044" t="s">
        <v>11</v>
      </c>
      <c r="O1044" t="s">
        <v>11</v>
      </c>
      <c r="P1044" t="s">
        <v>23</v>
      </c>
      <c r="Q1044">
        <v>30</v>
      </c>
      <c r="U1044" s="1" t="s">
        <v>1328</v>
      </c>
      <c r="V1044" t="str">
        <f t="shared" si="240"/>
        <v>Navas</v>
      </c>
      <c r="W1044">
        <f t="shared" si="241"/>
        <v>21.5</v>
      </c>
      <c r="X1044">
        <f t="shared" si="242"/>
        <v>9.77</v>
      </c>
      <c r="Y1044" t="str">
        <f t="shared" si="243"/>
        <v>Yes</v>
      </c>
      <c r="Z1044" t="str">
        <f t="shared" si="244"/>
        <v>No</v>
      </c>
      <c r="AA1044" t="str">
        <f t="shared" si="245"/>
        <v>No</v>
      </c>
      <c r="AB1044">
        <f t="shared" si="246"/>
        <v>0</v>
      </c>
      <c r="AC1044" t="str">
        <f t="shared" si="247"/>
        <v>No</v>
      </c>
      <c r="AD1044" t="str">
        <f t="shared" si="248"/>
        <v>Normal weight</v>
      </c>
      <c r="AE1044" t="str">
        <f t="shared" si="249"/>
        <v>Diabetes</v>
      </c>
      <c r="AF1044" t="str">
        <f t="shared" si="250"/>
        <v>9-Sep-1992</v>
      </c>
      <c r="AG1044" s="18">
        <f>VLOOKUP($U1044,$A1043:$Q$2344,13,FALSE)</f>
        <v>8466.35</v>
      </c>
      <c r="AH1044" t="str">
        <f t="shared" si="251"/>
        <v>tier - 2</v>
      </c>
      <c r="AI1044" t="str">
        <f t="shared" si="252"/>
        <v>tier - 2</v>
      </c>
      <c r="AJ1044" t="str">
        <f t="shared" si="253"/>
        <v>R1012</v>
      </c>
      <c r="AK1044">
        <f t="shared" si="254"/>
        <v>30</v>
      </c>
    </row>
    <row r="1045" spans="1:37" ht="15.6" x14ac:dyDescent="0.3">
      <c r="A1045" s="1" t="s">
        <v>1327</v>
      </c>
      <c r="B1045" t="s">
        <v>5697</v>
      </c>
      <c r="C1045">
        <v>38.14</v>
      </c>
      <c r="D1045">
        <v>5.84</v>
      </c>
      <c r="E1045" t="s">
        <v>2380</v>
      </c>
      <c r="F1045" t="s">
        <v>2380</v>
      </c>
      <c r="G1045" t="s">
        <v>2380</v>
      </c>
      <c r="H1045">
        <v>0</v>
      </c>
      <c r="I1045" t="s">
        <v>2380</v>
      </c>
      <c r="J1045" t="s">
        <v>8344</v>
      </c>
      <c r="K1045" t="s">
        <v>8349</v>
      </c>
      <c r="L1045" t="s">
        <v>9326</v>
      </c>
      <c r="M1045" s="15">
        <v>8471.65</v>
      </c>
      <c r="N1045" t="s">
        <v>11</v>
      </c>
      <c r="O1045" t="s">
        <v>16</v>
      </c>
      <c r="P1045" t="s">
        <v>23</v>
      </c>
      <c r="Q1045">
        <v>29</v>
      </c>
      <c r="U1045" s="1" t="s">
        <v>1327</v>
      </c>
      <c r="V1045" t="str">
        <f t="shared" si="240"/>
        <v>Ptucha</v>
      </c>
      <c r="W1045">
        <f t="shared" si="241"/>
        <v>38.14</v>
      </c>
      <c r="X1045">
        <f t="shared" si="242"/>
        <v>5.84</v>
      </c>
      <c r="Y1045" t="str">
        <f t="shared" si="243"/>
        <v>No</v>
      </c>
      <c r="Z1045" t="str">
        <f t="shared" si="244"/>
        <v>No</v>
      </c>
      <c r="AA1045" t="str">
        <f t="shared" si="245"/>
        <v>No</v>
      </c>
      <c r="AB1045">
        <f t="shared" si="246"/>
        <v>0</v>
      </c>
      <c r="AC1045" t="str">
        <f t="shared" si="247"/>
        <v>No</v>
      </c>
      <c r="AD1045" t="str">
        <f t="shared" si="248"/>
        <v>Obesity</v>
      </c>
      <c r="AE1045" t="str">
        <f t="shared" si="249"/>
        <v>Prediabetes</v>
      </c>
      <c r="AF1045" t="str">
        <f t="shared" si="250"/>
        <v>10-Nov-1993</v>
      </c>
      <c r="AG1045" s="18">
        <f>VLOOKUP($U1045,$A1044:$Q$2344,13,FALSE)</f>
        <v>8471.65</v>
      </c>
      <c r="AH1045" t="str">
        <f t="shared" si="251"/>
        <v>tier - 2</v>
      </c>
      <c r="AI1045" t="str">
        <f t="shared" si="252"/>
        <v>tier - 1</v>
      </c>
      <c r="AJ1045" t="str">
        <f t="shared" si="253"/>
        <v>R1012</v>
      </c>
      <c r="AK1045">
        <f t="shared" si="254"/>
        <v>29</v>
      </c>
    </row>
    <row r="1046" spans="1:37" ht="15.6" x14ac:dyDescent="0.3">
      <c r="A1046" s="1" t="s">
        <v>1326</v>
      </c>
      <c r="B1046" t="s">
        <v>5698</v>
      </c>
      <c r="C1046">
        <v>35.42</v>
      </c>
      <c r="D1046">
        <v>8.6999999999999993</v>
      </c>
      <c r="E1046" t="s">
        <v>2381</v>
      </c>
      <c r="F1046" t="s">
        <v>2380</v>
      </c>
      <c r="G1046" t="s">
        <v>2380</v>
      </c>
      <c r="H1046">
        <v>1</v>
      </c>
      <c r="I1046" t="s">
        <v>2380</v>
      </c>
      <c r="J1046" t="s">
        <v>8344</v>
      </c>
      <c r="K1046" t="s">
        <v>8348</v>
      </c>
      <c r="L1046" t="s">
        <v>9327</v>
      </c>
      <c r="M1046" s="15">
        <v>8515.76</v>
      </c>
      <c r="N1046" t="s">
        <v>11</v>
      </c>
      <c r="O1046" t="s">
        <v>11</v>
      </c>
      <c r="P1046" t="s">
        <v>13</v>
      </c>
      <c r="Q1046">
        <v>45</v>
      </c>
      <c r="U1046" s="1" t="s">
        <v>1326</v>
      </c>
      <c r="V1046" t="str">
        <f t="shared" si="240"/>
        <v>Kirouac</v>
      </c>
      <c r="W1046">
        <f t="shared" si="241"/>
        <v>35.42</v>
      </c>
      <c r="X1046">
        <f t="shared" si="242"/>
        <v>8.6999999999999993</v>
      </c>
      <c r="Y1046" t="str">
        <f t="shared" si="243"/>
        <v>Yes</v>
      </c>
      <c r="Z1046" t="str">
        <f t="shared" si="244"/>
        <v>No</v>
      </c>
      <c r="AA1046" t="str">
        <f t="shared" si="245"/>
        <v>No</v>
      </c>
      <c r="AB1046">
        <f t="shared" si="246"/>
        <v>1</v>
      </c>
      <c r="AC1046" t="str">
        <f t="shared" si="247"/>
        <v>No</v>
      </c>
      <c r="AD1046" t="str">
        <f t="shared" si="248"/>
        <v>Obesity</v>
      </c>
      <c r="AE1046" t="str">
        <f t="shared" si="249"/>
        <v>Diabetes</v>
      </c>
      <c r="AF1046" t="str">
        <f t="shared" si="250"/>
        <v>26-Dec-1977</v>
      </c>
      <c r="AG1046" s="18">
        <f>VLOOKUP($U1046,$A1045:$Q$2344,13,FALSE)</f>
        <v>8515.76</v>
      </c>
      <c r="AH1046" t="str">
        <f t="shared" si="251"/>
        <v>tier - 2</v>
      </c>
      <c r="AI1046" t="str">
        <f t="shared" si="252"/>
        <v>tier - 2</v>
      </c>
      <c r="AJ1046" t="str">
        <f t="shared" si="253"/>
        <v>R1013</v>
      </c>
      <c r="AK1046">
        <f t="shared" si="254"/>
        <v>45</v>
      </c>
    </row>
    <row r="1047" spans="1:37" ht="15.6" x14ac:dyDescent="0.3">
      <c r="A1047" s="1" t="s">
        <v>1325</v>
      </c>
      <c r="B1047" t="s">
        <v>5699</v>
      </c>
      <c r="C1047">
        <v>35.625</v>
      </c>
      <c r="D1047">
        <v>10.79</v>
      </c>
      <c r="E1047" t="s">
        <v>2380</v>
      </c>
      <c r="F1047" t="s">
        <v>2380</v>
      </c>
      <c r="G1047" t="s">
        <v>2380</v>
      </c>
      <c r="H1047">
        <v>0</v>
      </c>
      <c r="I1047" t="s">
        <v>2380</v>
      </c>
      <c r="J1047" t="s">
        <v>8344</v>
      </c>
      <c r="K1047" t="s">
        <v>8348</v>
      </c>
      <c r="L1047" t="s">
        <v>9328</v>
      </c>
      <c r="M1047" s="15">
        <v>8516.83</v>
      </c>
      <c r="N1047" t="s">
        <v>11</v>
      </c>
      <c r="O1047" t="s">
        <v>16</v>
      </c>
      <c r="P1047" t="s">
        <v>13</v>
      </c>
      <c r="Q1047">
        <v>45</v>
      </c>
      <c r="U1047" s="1" t="s">
        <v>1325</v>
      </c>
      <c r="V1047" t="str">
        <f t="shared" si="240"/>
        <v>Toews</v>
      </c>
      <c r="W1047">
        <f t="shared" si="241"/>
        <v>35.625</v>
      </c>
      <c r="X1047">
        <f t="shared" si="242"/>
        <v>10.79</v>
      </c>
      <c r="Y1047" t="str">
        <f t="shared" si="243"/>
        <v>No</v>
      </c>
      <c r="Z1047" t="str">
        <f t="shared" si="244"/>
        <v>No</v>
      </c>
      <c r="AA1047" t="str">
        <f t="shared" si="245"/>
        <v>No</v>
      </c>
      <c r="AB1047">
        <f t="shared" si="246"/>
        <v>0</v>
      </c>
      <c r="AC1047" t="str">
        <f t="shared" si="247"/>
        <v>No</v>
      </c>
      <c r="AD1047" t="str">
        <f t="shared" si="248"/>
        <v>Obesity</v>
      </c>
      <c r="AE1047" t="str">
        <f t="shared" si="249"/>
        <v>Diabetes</v>
      </c>
      <c r="AF1047" t="str">
        <f t="shared" si="250"/>
        <v>21-Jun-1977</v>
      </c>
      <c r="AG1047" s="18">
        <f>VLOOKUP($U1047,$A1046:$Q$2344,13,FALSE)</f>
        <v>8516.83</v>
      </c>
      <c r="AH1047" t="str">
        <f t="shared" si="251"/>
        <v>tier - 2</v>
      </c>
      <c r="AI1047" t="str">
        <f t="shared" si="252"/>
        <v>tier - 1</v>
      </c>
      <c r="AJ1047" t="str">
        <f t="shared" si="253"/>
        <v>R1013</v>
      </c>
      <c r="AK1047">
        <f t="shared" si="254"/>
        <v>45</v>
      </c>
    </row>
    <row r="1048" spans="1:37" ht="15.6" x14ac:dyDescent="0.3">
      <c r="A1048" s="1" t="s">
        <v>1324</v>
      </c>
      <c r="B1048" t="s">
        <v>5700</v>
      </c>
      <c r="C1048">
        <v>45.51</v>
      </c>
      <c r="D1048">
        <v>4.32</v>
      </c>
      <c r="E1048" t="s">
        <v>2380</v>
      </c>
      <c r="F1048" t="s">
        <v>2380</v>
      </c>
      <c r="G1048" t="s">
        <v>2380</v>
      </c>
      <c r="H1048">
        <v>1</v>
      </c>
      <c r="I1048" t="s">
        <v>2380</v>
      </c>
      <c r="J1048" t="s">
        <v>8344</v>
      </c>
      <c r="K1048" t="s">
        <v>8350</v>
      </c>
      <c r="L1048" t="s">
        <v>9329</v>
      </c>
      <c r="M1048" s="15">
        <v>8520.0300000000007</v>
      </c>
      <c r="N1048" t="s">
        <v>11</v>
      </c>
      <c r="O1048" t="s">
        <v>12</v>
      </c>
      <c r="P1048" t="s">
        <v>42</v>
      </c>
      <c r="Q1048">
        <v>45</v>
      </c>
      <c r="U1048" s="1" t="s">
        <v>1324</v>
      </c>
      <c r="V1048" t="str">
        <f t="shared" si="240"/>
        <v>Perry</v>
      </c>
      <c r="W1048">
        <f t="shared" si="241"/>
        <v>45.51</v>
      </c>
      <c r="X1048">
        <f t="shared" si="242"/>
        <v>4.32</v>
      </c>
      <c r="Y1048" t="str">
        <f t="shared" si="243"/>
        <v>No</v>
      </c>
      <c r="Z1048" t="str">
        <f t="shared" si="244"/>
        <v>No</v>
      </c>
      <c r="AA1048" t="str">
        <f t="shared" si="245"/>
        <v>No</v>
      </c>
      <c r="AB1048">
        <f t="shared" si="246"/>
        <v>1</v>
      </c>
      <c r="AC1048" t="str">
        <f t="shared" si="247"/>
        <v>No</v>
      </c>
      <c r="AD1048" t="str">
        <f t="shared" si="248"/>
        <v>Obesity</v>
      </c>
      <c r="AE1048" t="str">
        <f t="shared" si="249"/>
        <v>Normal</v>
      </c>
      <c r="AF1048" t="str">
        <f t="shared" si="250"/>
        <v>29-Dec-1977</v>
      </c>
      <c r="AG1048" s="18">
        <f>VLOOKUP($U1048,$A1047:$Q$2344,13,FALSE)</f>
        <v>8520.0300000000007</v>
      </c>
      <c r="AH1048" t="str">
        <f t="shared" si="251"/>
        <v>tier - 2</v>
      </c>
      <c r="AI1048" t="str">
        <f t="shared" si="252"/>
        <v>tier - 3</v>
      </c>
      <c r="AJ1048" t="str">
        <f t="shared" si="253"/>
        <v>R1011</v>
      </c>
      <c r="AK1048">
        <f t="shared" si="254"/>
        <v>45</v>
      </c>
    </row>
    <row r="1049" spans="1:37" ht="15.6" x14ac:dyDescent="0.3">
      <c r="A1049" s="1" t="s">
        <v>1323</v>
      </c>
      <c r="B1049" t="s">
        <v>5701</v>
      </c>
      <c r="C1049">
        <v>37.1</v>
      </c>
      <c r="D1049">
        <v>7.19</v>
      </c>
      <c r="E1049" t="s">
        <v>2381</v>
      </c>
      <c r="F1049" t="s">
        <v>2380</v>
      </c>
      <c r="G1049" t="s">
        <v>2380</v>
      </c>
      <c r="H1049">
        <v>0</v>
      </c>
      <c r="I1049" t="s">
        <v>2380</v>
      </c>
      <c r="J1049" t="s">
        <v>8344</v>
      </c>
      <c r="K1049" t="s">
        <v>8348</v>
      </c>
      <c r="L1049" t="s">
        <v>9330</v>
      </c>
      <c r="M1049" s="15">
        <v>8522</v>
      </c>
      <c r="N1049" t="s">
        <v>11</v>
      </c>
      <c r="O1049" t="s">
        <v>11</v>
      </c>
      <c r="P1049" t="s">
        <v>42</v>
      </c>
      <c r="Q1049">
        <v>43</v>
      </c>
      <c r="U1049" s="1" t="s">
        <v>1323</v>
      </c>
      <c r="V1049" t="str">
        <f t="shared" si="240"/>
        <v>Kretz</v>
      </c>
      <c r="W1049">
        <f t="shared" si="241"/>
        <v>37.1</v>
      </c>
      <c r="X1049">
        <f t="shared" si="242"/>
        <v>7.19</v>
      </c>
      <c r="Y1049" t="str">
        <f t="shared" si="243"/>
        <v>Yes</v>
      </c>
      <c r="Z1049" t="str">
        <f t="shared" si="244"/>
        <v>No</v>
      </c>
      <c r="AA1049" t="str">
        <f t="shared" si="245"/>
        <v>No</v>
      </c>
      <c r="AB1049">
        <f t="shared" si="246"/>
        <v>0</v>
      </c>
      <c r="AC1049" t="str">
        <f t="shared" si="247"/>
        <v>No</v>
      </c>
      <c r="AD1049" t="str">
        <f t="shared" si="248"/>
        <v>Obesity</v>
      </c>
      <c r="AE1049" t="str">
        <f t="shared" si="249"/>
        <v>Diabetes</v>
      </c>
      <c r="AF1049" t="str">
        <f t="shared" si="250"/>
        <v>13-Aug-1979</v>
      </c>
      <c r="AG1049" s="18">
        <f>VLOOKUP($U1049,$A1048:$Q$2344,13,FALSE)</f>
        <v>8522</v>
      </c>
      <c r="AH1049" t="str">
        <f t="shared" si="251"/>
        <v>tier - 2</v>
      </c>
      <c r="AI1049" t="str">
        <f t="shared" si="252"/>
        <v>tier - 2</v>
      </c>
      <c r="AJ1049" t="str">
        <f t="shared" si="253"/>
        <v>R1011</v>
      </c>
      <c r="AK1049">
        <f t="shared" si="254"/>
        <v>43</v>
      </c>
    </row>
    <row r="1050" spans="1:37" ht="15.6" x14ac:dyDescent="0.3">
      <c r="A1050" s="1" t="s">
        <v>1322</v>
      </c>
      <c r="B1050" t="s">
        <v>5702</v>
      </c>
      <c r="C1050">
        <v>30.5</v>
      </c>
      <c r="D1050">
        <v>11.94</v>
      </c>
      <c r="E1050" t="s">
        <v>2381</v>
      </c>
      <c r="F1050" t="s">
        <v>2380</v>
      </c>
      <c r="G1050" t="s">
        <v>2380</v>
      </c>
      <c r="H1050">
        <v>0</v>
      </c>
      <c r="I1050" t="s">
        <v>2380</v>
      </c>
      <c r="J1050" t="s">
        <v>8344</v>
      </c>
      <c r="K1050" t="s">
        <v>8348</v>
      </c>
      <c r="L1050" t="s">
        <v>9331</v>
      </c>
      <c r="M1050" s="15">
        <v>8527.5300000000007</v>
      </c>
      <c r="N1050" t="s">
        <v>11</v>
      </c>
      <c r="O1050" t="s">
        <v>11</v>
      </c>
      <c r="P1050" t="s">
        <v>13</v>
      </c>
      <c r="Q1050">
        <v>45</v>
      </c>
      <c r="U1050" s="1" t="s">
        <v>1322</v>
      </c>
      <c r="V1050" t="str">
        <f t="shared" si="240"/>
        <v>Hempel</v>
      </c>
      <c r="W1050">
        <f t="shared" si="241"/>
        <v>30.5</v>
      </c>
      <c r="X1050">
        <f t="shared" si="242"/>
        <v>11.94</v>
      </c>
      <c r="Y1050" t="str">
        <f t="shared" si="243"/>
        <v>Yes</v>
      </c>
      <c r="Z1050" t="str">
        <f t="shared" si="244"/>
        <v>No</v>
      </c>
      <c r="AA1050" t="str">
        <f t="shared" si="245"/>
        <v>No</v>
      </c>
      <c r="AB1050">
        <f t="shared" si="246"/>
        <v>0</v>
      </c>
      <c r="AC1050" t="str">
        <f t="shared" si="247"/>
        <v>No</v>
      </c>
      <c r="AD1050" t="str">
        <f t="shared" si="248"/>
        <v>Obesity</v>
      </c>
      <c r="AE1050" t="str">
        <f t="shared" si="249"/>
        <v>Diabetes</v>
      </c>
      <c r="AF1050" t="str">
        <f t="shared" si="250"/>
        <v>26-Jul-1977</v>
      </c>
      <c r="AG1050" s="18">
        <f>VLOOKUP($U1050,$A1049:$Q$2344,13,FALSE)</f>
        <v>8527.5300000000007</v>
      </c>
      <c r="AH1050" t="str">
        <f t="shared" si="251"/>
        <v>tier - 2</v>
      </c>
      <c r="AI1050" t="str">
        <f t="shared" si="252"/>
        <v>tier - 2</v>
      </c>
      <c r="AJ1050" t="str">
        <f t="shared" si="253"/>
        <v>R1013</v>
      </c>
      <c r="AK1050">
        <f t="shared" si="254"/>
        <v>45</v>
      </c>
    </row>
    <row r="1051" spans="1:37" ht="15.6" x14ac:dyDescent="0.3">
      <c r="A1051" s="1" t="s">
        <v>1321</v>
      </c>
      <c r="B1051" t="s">
        <v>5703</v>
      </c>
      <c r="C1051">
        <v>28.16</v>
      </c>
      <c r="D1051">
        <v>5.56</v>
      </c>
      <c r="E1051" t="s">
        <v>2380</v>
      </c>
      <c r="F1051" t="s">
        <v>2380</v>
      </c>
      <c r="G1051" t="s">
        <v>2380</v>
      </c>
      <c r="H1051">
        <v>2</v>
      </c>
      <c r="I1051" t="s">
        <v>2380</v>
      </c>
      <c r="J1051" t="s">
        <v>8345</v>
      </c>
      <c r="K1051" t="s">
        <v>8350</v>
      </c>
      <c r="L1051" t="s">
        <v>9332</v>
      </c>
      <c r="M1051" s="15">
        <v>8534.67</v>
      </c>
      <c r="N1051" t="s">
        <v>11</v>
      </c>
      <c r="O1051" t="s">
        <v>12</v>
      </c>
      <c r="P1051" t="s">
        <v>247</v>
      </c>
      <c r="Q1051">
        <v>54</v>
      </c>
      <c r="U1051" s="1" t="s">
        <v>1321</v>
      </c>
      <c r="V1051" t="str">
        <f t="shared" si="240"/>
        <v>McBroom</v>
      </c>
      <c r="W1051">
        <f t="shared" si="241"/>
        <v>28.16</v>
      </c>
      <c r="X1051">
        <f t="shared" si="242"/>
        <v>5.56</v>
      </c>
      <c r="Y1051" t="str">
        <f t="shared" si="243"/>
        <v>No</v>
      </c>
      <c r="Z1051" t="str">
        <f t="shared" si="244"/>
        <v>No</v>
      </c>
      <c r="AA1051" t="str">
        <f t="shared" si="245"/>
        <v>No</v>
      </c>
      <c r="AB1051">
        <f t="shared" si="246"/>
        <v>2</v>
      </c>
      <c r="AC1051" t="str">
        <f t="shared" si="247"/>
        <v>No</v>
      </c>
      <c r="AD1051" t="str">
        <f t="shared" si="248"/>
        <v>Over weight</v>
      </c>
      <c r="AE1051" t="str">
        <f t="shared" si="249"/>
        <v>Normal</v>
      </c>
      <c r="AF1051" t="str">
        <f t="shared" si="250"/>
        <v>24-Jul-1968</v>
      </c>
      <c r="AG1051" s="18">
        <f>VLOOKUP($U1051,$A1050:$Q$2344,13,FALSE)</f>
        <v>8534.67</v>
      </c>
      <c r="AH1051" t="str">
        <f t="shared" si="251"/>
        <v>tier - 2</v>
      </c>
      <c r="AI1051" t="str">
        <f t="shared" si="252"/>
        <v>tier - 3</v>
      </c>
      <c r="AJ1051" t="str">
        <f t="shared" si="253"/>
        <v>R1024</v>
      </c>
      <c r="AK1051">
        <f t="shared" si="254"/>
        <v>54</v>
      </c>
    </row>
    <row r="1052" spans="1:37" ht="15.6" x14ac:dyDescent="0.3">
      <c r="A1052" s="1" t="s">
        <v>1320</v>
      </c>
      <c r="B1052" t="s">
        <v>5704</v>
      </c>
      <c r="C1052">
        <v>29.1</v>
      </c>
      <c r="D1052">
        <v>5.64</v>
      </c>
      <c r="E1052" t="s">
        <v>2381</v>
      </c>
      <c r="F1052" t="s">
        <v>2380</v>
      </c>
      <c r="G1052" t="s">
        <v>2380</v>
      </c>
      <c r="H1052">
        <v>0</v>
      </c>
      <c r="I1052" t="s">
        <v>2380</v>
      </c>
      <c r="J1052" t="s">
        <v>8345</v>
      </c>
      <c r="K1052" t="s">
        <v>8350</v>
      </c>
      <c r="L1052" t="s">
        <v>9333</v>
      </c>
      <c r="M1052" s="15">
        <v>8538.2900000000009</v>
      </c>
      <c r="N1052" t="s">
        <v>11</v>
      </c>
      <c r="O1052" t="s">
        <v>12</v>
      </c>
      <c r="P1052" t="s">
        <v>247</v>
      </c>
      <c r="Q1052">
        <v>41</v>
      </c>
      <c r="U1052" s="1" t="s">
        <v>1320</v>
      </c>
      <c r="V1052" t="str">
        <f t="shared" si="240"/>
        <v>Yoo</v>
      </c>
      <c r="W1052">
        <f t="shared" si="241"/>
        <v>29.1</v>
      </c>
      <c r="X1052">
        <f t="shared" si="242"/>
        <v>5.64</v>
      </c>
      <c r="Y1052" t="str">
        <f t="shared" si="243"/>
        <v>Yes</v>
      </c>
      <c r="Z1052" t="str">
        <f t="shared" si="244"/>
        <v>No</v>
      </c>
      <c r="AA1052" t="str">
        <f t="shared" si="245"/>
        <v>No</v>
      </c>
      <c r="AB1052">
        <f t="shared" si="246"/>
        <v>0</v>
      </c>
      <c r="AC1052" t="str">
        <f t="shared" si="247"/>
        <v>No</v>
      </c>
      <c r="AD1052" t="str">
        <f t="shared" si="248"/>
        <v>Over weight</v>
      </c>
      <c r="AE1052" t="str">
        <f t="shared" si="249"/>
        <v>Normal</v>
      </c>
      <c r="AF1052" t="str">
        <f t="shared" si="250"/>
        <v>27-Dec-1981</v>
      </c>
      <c r="AG1052" s="18">
        <f>VLOOKUP($U1052,$A1051:$Q$2344,13,FALSE)</f>
        <v>8538.2900000000009</v>
      </c>
      <c r="AH1052" t="str">
        <f t="shared" si="251"/>
        <v>tier - 2</v>
      </c>
      <c r="AI1052" t="str">
        <f t="shared" si="252"/>
        <v>tier - 3</v>
      </c>
      <c r="AJ1052" t="str">
        <f t="shared" si="253"/>
        <v>R1024</v>
      </c>
      <c r="AK1052">
        <f t="shared" si="254"/>
        <v>41</v>
      </c>
    </row>
    <row r="1053" spans="1:37" ht="15.6" x14ac:dyDescent="0.3">
      <c r="A1053" s="1" t="s">
        <v>1319</v>
      </c>
      <c r="B1053" t="s">
        <v>5705</v>
      </c>
      <c r="C1053">
        <v>30.22</v>
      </c>
      <c r="D1053">
        <v>4.6500000000000004</v>
      </c>
      <c r="E1053" t="s">
        <v>2380</v>
      </c>
      <c r="F1053" t="s">
        <v>2380</v>
      </c>
      <c r="G1053" t="s">
        <v>2380</v>
      </c>
      <c r="H1053">
        <v>0</v>
      </c>
      <c r="I1053" t="s">
        <v>2380</v>
      </c>
      <c r="J1053" t="s">
        <v>8344</v>
      </c>
      <c r="K1053" t="s">
        <v>8350</v>
      </c>
      <c r="L1053" t="s">
        <v>9334</v>
      </c>
      <c r="M1053" s="15">
        <v>8539.67</v>
      </c>
      <c r="N1053" t="s">
        <v>11</v>
      </c>
      <c r="O1053" t="s">
        <v>12</v>
      </c>
      <c r="P1053" t="s">
        <v>42</v>
      </c>
      <c r="Q1053">
        <v>47</v>
      </c>
      <c r="U1053" s="1" t="s">
        <v>1319</v>
      </c>
      <c r="V1053" t="str">
        <f t="shared" si="240"/>
        <v>Rand</v>
      </c>
      <c r="W1053">
        <f t="shared" si="241"/>
        <v>30.22</v>
      </c>
      <c r="X1053">
        <f t="shared" si="242"/>
        <v>4.6500000000000004</v>
      </c>
      <c r="Y1053" t="str">
        <f t="shared" si="243"/>
        <v>No</v>
      </c>
      <c r="Z1053" t="str">
        <f t="shared" si="244"/>
        <v>No</v>
      </c>
      <c r="AA1053" t="str">
        <f t="shared" si="245"/>
        <v>No</v>
      </c>
      <c r="AB1053">
        <f t="shared" si="246"/>
        <v>0</v>
      </c>
      <c r="AC1053" t="str">
        <f t="shared" si="247"/>
        <v>No</v>
      </c>
      <c r="AD1053" t="str">
        <f t="shared" si="248"/>
        <v>Obesity</v>
      </c>
      <c r="AE1053" t="str">
        <f t="shared" si="249"/>
        <v>Normal</v>
      </c>
      <c r="AF1053" t="str">
        <f t="shared" si="250"/>
        <v>6-Nov-1975</v>
      </c>
      <c r="AG1053" s="18">
        <f>VLOOKUP($U1053,$A1052:$Q$2344,13,FALSE)</f>
        <v>8539.67</v>
      </c>
      <c r="AH1053" t="str">
        <f t="shared" si="251"/>
        <v>tier - 2</v>
      </c>
      <c r="AI1053" t="str">
        <f t="shared" si="252"/>
        <v>tier - 3</v>
      </c>
      <c r="AJ1053" t="str">
        <f t="shared" si="253"/>
        <v>R1011</v>
      </c>
      <c r="AK1053">
        <f t="shared" si="254"/>
        <v>47</v>
      </c>
    </row>
    <row r="1054" spans="1:37" ht="15.6" x14ac:dyDescent="0.3">
      <c r="A1054" s="1" t="s">
        <v>1318</v>
      </c>
      <c r="B1054" t="s">
        <v>5706</v>
      </c>
      <c r="C1054">
        <v>24.29</v>
      </c>
      <c r="D1054">
        <v>9.0500000000000007</v>
      </c>
      <c r="E1054" t="s">
        <v>2380</v>
      </c>
      <c r="F1054" t="s">
        <v>2380</v>
      </c>
      <c r="G1054" t="s">
        <v>2380</v>
      </c>
      <c r="H1054">
        <v>0</v>
      </c>
      <c r="I1054" t="s">
        <v>2380</v>
      </c>
      <c r="J1054" t="s">
        <v>8346</v>
      </c>
      <c r="K1054" t="s">
        <v>8348</v>
      </c>
      <c r="L1054" t="s">
        <v>9335</v>
      </c>
      <c r="M1054" s="15">
        <v>8547.69</v>
      </c>
      <c r="N1054" t="s">
        <v>11</v>
      </c>
      <c r="O1054" t="s">
        <v>16</v>
      </c>
      <c r="P1054" t="s">
        <v>13</v>
      </c>
      <c r="Q1054">
        <v>54</v>
      </c>
      <c r="U1054" s="1" t="s">
        <v>1318</v>
      </c>
      <c r="V1054" t="str">
        <f t="shared" si="240"/>
        <v>Wolfe</v>
      </c>
      <c r="W1054">
        <f t="shared" si="241"/>
        <v>24.29</v>
      </c>
      <c r="X1054">
        <f t="shared" si="242"/>
        <v>9.0500000000000007</v>
      </c>
      <c r="Y1054" t="str">
        <f t="shared" si="243"/>
        <v>No</v>
      </c>
      <c r="Z1054" t="str">
        <f t="shared" si="244"/>
        <v>No</v>
      </c>
      <c r="AA1054" t="str">
        <f t="shared" si="245"/>
        <v>No</v>
      </c>
      <c r="AB1054">
        <f t="shared" si="246"/>
        <v>0</v>
      </c>
      <c r="AC1054" t="str">
        <f t="shared" si="247"/>
        <v>No</v>
      </c>
      <c r="AD1054" t="str">
        <f t="shared" si="248"/>
        <v>Normal weight</v>
      </c>
      <c r="AE1054" t="str">
        <f t="shared" si="249"/>
        <v>Diabetes</v>
      </c>
      <c r="AF1054" t="str">
        <f t="shared" si="250"/>
        <v>12-Dec-1968</v>
      </c>
      <c r="AG1054" s="18">
        <f>VLOOKUP($U1054,$A1053:$Q$2344,13,FALSE)</f>
        <v>8547.69</v>
      </c>
      <c r="AH1054" t="str">
        <f t="shared" si="251"/>
        <v>tier - 2</v>
      </c>
      <c r="AI1054" t="str">
        <f t="shared" si="252"/>
        <v>tier - 1</v>
      </c>
      <c r="AJ1054" t="str">
        <f t="shared" si="253"/>
        <v>R1013</v>
      </c>
      <c r="AK1054">
        <f t="shared" si="254"/>
        <v>54</v>
      </c>
    </row>
    <row r="1055" spans="1:37" ht="15.6" x14ac:dyDescent="0.3">
      <c r="A1055" s="1" t="s">
        <v>1317</v>
      </c>
      <c r="B1055" t="s">
        <v>5707</v>
      </c>
      <c r="C1055">
        <v>29.39</v>
      </c>
      <c r="D1055">
        <v>4.5199999999999996</v>
      </c>
      <c r="E1055" t="s">
        <v>2381</v>
      </c>
      <c r="F1055" t="s">
        <v>2380</v>
      </c>
      <c r="G1055" t="s">
        <v>2380</v>
      </c>
      <c r="H1055">
        <v>0</v>
      </c>
      <c r="I1055" t="s">
        <v>2380</v>
      </c>
      <c r="J1055" t="s">
        <v>8345</v>
      </c>
      <c r="K1055" t="s">
        <v>8350</v>
      </c>
      <c r="L1055" t="s">
        <v>9336</v>
      </c>
      <c r="M1055" s="15">
        <v>8551.35</v>
      </c>
      <c r="N1055" t="s">
        <v>11</v>
      </c>
      <c r="O1055" t="s">
        <v>11</v>
      </c>
      <c r="P1055" t="s">
        <v>42</v>
      </c>
      <c r="Q1055">
        <v>47</v>
      </c>
      <c r="U1055" s="1" t="s">
        <v>1317</v>
      </c>
      <c r="V1055" t="str">
        <f t="shared" si="240"/>
        <v>Vance</v>
      </c>
      <c r="W1055">
        <f t="shared" si="241"/>
        <v>29.39</v>
      </c>
      <c r="X1055">
        <f t="shared" si="242"/>
        <v>4.5199999999999996</v>
      </c>
      <c r="Y1055" t="str">
        <f t="shared" si="243"/>
        <v>Yes</v>
      </c>
      <c r="Z1055" t="str">
        <f t="shared" si="244"/>
        <v>No</v>
      </c>
      <c r="AA1055" t="str">
        <f t="shared" si="245"/>
        <v>No</v>
      </c>
      <c r="AB1055">
        <f t="shared" si="246"/>
        <v>0</v>
      </c>
      <c r="AC1055" t="str">
        <f t="shared" si="247"/>
        <v>No</v>
      </c>
      <c r="AD1055" t="str">
        <f t="shared" si="248"/>
        <v>Over weight</v>
      </c>
      <c r="AE1055" t="str">
        <f t="shared" si="249"/>
        <v>Normal</v>
      </c>
      <c r="AF1055" t="str">
        <f t="shared" si="250"/>
        <v>6-Aug-1975</v>
      </c>
      <c r="AG1055" s="18">
        <f>VLOOKUP($U1055,$A1054:$Q$2344,13,FALSE)</f>
        <v>8551.35</v>
      </c>
      <c r="AH1055" t="str">
        <f t="shared" si="251"/>
        <v>tier - 2</v>
      </c>
      <c r="AI1055" t="str">
        <f t="shared" si="252"/>
        <v>tier - 2</v>
      </c>
      <c r="AJ1055" t="str">
        <f t="shared" si="253"/>
        <v>R1011</v>
      </c>
      <c r="AK1055">
        <f t="shared" si="254"/>
        <v>47</v>
      </c>
    </row>
    <row r="1056" spans="1:37" ht="15.6" x14ac:dyDescent="0.3">
      <c r="A1056" s="1" t="s">
        <v>1316</v>
      </c>
      <c r="B1056" t="s">
        <v>5708</v>
      </c>
      <c r="C1056">
        <v>25.66</v>
      </c>
      <c r="D1056">
        <v>4.62</v>
      </c>
      <c r="E1056" t="s">
        <v>2381</v>
      </c>
      <c r="F1056" t="s">
        <v>2380</v>
      </c>
      <c r="G1056" t="s">
        <v>2380</v>
      </c>
      <c r="H1056">
        <v>1</v>
      </c>
      <c r="I1056" t="s">
        <v>2380</v>
      </c>
      <c r="J1056" t="s">
        <v>8345</v>
      </c>
      <c r="K1056" t="s">
        <v>8350</v>
      </c>
      <c r="L1056" t="s">
        <v>9337</v>
      </c>
      <c r="M1056" s="15">
        <v>8556.91</v>
      </c>
      <c r="N1056" t="s">
        <v>11</v>
      </c>
      <c r="O1056" t="s">
        <v>16</v>
      </c>
      <c r="P1056" t="s">
        <v>42</v>
      </c>
      <c r="Q1056">
        <v>47</v>
      </c>
      <c r="U1056" s="1" t="s">
        <v>1316</v>
      </c>
      <c r="V1056" t="str">
        <f t="shared" si="240"/>
        <v>Burnett</v>
      </c>
      <c r="W1056">
        <f t="shared" si="241"/>
        <v>25.66</v>
      </c>
      <c r="X1056">
        <f t="shared" si="242"/>
        <v>4.62</v>
      </c>
      <c r="Y1056" t="str">
        <f t="shared" si="243"/>
        <v>Yes</v>
      </c>
      <c r="Z1056" t="str">
        <f t="shared" si="244"/>
        <v>No</v>
      </c>
      <c r="AA1056" t="str">
        <f t="shared" si="245"/>
        <v>No</v>
      </c>
      <c r="AB1056">
        <f t="shared" si="246"/>
        <v>1</v>
      </c>
      <c r="AC1056" t="str">
        <f t="shared" si="247"/>
        <v>No</v>
      </c>
      <c r="AD1056" t="str">
        <f t="shared" si="248"/>
        <v>Over weight</v>
      </c>
      <c r="AE1056" t="str">
        <f t="shared" si="249"/>
        <v>Normal</v>
      </c>
      <c r="AF1056" t="str">
        <f t="shared" si="250"/>
        <v>21-Aug-1975</v>
      </c>
      <c r="AG1056" s="18">
        <f>VLOOKUP($U1056,$A1055:$Q$2344,13,FALSE)</f>
        <v>8556.91</v>
      </c>
      <c r="AH1056" t="str">
        <f t="shared" si="251"/>
        <v>tier - 2</v>
      </c>
      <c r="AI1056" t="str">
        <f t="shared" si="252"/>
        <v>tier - 1</v>
      </c>
      <c r="AJ1056" t="str">
        <f t="shared" si="253"/>
        <v>R1011</v>
      </c>
      <c r="AK1056">
        <f t="shared" si="254"/>
        <v>47</v>
      </c>
    </row>
    <row r="1057" spans="1:37" ht="15.6" x14ac:dyDescent="0.3">
      <c r="A1057" s="1" t="s">
        <v>1315</v>
      </c>
      <c r="B1057" t="s">
        <v>5709</v>
      </c>
      <c r="C1057">
        <v>39.11</v>
      </c>
      <c r="D1057">
        <v>5.87</v>
      </c>
      <c r="E1057" t="s">
        <v>2380</v>
      </c>
      <c r="F1057" t="s">
        <v>2380</v>
      </c>
      <c r="G1057" t="s">
        <v>2380</v>
      </c>
      <c r="H1057">
        <v>0</v>
      </c>
      <c r="I1057" t="s">
        <v>2380</v>
      </c>
      <c r="J1057" t="s">
        <v>8344</v>
      </c>
      <c r="K1057" t="s">
        <v>8349</v>
      </c>
      <c r="L1057" t="s">
        <v>9338</v>
      </c>
      <c r="M1057" s="15">
        <v>8567.25</v>
      </c>
      <c r="N1057" t="s">
        <v>11</v>
      </c>
      <c r="O1057" t="s">
        <v>16</v>
      </c>
      <c r="P1057" t="s">
        <v>23</v>
      </c>
      <c r="Q1057">
        <v>34</v>
      </c>
      <c r="U1057" s="1" t="s">
        <v>1315</v>
      </c>
      <c r="V1057" t="str">
        <f t="shared" si="240"/>
        <v>Clason</v>
      </c>
      <c r="W1057">
        <f t="shared" si="241"/>
        <v>39.11</v>
      </c>
      <c r="X1057">
        <f t="shared" si="242"/>
        <v>5.87</v>
      </c>
      <c r="Y1057" t="str">
        <f t="shared" si="243"/>
        <v>No</v>
      </c>
      <c r="Z1057" t="str">
        <f t="shared" si="244"/>
        <v>No</v>
      </c>
      <c r="AA1057" t="str">
        <f t="shared" si="245"/>
        <v>No</v>
      </c>
      <c r="AB1057">
        <f t="shared" si="246"/>
        <v>0</v>
      </c>
      <c r="AC1057" t="str">
        <f t="shared" si="247"/>
        <v>No</v>
      </c>
      <c r="AD1057" t="str">
        <f t="shared" si="248"/>
        <v>Obesity</v>
      </c>
      <c r="AE1057" t="str">
        <f t="shared" si="249"/>
        <v>Prediabetes</v>
      </c>
      <c r="AF1057" t="str">
        <f t="shared" si="250"/>
        <v>21-Sep-1988</v>
      </c>
      <c r="AG1057" s="18">
        <f>VLOOKUP($U1057,$A1056:$Q$2344,13,FALSE)</f>
        <v>8567.25</v>
      </c>
      <c r="AH1057" t="str">
        <f t="shared" si="251"/>
        <v>tier - 2</v>
      </c>
      <c r="AI1057" t="str">
        <f t="shared" si="252"/>
        <v>tier - 1</v>
      </c>
      <c r="AJ1057" t="str">
        <f t="shared" si="253"/>
        <v>R1012</v>
      </c>
      <c r="AK1057">
        <f t="shared" si="254"/>
        <v>34</v>
      </c>
    </row>
    <row r="1058" spans="1:37" ht="15.6" x14ac:dyDescent="0.3">
      <c r="A1058" s="1" t="s">
        <v>1314</v>
      </c>
      <c r="B1058" t="s">
        <v>5652</v>
      </c>
      <c r="C1058">
        <v>43.78</v>
      </c>
      <c r="D1058">
        <v>5.71</v>
      </c>
      <c r="E1058" t="s">
        <v>2380</v>
      </c>
      <c r="F1058" t="s">
        <v>2380</v>
      </c>
      <c r="G1058" t="s">
        <v>2380</v>
      </c>
      <c r="H1058">
        <v>1</v>
      </c>
      <c r="I1058" t="s">
        <v>2380</v>
      </c>
      <c r="J1058" t="s">
        <v>8344</v>
      </c>
      <c r="K1058" t="s">
        <v>8349</v>
      </c>
      <c r="L1058" t="s">
        <v>9339</v>
      </c>
      <c r="M1058" s="15">
        <v>8569.86</v>
      </c>
      <c r="N1058" t="s">
        <v>11</v>
      </c>
      <c r="O1058" t="s">
        <v>12</v>
      </c>
      <c r="P1058" t="s">
        <v>13</v>
      </c>
      <c r="Q1058">
        <v>47</v>
      </c>
      <c r="U1058" s="1" t="s">
        <v>1314</v>
      </c>
      <c r="V1058" t="str">
        <f t="shared" si="240"/>
        <v>Donnelly</v>
      </c>
      <c r="W1058">
        <f t="shared" si="241"/>
        <v>43.78</v>
      </c>
      <c r="X1058">
        <f t="shared" si="242"/>
        <v>5.71</v>
      </c>
      <c r="Y1058" t="str">
        <f t="shared" si="243"/>
        <v>No</v>
      </c>
      <c r="Z1058" t="str">
        <f t="shared" si="244"/>
        <v>No</v>
      </c>
      <c r="AA1058" t="str">
        <f t="shared" si="245"/>
        <v>No</v>
      </c>
      <c r="AB1058">
        <f t="shared" si="246"/>
        <v>1</v>
      </c>
      <c r="AC1058" t="str">
        <f t="shared" si="247"/>
        <v>No</v>
      </c>
      <c r="AD1058" t="str">
        <f t="shared" si="248"/>
        <v>Obesity</v>
      </c>
      <c r="AE1058" t="str">
        <f t="shared" si="249"/>
        <v>Prediabetes</v>
      </c>
      <c r="AF1058" t="str">
        <f t="shared" si="250"/>
        <v>26-Sep-1975</v>
      </c>
      <c r="AG1058" s="18">
        <f>VLOOKUP($U1058,$A1057:$Q$2344,13,FALSE)</f>
        <v>8569.86</v>
      </c>
      <c r="AH1058" t="str">
        <f t="shared" si="251"/>
        <v>tier - 2</v>
      </c>
      <c r="AI1058" t="str">
        <f t="shared" si="252"/>
        <v>tier - 3</v>
      </c>
      <c r="AJ1058" t="str">
        <f t="shared" si="253"/>
        <v>R1013</v>
      </c>
      <c r="AK1058">
        <f t="shared" si="254"/>
        <v>47</v>
      </c>
    </row>
    <row r="1059" spans="1:37" ht="15.6" x14ac:dyDescent="0.3">
      <c r="A1059" s="1" t="s">
        <v>1313</v>
      </c>
      <c r="B1059" t="s">
        <v>5710</v>
      </c>
      <c r="C1059">
        <v>24.35</v>
      </c>
      <c r="D1059">
        <v>9.08</v>
      </c>
      <c r="E1059" t="s">
        <v>2380</v>
      </c>
      <c r="F1059" t="s">
        <v>2380</v>
      </c>
      <c r="G1059" t="s">
        <v>2380</v>
      </c>
      <c r="H1059">
        <v>0</v>
      </c>
      <c r="I1059" t="s">
        <v>2380</v>
      </c>
      <c r="J1059" t="s">
        <v>8346</v>
      </c>
      <c r="K1059" t="s">
        <v>8348</v>
      </c>
      <c r="L1059" t="s">
        <v>9340</v>
      </c>
      <c r="M1059" s="15">
        <v>8572.0400000000009</v>
      </c>
      <c r="N1059" t="s">
        <v>11</v>
      </c>
      <c r="O1059" t="s">
        <v>11</v>
      </c>
      <c r="P1059" t="s">
        <v>300</v>
      </c>
      <c r="Q1059">
        <v>40</v>
      </c>
      <c r="U1059" s="1" t="s">
        <v>1313</v>
      </c>
      <c r="V1059" t="str">
        <f t="shared" si="240"/>
        <v>Pietz</v>
      </c>
      <c r="W1059">
        <f t="shared" si="241"/>
        <v>24.35</v>
      </c>
      <c r="X1059">
        <f t="shared" si="242"/>
        <v>9.08</v>
      </c>
      <c r="Y1059" t="str">
        <f t="shared" si="243"/>
        <v>No</v>
      </c>
      <c r="Z1059" t="str">
        <f t="shared" si="244"/>
        <v>No</v>
      </c>
      <c r="AA1059" t="str">
        <f t="shared" si="245"/>
        <v>No</v>
      </c>
      <c r="AB1059">
        <f t="shared" si="246"/>
        <v>0</v>
      </c>
      <c r="AC1059" t="str">
        <f t="shared" si="247"/>
        <v>No</v>
      </c>
      <c r="AD1059" t="str">
        <f t="shared" si="248"/>
        <v>Normal weight</v>
      </c>
      <c r="AE1059" t="str">
        <f t="shared" si="249"/>
        <v>Diabetes</v>
      </c>
      <c r="AF1059" t="str">
        <f t="shared" si="250"/>
        <v>6-Dec-1982</v>
      </c>
      <c r="AG1059" s="18">
        <f>VLOOKUP($U1059,$A1058:$Q$2344,13,FALSE)</f>
        <v>8572.0400000000009</v>
      </c>
      <c r="AH1059" t="str">
        <f t="shared" si="251"/>
        <v>tier - 2</v>
      </c>
      <c r="AI1059" t="str">
        <f t="shared" si="252"/>
        <v>tier - 2</v>
      </c>
      <c r="AJ1059" t="str">
        <f t="shared" si="253"/>
        <v>R1021</v>
      </c>
      <c r="AK1059">
        <f t="shared" si="254"/>
        <v>40</v>
      </c>
    </row>
    <row r="1060" spans="1:37" ht="15.6" x14ac:dyDescent="0.3">
      <c r="A1060" s="1" t="s">
        <v>1312</v>
      </c>
      <c r="B1060" t="s">
        <v>5711</v>
      </c>
      <c r="C1060">
        <v>40.299999999999997</v>
      </c>
      <c r="D1060">
        <v>5.3</v>
      </c>
      <c r="E1060" t="s">
        <v>2381</v>
      </c>
      <c r="F1060" t="s">
        <v>2380</v>
      </c>
      <c r="G1060" t="s">
        <v>2380</v>
      </c>
      <c r="H1060">
        <v>2</v>
      </c>
      <c r="I1060" t="s">
        <v>2380</v>
      </c>
      <c r="J1060" t="s">
        <v>8344</v>
      </c>
      <c r="K1060" t="s">
        <v>8350</v>
      </c>
      <c r="L1060" t="s">
        <v>9341</v>
      </c>
      <c r="M1060" s="15">
        <v>8573.2999999999993</v>
      </c>
      <c r="N1060" t="s">
        <v>11</v>
      </c>
      <c r="O1060" t="s">
        <v>11</v>
      </c>
      <c r="P1060" t="s">
        <v>300</v>
      </c>
      <c r="Q1060">
        <v>35</v>
      </c>
      <c r="U1060" s="1" t="s">
        <v>1312</v>
      </c>
      <c r="V1060" t="str">
        <f t="shared" si="240"/>
        <v>Tegenkamp</v>
      </c>
      <c r="W1060">
        <f t="shared" si="241"/>
        <v>40.299999999999997</v>
      </c>
      <c r="X1060">
        <f t="shared" si="242"/>
        <v>5.3</v>
      </c>
      <c r="Y1060" t="str">
        <f t="shared" si="243"/>
        <v>Yes</v>
      </c>
      <c r="Z1060" t="str">
        <f t="shared" si="244"/>
        <v>No</v>
      </c>
      <c r="AA1060" t="str">
        <f t="shared" si="245"/>
        <v>No</v>
      </c>
      <c r="AB1060">
        <f t="shared" si="246"/>
        <v>2</v>
      </c>
      <c r="AC1060" t="str">
        <f t="shared" si="247"/>
        <v>No</v>
      </c>
      <c r="AD1060" t="str">
        <f t="shared" si="248"/>
        <v>Obesity</v>
      </c>
      <c r="AE1060" t="str">
        <f t="shared" si="249"/>
        <v>Normal</v>
      </c>
      <c r="AF1060" t="str">
        <f t="shared" si="250"/>
        <v>11-Nov-1987</v>
      </c>
      <c r="AG1060" s="18">
        <f>VLOOKUP($U1060,$A1059:$Q$2344,13,FALSE)</f>
        <v>8573.2999999999993</v>
      </c>
      <c r="AH1060" t="str">
        <f t="shared" si="251"/>
        <v>tier - 2</v>
      </c>
      <c r="AI1060" t="str">
        <f t="shared" si="252"/>
        <v>tier - 2</v>
      </c>
      <c r="AJ1060" t="str">
        <f t="shared" si="253"/>
        <v>R1021</v>
      </c>
      <c r="AK1060">
        <f t="shared" si="254"/>
        <v>35</v>
      </c>
    </row>
    <row r="1061" spans="1:37" ht="15.6" x14ac:dyDescent="0.3">
      <c r="A1061" s="1" t="s">
        <v>1311</v>
      </c>
      <c r="B1061" t="s">
        <v>5712</v>
      </c>
      <c r="C1061">
        <v>32.774999999999999</v>
      </c>
      <c r="D1061">
        <v>11.76</v>
      </c>
      <c r="E1061" t="s">
        <v>2381</v>
      </c>
      <c r="F1061" t="s">
        <v>2380</v>
      </c>
      <c r="G1061" t="s">
        <v>2380</v>
      </c>
      <c r="H1061">
        <v>0</v>
      </c>
      <c r="I1061" t="s">
        <v>2380</v>
      </c>
      <c r="J1061" t="s">
        <v>8344</v>
      </c>
      <c r="K1061" t="s">
        <v>8348</v>
      </c>
      <c r="L1061" t="s">
        <v>9342</v>
      </c>
      <c r="M1061" s="15">
        <v>8582.2999999999993</v>
      </c>
      <c r="N1061" t="s">
        <v>11</v>
      </c>
      <c r="O1061" t="s">
        <v>16</v>
      </c>
      <c r="P1061" t="s">
        <v>13</v>
      </c>
      <c r="Q1061">
        <v>39</v>
      </c>
      <c r="U1061" s="1" t="s">
        <v>1311</v>
      </c>
      <c r="V1061" t="str">
        <f t="shared" si="240"/>
        <v>Dover</v>
      </c>
      <c r="W1061">
        <f t="shared" si="241"/>
        <v>32.774999999999999</v>
      </c>
      <c r="X1061">
        <f t="shared" si="242"/>
        <v>11.76</v>
      </c>
      <c r="Y1061" t="str">
        <f t="shared" si="243"/>
        <v>Yes</v>
      </c>
      <c r="Z1061" t="str">
        <f t="shared" si="244"/>
        <v>No</v>
      </c>
      <c r="AA1061" t="str">
        <f t="shared" si="245"/>
        <v>No</v>
      </c>
      <c r="AB1061">
        <f t="shared" si="246"/>
        <v>0</v>
      </c>
      <c r="AC1061" t="str">
        <f t="shared" si="247"/>
        <v>No</v>
      </c>
      <c r="AD1061" t="str">
        <f t="shared" si="248"/>
        <v>Obesity</v>
      </c>
      <c r="AE1061" t="str">
        <f t="shared" si="249"/>
        <v>Diabetes</v>
      </c>
      <c r="AF1061" t="str">
        <f t="shared" si="250"/>
        <v>30-Dec-1983</v>
      </c>
      <c r="AG1061" s="18">
        <f>VLOOKUP($U1061,$A1060:$Q$2344,13,FALSE)</f>
        <v>8582.2999999999993</v>
      </c>
      <c r="AH1061" t="str">
        <f t="shared" si="251"/>
        <v>tier - 2</v>
      </c>
      <c r="AI1061" t="str">
        <f t="shared" si="252"/>
        <v>tier - 1</v>
      </c>
      <c r="AJ1061" t="str">
        <f t="shared" si="253"/>
        <v>R1013</v>
      </c>
      <c r="AK1061">
        <f t="shared" si="254"/>
        <v>39</v>
      </c>
    </row>
    <row r="1062" spans="1:37" ht="15.6" x14ac:dyDescent="0.3">
      <c r="A1062" s="1" t="s">
        <v>1310</v>
      </c>
      <c r="B1062" t="s">
        <v>5713</v>
      </c>
      <c r="C1062">
        <v>39.6</v>
      </c>
      <c r="D1062">
        <v>5.1100000000000003</v>
      </c>
      <c r="E1062" t="s">
        <v>2381</v>
      </c>
      <c r="F1062" t="s">
        <v>2380</v>
      </c>
      <c r="G1062" t="s">
        <v>2380</v>
      </c>
      <c r="H1062">
        <v>2</v>
      </c>
      <c r="I1062" t="s">
        <v>2380</v>
      </c>
      <c r="J1062" t="s">
        <v>8344</v>
      </c>
      <c r="K1062" t="s">
        <v>8350</v>
      </c>
      <c r="L1062" t="s">
        <v>9343</v>
      </c>
      <c r="M1062" s="15">
        <v>8596.83</v>
      </c>
      <c r="N1062" t="s">
        <v>11</v>
      </c>
      <c r="O1062" t="s">
        <v>12</v>
      </c>
      <c r="P1062" t="s">
        <v>13</v>
      </c>
      <c r="Q1062">
        <v>39</v>
      </c>
      <c r="U1062" s="1" t="s">
        <v>1310</v>
      </c>
      <c r="V1062" t="str">
        <f t="shared" si="240"/>
        <v>Dockemeyer</v>
      </c>
      <c r="W1062">
        <f t="shared" si="241"/>
        <v>39.6</v>
      </c>
      <c r="X1062">
        <f t="shared" si="242"/>
        <v>5.1100000000000003</v>
      </c>
      <c r="Y1062" t="str">
        <f t="shared" si="243"/>
        <v>Yes</v>
      </c>
      <c r="Z1062" t="str">
        <f t="shared" si="244"/>
        <v>No</v>
      </c>
      <c r="AA1062" t="str">
        <f t="shared" si="245"/>
        <v>No</v>
      </c>
      <c r="AB1062">
        <f t="shared" si="246"/>
        <v>2</v>
      </c>
      <c r="AC1062" t="str">
        <f t="shared" si="247"/>
        <v>No</v>
      </c>
      <c r="AD1062" t="str">
        <f t="shared" si="248"/>
        <v>Obesity</v>
      </c>
      <c r="AE1062" t="str">
        <f t="shared" si="249"/>
        <v>Normal</v>
      </c>
      <c r="AF1062" t="str">
        <f t="shared" si="250"/>
        <v>25-Jul-1983</v>
      </c>
      <c r="AG1062" s="18">
        <f>VLOOKUP($U1062,$A1061:$Q$2344,13,FALSE)</f>
        <v>8596.83</v>
      </c>
      <c r="AH1062" t="str">
        <f t="shared" si="251"/>
        <v>tier - 2</v>
      </c>
      <c r="AI1062" t="str">
        <f t="shared" si="252"/>
        <v>tier - 3</v>
      </c>
      <c r="AJ1062" t="str">
        <f t="shared" si="253"/>
        <v>R1013</v>
      </c>
      <c r="AK1062">
        <f t="shared" si="254"/>
        <v>39</v>
      </c>
    </row>
    <row r="1063" spans="1:37" ht="15.6" x14ac:dyDescent="0.3">
      <c r="A1063" s="1" t="s">
        <v>1309</v>
      </c>
      <c r="B1063" t="s">
        <v>5458</v>
      </c>
      <c r="C1063">
        <v>30.97</v>
      </c>
      <c r="D1063">
        <v>5.54</v>
      </c>
      <c r="E1063" t="s">
        <v>2380</v>
      </c>
      <c r="F1063" t="s">
        <v>2380</v>
      </c>
      <c r="G1063" t="s">
        <v>2380</v>
      </c>
      <c r="H1063">
        <v>2</v>
      </c>
      <c r="I1063" t="s">
        <v>2380</v>
      </c>
      <c r="J1063" t="s">
        <v>8344</v>
      </c>
      <c r="K1063" t="s">
        <v>8350</v>
      </c>
      <c r="L1063" t="s">
        <v>9344</v>
      </c>
      <c r="M1063" s="15">
        <v>8601.33</v>
      </c>
      <c r="N1063" t="s">
        <v>11</v>
      </c>
      <c r="O1063" t="s">
        <v>16</v>
      </c>
      <c r="P1063" t="s">
        <v>13</v>
      </c>
      <c r="Q1063">
        <v>49</v>
      </c>
      <c r="U1063" s="1" t="s">
        <v>1309</v>
      </c>
      <c r="V1063" t="str">
        <f t="shared" si="240"/>
        <v>Steele</v>
      </c>
      <c r="W1063">
        <f t="shared" si="241"/>
        <v>30.97</v>
      </c>
      <c r="X1063">
        <f t="shared" si="242"/>
        <v>5.54</v>
      </c>
      <c r="Y1063" t="str">
        <f t="shared" si="243"/>
        <v>No</v>
      </c>
      <c r="Z1063" t="str">
        <f t="shared" si="244"/>
        <v>No</v>
      </c>
      <c r="AA1063" t="str">
        <f t="shared" si="245"/>
        <v>No</v>
      </c>
      <c r="AB1063">
        <f t="shared" si="246"/>
        <v>2</v>
      </c>
      <c r="AC1063" t="str">
        <f t="shared" si="247"/>
        <v>No</v>
      </c>
      <c r="AD1063" t="str">
        <f t="shared" si="248"/>
        <v>Obesity</v>
      </c>
      <c r="AE1063" t="str">
        <f t="shared" si="249"/>
        <v>Normal</v>
      </c>
      <c r="AF1063" t="str">
        <f t="shared" si="250"/>
        <v>11-Jul-1973</v>
      </c>
      <c r="AG1063" s="18">
        <f>VLOOKUP($U1063,$A1062:$Q$2344,13,FALSE)</f>
        <v>8601.33</v>
      </c>
      <c r="AH1063" t="str">
        <f t="shared" si="251"/>
        <v>tier - 2</v>
      </c>
      <c r="AI1063" t="str">
        <f t="shared" si="252"/>
        <v>tier - 1</v>
      </c>
      <c r="AJ1063" t="str">
        <f t="shared" si="253"/>
        <v>R1013</v>
      </c>
      <c r="AK1063">
        <f t="shared" si="254"/>
        <v>49</v>
      </c>
    </row>
    <row r="1064" spans="1:37" ht="15.6" x14ac:dyDescent="0.3">
      <c r="A1064" s="1" t="s">
        <v>1308</v>
      </c>
      <c r="B1064" t="s">
        <v>5714</v>
      </c>
      <c r="C1064">
        <v>27.645</v>
      </c>
      <c r="D1064">
        <v>8.8699999999999992</v>
      </c>
      <c r="E1064" t="s">
        <v>2381</v>
      </c>
      <c r="F1064" t="s">
        <v>2380</v>
      </c>
      <c r="G1064" t="s">
        <v>2380</v>
      </c>
      <c r="H1064">
        <v>0</v>
      </c>
      <c r="I1064" t="s">
        <v>2380</v>
      </c>
      <c r="J1064" t="s">
        <v>8345</v>
      </c>
      <c r="K1064" t="s">
        <v>8348</v>
      </c>
      <c r="L1064" t="s">
        <v>9345</v>
      </c>
      <c r="M1064" s="15">
        <v>8603.82</v>
      </c>
      <c r="N1064" t="s">
        <v>11</v>
      </c>
      <c r="O1064" t="s">
        <v>16</v>
      </c>
      <c r="P1064" t="s">
        <v>166</v>
      </c>
      <c r="Q1064">
        <v>45</v>
      </c>
      <c r="U1064" s="1" t="s">
        <v>1308</v>
      </c>
      <c r="V1064" t="str">
        <f t="shared" si="240"/>
        <v>Harel</v>
      </c>
      <c r="W1064">
        <f t="shared" si="241"/>
        <v>27.645</v>
      </c>
      <c r="X1064">
        <f t="shared" si="242"/>
        <v>8.8699999999999992</v>
      </c>
      <c r="Y1064" t="str">
        <f t="shared" si="243"/>
        <v>Yes</v>
      </c>
      <c r="Z1064" t="str">
        <f t="shared" si="244"/>
        <v>No</v>
      </c>
      <c r="AA1064" t="str">
        <f t="shared" si="245"/>
        <v>No</v>
      </c>
      <c r="AB1064">
        <f t="shared" si="246"/>
        <v>0</v>
      </c>
      <c r="AC1064" t="str">
        <f t="shared" si="247"/>
        <v>No</v>
      </c>
      <c r="AD1064" t="str">
        <f t="shared" si="248"/>
        <v>Over weight</v>
      </c>
      <c r="AE1064" t="str">
        <f t="shared" si="249"/>
        <v>Diabetes</v>
      </c>
      <c r="AF1064" t="str">
        <f t="shared" si="250"/>
        <v>24-Sep-1977</v>
      </c>
      <c r="AG1064" s="18">
        <f>VLOOKUP($U1064,$A1063:$Q$2344,13,FALSE)</f>
        <v>8603.82</v>
      </c>
      <c r="AH1064" t="str">
        <f t="shared" si="251"/>
        <v>tier - 2</v>
      </c>
      <c r="AI1064" t="str">
        <f t="shared" si="252"/>
        <v>tier - 1</v>
      </c>
      <c r="AJ1064" t="str">
        <f t="shared" si="253"/>
        <v>R1019</v>
      </c>
      <c r="AK1064">
        <f t="shared" si="254"/>
        <v>45</v>
      </c>
    </row>
    <row r="1065" spans="1:37" ht="15.6" x14ac:dyDescent="0.3">
      <c r="A1065" s="1" t="s">
        <v>1307</v>
      </c>
      <c r="B1065" t="s">
        <v>5715</v>
      </c>
      <c r="C1065">
        <v>34.43</v>
      </c>
      <c r="D1065">
        <v>5.96</v>
      </c>
      <c r="E1065" t="s">
        <v>2381</v>
      </c>
      <c r="F1065" t="s">
        <v>2380</v>
      </c>
      <c r="G1065" t="s">
        <v>2380</v>
      </c>
      <c r="H1065">
        <v>2</v>
      </c>
      <c r="I1065" t="s">
        <v>2380</v>
      </c>
      <c r="J1065" t="s">
        <v>8344</v>
      </c>
      <c r="K1065" t="s">
        <v>8349</v>
      </c>
      <c r="L1065" t="s">
        <v>9346</v>
      </c>
      <c r="M1065" s="15">
        <v>8604.48</v>
      </c>
      <c r="N1065" t="s">
        <v>12</v>
      </c>
      <c r="O1065" t="s">
        <v>11</v>
      </c>
      <c r="P1065" t="s">
        <v>168</v>
      </c>
      <c r="Q1065">
        <v>45</v>
      </c>
      <c r="U1065" s="1" t="s">
        <v>1307</v>
      </c>
      <c r="V1065" t="str">
        <f t="shared" si="240"/>
        <v>Aguila</v>
      </c>
      <c r="W1065">
        <f t="shared" si="241"/>
        <v>34.43</v>
      </c>
      <c r="X1065">
        <f t="shared" si="242"/>
        <v>5.96</v>
      </c>
      <c r="Y1065" t="str">
        <f t="shared" si="243"/>
        <v>Yes</v>
      </c>
      <c r="Z1065" t="str">
        <f t="shared" si="244"/>
        <v>No</v>
      </c>
      <c r="AA1065" t="str">
        <f t="shared" si="245"/>
        <v>No</v>
      </c>
      <c r="AB1065">
        <f t="shared" si="246"/>
        <v>2</v>
      </c>
      <c r="AC1065" t="str">
        <f t="shared" si="247"/>
        <v>No</v>
      </c>
      <c r="AD1065" t="str">
        <f t="shared" si="248"/>
        <v>Obesity</v>
      </c>
      <c r="AE1065" t="str">
        <f t="shared" si="249"/>
        <v>Prediabetes</v>
      </c>
      <c r="AF1065" t="str">
        <f t="shared" si="250"/>
        <v>12-Nov-1977</v>
      </c>
      <c r="AG1065" s="18">
        <f>VLOOKUP($U1065,$A1064:$Q$2344,13,FALSE)</f>
        <v>8604.48</v>
      </c>
      <c r="AH1065" t="str">
        <f t="shared" si="251"/>
        <v>tier - 3</v>
      </c>
      <c r="AI1065" t="str">
        <f t="shared" si="252"/>
        <v>tier - 2</v>
      </c>
      <c r="AJ1065" t="str">
        <f t="shared" si="253"/>
        <v>R1016</v>
      </c>
      <c r="AK1065">
        <f t="shared" si="254"/>
        <v>45</v>
      </c>
    </row>
    <row r="1066" spans="1:37" ht="15.6" x14ac:dyDescent="0.3">
      <c r="A1066" s="1" t="s">
        <v>1306</v>
      </c>
      <c r="B1066" t="s">
        <v>7521</v>
      </c>
      <c r="C1066">
        <v>39.6</v>
      </c>
      <c r="D1066">
        <v>4.4400000000000004</v>
      </c>
      <c r="E1066" t="s">
        <v>2381</v>
      </c>
      <c r="F1066" t="s">
        <v>2380</v>
      </c>
      <c r="G1066" t="s">
        <v>2381</v>
      </c>
      <c r="H1066">
        <v>1</v>
      </c>
      <c r="I1066" t="s">
        <v>2380</v>
      </c>
      <c r="J1066" t="s">
        <v>8344</v>
      </c>
      <c r="K1066" t="s">
        <v>8350</v>
      </c>
      <c r="L1066" t="s">
        <v>9347</v>
      </c>
      <c r="M1066" s="15">
        <v>8605.36</v>
      </c>
      <c r="N1066" t="s">
        <v>11</v>
      </c>
      <c r="O1066" t="s">
        <v>11</v>
      </c>
      <c r="P1066" t="s">
        <v>13</v>
      </c>
      <c r="Q1066">
        <v>45</v>
      </c>
      <c r="U1066" s="1" t="s">
        <v>1306</v>
      </c>
      <c r="V1066" t="str">
        <f t="shared" si="240"/>
        <v>Vallejo Sarmiento</v>
      </c>
      <c r="W1066">
        <f t="shared" si="241"/>
        <v>39.6</v>
      </c>
      <c r="X1066">
        <f t="shared" si="242"/>
        <v>4.4400000000000004</v>
      </c>
      <c r="Y1066" t="str">
        <f t="shared" si="243"/>
        <v>Yes</v>
      </c>
      <c r="Z1066" t="str">
        <f t="shared" si="244"/>
        <v>No</v>
      </c>
      <c r="AA1066" t="str">
        <f t="shared" si="245"/>
        <v>Yes</v>
      </c>
      <c r="AB1066">
        <f t="shared" si="246"/>
        <v>1</v>
      </c>
      <c r="AC1066" t="str">
        <f t="shared" si="247"/>
        <v>No</v>
      </c>
      <c r="AD1066" t="str">
        <f t="shared" si="248"/>
        <v>Obesity</v>
      </c>
      <c r="AE1066" t="str">
        <f t="shared" si="249"/>
        <v>Normal</v>
      </c>
      <c r="AF1066" t="str">
        <f t="shared" si="250"/>
        <v>15-Oct-1977</v>
      </c>
      <c r="AG1066" s="18">
        <f>VLOOKUP($U1066,$A1065:$Q$2344,13,FALSE)</f>
        <v>8605.36</v>
      </c>
      <c r="AH1066" t="str">
        <f t="shared" si="251"/>
        <v>tier - 2</v>
      </c>
      <c r="AI1066" t="str">
        <f t="shared" si="252"/>
        <v>tier - 2</v>
      </c>
      <c r="AJ1066" t="str">
        <f t="shared" si="253"/>
        <v>R1013</v>
      </c>
      <c r="AK1066">
        <f t="shared" si="254"/>
        <v>45</v>
      </c>
    </row>
    <row r="1067" spans="1:37" ht="15.6" x14ac:dyDescent="0.3">
      <c r="A1067" s="1" t="s">
        <v>1305</v>
      </c>
      <c r="B1067" t="s">
        <v>5716</v>
      </c>
      <c r="C1067">
        <v>22.1</v>
      </c>
      <c r="D1067">
        <v>4.6500000000000004</v>
      </c>
      <c r="E1067" t="s">
        <v>2381</v>
      </c>
      <c r="F1067" t="s">
        <v>2380</v>
      </c>
      <c r="G1067" t="s">
        <v>2380</v>
      </c>
      <c r="H1067">
        <v>2</v>
      </c>
      <c r="I1067" t="s">
        <v>2380</v>
      </c>
      <c r="J1067" t="s">
        <v>8346</v>
      </c>
      <c r="K1067" t="s">
        <v>8350</v>
      </c>
      <c r="L1067" t="s">
        <v>9348</v>
      </c>
      <c r="M1067" s="15">
        <v>8606.2199999999993</v>
      </c>
      <c r="N1067" t="s">
        <v>16</v>
      </c>
      <c r="O1067" t="s">
        <v>11</v>
      </c>
      <c r="P1067" t="s">
        <v>276</v>
      </c>
      <c r="Q1067">
        <v>43</v>
      </c>
      <c r="U1067" s="1" t="s">
        <v>1305</v>
      </c>
      <c r="V1067" t="str">
        <f t="shared" si="240"/>
        <v>Beisheim</v>
      </c>
      <c r="W1067">
        <f t="shared" si="241"/>
        <v>22.1</v>
      </c>
      <c r="X1067">
        <f t="shared" si="242"/>
        <v>4.6500000000000004</v>
      </c>
      <c r="Y1067" t="str">
        <f t="shared" si="243"/>
        <v>Yes</v>
      </c>
      <c r="Z1067" t="str">
        <f t="shared" si="244"/>
        <v>No</v>
      </c>
      <c r="AA1067" t="str">
        <f t="shared" si="245"/>
        <v>No</v>
      </c>
      <c r="AB1067">
        <f t="shared" si="246"/>
        <v>2</v>
      </c>
      <c r="AC1067" t="str">
        <f t="shared" si="247"/>
        <v>No</v>
      </c>
      <c r="AD1067" t="str">
        <f t="shared" si="248"/>
        <v>Normal weight</v>
      </c>
      <c r="AE1067" t="str">
        <f t="shared" si="249"/>
        <v>Normal</v>
      </c>
      <c r="AF1067" t="str">
        <f t="shared" si="250"/>
        <v>17-Jul-1979</v>
      </c>
      <c r="AG1067" s="18">
        <f>VLOOKUP($U1067,$A1066:$Q$2344,13,FALSE)</f>
        <v>8606.2199999999993</v>
      </c>
      <c r="AH1067" t="str">
        <f t="shared" si="251"/>
        <v>tier - 1</v>
      </c>
      <c r="AI1067" t="str">
        <f t="shared" si="252"/>
        <v>tier - 2</v>
      </c>
      <c r="AJ1067" t="str">
        <f t="shared" si="253"/>
        <v>R1014</v>
      </c>
      <c r="AK1067">
        <f t="shared" si="254"/>
        <v>43</v>
      </c>
    </row>
    <row r="1068" spans="1:37" ht="15.6" x14ac:dyDescent="0.3">
      <c r="A1068" s="1" t="s">
        <v>1304</v>
      </c>
      <c r="B1068" t="s">
        <v>5717</v>
      </c>
      <c r="C1068">
        <v>33.25</v>
      </c>
      <c r="D1068">
        <v>5.64</v>
      </c>
      <c r="E1068" t="s">
        <v>2381</v>
      </c>
      <c r="F1068" t="s">
        <v>2380</v>
      </c>
      <c r="G1068" t="s">
        <v>2381</v>
      </c>
      <c r="H1068">
        <v>1</v>
      </c>
      <c r="I1068" t="s">
        <v>2380</v>
      </c>
      <c r="J1068" t="s">
        <v>8344</v>
      </c>
      <c r="K1068" t="s">
        <v>8350</v>
      </c>
      <c r="L1068" t="s">
        <v>9349</v>
      </c>
      <c r="M1068" s="15">
        <v>8615.2999999999993</v>
      </c>
      <c r="N1068" t="s">
        <v>11</v>
      </c>
      <c r="O1068" t="s">
        <v>12</v>
      </c>
      <c r="P1068" t="s">
        <v>42</v>
      </c>
      <c r="Q1068">
        <v>45</v>
      </c>
      <c r="U1068" s="1" t="s">
        <v>1304</v>
      </c>
      <c r="V1068" t="str">
        <f t="shared" si="240"/>
        <v>Lenhoff</v>
      </c>
      <c r="W1068">
        <f t="shared" si="241"/>
        <v>33.25</v>
      </c>
      <c r="X1068">
        <f t="shared" si="242"/>
        <v>5.64</v>
      </c>
      <c r="Y1068" t="str">
        <f t="shared" si="243"/>
        <v>Yes</v>
      </c>
      <c r="Z1068" t="str">
        <f t="shared" si="244"/>
        <v>No</v>
      </c>
      <c r="AA1068" t="str">
        <f t="shared" si="245"/>
        <v>Yes</v>
      </c>
      <c r="AB1068">
        <f t="shared" si="246"/>
        <v>1</v>
      </c>
      <c r="AC1068" t="str">
        <f t="shared" si="247"/>
        <v>No</v>
      </c>
      <c r="AD1068" t="str">
        <f t="shared" si="248"/>
        <v>Obesity</v>
      </c>
      <c r="AE1068" t="str">
        <f t="shared" si="249"/>
        <v>Normal</v>
      </c>
      <c r="AF1068" t="str">
        <f t="shared" si="250"/>
        <v>2-Sep-1977</v>
      </c>
      <c r="AG1068" s="18">
        <f>VLOOKUP($U1068,$A1067:$Q$2344,13,FALSE)</f>
        <v>8615.2999999999993</v>
      </c>
      <c r="AH1068" t="str">
        <f t="shared" si="251"/>
        <v>tier - 2</v>
      </c>
      <c r="AI1068" t="str">
        <f t="shared" si="252"/>
        <v>tier - 3</v>
      </c>
      <c r="AJ1068" t="str">
        <f t="shared" si="253"/>
        <v>R1011</v>
      </c>
      <c r="AK1068">
        <f t="shared" si="254"/>
        <v>45</v>
      </c>
    </row>
    <row r="1069" spans="1:37" ht="15.6" x14ac:dyDescent="0.3">
      <c r="A1069" s="1" t="s">
        <v>1303</v>
      </c>
      <c r="B1069" t="s">
        <v>5718</v>
      </c>
      <c r="C1069">
        <v>33.33</v>
      </c>
      <c r="D1069">
        <v>10.19</v>
      </c>
      <c r="E1069" t="s">
        <v>2380</v>
      </c>
      <c r="F1069" t="s">
        <v>2380</v>
      </c>
      <c r="G1069" t="s">
        <v>2380</v>
      </c>
      <c r="H1069">
        <v>0</v>
      </c>
      <c r="I1069" t="s">
        <v>2380</v>
      </c>
      <c r="J1069" t="s">
        <v>8344</v>
      </c>
      <c r="K1069" t="s">
        <v>8348</v>
      </c>
      <c r="L1069" t="s">
        <v>9350</v>
      </c>
      <c r="M1069" s="15">
        <v>8627.5400000000009</v>
      </c>
      <c r="N1069" t="s">
        <v>11</v>
      </c>
      <c r="O1069" t="s">
        <v>11</v>
      </c>
      <c r="P1069" t="s">
        <v>356</v>
      </c>
      <c r="Q1069">
        <v>47</v>
      </c>
      <c r="U1069" s="1" t="s">
        <v>1303</v>
      </c>
      <c r="V1069" t="str">
        <f t="shared" si="240"/>
        <v>Wehrwein</v>
      </c>
      <c r="W1069">
        <f t="shared" si="241"/>
        <v>33.33</v>
      </c>
      <c r="X1069">
        <f t="shared" si="242"/>
        <v>10.19</v>
      </c>
      <c r="Y1069" t="str">
        <f t="shared" si="243"/>
        <v>No</v>
      </c>
      <c r="Z1069" t="str">
        <f t="shared" si="244"/>
        <v>No</v>
      </c>
      <c r="AA1069" t="str">
        <f t="shared" si="245"/>
        <v>No</v>
      </c>
      <c r="AB1069">
        <f t="shared" si="246"/>
        <v>0</v>
      </c>
      <c r="AC1069" t="str">
        <f t="shared" si="247"/>
        <v>No</v>
      </c>
      <c r="AD1069" t="str">
        <f t="shared" si="248"/>
        <v>Obesity</v>
      </c>
      <c r="AE1069" t="str">
        <f t="shared" si="249"/>
        <v>Diabetes</v>
      </c>
      <c r="AF1069" t="str">
        <f t="shared" si="250"/>
        <v>3-Aug-1975</v>
      </c>
      <c r="AG1069" s="18">
        <f>VLOOKUP($U1069,$A1068:$Q$2344,13,FALSE)</f>
        <v>8627.5400000000009</v>
      </c>
      <c r="AH1069" t="str">
        <f t="shared" si="251"/>
        <v>tier - 2</v>
      </c>
      <c r="AI1069" t="str">
        <f t="shared" si="252"/>
        <v>tier - 2</v>
      </c>
      <c r="AJ1069" t="str">
        <f t="shared" si="253"/>
        <v>R1017</v>
      </c>
      <c r="AK1069">
        <f t="shared" si="254"/>
        <v>47</v>
      </c>
    </row>
    <row r="1070" spans="1:37" ht="15.6" x14ac:dyDescent="0.3">
      <c r="A1070" s="1" t="s">
        <v>1302</v>
      </c>
      <c r="B1070" t="s">
        <v>5466</v>
      </c>
      <c r="C1070">
        <v>30.5</v>
      </c>
      <c r="D1070">
        <v>10.79</v>
      </c>
      <c r="E1070" t="s">
        <v>2380</v>
      </c>
      <c r="F1070" t="s">
        <v>2380</v>
      </c>
      <c r="G1070" t="s">
        <v>2380</v>
      </c>
      <c r="H1070">
        <v>0</v>
      </c>
      <c r="I1070" t="s">
        <v>2380</v>
      </c>
      <c r="J1070" t="s">
        <v>8344</v>
      </c>
      <c r="K1070" t="s">
        <v>8348</v>
      </c>
      <c r="L1070" t="s">
        <v>9280</v>
      </c>
      <c r="M1070" s="15">
        <v>8665.09</v>
      </c>
      <c r="N1070" t="s">
        <v>12</v>
      </c>
      <c r="O1070" t="s">
        <v>11</v>
      </c>
      <c r="P1070" t="s">
        <v>23</v>
      </c>
      <c r="Q1070">
        <v>57</v>
      </c>
      <c r="U1070" s="1" t="s">
        <v>1302</v>
      </c>
      <c r="V1070" t="str">
        <f t="shared" si="240"/>
        <v>Wallace</v>
      </c>
      <c r="W1070">
        <f t="shared" si="241"/>
        <v>30.5</v>
      </c>
      <c r="X1070">
        <f t="shared" si="242"/>
        <v>10.79</v>
      </c>
      <c r="Y1070" t="str">
        <f t="shared" si="243"/>
        <v>No</v>
      </c>
      <c r="Z1070" t="str">
        <f t="shared" si="244"/>
        <v>No</v>
      </c>
      <c r="AA1070" t="str">
        <f t="shared" si="245"/>
        <v>No</v>
      </c>
      <c r="AB1070">
        <f t="shared" si="246"/>
        <v>0</v>
      </c>
      <c r="AC1070" t="str">
        <f t="shared" si="247"/>
        <v>No</v>
      </c>
      <c r="AD1070" t="str">
        <f t="shared" si="248"/>
        <v>Obesity</v>
      </c>
      <c r="AE1070" t="str">
        <f t="shared" si="249"/>
        <v>Diabetes</v>
      </c>
      <c r="AF1070" t="str">
        <f t="shared" si="250"/>
        <v>21-Oct-1965</v>
      </c>
      <c r="AG1070" s="18">
        <f>VLOOKUP($U1070,$A1069:$Q$2344,13,FALSE)</f>
        <v>8665.09</v>
      </c>
      <c r="AH1070" t="str">
        <f t="shared" si="251"/>
        <v>tier - 3</v>
      </c>
      <c r="AI1070" t="str">
        <f t="shared" si="252"/>
        <v>tier - 2</v>
      </c>
      <c r="AJ1070" t="str">
        <f t="shared" si="253"/>
        <v>R1012</v>
      </c>
      <c r="AK1070">
        <f t="shared" si="254"/>
        <v>57</v>
      </c>
    </row>
    <row r="1071" spans="1:37" ht="15.6" x14ac:dyDescent="0.3">
      <c r="A1071" s="1" t="s">
        <v>1301</v>
      </c>
      <c r="B1071" t="s">
        <v>5719</v>
      </c>
      <c r="C1071">
        <v>30.3</v>
      </c>
      <c r="D1071">
        <v>4.24</v>
      </c>
      <c r="E1071" t="s">
        <v>2380</v>
      </c>
      <c r="F1071" t="s">
        <v>2380</v>
      </c>
      <c r="G1071" t="s">
        <v>2380</v>
      </c>
      <c r="H1071">
        <v>0</v>
      </c>
      <c r="I1071" t="s">
        <v>2380</v>
      </c>
      <c r="J1071" t="s">
        <v>8344</v>
      </c>
      <c r="K1071" t="s">
        <v>8350</v>
      </c>
      <c r="L1071" t="s">
        <v>9351</v>
      </c>
      <c r="M1071" s="15">
        <v>8665.14</v>
      </c>
      <c r="N1071" t="s">
        <v>11</v>
      </c>
      <c r="O1071" t="s">
        <v>12</v>
      </c>
      <c r="P1071" t="s">
        <v>13</v>
      </c>
      <c r="Q1071">
        <v>53</v>
      </c>
      <c r="U1071" s="1" t="s">
        <v>1301</v>
      </c>
      <c r="V1071" t="str">
        <f t="shared" si="240"/>
        <v>Markowitz</v>
      </c>
      <c r="W1071">
        <f t="shared" si="241"/>
        <v>30.3</v>
      </c>
      <c r="X1071">
        <f t="shared" si="242"/>
        <v>4.24</v>
      </c>
      <c r="Y1071" t="str">
        <f t="shared" si="243"/>
        <v>No</v>
      </c>
      <c r="Z1071" t="str">
        <f t="shared" si="244"/>
        <v>No</v>
      </c>
      <c r="AA1071" t="str">
        <f t="shared" si="245"/>
        <v>No</v>
      </c>
      <c r="AB1071">
        <f t="shared" si="246"/>
        <v>0</v>
      </c>
      <c r="AC1071" t="str">
        <f t="shared" si="247"/>
        <v>No</v>
      </c>
      <c r="AD1071" t="str">
        <f t="shared" si="248"/>
        <v>Obesity</v>
      </c>
      <c r="AE1071" t="str">
        <f t="shared" si="249"/>
        <v>Normal</v>
      </c>
      <c r="AF1071" t="str">
        <f t="shared" si="250"/>
        <v>10-Aug-1969</v>
      </c>
      <c r="AG1071" s="18">
        <f>VLOOKUP($U1071,$A1070:$Q$2344,13,FALSE)</f>
        <v>8665.14</v>
      </c>
      <c r="AH1071" t="str">
        <f t="shared" si="251"/>
        <v>tier - 2</v>
      </c>
      <c r="AI1071" t="str">
        <f t="shared" si="252"/>
        <v>tier - 3</v>
      </c>
      <c r="AJ1071" t="str">
        <f t="shared" si="253"/>
        <v>R1013</v>
      </c>
      <c r="AK1071">
        <f t="shared" si="254"/>
        <v>53</v>
      </c>
    </row>
    <row r="1072" spans="1:37" ht="15.6" x14ac:dyDescent="0.3">
      <c r="A1072" s="1" t="s">
        <v>1300</v>
      </c>
      <c r="B1072" t="s">
        <v>5721</v>
      </c>
      <c r="C1072">
        <v>26.22</v>
      </c>
      <c r="D1072">
        <v>5.83</v>
      </c>
      <c r="E1072" t="s">
        <v>2380</v>
      </c>
      <c r="F1072" t="s">
        <v>2380</v>
      </c>
      <c r="G1072" t="s">
        <v>2380</v>
      </c>
      <c r="H1072">
        <v>2</v>
      </c>
      <c r="I1072" t="s">
        <v>2380</v>
      </c>
      <c r="J1072" t="s">
        <v>8345</v>
      </c>
      <c r="K1072" t="s">
        <v>8349</v>
      </c>
      <c r="L1072" t="s">
        <v>9352</v>
      </c>
      <c r="M1072" s="15">
        <v>8671.19</v>
      </c>
      <c r="N1072" t="s">
        <v>11</v>
      </c>
      <c r="O1072" t="s">
        <v>16</v>
      </c>
      <c r="P1072" t="s">
        <v>23</v>
      </c>
      <c r="Q1072">
        <v>48</v>
      </c>
      <c r="U1072" s="1" t="s">
        <v>1300</v>
      </c>
      <c r="V1072" t="str">
        <f t="shared" si="240"/>
        <v>Vos</v>
      </c>
      <c r="W1072">
        <f t="shared" si="241"/>
        <v>26.22</v>
      </c>
      <c r="X1072">
        <f t="shared" si="242"/>
        <v>5.83</v>
      </c>
      <c r="Y1072" t="str">
        <f t="shared" si="243"/>
        <v>No</v>
      </c>
      <c r="Z1072" t="str">
        <f t="shared" si="244"/>
        <v>No</v>
      </c>
      <c r="AA1072" t="str">
        <f t="shared" si="245"/>
        <v>No</v>
      </c>
      <c r="AB1072">
        <f t="shared" si="246"/>
        <v>2</v>
      </c>
      <c r="AC1072" t="str">
        <f t="shared" si="247"/>
        <v>No</v>
      </c>
      <c r="AD1072" t="str">
        <f t="shared" si="248"/>
        <v>Over weight</v>
      </c>
      <c r="AE1072" t="str">
        <f t="shared" si="249"/>
        <v>Prediabetes</v>
      </c>
      <c r="AF1072" t="str">
        <f t="shared" si="250"/>
        <v>16-Aug-1974</v>
      </c>
      <c r="AG1072" s="18">
        <f>VLOOKUP($U1072,$A1071:$Q$2344,13,FALSE)</f>
        <v>8671.19</v>
      </c>
      <c r="AH1072" t="str">
        <f t="shared" si="251"/>
        <v>tier - 2</v>
      </c>
      <c r="AI1072" t="str">
        <f t="shared" si="252"/>
        <v>tier - 1</v>
      </c>
      <c r="AJ1072" t="str">
        <f t="shared" si="253"/>
        <v>R1012</v>
      </c>
      <c r="AK1072">
        <f t="shared" si="254"/>
        <v>48</v>
      </c>
    </row>
    <row r="1073" spans="1:37" ht="15.6" x14ac:dyDescent="0.3">
      <c r="A1073" s="1" t="s">
        <v>1299</v>
      </c>
      <c r="B1073" t="s">
        <v>5722</v>
      </c>
      <c r="C1073">
        <v>29.99</v>
      </c>
      <c r="D1073">
        <v>11.85</v>
      </c>
      <c r="E1073" t="s">
        <v>2380</v>
      </c>
      <c r="F1073" t="s">
        <v>2380</v>
      </c>
      <c r="G1073" t="s">
        <v>2380</v>
      </c>
      <c r="H1073">
        <v>0</v>
      </c>
      <c r="I1073" t="s">
        <v>2380</v>
      </c>
      <c r="J1073" t="s">
        <v>8344</v>
      </c>
      <c r="K1073" t="s">
        <v>8348</v>
      </c>
      <c r="L1073" t="s">
        <v>9286</v>
      </c>
      <c r="M1073" s="15">
        <v>8688.86</v>
      </c>
      <c r="N1073" t="s">
        <v>11</v>
      </c>
      <c r="O1073" t="s">
        <v>16</v>
      </c>
      <c r="P1073" t="s">
        <v>356</v>
      </c>
      <c r="Q1073">
        <v>49</v>
      </c>
      <c r="U1073" s="1" t="s">
        <v>1299</v>
      </c>
      <c r="V1073" t="str">
        <f t="shared" si="240"/>
        <v>McLeod</v>
      </c>
      <c r="W1073">
        <f t="shared" si="241"/>
        <v>29.99</v>
      </c>
      <c r="X1073">
        <f t="shared" si="242"/>
        <v>11.85</v>
      </c>
      <c r="Y1073" t="str">
        <f t="shared" si="243"/>
        <v>No</v>
      </c>
      <c r="Z1073" t="str">
        <f t="shared" si="244"/>
        <v>No</v>
      </c>
      <c r="AA1073" t="str">
        <f t="shared" si="245"/>
        <v>No</v>
      </c>
      <c r="AB1073">
        <f t="shared" si="246"/>
        <v>0</v>
      </c>
      <c r="AC1073" t="str">
        <f t="shared" si="247"/>
        <v>No</v>
      </c>
      <c r="AD1073" t="str">
        <f t="shared" si="248"/>
        <v>Obesity</v>
      </c>
      <c r="AE1073" t="str">
        <f t="shared" si="249"/>
        <v>Diabetes</v>
      </c>
      <c r="AF1073" t="str">
        <f t="shared" si="250"/>
        <v>11-Oct-1973</v>
      </c>
      <c r="AG1073" s="18">
        <f>VLOOKUP($U1073,$A1072:$Q$2344,13,FALSE)</f>
        <v>8688.86</v>
      </c>
      <c r="AH1073" t="str">
        <f t="shared" si="251"/>
        <v>tier - 2</v>
      </c>
      <c r="AI1073" t="str">
        <f t="shared" si="252"/>
        <v>tier - 1</v>
      </c>
      <c r="AJ1073" t="str">
        <f t="shared" si="253"/>
        <v>R1017</v>
      </c>
      <c r="AK1073">
        <f t="shared" si="254"/>
        <v>49</v>
      </c>
    </row>
    <row r="1074" spans="1:37" ht="15.6" x14ac:dyDescent="0.3">
      <c r="A1074" s="1" t="s">
        <v>1298</v>
      </c>
      <c r="B1074" t="s">
        <v>5723</v>
      </c>
      <c r="C1074">
        <v>36.380000000000003</v>
      </c>
      <c r="D1074">
        <v>5.98</v>
      </c>
      <c r="E1074" t="s">
        <v>2380</v>
      </c>
      <c r="F1074" t="s">
        <v>2380</v>
      </c>
      <c r="G1074" t="s">
        <v>2380</v>
      </c>
      <c r="H1074">
        <v>1</v>
      </c>
      <c r="I1074" t="s">
        <v>2380</v>
      </c>
      <c r="J1074" t="s">
        <v>8344</v>
      </c>
      <c r="K1074" t="s">
        <v>8349</v>
      </c>
      <c r="L1074" t="s">
        <v>9353</v>
      </c>
      <c r="M1074" s="15">
        <v>8701.84</v>
      </c>
      <c r="N1074" t="s">
        <v>11</v>
      </c>
      <c r="O1074" t="s">
        <v>12</v>
      </c>
      <c r="P1074" t="s">
        <v>300</v>
      </c>
      <c r="Q1074">
        <v>42</v>
      </c>
      <c r="U1074" s="1" t="s">
        <v>1298</v>
      </c>
      <c r="V1074" t="str">
        <f t="shared" si="240"/>
        <v>Balcom</v>
      </c>
      <c r="W1074">
        <f t="shared" si="241"/>
        <v>36.380000000000003</v>
      </c>
      <c r="X1074">
        <f t="shared" si="242"/>
        <v>5.98</v>
      </c>
      <c r="Y1074" t="str">
        <f t="shared" si="243"/>
        <v>No</v>
      </c>
      <c r="Z1074" t="str">
        <f t="shared" si="244"/>
        <v>No</v>
      </c>
      <c r="AA1074" t="str">
        <f t="shared" si="245"/>
        <v>No</v>
      </c>
      <c r="AB1074">
        <f t="shared" si="246"/>
        <v>1</v>
      </c>
      <c r="AC1074" t="str">
        <f t="shared" si="247"/>
        <v>No</v>
      </c>
      <c r="AD1074" t="str">
        <f t="shared" si="248"/>
        <v>Obesity</v>
      </c>
      <c r="AE1074" t="str">
        <f t="shared" si="249"/>
        <v>Prediabetes</v>
      </c>
      <c r="AF1074" t="str">
        <f t="shared" si="250"/>
        <v>28-Oct-1980</v>
      </c>
      <c r="AG1074" s="18">
        <f>VLOOKUP($U1074,$A1073:$Q$2344,13,FALSE)</f>
        <v>8701.84</v>
      </c>
      <c r="AH1074" t="str">
        <f t="shared" si="251"/>
        <v>tier - 2</v>
      </c>
      <c r="AI1074" t="str">
        <f t="shared" si="252"/>
        <v>tier - 3</v>
      </c>
      <c r="AJ1074" t="str">
        <f t="shared" si="253"/>
        <v>R1021</v>
      </c>
      <c r="AK1074">
        <f t="shared" si="254"/>
        <v>42</v>
      </c>
    </row>
    <row r="1075" spans="1:37" ht="15.6" x14ac:dyDescent="0.3">
      <c r="A1075" s="1" t="s">
        <v>1297</v>
      </c>
      <c r="B1075" t="s">
        <v>5724</v>
      </c>
      <c r="C1075">
        <v>31.16</v>
      </c>
      <c r="D1075">
        <v>4.26</v>
      </c>
      <c r="E1075" t="s">
        <v>2381</v>
      </c>
      <c r="F1075" t="s">
        <v>2380</v>
      </c>
      <c r="G1075" t="s">
        <v>2381</v>
      </c>
      <c r="H1075">
        <v>1</v>
      </c>
      <c r="I1075" t="s">
        <v>2380</v>
      </c>
      <c r="J1075" t="s">
        <v>8344</v>
      </c>
      <c r="K1075" t="s">
        <v>8350</v>
      </c>
      <c r="L1075" t="s">
        <v>9354</v>
      </c>
      <c r="M1075" s="15">
        <v>8703.4599999999991</v>
      </c>
      <c r="N1075" t="s">
        <v>12</v>
      </c>
      <c r="O1075" t="s">
        <v>12</v>
      </c>
      <c r="P1075" t="s">
        <v>42</v>
      </c>
      <c r="Q1075">
        <v>49</v>
      </c>
      <c r="U1075" s="1" t="s">
        <v>1297</v>
      </c>
      <c r="V1075" t="str">
        <f t="shared" si="240"/>
        <v>Dirth</v>
      </c>
      <c r="W1075">
        <f t="shared" si="241"/>
        <v>31.16</v>
      </c>
      <c r="X1075">
        <f t="shared" si="242"/>
        <v>4.26</v>
      </c>
      <c r="Y1075" t="str">
        <f t="shared" si="243"/>
        <v>Yes</v>
      </c>
      <c r="Z1075" t="str">
        <f t="shared" si="244"/>
        <v>No</v>
      </c>
      <c r="AA1075" t="str">
        <f t="shared" si="245"/>
        <v>Yes</v>
      </c>
      <c r="AB1075">
        <f t="shared" si="246"/>
        <v>1</v>
      </c>
      <c r="AC1075" t="str">
        <f t="shared" si="247"/>
        <v>No</v>
      </c>
      <c r="AD1075" t="str">
        <f t="shared" si="248"/>
        <v>Obesity</v>
      </c>
      <c r="AE1075" t="str">
        <f t="shared" si="249"/>
        <v>Normal</v>
      </c>
      <c r="AF1075" t="str">
        <f t="shared" si="250"/>
        <v>25-Jun-1973</v>
      </c>
      <c r="AG1075" s="18">
        <f>VLOOKUP($U1075,$A1074:$Q$2344,13,FALSE)</f>
        <v>8703.4599999999991</v>
      </c>
      <c r="AH1075" t="str">
        <f t="shared" si="251"/>
        <v>tier - 3</v>
      </c>
      <c r="AI1075" t="str">
        <f t="shared" si="252"/>
        <v>tier - 3</v>
      </c>
      <c r="AJ1075" t="str">
        <f t="shared" si="253"/>
        <v>R1011</v>
      </c>
      <c r="AK1075">
        <f t="shared" si="254"/>
        <v>49</v>
      </c>
    </row>
    <row r="1076" spans="1:37" ht="15.6" x14ac:dyDescent="0.3">
      <c r="A1076" s="1" t="s">
        <v>1296</v>
      </c>
      <c r="B1076" t="s">
        <v>5725</v>
      </c>
      <c r="C1076">
        <v>25.55</v>
      </c>
      <c r="D1076">
        <v>4.96</v>
      </c>
      <c r="E1076" t="s">
        <v>2381</v>
      </c>
      <c r="F1076" t="s">
        <v>2380</v>
      </c>
      <c r="G1076" t="s">
        <v>2380</v>
      </c>
      <c r="H1076">
        <v>1</v>
      </c>
      <c r="I1076" t="s">
        <v>2380</v>
      </c>
      <c r="J1076" t="s">
        <v>8345</v>
      </c>
      <c r="K1076" t="s">
        <v>8350</v>
      </c>
      <c r="L1076" t="s">
        <v>9355</v>
      </c>
      <c r="M1076" s="15">
        <v>8733.23</v>
      </c>
      <c r="N1076" t="s">
        <v>11</v>
      </c>
      <c r="O1076" t="s">
        <v>12</v>
      </c>
      <c r="P1076" t="s">
        <v>23</v>
      </c>
      <c r="Q1076">
        <v>46</v>
      </c>
      <c r="U1076" s="1" t="s">
        <v>1296</v>
      </c>
      <c r="V1076" t="str">
        <f t="shared" si="240"/>
        <v>Inglish</v>
      </c>
      <c r="W1076">
        <f t="shared" si="241"/>
        <v>25.55</v>
      </c>
      <c r="X1076">
        <f t="shared" si="242"/>
        <v>4.96</v>
      </c>
      <c r="Y1076" t="str">
        <f t="shared" si="243"/>
        <v>Yes</v>
      </c>
      <c r="Z1076" t="str">
        <f t="shared" si="244"/>
        <v>No</v>
      </c>
      <c r="AA1076" t="str">
        <f t="shared" si="245"/>
        <v>No</v>
      </c>
      <c r="AB1076">
        <f t="shared" si="246"/>
        <v>1</v>
      </c>
      <c r="AC1076" t="str">
        <f t="shared" si="247"/>
        <v>No</v>
      </c>
      <c r="AD1076" t="str">
        <f t="shared" si="248"/>
        <v>Over weight</v>
      </c>
      <c r="AE1076" t="str">
        <f t="shared" si="249"/>
        <v>Normal</v>
      </c>
      <c r="AF1076" t="str">
        <f t="shared" si="250"/>
        <v>17-Jun-1976</v>
      </c>
      <c r="AG1076" s="18">
        <f>VLOOKUP($U1076,$A1075:$Q$2344,13,FALSE)</f>
        <v>8733.23</v>
      </c>
      <c r="AH1076" t="str">
        <f t="shared" si="251"/>
        <v>tier - 2</v>
      </c>
      <c r="AI1076" t="str">
        <f t="shared" si="252"/>
        <v>tier - 3</v>
      </c>
      <c r="AJ1076" t="str">
        <f t="shared" si="253"/>
        <v>R1012</v>
      </c>
      <c r="AK1076">
        <f t="shared" si="254"/>
        <v>46</v>
      </c>
    </row>
    <row r="1077" spans="1:37" ht="15.6" x14ac:dyDescent="0.3">
      <c r="A1077" s="1" t="s">
        <v>1295</v>
      </c>
      <c r="B1077" t="s">
        <v>5216</v>
      </c>
      <c r="C1077">
        <v>28.77</v>
      </c>
      <c r="D1077">
        <v>4</v>
      </c>
      <c r="E1077" t="s">
        <v>2381</v>
      </c>
      <c r="F1077" t="s">
        <v>2380</v>
      </c>
      <c r="G1077" t="s">
        <v>2380</v>
      </c>
      <c r="H1077">
        <v>0</v>
      </c>
      <c r="I1077" t="s">
        <v>2380</v>
      </c>
      <c r="J1077" t="s">
        <v>8345</v>
      </c>
      <c r="K1077" t="s">
        <v>8350</v>
      </c>
      <c r="L1077" t="s">
        <v>9356</v>
      </c>
      <c r="M1077" s="15">
        <v>8747.68</v>
      </c>
      <c r="N1077" t="s">
        <v>11</v>
      </c>
      <c r="O1077" t="s">
        <v>12</v>
      </c>
      <c r="P1077" t="s">
        <v>42</v>
      </c>
      <c r="Q1077">
        <v>23</v>
      </c>
      <c r="U1077" s="1" t="s">
        <v>1295</v>
      </c>
      <c r="V1077" t="str">
        <f t="shared" si="240"/>
        <v>Matthews</v>
      </c>
      <c r="W1077">
        <f t="shared" si="241"/>
        <v>28.77</v>
      </c>
      <c r="X1077">
        <f t="shared" si="242"/>
        <v>4</v>
      </c>
      <c r="Y1077" t="str">
        <f t="shared" si="243"/>
        <v>Yes</v>
      </c>
      <c r="Z1077" t="str">
        <f t="shared" si="244"/>
        <v>No</v>
      </c>
      <c r="AA1077" t="str">
        <f t="shared" si="245"/>
        <v>No</v>
      </c>
      <c r="AB1077">
        <f t="shared" si="246"/>
        <v>0</v>
      </c>
      <c r="AC1077" t="str">
        <f t="shared" si="247"/>
        <v>No</v>
      </c>
      <c r="AD1077" t="str">
        <f t="shared" si="248"/>
        <v>Over weight</v>
      </c>
      <c r="AE1077" t="str">
        <f t="shared" si="249"/>
        <v>Normal</v>
      </c>
      <c r="AF1077" t="str">
        <f t="shared" si="250"/>
        <v>23-Aug-1999</v>
      </c>
      <c r="AG1077" s="18">
        <f>VLOOKUP($U1077,$A1076:$Q$2344,13,FALSE)</f>
        <v>8747.68</v>
      </c>
      <c r="AH1077" t="str">
        <f t="shared" si="251"/>
        <v>tier - 2</v>
      </c>
      <c r="AI1077" t="str">
        <f t="shared" si="252"/>
        <v>tier - 3</v>
      </c>
      <c r="AJ1077" t="str">
        <f t="shared" si="253"/>
        <v>R1011</v>
      </c>
      <c r="AK1077">
        <f t="shared" si="254"/>
        <v>23</v>
      </c>
    </row>
    <row r="1078" spans="1:37" ht="15.6" x14ac:dyDescent="0.3">
      <c r="A1078" s="1" t="s">
        <v>1294</v>
      </c>
      <c r="B1078" t="s">
        <v>5726</v>
      </c>
      <c r="C1078">
        <v>23.14</v>
      </c>
      <c r="D1078">
        <v>4.1500000000000004</v>
      </c>
      <c r="E1078" t="s">
        <v>2381</v>
      </c>
      <c r="F1078" t="s">
        <v>2380</v>
      </c>
      <c r="G1078" t="s">
        <v>2380</v>
      </c>
      <c r="H1078">
        <v>1</v>
      </c>
      <c r="I1078" t="s">
        <v>2380</v>
      </c>
      <c r="J1078" t="s">
        <v>8346</v>
      </c>
      <c r="K1078" t="s">
        <v>8350</v>
      </c>
      <c r="L1078" t="s">
        <v>9357</v>
      </c>
      <c r="M1078" s="15">
        <v>8760.1200000000008</v>
      </c>
      <c r="N1078" t="s">
        <v>11</v>
      </c>
      <c r="O1078" t="s">
        <v>16</v>
      </c>
      <c r="P1078" t="s">
        <v>13</v>
      </c>
      <c r="Q1078">
        <v>53</v>
      </c>
      <c r="U1078" s="1" t="s">
        <v>1294</v>
      </c>
      <c r="V1078" t="str">
        <f t="shared" si="240"/>
        <v>Massa-Musiak</v>
      </c>
      <c r="W1078">
        <f t="shared" si="241"/>
        <v>23.14</v>
      </c>
      <c r="X1078">
        <f t="shared" si="242"/>
        <v>4.1500000000000004</v>
      </c>
      <c r="Y1078" t="str">
        <f t="shared" si="243"/>
        <v>Yes</v>
      </c>
      <c r="Z1078" t="str">
        <f t="shared" si="244"/>
        <v>No</v>
      </c>
      <c r="AA1078" t="str">
        <f t="shared" si="245"/>
        <v>No</v>
      </c>
      <c r="AB1078">
        <f t="shared" si="246"/>
        <v>1</v>
      </c>
      <c r="AC1078" t="str">
        <f t="shared" si="247"/>
        <v>No</v>
      </c>
      <c r="AD1078" t="str">
        <f t="shared" si="248"/>
        <v>Normal weight</v>
      </c>
      <c r="AE1078" t="str">
        <f t="shared" si="249"/>
        <v>Normal</v>
      </c>
      <c r="AF1078" t="str">
        <f t="shared" si="250"/>
        <v>9-Sep-1969</v>
      </c>
      <c r="AG1078" s="18">
        <f>VLOOKUP($U1078,$A1077:$Q$2344,13,FALSE)</f>
        <v>8760.1200000000008</v>
      </c>
      <c r="AH1078" t="str">
        <f t="shared" si="251"/>
        <v>tier - 2</v>
      </c>
      <c r="AI1078" t="str">
        <f t="shared" si="252"/>
        <v>tier - 1</v>
      </c>
      <c r="AJ1078" t="str">
        <f t="shared" si="253"/>
        <v>R1013</v>
      </c>
      <c r="AK1078">
        <f t="shared" si="254"/>
        <v>53</v>
      </c>
    </row>
    <row r="1079" spans="1:37" ht="15.6" x14ac:dyDescent="0.3">
      <c r="A1079" s="1" t="s">
        <v>1293</v>
      </c>
      <c r="B1079" t="s">
        <v>5727</v>
      </c>
      <c r="C1079">
        <v>39.6</v>
      </c>
      <c r="D1079">
        <v>11.36</v>
      </c>
      <c r="E1079" t="s">
        <v>2380</v>
      </c>
      <c r="F1079" t="s">
        <v>2380</v>
      </c>
      <c r="G1079" t="s">
        <v>2380</v>
      </c>
      <c r="H1079">
        <v>0</v>
      </c>
      <c r="I1079" t="s">
        <v>2380</v>
      </c>
      <c r="J1079" t="s">
        <v>8344</v>
      </c>
      <c r="K1079" t="s">
        <v>8348</v>
      </c>
      <c r="L1079" t="s">
        <v>9358</v>
      </c>
      <c r="M1079" s="15">
        <v>8765.25</v>
      </c>
      <c r="N1079" t="s">
        <v>11</v>
      </c>
      <c r="O1079" t="s">
        <v>12</v>
      </c>
      <c r="P1079" t="s">
        <v>23</v>
      </c>
      <c r="Q1079">
        <v>48</v>
      </c>
      <c r="U1079" s="1" t="s">
        <v>1293</v>
      </c>
      <c r="V1079" t="str">
        <f t="shared" si="240"/>
        <v>Bailey</v>
      </c>
      <c r="W1079">
        <f t="shared" si="241"/>
        <v>39.6</v>
      </c>
      <c r="X1079">
        <f t="shared" si="242"/>
        <v>11.36</v>
      </c>
      <c r="Y1079" t="str">
        <f t="shared" si="243"/>
        <v>No</v>
      </c>
      <c r="Z1079" t="str">
        <f t="shared" si="244"/>
        <v>No</v>
      </c>
      <c r="AA1079" t="str">
        <f t="shared" si="245"/>
        <v>No</v>
      </c>
      <c r="AB1079">
        <f t="shared" si="246"/>
        <v>0</v>
      </c>
      <c r="AC1079" t="str">
        <f t="shared" si="247"/>
        <v>No</v>
      </c>
      <c r="AD1079" t="str">
        <f t="shared" si="248"/>
        <v>Obesity</v>
      </c>
      <c r="AE1079" t="str">
        <f t="shared" si="249"/>
        <v>Diabetes</v>
      </c>
      <c r="AF1079" t="str">
        <f t="shared" si="250"/>
        <v>6-Sep-1974</v>
      </c>
      <c r="AG1079" s="18">
        <f>VLOOKUP($U1079,$A1078:$Q$2344,13,FALSE)</f>
        <v>8765.25</v>
      </c>
      <c r="AH1079" t="str">
        <f t="shared" si="251"/>
        <v>tier - 2</v>
      </c>
      <c r="AI1079" t="str">
        <f t="shared" si="252"/>
        <v>tier - 3</v>
      </c>
      <c r="AJ1079" t="str">
        <f t="shared" si="253"/>
        <v>R1012</v>
      </c>
      <c r="AK1079">
        <f t="shared" si="254"/>
        <v>48</v>
      </c>
    </row>
    <row r="1080" spans="1:37" ht="15.6" x14ac:dyDescent="0.3">
      <c r="A1080" s="1" t="s">
        <v>1292</v>
      </c>
      <c r="B1080" t="s">
        <v>5728</v>
      </c>
      <c r="C1080">
        <v>29.2</v>
      </c>
      <c r="D1080">
        <v>7.53</v>
      </c>
      <c r="E1080" t="s">
        <v>2380</v>
      </c>
      <c r="F1080" t="s">
        <v>2380</v>
      </c>
      <c r="G1080" t="s">
        <v>2380</v>
      </c>
      <c r="H1080">
        <v>0</v>
      </c>
      <c r="I1080" t="s">
        <v>2380</v>
      </c>
      <c r="J1080" t="s">
        <v>8345</v>
      </c>
      <c r="K1080" t="s">
        <v>8348</v>
      </c>
      <c r="L1080" t="s">
        <v>9359</v>
      </c>
      <c r="M1080" s="15">
        <v>8782.4699999999993</v>
      </c>
      <c r="N1080" t="s">
        <v>11</v>
      </c>
      <c r="O1080" t="s">
        <v>12</v>
      </c>
      <c r="P1080" t="s">
        <v>42</v>
      </c>
      <c r="Q1080">
        <v>51</v>
      </c>
      <c r="U1080" s="1" t="s">
        <v>1292</v>
      </c>
      <c r="V1080" t="str">
        <f t="shared" si="240"/>
        <v>Jacoby</v>
      </c>
      <c r="W1080">
        <f t="shared" si="241"/>
        <v>29.2</v>
      </c>
      <c r="X1080">
        <f t="shared" si="242"/>
        <v>7.53</v>
      </c>
      <c r="Y1080" t="str">
        <f t="shared" si="243"/>
        <v>No</v>
      </c>
      <c r="Z1080" t="str">
        <f t="shared" si="244"/>
        <v>No</v>
      </c>
      <c r="AA1080" t="str">
        <f t="shared" si="245"/>
        <v>No</v>
      </c>
      <c r="AB1080">
        <f t="shared" si="246"/>
        <v>0</v>
      </c>
      <c r="AC1080" t="str">
        <f t="shared" si="247"/>
        <v>No</v>
      </c>
      <c r="AD1080" t="str">
        <f t="shared" si="248"/>
        <v>Over weight</v>
      </c>
      <c r="AE1080" t="str">
        <f t="shared" si="249"/>
        <v>Diabetes</v>
      </c>
      <c r="AF1080" t="str">
        <f t="shared" si="250"/>
        <v>23-Aug-1971</v>
      </c>
      <c r="AG1080" s="18">
        <f>VLOOKUP($U1080,$A1079:$Q$2344,13,FALSE)</f>
        <v>8782.4699999999993</v>
      </c>
      <c r="AH1080" t="str">
        <f t="shared" si="251"/>
        <v>tier - 2</v>
      </c>
      <c r="AI1080" t="str">
        <f t="shared" si="252"/>
        <v>tier - 3</v>
      </c>
      <c r="AJ1080" t="str">
        <f t="shared" si="253"/>
        <v>R1011</v>
      </c>
      <c r="AK1080">
        <f t="shared" si="254"/>
        <v>51</v>
      </c>
    </row>
    <row r="1081" spans="1:37" ht="15.6" x14ac:dyDescent="0.3">
      <c r="A1081" s="1" t="s">
        <v>1291</v>
      </c>
      <c r="B1081" t="s">
        <v>5729</v>
      </c>
      <c r="C1081">
        <v>32.774999999999999</v>
      </c>
      <c r="D1081">
        <v>7.95</v>
      </c>
      <c r="E1081" t="s">
        <v>2380</v>
      </c>
      <c r="F1081" t="s">
        <v>2380</v>
      </c>
      <c r="G1081" t="s">
        <v>2380</v>
      </c>
      <c r="H1081">
        <v>0</v>
      </c>
      <c r="I1081" t="s">
        <v>2380</v>
      </c>
      <c r="J1081" t="s">
        <v>8344</v>
      </c>
      <c r="K1081" t="s">
        <v>8348</v>
      </c>
      <c r="L1081" t="s">
        <v>9360</v>
      </c>
      <c r="M1081" s="15">
        <v>8798.59</v>
      </c>
      <c r="N1081" t="s">
        <v>11</v>
      </c>
      <c r="O1081" t="s">
        <v>16</v>
      </c>
      <c r="P1081" t="s">
        <v>42</v>
      </c>
      <c r="Q1081">
        <v>51</v>
      </c>
      <c r="U1081" s="1" t="s">
        <v>1291</v>
      </c>
      <c r="V1081" t="str">
        <f t="shared" si="240"/>
        <v>Crimmings</v>
      </c>
      <c r="W1081">
        <f t="shared" si="241"/>
        <v>32.774999999999999</v>
      </c>
      <c r="X1081">
        <f t="shared" si="242"/>
        <v>7.95</v>
      </c>
      <c r="Y1081" t="str">
        <f t="shared" si="243"/>
        <v>No</v>
      </c>
      <c r="Z1081" t="str">
        <f t="shared" si="244"/>
        <v>No</v>
      </c>
      <c r="AA1081" t="str">
        <f t="shared" si="245"/>
        <v>No</v>
      </c>
      <c r="AB1081">
        <f t="shared" si="246"/>
        <v>0</v>
      </c>
      <c r="AC1081" t="str">
        <f t="shared" si="247"/>
        <v>No</v>
      </c>
      <c r="AD1081" t="str">
        <f t="shared" si="248"/>
        <v>Obesity</v>
      </c>
      <c r="AE1081" t="str">
        <f t="shared" si="249"/>
        <v>Diabetes</v>
      </c>
      <c r="AF1081" t="str">
        <f t="shared" si="250"/>
        <v>18-Jun-1971</v>
      </c>
      <c r="AG1081" s="18">
        <f>VLOOKUP($U1081,$A1080:$Q$2344,13,FALSE)</f>
        <v>8798.59</v>
      </c>
      <c r="AH1081" t="str">
        <f t="shared" si="251"/>
        <v>tier - 2</v>
      </c>
      <c r="AI1081" t="str">
        <f t="shared" si="252"/>
        <v>tier - 1</v>
      </c>
      <c r="AJ1081" t="str">
        <f t="shared" si="253"/>
        <v>R1011</v>
      </c>
      <c r="AK1081">
        <f t="shared" si="254"/>
        <v>51</v>
      </c>
    </row>
    <row r="1082" spans="1:37" ht="15.6" x14ac:dyDescent="0.3">
      <c r="A1082" s="1" t="s">
        <v>1290</v>
      </c>
      <c r="B1082" t="s">
        <v>5730</v>
      </c>
      <c r="C1082">
        <v>24.035</v>
      </c>
      <c r="D1082">
        <v>8.5</v>
      </c>
      <c r="E1082" t="s">
        <v>2380</v>
      </c>
      <c r="F1082" t="s">
        <v>2380</v>
      </c>
      <c r="G1082" t="s">
        <v>2380</v>
      </c>
      <c r="H1082">
        <v>0</v>
      </c>
      <c r="I1082" t="s">
        <v>2380</v>
      </c>
      <c r="J1082" t="s">
        <v>8346</v>
      </c>
      <c r="K1082" t="s">
        <v>8348</v>
      </c>
      <c r="L1082" t="s">
        <v>9361</v>
      </c>
      <c r="M1082" s="15">
        <v>8800.49</v>
      </c>
      <c r="N1082" t="s">
        <v>12</v>
      </c>
      <c r="O1082" t="s">
        <v>11</v>
      </c>
      <c r="P1082" t="s">
        <v>13</v>
      </c>
      <c r="Q1082">
        <v>57</v>
      </c>
      <c r="U1082" s="1" t="s">
        <v>1290</v>
      </c>
      <c r="V1082" t="str">
        <f t="shared" si="240"/>
        <v>Crane</v>
      </c>
      <c r="W1082">
        <f t="shared" si="241"/>
        <v>24.035</v>
      </c>
      <c r="X1082">
        <f t="shared" si="242"/>
        <v>8.5</v>
      </c>
      <c r="Y1082" t="str">
        <f t="shared" si="243"/>
        <v>No</v>
      </c>
      <c r="Z1082" t="str">
        <f t="shared" si="244"/>
        <v>No</v>
      </c>
      <c r="AA1082" t="str">
        <f t="shared" si="245"/>
        <v>No</v>
      </c>
      <c r="AB1082">
        <f t="shared" si="246"/>
        <v>0</v>
      </c>
      <c r="AC1082" t="str">
        <f t="shared" si="247"/>
        <v>No</v>
      </c>
      <c r="AD1082" t="str">
        <f t="shared" si="248"/>
        <v>Normal weight</v>
      </c>
      <c r="AE1082" t="str">
        <f t="shared" si="249"/>
        <v>Diabetes</v>
      </c>
      <c r="AF1082" t="str">
        <f t="shared" si="250"/>
        <v>29-Aug-1965</v>
      </c>
      <c r="AG1082" s="18">
        <f>VLOOKUP($U1082,$A1081:$Q$2344,13,FALSE)</f>
        <v>8800.49</v>
      </c>
      <c r="AH1082" t="str">
        <f t="shared" si="251"/>
        <v>tier - 3</v>
      </c>
      <c r="AI1082" t="str">
        <f t="shared" si="252"/>
        <v>tier - 2</v>
      </c>
      <c r="AJ1082" t="str">
        <f t="shared" si="253"/>
        <v>R1013</v>
      </c>
      <c r="AK1082">
        <f t="shared" si="254"/>
        <v>57</v>
      </c>
    </row>
    <row r="1083" spans="1:37" ht="15.6" x14ac:dyDescent="0.3">
      <c r="A1083" s="1" t="s">
        <v>1289</v>
      </c>
      <c r="B1083" t="s">
        <v>5731</v>
      </c>
      <c r="C1083">
        <v>30.55</v>
      </c>
      <c r="D1083">
        <v>5.89</v>
      </c>
      <c r="E1083" t="s">
        <v>2380</v>
      </c>
      <c r="F1083" t="s">
        <v>2380</v>
      </c>
      <c r="G1083" t="s">
        <v>2381</v>
      </c>
      <c r="H1083">
        <v>1</v>
      </c>
      <c r="I1083" t="s">
        <v>2380</v>
      </c>
      <c r="J1083" t="s">
        <v>8344</v>
      </c>
      <c r="K1083" t="s">
        <v>8349</v>
      </c>
      <c r="L1083" t="s">
        <v>9362</v>
      </c>
      <c r="M1083" s="15">
        <v>8821.8799999999992</v>
      </c>
      <c r="N1083" t="s">
        <v>11</v>
      </c>
      <c r="O1083" t="s">
        <v>12</v>
      </c>
      <c r="P1083" t="s">
        <v>249</v>
      </c>
      <c r="Q1083">
        <v>21</v>
      </c>
      <c r="U1083" s="1" t="s">
        <v>1289</v>
      </c>
      <c r="V1083" t="str">
        <f t="shared" si="240"/>
        <v>Swartzfager</v>
      </c>
      <c r="W1083">
        <f t="shared" si="241"/>
        <v>30.55</v>
      </c>
      <c r="X1083">
        <f t="shared" si="242"/>
        <v>5.89</v>
      </c>
      <c r="Y1083" t="str">
        <f t="shared" si="243"/>
        <v>No</v>
      </c>
      <c r="Z1083" t="str">
        <f t="shared" si="244"/>
        <v>No</v>
      </c>
      <c r="AA1083" t="str">
        <f t="shared" si="245"/>
        <v>Yes</v>
      </c>
      <c r="AB1083">
        <f t="shared" si="246"/>
        <v>1</v>
      </c>
      <c r="AC1083" t="str">
        <f t="shared" si="247"/>
        <v>No</v>
      </c>
      <c r="AD1083" t="str">
        <f t="shared" si="248"/>
        <v>Obesity</v>
      </c>
      <c r="AE1083" t="str">
        <f t="shared" si="249"/>
        <v>Prediabetes</v>
      </c>
      <c r="AF1083" t="str">
        <f t="shared" si="250"/>
        <v>7-Nov-2001</v>
      </c>
      <c r="AG1083" s="18">
        <f>VLOOKUP($U1083,$A1082:$Q$2344,13,FALSE)</f>
        <v>8821.8799999999992</v>
      </c>
      <c r="AH1083" t="str">
        <f t="shared" si="251"/>
        <v>tier - 2</v>
      </c>
      <c r="AI1083" t="str">
        <f t="shared" si="252"/>
        <v>tier - 3</v>
      </c>
      <c r="AJ1083" t="str">
        <f t="shared" si="253"/>
        <v>R1023</v>
      </c>
      <c r="AK1083">
        <f t="shared" si="254"/>
        <v>21</v>
      </c>
    </row>
    <row r="1084" spans="1:37" ht="15.6" x14ac:dyDescent="0.3">
      <c r="A1084" s="1" t="s">
        <v>1288</v>
      </c>
      <c r="B1084" t="s">
        <v>5732</v>
      </c>
      <c r="C1084">
        <v>28.81</v>
      </c>
      <c r="D1084">
        <v>8.76</v>
      </c>
      <c r="E1084" t="s">
        <v>2380</v>
      </c>
      <c r="F1084" t="s">
        <v>2380</v>
      </c>
      <c r="G1084" t="s">
        <v>2380</v>
      </c>
      <c r="H1084">
        <v>2</v>
      </c>
      <c r="I1084" t="s">
        <v>2380</v>
      </c>
      <c r="J1084" t="s">
        <v>8345</v>
      </c>
      <c r="K1084" t="s">
        <v>8348</v>
      </c>
      <c r="L1084" t="s">
        <v>9363</v>
      </c>
      <c r="M1084" s="15">
        <v>8823.2800000000007</v>
      </c>
      <c r="N1084" t="s">
        <v>11</v>
      </c>
      <c r="O1084" t="s">
        <v>16</v>
      </c>
      <c r="P1084" t="s">
        <v>42</v>
      </c>
      <c r="Q1084">
        <v>46</v>
      </c>
      <c r="U1084" s="1" t="s">
        <v>1288</v>
      </c>
      <c r="V1084" t="str">
        <f t="shared" si="240"/>
        <v>Clevenger</v>
      </c>
      <c r="W1084">
        <f t="shared" si="241"/>
        <v>28.81</v>
      </c>
      <c r="X1084">
        <f t="shared" si="242"/>
        <v>8.76</v>
      </c>
      <c r="Y1084" t="str">
        <f t="shared" si="243"/>
        <v>No</v>
      </c>
      <c r="Z1084" t="str">
        <f t="shared" si="244"/>
        <v>No</v>
      </c>
      <c r="AA1084" t="str">
        <f t="shared" si="245"/>
        <v>No</v>
      </c>
      <c r="AB1084">
        <f t="shared" si="246"/>
        <v>2</v>
      </c>
      <c r="AC1084" t="str">
        <f t="shared" si="247"/>
        <v>No</v>
      </c>
      <c r="AD1084" t="str">
        <f t="shared" si="248"/>
        <v>Over weight</v>
      </c>
      <c r="AE1084" t="str">
        <f t="shared" si="249"/>
        <v>Diabetes</v>
      </c>
      <c r="AF1084" t="str">
        <f t="shared" si="250"/>
        <v>14-Jun-1976</v>
      </c>
      <c r="AG1084" s="18">
        <f>VLOOKUP($U1084,$A1083:$Q$2344,13,FALSE)</f>
        <v>8823.2800000000007</v>
      </c>
      <c r="AH1084" t="str">
        <f t="shared" si="251"/>
        <v>tier - 2</v>
      </c>
      <c r="AI1084" t="str">
        <f t="shared" si="252"/>
        <v>tier - 1</v>
      </c>
      <c r="AJ1084" t="str">
        <f t="shared" si="253"/>
        <v>R1011</v>
      </c>
      <c r="AK1084">
        <f t="shared" si="254"/>
        <v>46</v>
      </c>
    </row>
    <row r="1085" spans="1:37" ht="15.6" x14ac:dyDescent="0.3">
      <c r="A1085" s="1" t="s">
        <v>1287</v>
      </c>
      <c r="B1085" t="s">
        <v>5733</v>
      </c>
      <c r="C1085">
        <v>31.66</v>
      </c>
      <c r="D1085">
        <v>4.1100000000000003</v>
      </c>
      <c r="E1085" t="s">
        <v>2380</v>
      </c>
      <c r="F1085" t="s">
        <v>2380</v>
      </c>
      <c r="G1085" t="s">
        <v>2380</v>
      </c>
      <c r="H1085">
        <v>0</v>
      </c>
      <c r="I1085" t="s">
        <v>2380</v>
      </c>
      <c r="J1085" t="s">
        <v>8344</v>
      </c>
      <c r="K1085" t="s">
        <v>8350</v>
      </c>
      <c r="L1085" t="s">
        <v>9364</v>
      </c>
      <c r="M1085" s="15">
        <v>8823.99</v>
      </c>
      <c r="N1085" t="s">
        <v>11</v>
      </c>
      <c r="O1085" t="s">
        <v>12</v>
      </c>
      <c r="P1085" t="s">
        <v>247</v>
      </c>
      <c r="Q1085">
        <v>46</v>
      </c>
      <c r="U1085" s="1" t="s">
        <v>1287</v>
      </c>
      <c r="V1085" t="str">
        <f t="shared" si="240"/>
        <v>Reichardt</v>
      </c>
      <c r="W1085">
        <f t="shared" si="241"/>
        <v>31.66</v>
      </c>
      <c r="X1085">
        <f t="shared" si="242"/>
        <v>4.1100000000000003</v>
      </c>
      <c r="Y1085" t="str">
        <f t="shared" si="243"/>
        <v>No</v>
      </c>
      <c r="Z1085" t="str">
        <f t="shared" si="244"/>
        <v>No</v>
      </c>
      <c r="AA1085" t="str">
        <f t="shared" si="245"/>
        <v>No</v>
      </c>
      <c r="AB1085">
        <f t="shared" si="246"/>
        <v>0</v>
      </c>
      <c r="AC1085" t="str">
        <f t="shared" si="247"/>
        <v>No</v>
      </c>
      <c r="AD1085" t="str">
        <f t="shared" si="248"/>
        <v>Obesity</v>
      </c>
      <c r="AE1085" t="str">
        <f t="shared" si="249"/>
        <v>Normal</v>
      </c>
      <c r="AF1085" t="str">
        <f t="shared" si="250"/>
        <v>19-Oct-1976</v>
      </c>
      <c r="AG1085" s="18">
        <f>VLOOKUP($U1085,$A1084:$Q$2344,13,FALSE)</f>
        <v>8823.99</v>
      </c>
      <c r="AH1085" t="str">
        <f t="shared" si="251"/>
        <v>tier - 2</v>
      </c>
      <c r="AI1085" t="str">
        <f t="shared" si="252"/>
        <v>tier - 3</v>
      </c>
      <c r="AJ1085" t="str">
        <f t="shared" si="253"/>
        <v>R1024</v>
      </c>
      <c r="AK1085">
        <f t="shared" si="254"/>
        <v>46</v>
      </c>
    </row>
    <row r="1086" spans="1:37" ht="15.6" x14ac:dyDescent="0.3">
      <c r="A1086" s="1" t="s">
        <v>1286</v>
      </c>
      <c r="B1086" t="s">
        <v>5734</v>
      </c>
      <c r="C1086">
        <v>28.215</v>
      </c>
      <c r="D1086">
        <v>7.56</v>
      </c>
      <c r="E1086" t="s">
        <v>2381</v>
      </c>
      <c r="F1086" t="s">
        <v>2380</v>
      </c>
      <c r="G1086" t="s">
        <v>2380</v>
      </c>
      <c r="H1086">
        <v>1</v>
      </c>
      <c r="I1086" t="s">
        <v>2380</v>
      </c>
      <c r="J1086" t="s">
        <v>8345</v>
      </c>
      <c r="K1086" t="s">
        <v>8348</v>
      </c>
      <c r="L1086" t="s">
        <v>9365</v>
      </c>
      <c r="M1086" s="15">
        <v>8824.27</v>
      </c>
      <c r="N1086" t="s">
        <v>11</v>
      </c>
      <c r="O1086" t="s">
        <v>16</v>
      </c>
      <c r="P1086" t="s">
        <v>200</v>
      </c>
      <c r="Q1086">
        <v>34</v>
      </c>
      <c r="U1086" s="1" t="s">
        <v>1286</v>
      </c>
      <c r="V1086" t="str">
        <f t="shared" si="240"/>
        <v>Morton</v>
      </c>
      <c r="W1086">
        <f t="shared" si="241"/>
        <v>28.215</v>
      </c>
      <c r="X1086">
        <f t="shared" si="242"/>
        <v>7.56</v>
      </c>
      <c r="Y1086" t="str">
        <f t="shared" si="243"/>
        <v>Yes</v>
      </c>
      <c r="Z1086" t="str">
        <f t="shared" si="244"/>
        <v>No</v>
      </c>
      <c r="AA1086" t="str">
        <f t="shared" si="245"/>
        <v>No</v>
      </c>
      <c r="AB1086">
        <f t="shared" si="246"/>
        <v>1</v>
      </c>
      <c r="AC1086" t="str">
        <f t="shared" si="247"/>
        <v>No</v>
      </c>
      <c r="AD1086" t="str">
        <f t="shared" si="248"/>
        <v>Over weight</v>
      </c>
      <c r="AE1086" t="str">
        <f t="shared" si="249"/>
        <v>Diabetes</v>
      </c>
      <c r="AF1086" t="str">
        <f t="shared" si="250"/>
        <v>22-Aug-1988</v>
      </c>
      <c r="AG1086" s="18">
        <f>VLOOKUP($U1086,$A1085:$Q$2344,13,FALSE)</f>
        <v>8824.27</v>
      </c>
      <c r="AH1086" t="str">
        <f t="shared" si="251"/>
        <v>tier - 2</v>
      </c>
      <c r="AI1086" t="str">
        <f t="shared" si="252"/>
        <v>tier - 1</v>
      </c>
      <c r="AJ1086" t="str">
        <f t="shared" si="253"/>
        <v>R1025</v>
      </c>
      <c r="AK1086">
        <f t="shared" si="254"/>
        <v>34</v>
      </c>
    </row>
    <row r="1087" spans="1:37" ht="15.6" x14ac:dyDescent="0.3">
      <c r="A1087" s="1" t="s">
        <v>1285</v>
      </c>
      <c r="B1087" t="s">
        <v>5735</v>
      </c>
      <c r="C1087">
        <v>26.12</v>
      </c>
      <c r="D1087">
        <v>4.17</v>
      </c>
      <c r="E1087" t="s">
        <v>2381</v>
      </c>
      <c r="F1087" t="s">
        <v>2380</v>
      </c>
      <c r="G1087" t="s">
        <v>2381</v>
      </c>
      <c r="H1087">
        <v>1</v>
      </c>
      <c r="I1087" t="s">
        <v>2380</v>
      </c>
      <c r="J1087" t="s">
        <v>8345</v>
      </c>
      <c r="K1087" t="s">
        <v>8350</v>
      </c>
      <c r="L1087" t="s">
        <v>9366</v>
      </c>
      <c r="M1087" s="15">
        <v>8825.09</v>
      </c>
      <c r="N1087" t="s">
        <v>11</v>
      </c>
      <c r="O1087" t="s">
        <v>12</v>
      </c>
      <c r="P1087" t="s">
        <v>42</v>
      </c>
      <c r="Q1087">
        <v>46</v>
      </c>
      <c r="U1087" s="1" t="s">
        <v>1285</v>
      </c>
      <c r="V1087" t="str">
        <f t="shared" si="240"/>
        <v>Sunstrum</v>
      </c>
      <c r="W1087">
        <f t="shared" si="241"/>
        <v>26.12</v>
      </c>
      <c r="X1087">
        <f t="shared" si="242"/>
        <v>4.17</v>
      </c>
      <c r="Y1087" t="str">
        <f t="shared" si="243"/>
        <v>Yes</v>
      </c>
      <c r="Z1087" t="str">
        <f t="shared" si="244"/>
        <v>No</v>
      </c>
      <c r="AA1087" t="str">
        <f t="shared" si="245"/>
        <v>Yes</v>
      </c>
      <c r="AB1087">
        <f t="shared" si="246"/>
        <v>1</v>
      </c>
      <c r="AC1087" t="str">
        <f t="shared" si="247"/>
        <v>No</v>
      </c>
      <c r="AD1087" t="str">
        <f t="shared" si="248"/>
        <v>Over weight</v>
      </c>
      <c r="AE1087" t="str">
        <f t="shared" si="249"/>
        <v>Normal</v>
      </c>
      <c r="AF1087" t="str">
        <f t="shared" si="250"/>
        <v>14-Jul-1976</v>
      </c>
      <c r="AG1087" s="18">
        <f>VLOOKUP($U1087,$A1086:$Q$2344,13,FALSE)</f>
        <v>8825.09</v>
      </c>
      <c r="AH1087" t="str">
        <f t="shared" si="251"/>
        <v>tier - 2</v>
      </c>
      <c r="AI1087" t="str">
        <f t="shared" si="252"/>
        <v>tier - 3</v>
      </c>
      <c r="AJ1087" t="str">
        <f t="shared" si="253"/>
        <v>R1011</v>
      </c>
      <c r="AK1087">
        <f t="shared" si="254"/>
        <v>46</v>
      </c>
    </row>
    <row r="1088" spans="1:37" ht="15.6" x14ac:dyDescent="0.3">
      <c r="A1088" s="1" t="s">
        <v>1284</v>
      </c>
      <c r="B1088" t="s">
        <v>5736</v>
      </c>
      <c r="C1088">
        <v>36.630000000000003</v>
      </c>
      <c r="D1088">
        <v>11.42</v>
      </c>
      <c r="E1088" t="s">
        <v>2380</v>
      </c>
      <c r="F1088" t="s">
        <v>2380</v>
      </c>
      <c r="G1088" t="s">
        <v>2380</v>
      </c>
      <c r="H1088">
        <v>2</v>
      </c>
      <c r="I1088" t="s">
        <v>2380</v>
      </c>
      <c r="J1088" t="s">
        <v>8344</v>
      </c>
      <c r="K1088" t="s">
        <v>8348</v>
      </c>
      <c r="L1088" t="s">
        <v>9367</v>
      </c>
      <c r="M1088" s="15">
        <v>8827.2099999999991</v>
      </c>
      <c r="N1088" t="s">
        <v>12</v>
      </c>
      <c r="O1088" t="s">
        <v>16</v>
      </c>
      <c r="P1088" t="s">
        <v>23</v>
      </c>
      <c r="Q1088">
        <v>50</v>
      </c>
      <c r="U1088" s="1" t="s">
        <v>1284</v>
      </c>
      <c r="V1088" t="str">
        <f t="shared" si="240"/>
        <v>Frownfelter</v>
      </c>
      <c r="W1088">
        <f t="shared" si="241"/>
        <v>36.630000000000003</v>
      </c>
      <c r="X1088">
        <f t="shared" si="242"/>
        <v>11.42</v>
      </c>
      <c r="Y1088" t="str">
        <f t="shared" si="243"/>
        <v>No</v>
      </c>
      <c r="Z1088" t="str">
        <f t="shared" si="244"/>
        <v>No</v>
      </c>
      <c r="AA1088" t="str">
        <f t="shared" si="245"/>
        <v>No</v>
      </c>
      <c r="AB1088">
        <f t="shared" si="246"/>
        <v>2</v>
      </c>
      <c r="AC1088" t="str">
        <f t="shared" si="247"/>
        <v>No</v>
      </c>
      <c r="AD1088" t="str">
        <f t="shared" si="248"/>
        <v>Obesity</v>
      </c>
      <c r="AE1088" t="str">
        <f t="shared" si="249"/>
        <v>Diabetes</v>
      </c>
      <c r="AF1088" t="str">
        <f t="shared" si="250"/>
        <v>14-Nov-1972</v>
      </c>
      <c r="AG1088" s="18">
        <f>VLOOKUP($U1088,$A1087:$Q$2344,13,FALSE)</f>
        <v>8827.2099999999991</v>
      </c>
      <c r="AH1088" t="str">
        <f t="shared" si="251"/>
        <v>tier - 3</v>
      </c>
      <c r="AI1088" t="str">
        <f t="shared" si="252"/>
        <v>tier - 1</v>
      </c>
      <c r="AJ1088" t="str">
        <f t="shared" si="253"/>
        <v>R1012</v>
      </c>
      <c r="AK1088">
        <f t="shared" si="254"/>
        <v>50</v>
      </c>
    </row>
    <row r="1089" spans="1:37" ht="15.6" x14ac:dyDescent="0.3">
      <c r="A1089" s="1" t="s">
        <v>1283</v>
      </c>
      <c r="B1089" t="s">
        <v>5737</v>
      </c>
      <c r="C1089">
        <v>33.344999999999999</v>
      </c>
      <c r="D1089">
        <v>7.33</v>
      </c>
      <c r="E1089" t="s">
        <v>2380</v>
      </c>
      <c r="F1089" t="s">
        <v>2380</v>
      </c>
      <c r="G1089" t="s">
        <v>2380</v>
      </c>
      <c r="H1089">
        <v>2</v>
      </c>
      <c r="I1089" t="s">
        <v>2380</v>
      </c>
      <c r="J1089" t="s">
        <v>8344</v>
      </c>
      <c r="K1089" t="s">
        <v>8348</v>
      </c>
      <c r="L1089" t="s">
        <v>9368</v>
      </c>
      <c r="M1089" s="15">
        <v>8835.26</v>
      </c>
      <c r="N1089" t="s">
        <v>12</v>
      </c>
      <c r="O1089" t="s">
        <v>11</v>
      </c>
      <c r="P1089" t="s">
        <v>23</v>
      </c>
      <c r="Q1089">
        <v>50</v>
      </c>
      <c r="U1089" s="1" t="s">
        <v>1283</v>
      </c>
      <c r="V1089" t="str">
        <f t="shared" si="240"/>
        <v>Richter</v>
      </c>
      <c r="W1089">
        <f t="shared" si="241"/>
        <v>33.344999999999999</v>
      </c>
      <c r="X1089">
        <f t="shared" si="242"/>
        <v>7.33</v>
      </c>
      <c r="Y1089" t="str">
        <f t="shared" si="243"/>
        <v>No</v>
      </c>
      <c r="Z1089" t="str">
        <f t="shared" si="244"/>
        <v>No</v>
      </c>
      <c r="AA1089" t="str">
        <f t="shared" si="245"/>
        <v>No</v>
      </c>
      <c r="AB1089">
        <f t="shared" si="246"/>
        <v>2</v>
      </c>
      <c r="AC1089" t="str">
        <f t="shared" si="247"/>
        <v>No</v>
      </c>
      <c r="AD1089" t="str">
        <f t="shared" si="248"/>
        <v>Obesity</v>
      </c>
      <c r="AE1089" t="str">
        <f t="shared" si="249"/>
        <v>Diabetes</v>
      </c>
      <c r="AF1089" t="str">
        <f t="shared" si="250"/>
        <v>22-Nov-1972</v>
      </c>
      <c r="AG1089" s="18">
        <f>VLOOKUP($U1089,$A1088:$Q$2344,13,FALSE)</f>
        <v>8835.26</v>
      </c>
      <c r="AH1089" t="str">
        <f t="shared" si="251"/>
        <v>tier - 3</v>
      </c>
      <c r="AI1089" t="str">
        <f t="shared" si="252"/>
        <v>tier - 2</v>
      </c>
      <c r="AJ1089" t="str">
        <f t="shared" si="253"/>
        <v>R1012</v>
      </c>
      <c r="AK1089">
        <f t="shared" si="254"/>
        <v>50</v>
      </c>
    </row>
    <row r="1090" spans="1:37" ht="15.6" x14ac:dyDescent="0.3">
      <c r="A1090" s="1" t="s">
        <v>1282</v>
      </c>
      <c r="B1090" t="s">
        <v>5738</v>
      </c>
      <c r="C1090">
        <v>27.11</v>
      </c>
      <c r="D1090">
        <v>6.7</v>
      </c>
      <c r="E1090" t="s">
        <v>2380</v>
      </c>
      <c r="F1090" t="s">
        <v>2380</v>
      </c>
      <c r="G1090" t="s">
        <v>2380</v>
      </c>
      <c r="H1090">
        <v>0</v>
      </c>
      <c r="I1090" t="s">
        <v>2380</v>
      </c>
      <c r="J1090" t="s">
        <v>8345</v>
      </c>
      <c r="K1090" t="s">
        <v>8348</v>
      </c>
      <c r="L1090" t="s">
        <v>9369</v>
      </c>
      <c r="M1090" s="15">
        <v>8871.15</v>
      </c>
      <c r="N1090" t="s">
        <v>11</v>
      </c>
      <c r="O1090" t="s">
        <v>12</v>
      </c>
      <c r="P1090" t="s">
        <v>13</v>
      </c>
      <c r="Q1090">
        <v>48</v>
      </c>
      <c r="U1090" s="1" t="s">
        <v>1282</v>
      </c>
      <c r="V1090" t="str">
        <f t="shared" si="240"/>
        <v>England</v>
      </c>
      <c r="W1090">
        <f t="shared" si="241"/>
        <v>27.11</v>
      </c>
      <c r="X1090">
        <f t="shared" si="242"/>
        <v>6.7</v>
      </c>
      <c r="Y1090" t="str">
        <f t="shared" si="243"/>
        <v>No</v>
      </c>
      <c r="Z1090" t="str">
        <f t="shared" si="244"/>
        <v>No</v>
      </c>
      <c r="AA1090" t="str">
        <f t="shared" si="245"/>
        <v>No</v>
      </c>
      <c r="AB1090">
        <f t="shared" si="246"/>
        <v>0</v>
      </c>
      <c r="AC1090" t="str">
        <f t="shared" si="247"/>
        <v>No</v>
      </c>
      <c r="AD1090" t="str">
        <f t="shared" si="248"/>
        <v>Over weight</v>
      </c>
      <c r="AE1090" t="str">
        <f t="shared" si="249"/>
        <v>Diabetes</v>
      </c>
      <c r="AF1090" t="str">
        <f t="shared" si="250"/>
        <v>18-Jun-1974</v>
      </c>
      <c r="AG1090" s="18">
        <f>VLOOKUP($U1090,$A1089:$Q$2344,13,FALSE)</f>
        <v>8871.15</v>
      </c>
      <c r="AH1090" t="str">
        <f t="shared" si="251"/>
        <v>tier - 2</v>
      </c>
      <c r="AI1090" t="str">
        <f t="shared" si="252"/>
        <v>tier - 3</v>
      </c>
      <c r="AJ1090" t="str">
        <f t="shared" si="253"/>
        <v>R1013</v>
      </c>
      <c r="AK1090">
        <f t="shared" si="254"/>
        <v>48</v>
      </c>
    </row>
    <row r="1091" spans="1:37" ht="15.6" x14ac:dyDescent="0.3">
      <c r="A1091" s="1" t="s">
        <v>1281</v>
      </c>
      <c r="B1091" t="s">
        <v>5739</v>
      </c>
      <c r="C1091">
        <v>26.6</v>
      </c>
      <c r="D1091">
        <v>5.27</v>
      </c>
      <c r="E1091" t="s">
        <v>2381</v>
      </c>
      <c r="F1091" t="s">
        <v>2380</v>
      </c>
      <c r="G1091" t="s">
        <v>2381</v>
      </c>
      <c r="H1091">
        <v>1</v>
      </c>
      <c r="I1091" t="s">
        <v>2380</v>
      </c>
      <c r="J1091" t="s">
        <v>8345</v>
      </c>
      <c r="K1091" t="s">
        <v>8350</v>
      </c>
      <c r="L1091" t="s">
        <v>9370</v>
      </c>
      <c r="M1091" s="15">
        <v>8890.59</v>
      </c>
      <c r="N1091" t="s">
        <v>11</v>
      </c>
      <c r="O1091" t="s">
        <v>12</v>
      </c>
      <c r="P1091" t="s">
        <v>23</v>
      </c>
      <c r="Q1091">
        <v>49</v>
      </c>
      <c r="U1091" s="1" t="s">
        <v>1281</v>
      </c>
      <c r="V1091" t="str">
        <f t="shared" ref="V1091:V1154" si="255">VLOOKUP($U1091,$A1090:$Q3433,2,FALSE)</f>
        <v>McLean</v>
      </c>
      <c r="W1091">
        <f t="shared" ref="W1091:W1154" si="256">VLOOKUP($U1091,$A1090:$Q3433,3,FALSE)</f>
        <v>26.6</v>
      </c>
      <c r="X1091">
        <f t="shared" ref="X1091:X1154" si="257">VLOOKUP($U1091,$A1090:$Q3433,4,FALSE)</f>
        <v>5.27</v>
      </c>
      <c r="Y1091" t="str">
        <f t="shared" ref="Y1091:Y1154" si="258">VLOOKUP($U1091,$A1090:$Q3433,5,FALSE)</f>
        <v>Yes</v>
      </c>
      <c r="Z1091" t="str">
        <f t="shared" ref="Z1091:Z1154" si="259">VLOOKUP($U1091,$A1090:$Q3433,6,FALSE)</f>
        <v>No</v>
      </c>
      <c r="AA1091" t="str">
        <f t="shared" ref="AA1091:AA1154" si="260">VLOOKUP($U1091,$A1090:$Q3433,7,FALSE)</f>
        <v>Yes</v>
      </c>
      <c r="AB1091">
        <f t="shared" ref="AB1091:AB1154" si="261">VLOOKUP($U1091,$A1090:$Q3433,8,FALSE)</f>
        <v>1</v>
      </c>
      <c r="AC1091" t="str">
        <f t="shared" ref="AC1091:AC1154" si="262">VLOOKUP($U1091,$A1090:$Q3433,9,FALSE)</f>
        <v>No</v>
      </c>
      <c r="AD1091" t="str">
        <f t="shared" ref="AD1091:AD1154" si="263">VLOOKUP($U1091,$A1090:$Q3433,10,FALSE)</f>
        <v>Over weight</v>
      </c>
      <c r="AE1091" t="str">
        <f t="shared" ref="AE1091:AE1154" si="264">VLOOKUP($U1091,$A1090:$Q3433,11,FALSE)</f>
        <v>Normal</v>
      </c>
      <c r="AF1091" t="str">
        <f t="shared" ref="AF1091:AF1154" si="265">VLOOKUP($U1091,$A1090:$Q3433,12,FALSE)</f>
        <v>9-Sep-1973</v>
      </c>
      <c r="AG1091" s="18">
        <f>VLOOKUP($U1091,$A1090:$Q$2344,13,FALSE)</f>
        <v>8890.59</v>
      </c>
      <c r="AH1091" t="str">
        <f t="shared" ref="AH1091:AH1154" si="266">VLOOKUP($U1091,$A1090:$Q3433,14,FALSE)</f>
        <v>tier - 2</v>
      </c>
      <c r="AI1091" t="str">
        <f t="shared" ref="AI1091:AI1154" si="267">VLOOKUP($U1091,$A1090:$Q3433,15,FALSE)</f>
        <v>tier - 3</v>
      </c>
      <c r="AJ1091" t="str">
        <f t="shared" ref="AJ1091:AJ1154" si="268">VLOOKUP($U1091,$A1090:$Q3433,16,FALSE)</f>
        <v>R1012</v>
      </c>
      <c r="AK1091">
        <f t="shared" ref="AK1091:AK1154" si="269">VLOOKUP($U1091,$A1090:$Q3433,17,FALSE)</f>
        <v>49</v>
      </c>
    </row>
    <row r="1092" spans="1:37" ht="15.6" x14ac:dyDescent="0.3">
      <c r="A1092" s="1" t="s">
        <v>1280</v>
      </c>
      <c r="B1092" t="s">
        <v>4905</v>
      </c>
      <c r="C1092">
        <v>30.41</v>
      </c>
      <c r="D1092">
        <v>7.72</v>
      </c>
      <c r="E1092" t="s">
        <v>2380</v>
      </c>
      <c r="F1092" t="s">
        <v>2380</v>
      </c>
      <c r="G1092" t="s">
        <v>2380</v>
      </c>
      <c r="H1092">
        <v>0</v>
      </c>
      <c r="I1092" t="s">
        <v>2380</v>
      </c>
      <c r="J1092" t="s">
        <v>8344</v>
      </c>
      <c r="K1092" t="s">
        <v>8348</v>
      </c>
      <c r="L1092" t="s">
        <v>9371</v>
      </c>
      <c r="M1092" s="15">
        <v>8891.14</v>
      </c>
      <c r="N1092" t="s">
        <v>11</v>
      </c>
      <c r="O1092" t="s">
        <v>12</v>
      </c>
      <c r="P1092" t="s">
        <v>356</v>
      </c>
      <c r="Q1092">
        <v>44</v>
      </c>
      <c r="U1092" s="1" t="s">
        <v>1280</v>
      </c>
      <c r="V1092" t="str">
        <f t="shared" si="255"/>
        <v>Gardner</v>
      </c>
      <c r="W1092">
        <f t="shared" si="256"/>
        <v>30.41</v>
      </c>
      <c r="X1092">
        <f t="shared" si="257"/>
        <v>7.72</v>
      </c>
      <c r="Y1092" t="str">
        <f t="shared" si="258"/>
        <v>No</v>
      </c>
      <c r="Z1092" t="str">
        <f t="shared" si="259"/>
        <v>No</v>
      </c>
      <c r="AA1092" t="str">
        <f t="shared" si="260"/>
        <v>No</v>
      </c>
      <c r="AB1092">
        <f t="shared" si="261"/>
        <v>0</v>
      </c>
      <c r="AC1092" t="str">
        <f t="shared" si="262"/>
        <v>No</v>
      </c>
      <c r="AD1092" t="str">
        <f t="shared" si="263"/>
        <v>Obesity</v>
      </c>
      <c r="AE1092" t="str">
        <f t="shared" si="264"/>
        <v>Diabetes</v>
      </c>
      <c r="AF1092" t="str">
        <f t="shared" si="265"/>
        <v>16-Dec-1978</v>
      </c>
      <c r="AG1092" s="18">
        <f>VLOOKUP($U1092,$A1091:$Q$2344,13,FALSE)</f>
        <v>8891.14</v>
      </c>
      <c r="AH1092" t="str">
        <f t="shared" si="266"/>
        <v>tier - 2</v>
      </c>
      <c r="AI1092" t="str">
        <f t="shared" si="267"/>
        <v>tier - 3</v>
      </c>
      <c r="AJ1092" t="str">
        <f t="shared" si="268"/>
        <v>R1017</v>
      </c>
      <c r="AK1092">
        <f t="shared" si="269"/>
        <v>44</v>
      </c>
    </row>
    <row r="1093" spans="1:37" ht="15.6" x14ac:dyDescent="0.3">
      <c r="A1093" s="1" t="s">
        <v>1279</v>
      </c>
      <c r="B1093" t="s">
        <v>5740</v>
      </c>
      <c r="C1093">
        <v>28.98</v>
      </c>
      <c r="D1093">
        <v>8.68</v>
      </c>
      <c r="E1093" t="s">
        <v>2380</v>
      </c>
      <c r="F1093" t="s">
        <v>2380</v>
      </c>
      <c r="G1093" t="s">
        <v>2380</v>
      </c>
      <c r="H1093">
        <v>2</v>
      </c>
      <c r="I1093" t="s">
        <v>2380</v>
      </c>
      <c r="J1093" t="s">
        <v>8345</v>
      </c>
      <c r="K1093" t="s">
        <v>8348</v>
      </c>
      <c r="L1093" t="s">
        <v>9372</v>
      </c>
      <c r="M1093" s="15">
        <v>8906.14</v>
      </c>
      <c r="N1093" t="s">
        <v>11</v>
      </c>
      <c r="O1093" t="s">
        <v>11</v>
      </c>
      <c r="P1093" t="s">
        <v>23</v>
      </c>
      <c r="Q1093">
        <v>25</v>
      </c>
      <c r="U1093" s="1" t="s">
        <v>1279</v>
      </c>
      <c r="V1093" t="str">
        <f t="shared" si="255"/>
        <v>Lane</v>
      </c>
      <c r="W1093">
        <f t="shared" si="256"/>
        <v>28.98</v>
      </c>
      <c r="X1093">
        <f t="shared" si="257"/>
        <v>8.68</v>
      </c>
      <c r="Y1093" t="str">
        <f t="shared" si="258"/>
        <v>No</v>
      </c>
      <c r="Z1093" t="str">
        <f t="shared" si="259"/>
        <v>No</v>
      </c>
      <c r="AA1093" t="str">
        <f t="shared" si="260"/>
        <v>No</v>
      </c>
      <c r="AB1093">
        <f t="shared" si="261"/>
        <v>2</v>
      </c>
      <c r="AC1093" t="str">
        <f t="shared" si="262"/>
        <v>No</v>
      </c>
      <c r="AD1093" t="str">
        <f t="shared" si="263"/>
        <v>Over weight</v>
      </c>
      <c r="AE1093" t="str">
        <f t="shared" si="264"/>
        <v>Diabetes</v>
      </c>
      <c r="AF1093" t="str">
        <f t="shared" si="265"/>
        <v>28-Nov-1997</v>
      </c>
      <c r="AG1093" s="18">
        <f>VLOOKUP($U1093,$A1092:$Q$2344,13,FALSE)</f>
        <v>8906.14</v>
      </c>
      <c r="AH1093" t="str">
        <f t="shared" si="266"/>
        <v>tier - 2</v>
      </c>
      <c r="AI1093" t="str">
        <f t="shared" si="267"/>
        <v>tier - 2</v>
      </c>
      <c r="AJ1093" t="str">
        <f t="shared" si="268"/>
        <v>R1012</v>
      </c>
      <c r="AK1093">
        <f t="shared" si="269"/>
        <v>25</v>
      </c>
    </row>
    <row r="1094" spans="1:37" ht="15.6" x14ac:dyDescent="0.3">
      <c r="A1094" s="1" t="s">
        <v>1278</v>
      </c>
      <c r="B1094" t="s">
        <v>5741</v>
      </c>
      <c r="C1094">
        <v>31.24</v>
      </c>
      <c r="D1094">
        <v>9.8000000000000007</v>
      </c>
      <c r="E1094" t="s">
        <v>2380</v>
      </c>
      <c r="F1094" t="s">
        <v>2380</v>
      </c>
      <c r="G1094" t="s">
        <v>2380</v>
      </c>
      <c r="H1094">
        <v>0</v>
      </c>
      <c r="I1094" t="s">
        <v>2380</v>
      </c>
      <c r="J1094" t="s">
        <v>8344</v>
      </c>
      <c r="K1094" t="s">
        <v>8348</v>
      </c>
      <c r="L1094" t="s">
        <v>9373</v>
      </c>
      <c r="M1094" s="15">
        <v>8908.4699999999993</v>
      </c>
      <c r="N1094" t="s">
        <v>12</v>
      </c>
      <c r="O1094" t="s">
        <v>11</v>
      </c>
      <c r="P1094" t="s">
        <v>13</v>
      </c>
      <c r="Q1094">
        <v>55</v>
      </c>
      <c r="U1094" s="1" t="s">
        <v>1278</v>
      </c>
      <c r="V1094" t="str">
        <f t="shared" si="255"/>
        <v>Vonachen</v>
      </c>
      <c r="W1094">
        <f t="shared" si="256"/>
        <v>31.24</v>
      </c>
      <c r="X1094">
        <f t="shared" si="257"/>
        <v>9.8000000000000007</v>
      </c>
      <c r="Y1094" t="str">
        <f t="shared" si="258"/>
        <v>No</v>
      </c>
      <c r="Z1094" t="str">
        <f t="shared" si="259"/>
        <v>No</v>
      </c>
      <c r="AA1094" t="str">
        <f t="shared" si="260"/>
        <v>No</v>
      </c>
      <c r="AB1094">
        <f t="shared" si="261"/>
        <v>0</v>
      </c>
      <c r="AC1094" t="str">
        <f t="shared" si="262"/>
        <v>No</v>
      </c>
      <c r="AD1094" t="str">
        <f t="shared" si="263"/>
        <v>Obesity</v>
      </c>
      <c r="AE1094" t="str">
        <f t="shared" si="264"/>
        <v>Diabetes</v>
      </c>
      <c r="AF1094" t="str">
        <f t="shared" si="265"/>
        <v>6-Sep-1967</v>
      </c>
      <c r="AG1094" s="18">
        <f>VLOOKUP($U1094,$A1093:$Q$2344,13,FALSE)</f>
        <v>8908.4699999999993</v>
      </c>
      <c r="AH1094" t="str">
        <f t="shared" si="266"/>
        <v>tier - 3</v>
      </c>
      <c r="AI1094" t="str">
        <f t="shared" si="267"/>
        <v>tier - 2</v>
      </c>
      <c r="AJ1094" t="str">
        <f t="shared" si="268"/>
        <v>R1013</v>
      </c>
      <c r="AK1094">
        <f t="shared" si="269"/>
        <v>55</v>
      </c>
    </row>
    <row r="1095" spans="1:37" ht="15.6" x14ac:dyDescent="0.3">
      <c r="A1095" s="1" t="s">
        <v>1277</v>
      </c>
      <c r="B1095" t="s">
        <v>4794</v>
      </c>
      <c r="C1095">
        <v>31.54</v>
      </c>
      <c r="D1095">
        <v>4.4400000000000004</v>
      </c>
      <c r="E1095" t="s">
        <v>2380</v>
      </c>
      <c r="F1095" t="s">
        <v>2380</v>
      </c>
      <c r="G1095" t="s">
        <v>2380</v>
      </c>
      <c r="H1095">
        <v>0</v>
      </c>
      <c r="I1095" t="s">
        <v>2380</v>
      </c>
      <c r="J1095" t="s">
        <v>8344</v>
      </c>
      <c r="K1095" t="s">
        <v>8350</v>
      </c>
      <c r="L1095" t="s">
        <v>9374</v>
      </c>
      <c r="M1095" s="15">
        <v>8930.93</v>
      </c>
      <c r="N1095" t="s">
        <v>11</v>
      </c>
      <c r="O1095" t="s">
        <v>11</v>
      </c>
      <c r="P1095" t="s">
        <v>23</v>
      </c>
      <c r="Q1095">
        <v>47</v>
      </c>
      <c r="U1095" s="1" t="s">
        <v>1277</v>
      </c>
      <c r="V1095" t="str">
        <f t="shared" si="255"/>
        <v>Smith</v>
      </c>
      <c r="W1095">
        <f t="shared" si="256"/>
        <v>31.54</v>
      </c>
      <c r="X1095">
        <f t="shared" si="257"/>
        <v>4.4400000000000004</v>
      </c>
      <c r="Y1095" t="str">
        <f t="shared" si="258"/>
        <v>No</v>
      </c>
      <c r="Z1095" t="str">
        <f t="shared" si="259"/>
        <v>No</v>
      </c>
      <c r="AA1095" t="str">
        <f t="shared" si="260"/>
        <v>No</v>
      </c>
      <c r="AB1095">
        <f t="shared" si="261"/>
        <v>0</v>
      </c>
      <c r="AC1095" t="str">
        <f t="shared" si="262"/>
        <v>No</v>
      </c>
      <c r="AD1095" t="str">
        <f t="shared" si="263"/>
        <v>Obesity</v>
      </c>
      <c r="AE1095" t="str">
        <f t="shared" si="264"/>
        <v>Normal</v>
      </c>
      <c r="AF1095" t="str">
        <f t="shared" si="265"/>
        <v>7-Jul-1975</v>
      </c>
      <c r="AG1095" s="18">
        <f>VLOOKUP($U1095,$A1094:$Q$2344,13,FALSE)</f>
        <v>8930.93</v>
      </c>
      <c r="AH1095" t="str">
        <f t="shared" si="266"/>
        <v>tier - 2</v>
      </c>
      <c r="AI1095" t="str">
        <f t="shared" si="267"/>
        <v>tier - 2</v>
      </c>
      <c r="AJ1095" t="str">
        <f t="shared" si="268"/>
        <v>R1012</v>
      </c>
      <c r="AK1095">
        <f t="shared" si="269"/>
        <v>47</v>
      </c>
    </row>
    <row r="1096" spans="1:37" ht="15.6" x14ac:dyDescent="0.3">
      <c r="A1096" s="1" t="s">
        <v>1276</v>
      </c>
      <c r="B1096" t="s">
        <v>5742</v>
      </c>
      <c r="C1096">
        <v>38.6</v>
      </c>
      <c r="D1096">
        <v>7.19</v>
      </c>
      <c r="E1096" t="s">
        <v>2381</v>
      </c>
      <c r="F1096" t="s">
        <v>2380</v>
      </c>
      <c r="G1096" t="s">
        <v>2380</v>
      </c>
      <c r="H1096">
        <v>2</v>
      </c>
      <c r="I1096" t="s">
        <v>2380</v>
      </c>
      <c r="J1096" t="s">
        <v>8344</v>
      </c>
      <c r="K1096" t="s">
        <v>8348</v>
      </c>
      <c r="L1096" t="s">
        <v>9375</v>
      </c>
      <c r="M1096" s="15">
        <v>8932.08</v>
      </c>
      <c r="N1096" t="s">
        <v>11</v>
      </c>
      <c r="O1096" t="s">
        <v>16</v>
      </c>
      <c r="P1096" t="s">
        <v>42</v>
      </c>
      <c r="Q1096">
        <v>51</v>
      </c>
      <c r="U1096" s="1" t="s">
        <v>1276</v>
      </c>
      <c r="V1096" t="str">
        <f t="shared" si="255"/>
        <v>Kidwell</v>
      </c>
      <c r="W1096">
        <f t="shared" si="256"/>
        <v>38.6</v>
      </c>
      <c r="X1096">
        <f t="shared" si="257"/>
        <v>7.19</v>
      </c>
      <c r="Y1096" t="str">
        <f t="shared" si="258"/>
        <v>Yes</v>
      </c>
      <c r="Z1096" t="str">
        <f t="shared" si="259"/>
        <v>No</v>
      </c>
      <c r="AA1096" t="str">
        <f t="shared" si="260"/>
        <v>No</v>
      </c>
      <c r="AB1096">
        <f t="shared" si="261"/>
        <v>2</v>
      </c>
      <c r="AC1096" t="str">
        <f t="shared" si="262"/>
        <v>No</v>
      </c>
      <c r="AD1096" t="str">
        <f t="shared" si="263"/>
        <v>Obesity</v>
      </c>
      <c r="AE1096" t="str">
        <f t="shared" si="264"/>
        <v>Diabetes</v>
      </c>
      <c r="AF1096" t="str">
        <f t="shared" si="265"/>
        <v>6-Jun-1972</v>
      </c>
      <c r="AG1096" s="18">
        <f>VLOOKUP($U1096,$A1095:$Q$2344,13,FALSE)</f>
        <v>8932.08</v>
      </c>
      <c r="AH1096" t="str">
        <f t="shared" si="266"/>
        <v>tier - 2</v>
      </c>
      <c r="AI1096" t="str">
        <f t="shared" si="267"/>
        <v>tier - 1</v>
      </c>
      <c r="AJ1096" t="str">
        <f t="shared" si="268"/>
        <v>R1011</v>
      </c>
      <c r="AK1096">
        <f t="shared" si="269"/>
        <v>51</v>
      </c>
    </row>
    <row r="1097" spans="1:37" ht="15.6" x14ac:dyDescent="0.3">
      <c r="A1097" s="1" t="s">
        <v>1275</v>
      </c>
      <c r="B1097" t="s">
        <v>5743</v>
      </c>
      <c r="C1097">
        <v>37.950000000000003</v>
      </c>
      <c r="D1097">
        <v>6.06</v>
      </c>
      <c r="E1097" t="s">
        <v>2380</v>
      </c>
      <c r="F1097" t="s">
        <v>2380</v>
      </c>
      <c r="G1097" t="s">
        <v>2380</v>
      </c>
      <c r="H1097">
        <v>0</v>
      </c>
      <c r="I1097" t="s">
        <v>2380</v>
      </c>
      <c r="J1097" t="s">
        <v>8344</v>
      </c>
      <c r="K1097" t="s">
        <v>8349</v>
      </c>
      <c r="L1097" t="s">
        <v>9376</v>
      </c>
      <c r="M1097" s="15">
        <v>8944.1200000000008</v>
      </c>
      <c r="N1097" t="s">
        <v>12</v>
      </c>
      <c r="O1097" t="s">
        <v>11</v>
      </c>
      <c r="P1097" t="s">
        <v>13</v>
      </c>
      <c r="Q1097">
        <v>46</v>
      </c>
      <c r="U1097" s="1" t="s">
        <v>1275</v>
      </c>
      <c r="V1097" t="str">
        <f t="shared" si="255"/>
        <v>Betancourth</v>
      </c>
      <c r="W1097">
        <f t="shared" si="256"/>
        <v>37.950000000000003</v>
      </c>
      <c r="X1097">
        <f t="shared" si="257"/>
        <v>6.06</v>
      </c>
      <c r="Y1097" t="str">
        <f t="shared" si="258"/>
        <v>No</v>
      </c>
      <c r="Z1097" t="str">
        <f t="shared" si="259"/>
        <v>No</v>
      </c>
      <c r="AA1097" t="str">
        <f t="shared" si="260"/>
        <v>No</v>
      </c>
      <c r="AB1097">
        <f t="shared" si="261"/>
        <v>0</v>
      </c>
      <c r="AC1097" t="str">
        <f t="shared" si="262"/>
        <v>No</v>
      </c>
      <c r="AD1097" t="str">
        <f t="shared" si="263"/>
        <v>Obesity</v>
      </c>
      <c r="AE1097" t="str">
        <f t="shared" si="264"/>
        <v>Prediabetes</v>
      </c>
      <c r="AF1097" t="str">
        <f t="shared" si="265"/>
        <v>25-Dec-1976</v>
      </c>
      <c r="AG1097" s="18">
        <f>VLOOKUP($U1097,$A1096:$Q$2344,13,FALSE)</f>
        <v>8944.1200000000008</v>
      </c>
      <c r="AH1097" t="str">
        <f t="shared" si="266"/>
        <v>tier - 3</v>
      </c>
      <c r="AI1097" t="str">
        <f t="shared" si="267"/>
        <v>tier - 2</v>
      </c>
      <c r="AJ1097" t="str">
        <f t="shared" si="268"/>
        <v>R1013</v>
      </c>
      <c r="AK1097">
        <f t="shared" si="269"/>
        <v>46</v>
      </c>
    </row>
    <row r="1098" spans="1:37" ht="15.6" x14ac:dyDescent="0.3">
      <c r="A1098" s="1" t="s">
        <v>1274</v>
      </c>
      <c r="B1098" t="s">
        <v>5744</v>
      </c>
      <c r="C1098">
        <v>38.97</v>
      </c>
      <c r="D1098">
        <v>5.12</v>
      </c>
      <c r="E1098" t="s">
        <v>2380</v>
      </c>
      <c r="F1098" t="s">
        <v>2380</v>
      </c>
      <c r="G1098" t="s">
        <v>2380</v>
      </c>
      <c r="H1098">
        <v>0</v>
      </c>
      <c r="I1098" t="s">
        <v>2380</v>
      </c>
      <c r="J1098" t="s">
        <v>8344</v>
      </c>
      <c r="K1098" t="s">
        <v>8350</v>
      </c>
      <c r="L1098" t="s">
        <v>9377</v>
      </c>
      <c r="M1098" s="15">
        <v>8954.99</v>
      </c>
      <c r="N1098" t="s">
        <v>11</v>
      </c>
      <c r="O1098" t="s">
        <v>12</v>
      </c>
      <c r="P1098" t="s">
        <v>535</v>
      </c>
      <c r="Q1098">
        <v>30</v>
      </c>
      <c r="U1098" s="1" t="s">
        <v>1274</v>
      </c>
      <c r="V1098" t="str">
        <f t="shared" si="255"/>
        <v>Henstrom</v>
      </c>
      <c r="W1098">
        <f t="shared" si="256"/>
        <v>38.97</v>
      </c>
      <c r="X1098">
        <f t="shared" si="257"/>
        <v>5.12</v>
      </c>
      <c r="Y1098" t="str">
        <f t="shared" si="258"/>
        <v>No</v>
      </c>
      <c r="Z1098" t="str">
        <f t="shared" si="259"/>
        <v>No</v>
      </c>
      <c r="AA1098" t="str">
        <f t="shared" si="260"/>
        <v>No</v>
      </c>
      <c r="AB1098">
        <f t="shared" si="261"/>
        <v>0</v>
      </c>
      <c r="AC1098" t="str">
        <f t="shared" si="262"/>
        <v>No</v>
      </c>
      <c r="AD1098" t="str">
        <f t="shared" si="263"/>
        <v>Obesity</v>
      </c>
      <c r="AE1098" t="str">
        <f t="shared" si="264"/>
        <v>Normal</v>
      </c>
      <c r="AF1098" t="str">
        <f t="shared" si="265"/>
        <v>27-Sep-1992</v>
      </c>
      <c r="AG1098" s="18">
        <f>VLOOKUP($U1098,$A1097:$Q$2344,13,FALSE)</f>
        <v>8954.99</v>
      </c>
      <c r="AH1098" t="str">
        <f t="shared" si="266"/>
        <v>tier - 2</v>
      </c>
      <c r="AI1098" t="str">
        <f t="shared" si="267"/>
        <v>tier - 3</v>
      </c>
      <c r="AJ1098" t="str">
        <f t="shared" si="268"/>
        <v>R1026</v>
      </c>
      <c r="AK1098">
        <f t="shared" si="269"/>
        <v>30</v>
      </c>
    </row>
    <row r="1099" spans="1:37" ht="15.6" x14ac:dyDescent="0.3">
      <c r="A1099" s="1" t="s">
        <v>1273</v>
      </c>
      <c r="B1099" t="s">
        <v>5745</v>
      </c>
      <c r="C1099">
        <v>21.2</v>
      </c>
      <c r="D1099">
        <v>10.72</v>
      </c>
      <c r="E1099" t="s">
        <v>2380</v>
      </c>
      <c r="F1099" t="s">
        <v>2380</v>
      </c>
      <c r="G1099" t="s">
        <v>2380</v>
      </c>
      <c r="H1099">
        <v>0</v>
      </c>
      <c r="I1099" t="s">
        <v>2380</v>
      </c>
      <c r="J1099" t="s">
        <v>8346</v>
      </c>
      <c r="K1099" t="s">
        <v>8348</v>
      </c>
      <c r="L1099" t="s">
        <v>9012</v>
      </c>
      <c r="M1099" s="15">
        <v>8964.06</v>
      </c>
      <c r="N1099" t="s">
        <v>12</v>
      </c>
      <c r="O1099" t="s">
        <v>11</v>
      </c>
      <c r="P1099" t="s">
        <v>168</v>
      </c>
      <c r="Q1099">
        <v>48</v>
      </c>
      <c r="U1099" s="1" t="s">
        <v>1273</v>
      </c>
      <c r="V1099" t="str">
        <f t="shared" si="255"/>
        <v>Pereira</v>
      </c>
      <c r="W1099">
        <f t="shared" si="256"/>
        <v>21.2</v>
      </c>
      <c r="X1099">
        <f t="shared" si="257"/>
        <v>10.72</v>
      </c>
      <c r="Y1099" t="str">
        <f t="shared" si="258"/>
        <v>No</v>
      </c>
      <c r="Z1099" t="str">
        <f t="shared" si="259"/>
        <v>No</v>
      </c>
      <c r="AA1099" t="str">
        <f t="shared" si="260"/>
        <v>No</v>
      </c>
      <c r="AB1099">
        <f t="shared" si="261"/>
        <v>0</v>
      </c>
      <c r="AC1099" t="str">
        <f t="shared" si="262"/>
        <v>No</v>
      </c>
      <c r="AD1099" t="str">
        <f t="shared" si="263"/>
        <v>Normal weight</v>
      </c>
      <c r="AE1099" t="str">
        <f t="shared" si="264"/>
        <v>Diabetes</v>
      </c>
      <c r="AF1099" t="str">
        <f t="shared" si="265"/>
        <v>17-Aug-1974</v>
      </c>
      <c r="AG1099" s="18">
        <f>VLOOKUP($U1099,$A1098:$Q$2344,13,FALSE)</f>
        <v>8964.06</v>
      </c>
      <c r="AH1099" t="str">
        <f t="shared" si="266"/>
        <v>tier - 3</v>
      </c>
      <c r="AI1099" t="str">
        <f t="shared" si="267"/>
        <v>tier - 2</v>
      </c>
      <c r="AJ1099" t="str">
        <f t="shared" si="268"/>
        <v>R1016</v>
      </c>
      <c r="AK1099">
        <f t="shared" si="269"/>
        <v>48</v>
      </c>
    </row>
    <row r="1100" spans="1:37" ht="15.6" x14ac:dyDescent="0.3">
      <c r="A1100" s="1" t="s">
        <v>1272</v>
      </c>
      <c r="B1100" t="s">
        <v>4990</v>
      </c>
      <c r="C1100">
        <v>23.96</v>
      </c>
      <c r="D1100">
        <v>9.58</v>
      </c>
      <c r="E1100" t="s">
        <v>2381</v>
      </c>
      <c r="F1100" t="s">
        <v>2380</v>
      </c>
      <c r="G1100" t="s">
        <v>2381</v>
      </c>
      <c r="H1100">
        <v>1</v>
      </c>
      <c r="I1100" t="s">
        <v>2380</v>
      </c>
      <c r="J1100" t="s">
        <v>8346</v>
      </c>
      <c r="K1100" t="s">
        <v>8348</v>
      </c>
      <c r="L1100" t="s">
        <v>9378</v>
      </c>
      <c r="M1100" s="15">
        <v>8965.7999999999993</v>
      </c>
      <c r="N1100" t="s">
        <v>11</v>
      </c>
      <c r="O1100" t="s">
        <v>12</v>
      </c>
      <c r="P1100" t="s">
        <v>23</v>
      </c>
      <c r="Q1100">
        <v>39</v>
      </c>
      <c r="U1100" s="1" t="s">
        <v>1272</v>
      </c>
      <c r="V1100" t="str">
        <f t="shared" si="255"/>
        <v>Black</v>
      </c>
      <c r="W1100">
        <f t="shared" si="256"/>
        <v>23.96</v>
      </c>
      <c r="X1100">
        <f t="shared" si="257"/>
        <v>9.58</v>
      </c>
      <c r="Y1100" t="str">
        <f t="shared" si="258"/>
        <v>Yes</v>
      </c>
      <c r="Z1100" t="str">
        <f t="shared" si="259"/>
        <v>No</v>
      </c>
      <c r="AA1100" t="str">
        <f t="shared" si="260"/>
        <v>Yes</v>
      </c>
      <c r="AB1100">
        <f t="shared" si="261"/>
        <v>1</v>
      </c>
      <c r="AC1100" t="str">
        <f t="shared" si="262"/>
        <v>No</v>
      </c>
      <c r="AD1100" t="str">
        <f t="shared" si="263"/>
        <v>Normal weight</v>
      </c>
      <c r="AE1100" t="str">
        <f t="shared" si="264"/>
        <v>Diabetes</v>
      </c>
      <c r="AF1100" t="str">
        <f t="shared" si="265"/>
        <v>15-Jul-1983</v>
      </c>
      <c r="AG1100" s="18">
        <f>VLOOKUP($U1100,$A1099:$Q$2344,13,FALSE)</f>
        <v>8965.7999999999993</v>
      </c>
      <c r="AH1100" t="str">
        <f t="shared" si="266"/>
        <v>tier - 2</v>
      </c>
      <c r="AI1100" t="str">
        <f t="shared" si="267"/>
        <v>tier - 3</v>
      </c>
      <c r="AJ1100" t="str">
        <f t="shared" si="268"/>
        <v>R1012</v>
      </c>
      <c r="AK1100">
        <f t="shared" si="269"/>
        <v>39</v>
      </c>
    </row>
    <row r="1101" spans="1:37" ht="15.6" x14ac:dyDescent="0.3">
      <c r="A1101" s="1" t="s">
        <v>1271</v>
      </c>
      <c r="B1101" t="s">
        <v>5746</v>
      </c>
      <c r="C1101">
        <v>35.93</v>
      </c>
      <c r="D1101">
        <v>6.4</v>
      </c>
      <c r="E1101" t="s">
        <v>2381</v>
      </c>
      <c r="F1101" t="s">
        <v>2380</v>
      </c>
      <c r="G1101" t="s">
        <v>2380</v>
      </c>
      <c r="H1101">
        <v>1</v>
      </c>
      <c r="I1101" t="s">
        <v>2380</v>
      </c>
      <c r="J1101" t="s">
        <v>8344</v>
      </c>
      <c r="K1101" t="s">
        <v>8349</v>
      </c>
      <c r="L1101" t="s">
        <v>9379</v>
      </c>
      <c r="M1101" s="15">
        <v>8968.33</v>
      </c>
      <c r="N1101" t="s">
        <v>12</v>
      </c>
      <c r="O1101" t="s">
        <v>11</v>
      </c>
      <c r="P1101" t="s">
        <v>42</v>
      </c>
      <c r="Q1101">
        <v>48</v>
      </c>
      <c r="U1101" s="1" t="s">
        <v>1271</v>
      </c>
      <c r="V1101" t="str">
        <f t="shared" si="255"/>
        <v>Brown</v>
      </c>
      <c r="W1101">
        <f t="shared" si="256"/>
        <v>35.93</v>
      </c>
      <c r="X1101">
        <f t="shared" si="257"/>
        <v>6.4</v>
      </c>
      <c r="Y1101" t="str">
        <f t="shared" si="258"/>
        <v>Yes</v>
      </c>
      <c r="Z1101" t="str">
        <f t="shared" si="259"/>
        <v>No</v>
      </c>
      <c r="AA1101" t="str">
        <f t="shared" si="260"/>
        <v>No</v>
      </c>
      <c r="AB1101">
        <f t="shared" si="261"/>
        <v>1</v>
      </c>
      <c r="AC1101" t="str">
        <f t="shared" si="262"/>
        <v>No</v>
      </c>
      <c r="AD1101" t="str">
        <f t="shared" si="263"/>
        <v>Obesity</v>
      </c>
      <c r="AE1101" t="str">
        <f t="shared" si="264"/>
        <v>Prediabetes</v>
      </c>
      <c r="AF1101" t="str">
        <f t="shared" si="265"/>
        <v>8-Sep-1974</v>
      </c>
      <c r="AG1101" s="18">
        <f>VLOOKUP($U1101,$A1100:$Q$2344,13,FALSE)</f>
        <v>8968.33</v>
      </c>
      <c r="AH1101" t="str">
        <f t="shared" si="266"/>
        <v>tier - 3</v>
      </c>
      <c r="AI1101" t="str">
        <f t="shared" si="267"/>
        <v>tier - 2</v>
      </c>
      <c r="AJ1101" t="str">
        <f t="shared" si="268"/>
        <v>R1011</v>
      </c>
      <c r="AK1101">
        <f t="shared" si="269"/>
        <v>48</v>
      </c>
    </row>
    <row r="1102" spans="1:37" ht="15.6" x14ac:dyDescent="0.3">
      <c r="A1102" s="1" t="s">
        <v>1270</v>
      </c>
      <c r="B1102" t="s">
        <v>5747</v>
      </c>
      <c r="C1102">
        <v>26.11</v>
      </c>
      <c r="D1102">
        <v>6.8</v>
      </c>
      <c r="E1102" t="s">
        <v>2381</v>
      </c>
      <c r="F1102" t="s">
        <v>2380</v>
      </c>
      <c r="G1102" t="s">
        <v>2380</v>
      </c>
      <c r="H1102">
        <v>2</v>
      </c>
      <c r="I1102" t="s">
        <v>2380</v>
      </c>
      <c r="J1102" t="s">
        <v>8345</v>
      </c>
      <c r="K1102" t="s">
        <v>8348</v>
      </c>
      <c r="L1102" t="s">
        <v>9380</v>
      </c>
      <c r="M1102" s="15">
        <v>8978.19</v>
      </c>
      <c r="N1102" t="s">
        <v>11</v>
      </c>
      <c r="O1102" t="s">
        <v>11</v>
      </c>
      <c r="P1102" t="s">
        <v>13</v>
      </c>
      <c r="Q1102">
        <v>48</v>
      </c>
      <c r="U1102" s="1" t="s">
        <v>1270</v>
      </c>
      <c r="V1102" t="str">
        <f t="shared" si="255"/>
        <v>Reasoner</v>
      </c>
      <c r="W1102">
        <f t="shared" si="256"/>
        <v>26.11</v>
      </c>
      <c r="X1102">
        <f t="shared" si="257"/>
        <v>6.8</v>
      </c>
      <c r="Y1102" t="str">
        <f t="shared" si="258"/>
        <v>Yes</v>
      </c>
      <c r="Z1102" t="str">
        <f t="shared" si="259"/>
        <v>No</v>
      </c>
      <c r="AA1102" t="str">
        <f t="shared" si="260"/>
        <v>No</v>
      </c>
      <c r="AB1102">
        <f t="shared" si="261"/>
        <v>2</v>
      </c>
      <c r="AC1102" t="str">
        <f t="shared" si="262"/>
        <v>No</v>
      </c>
      <c r="AD1102" t="str">
        <f t="shared" si="263"/>
        <v>Over weight</v>
      </c>
      <c r="AE1102" t="str">
        <f t="shared" si="264"/>
        <v>Diabetes</v>
      </c>
      <c r="AF1102" t="str">
        <f t="shared" si="265"/>
        <v>21-Jul-1974</v>
      </c>
      <c r="AG1102" s="18">
        <f>VLOOKUP($U1102,$A1101:$Q$2344,13,FALSE)</f>
        <v>8978.19</v>
      </c>
      <c r="AH1102" t="str">
        <f t="shared" si="266"/>
        <v>tier - 2</v>
      </c>
      <c r="AI1102" t="str">
        <f t="shared" si="267"/>
        <v>tier - 2</v>
      </c>
      <c r="AJ1102" t="str">
        <f t="shared" si="268"/>
        <v>R1013</v>
      </c>
      <c r="AK1102">
        <f t="shared" si="269"/>
        <v>48</v>
      </c>
    </row>
    <row r="1103" spans="1:37" ht="15.6" x14ac:dyDescent="0.3">
      <c r="A1103" s="1" t="s">
        <v>1269</v>
      </c>
      <c r="B1103" t="s">
        <v>5196</v>
      </c>
      <c r="C1103">
        <v>32.299999999999997</v>
      </c>
      <c r="D1103">
        <v>9.48</v>
      </c>
      <c r="E1103" t="s">
        <v>2380</v>
      </c>
      <c r="F1103" t="s">
        <v>2380</v>
      </c>
      <c r="G1103" t="s">
        <v>2380</v>
      </c>
      <c r="H1103">
        <v>2</v>
      </c>
      <c r="I1103" t="s">
        <v>2380</v>
      </c>
      <c r="J1103" t="s">
        <v>8344</v>
      </c>
      <c r="K1103" t="s">
        <v>8348</v>
      </c>
      <c r="L1103" t="s">
        <v>9286</v>
      </c>
      <c r="M1103" s="15">
        <v>8988.16</v>
      </c>
      <c r="N1103" t="s">
        <v>11</v>
      </c>
      <c r="O1103" t="s">
        <v>16</v>
      </c>
      <c r="P1103" t="s">
        <v>23</v>
      </c>
      <c r="Q1103">
        <v>49</v>
      </c>
      <c r="U1103" s="1" t="s">
        <v>1269</v>
      </c>
      <c r="V1103" t="str">
        <f t="shared" si="255"/>
        <v>Wandzilak</v>
      </c>
      <c r="W1103">
        <f t="shared" si="256"/>
        <v>32.299999999999997</v>
      </c>
      <c r="X1103">
        <f t="shared" si="257"/>
        <v>9.48</v>
      </c>
      <c r="Y1103" t="str">
        <f t="shared" si="258"/>
        <v>No</v>
      </c>
      <c r="Z1103" t="str">
        <f t="shared" si="259"/>
        <v>No</v>
      </c>
      <c r="AA1103" t="str">
        <f t="shared" si="260"/>
        <v>No</v>
      </c>
      <c r="AB1103">
        <f t="shared" si="261"/>
        <v>2</v>
      </c>
      <c r="AC1103" t="str">
        <f t="shared" si="262"/>
        <v>No</v>
      </c>
      <c r="AD1103" t="str">
        <f t="shared" si="263"/>
        <v>Obesity</v>
      </c>
      <c r="AE1103" t="str">
        <f t="shared" si="264"/>
        <v>Diabetes</v>
      </c>
      <c r="AF1103" t="str">
        <f t="shared" si="265"/>
        <v>11-Oct-1973</v>
      </c>
      <c r="AG1103" s="18">
        <f>VLOOKUP($U1103,$A1102:$Q$2344,13,FALSE)</f>
        <v>8988.16</v>
      </c>
      <c r="AH1103" t="str">
        <f t="shared" si="266"/>
        <v>tier - 2</v>
      </c>
      <c r="AI1103" t="str">
        <f t="shared" si="267"/>
        <v>tier - 1</v>
      </c>
      <c r="AJ1103" t="str">
        <f t="shared" si="268"/>
        <v>R1012</v>
      </c>
      <c r="AK1103">
        <f t="shared" si="269"/>
        <v>49</v>
      </c>
    </row>
    <row r="1104" spans="1:37" ht="15.6" x14ac:dyDescent="0.3">
      <c r="A1104" s="1" t="s">
        <v>1268</v>
      </c>
      <c r="B1104" t="s">
        <v>5748</v>
      </c>
      <c r="C1104">
        <v>28.69</v>
      </c>
      <c r="D1104">
        <v>7.45</v>
      </c>
      <c r="E1104" t="s">
        <v>2380</v>
      </c>
      <c r="F1104" t="s">
        <v>2380</v>
      </c>
      <c r="G1104" t="s">
        <v>2380</v>
      </c>
      <c r="H1104">
        <v>2</v>
      </c>
      <c r="I1104" t="s">
        <v>2380</v>
      </c>
      <c r="J1104" t="s">
        <v>8345</v>
      </c>
      <c r="K1104" t="s">
        <v>8348</v>
      </c>
      <c r="L1104" t="s">
        <v>9381</v>
      </c>
      <c r="M1104" s="15">
        <v>8998.43</v>
      </c>
      <c r="N1104" t="s">
        <v>11</v>
      </c>
      <c r="O1104" t="s">
        <v>16</v>
      </c>
      <c r="P1104" t="s">
        <v>200</v>
      </c>
      <c r="Q1104">
        <v>43</v>
      </c>
      <c r="U1104" s="1" t="s">
        <v>1268</v>
      </c>
      <c r="V1104" t="str">
        <f t="shared" si="255"/>
        <v>Carver</v>
      </c>
      <c r="W1104">
        <f t="shared" si="256"/>
        <v>28.69</v>
      </c>
      <c r="X1104">
        <f t="shared" si="257"/>
        <v>7.45</v>
      </c>
      <c r="Y1104" t="str">
        <f t="shared" si="258"/>
        <v>No</v>
      </c>
      <c r="Z1104" t="str">
        <f t="shared" si="259"/>
        <v>No</v>
      </c>
      <c r="AA1104" t="str">
        <f t="shared" si="260"/>
        <v>No</v>
      </c>
      <c r="AB1104">
        <f t="shared" si="261"/>
        <v>2</v>
      </c>
      <c r="AC1104" t="str">
        <f t="shared" si="262"/>
        <v>No</v>
      </c>
      <c r="AD1104" t="str">
        <f t="shared" si="263"/>
        <v>Over weight</v>
      </c>
      <c r="AE1104" t="str">
        <f t="shared" si="264"/>
        <v>Diabetes</v>
      </c>
      <c r="AF1104" t="str">
        <f t="shared" si="265"/>
        <v>16-Dec-1979</v>
      </c>
      <c r="AG1104" s="18">
        <f>VLOOKUP($U1104,$A1103:$Q$2344,13,FALSE)</f>
        <v>8998.43</v>
      </c>
      <c r="AH1104" t="str">
        <f t="shared" si="266"/>
        <v>tier - 2</v>
      </c>
      <c r="AI1104" t="str">
        <f t="shared" si="267"/>
        <v>tier - 1</v>
      </c>
      <c r="AJ1104" t="str">
        <f t="shared" si="268"/>
        <v>R1025</v>
      </c>
      <c r="AK1104">
        <f t="shared" si="269"/>
        <v>43</v>
      </c>
    </row>
    <row r="1105" spans="1:37" ht="15.6" x14ac:dyDescent="0.3">
      <c r="A1105" s="1" t="s">
        <v>1267</v>
      </c>
      <c r="B1105" t="s">
        <v>5749</v>
      </c>
      <c r="C1105">
        <v>31.28</v>
      </c>
      <c r="D1105">
        <v>6.94</v>
      </c>
      <c r="E1105" t="s">
        <v>2381</v>
      </c>
      <c r="F1105" t="s">
        <v>2380</v>
      </c>
      <c r="G1105" t="s">
        <v>2380</v>
      </c>
      <c r="H1105">
        <v>1</v>
      </c>
      <c r="I1105" t="s">
        <v>2380</v>
      </c>
      <c r="J1105" t="s">
        <v>8344</v>
      </c>
      <c r="K1105" t="s">
        <v>8348</v>
      </c>
      <c r="L1105" t="s">
        <v>9382</v>
      </c>
      <c r="M1105" s="15">
        <v>9010.2000000000007</v>
      </c>
      <c r="N1105" t="s">
        <v>11</v>
      </c>
      <c r="O1105" t="s">
        <v>12</v>
      </c>
      <c r="P1105" t="s">
        <v>535</v>
      </c>
      <c r="Q1105">
        <v>29</v>
      </c>
      <c r="U1105" s="1" t="s">
        <v>1267</v>
      </c>
      <c r="V1105" t="str">
        <f t="shared" si="255"/>
        <v>Borror</v>
      </c>
      <c r="W1105">
        <f t="shared" si="256"/>
        <v>31.28</v>
      </c>
      <c r="X1105">
        <f t="shared" si="257"/>
        <v>6.94</v>
      </c>
      <c r="Y1105" t="str">
        <f t="shared" si="258"/>
        <v>Yes</v>
      </c>
      <c r="Z1105" t="str">
        <f t="shared" si="259"/>
        <v>No</v>
      </c>
      <c r="AA1105" t="str">
        <f t="shared" si="260"/>
        <v>No</v>
      </c>
      <c r="AB1105">
        <f t="shared" si="261"/>
        <v>1</v>
      </c>
      <c r="AC1105" t="str">
        <f t="shared" si="262"/>
        <v>No</v>
      </c>
      <c r="AD1105" t="str">
        <f t="shared" si="263"/>
        <v>Obesity</v>
      </c>
      <c r="AE1105" t="str">
        <f t="shared" si="264"/>
        <v>Diabetes</v>
      </c>
      <c r="AF1105" t="str">
        <f t="shared" si="265"/>
        <v>1-Dec-1993</v>
      </c>
      <c r="AG1105" s="18">
        <f>VLOOKUP($U1105,$A1104:$Q$2344,13,FALSE)</f>
        <v>9010.2000000000007</v>
      </c>
      <c r="AH1105" t="str">
        <f t="shared" si="266"/>
        <v>tier - 2</v>
      </c>
      <c r="AI1105" t="str">
        <f t="shared" si="267"/>
        <v>tier - 3</v>
      </c>
      <c r="AJ1105" t="str">
        <f t="shared" si="268"/>
        <v>R1026</v>
      </c>
      <c r="AK1105">
        <f t="shared" si="269"/>
        <v>29</v>
      </c>
    </row>
    <row r="1106" spans="1:37" ht="15.6" x14ac:dyDescent="0.3">
      <c r="A1106" s="1" t="s">
        <v>1266</v>
      </c>
      <c r="B1106" t="s">
        <v>5750</v>
      </c>
      <c r="C1106">
        <v>30.21</v>
      </c>
      <c r="D1106">
        <v>7.83</v>
      </c>
      <c r="E1106" t="s">
        <v>2380</v>
      </c>
      <c r="F1106" t="s">
        <v>2380</v>
      </c>
      <c r="G1106" t="s">
        <v>2380</v>
      </c>
      <c r="H1106">
        <v>0</v>
      </c>
      <c r="I1106" t="s">
        <v>2380</v>
      </c>
      <c r="J1106" t="s">
        <v>8344</v>
      </c>
      <c r="K1106" t="s">
        <v>8348</v>
      </c>
      <c r="L1106" t="s">
        <v>9383</v>
      </c>
      <c r="M1106" s="15">
        <v>9048.0300000000007</v>
      </c>
      <c r="N1106" t="s">
        <v>11</v>
      </c>
      <c r="O1106" t="s">
        <v>11</v>
      </c>
      <c r="P1106" t="s">
        <v>13</v>
      </c>
      <c r="Q1106">
        <v>50</v>
      </c>
      <c r="U1106" s="1" t="s">
        <v>1266</v>
      </c>
      <c r="V1106" t="str">
        <f t="shared" si="255"/>
        <v>Saad</v>
      </c>
      <c r="W1106">
        <f t="shared" si="256"/>
        <v>30.21</v>
      </c>
      <c r="X1106">
        <f t="shared" si="257"/>
        <v>7.83</v>
      </c>
      <c r="Y1106" t="str">
        <f t="shared" si="258"/>
        <v>No</v>
      </c>
      <c r="Z1106" t="str">
        <f t="shared" si="259"/>
        <v>No</v>
      </c>
      <c r="AA1106" t="str">
        <f t="shared" si="260"/>
        <v>No</v>
      </c>
      <c r="AB1106">
        <f t="shared" si="261"/>
        <v>0</v>
      </c>
      <c r="AC1106" t="str">
        <f t="shared" si="262"/>
        <v>No</v>
      </c>
      <c r="AD1106" t="str">
        <f t="shared" si="263"/>
        <v>Obesity</v>
      </c>
      <c r="AE1106" t="str">
        <f t="shared" si="264"/>
        <v>Diabetes</v>
      </c>
      <c r="AF1106" t="str">
        <f t="shared" si="265"/>
        <v>7-Dec-1972</v>
      </c>
      <c r="AG1106" s="18">
        <f>VLOOKUP($U1106,$A1105:$Q$2344,13,FALSE)</f>
        <v>9048.0300000000007</v>
      </c>
      <c r="AH1106" t="str">
        <f t="shared" si="266"/>
        <v>tier - 2</v>
      </c>
      <c r="AI1106" t="str">
        <f t="shared" si="267"/>
        <v>tier - 2</v>
      </c>
      <c r="AJ1106" t="str">
        <f t="shared" si="268"/>
        <v>R1013</v>
      </c>
      <c r="AK1106">
        <f t="shared" si="269"/>
        <v>50</v>
      </c>
    </row>
    <row r="1107" spans="1:37" ht="15.6" x14ac:dyDescent="0.3">
      <c r="A1107" s="1" t="s">
        <v>1265</v>
      </c>
      <c r="B1107" t="s">
        <v>4888</v>
      </c>
      <c r="C1107">
        <v>38.28</v>
      </c>
      <c r="D1107">
        <v>10.17</v>
      </c>
      <c r="E1107" t="s">
        <v>2381</v>
      </c>
      <c r="F1107" t="s">
        <v>2380</v>
      </c>
      <c r="G1107" t="s">
        <v>2380</v>
      </c>
      <c r="H1107">
        <v>0</v>
      </c>
      <c r="I1107" t="s">
        <v>2380</v>
      </c>
      <c r="J1107" t="s">
        <v>8344</v>
      </c>
      <c r="K1107" t="s">
        <v>8348</v>
      </c>
      <c r="L1107" t="s">
        <v>9384</v>
      </c>
      <c r="M1107" s="15">
        <v>9058.73</v>
      </c>
      <c r="N1107" t="s">
        <v>12</v>
      </c>
      <c r="O1107" t="s">
        <v>11</v>
      </c>
      <c r="P1107" t="s">
        <v>13</v>
      </c>
      <c r="Q1107">
        <v>50</v>
      </c>
      <c r="U1107" s="1" t="s">
        <v>1265</v>
      </c>
      <c r="V1107" t="str">
        <f t="shared" si="255"/>
        <v>Paul</v>
      </c>
      <c r="W1107">
        <f t="shared" si="256"/>
        <v>38.28</v>
      </c>
      <c r="X1107">
        <f t="shared" si="257"/>
        <v>10.17</v>
      </c>
      <c r="Y1107" t="str">
        <f t="shared" si="258"/>
        <v>Yes</v>
      </c>
      <c r="Z1107" t="str">
        <f t="shared" si="259"/>
        <v>No</v>
      </c>
      <c r="AA1107" t="str">
        <f t="shared" si="260"/>
        <v>No</v>
      </c>
      <c r="AB1107">
        <f t="shared" si="261"/>
        <v>0</v>
      </c>
      <c r="AC1107" t="str">
        <f t="shared" si="262"/>
        <v>No</v>
      </c>
      <c r="AD1107" t="str">
        <f t="shared" si="263"/>
        <v>Obesity</v>
      </c>
      <c r="AE1107" t="str">
        <f t="shared" si="264"/>
        <v>Diabetes</v>
      </c>
      <c r="AF1107" t="str">
        <f t="shared" si="265"/>
        <v>2-Dec-1972</v>
      </c>
      <c r="AG1107" s="18">
        <f>VLOOKUP($U1107,$A1106:$Q$2344,13,FALSE)</f>
        <v>9058.73</v>
      </c>
      <c r="AH1107" t="str">
        <f t="shared" si="266"/>
        <v>tier - 3</v>
      </c>
      <c r="AI1107" t="str">
        <f t="shared" si="267"/>
        <v>tier - 2</v>
      </c>
      <c r="AJ1107" t="str">
        <f t="shared" si="268"/>
        <v>R1013</v>
      </c>
      <c r="AK1107">
        <f t="shared" si="269"/>
        <v>50</v>
      </c>
    </row>
    <row r="1108" spans="1:37" ht="15.6" x14ac:dyDescent="0.3">
      <c r="A1108" s="1" t="s">
        <v>1264</v>
      </c>
      <c r="B1108" t="s">
        <v>5751</v>
      </c>
      <c r="C1108">
        <v>29.9</v>
      </c>
      <c r="D1108">
        <v>8.9600000000000009</v>
      </c>
      <c r="E1108" t="s">
        <v>2381</v>
      </c>
      <c r="F1108" t="s">
        <v>2380</v>
      </c>
      <c r="G1108" t="s">
        <v>2380</v>
      </c>
      <c r="H1108">
        <v>0</v>
      </c>
      <c r="I1108" t="s">
        <v>2380</v>
      </c>
      <c r="J1108" t="s">
        <v>8344</v>
      </c>
      <c r="K1108" t="s">
        <v>8348</v>
      </c>
      <c r="L1108" t="s">
        <v>9385</v>
      </c>
      <c r="M1108" s="15">
        <v>9095.07</v>
      </c>
      <c r="N1108" t="s">
        <v>11</v>
      </c>
      <c r="O1108" t="s">
        <v>11</v>
      </c>
      <c r="P1108" t="s">
        <v>247</v>
      </c>
      <c r="Q1108">
        <v>45</v>
      </c>
      <c r="U1108" s="1" t="s">
        <v>1264</v>
      </c>
      <c r="V1108" t="str">
        <f t="shared" si="255"/>
        <v>Trail</v>
      </c>
      <c r="W1108">
        <f t="shared" si="256"/>
        <v>29.9</v>
      </c>
      <c r="X1108">
        <f t="shared" si="257"/>
        <v>8.9600000000000009</v>
      </c>
      <c r="Y1108" t="str">
        <f t="shared" si="258"/>
        <v>Yes</v>
      </c>
      <c r="Z1108" t="str">
        <f t="shared" si="259"/>
        <v>No</v>
      </c>
      <c r="AA1108" t="str">
        <f t="shared" si="260"/>
        <v>No</v>
      </c>
      <c r="AB1108">
        <f t="shared" si="261"/>
        <v>0</v>
      </c>
      <c r="AC1108" t="str">
        <f t="shared" si="262"/>
        <v>No</v>
      </c>
      <c r="AD1108" t="str">
        <f t="shared" si="263"/>
        <v>Obesity</v>
      </c>
      <c r="AE1108" t="str">
        <f t="shared" si="264"/>
        <v>Diabetes</v>
      </c>
      <c r="AF1108" t="str">
        <f t="shared" si="265"/>
        <v>4-Nov-1977</v>
      </c>
      <c r="AG1108" s="18">
        <f>VLOOKUP($U1108,$A1107:$Q$2344,13,FALSE)</f>
        <v>9095.07</v>
      </c>
      <c r="AH1108" t="str">
        <f t="shared" si="266"/>
        <v>tier - 2</v>
      </c>
      <c r="AI1108" t="str">
        <f t="shared" si="267"/>
        <v>tier - 2</v>
      </c>
      <c r="AJ1108" t="str">
        <f t="shared" si="268"/>
        <v>R1024</v>
      </c>
      <c r="AK1108">
        <f t="shared" si="269"/>
        <v>45</v>
      </c>
    </row>
    <row r="1109" spans="1:37" ht="15.6" x14ac:dyDescent="0.3">
      <c r="A1109" s="1" t="s">
        <v>1263</v>
      </c>
      <c r="B1109" t="s">
        <v>5752</v>
      </c>
      <c r="C1109">
        <v>23.18</v>
      </c>
      <c r="D1109">
        <v>6.96</v>
      </c>
      <c r="E1109" t="s">
        <v>2381</v>
      </c>
      <c r="F1109" t="s">
        <v>2380</v>
      </c>
      <c r="G1109" t="s">
        <v>2380</v>
      </c>
      <c r="H1109">
        <v>2</v>
      </c>
      <c r="I1109" t="s">
        <v>2380</v>
      </c>
      <c r="J1109" t="s">
        <v>8346</v>
      </c>
      <c r="K1109" t="s">
        <v>8348</v>
      </c>
      <c r="L1109" t="s">
        <v>9386</v>
      </c>
      <c r="M1109" s="15">
        <v>9095.94</v>
      </c>
      <c r="N1109" t="s">
        <v>12</v>
      </c>
      <c r="O1109" t="s">
        <v>16</v>
      </c>
      <c r="P1109" t="s">
        <v>42</v>
      </c>
      <c r="Q1109">
        <v>57</v>
      </c>
      <c r="U1109" s="1" t="s">
        <v>1263</v>
      </c>
      <c r="V1109" t="str">
        <f t="shared" si="255"/>
        <v>Benton</v>
      </c>
      <c r="W1109">
        <f t="shared" si="256"/>
        <v>23.18</v>
      </c>
      <c r="X1109">
        <f t="shared" si="257"/>
        <v>6.96</v>
      </c>
      <c r="Y1109" t="str">
        <f t="shared" si="258"/>
        <v>Yes</v>
      </c>
      <c r="Z1109" t="str">
        <f t="shared" si="259"/>
        <v>No</v>
      </c>
      <c r="AA1109" t="str">
        <f t="shared" si="260"/>
        <v>No</v>
      </c>
      <c r="AB1109">
        <f t="shared" si="261"/>
        <v>2</v>
      </c>
      <c r="AC1109" t="str">
        <f t="shared" si="262"/>
        <v>No</v>
      </c>
      <c r="AD1109" t="str">
        <f t="shared" si="263"/>
        <v>Normal weight</v>
      </c>
      <c r="AE1109" t="str">
        <f t="shared" si="264"/>
        <v>Diabetes</v>
      </c>
      <c r="AF1109" t="str">
        <f t="shared" si="265"/>
        <v>9-Nov-1965</v>
      </c>
      <c r="AG1109" s="18">
        <f>VLOOKUP($U1109,$A1108:$Q$2344,13,FALSE)</f>
        <v>9095.94</v>
      </c>
      <c r="AH1109" t="str">
        <f t="shared" si="266"/>
        <v>tier - 3</v>
      </c>
      <c r="AI1109" t="str">
        <f t="shared" si="267"/>
        <v>tier - 1</v>
      </c>
      <c r="AJ1109" t="str">
        <f t="shared" si="268"/>
        <v>R1011</v>
      </c>
      <c r="AK1109">
        <f t="shared" si="269"/>
        <v>57</v>
      </c>
    </row>
    <row r="1110" spans="1:37" ht="15.6" x14ac:dyDescent="0.3">
      <c r="A1110" s="1" t="s">
        <v>1262</v>
      </c>
      <c r="B1110" t="s">
        <v>5753</v>
      </c>
      <c r="C1110">
        <v>33.020000000000003</v>
      </c>
      <c r="D1110">
        <v>5.07</v>
      </c>
      <c r="E1110" t="s">
        <v>2381</v>
      </c>
      <c r="F1110" t="s">
        <v>2380</v>
      </c>
      <c r="G1110" t="s">
        <v>2380</v>
      </c>
      <c r="H1110">
        <v>0</v>
      </c>
      <c r="I1110" t="s">
        <v>2380</v>
      </c>
      <c r="J1110" t="s">
        <v>8344</v>
      </c>
      <c r="K1110" t="s">
        <v>8350</v>
      </c>
      <c r="L1110" t="s">
        <v>9387</v>
      </c>
      <c r="M1110" s="15">
        <v>9101.7999999999993</v>
      </c>
      <c r="N1110" t="s">
        <v>11</v>
      </c>
      <c r="O1110" t="s">
        <v>16</v>
      </c>
      <c r="P1110" t="s">
        <v>42</v>
      </c>
      <c r="Q1110">
        <v>45</v>
      </c>
      <c r="U1110" s="1" t="s">
        <v>1262</v>
      </c>
      <c r="V1110" t="str">
        <f t="shared" si="255"/>
        <v>Bauman</v>
      </c>
      <c r="W1110">
        <f t="shared" si="256"/>
        <v>33.020000000000003</v>
      </c>
      <c r="X1110">
        <f t="shared" si="257"/>
        <v>5.07</v>
      </c>
      <c r="Y1110" t="str">
        <f t="shared" si="258"/>
        <v>Yes</v>
      </c>
      <c r="Z1110" t="str">
        <f t="shared" si="259"/>
        <v>No</v>
      </c>
      <c r="AA1110" t="str">
        <f t="shared" si="260"/>
        <v>No</v>
      </c>
      <c r="AB1110">
        <f t="shared" si="261"/>
        <v>0</v>
      </c>
      <c r="AC1110" t="str">
        <f t="shared" si="262"/>
        <v>No</v>
      </c>
      <c r="AD1110" t="str">
        <f t="shared" si="263"/>
        <v>Obesity</v>
      </c>
      <c r="AE1110" t="str">
        <f t="shared" si="264"/>
        <v>Normal</v>
      </c>
      <c r="AF1110" t="str">
        <f t="shared" si="265"/>
        <v>2-Dec-1977</v>
      </c>
      <c r="AG1110" s="18">
        <f>VLOOKUP($U1110,$A1109:$Q$2344,13,FALSE)</f>
        <v>9101.7999999999993</v>
      </c>
      <c r="AH1110" t="str">
        <f t="shared" si="266"/>
        <v>tier - 2</v>
      </c>
      <c r="AI1110" t="str">
        <f t="shared" si="267"/>
        <v>tier - 1</v>
      </c>
      <c r="AJ1110" t="str">
        <f t="shared" si="268"/>
        <v>R1011</v>
      </c>
      <c r="AK1110">
        <f t="shared" si="269"/>
        <v>45</v>
      </c>
    </row>
    <row r="1111" spans="1:37" ht="15.6" x14ac:dyDescent="0.3">
      <c r="A1111" s="1" t="s">
        <v>1261</v>
      </c>
      <c r="B1111" t="s">
        <v>5754</v>
      </c>
      <c r="C1111">
        <v>27.29</v>
      </c>
      <c r="D1111">
        <v>5.85</v>
      </c>
      <c r="E1111" t="s">
        <v>2380</v>
      </c>
      <c r="F1111" t="s">
        <v>2380</v>
      </c>
      <c r="G1111" t="s">
        <v>2380</v>
      </c>
      <c r="H1111">
        <v>2</v>
      </c>
      <c r="I1111" t="s">
        <v>2380</v>
      </c>
      <c r="J1111" t="s">
        <v>8345</v>
      </c>
      <c r="K1111" t="s">
        <v>8349</v>
      </c>
      <c r="L1111" t="s">
        <v>9388</v>
      </c>
      <c r="M1111" s="15">
        <v>9140.9500000000007</v>
      </c>
      <c r="N1111" t="s">
        <v>12</v>
      </c>
      <c r="O1111" t="s">
        <v>12</v>
      </c>
      <c r="P1111" t="s">
        <v>13</v>
      </c>
      <c r="Q1111">
        <v>52</v>
      </c>
      <c r="U1111" s="1" t="s">
        <v>1261</v>
      </c>
      <c r="V1111" t="str">
        <f t="shared" si="255"/>
        <v>Bakula</v>
      </c>
      <c r="W1111">
        <f t="shared" si="256"/>
        <v>27.29</v>
      </c>
      <c r="X1111">
        <f t="shared" si="257"/>
        <v>5.85</v>
      </c>
      <c r="Y1111" t="str">
        <f t="shared" si="258"/>
        <v>No</v>
      </c>
      <c r="Z1111" t="str">
        <f t="shared" si="259"/>
        <v>No</v>
      </c>
      <c r="AA1111" t="str">
        <f t="shared" si="260"/>
        <v>No</v>
      </c>
      <c r="AB1111">
        <f t="shared" si="261"/>
        <v>2</v>
      </c>
      <c r="AC1111" t="str">
        <f t="shared" si="262"/>
        <v>No</v>
      </c>
      <c r="AD1111" t="str">
        <f t="shared" si="263"/>
        <v>Over weight</v>
      </c>
      <c r="AE1111" t="str">
        <f t="shared" si="264"/>
        <v>Prediabetes</v>
      </c>
      <c r="AF1111" t="str">
        <f t="shared" si="265"/>
        <v>12-Aug-1970</v>
      </c>
      <c r="AG1111" s="18">
        <f>VLOOKUP($U1111,$A1110:$Q$2344,13,FALSE)</f>
        <v>9140.9500000000007</v>
      </c>
      <c r="AH1111" t="str">
        <f t="shared" si="266"/>
        <v>tier - 3</v>
      </c>
      <c r="AI1111" t="str">
        <f t="shared" si="267"/>
        <v>tier - 3</v>
      </c>
      <c r="AJ1111" t="str">
        <f t="shared" si="268"/>
        <v>R1013</v>
      </c>
      <c r="AK1111">
        <f t="shared" si="269"/>
        <v>52</v>
      </c>
    </row>
    <row r="1112" spans="1:37" ht="15.6" x14ac:dyDescent="0.3">
      <c r="A1112" s="1" t="s">
        <v>1260</v>
      </c>
      <c r="B1112" t="s">
        <v>5125</v>
      </c>
      <c r="C1112">
        <v>23.18</v>
      </c>
      <c r="D1112">
        <v>10.56</v>
      </c>
      <c r="E1112" t="s">
        <v>2380</v>
      </c>
      <c r="F1112" t="s">
        <v>2380</v>
      </c>
      <c r="G1112" t="s">
        <v>2380</v>
      </c>
      <c r="H1112">
        <v>2</v>
      </c>
      <c r="I1112" t="s">
        <v>2380</v>
      </c>
      <c r="J1112" t="s">
        <v>8346</v>
      </c>
      <c r="K1112" t="s">
        <v>8348</v>
      </c>
      <c r="L1112" t="s">
        <v>9389</v>
      </c>
      <c r="M1112" s="15">
        <v>9144.57</v>
      </c>
      <c r="N1112" t="s">
        <v>12</v>
      </c>
      <c r="O1112" t="s">
        <v>11</v>
      </c>
      <c r="P1112" t="s">
        <v>42</v>
      </c>
      <c r="Q1112">
        <v>52</v>
      </c>
      <c r="U1112" s="1" t="s">
        <v>1260</v>
      </c>
      <c r="V1112" t="str">
        <f t="shared" si="255"/>
        <v>Edwards</v>
      </c>
      <c r="W1112">
        <f t="shared" si="256"/>
        <v>23.18</v>
      </c>
      <c r="X1112">
        <f t="shared" si="257"/>
        <v>10.56</v>
      </c>
      <c r="Y1112" t="str">
        <f t="shared" si="258"/>
        <v>No</v>
      </c>
      <c r="Z1112" t="str">
        <f t="shared" si="259"/>
        <v>No</v>
      </c>
      <c r="AA1112" t="str">
        <f t="shared" si="260"/>
        <v>No</v>
      </c>
      <c r="AB1112">
        <f t="shared" si="261"/>
        <v>2</v>
      </c>
      <c r="AC1112" t="str">
        <f t="shared" si="262"/>
        <v>No</v>
      </c>
      <c r="AD1112" t="str">
        <f t="shared" si="263"/>
        <v>Normal weight</v>
      </c>
      <c r="AE1112" t="str">
        <f t="shared" si="264"/>
        <v>Diabetes</v>
      </c>
      <c r="AF1112" t="str">
        <f t="shared" si="265"/>
        <v>18-Oct-1970</v>
      </c>
      <c r="AG1112" s="18">
        <f>VLOOKUP($U1112,$A1111:$Q$2344,13,FALSE)</f>
        <v>9144.57</v>
      </c>
      <c r="AH1112" t="str">
        <f t="shared" si="266"/>
        <v>tier - 3</v>
      </c>
      <c r="AI1112" t="str">
        <f t="shared" si="267"/>
        <v>tier - 2</v>
      </c>
      <c r="AJ1112" t="str">
        <f t="shared" si="268"/>
        <v>R1011</v>
      </c>
      <c r="AK1112">
        <f t="shared" si="269"/>
        <v>52</v>
      </c>
    </row>
    <row r="1113" spans="1:37" ht="15.6" x14ac:dyDescent="0.3">
      <c r="A1113" s="1" t="s">
        <v>1259</v>
      </c>
      <c r="B1113" t="s">
        <v>5755</v>
      </c>
      <c r="C1113">
        <v>32.659999999999997</v>
      </c>
      <c r="D1113">
        <v>8.92</v>
      </c>
      <c r="E1113" t="s">
        <v>2381</v>
      </c>
      <c r="F1113" t="s">
        <v>2380</v>
      </c>
      <c r="G1113" t="s">
        <v>2380</v>
      </c>
      <c r="H1113">
        <v>0</v>
      </c>
      <c r="I1113" t="s">
        <v>2380</v>
      </c>
      <c r="J1113" t="s">
        <v>8344</v>
      </c>
      <c r="K1113" t="s">
        <v>8348</v>
      </c>
      <c r="L1113" t="s">
        <v>9390</v>
      </c>
      <c r="M1113" s="15">
        <v>9147.5</v>
      </c>
      <c r="N1113" t="s">
        <v>11</v>
      </c>
      <c r="O1113" t="s">
        <v>16</v>
      </c>
      <c r="P1113" t="s">
        <v>23</v>
      </c>
      <c r="Q1113">
        <v>40</v>
      </c>
      <c r="U1113" s="1" t="s">
        <v>1259</v>
      </c>
      <c r="V1113" t="str">
        <f t="shared" si="255"/>
        <v>Davis</v>
      </c>
      <c r="W1113">
        <f t="shared" si="256"/>
        <v>32.659999999999997</v>
      </c>
      <c r="X1113">
        <f t="shared" si="257"/>
        <v>8.92</v>
      </c>
      <c r="Y1113" t="str">
        <f t="shared" si="258"/>
        <v>Yes</v>
      </c>
      <c r="Z1113" t="str">
        <f t="shared" si="259"/>
        <v>No</v>
      </c>
      <c r="AA1113" t="str">
        <f t="shared" si="260"/>
        <v>No</v>
      </c>
      <c r="AB1113">
        <f t="shared" si="261"/>
        <v>0</v>
      </c>
      <c r="AC1113" t="str">
        <f t="shared" si="262"/>
        <v>No</v>
      </c>
      <c r="AD1113" t="str">
        <f t="shared" si="263"/>
        <v>Obesity</v>
      </c>
      <c r="AE1113" t="str">
        <f t="shared" si="264"/>
        <v>Diabetes</v>
      </c>
      <c r="AF1113" t="str">
        <f t="shared" si="265"/>
        <v>8-Dec-1982</v>
      </c>
      <c r="AG1113" s="18">
        <f>VLOOKUP($U1113,$A1112:$Q$2344,13,FALSE)</f>
        <v>9147.5</v>
      </c>
      <c r="AH1113" t="str">
        <f t="shared" si="266"/>
        <v>tier - 2</v>
      </c>
      <c r="AI1113" t="str">
        <f t="shared" si="267"/>
        <v>tier - 1</v>
      </c>
      <c r="AJ1113" t="str">
        <f t="shared" si="268"/>
        <v>R1012</v>
      </c>
      <c r="AK1113">
        <f t="shared" si="269"/>
        <v>40</v>
      </c>
    </row>
    <row r="1114" spans="1:37" ht="15.6" x14ac:dyDescent="0.3">
      <c r="A1114" s="1" t="s">
        <v>1258</v>
      </c>
      <c r="B1114" t="s">
        <v>5756</v>
      </c>
      <c r="C1114">
        <v>30.78</v>
      </c>
      <c r="D1114">
        <v>8.6300000000000008</v>
      </c>
      <c r="E1114" t="s">
        <v>2380</v>
      </c>
      <c r="F1114" t="s">
        <v>2380</v>
      </c>
      <c r="G1114" t="s">
        <v>2380</v>
      </c>
      <c r="H1114">
        <v>0</v>
      </c>
      <c r="I1114" t="s">
        <v>2380</v>
      </c>
      <c r="J1114" t="s">
        <v>8344</v>
      </c>
      <c r="K1114" t="s">
        <v>8348</v>
      </c>
      <c r="L1114" t="s">
        <v>9391</v>
      </c>
      <c r="M1114" s="15">
        <v>9159.51</v>
      </c>
      <c r="N1114" t="s">
        <v>11</v>
      </c>
      <c r="O1114" t="s">
        <v>11</v>
      </c>
      <c r="P1114" t="s">
        <v>300</v>
      </c>
      <c r="Q1114">
        <v>32</v>
      </c>
      <c r="U1114" s="1" t="s">
        <v>1258</v>
      </c>
      <c r="V1114" t="str">
        <f t="shared" si="255"/>
        <v>Weiler</v>
      </c>
      <c r="W1114">
        <f t="shared" si="256"/>
        <v>30.78</v>
      </c>
      <c r="X1114">
        <f t="shared" si="257"/>
        <v>8.6300000000000008</v>
      </c>
      <c r="Y1114" t="str">
        <f t="shared" si="258"/>
        <v>No</v>
      </c>
      <c r="Z1114" t="str">
        <f t="shared" si="259"/>
        <v>No</v>
      </c>
      <c r="AA1114" t="str">
        <f t="shared" si="260"/>
        <v>No</v>
      </c>
      <c r="AB1114">
        <f t="shared" si="261"/>
        <v>0</v>
      </c>
      <c r="AC1114" t="str">
        <f t="shared" si="262"/>
        <v>No</v>
      </c>
      <c r="AD1114" t="str">
        <f t="shared" si="263"/>
        <v>Obesity</v>
      </c>
      <c r="AE1114" t="str">
        <f t="shared" si="264"/>
        <v>Diabetes</v>
      </c>
      <c r="AF1114" t="str">
        <f t="shared" si="265"/>
        <v>23-Aug-1990</v>
      </c>
      <c r="AG1114" s="18">
        <f>VLOOKUP($U1114,$A1113:$Q$2344,13,FALSE)</f>
        <v>9159.51</v>
      </c>
      <c r="AH1114" t="str">
        <f t="shared" si="266"/>
        <v>tier - 2</v>
      </c>
      <c r="AI1114" t="str">
        <f t="shared" si="267"/>
        <v>tier - 2</v>
      </c>
      <c r="AJ1114" t="str">
        <f t="shared" si="268"/>
        <v>R1021</v>
      </c>
      <c r="AK1114">
        <f t="shared" si="269"/>
        <v>32</v>
      </c>
    </row>
    <row r="1115" spans="1:37" ht="15.6" x14ac:dyDescent="0.3">
      <c r="A1115" s="1" t="s">
        <v>1257</v>
      </c>
      <c r="B1115" t="s">
        <v>5757</v>
      </c>
      <c r="C1115">
        <v>47.2</v>
      </c>
      <c r="D1115">
        <v>6.29</v>
      </c>
      <c r="E1115" t="s">
        <v>2381</v>
      </c>
      <c r="F1115" t="s">
        <v>2380</v>
      </c>
      <c r="G1115" t="s">
        <v>2381</v>
      </c>
      <c r="H1115">
        <v>1</v>
      </c>
      <c r="I1115" t="s">
        <v>2380</v>
      </c>
      <c r="J1115" t="s">
        <v>8344</v>
      </c>
      <c r="K1115" t="s">
        <v>8349</v>
      </c>
      <c r="L1115" t="s">
        <v>9392</v>
      </c>
      <c r="M1115" s="15">
        <v>9171.75</v>
      </c>
      <c r="N1115" t="s">
        <v>11</v>
      </c>
      <c r="O1115" t="s">
        <v>11</v>
      </c>
      <c r="P1115" t="s">
        <v>23</v>
      </c>
      <c r="Q1115">
        <v>52</v>
      </c>
      <c r="U1115" s="1" t="s">
        <v>1257</v>
      </c>
      <c r="V1115" t="str">
        <f t="shared" si="255"/>
        <v>Schaaf</v>
      </c>
      <c r="W1115">
        <f t="shared" si="256"/>
        <v>47.2</v>
      </c>
      <c r="X1115">
        <f t="shared" si="257"/>
        <v>6.29</v>
      </c>
      <c r="Y1115" t="str">
        <f t="shared" si="258"/>
        <v>Yes</v>
      </c>
      <c r="Z1115" t="str">
        <f t="shared" si="259"/>
        <v>No</v>
      </c>
      <c r="AA1115" t="str">
        <f t="shared" si="260"/>
        <v>Yes</v>
      </c>
      <c r="AB1115">
        <f t="shared" si="261"/>
        <v>1</v>
      </c>
      <c r="AC1115" t="str">
        <f t="shared" si="262"/>
        <v>No</v>
      </c>
      <c r="AD1115" t="str">
        <f t="shared" si="263"/>
        <v>Obesity</v>
      </c>
      <c r="AE1115" t="str">
        <f t="shared" si="264"/>
        <v>Prediabetes</v>
      </c>
      <c r="AF1115" t="str">
        <f t="shared" si="265"/>
        <v>24-Oct-1970</v>
      </c>
      <c r="AG1115" s="18">
        <f>VLOOKUP($U1115,$A1114:$Q$2344,13,FALSE)</f>
        <v>9171.75</v>
      </c>
      <c r="AH1115" t="str">
        <f t="shared" si="266"/>
        <v>tier - 2</v>
      </c>
      <c r="AI1115" t="str">
        <f t="shared" si="267"/>
        <v>tier - 2</v>
      </c>
      <c r="AJ1115" t="str">
        <f t="shared" si="268"/>
        <v>R1012</v>
      </c>
      <c r="AK1115">
        <f t="shared" si="269"/>
        <v>52</v>
      </c>
    </row>
    <row r="1116" spans="1:37" ht="15.6" x14ac:dyDescent="0.3">
      <c r="A1116" s="1" t="s">
        <v>1256</v>
      </c>
      <c r="B1116" t="s">
        <v>5758</v>
      </c>
      <c r="C1116">
        <v>31.6</v>
      </c>
      <c r="D1116">
        <v>5.75</v>
      </c>
      <c r="E1116" t="s">
        <v>2380</v>
      </c>
      <c r="F1116" t="s">
        <v>2380</v>
      </c>
      <c r="G1116" t="s">
        <v>2380</v>
      </c>
      <c r="H1116">
        <v>2</v>
      </c>
      <c r="I1116" t="s">
        <v>2380</v>
      </c>
      <c r="J1116" t="s">
        <v>8344</v>
      </c>
      <c r="K1116" t="s">
        <v>8349</v>
      </c>
      <c r="L1116" t="s">
        <v>9393</v>
      </c>
      <c r="M1116" s="15">
        <v>9174.14</v>
      </c>
      <c r="N1116" t="s">
        <v>12</v>
      </c>
      <c r="O1116" t="s">
        <v>16</v>
      </c>
      <c r="P1116" t="s">
        <v>23</v>
      </c>
      <c r="Q1116">
        <v>51</v>
      </c>
      <c r="U1116" s="1" t="s">
        <v>1256</v>
      </c>
      <c r="V1116" t="str">
        <f t="shared" si="255"/>
        <v>Sack</v>
      </c>
      <c r="W1116">
        <f t="shared" si="256"/>
        <v>31.6</v>
      </c>
      <c r="X1116">
        <f t="shared" si="257"/>
        <v>5.75</v>
      </c>
      <c r="Y1116" t="str">
        <f t="shared" si="258"/>
        <v>No</v>
      </c>
      <c r="Z1116" t="str">
        <f t="shared" si="259"/>
        <v>No</v>
      </c>
      <c r="AA1116" t="str">
        <f t="shared" si="260"/>
        <v>No</v>
      </c>
      <c r="AB1116">
        <f t="shared" si="261"/>
        <v>2</v>
      </c>
      <c r="AC1116" t="str">
        <f t="shared" si="262"/>
        <v>No</v>
      </c>
      <c r="AD1116" t="str">
        <f t="shared" si="263"/>
        <v>Obesity</v>
      </c>
      <c r="AE1116" t="str">
        <f t="shared" si="264"/>
        <v>Prediabetes</v>
      </c>
      <c r="AF1116" t="str">
        <f t="shared" si="265"/>
        <v>29-Dec-1971</v>
      </c>
      <c r="AG1116" s="18">
        <f>VLOOKUP($U1116,$A1115:$Q$2344,13,FALSE)</f>
        <v>9174.14</v>
      </c>
      <c r="AH1116" t="str">
        <f t="shared" si="266"/>
        <v>tier - 3</v>
      </c>
      <c r="AI1116" t="str">
        <f t="shared" si="267"/>
        <v>tier - 1</v>
      </c>
      <c r="AJ1116" t="str">
        <f t="shared" si="268"/>
        <v>R1012</v>
      </c>
      <c r="AK1116">
        <f t="shared" si="269"/>
        <v>51</v>
      </c>
    </row>
    <row r="1117" spans="1:37" ht="15.6" x14ac:dyDescent="0.3">
      <c r="A1117" s="1" t="s">
        <v>1255</v>
      </c>
      <c r="B1117" t="s">
        <v>5759</v>
      </c>
      <c r="C1117">
        <v>33.914999999999999</v>
      </c>
      <c r="D1117">
        <v>6.66</v>
      </c>
      <c r="E1117" t="s">
        <v>2381</v>
      </c>
      <c r="F1117" t="s">
        <v>2380</v>
      </c>
      <c r="G1117" t="s">
        <v>2380</v>
      </c>
      <c r="H1117">
        <v>1</v>
      </c>
      <c r="I1117" t="s">
        <v>2380</v>
      </c>
      <c r="J1117" t="s">
        <v>8344</v>
      </c>
      <c r="K1117" t="s">
        <v>8348</v>
      </c>
      <c r="L1117" t="s">
        <v>9394</v>
      </c>
      <c r="M1117" s="15">
        <v>9182.17</v>
      </c>
      <c r="N1117" t="s">
        <v>11</v>
      </c>
      <c r="O1117" t="s">
        <v>12</v>
      </c>
      <c r="P1117" t="s">
        <v>42</v>
      </c>
      <c r="Q1117">
        <v>49</v>
      </c>
      <c r="U1117" s="1" t="s">
        <v>1255</v>
      </c>
      <c r="V1117" t="str">
        <f t="shared" si="255"/>
        <v>Chenard</v>
      </c>
      <c r="W1117">
        <f t="shared" si="256"/>
        <v>33.914999999999999</v>
      </c>
      <c r="X1117">
        <f t="shared" si="257"/>
        <v>6.66</v>
      </c>
      <c r="Y1117" t="str">
        <f t="shared" si="258"/>
        <v>Yes</v>
      </c>
      <c r="Z1117" t="str">
        <f t="shared" si="259"/>
        <v>No</v>
      </c>
      <c r="AA1117" t="str">
        <f t="shared" si="260"/>
        <v>No</v>
      </c>
      <c r="AB1117">
        <f t="shared" si="261"/>
        <v>1</v>
      </c>
      <c r="AC1117" t="str">
        <f t="shared" si="262"/>
        <v>No</v>
      </c>
      <c r="AD1117" t="str">
        <f t="shared" si="263"/>
        <v>Obesity</v>
      </c>
      <c r="AE1117" t="str">
        <f t="shared" si="264"/>
        <v>Diabetes</v>
      </c>
      <c r="AF1117" t="str">
        <f t="shared" si="265"/>
        <v>25-Dec-1973</v>
      </c>
      <c r="AG1117" s="18">
        <f>VLOOKUP($U1117,$A1116:$Q$2344,13,FALSE)</f>
        <v>9182.17</v>
      </c>
      <c r="AH1117" t="str">
        <f t="shared" si="266"/>
        <v>tier - 2</v>
      </c>
      <c r="AI1117" t="str">
        <f t="shared" si="267"/>
        <v>tier - 3</v>
      </c>
      <c r="AJ1117" t="str">
        <f t="shared" si="268"/>
        <v>R1011</v>
      </c>
      <c r="AK1117">
        <f t="shared" si="269"/>
        <v>49</v>
      </c>
    </row>
    <row r="1118" spans="1:37" ht="15.6" x14ac:dyDescent="0.3">
      <c r="A1118" s="1" t="s">
        <v>1254</v>
      </c>
      <c r="B1118" t="s">
        <v>5760</v>
      </c>
      <c r="C1118">
        <v>23.54</v>
      </c>
      <c r="D1118">
        <v>5.0999999999999996</v>
      </c>
      <c r="E1118" t="s">
        <v>2380</v>
      </c>
      <c r="F1118" t="s">
        <v>2380</v>
      </c>
      <c r="G1118" t="s">
        <v>2380</v>
      </c>
      <c r="H1118">
        <v>2</v>
      </c>
      <c r="I1118" t="s">
        <v>2380</v>
      </c>
      <c r="J1118" t="s">
        <v>8346</v>
      </c>
      <c r="K1118" t="s">
        <v>8350</v>
      </c>
      <c r="L1118" t="s">
        <v>9395</v>
      </c>
      <c r="M1118" s="15">
        <v>9193.84</v>
      </c>
      <c r="N1118" t="s">
        <v>11</v>
      </c>
      <c r="O1118" t="s">
        <v>16</v>
      </c>
      <c r="P1118" t="s">
        <v>23</v>
      </c>
      <c r="Q1118">
        <v>46</v>
      </c>
      <c r="U1118" s="1" t="s">
        <v>1254</v>
      </c>
      <c r="V1118" t="str">
        <f t="shared" si="255"/>
        <v>Williamson</v>
      </c>
      <c r="W1118">
        <f t="shared" si="256"/>
        <v>23.54</v>
      </c>
      <c r="X1118">
        <f t="shared" si="257"/>
        <v>5.0999999999999996</v>
      </c>
      <c r="Y1118" t="str">
        <f t="shared" si="258"/>
        <v>No</v>
      </c>
      <c r="Z1118" t="str">
        <f t="shared" si="259"/>
        <v>No</v>
      </c>
      <c r="AA1118" t="str">
        <f t="shared" si="260"/>
        <v>No</v>
      </c>
      <c r="AB1118">
        <f t="shared" si="261"/>
        <v>2</v>
      </c>
      <c r="AC1118" t="str">
        <f t="shared" si="262"/>
        <v>No</v>
      </c>
      <c r="AD1118" t="str">
        <f t="shared" si="263"/>
        <v>Normal weight</v>
      </c>
      <c r="AE1118" t="str">
        <f t="shared" si="264"/>
        <v>Normal</v>
      </c>
      <c r="AF1118" t="str">
        <f t="shared" si="265"/>
        <v>10-Sep-1976</v>
      </c>
      <c r="AG1118" s="18">
        <f>VLOOKUP($U1118,$A1117:$Q$2344,13,FALSE)</f>
        <v>9193.84</v>
      </c>
      <c r="AH1118" t="str">
        <f t="shared" si="266"/>
        <v>tier - 2</v>
      </c>
      <c r="AI1118" t="str">
        <f t="shared" si="267"/>
        <v>tier - 1</v>
      </c>
      <c r="AJ1118" t="str">
        <f t="shared" si="268"/>
        <v>R1012</v>
      </c>
      <c r="AK1118">
        <f t="shared" si="269"/>
        <v>46</v>
      </c>
    </row>
    <row r="1119" spans="1:37" ht="15.6" x14ac:dyDescent="0.3">
      <c r="A1119" s="1" t="s">
        <v>1253</v>
      </c>
      <c r="B1119" t="s">
        <v>5761</v>
      </c>
      <c r="C1119">
        <v>27.074999999999999</v>
      </c>
      <c r="D1119">
        <v>4.41</v>
      </c>
      <c r="E1119" t="s">
        <v>2380</v>
      </c>
      <c r="F1119" t="s">
        <v>2380</v>
      </c>
      <c r="G1119" t="s">
        <v>2380</v>
      </c>
      <c r="H1119">
        <v>2</v>
      </c>
      <c r="I1119" t="s">
        <v>2380</v>
      </c>
      <c r="J1119" t="s">
        <v>8345</v>
      </c>
      <c r="K1119" t="s">
        <v>8350</v>
      </c>
      <c r="L1119" t="s">
        <v>8952</v>
      </c>
      <c r="M1119" s="15">
        <v>9210.06</v>
      </c>
      <c r="N1119" t="s">
        <v>11</v>
      </c>
      <c r="O1119" t="s">
        <v>12</v>
      </c>
      <c r="P1119" t="s">
        <v>300</v>
      </c>
      <c r="Q1119">
        <v>36</v>
      </c>
      <c r="U1119" s="1" t="s">
        <v>1253</v>
      </c>
      <c r="V1119" t="str">
        <f t="shared" si="255"/>
        <v>Dollas</v>
      </c>
      <c r="W1119">
        <f t="shared" si="256"/>
        <v>27.074999999999999</v>
      </c>
      <c r="X1119">
        <f t="shared" si="257"/>
        <v>4.41</v>
      </c>
      <c r="Y1119" t="str">
        <f t="shared" si="258"/>
        <v>No</v>
      </c>
      <c r="Z1119" t="str">
        <f t="shared" si="259"/>
        <v>No</v>
      </c>
      <c r="AA1119" t="str">
        <f t="shared" si="260"/>
        <v>No</v>
      </c>
      <c r="AB1119">
        <f t="shared" si="261"/>
        <v>2</v>
      </c>
      <c r="AC1119" t="str">
        <f t="shared" si="262"/>
        <v>No</v>
      </c>
      <c r="AD1119" t="str">
        <f t="shared" si="263"/>
        <v>Over weight</v>
      </c>
      <c r="AE1119" t="str">
        <f t="shared" si="264"/>
        <v>Normal</v>
      </c>
      <c r="AF1119" t="str">
        <f t="shared" si="265"/>
        <v>25-Dec-1986</v>
      </c>
      <c r="AG1119" s="18">
        <f>VLOOKUP($U1119,$A1118:$Q$2344,13,FALSE)</f>
        <v>9210.06</v>
      </c>
      <c r="AH1119" t="str">
        <f t="shared" si="266"/>
        <v>tier - 2</v>
      </c>
      <c r="AI1119" t="str">
        <f t="shared" si="267"/>
        <v>tier - 3</v>
      </c>
      <c r="AJ1119" t="str">
        <f t="shared" si="268"/>
        <v>R1021</v>
      </c>
      <c r="AK1119">
        <f t="shared" si="269"/>
        <v>36</v>
      </c>
    </row>
    <row r="1120" spans="1:37" ht="15.6" x14ac:dyDescent="0.3">
      <c r="A1120" s="1" t="s">
        <v>1252</v>
      </c>
      <c r="B1120" t="s">
        <v>5762</v>
      </c>
      <c r="C1120">
        <v>25.8</v>
      </c>
      <c r="D1120">
        <v>5.52</v>
      </c>
      <c r="E1120" t="s">
        <v>2381</v>
      </c>
      <c r="F1120" t="s">
        <v>2380</v>
      </c>
      <c r="G1120" t="s">
        <v>2380</v>
      </c>
      <c r="H1120">
        <v>0</v>
      </c>
      <c r="I1120" t="s">
        <v>2380</v>
      </c>
      <c r="J1120" t="s">
        <v>8345</v>
      </c>
      <c r="K1120" t="s">
        <v>8350</v>
      </c>
      <c r="L1120" t="s">
        <v>9396</v>
      </c>
      <c r="M1120" s="15">
        <v>9222.4</v>
      </c>
      <c r="N1120" t="s">
        <v>11</v>
      </c>
      <c r="O1120" t="s">
        <v>12</v>
      </c>
      <c r="P1120" t="s">
        <v>166</v>
      </c>
      <c r="Q1120">
        <v>41</v>
      </c>
      <c r="U1120" s="1" t="s">
        <v>1252</v>
      </c>
      <c r="V1120" t="str">
        <f t="shared" si="255"/>
        <v>Sprague</v>
      </c>
      <c r="W1120">
        <f t="shared" si="256"/>
        <v>25.8</v>
      </c>
      <c r="X1120">
        <f t="shared" si="257"/>
        <v>5.52</v>
      </c>
      <c r="Y1120" t="str">
        <f t="shared" si="258"/>
        <v>Yes</v>
      </c>
      <c r="Z1120" t="str">
        <f t="shared" si="259"/>
        <v>No</v>
      </c>
      <c r="AA1120" t="str">
        <f t="shared" si="260"/>
        <v>No</v>
      </c>
      <c r="AB1120">
        <f t="shared" si="261"/>
        <v>0</v>
      </c>
      <c r="AC1120" t="str">
        <f t="shared" si="262"/>
        <v>No</v>
      </c>
      <c r="AD1120" t="str">
        <f t="shared" si="263"/>
        <v>Over weight</v>
      </c>
      <c r="AE1120" t="str">
        <f t="shared" si="264"/>
        <v>Normal</v>
      </c>
      <c r="AF1120" t="str">
        <f t="shared" si="265"/>
        <v>5-Dec-1981</v>
      </c>
      <c r="AG1120" s="18">
        <f>VLOOKUP($U1120,$A1119:$Q$2344,13,FALSE)</f>
        <v>9222.4</v>
      </c>
      <c r="AH1120" t="str">
        <f t="shared" si="266"/>
        <v>tier - 2</v>
      </c>
      <c r="AI1120" t="str">
        <f t="shared" si="267"/>
        <v>tier - 3</v>
      </c>
      <c r="AJ1120" t="str">
        <f t="shared" si="268"/>
        <v>R1019</v>
      </c>
      <c r="AK1120">
        <f t="shared" si="269"/>
        <v>41</v>
      </c>
    </row>
    <row r="1121" spans="1:37" ht="15.6" x14ac:dyDescent="0.3">
      <c r="A1121" s="1" t="s">
        <v>1251</v>
      </c>
      <c r="B1121" t="s">
        <v>5763</v>
      </c>
      <c r="C1121">
        <v>36.1</v>
      </c>
      <c r="D1121">
        <v>4.62</v>
      </c>
      <c r="E1121" t="s">
        <v>2381</v>
      </c>
      <c r="F1121" t="s">
        <v>2380</v>
      </c>
      <c r="G1121" t="s">
        <v>2381</v>
      </c>
      <c r="H1121">
        <v>1</v>
      </c>
      <c r="I1121" t="s">
        <v>2380</v>
      </c>
      <c r="J1121" t="s">
        <v>8344</v>
      </c>
      <c r="K1121" t="s">
        <v>8350</v>
      </c>
      <c r="L1121" t="s">
        <v>9397</v>
      </c>
      <c r="M1121" s="15">
        <v>9225.26</v>
      </c>
      <c r="N1121" t="s">
        <v>12</v>
      </c>
      <c r="O1121" t="s">
        <v>12</v>
      </c>
      <c r="P1121" t="s">
        <v>164</v>
      </c>
      <c r="Q1121">
        <v>47</v>
      </c>
      <c r="U1121" s="1" t="s">
        <v>1251</v>
      </c>
      <c r="V1121" t="str">
        <f t="shared" si="255"/>
        <v>Michell</v>
      </c>
      <c r="W1121">
        <f t="shared" si="256"/>
        <v>36.1</v>
      </c>
      <c r="X1121">
        <f t="shared" si="257"/>
        <v>4.62</v>
      </c>
      <c r="Y1121" t="str">
        <f t="shared" si="258"/>
        <v>Yes</v>
      </c>
      <c r="Z1121" t="str">
        <f t="shared" si="259"/>
        <v>No</v>
      </c>
      <c r="AA1121" t="str">
        <f t="shared" si="260"/>
        <v>Yes</v>
      </c>
      <c r="AB1121">
        <f t="shared" si="261"/>
        <v>1</v>
      </c>
      <c r="AC1121" t="str">
        <f t="shared" si="262"/>
        <v>No</v>
      </c>
      <c r="AD1121" t="str">
        <f t="shared" si="263"/>
        <v>Obesity</v>
      </c>
      <c r="AE1121" t="str">
        <f t="shared" si="264"/>
        <v>Normal</v>
      </c>
      <c r="AF1121" t="str">
        <f t="shared" si="265"/>
        <v>6-Dec-1975</v>
      </c>
      <c r="AG1121" s="18">
        <f>VLOOKUP($U1121,$A1120:$Q$2344,13,FALSE)</f>
        <v>9225.26</v>
      </c>
      <c r="AH1121" t="str">
        <f t="shared" si="266"/>
        <v>tier - 3</v>
      </c>
      <c r="AI1121" t="str">
        <f t="shared" si="267"/>
        <v>tier - 3</v>
      </c>
      <c r="AJ1121" t="str">
        <f t="shared" si="268"/>
        <v>R1015</v>
      </c>
      <c r="AK1121">
        <f t="shared" si="269"/>
        <v>47</v>
      </c>
    </row>
    <row r="1122" spans="1:37" ht="15.6" x14ac:dyDescent="0.3">
      <c r="A1122" s="1" t="s">
        <v>1250</v>
      </c>
      <c r="B1122" t="s">
        <v>5764</v>
      </c>
      <c r="C1122">
        <v>30.495000000000001</v>
      </c>
      <c r="D1122">
        <v>5.74</v>
      </c>
      <c r="E1122" t="s">
        <v>2381</v>
      </c>
      <c r="F1122" t="s">
        <v>2380</v>
      </c>
      <c r="G1122" t="s">
        <v>2381</v>
      </c>
      <c r="H1122">
        <v>1</v>
      </c>
      <c r="I1122" t="s">
        <v>2380</v>
      </c>
      <c r="J1122" t="s">
        <v>8344</v>
      </c>
      <c r="K1122" t="s">
        <v>8349</v>
      </c>
      <c r="L1122" t="s">
        <v>9143</v>
      </c>
      <c r="M1122" s="15">
        <v>9247.94</v>
      </c>
      <c r="N1122" t="s">
        <v>11</v>
      </c>
      <c r="O1122" t="s">
        <v>16</v>
      </c>
      <c r="P1122" t="s">
        <v>300</v>
      </c>
      <c r="Q1122">
        <v>42</v>
      </c>
      <c r="U1122" s="1" t="s">
        <v>1250</v>
      </c>
      <c r="V1122" t="str">
        <f t="shared" si="255"/>
        <v>Datwyler</v>
      </c>
      <c r="W1122">
        <f t="shared" si="256"/>
        <v>30.495000000000001</v>
      </c>
      <c r="X1122">
        <f t="shared" si="257"/>
        <v>5.74</v>
      </c>
      <c r="Y1122" t="str">
        <f t="shared" si="258"/>
        <v>Yes</v>
      </c>
      <c r="Z1122" t="str">
        <f t="shared" si="259"/>
        <v>No</v>
      </c>
      <c r="AA1122" t="str">
        <f t="shared" si="260"/>
        <v>Yes</v>
      </c>
      <c r="AB1122">
        <f t="shared" si="261"/>
        <v>1</v>
      </c>
      <c r="AC1122" t="str">
        <f t="shared" si="262"/>
        <v>No</v>
      </c>
      <c r="AD1122" t="str">
        <f t="shared" si="263"/>
        <v>Obesity</v>
      </c>
      <c r="AE1122" t="str">
        <f t="shared" si="264"/>
        <v>Prediabetes</v>
      </c>
      <c r="AF1122" t="str">
        <f t="shared" si="265"/>
        <v>5-Oct-1980</v>
      </c>
      <c r="AG1122" s="18">
        <f>VLOOKUP($U1122,$A1121:$Q$2344,13,FALSE)</f>
        <v>9247.94</v>
      </c>
      <c r="AH1122" t="str">
        <f t="shared" si="266"/>
        <v>tier - 2</v>
      </c>
      <c r="AI1122" t="str">
        <f t="shared" si="267"/>
        <v>tier - 1</v>
      </c>
      <c r="AJ1122" t="str">
        <f t="shared" si="268"/>
        <v>R1021</v>
      </c>
      <c r="AK1122">
        <f t="shared" si="269"/>
        <v>42</v>
      </c>
    </row>
    <row r="1123" spans="1:37" ht="15.6" x14ac:dyDescent="0.3">
      <c r="A1123" s="1" t="s">
        <v>1249</v>
      </c>
      <c r="B1123" t="s">
        <v>5765</v>
      </c>
      <c r="C1123">
        <v>21.4</v>
      </c>
      <c r="D1123">
        <v>6.3</v>
      </c>
      <c r="E1123" t="s">
        <v>2381</v>
      </c>
      <c r="F1123" t="s">
        <v>2380</v>
      </c>
      <c r="G1123" t="s">
        <v>2381</v>
      </c>
      <c r="H1123">
        <v>1</v>
      </c>
      <c r="I1123" t="s">
        <v>2380</v>
      </c>
      <c r="J1123" t="s">
        <v>8346</v>
      </c>
      <c r="K1123" t="s">
        <v>8349</v>
      </c>
      <c r="L1123" t="s">
        <v>9398</v>
      </c>
      <c r="M1123" s="15">
        <v>9249.5</v>
      </c>
      <c r="N1123" t="s">
        <v>11</v>
      </c>
      <c r="O1123" t="s">
        <v>16</v>
      </c>
      <c r="P1123" t="s">
        <v>23</v>
      </c>
      <c r="Q1123">
        <v>48</v>
      </c>
      <c r="U1123" s="1" t="s">
        <v>1249</v>
      </c>
      <c r="V1123" t="str">
        <f t="shared" si="255"/>
        <v>Mead</v>
      </c>
      <c r="W1123">
        <f t="shared" si="256"/>
        <v>21.4</v>
      </c>
      <c r="X1123">
        <f t="shared" si="257"/>
        <v>6.3</v>
      </c>
      <c r="Y1123" t="str">
        <f t="shared" si="258"/>
        <v>Yes</v>
      </c>
      <c r="Z1123" t="str">
        <f t="shared" si="259"/>
        <v>No</v>
      </c>
      <c r="AA1123" t="str">
        <f t="shared" si="260"/>
        <v>Yes</v>
      </c>
      <c r="AB1123">
        <f t="shared" si="261"/>
        <v>1</v>
      </c>
      <c r="AC1123" t="str">
        <f t="shared" si="262"/>
        <v>No</v>
      </c>
      <c r="AD1123" t="str">
        <f t="shared" si="263"/>
        <v>Normal weight</v>
      </c>
      <c r="AE1123" t="str">
        <f t="shared" si="264"/>
        <v>Prediabetes</v>
      </c>
      <c r="AF1123" t="str">
        <f t="shared" si="265"/>
        <v>21-Aug-1974</v>
      </c>
      <c r="AG1123" s="18">
        <f>VLOOKUP($U1123,$A1122:$Q$2344,13,FALSE)</f>
        <v>9249.5</v>
      </c>
      <c r="AH1123" t="str">
        <f t="shared" si="266"/>
        <v>tier - 2</v>
      </c>
      <c r="AI1123" t="str">
        <f t="shared" si="267"/>
        <v>tier - 1</v>
      </c>
      <c r="AJ1123" t="str">
        <f t="shared" si="268"/>
        <v>R1012</v>
      </c>
      <c r="AK1123">
        <f t="shared" si="269"/>
        <v>48</v>
      </c>
    </row>
    <row r="1124" spans="1:37" ht="15.6" x14ac:dyDescent="0.3">
      <c r="A1124" s="1" t="s">
        <v>1248</v>
      </c>
      <c r="B1124" t="s">
        <v>5766</v>
      </c>
      <c r="C1124">
        <v>32.299999999999997</v>
      </c>
      <c r="D1124">
        <v>10.27</v>
      </c>
      <c r="E1124" t="s">
        <v>2380</v>
      </c>
      <c r="F1124" t="s">
        <v>2380</v>
      </c>
      <c r="G1124" t="s">
        <v>2380</v>
      </c>
      <c r="H1124">
        <v>0</v>
      </c>
      <c r="I1124" t="s">
        <v>2380</v>
      </c>
      <c r="J1124" t="s">
        <v>8344</v>
      </c>
      <c r="K1124" t="s">
        <v>8348</v>
      </c>
      <c r="L1124" t="s">
        <v>9399</v>
      </c>
      <c r="M1124" s="15">
        <v>9264.7999999999993</v>
      </c>
      <c r="N1124" t="s">
        <v>11</v>
      </c>
      <c r="O1124" t="s">
        <v>16</v>
      </c>
      <c r="P1124" t="s">
        <v>42</v>
      </c>
      <c r="Q1124">
        <v>51</v>
      </c>
      <c r="U1124" s="1" t="s">
        <v>1248</v>
      </c>
      <c r="V1124" t="str">
        <f t="shared" si="255"/>
        <v>Kennedy</v>
      </c>
      <c r="W1124">
        <f t="shared" si="256"/>
        <v>32.299999999999997</v>
      </c>
      <c r="X1124">
        <f t="shared" si="257"/>
        <v>10.27</v>
      </c>
      <c r="Y1124" t="str">
        <f t="shared" si="258"/>
        <v>No</v>
      </c>
      <c r="Z1124" t="str">
        <f t="shared" si="259"/>
        <v>No</v>
      </c>
      <c r="AA1124" t="str">
        <f t="shared" si="260"/>
        <v>No</v>
      </c>
      <c r="AB1124">
        <f t="shared" si="261"/>
        <v>0</v>
      </c>
      <c r="AC1124" t="str">
        <f t="shared" si="262"/>
        <v>No</v>
      </c>
      <c r="AD1124" t="str">
        <f t="shared" si="263"/>
        <v>Obesity</v>
      </c>
      <c r="AE1124" t="str">
        <f t="shared" si="264"/>
        <v>Diabetes</v>
      </c>
      <c r="AF1124" t="str">
        <f t="shared" si="265"/>
        <v>6-Aug-1971</v>
      </c>
      <c r="AG1124" s="18">
        <f>VLOOKUP($U1124,$A1123:$Q$2344,13,FALSE)</f>
        <v>9264.7999999999993</v>
      </c>
      <c r="AH1124" t="str">
        <f t="shared" si="266"/>
        <v>tier - 2</v>
      </c>
      <c r="AI1124" t="str">
        <f t="shared" si="267"/>
        <v>tier - 1</v>
      </c>
      <c r="AJ1124" t="str">
        <f t="shared" si="268"/>
        <v>R1011</v>
      </c>
      <c r="AK1124">
        <f t="shared" si="269"/>
        <v>51</v>
      </c>
    </row>
    <row r="1125" spans="1:37" ht="15.6" x14ac:dyDescent="0.3">
      <c r="A1125" s="1" t="s">
        <v>1247</v>
      </c>
      <c r="B1125" t="s">
        <v>5767</v>
      </c>
      <c r="C1125">
        <v>29.78</v>
      </c>
      <c r="D1125">
        <v>5.85</v>
      </c>
      <c r="E1125" t="s">
        <v>2380</v>
      </c>
      <c r="F1125" t="s">
        <v>2380</v>
      </c>
      <c r="G1125" t="s">
        <v>2381</v>
      </c>
      <c r="H1125">
        <v>1</v>
      </c>
      <c r="I1125" t="s">
        <v>2380</v>
      </c>
      <c r="J1125" t="s">
        <v>8345</v>
      </c>
      <c r="K1125" t="s">
        <v>8349</v>
      </c>
      <c r="L1125" t="s">
        <v>9400</v>
      </c>
      <c r="M1125" s="15">
        <v>9282.48</v>
      </c>
      <c r="N1125" t="s">
        <v>12</v>
      </c>
      <c r="O1125" t="s">
        <v>11</v>
      </c>
      <c r="P1125" t="s">
        <v>168</v>
      </c>
      <c r="Q1125">
        <v>49</v>
      </c>
      <c r="U1125" s="1" t="s">
        <v>1247</v>
      </c>
      <c r="V1125" t="str">
        <f t="shared" si="255"/>
        <v>Czech</v>
      </c>
      <c r="W1125">
        <f t="shared" si="256"/>
        <v>29.78</v>
      </c>
      <c r="X1125">
        <f t="shared" si="257"/>
        <v>5.85</v>
      </c>
      <c r="Y1125" t="str">
        <f t="shared" si="258"/>
        <v>No</v>
      </c>
      <c r="Z1125" t="str">
        <f t="shared" si="259"/>
        <v>No</v>
      </c>
      <c r="AA1125" t="str">
        <f t="shared" si="260"/>
        <v>Yes</v>
      </c>
      <c r="AB1125">
        <f t="shared" si="261"/>
        <v>1</v>
      </c>
      <c r="AC1125" t="str">
        <f t="shared" si="262"/>
        <v>No</v>
      </c>
      <c r="AD1125" t="str">
        <f t="shared" si="263"/>
        <v>Over weight</v>
      </c>
      <c r="AE1125" t="str">
        <f t="shared" si="264"/>
        <v>Prediabetes</v>
      </c>
      <c r="AF1125" t="str">
        <f t="shared" si="265"/>
        <v>27-Oct-1973</v>
      </c>
      <c r="AG1125" s="18">
        <f>VLOOKUP($U1125,$A1124:$Q$2344,13,FALSE)</f>
        <v>9282.48</v>
      </c>
      <c r="AH1125" t="str">
        <f t="shared" si="266"/>
        <v>tier - 3</v>
      </c>
      <c r="AI1125" t="str">
        <f t="shared" si="267"/>
        <v>tier - 2</v>
      </c>
      <c r="AJ1125" t="str">
        <f t="shared" si="268"/>
        <v>R1016</v>
      </c>
      <c r="AK1125">
        <f t="shared" si="269"/>
        <v>49</v>
      </c>
    </row>
    <row r="1126" spans="1:37" ht="15.6" x14ac:dyDescent="0.3">
      <c r="A1126" s="1" t="s">
        <v>1246</v>
      </c>
      <c r="B1126" t="s">
        <v>5768</v>
      </c>
      <c r="C1126">
        <v>34.76</v>
      </c>
      <c r="D1126">
        <v>5.92</v>
      </c>
      <c r="E1126" t="s">
        <v>2381</v>
      </c>
      <c r="F1126" t="s">
        <v>2380</v>
      </c>
      <c r="G1126" t="s">
        <v>2380</v>
      </c>
      <c r="H1126">
        <v>1</v>
      </c>
      <c r="I1126" t="s">
        <v>2380</v>
      </c>
      <c r="J1126" t="s">
        <v>8344</v>
      </c>
      <c r="K1126" t="s">
        <v>8349</v>
      </c>
      <c r="L1126" t="s">
        <v>9401</v>
      </c>
      <c r="M1126" s="15">
        <v>9283.56</v>
      </c>
      <c r="N1126" t="s">
        <v>11</v>
      </c>
      <c r="O1126" t="s">
        <v>12</v>
      </c>
      <c r="P1126" t="s">
        <v>13</v>
      </c>
      <c r="Q1126">
        <v>51</v>
      </c>
      <c r="U1126" s="1" t="s">
        <v>1246</v>
      </c>
      <c r="V1126" t="str">
        <f t="shared" si="255"/>
        <v>O'Brien</v>
      </c>
      <c r="W1126">
        <f t="shared" si="256"/>
        <v>34.76</v>
      </c>
      <c r="X1126">
        <f t="shared" si="257"/>
        <v>5.92</v>
      </c>
      <c r="Y1126" t="str">
        <f t="shared" si="258"/>
        <v>Yes</v>
      </c>
      <c r="Z1126" t="str">
        <f t="shared" si="259"/>
        <v>No</v>
      </c>
      <c r="AA1126" t="str">
        <f t="shared" si="260"/>
        <v>No</v>
      </c>
      <c r="AB1126">
        <f t="shared" si="261"/>
        <v>1</v>
      </c>
      <c r="AC1126" t="str">
        <f t="shared" si="262"/>
        <v>No</v>
      </c>
      <c r="AD1126" t="str">
        <f t="shared" si="263"/>
        <v>Obesity</v>
      </c>
      <c r="AE1126" t="str">
        <f t="shared" si="264"/>
        <v>Prediabetes</v>
      </c>
      <c r="AF1126" t="str">
        <f t="shared" si="265"/>
        <v>2-Jul-1971</v>
      </c>
      <c r="AG1126" s="18">
        <f>VLOOKUP($U1126,$A1125:$Q$2344,13,FALSE)</f>
        <v>9283.56</v>
      </c>
      <c r="AH1126" t="str">
        <f t="shared" si="266"/>
        <v>tier - 2</v>
      </c>
      <c r="AI1126" t="str">
        <f t="shared" si="267"/>
        <v>tier - 3</v>
      </c>
      <c r="AJ1126" t="str">
        <f t="shared" si="268"/>
        <v>R1013</v>
      </c>
      <c r="AK1126">
        <f t="shared" si="269"/>
        <v>51</v>
      </c>
    </row>
    <row r="1127" spans="1:37" ht="15.6" x14ac:dyDescent="0.3">
      <c r="A1127" s="1" t="s">
        <v>1245</v>
      </c>
      <c r="B1127" t="s">
        <v>5769</v>
      </c>
      <c r="C1127">
        <v>18.335000000000001</v>
      </c>
      <c r="D1127">
        <v>10.01</v>
      </c>
      <c r="E1127" t="s">
        <v>2381</v>
      </c>
      <c r="F1127" t="s">
        <v>2380</v>
      </c>
      <c r="G1127" t="s">
        <v>2380</v>
      </c>
      <c r="H1127">
        <v>2</v>
      </c>
      <c r="I1127" t="s">
        <v>2380</v>
      </c>
      <c r="J1127" t="s">
        <v>8347</v>
      </c>
      <c r="K1127" t="s">
        <v>8348</v>
      </c>
      <c r="L1127" t="s">
        <v>9402</v>
      </c>
      <c r="M1127" s="15">
        <v>9285.8700000000008</v>
      </c>
      <c r="N1127" t="s">
        <v>11</v>
      </c>
      <c r="O1127" t="s">
        <v>12</v>
      </c>
      <c r="P1127" t="s">
        <v>13</v>
      </c>
      <c r="Q1127">
        <v>53</v>
      </c>
      <c r="U1127" s="1" t="s">
        <v>1245</v>
      </c>
      <c r="V1127" t="str">
        <f t="shared" si="255"/>
        <v>Bachman</v>
      </c>
      <c r="W1127">
        <f t="shared" si="256"/>
        <v>18.335000000000001</v>
      </c>
      <c r="X1127">
        <f t="shared" si="257"/>
        <v>10.01</v>
      </c>
      <c r="Y1127" t="str">
        <f t="shared" si="258"/>
        <v>Yes</v>
      </c>
      <c r="Z1127" t="str">
        <f t="shared" si="259"/>
        <v>No</v>
      </c>
      <c r="AA1127" t="str">
        <f t="shared" si="260"/>
        <v>No</v>
      </c>
      <c r="AB1127">
        <f t="shared" si="261"/>
        <v>2</v>
      </c>
      <c r="AC1127" t="str">
        <f t="shared" si="262"/>
        <v>No</v>
      </c>
      <c r="AD1127" t="str">
        <f t="shared" si="263"/>
        <v>Underweight</v>
      </c>
      <c r="AE1127" t="str">
        <f t="shared" si="264"/>
        <v>Diabetes</v>
      </c>
      <c r="AF1127" t="str">
        <f t="shared" si="265"/>
        <v>26-Nov-1969</v>
      </c>
      <c r="AG1127" s="18">
        <f>VLOOKUP($U1127,$A1126:$Q$2344,13,FALSE)</f>
        <v>9285.8700000000008</v>
      </c>
      <c r="AH1127" t="str">
        <f t="shared" si="266"/>
        <v>tier - 2</v>
      </c>
      <c r="AI1127" t="str">
        <f t="shared" si="267"/>
        <v>tier - 3</v>
      </c>
      <c r="AJ1127" t="str">
        <f t="shared" si="268"/>
        <v>R1013</v>
      </c>
      <c r="AK1127">
        <f t="shared" si="269"/>
        <v>53</v>
      </c>
    </row>
    <row r="1128" spans="1:37" ht="15.6" x14ac:dyDescent="0.3">
      <c r="A1128" s="1" t="s">
        <v>1244</v>
      </c>
      <c r="B1128" t="s">
        <v>5770</v>
      </c>
      <c r="C1128">
        <v>32.299999999999997</v>
      </c>
      <c r="D1128">
        <v>9.59</v>
      </c>
      <c r="E1128" t="s">
        <v>2380</v>
      </c>
      <c r="F1128" t="s">
        <v>2380</v>
      </c>
      <c r="G1128" t="s">
        <v>2380</v>
      </c>
      <c r="H1128">
        <v>0</v>
      </c>
      <c r="I1128" t="s">
        <v>2380</v>
      </c>
      <c r="J1128" t="s">
        <v>8344</v>
      </c>
      <c r="K1128" t="s">
        <v>8348</v>
      </c>
      <c r="L1128" t="s">
        <v>9403</v>
      </c>
      <c r="M1128" s="15">
        <v>9288.0300000000007</v>
      </c>
      <c r="N1128" t="s">
        <v>11</v>
      </c>
      <c r="O1128" t="s">
        <v>12</v>
      </c>
      <c r="P1128" t="s">
        <v>170</v>
      </c>
      <c r="Q1128">
        <v>49</v>
      </c>
      <c r="U1128" s="1" t="s">
        <v>1244</v>
      </c>
      <c r="V1128" t="str">
        <f t="shared" si="255"/>
        <v>Bednar</v>
      </c>
      <c r="W1128">
        <f t="shared" si="256"/>
        <v>32.299999999999997</v>
      </c>
      <c r="X1128">
        <f t="shared" si="257"/>
        <v>9.59</v>
      </c>
      <c r="Y1128" t="str">
        <f t="shared" si="258"/>
        <v>No</v>
      </c>
      <c r="Z1128" t="str">
        <f t="shared" si="259"/>
        <v>No</v>
      </c>
      <c r="AA1128" t="str">
        <f t="shared" si="260"/>
        <v>No</v>
      </c>
      <c r="AB1128">
        <f t="shared" si="261"/>
        <v>0</v>
      </c>
      <c r="AC1128" t="str">
        <f t="shared" si="262"/>
        <v>No</v>
      </c>
      <c r="AD1128" t="str">
        <f t="shared" si="263"/>
        <v>Obesity</v>
      </c>
      <c r="AE1128" t="str">
        <f t="shared" si="264"/>
        <v>Diabetes</v>
      </c>
      <c r="AF1128" t="str">
        <f t="shared" si="265"/>
        <v>16-Oct-1973</v>
      </c>
      <c r="AG1128" s="18">
        <f>VLOOKUP($U1128,$A1127:$Q$2344,13,FALSE)</f>
        <v>9288.0300000000007</v>
      </c>
      <c r="AH1128" t="str">
        <f t="shared" si="266"/>
        <v>tier - 2</v>
      </c>
      <c r="AI1128" t="str">
        <f t="shared" si="267"/>
        <v>tier - 3</v>
      </c>
      <c r="AJ1128" t="str">
        <f t="shared" si="268"/>
        <v>R1018</v>
      </c>
      <c r="AK1128">
        <f t="shared" si="269"/>
        <v>49</v>
      </c>
    </row>
    <row r="1129" spans="1:37" ht="15.6" x14ac:dyDescent="0.3">
      <c r="A1129" s="1" t="s">
        <v>1243</v>
      </c>
      <c r="B1129" t="s">
        <v>5771</v>
      </c>
      <c r="C1129">
        <v>27.74</v>
      </c>
      <c r="D1129">
        <v>10.37</v>
      </c>
      <c r="E1129" t="s">
        <v>2380</v>
      </c>
      <c r="F1129" t="s">
        <v>2380</v>
      </c>
      <c r="G1129" t="s">
        <v>2380</v>
      </c>
      <c r="H1129">
        <v>0</v>
      </c>
      <c r="I1129" t="s">
        <v>2380</v>
      </c>
      <c r="J1129" t="s">
        <v>8345</v>
      </c>
      <c r="K1129" t="s">
        <v>8348</v>
      </c>
      <c r="L1129" t="s">
        <v>9404</v>
      </c>
      <c r="M1129" s="15">
        <v>9290.14</v>
      </c>
      <c r="N1129" t="s">
        <v>12</v>
      </c>
      <c r="O1129" t="s">
        <v>12</v>
      </c>
      <c r="P1129" t="s">
        <v>168</v>
      </c>
      <c r="Q1129">
        <v>49</v>
      </c>
      <c r="U1129" s="1" t="s">
        <v>1243</v>
      </c>
      <c r="V1129" t="str">
        <f t="shared" si="255"/>
        <v>Daye</v>
      </c>
      <c r="W1129">
        <f t="shared" si="256"/>
        <v>27.74</v>
      </c>
      <c r="X1129">
        <f t="shared" si="257"/>
        <v>10.37</v>
      </c>
      <c r="Y1129" t="str">
        <f t="shared" si="258"/>
        <v>No</v>
      </c>
      <c r="Z1129" t="str">
        <f t="shared" si="259"/>
        <v>No</v>
      </c>
      <c r="AA1129" t="str">
        <f t="shared" si="260"/>
        <v>No</v>
      </c>
      <c r="AB1129">
        <f t="shared" si="261"/>
        <v>0</v>
      </c>
      <c r="AC1129" t="str">
        <f t="shared" si="262"/>
        <v>No</v>
      </c>
      <c r="AD1129" t="str">
        <f t="shared" si="263"/>
        <v>Over weight</v>
      </c>
      <c r="AE1129" t="str">
        <f t="shared" si="264"/>
        <v>Diabetes</v>
      </c>
      <c r="AF1129" t="str">
        <f t="shared" si="265"/>
        <v>18-Sep-1973</v>
      </c>
      <c r="AG1129" s="18">
        <f>VLOOKUP($U1129,$A1128:$Q$2344,13,FALSE)</f>
        <v>9290.14</v>
      </c>
      <c r="AH1129" t="str">
        <f t="shared" si="266"/>
        <v>tier - 3</v>
      </c>
      <c r="AI1129" t="str">
        <f t="shared" si="267"/>
        <v>tier - 3</v>
      </c>
      <c r="AJ1129" t="str">
        <f t="shared" si="268"/>
        <v>R1016</v>
      </c>
      <c r="AK1129">
        <f t="shared" si="269"/>
        <v>49</v>
      </c>
    </row>
    <row r="1130" spans="1:37" ht="15.6" x14ac:dyDescent="0.3">
      <c r="A1130" s="1" t="s">
        <v>1242</v>
      </c>
      <c r="B1130" t="s">
        <v>5772</v>
      </c>
      <c r="C1130">
        <v>24</v>
      </c>
      <c r="D1130">
        <v>4.01</v>
      </c>
      <c r="E1130" t="s">
        <v>2381</v>
      </c>
      <c r="F1130" t="s">
        <v>2380</v>
      </c>
      <c r="G1130" t="s">
        <v>2380</v>
      </c>
      <c r="H1130">
        <v>1</v>
      </c>
      <c r="I1130" t="s">
        <v>2380</v>
      </c>
      <c r="J1130" t="s">
        <v>8346</v>
      </c>
      <c r="K1130" t="s">
        <v>8350</v>
      </c>
      <c r="L1130" t="s">
        <v>9405</v>
      </c>
      <c r="M1130" s="15">
        <v>9301.89</v>
      </c>
      <c r="N1130" t="s">
        <v>11</v>
      </c>
      <c r="O1130" t="s">
        <v>16</v>
      </c>
      <c r="P1130" t="s">
        <v>23</v>
      </c>
      <c r="Q1130">
        <v>46</v>
      </c>
      <c r="U1130" s="1" t="s">
        <v>1242</v>
      </c>
      <c r="V1130" t="str">
        <f t="shared" si="255"/>
        <v>Clarke</v>
      </c>
      <c r="W1130">
        <f t="shared" si="256"/>
        <v>24</v>
      </c>
      <c r="X1130">
        <f t="shared" si="257"/>
        <v>4.01</v>
      </c>
      <c r="Y1130" t="str">
        <f t="shared" si="258"/>
        <v>Yes</v>
      </c>
      <c r="Z1130" t="str">
        <f t="shared" si="259"/>
        <v>No</v>
      </c>
      <c r="AA1130" t="str">
        <f t="shared" si="260"/>
        <v>No</v>
      </c>
      <c r="AB1130">
        <f t="shared" si="261"/>
        <v>1</v>
      </c>
      <c r="AC1130" t="str">
        <f t="shared" si="262"/>
        <v>No</v>
      </c>
      <c r="AD1130" t="str">
        <f t="shared" si="263"/>
        <v>Normal weight</v>
      </c>
      <c r="AE1130" t="str">
        <f t="shared" si="264"/>
        <v>Normal</v>
      </c>
      <c r="AF1130" t="str">
        <f t="shared" si="265"/>
        <v>3-Nov-1976</v>
      </c>
      <c r="AG1130" s="18">
        <f>VLOOKUP($U1130,$A1129:$Q$2344,13,FALSE)</f>
        <v>9301.89</v>
      </c>
      <c r="AH1130" t="str">
        <f t="shared" si="266"/>
        <v>tier - 2</v>
      </c>
      <c r="AI1130" t="str">
        <f t="shared" si="267"/>
        <v>tier - 1</v>
      </c>
      <c r="AJ1130" t="str">
        <f t="shared" si="268"/>
        <v>R1012</v>
      </c>
      <c r="AK1130">
        <f t="shared" si="269"/>
        <v>46</v>
      </c>
    </row>
    <row r="1131" spans="1:37" ht="15.6" x14ac:dyDescent="0.3">
      <c r="A1131" s="1" t="s">
        <v>1241</v>
      </c>
      <c r="B1131" t="s">
        <v>5773</v>
      </c>
      <c r="C1131">
        <v>31.78</v>
      </c>
      <c r="D1131">
        <v>4.24</v>
      </c>
      <c r="E1131" t="s">
        <v>2381</v>
      </c>
      <c r="F1131" t="s">
        <v>2380</v>
      </c>
      <c r="G1131" t="s">
        <v>2381</v>
      </c>
      <c r="H1131">
        <v>1</v>
      </c>
      <c r="I1131" t="s">
        <v>2380</v>
      </c>
      <c r="J1131" t="s">
        <v>8344</v>
      </c>
      <c r="K1131" t="s">
        <v>8350</v>
      </c>
      <c r="L1131" t="s">
        <v>9403</v>
      </c>
      <c r="M1131" s="15">
        <v>9304.7000000000007</v>
      </c>
      <c r="N1131" t="s">
        <v>12</v>
      </c>
      <c r="O1131" t="s">
        <v>12</v>
      </c>
      <c r="P1131" t="s">
        <v>13</v>
      </c>
      <c r="Q1131">
        <v>49</v>
      </c>
      <c r="U1131" s="1" t="s">
        <v>1241</v>
      </c>
      <c r="V1131" t="str">
        <f t="shared" si="255"/>
        <v>Koren</v>
      </c>
      <c r="W1131">
        <f t="shared" si="256"/>
        <v>31.78</v>
      </c>
      <c r="X1131">
        <f t="shared" si="257"/>
        <v>4.24</v>
      </c>
      <c r="Y1131" t="str">
        <f t="shared" si="258"/>
        <v>Yes</v>
      </c>
      <c r="Z1131" t="str">
        <f t="shared" si="259"/>
        <v>No</v>
      </c>
      <c r="AA1131" t="str">
        <f t="shared" si="260"/>
        <v>Yes</v>
      </c>
      <c r="AB1131">
        <f t="shared" si="261"/>
        <v>1</v>
      </c>
      <c r="AC1131" t="str">
        <f t="shared" si="262"/>
        <v>No</v>
      </c>
      <c r="AD1131" t="str">
        <f t="shared" si="263"/>
        <v>Obesity</v>
      </c>
      <c r="AE1131" t="str">
        <f t="shared" si="264"/>
        <v>Normal</v>
      </c>
      <c r="AF1131" t="str">
        <f t="shared" si="265"/>
        <v>16-Oct-1973</v>
      </c>
      <c r="AG1131" s="18">
        <f>VLOOKUP($U1131,$A1130:$Q$2344,13,FALSE)</f>
        <v>9304.7000000000007</v>
      </c>
      <c r="AH1131" t="str">
        <f t="shared" si="266"/>
        <v>tier - 3</v>
      </c>
      <c r="AI1131" t="str">
        <f t="shared" si="267"/>
        <v>tier - 3</v>
      </c>
      <c r="AJ1131" t="str">
        <f t="shared" si="268"/>
        <v>R1013</v>
      </c>
      <c r="AK1131">
        <f t="shared" si="269"/>
        <v>49</v>
      </c>
    </row>
    <row r="1132" spans="1:37" ht="15.6" x14ac:dyDescent="0.3">
      <c r="A1132" s="1" t="s">
        <v>1240</v>
      </c>
      <c r="B1132" t="s">
        <v>5774</v>
      </c>
      <c r="C1132">
        <v>32.25</v>
      </c>
      <c r="D1132">
        <v>5.36</v>
      </c>
      <c r="E1132" t="s">
        <v>2381</v>
      </c>
      <c r="F1132" t="s">
        <v>2380</v>
      </c>
      <c r="G1132" t="s">
        <v>2380</v>
      </c>
      <c r="H1132">
        <v>0</v>
      </c>
      <c r="I1132" t="s">
        <v>2380</v>
      </c>
      <c r="J1132" t="s">
        <v>8344</v>
      </c>
      <c r="K1132" t="s">
        <v>8350</v>
      </c>
      <c r="L1132" t="s">
        <v>9406</v>
      </c>
      <c r="M1132" s="15">
        <v>9310.81</v>
      </c>
      <c r="N1132" t="s">
        <v>12</v>
      </c>
      <c r="O1132" t="s">
        <v>16</v>
      </c>
      <c r="P1132" t="s">
        <v>13</v>
      </c>
      <c r="Q1132">
        <v>60</v>
      </c>
      <c r="U1132" s="1" t="s">
        <v>1240</v>
      </c>
      <c r="V1132" t="str">
        <f t="shared" si="255"/>
        <v>Kuramoto</v>
      </c>
      <c r="W1132">
        <f t="shared" si="256"/>
        <v>32.25</v>
      </c>
      <c r="X1132">
        <f t="shared" si="257"/>
        <v>5.36</v>
      </c>
      <c r="Y1132" t="str">
        <f t="shared" si="258"/>
        <v>Yes</v>
      </c>
      <c r="Z1132" t="str">
        <f t="shared" si="259"/>
        <v>No</v>
      </c>
      <c r="AA1132" t="str">
        <f t="shared" si="260"/>
        <v>No</v>
      </c>
      <c r="AB1132">
        <f t="shared" si="261"/>
        <v>0</v>
      </c>
      <c r="AC1132" t="str">
        <f t="shared" si="262"/>
        <v>No</v>
      </c>
      <c r="AD1132" t="str">
        <f t="shared" si="263"/>
        <v>Obesity</v>
      </c>
      <c r="AE1132" t="str">
        <f t="shared" si="264"/>
        <v>Normal</v>
      </c>
      <c r="AF1132" t="str">
        <f t="shared" si="265"/>
        <v>8-Jun-1963</v>
      </c>
      <c r="AG1132" s="18">
        <f>VLOOKUP($U1132,$A1131:$Q$2344,13,FALSE)</f>
        <v>9310.81</v>
      </c>
      <c r="AH1132" t="str">
        <f t="shared" si="266"/>
        <v>tier - 3</v>
      </c>
      <c r="AI1132" t="str">
        <f t="shared" si="267"/>
        <v>tier - 1</v>
      </c>
      <c r="AJ1132" t="str">
        <f t="shared" si="268"/>
        <v>R1013</v>
      </c>
      <c r="AK1132">
        <f t="shared" si="269"/>
        <v>60</v>
      </c>
    </row>
    <row r="1133" spans="1:37" ht="15.6" x14ac:dyDescent="0.3">
      <c r="A1133" s="1" t="s">
        <v>1239</v>
      </c>
      <c r="B1133" t="s">
        <v>5720</v>
      </c>
      <c r="C1133">
        <v>30.114999999999998</v>
      </c>
      <c r="D1133">
        <v>4.99</v>
      </c>
      <c r="E1133" t="s">
        <v>2380</v>
      </c>
      <c r="F1133" t="s">
        <v>2380</v>
      </c>
      <c r="G1133" t="s">
        <v>2380</v>
      </c>
      <c r="H1133">
        <v>2</v>
      </c>
      <c r="I1133" t="s">
        <v>2380</v>
      </c>
      <c r="J1133" t="s">
        <v>8344</v>
      </c>
      <c r="K1133" t="s">
        <v>8350</v>
      </c>
      <c r="L1133" t="s">
        <v>9407</v>
      </c>
      <c r="M1133" s="15">
        <v>9315.41</v>
      </c>
      <c r="N1133" t="s">
        <v>11</v>
      </c>
      <c r="O1133" t="s">
        <v>16</v>
      </c>
      <c r="P1133" t="s">
        <v>247</v>
      </c>
      <c r="Q1133">
        <v>45</v>
      </c>
      <c r="U1133" s="1" t="s">
        <v>1239</v>
      </c>
      <c r="V1133" t="str">
        <f t="shared" si="255"/>
        <v>Lynn</v>
      </c>
      <c r="W1133">
        <f t="shared" si="256"/>
        <v>30.114999999999998</v>
      </c>
      <c r="X1133">
        <f t="shared" si="257"/>
        <v>4.99</v>
      </c>
      <c r="Y1133" t="str">
        <f t="shared" si="258"/>
        <v>No</v>
      </c>
      <c r="Z1133" t="str">
        <f t="shared" si="259"/>
        <v>No</v>
      </c>
      <c r="AA1133" t="str">
        <f t="shared" si="260"/>
        <v>No</v>
      </c>
      <c r="AB1133">
        <f t="shared" si="261"/>
        <v>2</v>
      </c>
      <c r="AC1133" t="str">
        <f t="shared" si="262"/>
        <v>No</v>
      </c>
      <c r="AD1133" t="str">
        <f t="shared" si="263"/>
        <v>Obesity</v>
      </c>
      <c r="AE1133" t="str">
        <f t="shared" si="264"/>
        <v>Normal</v>
      </c>
      <c r="AF1133" t="str">
        <f t="shared" si="265"/>
        <v>12-Oct-1977</v>
      </c>
      <c r="AG1133" s="18">
        <f>VLOOKUP($U1133,$A1132:$Q$2344,13,FALSE)</f>
        <v>9315.41</v>
      </c>
      <c r="AH1133" t="str">
        <f t="shared" si="266"/>
        <v>tier - 2</v>
      </c>
      <c r="AI1133" t="str">
        <f t="shared" si="267"/>
        <v>tier - 1</v>
      </c>
      <c r="AJ1133" t="str">
        <f t="shared" si="268"/>
        <v>R1024</v>
      </c>
      <c r="AK1133">
        <f t="shared" si="269"/>
        <v>45</v>
      </c>
    </row>
    <row r="1134" spans="1:37" ht="15.6" x14ac:dyDescent="0.3">
      <c r="A1134" s="1" t="s">
        <v>1238</v>
      </c>
      <c r="B1134" t="s">
        <v>5775</v>
      </c>
      <c r="C1134">
        <v>22.41</v>
      </c>
      <c r="D1134">
        <v>8.68</v>
      </c>
      <c r="E1134" t="s">
        <v>2380</v>
      </c>
      <c r="F1134" t="s">
        <v>2380</v>
      </c>
      <c r="G1134" t="s">
        <v>2380</v>
      </c>
      <c r="H1134">
        <v>0</v>
      </c>
      <c r="I1134" t="s">
        <v>2380</v>
      </c>
      <c r="J1134" t="s">
        <v>8346</v>
      </c>
      <c r="K1134" t="s">
        <v>8348</v>
      </c>
      <c r="L1134" t="s">
        <v>9408</v>
      </c>
      <c r="M1134" s="15">
        <v>9320.26</v>
      </c>
      <c r="N1134" t="s">
        <v>11</v>
      </c>
      <c r="O1134" t="s">
        <v>16</v>
      </c>
      <c r="P1134" t="s">
        <v>23</v>
      </c>
      <c r="Q1134">
        <v>34</v>
      </c>
      <c r="U1134" s="1" t="s">
        <v>1238</v>
      </c>
      <c r="V1134" t="str">
        <f t="shared" si="255"/>
        <v>Dierksen</v>
      </c>
      <c r="W1134">
        <f t="shared" si="256"/>
        <v>22.41</v>
      </c>
      <c r="X1134">
        <f t="shared" si="257"/>
        <v>8.68</v>
      </c>
      <c r="Y1134" t="str">
        <f t="shared" si="258"/>
        <v>No</v>
      </c>
      <c r="Z1134" t="str">
        <f t="shared" si="259"/>
        <v>No</v>
      </c>
      <c r="AA1134" t="str">
        <f t="shared" si="260"/>
        <v>No</v>
      </c>
      <c r="AB1134">
        <f t="shared" si="261"/>
        <v>0</v>
      </c>
      <c r="AC1134" t="str">
        <f t="shared" si="262"/>
        <v>No</v>
      </c>
      <c r="AD1134" t="str">
        <f t="shared" si="263"/>
        <v>Normal weight</v>
      </c>
      <c r="AE1134" t="str">
        <f t="shared" si="264"/>
        <v>Diabetes</v>
      </c>
      <c r="AF1134" t="str">
        <f t="shared" si="265"/>
        <v>9-Jul-1988</v>
      </c>
      <c r="AG1134" s="18">
        <f>VLOOKUP($U1134,$A1133:$Q$2344,13,FALSE)</f>
        <v>9320.26</v>
      </c>
      <c r="AH1134" t="str">
        <f t="shared" si="266"/>
        <v>tier - 2</v>
      </c>
      <c r="AI1134" t="str">
        <f t="shared" si="267"/>
        <v>tier - 1</v>
      </c>
      <c r="AJ1134" t="str">
        <f t="shared" si="268"/>
        <v>R1012</v>
      </c>
      <c r="AK1134">
        <f t="shared" si="269"/>
        <v>34</v>
      </c>
    </row>
    <row r="1135" spans="1:37" ht="15.6" x14ac:dyDescent="0.3">
      <c r="A1135" s="1" t="s">
        <v>1237</v>
      </c>
      <c r="B1135" t="s">
        <v>5776</v>
      </c>
      <c r="C1135">
        <v>45.72</v>
      </c>
      <c r="D1135">
        <v>4.2300000000000004</v>
      </c>
      <c r="E1135" t="s">
        <v>2381</v>
      </c>
      <c r="F1135" t="s">
        <v>2380</v>
      </c>
      <c r="G1135" t="s">
        <v>2380</v>
      </c>
      <c r="H1135">
        <v>0</v>
      </c>
      <c r="I1135" t="s">
        <v>2380</v>
      </c>
      <c r="J1135" t="s">
        <v>8344</v>
      </c>
      <c r="K1135" t="s">
        <v>8350</v>
      </c>
      <c r="L1135" t="s">
        <v>9409</v>
      </c>
      <c r="M1135" s="15">
        <v>9338.61</v>
      </c>
      <c r="N1135" t="s">
        <v>11</v>
      </c>
      <c r="O1135" t="s">
        <v>16</v>
      </c>
      <c r="P1135" t="s">
        <v>535</v>
      </c>
      <c r="Q1135">
        <v>26</v>
      </c>
      <c r="U1135" s="1" t="s">
        <v>1237</v>
      </c>
      <c r="V1135" t="str">
        <f t="shared" si="255"/>
        <v>Zoeller</v>
      </c>
      <c r="W1135">
        <f t="shared" si="256"/>
        <v>45.72</v>
      </c>
      <c r="X1135">
        <f t="shared" si="257"/>
        <v>4.2300000000000004</v>
      </c>
      <c r="Y1135" t="str">
        <f t="shared" si="258"/>
        <v>Yes</v>
      </c>
      <c r="Z1135" t="str">
        <f t="shared" si="259"/>
        <v>No</v>
      </c>
      <c r="AA1135" t="str">
        <f t="shared" si="260"/>
        <v>No</v>
      </c>
      <c r="AB1135">
        <f t="shared" si="261"/>
        <v>0</v>
      </c>
      <c r="AC1135" t="str">
        <f t="shared" si="262"/>
        <v>No</v>
      </c>
      <c r="AD1135" t="str">
        <f t="shared" si="263"/>
        <v>Obesity</v>
      </c>
      <c r="AE1135" t="str">
        <f t="shared" si="264"/>
        <v>Normal</v>
      </c>
      <c r="AF1135" t="str">
        <f t="shared" si="265"/>
        <v>12-Oct-1996</v>
      </c>
      <c r="AG1135" s="18">
        <f>VLOOKUP($U1135,$A1134:$Q$2344,13,FALSE)</f>
        <v>9338.61</v>
      </c>
      <c r="AH1135" t="str">
        <f t="shared" si="266"/>
        <v>tier - 2</v>
      </c>
      <c r="AI1135" t="str">
        <f t="shared" si="267"/>
        <v>tier - 1</v>
      </c>
      <c r="AJ1135" t="str">
        <f t="shared" si="268"/>
        <v>R1026</v>
      </c>
      <c r="AK1135">
        <f t="shared" si="269"/>
        <v>26</v>
      </c>
    </row>
    <row r="1136" spans="1:37" ht="15.6" x14ac:dyDescent="0.3">
      <c r="A1136" s="1" t="s">
        <v>1236</v>
      </c>
      <c r="B1136" t="s">
        <v>5777</v>
      </c>
      <c r="C1136">
        <v>25</v>
      </c>
      <c r="D1136">
        <v>5.32</v>
      </c>
      <c r="E1136" t="s">
        <v>2381</v>
      </c>
      <c r="F1136" t="s">
        <v>2380</v>
      </c>
      <c r="G1136" t="s">
        <v>2380</v>
      </c>
      <c r="H1136">
        <v>2</v>
      </c>
      <c r="I1136" t="s">
        <v>2380</v>
      </c>
      <c r="J1136" t="s">
        <v>8345</v>
      </c>
      <c r="K1136" t="s">
        <v>8350</v>
      </c>
      <c r="L1136" t="s">
        <v>9410</v>
      </c>
      <c r="M1136" s="15">
        <v>9344.2000000000007</v>
      </c>
      <c r="N1136" t="s">
        <v>11</v>
      </c>
      <c r="O1136" t="s">
        <v>16</v>
      </c>
      <c r="P1136" t="s">
        <v>300</v>
      </c>
      <c r="Q1136">
        <v>34</v>
      </c>
      <c r="U1136" s="1" t="s">
        <v>1236</v>
      </c>
      <c r="V1136" t="str">
        <f t="shared" si="255"/>
        <v>Flesch</v>
      </c>
      <c r="W1136">
        <f t="shared" si="256"/>
        <v>25</v>
      </c>
      <c r="X1136">
        <f t="shared" si="257"/>
        <v>5.32</v>
      </c>
      <c r="Y1136" t="str">
        <f t="shared" si="258"/>
        <v>Yes</v>
      </c>
      <c r="Z1136" t="str">
        <f t="shared" si="259"/>
        <v>No</v>
      </c>
      <c r="AA1136" t="str">
        <f t="shared" si="260"/>
        <v>No</v>
      </c>
      <c r="AB1136">
        <f t="shared" si="261"/>
        <v>2</v>
      </c>
      <c r="AC1136" t="str">
        <f t="shared" si="262"/>
        <v>No</v>
      </c>
      <c r="AD1136" t="str">
        <f t="shared" si="263"/>
        <v>Over weight</v>
      </c>
      <c r="AE1136" t="str">
        <f t="shared" si="264"/>
        <v>Normal</v>
      </c>
      <c r="AF1136" t="str">
        <f t="shared" si="265"/>
        <v>1-Jul-1988</v>
      </c>
      <c r="AG1136" s="18">
        <f>VLOOKUP($U1136,$A1135:$Q$2344,13,FALSE)</f>
        <v>9344.2000000000007</v>
      </c>
      <c r="AH1136" t="str">
        <f t="shared" si="266"/>
        <v>tier - 2</v>
      </c>
      <c r="AI1136" t="str">
        <f t="shared" si="267"/>
        <v>tier - 1</v>
      </c>
      <c r="AJ1136" t="str">
        <f t="shared" si="268"/>
        <v>R1021</v>
      </c>
      <c r="AK1136">
        <f t="shared" si="269"/>
        <v>34</v>
      </c>
    </row>
    <row r="1137" spans="1:37" ht="15.6" x14ac:dyDescent="0.3">
      <c r="A1137" s="1" t="s">
        <v>1235</v>
      </c>
      <c r="B1137" t="s">
        <v>5778</v>
      </c>
      <c r="C1137">
        <v>39.5</v>
      </c>
      <c r="D1137">
        <v>6.66</v>
      </c>
      <c r="E1137" t="s">
        <v>2380</v>
      </c>
      <c r="F1137" t="s">
        <v>2380</v>
      </c>
      <c r="G1137" t="s">
        <v>2380</v>
      </c>
      <c r="H1137">
        <v>0</v>
      </c>
      <c r="I1137" t="s">
        <v>2380</v>
      </c>
      <c r="J1137" t="s">
        <v>8344</v>
      </c>
      <c r="K1137" t="s">
        <v>8348</v>
      </c>
      <c r="L1137" t="s">
        <v>9411</v>
      </c>
      <c r="M1137" s="15">
        <v>9361.33</v>
      </c>
      <c r="N1137" t="s">
        <v>12</v>
      </c>
      <c r="O1137" t="s">
        <v>16</v>
      </c>
      <c r="P1137" t="s">
        <v>168</v>
      </c>
      <c r="Q1137">
        <v>51</v>
      </c>
      <c r="U1137" s="1" t="s">
        <v>1235</v>
      </c>
      <c r="V1137" t="str">
        <f t="shared" si="255"/>
        <v>Maltby</v>
      </c>
      <c r="W1137">
        <f t="shared" si="256"/>
        <v>39.5</v>
      </c>
      <c r="X1137">
        <f t="shared" si="257"/>
        <v>6.66</v>
      </c>
      <c r="Y1137" t="str">
        <f t="shared" si="258"/>
        <v>No</v>
      </c>
      <c r="Z1137" t="str">
        <f t="shared" si="259"/>
        <v>No</v>
      </c>
      <c r="AA1137" t="str">
        <f t="shared" si="260"/>
        <v>No</v>
      </c>
      <c r="AB1137">
        <f t="shared" si="261"/>
        <v>0</v>
      </c>
      <c r="AC1137" t="str">
        <f t="shared" si="262"/>
        <v>No</v>
      </c>
      <c r="AD1137" t="str">
        <f t="shared" si="263"/>
        <v>Obesity</v>
      </c>
      <c r="AE1137" t="str">
        <f t="shared" si="264"/>
        <v>Diabetes</v>
      </c>
      <c r="AF1137" t="str">
        <f t="shared" si="265"/>
        <v>8-Oct-1971</v>
      </c>
      <c r="AG1137" s="18">
        <f>VLOOKUP($U1137,$A1136:$Q$2344,13,FALSE)</f>
        <v>9361.33</v>
      </c>
      <c r="AH1137" t="str">
        <f t="shared" si="266"/>
        <v>tier - 3</v>
      </c>
      <c r="AI1137" t="str">
        <f t="shared" si="267"/>
        <v>tier - 1</v>
      </c>
      <c r="AJ1137" t="str">
        <f t="shared" si="268"/>
        <v>R1016</v>
      </c>
      <c r="AK1137">
        <f t="shared" si="269"/>
        <v>51</v>
      </c>
    </row>
    <row r="1138" spans="1:37" ht="15.6" x14ac:dyDescent="0.3">
      <c r="A1138" s="1" t="s">
        <v>1234</v>
      </c>
      <c r="B1138" t="s">
        <v>5779</v>
      </c>
      <c r="C1138">
        <v>37.729999999999997</v>
      </c>
      <c r="D1138">
        <v>7.4</v>
      </c>
      <c r="E1138" t="s">
        <v>2380</v>
      </c>
      <c r="F1138" t="s">
        <v>2380</v>
      </c>
      <c r="G1138" t="s">
        <v>2380</v>
      </c>
      <c r="H1138">
        <v>0</v>
      </c>
      <c r="I1138" t="s">
        <v>2380</v>
      </c>
      <c r="J1138" t="s">
        <v>8344</v>
      </c>
      <c r="K1138" t="s">
        <v>8348</v>
      </c>
      <c r="L1138" t="s">
        <v>9412</v>
      </c>
      <c r="M1138" s="15">
        <v>9377.4500000000007</v>
      </c>
      <c r="N1138" t="s">
        <v>11</v>
      </c>
      <c r="O1138" t="s">
        <v>12</v>
      </c>
      <c r="P1138" t="s">
        <v>13</v>
      </c>
      <c r="Q1138">
        <v>53</v>
      </c>
      <c r="U1138" s="1" t="s">
        <v>1234</v>
      </c>
      <c r="V1138" t="str">
        <f t="shared" si="255"/>
        <v>Custance</v>
      </c>
      <c r="W1138">
        <f t="shared" si="256"/>
        <v>37.729999999999997</v>
      </c>
      <c r="X1138">
        <f t="shared" si="257"/>
        <v>7.4</v>
      </c>
      <c r="Y1138" t="str">
        <f t="shared" si="258"/>
        <v>No</v>
      </c>
      <c r="Z1138" t="str">
        <f t="shared" si="259"/>
        <v>No</v>
      </c>
      <c r="AA1138" t="str">
        <f t="shared" si="260"/>
        <v>No</v>
      </c>
      <c r="AB1138">
        <f t="shared" si="261"/>
        <v>0</v>
      </c>
      <c r="AC1138" t="str">
        <f t="shared" si="262"/>
        <v>No</v>
      </c>
      <c r="AD1138" t="str">
        <f t="shared" si="263"/>
        <v>Obesity</v>
      </c>
      <c r="AE1138" t="str">
        <f t="shared" si="264"/>
        <v>Diabetes</v>
      </c>
      <c r="AF1138" t="str">
        <f t="shared" si="265"/>
        <v>24-Nov-1969</v>
      </c>
      <c r="AG1138" s="18">
        <f>VLOOKUP($U1138,$A1137:$Q$2344,13,FALSE)</f>
        <v>9377.4500000000007</v>
      </c>
      <c r="AH1138" t="str">
        <f t="shared" si="266"/>
        <v>tier - 2</v>
      </c>
      <c r="AI1138" t="str">
        <f t="shared" si="267"/>
        <v>tier - 3</v>
      </c>
      <c r="AJ1138" t="str">
        <f t="shared" si="268"/>
        <v>R1013</v>
      </c>
      <c r="AK1138">
        <f t="shared" si="269"/>
        <v>53</v>
      </c>
    </row>
    <row r="1139" spans="1:37" ht="15.6" x14ac:dyDescent="0.3">
      <c r="A1139" s="1" t="s">
        <v>1233</v>
      </c>
      <c r="B1139" t="s">
        <v>5780</v>
      </c>
      <c r="C1139">
        <v>40.659999999999997</v>
      </c>
      <c r="D1139">
        <v>10.08</v>
      </c>
      <c r="E1139" t="s">
        <v>2380</v>
      </c>
      <c r="F1139" t="s">
        <v>2380</v>
      </c>
      <c r="G1139" t="s">
        <v>2380</v>
      </c>
      <c r="H1139">
        <v>0</v>
      </c>
      <c r="I1139" t="s">
        <v>2380</v>
      </c>
      <c r="J1139" t="s">
        <v>8344</v>
      </c>
      <c r="K1139" t="s">
        <v>8348</v>
      </c>
      <c r="L1139" t="s">
        <v>9413</v>
      </c>
      <c r="M1139" s="15">
        <v>9377.9</v>
      </c>
      <c r="N1139" t="s">
        <v>11</v>
      </c>
      <c r="O1139" t="s">
        <v>16</v>
      </c>
      <c r="P1139" t="s">
        <v>13</v>
      </c>
      <c r="Q1139">
        <v>51</v>
      </c>
      <c r="U1139" s="1" t="s">
        <v>1233</v>
      </c>
      <c r="V1139" t="str">
        <f t="shared" si="255"/>
        <v>Choi</v>
      </c>
      <c r="W1139">
        <f t="shared" si="256"/>
        <v>40.659999999999997</v>
      </c>
      <c r="X1139">
        <f t="shared" si="257"/>
        <v>10.08</v>
      </c>
      <c r="Y1139" t="str">
        <f t="shared" si="258"/>
        <v>No</v>
      </c>
      <c r="Z1139" t="str">
        <f t="shared" si="259"/>
        <v>No</v>
      </c>
      <c r="AA1139" t="str">
        <f t="shared" si="260"/>
        <v>No</v>
      </c>
      <c r="AB1139">
        <f t="shared" si="261"/>
        <v>0</v>
      </c>
      <c r="AC1139" t="str">
        <f t="shared" si="262"/>
        <v>No</v>
      </c>
      <c r="AD1139" t="str">
        <f t="shared" si="263"/>
        <v>Obesity</v>
      </c>
      <c r="AE1139" t="str">
        <f t="shared" si="264"/>
        <v>Diabetes</v>
      </c>
      <c r="AF1139" t="str">
        <f t="shared" si="265"/>
        <v>26-Nov-1971</v>
      </c>
      <c r="AG1139" s="18">
        <f>VLOOKUP($U1139,$A1138:$Q$2344,13,FALSE)</f>
        <v>9377.9</v>
      </c>
      <c r="AH1139" t="str">
        <f t="shared" si="266"/>
        <v>tier - 2</v>
      </c>
      <c r="AI1139" t="str">
        <f t="shared" si="267"/>
        <v>tier - 1</v>
      </c>
      <c r="AJ1139" t="str">
        <f t="shared" si="268"/>
        <v>R1013</v>
      </c>
      <c r="AK1139">
        <f t="shared" si="269"/>
        <v>51</v>
      </c>
    </row>
    <row r="1140" spans="1:37" ht="15.6" x14ac:dyDescent="0.3">
      <c r="A1140" s="1" t="s">
        <v>1232</v>
      </c>
      <c r="B1140" t="s">
        <v>5781</v>
      </c>
      <c r="C1140">
        <v>34.200000000000003</v>
      </c>
      <c r="D1140">
        <v>8.58</v>
      </c>
      <c r="E1140" t="s">
        <v>2380</v>
      </c>
      <c r="F1140" t="s">
        <v>2380</v>
      </c>
      <c r="G1140" t="s">
        <v>2380</v>
      </c>
      <c r="H1140">
        <v>0</v>
      </c>
      <c r="I1140" t="s">
        <v>2380</v>
      </c>
      <c r="J1140" t="s">
        <v>8344</v>
      </c>
      <c r="K1140" t="s">
        <v>8348</v>
      </c>
      <c r="L1140" t="s">
        <v>9414</v>
      </c>
      <c r="M1140" s="15">
        <v>9380.75</v>
      </c>
      <c r="N1140" t="s">
        <v>11</v>
      </c>
      <c r="O1140" t="s">
        <v>11</v>
      </c>
      <c r="P1140" t="s">
        <v>247</v>
      </c>
      <c r="Q1140">
        <v>47</v>
      </c>
      <c r="U1140" s="1" t="s">
        <v>1232</v>
      </c>
      <c r="V1140" t="str">
        <f t="shared" si="255"/>
        <v>Barnett</v>
      </c>
      <c r="W1140">
        <f t="shared" si="256"/>
        <v>34.200000000000003</v>
      </c>
      <c r="X1140">
        <f t="shared" si="257"/>
        <v>8.58</v>
      </c>
      <c r="Y1140" t="str">
        <f t="shared" si="258"/>
        <v>No</v>
      </c>
      <c r="Z1140" t="str">
        <f t="shared" si="259"/>
        <v>No</v>
      </c>
      <c r="AA1140" t="str">
        <f t="shared" si="260"/>
        <v>No</v>
      </c>
      <c r="AB1140">
        <f t="shared" si="261"/>
        <v>0</v>
      </c>
      <c r="AC1140" t="str">
        <f t="shared" si="262"/>
        <v>No</v>
      </c>
      <c r="AD1140" t="str">
        <f t="shared" si="263"/>
        <v>Obesity</v>
      </c>
      <c r="AE1140" t="str">
        <f t="shared" si="264"/>
        <v>Diabetes</v>
      </c>
      <c r="AF1140" t="str">
        <f t="shared" si="265"/>
        <v>2-Dec-1975</v>
      </c>
      <c r="AG1140" s="18">
        <f>VLOOKUP($U1140,$A1139:$Q$2344,13,FALSE)</f>
        <v>9380.75</v>
      </c>
      <c r="AH1140" t="str">
        <f t="shared" si="266"/>
        <v>tier - 2</v>
      </c>
      <c r="AI1140" t="str">
        <f t="shared" si="267"/>
        <v>tier - 2</v>
      </c>
      <c r="AJ1140" t="str">
        <f t="shared" si="268"/>
        <v>R1024</v>
      </c>
      <c r="AK1140">
        <f t="shared" si="269"/>
        <v>47</v>
      </c>
    </row>
    <row r="1141" spans="1:37" ht="15.6" x14ac:dyDescent="0.3">
      <c r="A1141" s="1" t="s">
        <v>1231</v>
      </c>
      <c r="B1141" t="s">
        <v>5782</v>
      </c>
      <c r="C1141">
        <v>46.51</v>
      </c>
      <c r="D1141">
        <v>5.84</v>
      </c>
      <c r="E1141" t="s">
        <v>2380</v>
      </c>
      <c r="F1141" t="s">
        <v>2380</v>
      </c>
      <c r="G1141" t="s">
        <v>2380</v>
      </c>
      <c r="H1141">
        <v>1</v>
      </c>
      <c r="I1141" t="s">
        <v>2380</v>
      </c>
      <c r="J1141" t="s">
        <v>8344</v>
      </c>
      <c r="K1141" t="s">
        <v>8349</v>
      </c>
      <c r="L1141" t="s">
        <v>9393</v>
      </c>
      <c r="M1141" s="15">
        <v>9386.16</v>
      </c>
      <c r="N1141" t="s">
        <v>12</v>
      </c>
      <c r="O1141" t="s">
        <v>11</v>
      </c>
      <c r="P1141" t="s">
        <v>13</v>
      </c>
      <c r="Q1141">
        <v>51</v>
      </c>
      <c r="U1141" s="1" t="s">
        <v>1231</v>
      </c>
      <c r="V1141" t="str">
        <f t="shared" si="255"/>
        <v>Proulx</v>
      </c>
      <c r="W1141">
        <f t="shared" si="256"/>
        <v>46.51</v>
      </c>
      <c r="X1141">
        <f t="shared" si="257"/>
        <v>5.84</v>
      </c>
      <c r="Y1141" t="str">
        <f t="shared" si="258"/>
        <v>No</v>
      </c>
      <c r="Z1141" t="str">
        <f t="shared" si="259"/>
        <v>No</v>
      </c>
      <c r="AA1141" t="str">
        <f t="shared" si="260"/>
        <v>No</v>
      </c>
      <c r="AB1141">
        <f t="shared" si="261"/>
        <v>1</v>
      </c>
      <c r="AC1141" t="str">
        <f t="shared" si="262"/>
        <v>No</v>
      </c>
      <c r="AD1141" t="str">
        <f t="shared" si="263"/>
        <v>Obesity</v>
      </c>
      <c r="AE1141" t="str">
        <f t="shared" si="264"/>
        <v>Prediabetes</v>
      </c>
      <c r="AF1141" t="str">
        <f t="shared" si="265"/>
        <v>29-Dec-1971</v>
      </c>
      <c r="AG1141" s="18">
        <f>VLOOKUP($U1141,$A1140:$Q$2344,13,FALSE)</f>
        <v>9386.16</v>
      </c>
      <c r="AH1141" t="str">
        <f t="shared" si="266"/>
        <v>tier - 3</v>
      </c>
      <c r="AI1141" t="str">
        <f t="shared" si="267"/>
        <v>tier - 2</v>
      </c>
      <c r="AJ1141" t="str">
        <f t="shared" si="268"/>
        <v>R1013</v>
      </c>
      <c r="AK1141">
        <f t="shared" si="269"/>
        <v>51</v>
      </c>
    </row>
    <row r="1142" spans="1:37" ht="15.6" x14ac:dyDescent="0.3">
      <c r="A1142" s="1" t="s">
        <v>1230</v>
      </c>
      <c r="B1142" t="s">
        <v>4954</v>
      </c>
      <c r="C1142">
        <v>28.88</v>
      </c>
      <c r="D1142">
        <v>4.8600000000000003</v>
      </c>
      <c r="E1142" t="s">
        <v>2381</v>
      </c>
      <c r="F1142" t="s">
        <v>2380</v>
      </c>
      <c r="G1142" t="s">
        <v>2381</v>
      </c>
      <c r="H1142">
        <v>1</v>
      </c>
      <c r="I1142" t="s">
        <v>2380</v>
      </c>
      <c r="J1142" t="s">
        <v>8345</v>
      </c>
      <c r="K1142" t="s">
        <v>8350</v>
      </c>
      <c r="L1142" t="s">
        <v>9415</v>
      </c>
      <c r="M1142" s="15">
        <v>9391.35</v>
      </c>
      <c r="N1142" t="s">
        <v>12</v>
      </c>
      <c r="O1142" t="s">
        <v>12</v>
      </c>
      <c r="P1142" t="s">
        <v>42</v>
      </c>
      <c r="Q1142">
        <v>51</v>
      </c>
      <c r="U1142" s="1" t="s">
        <v>1230</v>
      </c>
      <c r="V1142" t="str">
        <f t="shared" si="255"/>
        <v>Hamilton</v>
      </c>
      <c r="W1142">
        <f t="shared" si="256"/>
        <v>28.88</v>
      </c>
      <c r="X1142">
        <f t="shared" si="257"/>
        <v>4.8600000000000003</v>
      </c>
      <c r="Y1142" t="str">
        <f t="shared" si="258"/>
        <v>Yes</v>
      </c>
      <c r="Z1142" t="str">
        <f t="shared" si="259"/>
        <v>No</v>
      </c>
      <c r="AA1142" t="str">
        <f t="shared" si="260"/>
        <v>Yes</v>
      </c>
      <c r="AB1142">
        <f t="shared" si="261"/>
        <v>1</v>
      </c>
      <c r="AC1142" t="str">
        <f t="shared" si="262"/>
        <v>No</v>
      </c>
      <c r="AD1142" t="str">
        <f t="shared" si="263"/>
        <v>Over weight</v>
      </c>
      <c r="AE1142" t="str">
        <f t="shared" si="264"/>
        <v>Normal</v>
      </c>
      <c r="AF1142" t="str">
        <f t="shared" si="265"/>
        <v>20-Oct-1971</v>
      </c>
      <c r="AG1142" s="18">
        <f>VLOOKUP($U1142,$A1141:$Q$2344,13,FALSE)</f>
        <v>9391.35</v>
      </c>
      <c r="AH1142" t="str">
        <f t="shared" si="266"/>
        <v>tier - 3</v>
      </c>
      <c r="AI1142" t="str">
        <f t="shared" si="267"/>
        <v>tier - 3</v>
      </c>
      <c r="AJ1142" t="str">
        <f t="shared" si="268"/>
        <v>R1011</v>
      </c>
      <c r="AK1142">
        <f t="shared" si="269"/>
        <v>51</v>
      </c>
    </row>
    <row r="1143" spans="1:37" ht="15.6" x14ac:dyDescent="0.3">
      <c r="A1143" s="1" t="s">
        <v>1229</v>
      </c>
      <c r="B1143" t="s">
        <v>5783</v>
      </c>
      <c r="C1143">
        <v>33.914999999999999</v>
      </c>
      <c r="D1143">
        <v>11.52</v>
      </c>
      <c r="E1143" t="s">
        <v>2380</v>
      </c>
      <c r="F1143" t="s">
        <v>2380</v>
      </c>
      <c r="G1143" t="s">
        <v>2380</v>
      </c>
      <c r="H1143">
        <v>0</v>
      </c>
      <c r="I1143" t="s">
        <v>2380</v>
      </c>
      <c r="J1143" t="s">
        <v>8344</v>
      </c>
      <c r="K1143" t="s">
        <v>8348</v>
      </c>
      <c r="L1143" t="s">
        <v>9416</v>
      </c>
      <c r="M1143" s="15">
        <v>9411.01</v>
      </c>
      <c r="N1143" t="s">
        <v>11</v>
      </c>
      <c r="O1143" t="s">
        <v>12</v>
      </c>
      <c r="P1143" t="s">
        <v>247</v>
      </c>
      <c r="Q1143">
        <v>46</v>
      </c>
      <c r="U1143" s="1" t="s">
        <v>1229</v>
      </c>
      <c r="V1143" t="str">
        <f t="shared" si="255"/>
        <v>Lundine</v>
      </c>
      <c r="W1143">
        <f t="shared" si="256"/>
        <v>33.914999999999999</v>
      </c>
      <c r="X1143">
        <f t="shared" si="257"/>
        <v>11.52</v>
      </c>
      <c r="Y1143" t="str">
        <f t="shared" si="258"/>
        <v>No</v>
      </c>
      <c r="Z1143" t="str">
        <f t="shared" si="259"/>
        <v>No</v>
      </c>
      <c r="AA1143" t="str">
        <f t="shared" si="260"/>
        <v>No</v>
      </c>
      <c r="AB1143">
        <f t="shared" si="261"/>
        <v>0</v>
      </c>
      <c r="AC1143" t="str">
        <f t="shared" si="262"/>
        <v>No</v>
      </c>
      <c r="AD1143" t="str">
        <f t="shared" si="263"/>
        <v>Obesity</v>
      </c>
      <c r="AE1143" t="str">
        <f t="shared" si="264"/>
        <v>Diabetes</v>
      </c>
      <c r="AF1143" t="str">
        <f t="shared" si="265"/>
        <v>17-Oct-1976</v>
      </c>
      <c r="AG1143" s="18">
        <f>VLOOKUP($U1143,$A1142:$Q$2344,13,FALSE)</f>
        <v>9411.01</v>
      </c>
      <c r="AH1143" t="str">
        <f t="shared" si="266"/>
        <v>tier - 2</v>
      </c>
      <c r="AI1143" t="str">
        <f t="shared" si="267"/>
        <v>tier - 3</v>
      </c>
      <c r="AJ1143" t="str">
        <f t="shared" si="268"/>
        <v>R1024</v>
      </c>
      <c r="AK1143">
        <f t="shared" si="269"/>
        <v>46</v>
      </c>
    </row>
    <row r="1144" spans="1:37" ht="15.6" x14ac:dyDescent="0.3">
      <c r="A1144" s="1" t="s">
        <v>1228</v>
      </c>
      <c r="B1144" t="s">
        <v>5784</v>
      </c>
      <c r="C1144">
        <v>24.32</v>
      </c>
      <c r="D1144">
        <v>6.15</v>
      </c>
      <c r="E1144" t="s">
        <v>2381</v>
      </c>
      <c r="F1144" t="s">
        <v>2380</v>
      </c>
      <c r="G1144" t="s">
        <v>2381</v>
      </c>
      <c r="H1144">
        <v>1</v>
      </c>
      <c r="I1144" t="s">
        <v>2380</v>
      </c>
      <c r="J1144" t="s">
        <v>8346</v>
      </c>
      <c r="K1144" t="s">
        <v>8349</v>
      </c>
      <c r="L1144" t="s">
        <v>9417</v>
      </c>
      <c r="M1144" s="15">
        <v>9414.92</v>
      </c>
      <c r="N1144" t="s">
        <v>11</v>
      </c>
      <c r="O1144" t="s">
        <v>11</v>
      </c>
      <c r="P1144" t="s">
        <v>42</v>
      </c>
      <c r="Q1144">
        <v>46</v>
      </c>
      <c r="U1144" s="1" t="s">
        <v>1228</v>
      </c>
      <c r="V1144" t="str">
        <f t="shared" si="255"/>
        <v>Paullin</v>
      </c>
      <c r="W1144">
        <f t="shared" si="256"/>
        <v>24.32</v>
      </c>
      <c r="X1144">
        <f t="shared" si="257"/>
        <v>6.15</v>
      </c>
      <c r="Y1144" t="str">
        <f t="shared" si="258"/>
        <v>Yes</v>
      </c>
      <c r="Z1144" t="str">
        <f t="shared" si="259"/>
        <v>No</v>
      </c>
      <c r="AA1144" t="str">
        <f t="shared" si="260"/>
        <v>Yes</v>
      </c>
      <c r="AB1144">
        <f t="shared" si="261"/>
        <v>1</v>
      </c>
      <c r="AC1144" t="str">
        <f t="shared" si="262"/>
        <v>No</v>
      </c>
      <c r="AD1144" t="str">
        <f t="shared" si="263"/>
        <v>Normal weight</v>
      </c>
      <c r="AE1144" t="str">
        <f t="shared" si="264"/>
        <v>Prediabetes</v>
      </c>
      <c r="AF1144" t="str">
        <f t="shared" si="265"/>
        <v>30-Oct-1976</v>
      </c>
      <c r="AG1144" s="18">
        <f>VLOOKUP($U1144,$A1143:$Q$2344,13,FALSE)</f>
        <v>9414.92</v>
      </c>
      <c r="AH1144" t="str">
        <f t="shared" si="266"/>
        <v>tier - 2</v>
      </c>
      <c r="AI1144" t="str">
        <f t="shared" si="267"/>
        <v>tier - 2</v>
      </c>
      <c r="AJ1144" t="str">
        <f t="shared" si="268"/>
        <v>R1011</v>
      </c>
      <c r="AK1144">
        <f t="shared" si="269"/>
        <v>46</v>
      </c>
    </row>
    <row r="1145" spans="1:37" ht="15.6" x14ac:dyDescent="0.3">
      <c r="A1145" s="1" t="s">
        <v>1227</v>
      </c>
      <c r="B1145" t="s">
        <v>5785</v>
      </c>
      <c r="C1145">
        <v>25.8</v>
      </c>
      <c r="D1145">
        <v>9.94</v>
      </c>
      <c r="E1145" t="s">
        <v>2380</v>
      </c>
      <c r="F1145" t="s">
        <v>2380</v>
      </c>
      <c r="G1145" t="s">
        <v>2380</v>
      </c>
      <c r="H1145">
        <v>0</v>
      </c>
      <c r="I1145" t="s">
        <v>2380</v>
      </c>
      <c r="J1145" t="s">
        <v>8345</v>
      </c>
      <c r="K1145" t="s">
        <v>8348</v>
      </c>
      <c r="L1145" t="s">
        <v>9405</v>
      </c>
      <c r="M1145" s="15">
        <v>9432.93</v>
      </c>
      <c r="N1145" t="s">
        <v>11</v>
      </c>
      <c r="O1145" t="s">
        <v>16</v>
      </c>
      <c r="P1145" t="s">
        <v>247</v>
      </c>
      <c r="Q1145">
        <v>46</v>
      </c>
      <c r="U1145" s="1" t="s">
        <v>1227</v>
      </c>
      <c r="V1145" t="str">
        <f t="shared" si="255"/>
        <v>Delucia</v>
      </c>
      <c r="W1145">
        <f t="shared" si="256"/>
        <v>25.8</v>
      </c>
      <c r="X1145">
        <f t="shared" si="257"/>
        <v>9.94</v>
      </c>
      <c r="Y1145" t="str">
        <f t="shared" si="258"/>
        <v>No</v>
      </c>
      <c r="Z1145" t="str">
        <f t="shared" si="259"/>
        <v>No</v>
      </c>
      <c r="AA1145" t="str">
        <f t="shared" si="260"/>
        <v>No</v>
      </c>
      <c r="AB1145">
        <f t="shared" si="261"/>
        <v>0</v>
      </c>
      <c r="AC1145" t="str">
        <f t="shared" si="262"/>
        <v>No</v>
      </c>
      <c r="AD1145" t="str">
        <f t="shared" si="263"/>
        <v>Over weight</v>
      </c>
      <c r="AE1145" t="str">
        <f t="shared" si="264"/>
        <v>Diabetes</v>
      </c>
      <c r="AF1145" t="str">
        <f t="shared" si="265"/>
        <v>3-Nov-1976</v>
      </c>
      <c r="AG1145" s="18">
        <f>VLOOKUP($U1145,$A1144:$Q$2344,13,FALSE)</f>
        <v>9432.93</v>
      </c>
      <c r="AH1145" t="str">
        <f t="shared" si="266"/>
        <v>tier - 2</v>
      </c>
      <c r="AI1145" t="str">
        <f t="shared" si="267"/>
        <v>tier - 1</v>
      </c>
      <c r="AJ1145" t="str">
        <f t="shared" si="268"/>
        <v>R1024</v>
      </c>
      <c r="AK1145">
        <f t="shared" si="269"/>
        <v>46</v>
      </c>
    </row>
    <row r="1146" spans="1:37" ht="15.6" x14ac:dyDescent="0.3">
      <c r="A1146" s="1" t="s">
        <v>1226</v>
      </c>
      <c r="B1146" t="s">
        <v>5786</v>
      </c>
      <c r="C1146">
        <v>21.56</v>
      </c>
      <c r="D1146">
        <v>10.56</v>
      </c>
      <c r="E1146" t="s">
        <v>2380</v>
      </c>
      <c r="F1146" t="s">
        <v>2380</v>
      </c>
      <c r="G1146" t="s">
        <v>2380</v>
      </c>
      <c r="H1146">
        <v>0</v>
      </c>
      <c r="I1146" t="s">
        <v>2380</v>
      </c>
      <c r="J1146" t="s">
        <v>8346</v>
      </c>
      <c r="K1146" t="s">
        <v>8348</v>
      </c>
      <c r="L1146" t="s">
        <v>9418</v>
      </c>
      <c r="M1146" s="15">
        <v>9447.25</v>
      </c>
      <c r="N1146" t="s">
        <v>11</v>
      </c>
      <c r="O1146" t="s">
        <v>16</v>
      </c>
      <c r="P1146" t="s">
        <v>247</v>
      </c>
      <c r="Q1146">
        <v>48</v>
      </c>
      <c r="U1146" s="1" t="s">
        <v>1226</v>
      </c>
      <c r="V1146" t="str">
        <f t="shared" si="255"/>
        <v>Valentine</v>
      </c>
      <c r="W1146">
        <f t="shared" si="256"/>
        <v>21.56</v>
      </c>
      <c r="X1146">
        <f t="shared" si="257"/>
        <v>10.56</v>
      </c>
      <c r="Y1146" t="str">
        <f t="shared" si="258"/>
        <v>No</v>
      </c>
      <c r="Z1146" t="str">
        <f t="shared" si="259"/>
        <v>No</v>
      </c>
      <c r="AA1146" t="str">
        <f t="shared" si="260"/>
        <v>No</v>
      </c>
      <c r="AB1146">
        <f t="shared" si="261"/>
        <v>0</v>
      </c>
      <c r="AC1146" t="str">
        <f t="shared" si="262"/>
        <v>No</v>
      </c>
      <c r="AD1146" t="str">
        <f t="shared" si="263"/>
        <v>Normal weight</v>
      </c>
      <c r="AE1146" t="str">
        <f t="shared" si="264"/>
        <v>Diabetes</v>
      </c>
      <c r="AF1146" t="str">
        <f t="shared" si="265"/>
        <v>27-Nov-1974</v>
      </c>
      <c r="AG1146" s="18">
        <f>VLOOKUP($U1146,$A1145:$Q$2344,13,FALSE)</f>
        <v>9447.25</v>
      </c>
      <c r="AH1146" t="str">
        <f t="shared" si="266"/>
        <v>tier - 2</v>
      </c>
      <c r="AI1146" t="str">
        <f t="shared" si="267"/>
        <v>tier - 1</v>
      </c>
      <c r="AJ1146" t="str">
        <f t="shared" si="268"/>
        <v>R1024</v>
      </c>
      <c r="AK1146">
        <f t="shared" si="269"/>
        <v>48</v>
      </c>
    </row>
    <row r="1147" spans="1:37" ht="15.6" x14ac:dyDescent="0.3">
      <c r="A1147" s="1" t="s">
        <v>1225</v>
      </c>
      <c r="B1147" t="s">
        <v>5787</v>
      </c>
      <c r="C1147">
        <v>31.6</v>
      </c>
      <c r="D1147">
        <v>6.79</v>
      </c>
      <c r="E1147" t="s">
        <v>2380</v>
      </c>
      <c r="F1147" t="s">
        <v>2380</v>
      </c>
      <c r="G1147" t="s">
        <v>2380</v>
      </c>
      <c r="H1147">
        <v>0</v>
      </c>
      <c r="I1147" t="s">
        <v>2380</v>
      </c>
      <c r="J1147" t="s">
        <v>8344</v>
      </c>
      <c r="K1147" t="s">
        <v>8348</v>
      </c>
      <c r="L1147" t="s">
        <v>9419</v>
      </c>
      <c r="M1147" s="15">
        <v>9447.3799999999992</v>
      </c>
      <c r="N1147" t="s">
        <v>11</v>
      </c>
      <c r="O1147" t="s">
        <v>12</v>
      </c>
      <c r="P1147" t="s">
        <v>247</v>
      </c>
      <c r="Q1147">
        <v>49</v>
      </c>
      <c r="U1147" s="1" t="s">
        <v>1225</v>
      </c>
      <c r="V1147" t="str">
        <f t="shared" si="255"/>
        <v>Mohara</v>
      </c>
      <c r="W1147">
        <f t="shared" si="256"/>
        <v>31.6</v>
      </c>
      <c r="X1147">
        <f t="shared" si="257"/>
        <v>6.79</v>
      </c>
      <c r="Y1147" t="str">
        <f t="shared" si="258"/>
        <v>No</v>
      </c>
      <c r="Z1147" t="str">
        <f t="shared" si="259"/>
        <v>No</v>
      </c>
      <c r="AA1147" t="str">
        <f t="shared" si="260"/>
        <v>No</v>
      </c>
      <c r="AB1147">
        <f t="shared" si="261"/>
        <v>0</v>
      </c>
      <c r="AC1147" t="str">
        <f t="shared" si="262"/>
        <v>No</v>
      </c>
      <c r="AD1147" t="str">
        <f t="shared" si="263"/>
        <v>Obesity</v>
      </c>
      <c r="AE1147" t="str">
        <f t="shared" si="264"/>
        <v>Diabetes</v>
      </c>
      <c r="AF1147" t="str">
        <f t="shared" si="265"/>
        <v>8-Jun-1974</v>
      </c>
      <c r="AG1147" s="18">
        <f>VLOOKUP($U1147,$A1146:$Q$2344,13,FALSE)</f>
        <v>9447.3799999999992</v>
      </c>
      <c r="AH1147" t="str">
        <f t="shared" si="266"/>
        <v>tier - 2</v>
      </c>
      <c r="AI1147" t="str">
        <f t="shared" si="267"/>
        <v>tier - 3</v>
      </c>
      <c r="AJ1147" t="str">
        <f t="shared" si="268"/>
        <v>R1024</v>
      </c>
      <c r="AK1147">
        <f t="shared" si="269"/>
        <v>49</v>
      </c>
    </row>
    <row r="1148" spans="1:37" ht="15.6" x14ac:dyDescent="0.3">
      <c r="A1148" s="1" t="s">
        <v>1224</v>
      </c>
      <c r="B1148" t="s">
        <v>5788</v>
      </c>
      <c r="C1148">
        <v>42.93</v>
      </c>
      <c r="D1148">
        <v>4.8</v>
      </c>
      <c r="E1148" t="s">
        <v>2380</v>
      </c>
      <c r="F1148" t="s">
        <v>2380</v>
      </c>
      <c r="G1148" t="s">
        <v>2380</v>
      </c>
      <c r="H1148">
        <v>1</v>
      </c>
      <c r="I1148" t="s">
        <v>2380</v>
      </c>
      <c r="J1148" t="s">
        <v>8344</v>
      </c>
      <c r="K1148" t="s">
        <v>8350</v>
      </c>
      <c r="L1148" t="s">
        <v>9420</v>
      </c>
      <c r="M1148" s="15">
        <v>9448.42</v>
      </c>
      <c r="N1148" t="s">
        <v>11</v>
      </c>
      <c r="O1148" t="s">
        <v>12</v>
      </c>
      <c r="P1148" t="s">
        <v>300</v>
      </c>
      <c r="Q1148">
        <v>35</v>
      </c>
      <c r="U1148" s="1" t="s">
        <v>1224</v>
      </c>
      <c r="V1148" t="str">
        <f t="shared" si="255"/>
        <v>Fairbrother</v>
      </c>
      <c r="W1148">
        <f t="shared" si="256"/>
        <v>42.93</v>
      </c>
      <c r="X1148">
        <f t="shared" si="257"/>
        <v>4.8</v>
      </c>
      <c r="Y1148" t="str">
        <f t="shared" si="258"/>
        <v>No</v>
      </c>
      <c r="Z1148" t="str">
        <f t="shared" si="259"/>
        <v>No</v>
      </c>
      <c r="AA1148" t="str">
        <f t="shared" si="260"/>
        <v>No</v>
      </c>
      <c r="AB1148">
        <f t="shared" si="261"/>
        <v>1</v>
      </c>
      <c r="AC1148" t="str">
        <f t="shared" si="262"/>
        <v>No</v>
      </c>
      <c r="AD1148" t="str">
        <f t="shared" si="263"/>
        <v>Obesity</v>
      </c>
      <c r="AE1148" t="str">
        <f t="shared" si="264"/>
        <v>Normal</v>
      </c>
      <c r="AF1148" t="str">
        <f t="shared" si="265"/>
        <v>14-Nov-1987</v>
      </c>
      <c r="AG1148" s="18">
        <f>VLOOKUP($U1148,$A1147:$Q$2344,13,FALSE)</f>
        <v>9448.42</v>
      </c>
      <c r="AH1148" t="str">
        <f t="shared" si="266"/>
        <v>tier - 2</v>
      </c>
      <c r="AI1148" t="str">
        <f t="shared" si="267"/>
        <v>tier - 3</v>
      </c>
      <c r="AJ1148" t="str">
        <f t="shared" si="268"/>
        <v>R1021</v>
      </c>
      <c r="AK1148">
        <f t="shared" si="269"/>
        <v>35</v>
      </c>
    </row>
    <row r="1149" spans="1:37" ht="15.6" x14ac:dyDescent="0.3">
      <c r="A1149" s="1" t="s">
        <v>1223</v>
      </c>
      <c r="B1149" t="s">
        <v>5789</v>
      </c>
      <c r="C1149">
        <v>26.72</v>
      </c>
      <c r="D1149">
        <v>5.75</v>
      </c>
      <c r="E1149" t="s">
        <v>2380</v>
      </c>
      <c r="F1149" t="s">
        <v>2380</v>
      </c>
      <c r="G1149" t="s">
        <v>2380</v>
      </c>
      <c r="H1149">
        <v>2</v>
      </c>
      <c r="I1149" t="s">
        <v>2380</v>
      </c>
      <c r="J1149" t="s">
        <v>8345</v>
      </c>
      <c r="K1149" t="s">
        <v>8349</v>
      </c>
      <c r="L1149" t="s">
        <v>9348</v>
      </c>
      <c r="M1149" s="15">
        <v>9453.92</v>
      </c>
      <c r="N1149" t="s">
        <v>11</v>
      </c>
      <c r="O1149" t="s">
        <v>11</v>
      </c>
      <c r="P1149" t="s">
        <v>300</v>
      </c>
      <c r="Q1149">
        <v>43</v>
      </c>
      <c r="U1149" s="1" t="s">
        <v>1223</v>
      </c>
      <c r="V1149" t="str">
        <f t="shared" si="255"/>
        <v>Fagan</v>
      </c>
      <c r="W1149">
        <f t="shared" si="256"/>
        <v>26.72</v>
      </c>
      <c r="X1149">
        <f t="shared" si="257"/>
        <v>5.75</v>
      </c>
      <c r="Y1149" t="str">
        <f t="shared" si="258"/>
        <v>No</v>
      </c>
      <c r="Z1149" t="str">
        <f t="shared" si="259"/>
        <v>No</v>
      </c>
      <c r="AA1149" t="str">
        <f t="shared" si="260"/>
        <v>No</v>
      </c>
      <c r="AB1149">
        <f t="shared" si="261"/>
        <v>2</v>
      </c>
      <c r="AC1149" t="str">
        <f t="shared" si="262"/>
        <v>No</v>
      </c>
      <c r="AD1149" t="str">
        <f t="shared" si="263"/>
        <v>Over weight</v>
      </c>
      <c r="AE1149" t="str">
        <f t="shared" si="264"/>
        <v>Prediabetes</v>
      </c>
      <c r="AF1149" t="str">
        <f t="shared" si="265"/>
        <v>17-Jul-1979</v>
      </c>
      <c r="AG1149" s="18">
        <f>VLOOKUP($U1149,$A1148:$Q$2344,13,FALSE)</f>
        <v>9453.92</v>
      </c>
      <c r="AH1149" t="str">
        <f t="shared" si="266"/>
        <v>tier - 2</v>
      </c>
      <c r="AI1149" t="str">
        <f t="shared" si="267"/>
        <v>tier - 2</v>
      </c>
      <c r="AJ1149" t="str">
        <f t="shared" si="268"/>
        <v>R1021</v>
      </c>
      <c r="AK1149">
        <f t="shared" si="269"/>
        <v>43</v>
      </c>
    </row>
    <row r="1150" spans="1:37" ht="15.6" x14ac:dyDescent="0.3">
      <c r="A1150" s="1" t="s">
        <v>1222</v>
      </c>
      <c r="B1150" t="s">
        <v>5790</v>
      </c>
      <c r="C1150">
        <v>26.67</v>
      </c>
      <c r="D1150">
        <v>5.81</v>
      </c>
      <c r="E1150" t="s">
        <v>2380</v>
      </c>
      <c r="F1150" t="s">
        <v>2380</v>
      </c>
      <c r="G1150" t="s">
        <v>2380</v>
      </c>
      <c r="H1150">
        <v>2</v>
      </c>
      <c r="I1150" t="s">
        <v>2380</v>
      </c>
      <c r="J1150" t="s">
        <v>8345</v>
      </c>
      <c r="K1150" t="s">
        <v>8349</v>
      </c>
      <c r="L1150" t="s">
        <v>9421</v>
      </c>
      <c r="M1150" s="15">
        <v>9487.64</v>
      </c>
      <c r="N1150" t="s">
        <v>11</v>
      </c>
      <c r="O1150" t="s">
        <v>11</v>
      </c>
      <c r="P1150" t="s">
        <v>13</v>
      </c>
      <c r="Q1150">
        <v>54</v>
      </c>
      <c r="U1150" s="1" t="s">
        <v>1222</v>
      </c>
      <c r="V1150" t="str">
        <f t="shared" si="255"/>
        <v>Toth</v>
      </c>
      <c r="W1150">
        <f t="shared" si="256"/>
        <v>26.67</v>
      </c>
      <c r="X1150">
        <f t="shared" si="257"/>
        <v>5.81</v>
      </c>
      <c r="Y1150" t="str">
        <f t="shared" si="258"/>
        <v>No</v>
      </c>
      <c r="Z1150" t="str">
        <f t="shared" si="259"/>
        <v>No</v>
      </c>
      <c r="AA1150" t="str">
        <f t="shared" si="260"/>
        <v>No</v>
      </c>
      <c r="AB1150">
        <f t="shared" si="261"/>
        <v>2</v>
      </c>
      <c r="AC1150" t="str">
        <f t="shared" si="262"/>
        <v>No</v>
      </c>
      <c r="AD1150" t="str">
        <f t="shared" si="263"/>
        <v>Over weight</v>
      </c>
      <c r="AE1150" t="str">
        <f t="shared" si="264"/>
        <v>Prediabetes</v>
      </c>
      <c r="AF1150" t="str">
        <f t="shared" si="265"/>
        <v>4-Jun-1969</v>
      </c>
      <c r="AG1150" s="18">
        <f>VLOOKUP($U1150,$A1149:$Q$2344,13,FALSE)</f>
        <v>9487.64</v>
      </c>
      <c r="AH1150" t="str">
        <f t="shared" si="266"/>
        <v>tier - 2</v>
      </c>
      <c r="AI1150" t="str">
        <f t="shared" si="267"/>
        <v>tier - 2</v>
      </c>
      <c r="AJ1150" t="str">
        <f t="shared" si="268"/>
        <v>R1013</v>
      </c>
      <c r="AK1150">
        <f t="shared" si="269"/>
        <v>54</v>
      </c>
    </row>
    <row r="1151" spans="1:37" ht="15.6" x14ac:dyDescent="0.3">
      <c r="A1151" s="1" t="s">
        <v>1221</v>
      </c>
      <c r="B1151" t="s">
        <v>5791</v>
      </c>
      <c r="C1151">
        <v>42.68</v>
      </c>
      <c r="D1151">
        <v>9.2799999999999994</v>
      </c>
      <c r="E1151" t="s">
        <v>2380</v>
      </c>
      <c r="F1151" t="s">
        <v>2380</v>
      </c>
      <c r="G1151" t="s">
        <v>2380</v>
      </c>
      <c r="H1151">
        <v>2</v>
      </c>
      <c r="I1151" t="s">
        <v>2380</v>
      </c>
      <c r="J1151" t="s">
        <v>8344</v>
      </c>
      <c r="K1151" t="s">
        <v>8348</v>
      </c>
      <c r="L1151" t="s">
        <v>9422</v>
      </c>
      <c r="M1151" s="15">
        <v>9500.57</v>
      </c>
      <c r="N1151" t="s">
        <v>11</v>
      </c>
      <c r="O1151" t="s">
        <v>12</v>
      </c>
      <c r="P1151" t="s">
        <v>356</v>
      </c>
      <c r="Q1151">
        <v>46</v>
      </c>
      <c r="U1151" s="1" t="s">
        <v>1221</v>
      </c>
      <c r="V1151" t="str">
        <f t="shared" si="255"/>
        <v>Guinn</v>
      </c>
      <c r="W1151">
        <f t="shared" si="256"/>
        <v>42.68</v>
      </c>
      <c r="X1151">
        <f t="shared" si="257"/>
        <v>9.2799999999999994</v>
      </c>
      <c r="Y1151" t="str">
        <f t="shared" si="258"/>
        <v>No</v>
      </c>
      <c r="Z1151" t="str">
        <f t="shared" si="259"/>
        <v>No</v>
      </c>
      <c r="AA1151" t="str">
        <f t="shared" si="260"/>
        <v>No</v>
      </c>
      <c r="AB1151">
        <f t="shared" si="261"/>
        <v>2</v>
      </c>
      <c r="AC1151" t="str">
        <f t="shared" si="262"/>
        <v>No</v>
      </c>
      <c r="AD1151" t="str">
        <f t="shared" si="263"/>
        <v>Obesity</v>
      </c>
      <c r="AE1151" t="str">
        <f t="shared" si="264"/>
        <v>Diabetes</v>
      </c>
      <c r="AF1151" t="str">
        <f t="shared" si="265"/>
        <v>28-Nov-1976</v>
      </c>
      <c r="AG1151" s="18">
        <f>VLOOKUP($U1151,$A1150:$Q$2344,13,FALSE)</f>
        <v>9500.57</v>
      </c>
      <c r="AH1151" t="str">
        <f t="shared" si="266"/>
        <v>tier - 2</v>
      </c>
      <c r="AI1151" t="str">
        <f t="shared" si="267"/>
        <v>tier - 3</v>
      </c>
      <c r="AJ1151" t="str">
        <f t="shared" si="268"/>
        <v>R1017</v>
      </c>
      <c r="AK1151">
        <f t="shared" si="269"/>
        <v>46</v>
      </c>
    </row>
    <row r="1152" spans="1:37" ht="15.6" x14ac:dyDescent="0.3">
      <c r="A1152" s="1" t="s">
        <v>1220</v>
      </c>
      <c r="B1152" t="s">
        <v>5235</v>
      </c>
      <c r="C1152">
        <v>24.31</v>
      </c>
      <c r="D1152">
        <v>6.37</v>
      </c>
      <c r="E1152" t="s">
        <v>2380</v>
      </c>
      <c r="F1152" t="s">
        <v>2380</v>
      </c>
      <c r="G1152" t="s">
        <v>2380</v>
      </c>
      <c r="H1152">
        <v>0</v>
      </c>
      <c r="I1152" t="s">
        <v>2380</v>
      </c>
      <c r="J1152" t="s">
        <v>8346</v>
      </c>
      <c r="K1152" t="s">
        <v>8349</v>
      </c>
      <c r="L1152" t="s">
        <v>9423</v>
      </c>
      <c r="M1152" s="15">
        <v>9504.31</v>
      </c>
      <c r="N1152" t="s">
        <v>12</v>
      </c>
      <c r="O1152" t="s">
        <v>11</v>
      </c>
      <c r="P1152" t="s">
        <v>13</v>
      </c>
      <c r="Q1152">
        <v>53</v>
      </c>
      <c r="U1152" s="1" t="s">
        <v>1220</v>
      </c>
      <c r="V1152" t="str">
        <f t="shared" si="255"/>
        <v>Rogers</v>
      </c>
      <c r="W1152">
        <f t="shared" si="256"/>
        <v>24.31</v>
      </c>
      <c r="X1152">
        <f t="shared" si="257"/>
        <v>6.37</v>
      </c>
      <c r="Y1152" t="str">
        <f t="shared" si="258"/>
        <v>No</v>
      </c>
      <c r="Z1152" t="str">
        <f t="shared" si="259"/>
        <v>No</v>
      </c>
      <c r="AA1152" t="str">
        <f t="shared" si="260"/>
        <v>No</v>
      </c>
      <c r="AB1152">
        <f t="shared" si="261"/>
        <v>0</v>
      </c>
      <c r="AC1152" t="str">
        <f t="shared" si="262"/>
        <v>No</v>
      </c>
      <c r="AD1152" t="str">
        <f t="shared" si="263"/>
        <v>Normal weight</v>
      </c>
      <c r="AE1152" t="str">
        <f t="shared" si="264"/>
        <v>Prediabetes</v>
      </c>
      <c r="AF1152" t="str">
        <f t="shared" si="265"/>
        <v>24-Aug-1969</v>
      </c>
      <c r="AG1152" s="18">
        <f>VLOOKUP($U1152,$A1151:$Q$2344,13,FALSE)</f>
        <v>9504.31</v>
      </c>
      <c r="AH1152" t="str">
        <f t="shared" si="266"/>
        <v>tier - 3</v>
      </c>
      <c r="AI1152" t="str">
        <f t="shared" si="267"/>
        <v>tier - 2</v>
      </c>
      <c r="AJ1152" t="str">
        <f t="shared" si="268"/>
        <v>R1013</v>
      </c>
      <c r="AK1152">
        <f t="shared" si="269"/>
        <v>53</v>
      </c>
    </row>
    <row r="1153" spans="1:37" ht="15.6" x14ac:dyDescent="0.3">
      <c r="A1153" s="1" t="s">
        <v>1219</v>
      </c>
      <c r="B1153" t="s">
        <v>5792</v>
      </c>
      <c r="C1153">
        <v>44.75</v>
      </c>
      <c r="D1153">
        <v>5.09</v>
      </c>
      <c r="E1153" t="s">
        <v>2381</v>
      </c>
      <c r="F1153" t="s">
        <v>2380</v>
      </c>
      <c r="G1153" t="s">
        <v>2380</v>
      </c>
      <c r="H1153">
        <v>0</v>
      </c>
      <c r="I1153" t="s">
        <v>2380</v>
      </c>
      <c r="J1153" t="s">
        <v>8344</v>
      </c>
      <c r="K1153" t="s">
        <v>8350</v>
      </c>
      <c r="L1153" t="s">
        <v>9424</v>
      </c>
      <c r="M1153" s="15">
        <v>9507.68</v>
      </c>
      <c r="N1153" t="s">
        <v>11</v>
      </c>
      <c r="O1153" t="s">
        <v>16</v>
      </c>
      <c r="P1153" t="s">
        <v>23</v>
      </c>
      <c r="Q1153">
        <v>30</v>
      </c>
      <c r="U1153" s="1" t="s">
        <v>1219</v>
      </c>
      <c r="V1153" t="str">
        <f t="shared" si="255"/>
        <v>Diviney</v>
      </c>
      <c r="W1153">
        <f t="shared" si="256"/>
        <v>44.75</v>
      </c>
      <c r="X1153">
        <f t="shared" si="257"/>
        <v>5.09</v>
      </c>
      <c r="Y1153" t="str">
        <f t="shared" si="258"/>
        <v>Yes</v>
      </c>
      <c r="Z1153" t="str">
        <f t="shared" si="259"/>
        <v>No</v>
      </c>
      <c r="AA1153" t="str">
        <f t="shared" si="260"/>
        <v>No</v>
      </c>
      <c r="AB1153">
        <f t="shared" si="261"/>
        <v>0</v>
      </c>
      <c r="AC1153" t="str">
        <f t="shared" si="262"/>
        <v>No</v>
      </c>
      <c r="AD1153" t="str">
        <f t="shared" si="263"/>
        <v>Obesity</v>
      </c>
      <c r="AE1153" t="str">
        <f t="shared" si="264"/>
        <v>Normal</v>
      </c>
      <c r="AF1153" t="str">
        <f t="shared" si="265"/>
        <v>22-Aug-1992</v>
      </c>
      <c r="AG1153" s="18">
        <f>VLOOKUP($U1153,$A1152:$Q$2344,13,FALSE)</f>
        <v>9507.68</v>
      </c>
      <c r="AH1153" t="str">
        <f t="shared" si="266"/>
        <v>tier - 2</v>
      </c>
      <c r="AI1153" t="str">
        <f t="shared" si="267"/>
        <v>tier - 1</v>
      </c>
      <c r="AJ1153" t="str">
        <f t="shared" si="268"/>
        <v>R1012</v>
      </c>
      <c r="AK1153">
        <f t="shared" si="269"/>
        <v>30</v>
      </c>
    </row>
    <row r="1154" spans="1:37" ht="15.6" x14ac:dyDescent="0.3">
      <c r="A1154" s="1" t="s">
        <v>1218</v>
      </c>
      <c r="B1154" t="s">
        <v>5793</v>
      </c>
      <c r="C1154">
        <v>30.78</v>
      </c>
      <c r="D1154">
        <v>7.94</v>
      </c>
      <c r="E1154" t="s">
        <v>2380</v>
      </c>
      <c r="F1154" t="s">
        <v>2380</v>
      </c>
      <c r="G1154" t="s">
        <v>2380</v>
      </c>
      <c r="H1154">
        <v>2</v>
      </c>
      <c r="I1154" t="s">
        <v>2380</v>
      </c>
      <c r="J1154" t="s">
        <v>8344</v>
      </c>
      <c r="K1154" t="s">
        <v>8348</v>
      </c>
      <c r="L1154" t="s">
        <v>9425</v>
      </c>
      <c r="M1154" s="15">
        <v>9528.9</v>
      </c>
      <c r="N1154" t="s">
        <v>11</v>
      </c>
      <c r="O1154" t="s">
        <v>11</v>
      </c>
      <c r="P1154" t="s">
        <v>42</v>
      </c>
      <c r="Q1154">
        <v>51</v>
      </c>
      <c r="U1154" s="1" t="s">
        <v>1218</v>
      </c>
      <c r="V1154" t="str">
        <f t="shared" si="255"/>
        <v>Marlatt</v>
      </c>
      <c r="W1154">
        <f t="shared" si="256"/>
        <v>30.78</v>
      </c>
      <c r="X1154">
        <f t="shared" si="257"/>
        <v>7.94</v>
      </c>
      <c r="Y1154" t="str">
        <f t="shared" si="258"/>
        <v>No</v>
      </c>
      <c r="Z1154" t="str">
        <f t="shared" si="259"/>
        <v>No</v>
      </c>
      <c r="AA1154" t="str">
        <f t="shared" si="260"/>
        <v>No</v>
      </c>
      <c r="AB1154">
        <f t="shared" si="261"/>
        <v>2</v>
      </c>
      <c r="AC1154" t="str">
        <f t="shared" si="262"/>
        <v>No</v>
      </c>
      <c r="AD1154" t="str">
        <f t="shared" si="263"/>
        <v>Obesity</v>
      </c>
      <c r="AE1154" t="str">
        <f t="shared" si="264"/>
        <v>Diabetes</v>
      </c>
      <c r="AF1154" t="str">
        <f t="shared" si="265"/>
        <v>29-Nov-1971</v>
      </c>
      <c r="AG1154" s="18">
        <f>VLOOKUP($U1154,$A1153:$Q$2344,13,FALSE)</f>
        <v>9528.9</v>
      </c>
      <c r="AH1154" t="str">
        <f t="shared" si="266"/>
        <v>tier - 2</v>
      </c>
      <c r="AI1154" t="str">
        <f t="shared" si="267"/>
        <v>tier - 2</v>
      </c>
      <c r="AJ1154" t="str">
        <f t="shared" si="268"/>
        <v>R1011</v>
      </c>
      <c r="AK1154">
        <f t="shared" si="269"/>
        <v>51</v>
      </c>
    </row>
    <row r="1155" spans="1:37" ht="15.6" x14ac:dyDescent="0.3">
      <c r="A1155" s="1" t="s">
        <v>1217</v>
      </c>
      <c r="B1155" t="s">
        <v>5794</v>
      </c>
      <c r="C1155">
        <v>21.86</v>
      </c>
      <c r="D1155">
        <v>10.95</v>
      </c>
      <c r="E1155" t="s">
        <v>2380</v>
      </c>
      <c r="F1155" t="s">
        <v>2380</v>
      </c>
      <c r="G1155" t="s">
        <v>2380</v>
      </c>
      <c r="H1155">
        <v>0</v>
      </c>
      <c r="I1155" t="s">
        <v>2380</v>
      </c>
      <c r="J1155" t="s">
        <v>8346</v>
      </c>
      <c r="K1155" t="s">
        <v>8348</v>
      </c>
      <c r="L1155" t="s">
        <v>9426</v>
      </c>
      <c r="M1155" s="15">
        <v>9538.65</v>
      </c>
      <c r="N1155" t="s">
        <v>11</v>
      </c>
      <c r="O1155" t="s">
        <v>12</v>
      </c>
      <c r="P1155" t="s">
        <v>300</v>
      </c>
      <c r="Q1155">
        <v>49</v>
      </c>
      <c r="U1155" s="1" t="s">
        <v>1217</v>
      </c>
      <c r="V1155" t="str">
        <f t="shared" ref="V1155:V1218" si="270">VLOOKUP($U1155,$A1154:$Q3497,2,FALSE)</f>
        <v>Ohler</v>
      </c>
      <c r="W1155">
        <f t="shared" ref="W1155:W1218" si="271">VLOOKUP($U1155,$A1154:$Q3497,3,FALSE)</f>
        <v>21.86</v>
      </c>
      <c r="X1155">
        <f t="shared" ref="X1155:X1218" si="272">VLOOKUP($U1155,$A1154:$Q3497,4,FALSE)</f>
        <v>10.95</v>
      </c>
      <c r="Y1155" t="str">
        <f t="shared" ref="Y1155:Y1218" si="273">VLOOKUP($U1155,$A1154:$Q3497,5,FALSE)</f>
        <v>No</v>
      </c>
      <c r="Z1155" t="str">
        <f t="shared" ref="Z1155:Z1218" si="274">VLOOKUP($U1155,$A1154:$Q3497,6,FALSE)</f>
        <v>No</v>
      </c>
      <c r="AA1155" t="str">
        <f t="shared" ref="AA1155:AA1218" si="275">VLOOKUP($U1155,$A1154:$Q3497,7,FALSE)</f>
        <v>No</v>
      </c>
      <c r="AB1155">
        <f t="shared" ref="AB1155:AB1218" si="276">VLOOKUP($U1155,$A1154:$Q3497,8,FALSE)</f>
        <v>0</v>
      </c>
      <c r="AC1155" t="str">
        <f t="shared" ref="AC1155:AC1218" si="277">VLOOKUP($U1155,$A1154:$Q3497,9,FALSE)</f>
        <v>No</v>
      </c>
      <c r="AD1155" t="str">
        <f t="shared" ref="AD1155:AD1218" si="278">VLOOKUP($U1155,$A1154:$Q3497,10,FALSE)</f>
        <v>Normal weight</v>
      </c>
      <c r="AE1155" t="str">
        <f t="shared" ref="AE1155:AE1218" si="279">VLOOKUP($U1155,$A1154:$Q3497,11,FALSE)</f>
        <v>Diabetes</v>
      </c>
      <c r="AF1155" t="str">
        <f t="shared" ref="AF1155:AF1218" si="280">VLOOKUP($U1155,$A1154:$Q3497,12,FALSE)</f>
        <v>21-Dec-1973</v>
      </c>
      <c r="AG1155" s="18">
        <f>VLOOKUP($U1155,$A1154:$Q$2344,13,FALSE)</f>
        <v>9538.65</v>
      </c>
      <c r="AH1155" t="str">
        <f t="shared" ref="AH1155:AH1218" si="281">VLOOKUP($U1155,$A1154:$Q3497,14,FALSE)</f>
        <v>tier - 2</v>
      </c>
      <c r="AI1155" t="str">
        <f t="shared" ref="AI1155:AI1218" si="282">VLOOKUP($U1155,$A1154:$Q3497,15,FALSE)</f>
        <v>tier - 3</v>
      </c>
      <c r="AJ1155" t="str">
        <f t="shared" ref="AJ1155:AJ1218" si="283">VLOOKUP($U1155,$A1154:$Q3497,16,FALSE)</f>
        <v>R1021</v>
      </c>
      <c r="AK1155">
        <f t="shared" ref="AK1155:AK1218" si="284">VLOOKUP($U1155,$A1154:$Q3497,17,FALSE)</f>
        <v>49</v>
      </c>
    </row>
    <row r="1156" spans="1:37" ht="15.6" x14ac:dyDescent="0.3">
      <c r="A1156" s="1" t="s">
        <v>1216</v>
      </c>
      <c r="B1156" t="s">
        <v>5795</v>
      </c>
      <c r="C1156">
        <v>49.09</v>
      </c>
      <c r="D1156">
        <v>6.3</v>
      </c>
      <c r="E1156" t="s">
        <v>2381</v>
      </c>
      <c r="F1156" t="s">
        <v>2380</v>
      </c>
      <c r="G1156" t="s">
        <v>2380</v>
      </c>
      <c r="H1156">
        <v>0</v>
      </c>
      <c r="I1156" t="s">
        <v>2380</v>
      </c>
      <c r="J1156" t="s">
        <v>8344</v>
      </c>
      <c r="K1156" t="s">
        <v>8349</v>
      </c>
      <c r="L1156" t="s">
        <v>9427</v>
      </c>
      <c r="M1156" s="15">
        <v>9540.17</v>
      </c>
      <c r="N1156" t="s">
        <v>11</v>
      </c>
      <c r="O1156" t="s">
        <v>11</v>
      </c>
      <c r="P1156" t="s">
        <v>247</v>
      </c>
      <c r="Q1156">
        <v>47</v>
      </c>
      <c r="U1156" s="1" t="s">
        <v>1216</v>
      </c>
      <c r="V1156" t="str">
        <f t="shared" si="270"/>
        <v>Mossler</v>
      </c>
      <c r="W1156">
        <f t="shared" si="271"/>
        <v>49.09</v>
      </c>
      <c r="X1156">
        <f t="shared" si="272"/>
        <v>6.3</v>
      </c>
      <c r="Y1156" t="str">
        <f t="shared" si="273"/>
        <v>Yes</v>
      </c>
      <c r="Z1156" t="str">
        <f t="shared" si="274"/>
        <v>No</v>
      </c>
      <c r="AA1156" t="str">
        <f t="shared" si="275"/>
        <v>No</v>
      </c>
      <c r="AB1156">
        <f t="shared" si="276"/>
        <v>0</v>
      </c>
      <c r="AC1156" t="str">
        <f t="shared" si="277"/>
        <v>No</v>
      </c>
      <c r="AD1156" t="str">
        <f t="shared" si="278"/>
        <v>Obesity</v>
      </c>
      <c r="AE1156" t="str">
        <f t="shared" si="279"/>
        <v>Prediabetes</v>
      </c>
      <c r="AF1156" t="str">
        <f t="shared" si="280"/>
        <v>28-Jul-1975</v>
      </c>
      <c r="AG1156" s="18">
        <f>VLOOKUP($U1156,$A1155:$Q$2344,13,FALSE)</f>
        <v>9540.17</v>
      </c>
      <c r="AH1156" t="str">
        <f t="shared" si="281"/>
        <v>tier - 2</v>
      </c>
      <c r="AI1156" t="str">
        <f t="shared" si="282"/>
        <v>tier - 2</v>
      </c>
      <c r="AJ1156" t="str">
        <f t="shared" si="283"/>
        <v>R1024</v>
      </c>
      <c r="AK1156">
        <f t="shared" si="284"/>
        <v>47</v>
      </c>
    </row>
    <row r="1157" spans="1:37" ht="15.6" x14ac:dyDescent="0.3">
      <c r="A1157" s="1" t="s">
        <v>1215</v>
      </c>
      <c r="B1157" t="s">
        <v>5796</v>
      </c>
      <c r="C1157">
        <v>47.74</v>
      </c>
      <c r="D1157">
        <v>8.0500000000000007</v>
      </c>
      <c r="E1157" t="s">
        <v>2381</v>
      </c>
      <c r="F1157" t="s">
        <v>2380</v>
      </c>
      <c r="G1157" t="s">
        <v>2380</v>
      </c>
      <c r="H1157">
        <v>2</v>
      </c>
      <c r="I1157" t="s">
        <v>2380</v>
      </c>
      <c r="J1157" t="s">
        <v>8344</v>
      </c>
      <c r="K1157" t="s">
        <v>8348</v>
      </c>
      <c r="L1157" t="s">
        <v>9428</v>
      </c>
      <c r="M1157" s="15">
        <v>9541.7000000000007</v>
      </c>
      <c r="N1157" t="s">
        <v>11</v>
      </c>
      <c r="O1157" t="s">
        <v>16</v>
      </c>
      <c r="P1157" t="s">
        <v>247</v>
      </c>
      <c r="Q1157">
        <v>50</v>
      </c>
      <c r="U1157" s="1" t="s">
        <v>1215</v>
      </c>
      <c r="V1157" t="str">
        <f t="shared" si="270"/>
        <v>Segall</v>
      </c>
      <c r="W1157">
        <f t="shared" si="271"/>
        <v>47.74</v>
      </c>
      <c r="X1157">
        <f t="shared" si="272"/>
        <v>8.0500000000000007</v>
      </c>
      <c r="Y1157" t="str">
        <f t="shared" si="273"/>
        <v>Yes</v>
      </c>
      <c r="Z1157" t="str">
        <f t="shared" si="274"/>
        <v>No</v>
      </c>
      <c r="AA1157" t="str">
        <f t="shared" si="275"/>
        <v>No</v>
      </c>
      <c r="AB1157">
        <f t="shared" si="276"/>
        <v>2</v>
      </c>
      <c r="AC1157" t="str">
        <f t="shared" si="277"/>
        <v>No</v>
      </c>
      <c r="AD1157" t="str">
        <f t="shared" si="278"/>
        <v>Obesity</v>
      </c>
      <c r="AE1157" t="str">
        <f t="shared" si="279"/>
        <v>Diabetes</v>
      </c>
      <c r="AF1157" t="str">
        <f t="shared" si="280"/>
        <v>22-Sep-1972</v>
      </c>
      <c r="AG1157" s="18">
        <f>VLOOKUP($U1157,$A1156:$Q$2344,13,FALSE)</f>
        <v>9541.7000000000007</v>
      </c>
      <c r="AH1157" t="str">
        <f t="shared" si="281"/>
        <v>tier - 2</v>
      </c>
      <c r="AI1157" t="str">
        <f t="shared" si="282"/>
        <v>tier - 1</v>
      </c>
      <c r="AJ1157" t="str">
        <f t="shared" si="283"/>
        <v>R1024</v>
      </c>
      <c r="AK1157">
        <f t="shared" si="284"/>
        <v>50</v>
      </c>
    </row>
    <row r="1158" spans="1:37" ht="15.6" x14ac:dyDescent="0.3">
      <c r="A1158" s="1" t="s">
        <v>1214</v>
      </c>
      <c r="B1158" t="s">
        <v>5797</v>
      </c>
      <c r="C1158">
        <v>30.2</v>
      </c>
      <c r="D1158">
        <v>9.8800000000000008</v>
      </c>
      <c r="E1158" t="s">
        <v>2381</v>
      </c>
      <c r="F1158" t="s">
        <v>2380</v>
      </c>
      <c r="G1158" t="s">
        <v>2380</v>
      </c>
      <c r="H1158">
        <v>2</v>
      </c>
      <c r="I1158" t="s">
        <v>2380</v>
      </c>
      <c r="J1158" t="s">
        <v>8344</v>
      </c>
      <c r="K1158" t="s">
        <v>8348</v>
      </c>
      <c r="L1158" t="s">
        <v>9428</v>
      </c>
      <c r="M1158" s="15">
        <v>9549.57</v>
      </c>
      <c r="N1158" t="s">
        <v>11</v>
      </c>
      <c r="O1158" t="s">
        <v>16</v>
      </c>
      <c r="P1158" t="s">
        <v>13</v>
      </c>
      <c r="Q1158">
        <v>50</v>
      </c>
      <c r="U1158" s="1" t="s">
        <v>1214</v>
      </c>
      <c r="V1158" t="str">
        <f t="shared" si="270"/>
        <v>Sprieser</v>
      </c>
      <c r="W1158">
        <f t="shared" si="271"/>
        <v>30.2</v>
      </c>
      <c r="X1158">
        <f t="shared" si="272"/>
        <v>9.8800000000000008</v>
      </c>
      <c r="Y1158" t="str">
        <f t="shared" si="273"/>
        <v>Yes</v>
      </c>
      <c r="Z1158" t="str">
        <f t="shared" si="274"/>
        <v>No</v>
      </c>
      <c r="AA1158" t="str">
        <f t="shared" si="275"/>
        <v>No</v>
      </c>
      <c r="AB1158">
        <f t="shared" si="276"/>
        <v>2</v>
      </c>
      <c r="AC1158" t="str">
        <f t="shared" si="277"/>
        <v>No</v>
      </c>
      <c r="AD1158" t="str">
        <f t="shared" si="278"/>
        <v>Obesity</v>
      </c>
      <c r="AE1158" t="str">
        <f t="shared" si="279"/>
        <v>Diabetes</v>
      </c>
      <c r="AF1158" t="str">
        <f t="shared" si="280"/>
        <v>22-Sep-1972</v>
      </c>
      <c r="AG1158" s="18">
        <f>VLOOKUP($U1158,$A1157:$Q$2344,13,FALSE)</f>
        <v>9549.57</v>
      </c>
      <c r="AH1158" t="str">
        <f t="shared" si="281"/>
        <v>tier - 2</v>
      </c>
      <c r="AI1158" t="str">
        <f t="shared" si="282"/>
        <v>tier - 1</v>
      </c>
      <c r="AJ1158" t="str">
        <f t="shared" si="283"/>
        <v>R1013</v>
      </c>
      <c r="AK1158">
        <f t="shared" si="284"/>
        <v>50</v>
      </c>
    </row>
    <row r="1159" spans="1:37" ht="15.6" x14ac:dyDescent="0.3">
      <c r="A1159" s="1" t="s">
        <v>1213</v>
      </c>
      <c r="B1159" t="s">
        <v>5798</v>
      </c>
      <c r="C1159">
        <v>33.25</v>
      </c>
      <c r="D1159">
        <v>7.42</v>
      </c>
      <c r="E1159" t="s">
        <v>2381</v>
      </c>
      <c r="F1159" t="s">
        <v>2380</v>
      </c>
      <c r="G1159" t="s">
        <v>2380</v>
      </c>
      <c r="H1159">
        <v>2</v>
      </c>
      <c r="I1159" t="s">
        <v>2380</v>
      </c>
      <c r="J1159" t="s">
        <v>8344</v>
      </c>
      <c r="K1159" t="s">
        <v>8348</v>
      </c>
      <c r="L1159" t="s">
        <v>9429</v>
      </c>
      <c r="M1159" s="15">
        <v>9563.0300000000007</v>
      </c>
      <c r="N1159" t="s">
        <v>12</v>
      </c>
      <c r="O1159" t="s">
        <v>16</v>
      </c>
      <c r="P1159" t="s">
        <v>42</v>
      </c>
      <c r="Q1159">
        <v>48</v>
      </c>
      <c r="U1159" s="1" t="s">
        <v>1213</v>
      </c>
      <c r="V1159" t="str">
        <f t="shared" si="270"/>
        <v>Blanco</v>
      </c>
      <c r="W1159">
        <f t="shared" si="271"/>
        <v>33.25</v>
      </c>
      <c r="X1159">
        <f t="shared" si="272"/>
        <v>7.42</v>
      </c>
      <c r="Y1159" t="str">
        <f t="shared" si="273"/>
        <v>Yes</v>
      </c>
      <c r="Z1159" t="str">
        <f t="shared" si="274"/>
        <v>No</v>
      </c>
      <c r="AA1159" t="str">
        <f t="shared" si="275"/>
        <v>No</v>
      </c>
      <c r="AB1159">
        <f t="shared" si="276"/>
        <v>2</v>
      </c>
      <c r="AC1159" t="str">
        <f t="shared" si="277"/>
        <v>No</v>
      </c>
      <c r="AD1159" t="str">
        <f t="shared" si="278"/>
        <v>Obesity</v>
      </c>
      <c r="AE1159" t="str">
        <f t="shared" si="279"/>
        <v>Diabetes</v>
      </c>
      <c r="AF1159" t="str">
        <f t="shared" si="280"/>
        <v>14-Aug-1974</v>
      </c>
      <c r="AG1159" s="18">
        <f>VLOOKUP($U1159,$A1158:$Q$2344,13,FALSE)</f>
        <v>9563.0300000000007</v>
      </c>
      <c r="AH1159" t="str">
        <f t="shared" si="281"/>
        <v>tier - 3</v>
      </c>
      <c r="AI1159" t="str">
        <f t="shared" si="282"/>
        <v>tier - 1</v>
      </c>
      <c r="AJ1159" t="str">
        <f t="shared" si="283"/>
        <v>R1011</v>
      </c>
      <c r="AK1159">
        <f t="shared" si="284"/>
        <v>48</v>
      </c>
    </row>
    <row r="1160" spans="1:37" ht="15.6" x14ac:dyDescent="0.3">
      <c r="A1160" s="1" t="s">
        <v>1212</v>
      </c>
      <c r="B1160" t="s">
        <v>5799</v>
      </c>
      <c r="C1160">
        <v>26.6</v>
      </c>
      <c r="D1160">
        <v>8.4499999999999993</v>
      </c>
      <c r="E1160" t="s">
        <v>2381</v>
      </c>
      <c r="F1160" t="s">
        <v>2380</v>
      </c>
      <c r="G1160" t="s">
        <v>2380</v>
      </c>
      <c r="H1160">
        <v>1</v>
      </c>
      <c r="I1160" t="s">
        <v>2380</v>
      </c>
      <c r="J1160" t="s">
        <v>8345</v>
      </c>
      <c r="K1160" t="s">
        <v>8348</v>
      </c>
      <c r="L1160" t="s">
        <v>9430</v>
      </c>
      <c r="M1160" s="15">
        <v>9566.99</v>
      </c>
      <c r="N1160" t="s">
        <v>11</v>
      </c>
      <c r="O1160" t="s">
        <v>16</v>
      </c>
      <c r="P1160" t="s">
        <v>23</v>
      </c>
      <c r="Q1160">
        <v>49</v>
      </c>
      <c r="U1160" s="1" t="s">
        <v>1212</v>
      </c>
      <c r="V1160" t="str">
        <f t="shared" si="270"/>
        <v>Sheptock</v>
      </c>
      <c r="W1160">
        <f t="shared" si="271"/>
        <v>26.6</v>
      </c>
      <c r="X1160">
        <f t="shared" si="272"/>
        <v>8.4499999999999993</v>
      </c>
      <c r="Y1160" t="str">
        <f t="shared" si="273"/>
        <v>Yes</v>
      </c>
      <c r="Z1160" t="str">
        <f t="shared" si="274"/>
        <v>No</v>
      </c>
      <c r="AA1160" t="str">
        <f t="shared" si="275"/>
        <v>No</v>
      </c>
      <c r="AB1160">
        <f t="shared" si="276"/>
        <v>1</v>
      </c>
      <c r="AC1160" t="str">
        <f t="shared" si="277"/>
        <v>No</v>
      </c>
      <c r="AD1160" t="str">
        <f t="shared" si="278"/>
        <v>Over weight</v>
      </c>
      <c r="AE1160" t="str">
        <f t="shared" si="279"/>
        <v>Diabetes</v>
      </c>
      <c r="AF1160" t="str">
        <f t="shared" si="280"/>
        <v>1-Dec-1973</v>
      </c>
      <c r="AG1160" s="18">
        <f>VLOOKUP($U1160,$A1159:$Q$2344,13,FALSE)</f>
        <v>9566.99</v>
      </c>
      <c r="AH1160" t="str">
        <f t="shared" si="281"/>
        <v>tier - 2</v>
      </c>
      <c r="AI1160" t="str">
        <f t="shared" si="282"/>
        <v>tier - 1</v>
      </c>
      <c r="AJ1160" t="str">
        <f t="shared" si="283"/>
        <v>R1012</v>
      </c>
      <c r="AK1160">
        <f t="shared" si="284"/>
        <v>49</v>
      </c>
    </row>
    <row r="1161" spans="1:37" ht="15.6" x14ac:dyDescent="0.3">
      <c r="A1161" s="1" t="s">
        <v>1211</v>
      </c>
      <c r="B1161" t="s">
        <v>5800</v>
      </c>
      <c r="C1161">
        <v>26.35</v>
      </c>
      <c r="D1161">
        <v>6.21</v>
      </c>
      <c r="E1161" t="s">
        <v>2380</v>
      </c>
      <c r="F1161" t="s">
        <v>2380</v>
      </c>
      <c r="G1161" t="s">
        <v>2380</v>
      </c>
      <c r="H1161">
        <v>2</v>
      </c>
      <c r="I1161" t="s">
        <v>2380</v>
      </c>
      <c r="J1161" t="s">
        <v>8345</v>
      </c>
      <c r="K1161" t="s">
        <v>8349</v>
      </c>
      <c r="L1161" t="s">
        <v>9431</v>
      </c>
      <c r="M1161" s="15">
        <v>9582.5400000000009</v>
      </c>
      <c r="N1161" t="s">
        <v>12</v>
      </c>
      <c r="O1161" t="s">
        <v>11</v>
      </c>
      <c r="P1161" t="s">
        <v>13</v>
      </c>
      <c r="Q1161">
        <v>56</v>
      </c>
      <c r="U1161" s="1" t="s">
        <v>1211</v>
      </c>
      <c r="V1161" t="str">
        <f t="shared" si="270"/>
        <v>Chruniak</v>
      </c>
      <c r="W1161">
        <f t="shared" si="271"/>
        <v>26.35</v>
      </c>
      <c r="X1161">
        <f t="shared" si="272"/>
        <v>6.21</v>
      </c>
      <c r="Y1161" t="str">
        <f t="shared" si="273"/>
        <v>No</v>
      </c>
      <c r="Z1161" t="str">
        <f t="shared" si="274"/>
        <v>No</v>
      </c>
      <c r="AA1161" t="str">
        <f t="shared" si="275"/>
        <v>No</v>
      </c>
      <c r="AB1161">
        <f t="shared" si="276"/>
        <v>2</v>
      </c>
      <c r="AC1161" t="str">
        <f t="shared" si="277"/>
        <v>No</v>
      </c>
      <c r="AD1161" t="str">
        <f t="shared" si="278"/>
        <v>Over weight</v>
      </c>
      <c r="AE1161" t="str">
        <f t="shared" si="279"/>
        <v>Prediabetes</v>
      </c>
      <c r="AF1161" t="str">
        <f t="shared" si="280"/>
        <v>4-Dec-1966</v>
      </c>
      <c r="AG1161" s="18">
        <f>VLOOKUP($U1161,$A1160:$Q$2344,13,FALSE)</f>
        <v>9582.5400000000009</v>
      </c>
      <c r="AH1161" t="str">
        <f t="shared" si="281"/>
        <v>tier - 3</v>
      </c>
      <c r="AI1161" t="str">
        <f t="shared" si="282"/>
        <v>tier - 2</v>
      </c>
      <c r="AJ1161" t="str">
        <f t="shared" si="283"/>
        <v>R1013</v>
      </c>
      <c r="AK1161">
        <f t="shared" si="284"/>
        <v>56</v>
      </c>
    </row>
    <row r="1162" spans="1:37" ht="15.6" x14ac:dyDescent="0.3">
      <c r="A1162" s="1" t="s">
        <v>1210</v>
      </c>
      <c r="B1162" t="s">
        <v>5801</v>
      </c>
      <c r="C1162">
        <v>39.994999999999997</v>
      </c>
      <c r="D1162">
        <v>4.6500000000000004</v>
      </c>
      <c r="E1162" t="s">
        <v>2380</v>
      </c>
      <c r="F1162" t="s">
        <v>2380</v>
      </c>
      <c r="G1162" t="s">
        <v>2380</v>
      </c>
      <c r="H1162">
        <v>0</v>
      </c>
      <c r="I1162" t="s">
        <v>2380</v>
      </c>
      <c r="J1162" t="s">
        <v>8344</v>
      </c>
      <c r="K1162" t="s">
        <v>8350</v>
      </c>
      <c r="L1162" t="s">
        <v>9432</v>
      </c>
      <c r="M1162" s="15">
        <v>9583.89</v>
      </c>
      <c r="N1162" t="s">
        <v>11</v>
      </c>
      <c r="O1162" t="s">
        <v>12</v>
      </c>
      <c r="P1162" t="s">
        <v>23</v>
      </c>
      <c r="Q1162">
        <v>49</v>
      </c>
      <c r="U1162" s="1" t="s">
        <v>1210</v>
      </c>
      <c r="V1162" t="str">
        <f t="shared" si="270"/>
        <v>Miller</v>
      </c>
      <c r="W1162">
        <f t="shared" si="271"/>
        <v>39.994999999999997</v>
      </c>
      <c r="X1162">
        <f t="shared" si="272"/>
        <v>4.6500000000000004</v>
      </c>
      <c r="Y1162" t="str">
        <f t="shared" si="273"/>
        <v>No</v>
      </c>
      <c r="Z1162" t="str">
        <f t="shared" si="274"/>
        <v>No</v>
      </c>
      <c r="AA1162" t="str">
        <f t="shared" si="275"/>
        <v>No</v>
      </c>
      <c r="AB1162">
        <f t="shared" si="276"/>
        <v>0</v>
      </c>
      <c r="AC1162" t="str">
        <f t="shared" si="277"/>
        <v>No</v>
      </c>
      <c r="AD1162" t="str">
        <f t="shared" si="278"/>
        <v>Obesity</v>
      </c>
      <c r="AE1162" t="str">
        <f t="shared" si="279"/>
        <v>Normal</v>
      </c>
      <c r="AF1162" t="str">
        <f t="shared" si="280"/>
        <v>28-Nov-1973</v>
      </c>
      <c r="AG1162" s="18">
        <f>VLOOKUP($U1162,$A1161:$Q$2344,13,FALSE)</f>
        <v>9583.89</v>
      </c>
      <c r="AH1162" t="str">
        <f t="shared" si="281"/>
        <v>tier - 2</v>
      </c>
      <c r="AI1162" t="str">
        <f t="shared" si="282"/>
        <v>tier - 3</v>
      </c>
      <c r="AJ1162" t="str">
        <f t="shared" si="283"/>
        <v>R1012</v>
      </c>
      <c r="AK1162">
        <f t="shared" si="284"/>
        <v>49</v>
      </c>
    </row>
    <row r="1163" spans="1:37" ht="15.6" x14ac:dyDescent="0.3">
      <c r="A1163" s="1" t="s">
        <v>1209</v>
      </c>
      <c r="B1163" t="s">
        <v>5802</v>
      </c>
      <c r="C1163">
        <v>22.92</v>
      </c>
      <c r="D1163">
        <v>5.87</v>
      </c>
      <c r="E1163" t="s">
        <v>2381</v>
      </c>
      <c r="F1163" t="s">
        <v>2380</v>
      </c>
      <c r="G1163" t="s">
        <v>2380</v>
      </c>
      <c r="H1163">
        <v>1</v>
      </c>
      <c r="I1163" t="s">
        <v>2380</v>
      </c>
      <c r="J1163" t="s">
        <v>8346</v>
      </c>
      <c r="K1163" t="s">
        <v>8349</v>
      </c>
      <c r="L1163" t="s">
        <v>8878</v>
      </c>
      <c r="M1163" s="15">
        <v>9584.0400000000009</v>
      </c>
      <c r="N1163" t="s">
        <v>11</v>
      </c>
      <c r="O1163" t="s">
        <v>16</v>
      </c>
      <c r="P1163" t="s">
        <v>300</v>
      </c>
      <c r="Q1163">
        <v>41</v>
      </c>
      <c r="U1163" s="1" t="s">
        <v>1209</v>
      </c>
      <c r="V1163" t="str">
        <f t="shared" si="270"/>
        <v>Theis</v>
      </c>
      <c r="W1163">
        <f t="shared" si="271"/>
        <v>22.92</v>
      </c>
      <c r="X1163">
        <f t="shared" si="272"/>
        <v>5.87</v>
      </c>
      <c r="Y1163" t="str">
        <f t="shared" si="273"/>
        <v>Yes</v>
      </c>
      <c r="Z1163" t="str">
        <f t="shared" si="274"/>
        <v>No</v>
      </c>
      <c r="AA1163" t="str">
        <f t="shared" si="275"/>
        <v>No</v>
      </c>
      <c r="AB1163">
        <f t="shared" si="276"/>
        <v>1</v>
      </c>
      <c r="AC1163" t="str">
        <f t="shared" si="277"/>
        <v>No</v>
      </c>
      <c r="AD1163" t="str">
        <f t="shared" si="278"/>
        <v>Normal weight</v>
      </c>
      <c r="AE1163" t="str">
        <f t="shared" si="279"/>
        <v>Prediabetes</v>
      </c>
      <c r="AF1163" t="str">
        <f t="shared" si="280"/>
        <v>18-Oct-1981</v>
      </c>
      <c r="AG1163" s="18">
        <f>VLOOKUP($U1163,$A1162:$Q$2344,13,FALSE)</f>
        <v>9584.0400000000009</v>
      </c>
      <c r="AH1163" t="str">
        <f t="shared" si="281"/>
        <v>tier - 2</v>
      </c>
      <c r="AI1163" t="str">
        <f t="shared" si="282"/>
        <v>tier - 1</v>
      </c>
      <c r="AJ1163" t="str">
        <f t="shared" si="283"/>
        <v>R1021</v>
      </c>
      <c r="AK1163">
        <f t="shared" si="284"/>
        <v>41</v>
      </c>
    </row>
    <row r="1164" spans="1:37" ht="15.6" x14ac:dyDescent="0.3">
      <c r="A1164" s="1" t="s">
        <v>1208</v>
      </c>
      <c r="B1164" t="s">
        <v>5803</v>
      </c>
      <c r="C1164">
        <v>24.78</v>
      </c>
      <c r="D1164">
        <v>4.24</v>
      </c>
      <c r="E1164" t="s">
        <v>2381</v>
      </c>
      <c r="F1164" t="s">
        <v>2380</v>
      </c>
      <c r="G1164" t="s">
        <v>2380</v>
      </c>
      <c r="H1164">
        <v>2</v>
      </c>
      <c r="I1164" t="s">
        <v>2380</v>
      </c>
      <c r="J1164" t="s">
        <v>8346</v>
      </c>
      <c r="K1164" t="s">
        <v>8350</v>
      </c>
      <c r="L1164" t="s">
        <v>9433</v>
      </c>
      <c r="M1164" s="15">
        <v>9597.6299999999992</v>
      </c>
      <c r="N1164" t="s">
        <v>12</v>
      </c>
      <c r="O1164" t="s">
        <v>12</v>
      </c>
      <c r="P1164" t="s">
        <v>13</v>
      </c>
      <c r="Q1164">
        <v>58</v>
      </c>
      <c r="U1164" s="1" t="s">
        <v>1208</v>
      </c>
      <c r="V1164" t="str">
        <f t="shared" si="270"/>
        <v>Sadler</v>
      </c>
      <c r="W1164">
        <f t="shared" si="271"/>
        <v>24.78</v>
      </c>
      <c r="X1164">
        <f t="shared" si="272"/>
        <v>4.24</v>
      </c>
      <c r="Y1164" t="str">
        <f t="shared" si="273"/>
        <v>Yes</v>
      </c>
      <c r="Z1164" t="str">
        <f t="shared" si="274"/>
        <v>No</v>
      </c>
      <c r="AA1164" t="str">
        <f t="shared" si="275"/>
        <v>No</v>
      </c>
      <c r="AB1164">
        <f t="shared" si="276"/>
        <v>2</v>
      </c>
      <c r="AC1164" t="str">
        <f t="shared" si="277"/>
        <v>No</v>
      </c>
      <c r="AD1164" t="str">
        <f t="shared" si="278"/>
        <v>Normal weight</v>
      </c>
      <c r="AE1164" t="str">
        <f t="shared" si="279"/>
        <v>Normal</v>
      </c>
      <c r="AF1164" t="str">
        <f t="shared" si="280"/>
        <v>15-Dec-1964</v>
      </c>
      <c r="AG1164" s="18">
        <f>VLOOKUP($U1164,$A1163:$Q$2344,13,FALSE)</f>
        <v>9597.6299999999992</v>
      </c>
      <c r="AH1164" t="str">
        <f t="shared" si="281"/>
        <v>tier - 3</v>
      </c>
      <c r="AI1164" t="str">
        <f t="shared" si="282"/>
        <v>tier - 3</v>
      </c>
      <c r="AJ1164" t="str">
        <f t="shared" si="283"/>
        <v>R1013</v>
      </c>
      <c r="AK1164">
        <f t="shared" si="284"/>
        <v>58</v>
      </c>
    </row>
    <row r="1165" spans="1:37" ht="15.6" x14ac:dyDescent="0.3">
      <c r="A1165" s="1" t="s">
        <v>1207</v>
      </c>
      <c r="B1165" t="s">
        <v>5804</v>
      </c>
      <c r="C1165">
        <v>34.07</v>
      </c>
      <c r="D1165">
        <v>7.81</v>
      </c>
      <c r="E1165" t="s">
        <v>2381</v>
      </c>
      <c r="F1165" t="s">
        <v>2380</v>
      </c>
      <c r="G1165" t="s">
        <v>2380</v>
      </c>
      <c r="H1165">
        <v>0</v>
      </c>
      <c r="I1165" t="s">
        <v>2380</v>
      </c>
      <c r="J1165" t="s">
        <v>8344</v>
      </c>
      <c r="K1165" t="s">
        <v>8348</v>
      </c>
      <c r="L1165" t="s">
        <v>9434</v>
      </c>
      <c r="M1165" s="15">
        <v>9617.66</v>
      </c>
      <c r="N1165" t="s">
        <v>12</v>
      </c>
      <c r="O1165" t="s">
        <v>12</v>
      </c>
      <c r="P1165" t="s">
        <v>168</v>
      </c>
      <c r="Q1165">
        <v>50</v>
      </c>
      <c r="U1165" s="1" t="s">
        <v>1207</v>
      </c>
      <c r="V1165" t="str">
        <f t="shared" si="270"/>
        <v>Auger</v>
      </c>
      <c r="W1165">
        <f t="shared" si="271"/>
        <v>34.07</v>
      </c>
      <c r="X1165">
        <f t="shared" si="272"/>
        <v>7.81</v>
      </c>
      <c r="Y1165" t="str">
        <f t="shared" si="273"/>
        <v>Yes</v>
      </c>
      <c r="Z1165" t="str">
        <f t="shared" si="274"/>
        <v>No</v>
      </c>
      <c r="AA1165" t="str">
        <f t="shared" si="275"/>
        <v>No</v>
      </c>
      <c r="AB1165">
        <f t="shared" si="276"/>
        <v>0</v>
      </c>
      <c r="AC1165" t="str">
        <f t="shared" si="277"/>
        <v>No</v>
      </c>
      <c r="AD1165" t="str">
        <f t="shared" si="278"/>
        <v>Obesity</v>
      </c>
      <c r="AE1165" t="str">
        <f t="shared" si="279"/>
        <v>Diabetes</v>
      </c>
      <c r="AF1165" t="str">
        <f t="shared" si="280"/>
        <v>27-Dec-1972</v>
      </c>
      <c r="AG1165" s="18">
        <f>VLOOKUP($U1165,$A1164:$Q$2344,13,FALSE)</f>
        <v>9617.66</v>
      </c>
      <c r="AH1165" t="str">
        <f t="shared" si="281"/>
        <v>tier - 3</v>
      </c>
      <c r="AI1165" t="str">
        <f t="shared" si="282"/>
        <v>tier - 3</v>
      </c>
      <c r="AJ1165" t="str">
        <f t="shared" si="283"/>
        <v>R1016</v>
      </c>
      <c r="AK1165">
        <f t="shared" si="284"/>
        <v>50</v>
      </c>
    </row>
    <row r="1166" spans="1:37" ht="15.6" x14ac:dyDescent="0.3">
      <c r="A1166" s="1" t="s">
        <v>1206</v>
      </c>
      <c r="B1166" t="s">
        <v>5805</v>
      </c>
      <c r="C1166">
        <v>30.14</v>
      </c>
      <c r="D1166">
        <v>9.85</v>
      </c>
      <c r="E1166" t="s">
        <v>2380</v>
      </c>
      <c r="F1166" t="s">
        <v>2380</v>
      </c>
      <c r="G1166" t="s">
        <v>2380</v>
      </c>
      <c r="H1166">
        <v>0</v>
      </c>
      <c r="I1166" t="s">
        <v>2380</v>
      </c>
      <c r="J1166" t="s">
        <v>8344</v>
      </c>
      <c r="K1166" t="s">
        <v>8348</v>
      </c>
      <c r="L1166" t="s">
        <v>9435</v>
      </c>
      <c r="M1166" s="15">
        <v>9619.18</v>
      </c>
      <c r="N1166" t="s">
        <v>11</v>
      </c>
      <c r="O1166" t="s">
        <v>16</v>
      </c>
      <c r="P1166" t="s">
        <v>200</v>
      </c>
      <c r="Q1166">
        <v>40</v>
      </c>
      <c r="U1166" s="1" t="s">
        <v>1206</v>
      </c>
      <c r="V1166" t="str">
        <f t="shared" si="270"/>
        <v>Steadman</v>
      </c>
      <c r="W1166">
        <f t="shared" si="271"/>
        <v>30.14</v>
      </c>
      <c r="X1166">
        <f t="shared" si="272"/>
        <v>9.85</v>
      </c>
      <c r="Y1166" t="str">
        <f t="shared" si="273"/>
        <v>No</v>
      </c>
      <c r="Z1166" t="str">
        <f t="shared" si="274"/>
        <v>No</v>
      </c>
      <c r="AA1166" t="str">
        <f t="shared" si="275"/>
        <v>No</v>
      </c>
      <c r="AB1166">
        <f t="shared" si="276"/>
        <v>0</v>
      </c>
      <c r="AC1166" t="str">
        <f t="shared" si="277"/>
        <v>No</v>
      </c>
      <c r="AD1166" t="str">
        <f t="shared" si="278"/>
        <v>Obesity</v>
      </c>
      <c r="AE1166" t="str">
        <f t="shared" si="279"/>
        <v>Diabetes</v>
      </c>
      <c r="AF1166" t="str">
        <f t="shared" si="280"/>
        <v>29-Aug-1982</v>
      </c>
      <c r="AG1166" s="18">
        <f>VLOOKUP($U1166,$A1165:$Q$2344,13,FALSE)</f>
        <v>9619.18</v>
      </c>
      <c r="AH1166" t="str">
        <f t="shared" si="281"/>
        <v>tier - 2</v>
      </c>
      <c r="AI1166" t="str">
        <f t="shared" si="282"/>
        <v>tier - 1</v>
      </c>
      <c r="AJ1166" t="str">
        <f t="shared" si="283"/>
        <v>R1025</v>
      </c>
      <c r="AK1166">
        <f t="shared" si="284"/>
        <v>40</v>
      </c>
    </row>
    <row r="1167" spans="1:37" ht="15.6" x14ac:dyDescent="0.3">
      <c r="A1167" s="1" t="s">
        <v>1205</v>
      </c>
      <c r="B1167" t="s">
        <v>5806</v>
      </c>
      <c r="C1167">
        <v>18.05</v>
      </c>
      <c r="D1167">
        <v>6.94</v>
      </c>
      <c r="E1167" t="s">
        <v>2380</v>
      </c>
      <c r="F1167" t="s">
        <v>2380</v>
      </c>
      <c r="G1167" t="s">
        <v>2380</v>
      </c>
      <c r="H1167">
        <v>0</v>
      </c>
      <c r="I1167" t="s">
        <v>2380</v>
      </c>
      <c r="J1167" t="s">
        <v>8347</v>
      </c>
      <c r="K1167" t="s">
        <v>8348</v>
      </c>
      <c r="L1167" t="s">
        <v>9436</v>
      </c>
      <c r="M1167" s="15">
        <v>9620.33</v>
      </c>
      <c r="N1167" t="s">
        <v>12</v>
      </c>
      <c r="O1167" t="s">
        <v>12</v>
      </c>
      <c r="P1167" t="s">
        <v>23</v>
      </c>
      <c r="Q1167">
        <v>47</v>
      </c>
      <c r="U1167" s="1" t="s">
        <v>1205</v>
      </c>
      <c r="V1167" t="str">
        <f t="shared" si="270"/>
        <v>McCarron</v>
      </c>
      <c r="W1167">
        <f t="shared" si="271"/>
        <v>18.05</v>
      </c>
      <c r="X1167">
        <f t="shared" si="272"/>
        <v>6.94</v>
      </c>
      <c r="Y1167" t="str">
        <f t="shared" si="273"/>
        <v>No</v>
      </c>
      <c r="Z1167" t="str">
        <f t="shared" si="274"/>
        <v>No</v>
      </c>
      <c r="AA1167" t="str">
        <f t="shared" si="275"/>
        <v>No</v>
      </c>
      <c r="AB1167">
        <f t="shared" si="276"/>
        <v>0</v>
      </c>
      <c r="AC1167" t="str">
        <f t="shared" si="277"/>
        <v>No</v>
      </c>
      <c r="AD1167" t="str">
        <f t="shared" si="278"/>
        <v>Underweight</v>
      </c>
      <c r="AE1167" t="str">
        <f t="shared" si="279"/>
        <v>Diabetes</v>
      </c>
      <c r="AF1167" t="str">
        <f t="shared" si="280"/>
        <v>29-Oct-1975</v>
      </c>
      <c r="AG1167" s="18">
        <f>VLOOKUP($U1167,$A1166:$Q$2344,13,FALSE)</f>
        <v>9620.33</v>
      </c>
      <c r="AH1167" t="str">
        <f t="shared" si="281"/>
        <v>tier - 3</v>
      </c>
      <c r="AI1167" t="str">
        <f t="shared" si="282"/>
        <v>tier - 3</v>
      </c>
      <c r="AJ1167" t="str">
        <f t="shared" si="283"/>
        <v>R1012</v>
      </c>
      <c r="AK1167">
        <f t="shared" si="284"/>
        <v>47</v>
      </c>
    </row>
    <row r="1168" spans="1:37" ht="15.6" x14ac:dyDescent="0.3">
      <c r="A1168" s="1" t="s">
        <v>1204</v>
      </c>
      <c r="B1168" t="s">
        <v>5807</v>
      </c>
      <c r="C1168">
        <v>37.4</v>
      </c>
      <c r="D1168">
        <v>11.3</v>
      </c>
      <c r="E1168" t="s">
        <v>2381</v>
      </c>
      <c r="F1168" t="s">
        <v>2380</v>
      </c>
      <c r="G1168" t="s">
        <v>2380</v>
      </c>
      <c r="H1168">
        <v>2</v>
      </c>
      <c r="I1168" t="s">
        <v>2380</v>
      </c>
      <c r="J1168" t="s">
        <v>8344</v>
      </c>
      <c r="K1168" t="s">
        <v>8348</v>
      </c>
      <c r="L1168" t="s">
        <v>9437</v>
      </c>
      <c r="M1168" s="15">
        <v>9625.92</v>
      </c>
      <c r="N1168" t="s">
        <v>11</v>
      </c>
      <c r="O1168" t="s">
        <v>12</v>
      </c>
      <c r="P1168" t="s">
        <v>42</v>
      </c>
      <c r="Q1168">
        <v>52</v>
      </c>
      <c r="U1168" s="1" t="s">
        <v>1204</v>
      </c>
      <c r="V1168" t="str">
        <f t="shared" si="270"/>
        <v>Roecker</v>
      </c>
      <c r="W1168">
        <f t="shared" si="271"/>
        <v>37.4</v>
      </c>
      <c r="X1168">
        <f t="shared" si="272"/>
        <v>11.3</v>
      </c>
      <c r="Y1168" t="str">
        <f t="shared" si="273"/>
        <v>Yes</v>
      </c>
      <c r="Z1168" t="str">
        <f t="shared" si="274"/>
        <v>No</v>
      </c>
      <c r="AA1168" t="str">
        <f t="shared" si="275"/>
        <v>No</v>
      </c>
      <c r="AB1168">
        <f t="shared" si="276"/>
        <v>2</v>
      </c>
      <c r="AC1168" t="str">
        <f t="shared" si="277"/>
        <v>No</v>
      </c>
      <c r="AD1168" t="str">
        <f t="shared" si="278"/>
        <v>Obesity</v>
      </c>
      <c r="AE1168" t="str">
        <f t="shared" si="279"/>
        <v>Diabetes</v>
      </c>
      <c r="AF1168" t="str">
        <f t="shared" si="280"/>
        <v>16-Dec-1970</v>
      </c>
      <c r="AG1168" s="18">
        <f>VLOOKUP($U1168,$A1167:$Q$2344,13,FALSE)</f>
        <v>9625.92</v>
      </c>
      <c r="AH1168" t="str">
        <f t="shared" si="281"/>
        <v>tier - 2</v>
      </c>
      <c r="AI1168" t="str">
        <f t="shared" si="282"/>
        <v>tier - 3</v>
      </c>
      <c r="AJ1168" t="str">
        <f t="shared" si="283"/>
        <v>R1011</v>
      </c>
      <c r="AK1168">
        <f t="shared" si="284"/>
        <v>52</v>
      </c>
    </row>
    <row r="1169" spans="1:37" ht="15.6" x14ac:dyDescent="0.3">
      <c r="A1169" s="1" t="s">
        <v>1203</v>
      </c>
      <c r="B1169" t="s">
        <v>5808</v>
      </c>
      <c r="C1169">
        <v>25.75</v>
      </c>
      <c r="D1169">
        <v>9.23</v>
      </c>
      <c r="E1169" t="s">
        <v>2380</v>
      </c>
      <c r="F1169" t="s">
        <v>2380</v>
      </c>
      <c r="G1169" t="s">
        <v>2380</v>
      </c>
      <c r="H1169">
        <v>0</v>
      </c>
      <c r="I1169" t="s">
        <v>2380</v>
      </c>
      <c r="J1169" t="s">
        <v>8345</v>
      </c>
      <c r="K1169" t="s">
        <v>8348</v>
      </c>
      <c r="L1169" t="s">
        <v>9438</v>
      </c>
      <c r="M1169" s="15">
        <v>9628.7900000000009</v>
      </c>
      <c r="N1169" t="s">
        <v>11</v>
      </c>
      <c r="O1169" t="s">
        <v>11</v>
      </c>
      <c r="P1169" t="s">
        <v>535</v>
      </c>
      <c r="Q1169">
        <v>24</v>
      </c>
      <c r="U1169" s="1" t="s">
        <v>1203</v>
      </c>
      <c r="V1169" t="str">
        <f t="shared" si="270"/>
        <v>Giumarra</v>
      </c>
      <c r="W1169">
        <f t="shared" si="271"/>
        <v>25.75</v>
      </c>
      <c r="X1169">
        <f t="shared" si="272"/>
        <v>9.23</v>
      </c>
      <c r="Y1169" t="str">
        <f t="shared" si="273"/>
        <v>No</v>
      </c>
      <c r="Z1169" t="str">
        <f t="shared" si="274"/>
        <v>No</v>
      </c>
      <c r="AA1169" t="str">
        <f t="shared" si="275"/>
        <v>No</v>
      </c>
      <c r="AB1169">
        <f t="shared" si="276"/>
        <v>0</v>
      </c>
      <c r="AC1169" t="str">
        <f t="shared" si="277"/>
        <v>No</v>
      </c>
      <c r="AD1169" t="str">
        <f t="shared" si="278"/>
        <v>Over weight</v>
      </c>
      <c r="AE1169" t="str">
        <f t="shared" si="279"/>
        <v>Diabetes</v>
      </c>
      <c r="AF1169" t="str">
        <f t="shared" si="280"/>
        <v>23-Jun-1998</v>
      </c>
      <c r="AG1169" s="18">
        <f>VLOOKUP($U1169,$A1168:$Q$2344,13,FALSE)</f>
        <v>9628.7900000000009</v>
      </c>
      <c r="AH1169" t="str">
        <f t="shared" si="281"/>
        <v>tier - 2</v>
      </c>
      <c r="AI1169" t="str">
        <f t="shared" si="282"/>
        <v>tier - 2</v>
      </c>
      <c r="AJ1169" t="str">
        <f t="shared" si="283"/>
        <v>R1026</v>
      </c>
      <c r="AK1169">
        <f t="shared" si="284"/>
        <v>24</v>
      </c>
    </row>
    <row r="1170" spans="1:37" ht="15.6" x14ac:dyDescent="0.3">
      <c r="A1170" s="1" t="s">
        <v>1202</v>
      </c>
      <c r="B1170" t="s">
        <v>4766</v>
      </c>
      <c r="C1170">
        <v>32.299999999999997</v>
      </c>
      <c r="D1170">
        <v>4.37</v>
      </c>
      <c r="E1170" t="s">
        <v>2380</v>
      </c>
      <c r="F1170" t="s">
        <v>2380</v>
      </c>
      <c r="G1170" t="s">
        <v>2380</v>
      </c>
      <c r="H1170">
        <v>2</v>
      </c>
      <c r="I1170" t="s">
        <v>2380</v>
      </c>
      <c r="J1170" t="s">
        <v>8344</v>
      </c>
      <c r="K1170" t="s">
        <v>8350</v>
      </c>
      <c r="L1170" t="s">
        <v>9439</v>
      </c>
      <c r="M1170" s="15">
        <v>9630.2999999999993</v>
      </c>
      <c r="N1170" t="s">
        <v>11</v>
      </c>
      <c r="O1170" t="s">
        <v>11</v>
      </c>
      <c r="P1170" t="s">
        <v>300</v>
      </c>
      <c r="Q1170">
        <v>43</v>
      </c>
      <c r="U1170" s="1" t="s">
        <v>1202</v>
      </c>
      <c r="V1170" t="str">
        <f t="shared" si="270"/>
        <v>Peters</v>
      </c>
      <c r="W1170">
        <f t="shared" si="271"/>
        <v>32.299999999999997</v>
      </c>
      <c r="X1170">
        <f t="shared" si="272"/>
        <v>4.37</v>
      </c>
      <c r="Y1170" t="str">
        <f t="shared" si="273"/>
        <v>No</v>
      </c>
      <c r="Z1170" t="str">
        <f t="shared" si="274"/>
        <v>No</v>
      </c>
      <c r="AA1170" t="str">
        <f t="shared" si="275"/>
        <v>No</v>
      </c>
      <c r="AB1170">
        <f t="shared" si="276"/>
        <v>2</v>
      </c>
      <c r="AC1170" t="str">
        <f t="shared" si="277"/>
        <v>No</v>
      </c>
      <c r="AD1170" t="str">
        <f t="shared" si="278"/>
        <v>Obesity</v>
      </c>
      <c r="AE1170" t="str">
        <f t="shared" si="279"/>
        <v>Normal</v>
      </c>
      <c r="AF1170" t="str">
        <f t="shared" si="280"/>
        <v>19-Dec-1979</v>
      </c>
      <c r="AG1170" s="18">
        <f>VLOOKUP($U1170,$A1169:$Q$2344,13,FALSE)</f>
        <v>9630.2999999999993</v>
      </c>
      <c r="AH1170" t="str">
        <f t="shared" si="281"/>
        <v>tier - 2</v>
      </c>
      <c r="AI1170" t="str">
        <f t="shared" si="282"/>
        <v>tier - 2</v>
      </c>
      <c r="AJ1170" t="str">
        <f t="shared" si="283"/>
        <v>R1021</v>
      </c>
      <c r="AK1170">
        <f t="shared" si="284"/>
        <v>43</v>
      </c>
    </row>
    <row r="1171" spans="1:37" ht="15.6" x14ac:dyDescent="0.3">
      <c r="A1171" s="1" t="s">
        <v>1201</v>
      </c>
      <c r="B1171" t="s">
        <v>5809</v>
      </c>
      <c r="C1171">
        <v>28.61</v>
      </c>
      <c r="D1171">
        <v>5.76</v>
      </c>
      <c r="E1171" t="s">
        <v>2380</v>
      </c>
      <c r="F1171" t="s">
        <v>2380</v>
      </c>
      <c r="G1171" t="s">
        <v>2381</v>
      </c>
      <c r="H1171">
        <v>1</v>
      </c>
      <c r="I1171" t="s">
        <v>2380</v>
      </c>
      <c r="J1171" t="s">
        <v>8345</v>
      </c>
      <c r="K1171" t="s">
        <v>8349</v>
      </c>
      <c r="L1171" t="s">
        <v>9440</v>
      </c>
      <c r="M1171" s="15">
        <v>9630.4</v>
      </c>
      <c r="N1171" t="s">
        <v>11</v>
      </c>
      <c r="O1171" t="s">
        <v>11</v>
      </c>
      <c r="P1171" t="s">
        <v>42</v>
      </c>
      <c r="Q1171">
        <v>50</v>
      </c>
      <c r="U1171" s="1" t="s">
        <v>1201</v>
      </c>
      <c r="V1171" t="str">
        <f t="shared" si="270"/>
        <v>Bower</v>
      </c>
      <c r="W1171">
        <f t="shared" si="271"/>
        <v>28.61</v>
      </c>
      <c r="X1171">
        <f t="shared" si="272"/>
        <v>5.76</v>
      </c>
      <c r="Y1171" t="str">
        <f t="shared" si="273"/>
        <v>No</v>
      </c>
      <c r="Z1171" t="str">
        <f t="shared" si="274"/>
        <v>No</v>
      </c>
      <c r="AA1171" t="str">
        <f t="shared" si="275"/>
        <v>Yes</v>
      </c>
      <c r="AB1171">
        <f t="shared" si="276"/>
        <v>1</v>
      </c>
      <c r="AC1171" t="str">
        <f t="shared" si="277"/>
        <v>No</v>
      </c>
      <c r="AD1171" t="str">
        <f t="shared" si="278"/>
        <v>Over weight</v>
      </c>
      <c r="AE1171" t="str">
        <f t="shared" si="279"/>
        <v>Prediabetes</v>
      </c>
      <c r="AF1171" t="str">
        <f t="shared" si="280"/>
        <v>23-Oct-1972</v>
      </c>
      <c r="AG1171" s="18">
        <f>VLOOKUP($U1171,$A1170:$Q$2344,13,FALSE)</f>
        <v>9630.4</v>
      </c>
      <c r="AH1171" t="str">
        <f t="shared" si="281"/>
        <v>tier - 2</v>
      </c>
      <c r="AI1171" t="str">
        <f t="shared" si="282"/>
        <v>tier - 2</v>
      </c>
      <c r="AJ1171" t="str">
        <f t="shared" si="283"/>
        <v>R1011</v>
      </c>
      <c r="AK1171">
        <f t="shared" si="284"/>
        <v>50</v>
      </c>
    </row>
    <row r="1172" spans="1:37" ht="15.6" x14ac:dyDescent="0.3">
      <c r="A1172" s="1" t="s">
        <v>1200</v>
      </c>
      <c r="B1172" t="s">
        <v>5654</v>
      </c>
      <c r="C1172">
        <v>45.41</v>
      </c>
      <c r="D1172">
        <v>4.96</v>
      </c>
      <c r="E1172" t="s">
        <v>2380</v>
      </c>
      <c r="F1172" t="s">
        <v>2380</v>
      </c>
      <c r="G1172" t="s">
        <v>2380</v>
      </c>
      <c r="H1172">
        <v>1</v>
      </c>
      <c r="I1172" t="s">
        <v>2380</v>
      </c>
      <c r="J1172" t="s">
        <v>8344</v>
      </c>
      <c r="K1172" t="s">
        <v>8350</v>
      </c>
      <c r="L1172" t="s">
        <v>9441</v>
      </c>
      <c r="M1172" s="15">
        <v>9630.91</v>
      </c>
      <c r="N1172" t="s">
        <v>12</v>
      </c>
      <c r="O1172" t="s">
        <v>11</v>
      </c>
      <c r="P1172" t="s">
        <v>13</v>
      </c>
      <c r="Q1172">
        <v>54</v>
      </c>
      <c r="U1172" s="1" t="s">
        <v>1200</v>
      </c>
      <c r="V1172" t="str">
        <f t="shared" si="270"/>
        <v>Chen</v>
      </c>
      <c r="W1172">
        <f t="shared" si="271"/>
        <v>45.41</v>
      </c>
      <c r="X1172">
        <f t="shared" si="272"/>
        <v>4.96</v>
      </c>
      <c r="Y1172" t="str">
        <f t="shared" si="273"/>
        <v>No</v>
      </c>
      <c r="Z1172" t="str">
        <f t="shared" si="274"/>
        <v>No</v>
      </c>
      <c r="AA1172" t="str">
        <f t="shared" si="275"/>
        <v>No</v>
      </c>
      <c r="AB1172">
        <f t="shared" si="276"/>
        <v>1</v>
      </c>
      <c r="AC1172" t="str">
        <f t="shared" si="277"/>
        <v>No</v>
      </c>
      <c r="AD1172" t="str">
        <f t="shared" si="278"/>
        <v>Obesity</v>
      </c>
      <c r="AE1172" t="str">
        <f t="shared" si="279"/>
        <v>Normal</v>
      </c>
      <c r="AF1172" t="str">
        <f t="shared" si="280"/>
        <v>22-Jun-1968</v>
      </c>
      <c r="AG1172" s="18">
        <f>VLOOKUP($U1172,$A1171:$Q$2344,13,FALSE)</f>
        <v>9630.91</v>
      </c>
      <c r="AH1172" t="str">
        <f t="shared" si="281"/>
        <v>tier - 3</v>
      </c>
      <c r="AI1172" t="str">
        <f t="shared" si="282"/>
        <v>tier - 2</v>
      </c>
      <c r="AJ1172" t="str">
        <f t="shared" si="283"/>
        <v>R1013</v>
      </c>
      <c r="AK1172">
        <f t="shared" si="284"/>
        <v>54</v>
      </c>
    </row>
    <row r="1173" spans="1:37" ht="15.6" x14ac:dyDescent="0.3">
      <c r="A1173" s="1" t="s">
        <v>1199</v>
      </c>
      <c r="B1173" t="s">
        <v>5810</v>
      </c>
      <c r="C1173">
        <v>31.2</v>
      </c>
      <c r="D1173">
        <v>11.04</v>
      </c>
      <c r="E1173" t="s">
        <v>2381</v>
      </c>
      <c r="F1173" t="s">
        <v>2380</v>
      </c>
      <c r="G1173" t="s">
        <v>2380</v>
      </c>
      <c r="H1173">
        <v>2</v>
      </c>
      <c r="I1173" t="s">
        <v>2380</v>
      </c>
      <c r="J1173" t="s">
        <v>8344</v>
      </c>
      <c r="K1173" t="s">
        <v>8348</v>
      </c>
      <c r="L1173" t="s">
        <v>9442</v>
      </c>
      <c r="M1173" s="15">
        <v>9634.5400000000009</v>
      </c>
      <c r="N1173" t="s">
        <v>11</v>
      </c>
      <c r="O1173" t="s">
        <v>11</v>
      </c>
      <c r="P1173" t="s">
        <v>42</v>
      </c>
      <c r="Q1173">
        <v>52</v>
      </c>
      <c r="U1173" s="1" t="s">
        <v>1199</v>
      </c>
      <c r="V1173" t="str">
        <f t="shared" si="270"/>
        <v>Capriccioso</v>
      </c>
      <c r="W1173">
        <f t="shared" si="271"/>
        <v>31.2</v>
      </c>
      <c r="X1173">
        <f t="shared" si="272"/>
        <v>11.04</v>
      </c>
      <c r="Y1173" t="str">
        <f t="shared" si="273"/>
        <v>Yes</v>
      </c>
      <c r="Z1173" t="str">
        <f t="shared" si="274"/>
        <v>No</v>
      </c>
      <c r="AA1173" t="str">
        <f t="shared" si="275"/>
        <v>No</v>
      </c>
      <c r="AB1173">
        <f t="shared" si="276"/>
        <v>2</v>
      </c>
      <c r="AC1173" t="str">
        <f t="shared" si="277"/>
        <v>No</v>
      </c>
      <c r="AD1173" t="str">
        <f t="shared" si="278"/>
        <v>Obesity</v>
      </c>
      <c r="AE1173" t="str">
        <f t="shared" si="279"/>
        <v>Diabetes</v>
      </c>
      <c r="AF1173" t="str">
        <f t="shared" si="280"/>
        <v>30-Sep-1970</v>
      </c>
      <c r="AG1173" s="18">
        <f>VLOOKUP($U1173,$A1172:$Q$2344,13,FALSE)</f>
        <v>9634.5400000000009</v>
      </c>
      <c r="AH1173" t="str">
        <f t="shared" si="281"/>
        <v>tier - 2</v>
      </c>
      <c r="AI1173" t="str">
        <f t="shared" si="282"/>
        <v>tier - 2</v>
      </c>
      <c r="AJ1173" t="str">
        <f t="shared" si="283"/>
        <v>R1011</v>
      </c>
      <c r="AK1173">
        <f t="shared" si="284"/>
        <v>52</v>
      </c>
    </row>
    <row r="1174" spans="1:37" ht="15.6" x14ac:dyDescent="0.3">
      <c r="A1174" s="1" t="s">
        <v>1198</v>
      </c>
      <c r="B1174" t="s">
        <v>5811</v>
      </c>
      <c r="C1174">
        <v>29.83</v>
      </c>
      <c r="D1174">
        <v>7.81</v>
      </c>
      <c r="E1174" t="s">
        <v>2381</v>
      </c>
      <c r="F1174" t="s">
        <v>2380</v>
      </c>
      <c r="G1174" t="s">
        <v>2380</v>
      </c>
      <c r="H1174">
        <v>1</v>
      </c>
      <c r="I1174" t="s">
        <v>2380</v>
      </c>
      <c r="J1174" t="s">
        <v>8345</v>
      </c>
      <c r="K1174" t="s">
        <v>8348</v>
      </c>
      <c r="L1174" t="s">
        <v>9443</v>
      </c>
      <c r="M1174" s="15">
        <v>9644.25</v>
      </c>
      <c r="N1174" t="s">
        <v>11</v>
      </c>
      <c r="O1174" t="s">
        <v>16</v>
      </c>
      <c r="P1174" t="s">
        <v>23</v>
      </c>
      <c r="Q1174">
        <v>51</v>
      </c>
      <c r="U1174" s="1" t="s">
        <v>1198</v>
      </c>
      <c r="V1174" t="str">
        <f t="shared" si="270"/>
        <v>Starbuck</v>
      </c>
      <c r="W1174">
        <f t="shared" si="271"/>
        <v>29.83</v>
      </c>
      <c r="X1174">
        <f t="shared" si="272"/>
        <v>7.81</v>
      </c>
      <c r="Y1174" t="str">
        <f t="shared" si="273"/>
        <v>Yes</v>
      </c>
      <c r="Z1174" t="str">
        <f t="shared" si="274"/>
        <v>No</v>
      </c>
      <c r="AA1174" t="str">
        <f t="shared" si="275"/>
        <v>No</v>
      </c>
      <c r="AB1174">
        <f t="shared" si="276"/>
        <v>1</v>
      </c>
      <c r="AC1174" t="str">
        <f t="shared" si="277"/>
        <v>No</v>
      </c>
      <c r="AD1174" t="str">
        <f t="shared" si="278"/>
        <v>Over weight</v>
      </c>
      <c r="AE1174" t="str">
        <f t="shared" si="279"/>
        <v>Diabetes</v>
      </c>
      <c r="AF1174" t="str">
        <f t="shared" si="280"/>
        <v>19-Jul-1971</v>
      </c>
      <c r="AG1174" s="18">
        <f>VLOOKUP($U1174,$A1173:$Q$2344,13,FALSE)</f>
        <v>9644.25</v>
      </c>
      <c r="AH1174" t="str">
        <f t="shared" si="281"/>
        <v>tier - 2</v>
      </c>
      <c r="AI1174" t="str">
        <f t="shared" si="282"/>
        <v>tier - 1</v>
      </c>
      <c r="AJ1174" t="str">
        <f t="shared" si="283"/>
        <v>R1012</v>
      </c>
      <c r="AK1174">
        <f t="shared" si="284"/>
        <v>51</v>
      </c>
    </row>
    <row r="1175" spans="1:37" ht="15.6" x14ac:dyDescent="0.3">
      <c r="A1175" s="1" t="s">
        <v>1197</v>
      </c>
      <c r="B1175" t="s">
        <v>5812</v>
      </c>
      <c r="C1175">
        <v>29.06</v>
      </c>
      <c r="D1175">
        <v>4.55</v>
      </c>
      <c r="E1175" t="s">
        <v>2380</v>
      </c>
      <c r="F1175" t="s">
        <v>2380</v>
      </c>
      <c r="G1175" t="s">
        <v>2380</v>
      </c>
      <c r="H1175">
        <v>0</v>
      </c>
      <c r="I1175" t="s">
        <v>2380</v>
      </c>
      <c r="J1175" t="s">
        <v>8345</v>
      </c>
      <c r="K1175" t="s">
        <v>8350</v>
      </c>
      <c r="L1175" t="s">
        <v>9444</v>
      </c>
      <c r="M1175" s="15">
        <v>9653.81</v>
      </c>
      <c r="N1175" t="s">
        <v>11</v>
      </c>
      <c r="O1175" t="s">
        <v>11</v>
      </c>
      <c r="P1175" t="s">
        <v>42</v>
      </c>
      <c r="Q1175">
        <v>48</v>
      </c>
      <c r="U1175" s="1" t="s">
        <v>1197</v>
      </c>
      <c r="V1175" t="str">
        <f t="shared" si="270"/>
        <v>McMahon</v>
      </c>
      <c r="W1175">
        <f t="shared" si="271"/>
        <v>29.06</v>
      </c>
      <c r="X1175">
        <f t="shared" si="272"/>
        <v>4.55</v>
      </c>
      <c r="Y1175" t="str">
        <f t="shared" si="273"/>
        <v>No</v>
      </c>
      <c r="Z1175" t="str">
        <f t="shared" si="274"/>
        <v>No</v>
      </c>
      <c r="AA1175" t="str">
        <f t="shared" si="275"/>
        <v>No</v>
      </c>
      <c r="AB1175">
        <f t="shared" si="276"/>
        <v>0</v>
      </c>
      <c r="AC1175" t="str">
        <f t="shared" si="277"/>
        <v>No</v>
      </c>
      <c r="AD1175" t="str">
        <f t="shared" si="278"/>
        <v>Over weight</v>
      </c>
      <c r="AE1175" t="str">
        <f t="shared" si="279"/>
        <v>Normal</v>
      </c>
      <c r="AF1175" t="str">
        <f t="shared" si="280"/>
        <v>8-Jul-1974</v>
      </c>
      <c r="AG1175" s="18">
        <f>VLOOKUP($U1175,$A1174:$Q$2344,13,FALSE)</f>
        <v>9653.81</v>
      </c>
      <c r="AH1175" t="str">
        <f t="shared" si="281"/>
        <v>tier - 2</v>
      </c>
      <c r="AI1175" t="str">
        <f t="shared" si="282"/>
        <v>tier - 2</v>
      </c>
      <c r="AJ1175" t="str">
        <f t="shared" si="283"/>
        <v>R1011</v>
      </c>
      <c r="AK1175">
        <f t="shared" si="284"/>
        <v>48</v>
      </c>
    </row>
    <row r="1176" spans="1:37" ht="15.6" x14ac:dyDescent="0.3">
      <c r="A1176" s="1" t="s">
        <v>1196</v>
      </c>
      <c r="B1176" t="s">
        <v>5813</v>
      </c>
      <c r="C1176">
        <v>27.454999999999998</v>
      </c>
      <c r="D1176">
        <v>6.13</v>
      </c>
      <c r="E1176" t="s">
        <v>2380</v>
      </c>
      <c r="F1176" t="s">
        <v>2380</v>
      </c>
      <c r="G1176" t="s">
        <v>2380</v>
      </c>
      <c r="H1176">
        <v>2</v>
      </c>
      <c r="I1176" t="s">
        <v>2380</v>
      </c>
      <c r="J1176" t="s">
        <v>8345</v>
      </c>
      <c r="K1176" t="s">
        <v>8349</v>
      </c>
      <c r="L1176" t="s">
        <v>9445</v>
      </c>
      <c r="M1176" s="15">
        <v>9664.34</v>
      </c>
      <c r="N1176" t="s">
        <v>11</v>
      </c>
      <c r="O1176" t="s">
        <v>12</v>
      </c>
      <c r="P1176" t="s">
        <v>42</v>
      </c>
      <c r="Q1176">
        <v>41</v>
      </c>
      <c r="U1176" s="1" t="s">
        <v>1196</v>
      </c>
      <c r="V1176" t="str">
        <f t="shared" si="270"/>
        <v>Rissell</v>
      </c>
      <c r="W1176">
        <f t="shared" si="271"/>
        <v>27.454999999999998</v>
      </c>
      <c r="X1176">
        <f t="shared" si="272"/>
        <v>6.13</v>
      </c>
      <c r="Y1176" t="str">
        <f t="shared" si="273"/>
        <v>No</v>
      </c>
      <c r="Z1176" t="str">
        <f t="shared" si="274"/>
        <v>No</v>
      </c>
      <c r="AA1176" t="str">
        <f t="shared" si="275"/>
        <v>No</v>
      </c>
      <c r="AB1176">
        <f t="shared" si="276"/>
        <v>2</v>
      </c>
      <c r="AC1176" t="str">
        <f t="shared" si="277"/>
        <v>No</v>
      </c>
      <c r="AD1176" t="str">
        <f t="shared" si="278"/>
        <v>Over weight</v>
      </c>
      <c r="AE1176" t="str">
        <f t="shared" si="279"/>
        <v>Prediabetes</v>
      </c>
      <c r="AF1176" t="str">
        <f t="shared" si="280"/>
        <v>8-Aug-1981</v>
      </c>
      <c r="AG1176" s="18">
        <f>VLOOKUP($U1176,$A1175:$Q$2344,13,FALSE)</f>
        <v>9664.34</v>
      </c>
      <c r="AH1176" t="str">
        <f t="shared" si="281"/>
        <v>tier - 2</v>
      </c>
      <c r="AI1176" t="str">
        <f t="shared" si="282"/>
        <v>tier - 3</v>
      </c>
      <c r="AJ1176" t="str">
        <f t="shared" si="283"/>
        <v>R1011</v>
      </c>
      <c r="AK1176">
        <f t="shared" si="284"/>
        <v>41</v>
      </c>
    </row>
    <row r="1177" spans="1:37" ht="15.6" x14ac:dyDescent="0.3">
      <c r="A1177" s="1" t="s">
        <v>1195</v>
      </c>
      <c r="B1177" t="s">
        <v>5814</v>
      </c>
      <c r="C1177">
        <v>23.01</v>
      </c>
      <c r="D1177">
        <v>6.04</v>
      </c>
      <c r="E1177" t="s">
        <v>2381</v>
      </c>
      <c r="F1177" t="s">
        <v>2380</v>
      </c>
      <c r="G1177" t="s">
        <v>2380</v>
      </c>
      <c r="H1177">
        <v>1</v>
      </c>
      <c r="I1177" t="s">
        <v>2380</v>
      </c>
      <c r="J1177" t="s">
        <v>8346</v>
      </c>
      <c r="K1177" t="s">
        <v>8349</v>
      </c>
      <c r="L1177" t="s">
        <v>9446</v>
      </c>
      <c r="M1177" s="15">
        <v>9684.2900000000009</v>
      </c>
      <c r="N1177" t="s">
        <v>12</v>
      </c>
      <c r="O1177" t="s">
        <v>11</v>
      </c>
      <c r="P1177" t="s">
        <v>13</v>
      </c>
      <c r="Q1177">
        <v>56</v>
      </c>
      <c r="U1177" s="1" t="s">
        <v>1195</v>
      </c>
      <c r="V1177" t="str">
        <f t="shared" si="270"/>
        <v>Kromroy</v>
      </c>
      <c r="W1177">
        <f t="shared" si="271"/>
        <v>23.01</v>
      </c>
      <c r="X1177">
        <f t="shared" si="272"/>
        <v>6.04</v>
      </c>
      <c r="Y1177" t="str">
        <f t="shared" si="273"/>
        <v>Yes</v>
      </c>
      <c r="Z1177" t="str">
        <f t="shared" si="274"/>
        <v>No</v>
      </c>
      <c r="AA1177" t="str">
        <f t="shared" si="275"/>
        <v>No</v>
      </c>
      <c r="AB1177">
        <f t="shared" si="276"/>
        <v>1</v>
      </c>
      <c r="AC1177" t="str">
        <f t="shared" si="277"/>
        <v>No</v>
      </c>
      <c r="AD1177" t="str">
        <f t="shared" si="278"/>
        <v>Normal weight</v>
      </c>
      <c r="AE1177" t="str">
        <f t="shared" si="279"/>
        <v>Prediabetes</v>
      </c>
      <c r="AF1177" t="str">
        <f t="shared" si="280"/>
        <v>16-Sep-1966</v>
      </c>
      <c r="AG1177" s="18">
        <f>VLOOKUP($U1177,$A1176:$Q$2344,13,FALSE)</f>
        <v>9684.2900000000009</v>
      </c>
      <c r="AH1177" t="str">
        <f t="shared" si="281"/>
        <v>tier - 3</v>
      </c>
      <c r="AI1177" t="str">
        <f t="shared" si="282"/>
        <v>tier - 2</v>
      </c>
      <c r="AJ1177" t="str">
        <f t="shared" si="283"/>
        <v>R1013</v>
      </c>
      <c r="AK1177">
        <f t="shared" si="284"/>
        <v>56</v>
      </c>
    </row>
    <row r="1178" spans="1:37" ht="15.6" x14ac:dyDescent="0.3">
      <c r="A1178" s="1" t="s">
        <v>1194</v>
      </c>
      <c r="B1178" t="s">
        <v>5815</v>
      </c>
      <c r="C1178">
        <v>31.39</v>
      </c>
      <c r="D1178">
        <v>8.85</v>
      </c>
      <c r="E1178" t="s">
        <v>2381</v>
      </c>
      <c r="F1178" t="s">
        <v>2380</v>
      </c>
      <c r="G1178" t="s">
        <v>2380</v>
      </c>
      <c r="H1178">
        <v>0</v>
      </c>
      <c r="I1178" t="s">
        <v>2380</v>
      </c>
      <c r="J1178" t="s">
        <v>8344</v>
      </c>
      <c r="K1178" t="s">
        <v>8348</v>
      </c>
      <c r="L1178" t="s">
        <v>9447</v>
      </c>
      <c r="M1178" s="15">
        <v>9698.42</v>
      </c>
      <c r="N1178" t="s">
        <v>12</v>
      </c>
      <c r="O1178" t="s">
        <v>12</v>
      </c>
      <c r="P1178" t="s">
        <v>13</v>
      </c>
      <c r="Q1178">
        <v>58</v>
      </c>
      <c r="U1178" s="1" t="s">
        <v>1194</v>
      </c>
      <c r="V1178" t="str">
        <f t="shared" si="270"/>
        <v>Manfredi</v>
      </c>
      <c r="W1178">
        <f t="shared" si="271"/>
        <v>31.39</v>
      </c>
      <c r="X1178">
        <f t="shared" si="272"/>
        <v>8.85</v>
      </c>
      <c r="Y1178" t="str">
        <f t="shared" si="273"/>
        <v>Yes</v>
      </c>
      <c r="Z1178" t="str">
        <f t="shared" si="274"/>
        <v>No</v>
      </c>
      <c r="AA1178" t="str">
        <f t="shared" si="275"/>
        <v>No</v>
      </c>
      <c r="AB1178">
        <f t="shared" si="276"/>
        <v>0</v>
      </c>
      <c r="AC1178" t="str">
        <f t="shared" si="277"/>
        <v>No</v>
      </c>
      <c r="AD1178" t="str">
        <f t="shared" si="278"/>
        <v>Obesity</v>
      </c>
      <c r="AE1178" t="str">
        <f t="shared" si="279"/>
        <v>Diabetes</v>
      </c>
      <c r="AF1178" t="str">
        <f t="shared" si="280"/>
        <v>7-Nov-1964</v>
      </c>
      <c r="AG1178" s="18">
        <f>VLOOKUP($U1178,$A1177:$Q$2344,13,FALSE)</f>
        <v>9698.42</v>
      </c>
      <c r="AH1178" t="str">
        <f t="shared" si="281"/>
        <v>tier - 3</v>
      </c>
      <c r="AI1178" t="str">
        <f t="shared" si="282"/>
        <v>tier - 3</v>
      </c>
      <c r="AJ1178" t="str">
        <f t="shared" si="283"/>
        <v>R1013</v>
      </c>
      <c r="AK1178">
        <f t="shared" si="284"/>
        <v>58</v>
      </c>
    </row>
    <row r="1179" spans="1:37" ht="15.6" x14ac:dyDescent="0.3">
      <c r="A1179" s="1" t="s">
        <v>1193</v>
      </c>
      <c r="B1179" t="s">
        <v>5816</v>
      </c>
      <c r="C1179">
        <v>34.770000000000003</v>
      </c>
      <c r="D1179">
        <v>10.54</v>
      </c>
      <c r="E1179" t="s">
        <v>2380</v>
      </c>
      <c r="F1179" t="s">
        <v>2380</v>
      </c>
      <c r="G1179" t="s">
        <v>2380</v>
      </c>
      <c r="H1179">
        <v>2</v>
      </c>
      <c r="I1179" t="s">
        <v>2380</v>
      </c>
      <c r="J1179" t="s">
        <v>8344</v>
      </c>
      <c r="K1179" t="s">
        <v>8348</v>
      </c>
      <c r="L1179" t="s">
        <v>9448</v>
      </c>
      <c r="M1179" s="15">
        <v>9704.67</v>
      </c>
      <c r="N1179" t="s">
        <v>11</v>
      </c>
      <c r="O1179" t="s">
        <v>12</v>
      </c>
      <c r="P1179" t="s">
        <v>247</v>
      </c>
      <c r="Q1179">
        <v>45</v>
      </c>
      <c r="U1179" s="1" t="s">
        <v>1193</v>
      </c>
      <c r="V1179" t="str">
        <f t="shared" si="270"/>
        <v>Manwaring</v>
      </c>
      <c r="W1179">
        <f t="shared" si="271"/>
        <v>34.770000000000003</v>
      </c>
      <c r="X1179">
        <f t="shared" si="272"/>
        <v>10.54</v>
      </c>
      <c r="Y1179" t="str">
        <f t="shared" si="273"/>
        <v>No</v>
      </c>
      <c r="Z1179" t="str">
        <f t="shared" si="274"/>
        <v>No</v>
      </c>
      <c r="AA1179" t="str">
        <f t="shared" si="275"/>
        <v>No</v>
      </c>
      <c r="AB1179">
        <f t="shared" si="276"/>
        <v>2</v>
      </c>
      <c r="AC1179" t="str">
        <f t="shared" si="277"/>
        <v>No</v>
      </c>
      <c r="AD1179" t="str">
        <f t="shared" si="278"/>
        <v>Obesity</v>
      </c>
      <c r="AE1179" t="str">
        <f t="shared" si="279"/>
        <v>Diabetes</v>
      </c>
      <c r="AF1179" t="str">
        <f t="shared" si="280"/>
        <v>19-Sep-1977</v>
      </c>
      <c r="AG1179" s="18">
        <f>VLOOKUP($U1179,$A1178:$Q$2344,13,FALSE)</f>
        <v>9704.67</v>
      </c>
      <c r="AH1179" t="str">
        <f t="shared" si="281"/>
        <v>tier - 2</v>
      </c>
      <c r="AI1179" t="str">
        <f t="shared" si="282"/>
        <v>tier - 3</v>
      </c>
      <c r="AJ1179" t="str">
        <f t="shared" si="283"/>
        <v>R1024</v>
      </c>
      <c r="AK1179">
        <f t="shared" si="284"/>
        <v>45</v>
      </c>
    </row>
    <row r="1180" spans="1:37" ht="15.6" x14ac:dyDescent="0.3">
      <c r="A1180" s="1" t="s">
        <v>1192</v>
      </c>
      <c r="B1180" t="s">
        <v>5817</v>
      </c>
      <c r="C1180">
        <v>24.48</v>
      </c>
      <c r="D1180">
        <v>4.37</v>
      </c>
      <c r="E1180" t="s">
        <v>2381</v>
      </c>
      <c r="F1180" t="s">
        <v>2380</v>
      </c>
      <c r="G1180" t="s">
        <v>2380</v>
      </c>
      <c r="H1180">
        <v>2</v>
      </c>
      <c r="I1180" t="s">
        <v>2380</v>
      </c>
      <c r="J1180" t="s">
        <v>8346</v>
      </c>
      <c r="K1180" t="s">
        <v>8350</v>
      </c>
      <c r="L1180" t="s">
        <v>9449</v>
      </c>
      <c r="M1180" s="15">
        <v>9710.7099999999991</v>
      </c>
      <c r="N1180" t="s">
        <v>11</v>
      </c>
      <c r="O1180" t="s">
        <v>16</v>
      </c>
      <c r="P1180" t="s">
        <v>300</v>
      </c>
      <c r="Q1180">
        <v>50</v>
      </c>
      <c r="U1180" s="1" t="s">
        <v>1192</v>
      </c>
      <c r="V1180" t="str">
        <f t="shared" si="270"/>
        <v>Tomaszewski</v>
      </c>
      <c r="W1180">
        <f t="shared" si="271"/>
        <v>24.48</v>
      </c>
      <c r="X1180">
        <f t="shared" si="272"/>
        <v>4.37</v>
      </c>
      <c r="Y1180" t="str">
        <f t="shared" si="273"/>
        <v>Yes</v>
      </c>
      <c r="Z1180" t="str">
        <f t="shared" si="274"/>
        <v>No</v>
      </c>
      <c r="AA1180" t="str">
        <f t="shared" si="275"/>
        <v>No</v>
      </c>
      <c r="AB1180">
        <f t="shared" si="276"/>
        <v>2</v>
      </c>
      <c r="AC1180" t="str">
        <f t="shared" si="277"/>
        <v>No</v>
      </c>
      <c r="AD1180" t="str">
        <f t="shared" si="278"/>
        <v>Normal weight</v>
      </c>
      <c r="AE1180" t="str">
        <f t="shared" si="279"/>
        <v>Normal</v>
      </c>
      <c r="AF1180" t="str">
        <f t="shared" si="280"/>
        <v>10-Jul-1972</v>
      </c>
      <c r="AG1180" s="18">
        <f>VLOOKUP($U1180,$A1179:$Q$2344,13,FALSE)</f>
        <v>9710.7099999999991</v>
      </c>
      <c r="AH1180" t="str">
        <f t="shared" si="281"/>
        <v>tier - 2</v>
      </c>
      <c r="AI1180" t="str">
        <f t="shared" si="282"/>
        <v>tier - 1</v>
      </c>
      <c r="AJ1180" t="str">
        <f t="shared" si="283"/>
        <v>R1021</v>
      </c>
      <c r="AK1180">
        <f t="shared" si="284"/>
        <v>50</v>
      </c>
    </row>
    <row r="1181" spans="1:37" ht="15.6" x14ac:dyDescent="0.3">
      <c r="A1181" s="1" t="s">
        <v>1191</v>
      </c>
      <c r="B1181" t="s">
        <v>5818</v>
      </c>
      <c r="C1181">
        <v>22.61</v>
      </c>
      <c r="D1181">
        <v>9.6300000000000008</v>
      </c>
      <c r="E1181" t="s">
        <v>2380</v>
      </c>
      <c r="F1181" t="s">
        <v>2380</v>
      </c>
      <c r="G1181" t="s">
        <v>2380</v>
      </c>
      <c r="H1181">
        <v>2</v>
      </c>
      <c r="I1181" t="s">
        <v>2380</v>
      </c>
      <c r="J1181" t="s">
        <v>8346</v>
      </c>
      <c r="K1181" t="s">
        <v>8348</v>
      </c>
      <c r="L1181" t="s">
        <v>9450</v>
      </c>
      <c r="M1181" s="15">
        <v>9715.84</v>
      </c>
      <c r="N1181" t="s">
        <v>11</v>
      </c>
      <c r="O1181" t="s">
        <v>16</v>
      </c>
      <c r="P1181" t="s">
        <v>247</v>
      </c>
      <c r="Q1181">
        <v>47</v>
      </c>
      <c r="U1181" s="1" t="s">
        <v>1191</v>
      </c>
      <c r="V1181" t="str">
        <f t="shared" si="270"/>
        <v>Gannon</v>
      </c>
      <c r="W1181">
        <f t="shared" si="271"/>
        <v>22.61</v>
      </c>
      <c r="X1181">
        <f t="shared" si="272"/>
        <v>9.6300000000000008</v>
      </c>
      <c r="Y1181" t="str">
        <f t="shared" si="273"/>
        <v>No</v>
      </c>
      <c r="Z1181" t="str">
        <f t="shared" si="274"/>
        <v>No</v>
      </c>
      <c r="AA1181" t="str">
        <f t="shared" si="275"/>
        <v>No</v>
      </c>
      <c r="AB1181">
        <f t="shared" si="276"/>
        <v>2</v>
      </c>
      <c r="AC1181" t="str">
        <f t="shared" si="277"/>
        <v>No</v>
      </c>
      <c r="AD1181" t="str">
        <f t="shared" si="278"/>
        <v>Normal weight</v>
      </c>
      <c r="AE1181" t="str">
        <f t="shared" si="279"/>
        <v>Diabetes</v>
      </c>
      <c r="AF1181" t="str">
        <f t="shared" si="280"/>
        <v>27-Jun-1975</v>
      </c>
      <c r="AG1181" s="18">
        <f>VLOOKUP($U1181,$A1180:$Q$2344,13,FALSE)</f>
        <v>9715.84</v>
      </c>
      <c r="AH1181" t="str">
        <f t="shared" si="281"/>
        <v>tier - 2</v>
      </c>
      <c r="AI1181" t="str">
        <f t="shared" si="282"/>
        <v>tier - 1</v>
      </c>
      <c r="AJ1181" t="str">
        <f t="shared" si="283"/>
        <v>R1024</v>
      </c>
      <c r="AK1181">
        <f t="shared" si="284"/>
        <v>47</v>
      </c>
    </row>
    <row r="1182" spans="1:37" ht="15.6" x14ac:dyDescent="0.3">
      <c r="A1182" s="1" t="s">
        <v>1190</v>
      </c>
      <c r="B1182" t="s">
        <v>5819</v>
      </c>
      <c r="C1182">
        <v>34.299999999999997</v>
      </c>
      <c r="D1182">
        <v>10.37</v>
      </c>
      <c r="E1182" t="s">
        <v>2380</v>
      </c>
      <c r="F1182" t="s">
        <v>2380</v>
      </c>
      <c r="G1182" t="s">
        <v>2380</v>
      </c>
      <c r="H1182">
        <v>0</v>
      </c>
      <c r="I1182" t="s">
        <v>2380</v>
      </c>
      <c r="J1182" t="s">
        <v>8344</v>
      </c>
      <c r="K1182" t="s">
        <v>8348</v>
      </c>
      <c r="L1182" t="s">
        <v>9451</v>
      </c>
      <c r="M1182" s="15">
        <v>9722.77</v>
      </c>
      <c r="N1182" t="s">
        <v>12</v>
      </c>
      <c r="O1182" t="s">
        <v>16</v>
      </c>
      <c r="P1182" t="s">
        <v>168</v>
      </c>
      <c r="Q1182">
        <v>52</v>
      </c>
      <c r="U1182" s="1" t="s">
        <v>1190</v>
      </c>
      <c r="V1182" t="str">
        <f t="shared" si="270"/>
        <v>Frye</v>
      </c>
      <c r="W1182">
        <f t="shared" si="271"/>
        <v>34.299999999999997</v>
      </c>
      <c r="X1182">
        <f t="shared" si="272"/>
        <v>10.37</v>
      </c>
      <c r="Y1182" t="str">
        <f t="shared" si="273"/>
        <v>No</v>
      </c>
      <c r="Z1182" t="str">
        <f t="shared" si="274"/>
        <v>No</v>
      </c>
      <c r="AA1182" t="str">
        <f t="shared" si="275"/>
        <v>No</v>
      </c>
      <c r="AB1182">
        <f t="shared" si="276"/>
        <v>0</v>
      </c>
      <c r="AC1182" t="str">
        <f t="shared" si="277"/>
        <v>No</v>
      </c>
      <c r="AD1182" t="str">
        <f t="shared" si="278"/>
        <v>Obesity</v>
      </c>
      <c r="AE1182" t="str">
        <f t="shared" si="279"/>
        <v>Diabetes</v>
      </c>
      <c r="AF1182" t="str">
        <f t="shared" si="280"/>
        <v>12-Sep-1970</v>
      </c>
      <c r="AG1182" s="18">
        <f>VLOOKUP($U1182,$A1181:$Q$2344,13,FALSE)</f>
        <v>9722.77</v>
      </c>
      <c r="AH1182" t="str">
        <f t="shared" si="281"/>
        <v>tier - 3</v>
      </c>
      <c r="AI1182" t="str">
        <f t="shared" si="282"/>
        <v>tier - 1</v>
      </c>
      <c r="AJ1182" t="str">
        <f t="shared" si="283"/>
        <v>R1016</v>
      </c>
      <c r="AK1182">
        <f t="shared" si="284"/>
        <v>52</v>
      </c>
    </row>
    <row r="1183" spans="1:37" ht="15.6" x14ac:dyDescent="0.3">
      <c r="A1183" s="1" t="s">
        <v>1189</v>
      </c>
      <c r="B1183" t="s">
        <v>4765</v>
      </c>
      <c r="C1183">
        <v>46.09</v>
      </c>
      <c r="D1183">
        <v>5.44</v>
      </c>
      <c r="E1183" t="s">
        <v>2380</v>
      </c>
      <c r="F1183" t="s">
        <v>2380</v>
      </c>
      <c r="G1183" t="s">
        <v>2380</v>
      </c>
      <c r="H1183">
        <v>2</v>
      </c>
      <c r="I1183" t="s">
        <v>2380</v>
      </c>
      <c r="J1183" t="s">
        <v>8344</v>
      </c>
      <c r="K1183" t="s">
        <v>8350</v>
      </c>
      <c r="L1183" t="s">
        <v>9452</v>
      </c>
      <c r="M1183" s="15">
        <v>9724.5300000000007</v>
      </c>
      <c r="N1183" t="s">
        <v>12</v>
      </c>
      <c r="O1183" t="s">
        <v>16</v>
      </c>
      <c r="P1183" t="s">
        <v>42</v>
      </c>
      <c r="Q1183">
        <v>52</v>
      </c>
      <c r="U1183" s="1" t="s">
        <v>1189</v>
      </c>
      <c r="V1183" t="str">
        <f t="shared" si="270"/>
        <v>Jenkins</v>
      </c>
      <c r="W1183">
        <f t="shared" si="271"/>
        <v>46.09</v>
      </c>
      <c r="X1183">
        <f t="shared" si="272"/>
        <v>5.44</v>
      </c>
      <c r="Y1183" t="str">
        <f t="shared" si="273"/>
        <v>No</v>
      </c>
      <c r="Z1183" t="str">
        <f t="shared" si="274"/>
        <v>No</v>
      </c>
      <c r="AA1183" t="str">
        <f t="shared" si="275"/>
        <v>No</v>
      </c>
      <c r="AB1183">
        <f t="shared" si="276"/>
        <v>2</v>
      </c>
      <c r="AC1183" t="str">
        <f t="shared" si="277"/>
        <v>No</v>
      </c>
      <c r="AD1183" t="str">
        <f t="shared" si="278"/>
        <v>Obesity</v>
      </c>
      <c r="AE1183" t="str">
        <f t="shared" si="279"/>
        <v>Normal</v>
      </c>
      <c r="AF1183" t="str">
        <f t="shared" si="280"/>
        <v>18-Aug-1970</v>
      </c>
      <c r="AG1183" s="18">
        <f>VLOOKUP($U1183,$A1182:$Q$2344,13,FALSE)</f>
        <v>9724.5300000000007</v>
      </c>
      <c r="AH1183" t="str">
        <f t="shared" si="281"/>
        <v>tier - 3</v>
      </c>
      <c r="AI1183" t="str">
        <f t="shared" si="282"/>
        <v>tier - 1</v>
      </c>
      <c r="AJ1183" t="str">
        <f t="shared" si="283"/>
        <v>R1011</v>
      </c>
      <c r="AK1183">
        <f t="shared" si="284"/>
        <v>52</v>
      </c>
    </row>
    <row r="1184" spans="1:37" ht="15.6" x14ac:dyDescent="0.3">
      <c r="A1184" s="1" t="s">
        <v>1188</v>
      </c>
      <c r="B1184" t="s">
        <v>5820</v>
      </c>
      <c r="C1184">
        <v>44.744999999999997</v>
      </c>
      <c r="D1184">
        <v>5.19</v>
      </c>
      <c r="E1184" t="s">
        <v>2380</v>
      </c>
      <c r="F1184" t="s">
        <v>2380</v>
      </c>
      <c r="G1184" t="s">
        <v>2380</v>
      </c>
      <c r="H1184">
        <v>2</v>
      </c>
      <c r="I1184" t="s">
        <v>2380</v>
      </c>
      <c r="J1184" t="s">
        <v>8344</v>
      </c>
      <c r="K1184" t="s">
        <v>8350</v>
      </c>
      <c r="L1184" t="s">
        <v>9453</v>
      </c>
      <c r="M1184" s="15">
        <v>9748.91</v>
      </c>
      <c r="N1184" t="s">
        <v>11</v>
      </c>
      <c r="O1184" t="s">
        <v>16</v>
      </c>
      <c r="P1184" t="s">
        <v>13</v>
      </c>
      <c r="Q1184">
        <v>52</v>
      </c>
      <c r="U1184" s="1" t="s">
        <v>1188</v>
      </c>
      <c r="V1184" t="str">
        <f t="shared" si="270"/>
        <v>Currier</v>
      </c>
      <c r="W1184">
        <f t="shared" si="271"/>
        <v>44.744999999999997</v>
      </c>
      <c r="X1184">
        <f t="shared" si="272"/>
        <v>5.19</v>
      </c>
      <c r="Y1184" t="str">
        <f t="shared" si="273"/>
        <v>No</v>
      </c>
      <c r="Z1184" t="str">
        <f t="shared" si="274"/>
        <v>No</v>
      </c>
      <c r="AA1184" t="str">
        <f t="shared" si="275"/>
        <v>No</v>
      </c>
      <c r="AB1184">
        <f t="shared" si="276"/>
        <v>2</v>
      </c>
      <c r="AC1184" t="str">
        <f t="shared" si="277"/>
        <v>No</v>
      </c>
      <c r="AD1184" t="str">
        <f t="shared" si="278"/>
        <v>Obesity</v>
      </c>
      <c r="AE1184" t="str">
        <f t="shared" si="279"/>
        <v>Normal</v>
      </c>
      <c r="AF1184" t="str">
        <f t="shared" si="280"/>
        <v>4-Jul-1970</v>
      </c>
      <c r="AG1184" s="18">
        <f>VLOOKUP($U1184,$A1183:$Q$2344,13,FALSE)</f>
        <v>9748.91</v>
      </c>
      <c r="AH1184" t="str">
        <f t="shared" si="281"/>
        <v>tier - 2</v>
      </c>
      <c r="AI1184" t="str">
        <f t="shared" si="282"/>
        <v>tier - 1</v>
      </c>
      <c r="AJ1184" t="str">
        <f t="shared" si="283"/>
        <v>R1013</v>
      </c>
      <c r="AK1184">
        <f t="shared" si="284"/>
        <v>52</v>
      </c>
    </row>
    <row r="1185" spans="1:37" ht="15.6" x14ac:dyDescent="0.3">
      <c r="A1185" s="1" t="s">
        <v>1187</v>
      </c>
      <c r="B1185" t="s">
        <v>5821</v>
      </c>
      <c r="C1185">
        <v>26.33</v>
      </c>
      <c r="D1185">
        <v>11.8</v>
      </c>
      <c r="E1185" t="s">
        <v>2381</v>
      </c>
      <c r="F1185" t="s">
        <v>2380</v>
      </c>
      <c r="G1185" t="s">
        <v>2380</v>
      </c>
      <c r="H1185">
        <v>1</v>
      </c>
      <c r="I1185" t="s">
        <v>2380</v>
      </c>
      <c r="J1185" t="s">
        <v>8345</v>
      </c>
      <c r="K1185" t="s">
        <v>8348</v>
      </c>
      <c r="L1185" t="s">
        <v>9454</v>
      </c>
      <c r="M1185" s="15">
        <v>9753.49</v>
      </c>
      <c r="N1185" t="s">
        <v>11</v>
      </c>
      <c r="O1185" t="s">
        <v>11</v>
      </c>
      <c r="P1185" t="s">
        <v>23</v>
      </c>
      <c r="Q1185">
        <v>21</v>
      </c>
      <c r="U1185" s="1" t="s">
        <v>1187</v>
      </c>
      <c r="V1185" t="str">
        <f t="shared" si="270"/>
        <v>Whittendale</v>
      </c>
      <c r="W1185">
        <f t="shared" si="271"/>
        <v>26.33</v>
      </c>
      <c r="X1185">
        <f t="shared" si="272"/>
        <v>11.8</v>
      </c>
      <c r="Y1185" t="str">
        <f t="shared" si="273"/>
        <v>Yes</v>
      </c>
      <c r="Z1185" t="str">
        <f t="shared" si="274"/>
        <v>No</v>
      </c>
      <c r="AA1185" t="str">
        <f t="shared" si="275"/>
        <v>No</v>
      </c>
      <c r="AB1185">
        <f t="shared" si="276"/>
        <v>1</v>
      </c>
      <c r="AC1185" t="str">
        <f t="shared" si="277"/>
        <v>No</v>
      </c>
      <c r="AD1185" t="str">
        <f t="shared" si="278"/>
        <v>Over weight</v>
      </c>
      <c r="AE1185" t="str">
        <f t="shared" si="279"/>
        <v>Diabetes</v>
      </c>
      <c r="AF1185" t="str">
        <f t="shared" si="280"/>
        <v>14-Jul-2001</v>
      </c>
      <c r="AG1185" s="18">
        <f>VLOOKUP($U1185,$A1184:$Q$2344,13,FALSE)</f>
        <v>9753.49</v>
      </c>
      <c r="AH1185" t="str">
        <f t="shared" si="281"/>
        <v>tier - 2</v>
      </c>
      <c r="AI1185" t="str">
        <f t="shared" si="282"/>
        <v>tier - 2</v>
      </c>
      <c r="AJ1185" t="str">
        <f t="shared" si="283"/>
        <v>R1012</v>
      </c>
      <c r="AK1185">
        <f t="shared" si="284"/>
        <v>21</v>
      </c>
    </row>
    <row r="1186" spans="1:37" ht="15.6" x14ac:dyDescent="0.3">
      <c r="A1186" s="1" t="s">
        <v>1186</v>
      </c>
      <c r="B1186" t="s">
        <v>5822</v>
      </c>
      <c r="C1186">
        <v>26.6</v>
      </c>
      <c r="D1186">
        <v>8.3800000000000008</v>
      </c>
      <c r="E1186" t="s">
        <v>2380</v>
      </c>
      <c r="F1186" t="s">
        <v>2380</v>
      </c>
      <c r="G1186" t="s">
        <v>2380</v>
      </c>
      <c r="H1186">
        <v>2</v>
      </c>
      <c r="I1186" t="s">
        <v>2380</v>
      </c>
      <c r="J1186" t="s">
        <v>8345</v>
      </c>
      <c r="K1186" t="s">
        <v>8348</v>
      </c>
      <c r="L1186" t="s">
        <v>9455</v>
      </c>
      <c r="M1186" s="15">
        <v>9764.08</v>
      </c>
      <c r="N1186" t="s">
        <v>12</v>
      </c>
      <c r="O1186" t="s">
        <v>16</v>
      </c>
      <c r="P1186" t="s">
        <v>23</v>
      </c>
      <c r="Q1186">
        <v>57</v>
      </c>
      <c r="U1186" s="1" t="s">
        <v>1186</v>
      </c>
      <c r="V1186" t="str">
        <f t="shared" si="270"/>
        <v>Rixe</v>
      </c>
      <c r="W1186">
        <f t="shared" si="271"/>
        <v>26.6</v>
      </c>
      <c r="X1186">
        <f t="shared" si="272"/>
        <v>8.3800000000000008</v>
      </c>
      <c r="Y1186" t="str">
        <f t="shared" si="273"/>
        <v>No</v>
      </c>
      <c r="Z1186" t="str">
        <f t="shared" si="274"/>
        <v>No</v>
      </c>
      <c r="AA1186" t="str">
        <f t="shared" si="275"/>
        <v>No</v>
      </c>
      <c r="AB1186">
        <f t="shared" si="276"/>
        <v>2</v>
      </c>
      <c r="AC1186" t="str">
        <f t="shared" si="277"/>
        <v>No</v>
      </c>
      <c r="AD1186" t="str">
        <f t="shared" si="278"/>
        <v>Over weight</v>
      </c>
      <c r="AE1186" t="str">
        <f t="shared" si="279"/>
        <v>Diabetes</v>
      </c>
      <c r="AF1186" t="str">
        <f t="shared" si="280"/>
        <v>5-Sep-1965</v>
      </c>
      <c r="AG1186" s="18">
        <f>VLOOKUP($U1186,$A1185:$Q$2344,13,FALSE)</f>
        <v>9764.08</v>
      </c>
      <c r="AH1186" t="str">
        <f t="shared" si="281"/>
        <v>tier - 3</v>
      </c>
      <c r="AI1186" t="str">
        <f t="shared" si="282"/>
        <v>tier - 1</v>
      </c>
      <c r="AJ1186" t="str">
        <f t="shared" si="283"/>
        <v>R1012</v>
      </c>
      <c r="AK1186">
        <f t="shared" si="284"/>
        <v>57</v>
      </c>
    </row>
    <row r="1187" spans="1:37" ht="15.6" x14ac:dyDescent="0.3">
      <c r="A1187" s="1" t="s">
        <v>1185</v>
      </c>
      <c r="B1187" t="s">
        <v>5823</v>
      </c>
      <c r="C1187">
        <v>27.5</v>
      </c>
      <c r="D1187">
        <v>7.58</v>
      </c>
      <c r="E1187" t="s">
        <v>2380</v>
      </c>
      <c r="F1187" t="s">
        <v>2380</v>
      </c>
      <c r="G1187" t="s">
        <v>2380</v>
      </c>
      <c r="H1187">
        <v>0</v>
      </c>
      <c r="I1187" t="s">
        <v>2380</v>
      </c>
      <c r="J1187" t="s">
        <v>8345</v>
      </c>
      <c r="K1187" t="s">
        <v>8348</v>
      </c>
      <c r="L1187" t="s">
        <v>9456</v>
      </c>
      <c r="M1187" s="15">
        <v>9778.35</v>
      </c>
      <c r="N1187" t="s">
        <v>11</v>
      </c>
      <c r="O1187" t="s">
        <v>11</v>
      </c>
      <c r="P1187" t="s">
        <v>247</v>
      </c>
      <c r="Q1187">
        <v>49</v>
      </c>
      <c r="U1187" s="1" t="s">
        <v>1185</v>
      </c>
      <c r="V1187" t="str">
        <f t="shared" si="270"/>
        <v>Ballon-Landa</v>
      </c>
      <c r="W1187">
        <f t="shared" si="271"/>
        <v>27.5</v>
      </c>
      <c r="X1187">
        <f t="shared" si="272"/>
        <v>7.58</v>
      </c>
      <c r="Y1187" t="str">
        <f t="shared" si="273"/>
        <v>No</v>
      </c>
      <c r="Z1187" t="str">
        <f t="shared" si="274"/>
        <v>No</v>
      </c>
      <c r="AA1187" t="str">
        <f t="shared" si="275"/>
        <v>No</v>
      </c>
      <c r="AB1187">
        <f t="shared" si="276"/>
        <v>0</v>
      </c>
      <c r="AC1187" t="str">
        <f t="shared" si="277"/>
        <v>No</v>
      </c>
      <c r="AD1187" t="str">
        <f t="shared" si="278"/>
        <v>Over weight</v>
      </c>
      <c r="AE1187" t="str">
        <f t="shared" si="279"/>
        <v>Diabetes</v>
      </c>
      <c r="AF1187" t="str">
        <f t="shared" si="280"/>
        <v>7-Jul-1973</v>
      </c>
      <c r="AG1187" s="18">
        <f>VLOOKUP($U1187,$A1186:$Q$2344,13,FALSE)</f>
        <v>9778.35</v>
      </c>
      <c r="AH1187" t="str">
        <f t="shared" si="281"/>
        <v>tier - 2</v>
      </c>
      <c r="AI1187" t="str">
        <f t="shared" si="282"/>
        <v>tier - 2</v>
      </c>
      <c r="AJ1187" t="str">
        <f t="shared" si="283"/>
        <v>R1024</v>
      </c>
      <c r="AK1187">
        <f t="shared" si="284"/>
        <v>49</v>
      </c>
    </row>
    <row r="1188" spans="1:37" ht="15.6" x14ac:dyDescent="0.3">
      <c r="A1188" s="1" t="s">
        <v>1184</v>
      </c>
      <c r="B1188" t="s">
        <v>5824</v>
      </c>
      <c r="C1188">
        <v>41.55</v>
      </c>
      <c r="D1188">
        <v>4.6100000000000003</v>
      </c>
      <c r="E1188" t="s">
        <v>2380</v>
      </c>
      <c r="F1188" t="s">
        <v>2380</v>
      </c>
      <c r="G1188" t="s">
        <v>2380</v>
      </c>
      <c r="H1188">
        <v>1</v>
      </c>
      <c r="I1188" t="s">
        <v>2380</v>
      </c>
      <c r="J1188" t="s">
        <v>8344</v>
      </c>
      <c r="K1188" t="s">
        <v>8350</v>
      </c>
      <c r="L1188" t="s">
        <v>9457</v>
      </c>
      <c r="M1188" s="15">
        <v>9787.32</v>
      </c>
      <c r="N1188" t="s">
        <v>11</v>
      </c>
      <c r="O1188" t="s">
        <v>12</v>
      </c>
      <c r="P1188" t="s">
        <v>249</v>
      </c>
      <c r="Q1188">
        <v>26</v>
      </c>
      <c r="U1188" s="1" t="s">
        <v>1184</v>
      </c>
      <c r="V1188" t="str">
        <f t="shared" si="270"/>
        <v>Zaferos</v>
      </c>
      <c r="W1188">
        <f t="shared" si="271"/>
        <v>41.55</v>
      </c>
      <c r="X1188">
        <f t="shared" si="272"/>
        <v>4.6100000000000003</v>
      </c>
      <c r="Y1188" t="str">
        <f t="shared" si="273"/>
        <v>No</v>
      </c>
      <c r="Z1188" t="str">
        <f t="shared" si="274"/>
        <v>No</v>
      </c>
      <c r="AA1188" t="str">
        <f t="shared" si="275"/>
        <v>No</v>
      </c>
      <c r="AB1188">
        <f t="shared" si="276"/>
        <v>1</v>
      </c>
      <c r="AC1188" t="str">
        <f t="shared" si="277"/>
        <v>No</v>
      </c>
      <c r="AD1188" t="str">
        <f t="shared" si="278"/>
        <v>Obesity</v>
      </c>
      <c r="AE1188" t="str">
        <f t="shared" si="279"/>
        <v>Normal</v>
      </c>
      <c r="AF1188" t="str">
        <f t="shared" si="280"/>
        <v>8-Aug-1996</v>
      </c>
      <c r="AG1188" s="18">
        <f>VLOOKUP($U1188,$A1187:$Q$2344,13,FALSE)</f>
        <v>9787.32</v>
      </c>
      <c r="AH1188" t="str">
        <f t="shared" si="281"/>
        <v>tier - 2</v>
      </c>
      <c r="AI1188" t="str">
        <f t="shared" si="282"/>
        <v>tier - 3</v>
      </c>
      <c r="AJ1188" t="str">
        <f t="shared" si="283"/>
        <v>R1023</v>
      </c>
      <c r="AK1188">
        <f t="shared" si="284"/>
        <v>26</v>
      </c>
    </row>
    <row r="1189" spans="1:37" ht="15.6" x14ac:dyDescent="0.3">
      <c r="A1189" s="1" t="s">
        <v>1183</v>
      </c>
      <c r="B1189" t="s">
        <v>5010</v>
      </c>
      <c r="C1189">
        <v>41.47</v>
      </c>
      <c r="D1189">
        <v>4.7</v>
      </c>
      <c r="E1189" t="s">
        <v>2381</v>
      </c>
      <c r="F1189" t="s">
        <v>2380</v>
      </c>
      <c r="G1189" t="s">
        <v>2381</v>
      </c>
      <c r="H1189">
        <v>1</v>
      </c>
      <c r="I1189" t="s">
        <v>2380</v>
      </c>
      <c r="J1189" t="s">
        <v>8344</v>
      </c>
      <c r="K1189" t="s">
        <v>8350</v>
      </c>
      <c r="L1189" t="s">
        <v>9458</v>
      </c>
      <c r="M1189" s="15">
        <v>9788.8700000000008</v>
      </c>
      <c r="N1189" t="s">
        <v>12</v>
      </c>
      <c r="O1189" t="s">
        <v>11</v>
      </c>
      <c r="P1189" t="s">
        <v>13</v>
      </c>
      <c r="Q1189">
        <v>46</v>
      </c>
      <c r="U1189" s="1" t="s">
        <v>1183</v>
      </c>
      <c r="V1189" t="str">
        <f t="shared" si="270"/>
        <v>Jackson</v>
      </c>
      <c r="W1189">
        <f t="shared" si="271"/>
        <v>41.47</v>
      </c>
      <c r="X1189">
        <f t="shared" si="272"/>
        <v>4.7</v>
      </c>
      <c r="Y1189" t="str">
        <f t="shared" si="273"/>
        <v>Yes</v>
      </c>
      <c r="Z1189" t="str">
        <f t="shared" si="274"/>
        <v>No</v>
      </c>
      <c r="AA1189" t="str">
        <f t="shared" si="275"/>
        <v>Yes</v>
      </c>
      <c r="AB1189">
        <f t="shared" si="276"/>
        <v>1</v>
      </c>
      <c r="AC1189" t="str">
        <f t="shared" si="277"/>
        <v>No</v>
      </c>
      <c r="AD1189" t="str">
        <f t="shared" si="278"/>
        <v>Obesity</v>
      </c>
      <c r="AE1189" t="str">
        <f t="shared" si="279"/>
        <v>Normal</v>
      </c>
      <c r="AF1189" t="str">
        <f t="shared" si="280"/>
        <v>7-Jun-1977</v>
      </c>
      <c r="AG1189" s="18">
        <f>VLOOKUP($U1189,$A1188:$Q$2344,13,FALSE)</f>
        <v>9788.8700000000008</v>
      </c>
      <c r="AH1189" t="str">
        <f t="shared" si="281"/>
        <v>tier - 3</v>
      </c>
      <c r="AI1189" t="str">
        <f t="shared" si="282"/>
        <v>tier - 2</v>
      </c>
      <c r="AJ1189" t="str">
        <f t="shared" si="283"/>
        <v>R1013</v>
      </c>
      <c r="AK1189">
        <f t="shared" si="284"/>
        <v>46</v>
      </c>
    </row>
    <row r="1190" spans="1:37" ht="15.6" x14ac:dyDescent="0.3">
      <c r="A1190" s="1" t="s">
        <v>1182</v>
      </c>
      <c r="B1190" t="s">
        <v>7605</v>
      </c>
      <c r="C1190">
        <v>24.795000000000002</v>
      </c>
      <c r="D1190">
        <v>6.05</v>
      </c>
      <c r="E1190" t="s">
        <v>2381</v>
      </c>
      <c r="F1190" t="s">
        <v>2380</v>
      </c>
      <c r="G1190" t="s">
        <v>2380</v>
      </c>
      <c r="H1190">
        <v>0</v>
      </c>
      <c r="I1190" t="s">
        <v>2380</v>
      </c>
      <c r="J1190" t="s">
        <v>8346</v>
      </c>
      <c r="K1190" t="s">
        <v>8349</v>
      </c>
      <c r="L1190" t="s">
        <v>9459</v>
      </c>
      <c r="M1190" s="15">
        <v>9800.89</v>
      </c>
      <c r="N1190" t="s">
        <v>11</v>
      </c>
      <c r="O1190" t="s">
        <v>16</v>
      </c>
      <c r="P1190" t="s">
        <v>13</v>
      </c>
      <c r="Q1190">
        <v>49</v>
      </c>
      <c r="U1190" s="1" t="s">
        <v>1182</v>
      </c>
      <c r="V1190" t="str">
        <f t="shared" si="270"/>
        <v>Evans Marke</v>
      </c>
      <c r="W1190">
        <f t="shared" si="271"/>
        <v>24.795000000000002</v>
      </c>
      <c r="X1190">
        <f t="shared" si="272"/>
        <v>6.05</v>
      </c>
      <c r="Y1190" t="str">
        <f t="shared" si="273"/>
        <v>Yes</v>
      </c>
      <c r="Z1190" t="str">
        <f t="shared" si="274"/>
        <v>No</v>
      </c>
      <c r="AA1190" t="str">
        <f t="shared" si="275"/>
        <v>No</v>
      </c>
      <c r="AB1190">
        <f t="shared" si="276"/>
        <v>0</v>
      </c>
      <c r="AC1190" t="str">
        <f t="shared" si="277"/>
        <v>No</v>
      </c>
      <c r="AD1190" t="str">
        <f t="shared" si="278"/>
        <v>Normal weight</v>
      </c>
      <c r="AE1190" t="str">
        <f t="shared" si="279"/>
        <v>Prediabetes</v>
      </c>
      <c r="AF1190" t="str">
        <f t="shared" si="280"/>
        <v>17-Sep-1973</v>
      </c>
      <c r="AG1190" s="18">
        <f>VLOOKUP($U1190,$A1189:$Q$2344,13,FALSE)</f>
        <v>9800.89</v>
      </c>
      <c r="AH1190" t="str">
        <f t="shared" si="281"/>
        <v>tier - 2</v>
      </c>
      <c r="AI1190" t="str">
        <f t="shared" si="282"/>
        <v>tier - 1</v>
      </c>
      <c r="AJ1190" t="str">
        <f t="shared" si="283"/>
        <v>R1013</v>
      </c>
      <c r="AK1190">
        <f t="shared" si="284"/>
        <v>49</v>
      </c>
    </row>
    <row r="1191" spans="1:37" ht="15.6" x14ac:dyDescent="0.3">
      <c r="A1191" s="1" t="s">
        <v>1181</v>
      </c>
      <c r="B1191" t="s">
        <v>5826</v>
      </c>
      <c r="C1191">
        <v>29.48</v>
      </c>
      <c r="D1191">
        <v>5.63</v>
      </c>
      <c r="E1191" t="s">
        <v>2381</v>
      </c>
      <c r="F1191" t="s">
        <v>2380</v>
      </c>
      <c r="G1191" t="s">
        <v>2381</v>
      </c>
      <c r="H1191">
        <v>1</v>
      </c>
      <c r="I1191" t="s">
        <v>2380</v>
      </c>
      <c r="J1191" t="s">
        <v>8345</v>
      </c>
      <c r="K1191" t="s">
        <v>8350</v>
      </c>
      <c r="L1191" t="s">
        <v>9460</v>
      </c>
      <c r="M1191" s="15">
        <v>9819.25</v>
      </c>
      <c r="N1191" t="s">
        <v>11</v>
      </c>
      <c r="O1191" t="s">
        <v>11</v>
      </c>
      <c r="P1191" t="s">
        <v>300</v>
      </c>
      <c r="Q1191">
        <v>50</v>
      </c>
      <c r="U1191" s="1" t="s">
        <v>1181</v>
      </c>
      <c r="V1191" t="str">
        <f t="shared" si="270"/>
        <v>Samland</v>
      </c>
      <c r="W1191">
        <f t="shared" si="271"/>
        <v>29.48</v>
      </c>
      <c r="X1191">
        <f t="shared" si="272"/>
        <v>5.63</v>
      </c>
      <c r="Y1191" t="str">
        <f t="shared" si="273"/>
        <v>Yes</v>
      </c>
      <c r="Z1191" t="str">
        <f t="shared" si="274"/>
        <v>No</v>
      </c>
      <c r="AA1191" t="str">
        <f t="shared" si="275"/>
        <v>Yes</v>
      </c>
      <c r="AB1191">
        <f t="shared" si="276"/>
        <v>1</v>
      </c>
      <c r="AC1191" t="str">
        <f t="shared" si="277"/>
        <v>No</v>
      </c>
      <c r="AD1191" t="str">
        <f t="shared" si="278"/>
        <v>Over weight</v>
      </c>
      <c r="AE1191" t="str">
        <f t="shared" si="279"/>
        <v>Normal</v>
      </c>
      <c r="AF1191" t="str">
        <f t="shared" si="280"/>
        <v>28-Jun-1972</v>
      </c>
      <c r="AG1191" s="18">
        <f>VLOOKUP($U1191,$A1190:$Q$2344,13,FALSE)</f>
        <v>9819.25</v>
      </c>
      <c r="AH1191" t="str">
        <f t="shared" si="281"/>
        <v>tier - 2</v>
      </c>
      <c r="AI1191" t="str">
        <f t="shared" si="282"/>
        <v>tier - 2</v>
      </c>
      <c r="AJ1191" t="str">
        <f t="shared" si="283"/>
        <v>R1021</v>
      </c>
      <c r="AK1191">
        <f t="shared" si="284"/>
        <v>50</v>
      </c>
    </row>
    <row r="1192" spans="1:37" ht="15.6" x14ac:dyDescent="0.3">
      <c r="A1192" s="1" t="s">
        <v>1180</v>
      </c>
      <c r="B1192" t="s">
        <v>5827</v>
      </c>
      <c r="C1192">
        <v>28.09</v>
      </c>
      <c r="D1192">
        <v>6.06</v>
      </c>
      <c r="E1192" t="s">
        <v>2380</v>
      </c>
      <c r="F1192" t="s">
        <v>2380</v>
      </c>
      <c r="G1192" t="s">
        <v>2381</v>
      </c>
      <c r="H1192">
        <v>1</v>
      </c>
      <c r="I1192" t="s">
        <v>2380</v>
      </c>
      <c r="J1192" t="s">
        <v>8345</v>
      </c>
      <c r="K1192" t="s">
        <v>8349</v>
      </c>
      <c r="L1192" t="s">
        <v>9461</v>
      </c>
      <c r="M1192" s="15">
        <v>9836.2099999999991</v>
      </c>
      <c r="N1192" t="s">
        <v>11</v>
      </c>
      <c r="O1192" t="s">
        <v>12</v>
      </c>
      <c r="P1192" t="s">
        <v>300</v>
      </c>
      <c r="Q1192">
        <v>50</v>
      </c>
      <c r="U1192" s="1" t="s">
        <v>1180</v>
      </c>
      <c r="V1192" t="str">
        <f t="shared" si="270"/>
        <v>Shapiro</v>
      </c>
      <c r="W1192">
        <f t="shared" si="271"/>
        <v>28.09</v>
      </c>
      <c r="X1192">
        <f t="shared" si="272"/>
        <v>6.06</v>
      </c>
      <c r="Y1192" t="str">
        <f t="shared" si="273"/>
        <v>No</v>
      </c>
      <c r="Z1192" t="str">
        <f t="shared" si="274"/>
        <v>No</v>
      </c>
      <c r="AA1192" t="str">
        <f t="shared" si="275"/>
        <v>Yes</v>
      </c>
      <c r="AB1192">
        <f t="shared" si="276"/>
        <v>1</v>
      </c>
      <c r="AC1192" t="str">
        <f t="shared" si="277"/>
        <v>No</v>
      </c>
      <c r="AD1192" t="str">
        <f t="shared" si="278"/>
        <v>Over weight</v>
      </c>
      <c r="AE1192" t="str">
        <f t="shared" si="279"/>
        <v>Prediabetes</v>
      </c>
      <c r="AF1192" t="str">
        <f t="shared" si="280"/>
        <v>26-Sep-1972</v>
      </c>
      <c r="AG1192" s="18">
        <f>VLOOKUP($U1192,$A1191:$Q$2344,13,FALSE)</f>
        <v>9836.2099999999991</v>
      </c>
      <c r="AH1192" t="str">
        <f t="shared" si="281"/>
        <v>tier - 2</v>
      </c>
      <c r="AI1192" t="str">
        <f t="shared" si="282"/>
        <v>tier - 3</v>
      </c>
      <c r="AJ1192" t="str">
        <f t="shared" si="283"/>
        <v>R1021</v>
      </c>
      <c r="AK1192">
        <f t="shared" si="284"/>
        <v>50</v>
      </c>
    </row>
    <row r="1193" spans="1:37" ht="15.6" x14ac:dyDescent="0.3">
      <c r="A1193" s="1" t="s">
        <v>1179</v>
      </c>
      <c r="B1193" t="s">
        <v>5828</v>
      </c>
      <c r="C1193">
        <v>32.729999999999997</v>
      </c>
      <c r="D1193">
        <v>5.19</v>
      </c>
      <c r="E1193" t="s">
        <v>2380</v>
      </c>
      <c r="F1193" t="s">
        <v>2380</v>
      </c>
      <c r="G1193" t="s">
        <v>2380</v>
      </c>
      <c r="H1193">
        <v>1</v>
      </c>
      <c r="I1193" t="s">
        <v>2380</v>
      </c>
      <c r="J1193" t="s">
        <v>8344</v>
      </c>
      <c r="K1193" t="s">
        <v>8350</v>
      </c>
      <c r="L1193" t="s">
        <v>8824</v>
      </c>
      <c r="M1193" s="15">
        <v>9844.4500000000007</v>
      </c>
      <c r="N1193" t="s">
        <v>11</v>
      </c>
      <c r="O1193" t="s">
        <v>16</v>
      </c>
      <c r="P1193" t="s">
        <v>23</v>
      </c>
      <c r="Q1193">
        <v>30</v>
      </c>
      <c r="U1193" s="1" t="s">
        <v>1179</v>
      </c>
      <c r="V1193" t="str">
        <f t="shared" si="270"/>
        <v>Snitzer</v>
      </c>
      <c r="W1193">
        <f t="shared" si="271"/>
        <v>32.729999999999997</v>
      </c>
      <c r="X1193">
        <f t="shared" si="272"/>
        <v>5.19</v>
      </c>
      <c r="Y1193" t="str">
        <f t="shared" si="273"/>
        <v>No</v>
      </c>
      <c r="Z1193" t="str">
        <f t="shared" si="274"/>
        <v>No</v>
      </c>
      <c r="AA1193" t="str">
        <f t="shared" si="275"/>
        <v>No</v>
      </c>
      <c r="AB1193">
        <f t="shared" si="276"/>
        <v>1</v>
      </c>
      <c r="AC1193" t="str">
        <f t="shared" si="277"/>
        <v>No</v>
      </c>
      <c r="AD1193" t="str">
        <f t="shared" si="278"/>
        <v>Obesity</v>
      </c>
      <c r="AE1193" t="str">
        <f t="shared" si="279"/>
        <v>Normal</v>
      </c>
      <c r="AF1193" t="str">
        <f t="shared" si="280"/>
        <v>13-Aug-1992</v>
      </c>
      <c r="AG1193" s="18">
        <f>VLOOKUP($U1193,$A1192:$Q$2344,13,FALSE)</f>
        <v>9844.4500000000007</v>
      </c>
      <c r="AH1193" t="str">
        <f t="shared" si="281"/>
        <v>tier - 2</v>
      </c>
      <c r="AI1193" t="str">
        <f t="shared" si="282"/>
        <v>tier - 1</v>
      </c>
      <c r="AJ1193" t="str">
        <f t="shared" si="283"/>
        <v>R1012</v>
      </c>
      <c r="AK1193">
        <f t="shared" si="284"/>
        <v>30</v>
      </c>
    </row>
    <row r="1194" spans="1:37" ht="15.6" x14ac:dyDescent="0.3">
      <c r="A1194" s="1" t="s">
        <v>1178</v>
      </c>
      <c r="B1194" t="s">
        <v>7609</v>
      </c>
      <c r="C1194">
        <v>27.36</v>
      </c>
      <c r="D1194">
        <v>8.9600000000000009</v>
      </c>
      <c r="E1194" t="s">
        <v>2380</v>
      </c>
      <c r="F1194" t="s">
        <v>2380</v>
      </c>
      <c r="G1194" t="s">
        <v>2380</v>
      </c>
      <c r="H1194">
        <v>0</v>
      </c>
      <c r="I1194" t="s">
        <v>2380</v>
      </c>
      <c r="J1194" t="s">
        <v>8345</v>
      </c>
      <c r="K1194" t="s">
        <v>8348</v>
      </c>
      <c r="L1194" t="s">
        <v>9462</v>
      </c>
      <c r="M1194" s="15">
        <v>9850.43</v>
      </c>
      <c r="N1194" t="s">
        <v>12</v>
      </c>
      <c r="O1194" t="s">
        <v>12</v>
      </c>
      <c r="P1194" t="s">
        <v>42</v>
      </c>
      <c r="Q1194">
        <v>54</v>
      </c>
      <c r="U1194" s="1" t="s">
        <v>1178</v>
      </c>
      <c r="V1194" t="str">
        <f t="shared" si="270"/>
        <v>Herra Arroyo</v>
      </c>
      <c r="W1194">
        <f t="shared" si="271"/>
        <v>27.36</v>
      </c>
      <c r="X1194">
        <f t="shared" si="272"/>
        <v>8.9600000000000009</v>
      </c>
      <c r="Y1194" t="str">
        <f t="shared" si="273"/>
        <v>No</v>
      </c>
      <c r="Z1194" t="str">
        <f t="shared" si="274"/>
        <v>No</v>
      </c>
      <c r="AA1194" t="str">
        <f t="shared" si="275"/>
        <v>No</v>
      </c>
      <c r="AB1194">
        <f t="shared" si="276"/>
        <v>0</v>
      </c>
      <c r="AC1194" t="str">
        <f t="shared" si="277"/>
        <v>No</v>
      </c>
      <c r="AD1194" t="str">
        <f t="shared" si="278"/>
        <v>Over weight</v>
      </c>
      <c r="AE1194" t="str">
        <f t="shared" si="279"/>
        <v>Diabetes</v>
      </c>
      <c r="AF1194" t="str">
        <f t="shared" si="280"/>
        <v>4-Nov-1968</v>
      </c>
      <c r="AG1194" s="18">
        <f>VLOOKUP($U1194,$A1193:$Q$2344,13,FALSE)</f>
        <v>9850.43</v>
      </c>
      <c r="AH1194" t="str">
        <f t="shared" si="281"/>
        <v>tier - 3</v>
      </c>
      <c r="AI1194" t="str">
        <f t="shared" si="282"/>
        <v>tier - 3</v>
      </c>
      <c r="AJ1194" t="str">
        <f t="shared" si="283"/>
        <v>R1011</v>
      </c>
      <c r="AK1194">
        <f t="shared" si="284"/>
        <v>54</v>
      </c>
    </row>
    <row r="1195" spans="1:37" ht="15.6" x14ac:dyDescent="0.3">
      <c r="A1195" s="1" t="s">
        <v>1177</v>
      </c>
      <c r="B1195" t="s">
        <v>5829</v>
      </c>
      <c r="C1195">
        <v>27.265000000000001</v>
      </c>
      <c r="D1195">
        <v>11.39</v>
      </c>
      <c r="E1195" t="s">
        <v>2380</v>
      </c>
      <c r="F1195" t="s">
        <v>2380</v>
      </c>
      <c r="G1195" t="s">
        <v>2380</v>
      </c>
      <c r="H1195">
        <v>0</v>
      </c>
      <c r="I1195" t="s">
        <v>2380</v>
      </c>
      <c r="J1195" t="s">
        <v>8345</v>
      </c>
      <c r="K1195" t="s">
        <v>8348</v>
      </c>
      <c r="L1195" t="s">
        <v>9463</v>
      </c>
      <c r="M1195" s="15">
        <v>9855.1299999999992</v>
      </c>
      <c r="N1195" t="s">
        <v>11</v>
      </c>
      <c r="O1195" t="s">
        <v>12</v>
      </c>
      <c r="P1195" t="s">
        <v>13</v>
      </c>
      <c r="Q1195">
        <v>51</v>
      </c>
      <c r="U1195" s="1" t="s">
        <v>1177</v>
      </c>
      <c r="V1195" t="str">
        <f t="shared" si="270"/>
        <v>Watters</v>
      </c>
      <c r="W1195">
        <f t="shared" si="271"/>
        <v>27.265000000000001</v>
      </c>
      <c r="X1195">
        <f t="shared" si="272"/>
        <v>11.39</v>
      </c>
      <c r="Y1195" t="str">
        <f t="shared" si="273"/>
        <v>No</v>
      </c>
      <c r="Z1195" t="str">
        <f t="shared" si="274"/>
        <v>No</v>
      </c>
      <c r="AA1195" t="str">
        <f t="shared" si="275"/>
        <v>No</v>
      </c>
      <c r="AB1195">
        <f t="shared" si="276"/>
        <v>0</v>
      </c>
      <c r="AC1195" t="str">
        <f t="shared" si="277"/>
        <v>No</v>
      </c>
      <c r="AD1195" t="str">
        <f t="shared" si="278"/>
        <v>Over weight</v>
      </c>
      <c r="AE1195" t="str">
        <f t="shared" si="279"/>
        <v>Diabetes</v>
      </c>
      <c r="AF1195" t="str">
        <f t="shared" si="280"/>
        <v>23-Oct-1971</v>
      </c>
      <c r="AG1195" s="18">
        <f>VLOOKUP($U1195,$A1194:$Q$2344,13,FALSE)</f>
        <v>9855.1299999999992</v>
      </c>
      <c r="AH1195" t="str">
        <f t="shared" si="281"/>
        <v>tier - 2</v>
      </c>
      <c r="AI1195" t="str">
        <f t="shared" si="282"/>
        <v>tier - 3</v>
      </c>
      <c r="AJ1195" t="str">
        <f t="shared" si="283"/>
        <v>R1013</v>
      </c>
      <c r="AK1195">
        <f t="shared" si="284"/>
        <v>51</v>
      </c>
    </row>
    <row r="1196" spans="1:37" ht="15.6" x14ac:dyDescent="0.3">
      <c r="A1196" s="1" t="s">
        <v>1176</v>
      </c>
      <c r="B1196" t="s">
        <v>5830</v>
      </c>
      <c r="C1196">
        <v>48.07</v>
      </c>
      <c r="D1196">
        <v>4.0599999999999996</v>
      </c>
      <c r="E1196" t="s">
        <v>2381</v>
      </c>
      <c r="F1196" t="s">
        <v>2380</v>
      </c>
      <c r="G1196" t="s">
        <v>2380</v>
      </c>
      <c r="H1196">
        <v>0</v>
      </c>
      <c r="I1196" t="s">
        <v>2380</v>
      </c>
      <c r="J1196" t="s">
        <v>8344</v>
      </c>
      <c r="K1196" t="s">
        <v>8350</v>
      </c>
      <c r="L1196" t="s">
        <v>9464</v>
      </c>
      <c r="M1196" s="15">
        <v>9861.0300000000007</v>
      </c>
      <c r="N1196" t="s">
        <v>11</v>
      </c>
      <c r="O1196" t="s">
        <v>11</v>
      </c>
      <c r="P1196" t="s">
        <v>42</v>
      </c>
      <c r="Q1196">
        <v>51</v>
      </c>
      <c r="U1196" s="1" t="s">
        <v>1176</v>
      </c>
      <c r="V1196" t="str">
        <f t="shared" si="270"/>
        <v>Steele-Belkin</v>
      </c>
      <c r="W1196">
        <f t="shared" si="271"/>
        <v>48.07</v>
      </c>
      <c r="X1196">
        <f t="shared" si="272"/>
        <v>4.0599999999999996</v>
      </c>
      <c r="Y1196" t="str">
        <f t="shared" si="273"/>
        <v>Yes</v>
      </c>
      <c r="Z1196" t="str">
        <f t="shared" si="274"/>
        <v>No</v>
      </c>
      <c r="AA1196" t="str">
        <f t="shared" si="275"/>
        <v>No</v>
      </c>
      <c r="AB1196">
        <f t="shared" si="276"/>
        <v>0</v>
      </c>
      <c r="AC1196" t="str">
        <f t="shared" si="277"/>
        <v>No</v>
      </c>
      <c r="AD1196" t="str">
        <f t="shared" si="278"/>
        <v>Obesity</v>
      </c>
      <c r="AE1196" t="str">
        <f t="shared" si="279"/>
        <v>Normal</v>
      </c>
      <c r="AF1196" t="str">
        <f t="shared" si="280"/>
        <v>17-Jul-1971</v>
      </c>
      <c r="AG1196" s="18">
        <f>VLOOKUP($U1196,$A1195:$Q$2344,13,FALSE)</f>
        <v>9861.0300000000007</v>
      </c>
      <c r="AH1196" t="str">
        <f t="shared" si="281"/>
        <v>tier - 2</v>
      </c>
      <c r="AI1196" t="str">
        <f t="shared" si="282"/>
        <v>tier - 2</v>
      </c>
      <c r="AJ1196" t="str">
        <f t="shared" si="283"/>
        <v>R1011</v>
      </c>
      <c r="AK1196">
        <f t="shared" si="284"/>
        <v>51</v>
      </c>
    </row>
    <row r="1197" spans="1:37" ht="15.6" x14ac:dyDescent="0.3">
      <c r="A1197" s="1" t="s">
        <v>1175</v>
      </c>
      <c r="B1197" t="s">
        <v>5831</v>
      </c>
      <c r="C1197">
        <v>30.8</v>
      </c>
      <c r="D1197">
        <v>5.23</v>
      </c>
      <c r="E1197" t="s">
        <v>2381</v>
      </c>
      <c r="F1197" t="s">
        <v>2380</v>
      </c>
      <c r="G1197" t="s">
        <v>2380</v>
      </c>
      <c r="H1197">
        <v>0</v>
      </c>
      <c r="I1197" t="s">
        <v>2380</v>
      </c>
      <c r="J1197" t="s">
        <v>8344</v>
      </c>
      <c r="K1197" t="s">
        <v>8350</v>
      </c>
      <c r="L1197" t="s">
        <v>9465</v>
      </c>
      <c r="M1197" s="15">
        <v>9863.4699999999993</v>
      </c>
      <c r="N1197" t="s">
        <v>12</v>
      </c>
      <c r="O1197" t="s">
        <v>12</v>
      </c>
      <c r="P1197" t="s">
        <v>23</v>
      </c>
      <c r="Q1197">
        <v>53</v>
      </c>
      <c r="U1197" s="1" t="s">
        <v>1175</v>
      </c>
      <c r="V1197" t="str">
        <f t="shared" si="270"/>
        <v>Christensen</v>
      </c>
      <c r="W1197">
        <f t="shared" si="271"/>
        <v>30.8</v>
      </c>
      <c r="X1197">
        <f t="shared" si="272"/>
        <v>5.23</v>
      </c>
      <c r="Y1197" t="str">
        <f t="shared" si="273"/>
        <v>Yes</v>
      </c>
      <c r="Z1197" t="str">
        <f t="shared" si="274"/>
        <v>No</v>
      </c>
      <c r="AA1197" t="str">
        <f t="shared" si="275"/>
        <v>No</v>
      </c>
      <c r="AB1197">
        <f t="shared" si="276"/>
        <v>0</v>
      </c>
      <c r="AC1197" t="str">
        <f t="shared" si="277"/>
        <v>No</v>
      </c>
      <c r="AD1197" t="str">
        <f t="shared" si="278"/>
        <v>Obesity</v>
      </c>
      <c r="AE1197" t="str">
        <f t="shared" si="279"/>
        <v>Normal</v>
      </c>
      <c r="AF1197" t="str">
        <f t="shared" si="280"/>
        <v>20-Oct-1969</v>
      </c>
      <c r="AG1197" s="18">
        <f>VLOOKUP($U1197,$A1196:$Q$2344,13,FALSE)</f>
        <v>9863.4699999999993</v>
      </c>
      <c r="AH1197" t="str">
        <f t="shared" si="281"/>
        <v>tier - 3</v>
      </c>
      <c r="AI1197" t="str">
        <f t="shared" si="282"/>
        <v>tier - 3</v>
      </c>
      <c r="AJ1197" t="str">
        <f t="shared" si="283"/>
        <v>R1012</v>
      </c>
      <c r="AK1197">
        <f t="shared" si="284"/>
        <v>53</v>
      </c>
    </row>
    <row r="1198" spans="1:37" ht="15.6" x14ac:dyDescent="0.3">
      <c r="A1198" s="1" t="s">
        <v>1174</v>
      </c>
      <c r="B1198" t="s">
        <v>5832</v>
      </c>
      <c r="C1198">
        <v>32.299999999999997</v>
      </c>
      <c r="D1198">
        <v>5.05</v>
      </c>
      <c r="E1198" t="s">
        <v>2381</v>
      </c>
      <c r="F1198" t="s">
        <v>2380</v>
      </c>
      <c r="G1198" t="s">
        <v>2380</v>
      </c>
      <c r="H1198">
        <v>0</v>
      </c>
      <c r="I1198" t="s">
        <v>2380</v>
      </c>
      <c r="J1198" t="s">
        <v>8344</v>
      </c>
      <c r="K1198" t="s">
        <v>8350</v>
      </c>
      <c r="L1198" t="s">
        <v>9466</v>
      </c>
      <c r="M1198" s="15">
        <v>9866.2999999999993</v>
      </c>
      <c r="N1198" t="s">
        <v>11</v>
      </c>
      <c r="O1198" t="s">
        <v>12</v>
      </c>
      <c r="P1198" t="s">
        <v>247</v>
      </c>
      <c r="Q1198">
        <v>51</v>
      </c>
      <c r="U1198" s="1" t="s">
        <v>1174</v>
      </c>
      <c r="V1198" t="str">
        <f t="shared" si="270"/>
        <v>Hodge</v>
      </c>
      <c r="W1198">
        <f t="shared" si="271"/>
        <v>32.299999999999997</v>
      </c>
      <c r="X1198">
        <f t="shared" si="272"/>
        <v>5.05</v>
      </c>
      <c r="Y1198" t="str">
        <f t="shared" si="273"/>
        <v>Yes</v>
      </c>
      <c r="Z1198" t="str">
        <f t="shared" si="274"/>
        <v>No</v>
      </c>
      <c r="AA1198" t="str">
        <f t="shared" si="275"/>
        <v>No</v>
      </c>
      <c r="AB1198">
        <f t="shared" si="276"/>
        <v>0</v>
      </c>
      <c r="AC1198" t="str">
        <f t="shared" si="277"/>
        <v>No</v>
      </c>
      <c r="AD1198" t="str">
        <f t="shared" si="278"/>
        <v>Obesity</v>
      </c>
      <c r="AE1198" t="str">
        <f t="shared" si="279"/>
        <v>Normal</v>
      </c>
      <c r="AF1198" t="str">
        <f t="shared" si="280"/>
        <v>9-Nov-1971</v>
      </c>
      <c r="AG1198" s="18">
        <f>VLOOKUP($U1198,$A1197:$Q$2344,13,FALSE)</f>
        <v>9866.2999999999993</v>
      </c>
      <c r="AH1198" t="str">
        <f t="shared" si="281"/>
        <v>tier - 2</v>
      </c>
      <c r="AI1198" t="str">
        <f t="shared" si="282"/>
        <v>tier - 3</v>
      </c>
      <c r="AJ1198" t="str">
        <f t="shared" si="283"/>
        <v>R1024</v>
      </c>
      <c r="AK1198">
        <f t="shared" si="284"/>
        <v>51</v>
      </c>
    </row>
    <row r="1199" spans="1:37" ht="15.6" x14ac:dyDescent="0.3">
      <c r="A1199" s="1" t="s">
        <v>1173</v>
      </c>
      <c r="B1199" t="s">
        <v>5833</v>
      </c>
      <c r="C1199">
        <v>39.700000000000003</v>
      </c>
      <c r="D1199">
        <v>7.34</v>
      </c>
      <c r="E1199" t="s">
        <v>2380</v>
      </c>
      <c r="F1199" t="s">
        <v>2380</v>
      </c>
      <c r="G1199" t="s">
        <v>2380</v>
      </c>
      <c r="H1199">
        <v>0</v>
      </c>
      <c r="I1199" t="s">
        <v>2380</v>
      </c>
      <c r="J1199" t="s">
        <v>8344</v>
      </c>
      <c r="K1199" t="s">
        <v>8348</v>
      </c>
      <c r="L1199" t="s">
        <v>9467</v>
      </c>
      <c r="M1199" s="15">
        <v>9869.81</v>
      </c>
      <c r="N1199" t="s">
        <v>12</v>
      </c>
      <c r="O1199" t="s">
        <v>12</v>
      </c>
      <c r="P1199" t="s">
        <v>23</v>
      </c>
      <c r="Q1199">
        <v>53</v>
      </c>
      <c r="U1199" s="1" t="s">
        <v>1173</v>
      </c>
      <c r="V1199" t="str">
        <f t="shared" si="270"/>
        <v>Rusterholz</v>
      </c>
      <c r="W1199">
        <f t="shared" si="271"/>
        <v>39.700000000000003</v>
      </c>
      <c r="X1199">
        <f t="shared" si="272"/>
        <v>7.34</v>
      </c>
      <c r="Y1199" t="str">
        <f t="shared" si="273"/>
        <v>No</v>
      </c>
      <c r="Z1199" t="str">
        <f t="shared" si="274"/>
        <v>No</v>
      </c>
      <c r="AA1199" t="str">
        <f t="shared" si="275"/>
        <v>No</v>
      </c>
      <c r="AB1199">
        <f t="shared" si="276"/>
        <v>0</v>
      </c>
      <c r="AC1199" t="str">
        <f t="shared" si="277"/>
        <v>No</v>
      </c>
      <c r="AD1199" t="str">
        <f t="shared" si="278"/>
        <v>Obesity</v>
      </c>
      <c r="AE1199" t="str">
        <f t="shared" si="279"/>
        <v>Diabetes</v>
      </c>
      <c r="AF1199" t="str">
        <f t="shared" si="280"/>
        <v>13-Aug-1969</v>
      </c>
      <c r="AG1199" s="18">
        <f>VLOOKUP($U1199,$A1198:$Q$2344,13,FALSE)</f>
        <v>9869.81</v>
      </c>
      <c r="AH1199" t="str">
        <f t="shared" si="281"/>
        <v>tier - 3</v>
      </c>
      <c r="AI1199" t="str">
        <f t="shared" si="282"/>
        <v>tier - 3</v>
      </c>
      <c r="AJ1199" t="str">
        <f t="shared" si="283"/>
        <v>R1012</v>
      </c>
      <c r="AK1199">
        <f t="shared" si="284"/>
        <v>53</v>
      </c>
    </row>
    <row r="1200" spans="1:37" ht="15.6" x14ac:dyDescent="0.3">
      <c r="A1200" s="1" t="s">
        <v>1172</v>
      </c>
      <c r="B1200" t="s">
        <v>5834</v>
      </c>
      <c r="C1200">
        <v>35.97</v>
      </c>
      <c r="D1200">
        <v>8.1300000000000008</v>
      </c>
      <c r="E1200" t="s">
        <v>2380</v>
      </c>
      <c r="F1200" t="s">
        <v>2380</v>
      </c>
      <c r="G1200" t="s">
        <v>2380</v>
      </c>
      <c r="H1200">
        <v>0</v>
      </c>
      <c r="I1200" t="s">
        <v>2380</v>
      </c>
      <c r="J1200" t="s">
        <v>8344</v>
      </c>
      <c r="K1200" t="s">
        <v>8348</v>
      </c>
      <c r="L1200" t="s">
        <v>9468</v>
      </c>
      <c r="M1200" s="15">
        <v>9870.59</v>
      </c>
      <c r="N1200" t="s">
        <v>11</v>
      </c>
      <c r="O1200" t="s">
        <v>11</v>
      </c>
      <c r="P1200" t="s">
        <v>249</v>
      </c>
      <c r="Q1200">
        <v>24</v>
      </c>
      <c r="U1200" s="1" t="s">
        <v>1172</v>
      </c>
      <c r="V1200" t="str">
        <f t="shared" si="270"/>
        <v>Lafrance</v>
      </c>
      <c r="W1200">
        <f t="shared" si="271"/>
        <v>35.97</v>
      </c>
      <c r="X1200">
        <f t="shared" si="272"/>
        <v>8.1300000000000008</v>
      </c>
      <c r="Y1200" t="str">
        <f t="shared" si="273"/>
        <v>No</v>
      </c>
      <c r="Z1200" t="str">
        <f t="shared" si="274"/>
        <v>No</v>
      </c>
      <c r="AA1200" t="str">
        <f t="shared" si="275"/>
        <v>No</v>
      </c>
      <c r="AB1200">
        <f t="shared" si="276"/>
        <v>0</v>
      </c>
      <c r="AC1200" t="str">
        <f t="shared" si="277"/>
        <v>No</v>
      </c>
      <c r="AD1200" t="str">
        <f t="shared" si="278"/>
        <v>Obesity</v>
      </c>
      <c r="AE1200" t="str">
        <f t="shared" si="279"/>
        <v>Diabetes</v>
      </c>
      <c r="AF1200" t="str">
        <f t="shared" si="280"/>
        <v>6-Jul-1998</v>
      </c>
      <c r="AG1200" s="18">
        <f>VLOOKUP($U1200,$A1199:$Q$2344,13,FALSE)</f>
        <v>9870.59</v>
      </c>
      <c r="AH1200" t="str">
        <f t="shared" si="281"/>
        <v>tier - 2</v>
      </c>
      <c r="AI1200" t="str">
        <f t="shared" si="282"/>
        <v>tier - 2</v>
      </c>
      <c r="AJ1200" t="str">
        <f t="shared" si="283"/>
        <v>R1023</v>
      </c>
      <c r="AK1200">
        <f t="shared" si="284"/>
        <v>24</v>
      </c>
    </row>
    <row r="1201" spans="1:37" ht="15.6" x14ac:dyDescent="0.3">
      <c r="A1201" s="1" t="s">
        <v>1171</v>
      </c>
      <c r="B1201" t="s">
        <v>5835</v>
      </c>
      <c r="C1201">
        <v>25.86</v>
      </c>
      <c r="D1201">
        <v>6.68</v>
      </c>
      <c r="E1201" t="s">
        <v>2381</v>
      </c>
      <c r="F1201" t="s">
        <v>2380</v>
      </c>
      <c r="G1201" t="s">
        <v>2380</v>
      </c>
      <c r="H1201">
        <v>1</v>
      </c>
      <c r="I1201" t="s">
        <v>2380</v>
      </c>
      <c r="J1201" t="s">
        <v>8345</v>
      </c>
      <c r="K1201" t="s">
        <v>8348</v>
      </c>
      <c r="L1201" t="s">
        <v>9469</v>
      </c>
      <c r="M1201" s="15">
        <v>9872.7000000000007</v>
      </c>
      <c r="N1201" t="s">
        <v>11</v>
      </c>
      <c r="O1201" t="s">
        <v>11</v>
      </c>
      <c r="P1201" t="s">
        <v>42</v>
      </c>
      <c r="Q1201">
        <v>51</v>
      </c>
      <c r="U1201" s="1" t="s">
        <v>1171</v>
      </c>
      <c r="V1201" t="str">
        <f t="shared" si="270"/>
        <v>Hallis</v>
      </c>
      <c r="W1201">
        <f t="shared" si="271"/>
        <v>25.86</v>
      </c>
      <c r="X1201">
        <f t="shared" si="272"/>
        <v>6.68</v>
      </c>
      <c r="Y1201" t="str">
        <f t="shared" si="273"/>
        <v>Yes</v>
      </c>
      <c r="Z1201" t="str">
        <f t="shared" si="274"/>
        <v>No</v>
      </c>
      <c r="AA1201" t="str">
        <f t="shared" si="275"/>
        <v>No</v>
      </c>
      <c r="AB1201">
        <f t="shared" si="276"/>
        <v>1</v>
      </c>
      <c r="AC1201" t="str">
        <f t="shared" si="277"/>
        <v>No</v>
      </c>
      <c r="AD1201" t="str">
        <f t="shared" si="278"/>
        <v>Over weight</v>
      </c>
      <c r="AE1201" t="str">
        <f t="shared" si="279"/>
        <v>Diabetes</v>
      </c>
      <c r="AF1201" t="str">
        <f t="shared" si="280"/>
        <v>22-Dec-1971</v>
      </c>
      <c r="AG1201" s="18">
        <f>VLOOKUP($U1201,$A1200:$Q$2344,13,FALSE)</f>
        <v>9872.7000000000007</v>
      </c>
      <c r="AH1201" t="str">
        <f t="shared" si="281"/>
        <v>tier - 2</v>
      </c>
      <c r="AI1201" t="str">
        <f t="shared" si="282"/>
        <v>tier - 2</v>
      </c>
      <c r="AJ1201" t="str">
        <f t="shared" si="283"/>
        <v>R1011</v>
      </c>
      <c r="AK1201">
        <f t="shared" si="284"/>
        <v>51</v>
      </c>
    </row>
    <row r="1202" spans="1:37" ht="15.6" x14ac:dyDescent="0.3">
      <c r="A1202" s="1" t="s">
        <v>1170</v>
      </c>
      <c r="B1202" t="s">
        <v>5517</v>
      </c>
      <c r="C1202">
        <v>30.03</v>
      </c>
      <c r="D1202">
        <v>11.51</v>
      </c>
      <c r="E1202" t="s">
        <v>2380</v>
      </c>
      <c r="F1202" t="s">
        <v>2380</v>
      </c>
      <c r="G1202" t="s">
        <v>2380</v>
      </c>
      <c r="H1202">
        <v>0</v>
      </c>
      <c r="I1202" t="s">
        <v>2380</v>
      </c>
      <c r="J1202" t="s">
        <v>8344</v>
      </c>
      <c r="K1202" t="s">
        <v>8348</v>
      </c>
      <c r="L1202" t="s">
        <v>9470</v>
      </c>
      <c r="M1202" s="15">
        <v>9875.68</v>
      </c>
      <c r="N1202" t="s">
        <v>11</v>
      </c>
      <c r="O1202" t="s">
        <v>12</v>
      </c>
      <c r="P1202" t="s">
        <v>247</v>
      </c>
      <c r="Q1202">
        <v>51</v>
      </c>
      <c r="U1202" s="1" t="s">
        <v>1170</v>
      </c>
      <c r="V1202" t="str">
        <f t="shared" si="270"/>
        <v>Marshall</v>
      </c>
      <c r="W1202">
        <f t="shared" si="271"/>
        <v>30.03</v>
      </c>
      <c r="X1202">
        <f t="shared" si="272"/>
        <v>11.51</v>
      </c>
      <c r="Y1202" t="str">
        <f t="shared" si="273"/>
        <v>No</v>
      </c>
      <c r="Z1202" t="str">
        <f t="shared" si="274"/>
        <v>No</v>
      </c>
      <c r="AA1202" t="str">
        <f t="shared" si="275"/>
        <v>No</v>
      </c>
      <c r="AB1202">
        <f t="shared" si="276"/>
        <v>0</v>
      </c>
      <c r="AC1202" t="str">
        <f t="shared" si="277"/>
        <v>No</v>
      </c>
      <c r="AD1202" t="str">
        <f t="shared" si="278"/>
        <v>Obesity</v>
      </c>
      <c r="AE1202" t="str">
        <f t="shared" si="279"/>
        <v>Diabetes</v>
      </c>
      <c r="AF1202" t="str">
        <f t="shared" si="280"/>
        <v>3-Jul-1971</v>
      </c>
      <c r="AG1202" s="18">
        <f>VLOOKUP($U1202,$A1201:$Q$2344,13,FALSE)</f>
        <v>9875.68</v>
      </c>
      <c r="AH1202" t="str">
        <f t="shared" si="281"/>
        <v>tier - 2</v>
      </c>
      <c r="AI1202" t="str">
        <f t="shared" si="282"/>
        <v>tier - 3</v>
      </c>
      <c r="AJ1202" t="str">
        <f t="shared" si="283"/>
        <v>R1024</v>
      </c>
      <c r="AK1202">
        <f t="shared" si="284"/>
        <v>51</v>
      </c>
    </row>
    <row r="1203" spans="1:37" ht="15.6" x14ac:dyDescent="0.3">
      <c r="A1203" s="1" t="s">
        <v>1169</v>
      </c>
      <c r="B1203" t="s">
        <v>5836</v>
      </c>
      <c r="C1203">
        <v>25.76</v>
      </c>
      <c r="D1203">
        <v>6.02</v>
      </c>
      <c r="E1203" t="s">
        <v>2381</v>
      </c>
      <c r="F1203" t="s">
        <v>2380</v>
      </c>
      <c r="G1203" t="s">
        <v>2381</v>
      </c>
      <c r="H1203">
        <v>1</v>
      </c>
      <c r="I1203" t="s">
        <v>2380</v>
      </c>
      <c r="J1203" t="s">
        <v>8345</v>
      </c>
      <c r="K1203" t="s">
        <v>8349</v>
      </c>
      <c r="L1203" t="s">
        <v>9471</v>
      </c>
      <c r="M1203" s="15">
        <v>9877.61</v>
      </c>
      <c r="N1203" t="s">
        <v>11</v>
      </c>
      <c r="O1203" t="s">
        <v>16</v>
      </c>
      <c r="P1203" t="s">
        <v>13</v>
      </c>
      <c r="Q1203">
        <v>51</v>
      </c>
      <c r="U1203" s="1" t="s">
        <v>1169</v>
      </c>
      <c r="V1203" t="str">
        <f t="shared" si="270"/>
        <v>Salowitz</v>
      </c>
      <c r="W1203">
        <f t="shared" si="271"/>
        <v>25.76</v>
      </c>
      <c r="X1203">
        <f t="shared" si="272"/>
        <v>6.02</v>
      </c>
      <c r="Y1203" t="str">
        <f t="shared" si="273"/>
        <v>Yes</v>
      </c>
      <c r="Z1203" t="str">
        <f t="shared" si="274"/>
        <v>No</v>
      </c>
      <c r="AA1203" t="str">
        <f t="shared" si="275"/>
        <v>Yes</v>
      </c>
      <c r="AB1203">
        <f t="shared" si="276"/>
        <v>1</v>
      </c>
      <c r="AC1203" t="str">
        <f t="shared" si="277"/>
        <v>No</v>
      </c>
      <c r="AD1203" t="str">
        <f t="shared" si="278"/>
        <v>Over weight</v>
      </c>
      <c r="AE1203" t="str">
        <f t="shared" si="279"/>
        <v>Prediabetes</v>
      </c>
      <c r="AF1203" t="str">
        <f t="shared" si="280"/>
        <v>3-Oct-1971</v>
      </c>
      <c r="AG1203" s="18">
        <f>VLOOKUP($U1203,$A1202:$Q$2344,13,FALSE)</f>
        <v>9877.61</v>
      </c>
      <c r="AH1203" t="str">
        <f t="shared" si="281"/>
        <v>tier - 2</v>
      </c>
      <c r="AI1203" t="str">
        <f t="shared" si="282"/>
        <v>tier - 1</v>
      </c>
      <c r="AJ1203" t="str">
        <f t="shared" si="283"/>
        <v>R1013</v>
      </c>
      <c r="AK1203">
        <f t="shared" si="284"/>
        <v>51</v>
      </c>
    </row>
    <row r="1204" spans="1:37" ht="15.6" x14ac:dyDescent="0.3">
      <c r="A1204" s="1" t="s">
        <v>1168</v>
      </c>
      <c r="B1204" t="s">
        <v>5195</v>
      </c>
      <c r="C1204">
        <v>22.42</v>
      </c>
      <c r="D1204">
        <v>7.96</v>
      </c>
      <c r="E1204" t="s">
        <v>2380</v>
      </c>
      <c r="F1204" t="s">
        <v>2380</v>
      </c>
      <c r="G1204" t="s">
        <v>2380</v>
      </c>
      <c r="H1204">
        <v>0</v>
      </c>
      <c r="I1204" t="s">
        <v>2380</v>
      </c>
      <c r="J1204" t="s">
        <v>8346</v>
      </c>
      <c r="K1204" t="s">
        <v>8348</v>
      </c>
      <c r="L1204" t="s">
        <v>9472</v>
      </c>
      <c r="M1204" s="15">
        <v>9880.07</v>
      </c>
      <c r="N1204" t="s">
        <v>11</v>
      </c>
      <c r="O1204" t="s">
        <v>12</v>
      </c>
      <c r="P1204" t="s">
        <v>42</v>
      </c>
      <c r="Q1204">
        <v>51</v>
      </c>
      <c r="U1204" s="1" t="s">
        <v>1168</v>
      </c>
      <c r="V1204" t="str">
        <f t="shared" si="270"/>
        <v>Blake</v>
      </c>
      <c r="W1204">
        <f t="shared" si="271"/>
        <v>22.42</v>
      </c>
      <c r="X1204">
        <f t="shared" si="272"/>
        <v>7.96</v>
      </c>
      <c r="Y1204" t="str">
        <f t="shared" si="273"/>
        <v>No</v>
      </c>
      <c r="Z1204" t="str">
        <f t="shared" si="274"/>
        <v>No</v>
      </c>
      <c r="AA1204" t="str">
        <f t="shared" si="275"/>
        <v>No</v>
      </c>
      <c r="AB1204">
        <f t="shared" si="276"/>
        <v>0</v>
      </c>
      <c r="AC1204" t="str">
        <f t="shared" si="277"/>
        <v>No</v>
      </c>
      <c r="AD1204" t="str">
        <f t="shared" si="278"/>
        <v>Normal weight</v>
      </c>
      <c r="AE1204" t="str">
        <f t="shared" si="279"/>
        <v>Diabetes</v>
      </c>
      <c r="AF1204" t="str">
        <f t="shared" si="280"/>
        <v>8-Nov-1971</v>
      </c>
      <c r="AG1204" s="18">
        <f>VLOOKUP($U1204,$A1203:$Q$2344,13,FALSE)</f>
        <v>9880.07</v>
      </c>
      <c r="AH1204" t="str">
        <f t="shared" si="281"/>
        <v>tier - 2</v>
      </c>
      <c r="AI1204" t="str">
        <f t="shared" si="282"/>
        <v>tier - 3</v>
      </c>
      <c r="AJ1204" t="str">
        <f t="shared" si="283"/>
        <v>R1011</v>
      </c>
      <c r="AK1204">
        <f t="shared" si="284"/>
        <v>51</v>
      </c>
    </row>
    <row r="1205" spans="1:37" ht="15.6" x14ac:dyDescent="0.3">
      <c r="A1205" s="1" t="s">
        <v>1167</v>
      </c>
      <c r="B1205" t="s">
        <v>5837</v>
      </c>
      <c r="C1205">
        <v>33.18</v>
      </c>
      <c r="D1205">
        <v>6.01</v>
      </c>
      <c r="E1205" t="s">
        <v>2381</v>
      </c>
      <c r="F1205" t="s">
        <v>2380</v>
      </c>
      <c r="G1205" t="s">
        <v>2380</v>
      </c>
      <c r="H1205">
        <v>1</v>
      </c>
      <c r="I1205" t="s">
        <v>2380</v>
      </c>
      <c r="J1205" t="s">
        <v>8344</v>
      </c>
      <c r="K1205" t="s">
        <v>8349</v>
      </c>
      <c r="L1205" t="s">
        <v>9473</v>
      </c>
      <c r="M1205" s="15">
        <v>9890.23</v>
      </c>
      <c r="N1205" t="s">
        <v>12</v>
      </c>
      <c r="O1205" t="s">
        <v>12</v>
      </c>
      <c r="P1205" t="s">
        <v>13</v>
      </c>
      <c r="Q1205">
        <v>56</v>
      </c>
      <c r="U1205" s="1" t="s">
        <v>1167</v>
      </c>
      <c r="V1205" t="str">
        <f t="shared" si="270"/>
        <v>Langerak</v>
      </c>
      <c r="W1205">
        <f t="shared" si="271"/>
        <v>33.18</v>
      </c>
      <c r="X1205">
        <f t="shared" si="272"/>
        <v>6.01</v>
      </c>
      <c r="Y1205" t="str">
        <f t="shared" si="273"/>
        <v>Yes</v>
      </c>
      <c r="Z1205" t="str">
        <f t="shared" si="274"/>
        <v>No</v>
      </c>
      <c r="AA1205" t="str">
        <f t="shared" si="275"/>
        <v>No</v>
      </c>
      <c r="AB1205">
        <f t="shared" si="276"/>
        <v>1</v>
      </c>
      <c r="AC1205" t="str">
        <f t="shared" si="277"/>
        <v>No</v>
      </c>
      <c r="AD1205" t="str">
        <f t="shared" si="278"/>
        <v>Obesity</v>
      </c>
      <c r="AE1205" t="str">
        <f t="shared" si="279"/>
        <v>Prediabetes</v>
      </c>
      <c r="AF1205" t="str">
        <f t="shared" si="280"/>
        <v>5-Nov-1966</v>
      </c>
      <c r="AG1205" s="18">
        <f>VLOOKUP($U1205,$A1204:$Q$2344,13,FALSE)</f>
        <v>9890.23</v>
      </c>
      <c r="AH1205" t="str">
        <f t="shared" si="281"/>
        <v>tier - 3</v>
      </c>
      <c r="AI1205" t="str">
        <f t="shared" si="282"/>
        <v>tier - 3</v>
      </c>
      <c r="AJ1205" t="str">
        <f t="shared" si="283"/>
        <v>R1013</v>
      </c>
      <c r="AK1205">
        <f t="shared" si="284"/>
        <v>56</v>
      </c>
    </row>
    <row r="1206" spans="1:37" ht="15.6" x14ac:dyDescent="0.3">
      <c r="A1206" s="1" t="s">
        <v>1166</v>
      </c>
      <c r="B1206" t="s">
        <v>5838</v>
      </c>
      <c r="C1206">
        <v>43.04</v>
      </c>
      <c r="D1206">
        <v>5.9</v>
      </c>
      <c r="E1206" t="s">
        <v>2381</v>
      </c>
      <c r="F1206" t="s">
        <v>2380</v>
      </c>
      <c r="G1206" t="s">
        <v>2380</v>
      </c>
      <c r="H1206">
        <v>0</v>
      </c>
      <c r="I1206" t="s">
        <v>2380</v>
      </c>
      <c r="J1206" t="s">
        <v>8344</v>
      </c>
      <c r="K1206" t="s">
        <v>8349</v>
      </c>
      <c r="L1206" t="s">
        <v>9474</v>
      </c>
      <c r="M1206" s="15">
        <v>9894.69</v>
      </c>
      <c r="N1206" t="s">
        <v>11</v>
      </c>
      <c r="O1206" t="s">
        <v>12</v>
      </c>
      <c r="P1206" t="s">
        <v>23</v>
      </c>
      <c r="Q1206">
        <v>26</v>
      </c>
      <c r="U1206" s="1" t="s">
        <v>1166</v>
      </c>
      <c r="V1206" t="str">
        <f t="shared" si="270"/>
        <v>Bonilla</v>
      </c>
      <c r="W1206">
        <f t="shared" si="271"/>
        <v>43.04</v>
      </c>
      <c r="X1206">
        <f t="shared" si="272"/>
        <v>5.9</v>
      </c>
      <c r="Y1206" t="str">
        <f t="shared" si="273"/>
        <v>Yes</v>
      </c>
      <c r="Z1206" t="str">
        <f t="shared" si="274"/>
        <v>No</v>
      </c>
      <c r="AA1206" t="str">
        <f t="shared" si="275"/>
        <v>No</v>
      </c>
      <c r="AB1206">
        <f t="shared" si="276"/>
        <v>0</v>
      </c>
      <c r="AC1206" t="str">
        <f t="shared" si="277"/>
        <v>No</v>
      </c>
      <c r="AD1206" t="str">
        <f t="shared" si="278"/>
        <v>Obesity</v>
      </c>
      <c r="AE1206" t="str">
        <f t="shared" si="279"/>
        <v>Prediabetes</v>
      </c>
      <c r="AF1206" t="str">
        <f t="shared" si="280"/>
        <v>8-Jul-1996</v>
      </c>
      <c r="AG1206" s="18">
        <f>VLOOKUP($U1206,$A1205:$Q$2344,13,FALSE)</f>
        <v>9894.69</v>
      </c>
      <c r="AH1206" t="str">
        <f t="shared" si="281"/>
        <v>tier - 2</v>
      </c>
      <c r="AI1206" t="str">
        <f t="shared" si="282"/>
        <v>tier - 3</v>
      </c>
      <c r="AJ1206" t="str">
        <f t="shared" si="283"/>
        <v>R1012</v>
      </c>
      <c r="AK1206">
        <f t="shared" si="284"/>
        <v>26</v>
      </c>
    </row>
    <row r="1207" spans="1:37" ht="15.6" x14ac:dyDescent="0.3">
      <c r="A1207" s="1" t="s">
        <v>1165</v>
      </c>
      <c r="B1207" t="s">
        <v>5839</v>
      </c>
      <c r="C1207">
        <v>34.15</v>
      </c>
      <c r="D1207">
        <v>4.49</v>
      </c>
      <c r="E1207" t="s">
        <v>2381</v>
      </c>
      <c r="F1207" t="s">
        <v>2380</v>
      </c>
      <c r="G1207" t="s">
        <v>2380</v>
      </c>
      <c r="H1207">
        <v>1</v>
      </c>
      <c r="I1207" t="s">
        <v>2380</v>
      </c>
      <c r="J1207" t="s">
        <v>8344</v>
      </c>
      <c r="K1207" t="s">
        <v>8350</v>
      </c>
      <c r="L1207" t="s">
        <v>9475</v>
      </c>
      <c r="M1207" s="15">
        <v>9907.83</v>
      </c>
      <c r="N1207" t="s">
        <v>12</v>
      </c>
      <c r="O1207" t="s">
        <v>11</v>
      </c>
      <c r="P1207" t="s">
        <v>13</v>
      </c>
      <c r="Q1207">
        <v>60</v>
      </c>
      <c r="U1207" s="1" t="s">
        <v>1165</v>
      </c>
      <c r="V1207" t="str">
        <f t="shared" si="270"/>
        <v>Ciabattoni</v>
      </c>
      <c r="W1207">
        <f t="shared" si="271"/>
        <v>34.15</v>
      </c>
      <c r="X1207">
        <f t="shared" si="272"/>
        <v>4.49</v>
      </c>
      <c r="Y1207" t="str">
        <f t="shared" si="273"/>
        <v>Yes</v>
      </c>
      <c r="Z1207" t="str">
        <f t="shared" si="274"/>
        <v>No</v>
      </c>
      <c r="AA1207" t="str">
        <f t="shared" si="275"/>
        <v>No</v>
      </c>
      <c r="AB1207">
        <f t="shared" si="276"/>
        <v>1</v>
      </c>
      <c r="AC1207" t="str">
        <f t="shared" si="277"/>
        <v>No</v>
      </c>
      <c r="AD1207" t="str">
        <f t="shared" si="278"/>
        <v>Obesity</v>
      </c>
      <c r="AE1207" t="str">
        <f t="shared" si="279"/>
        <v>Normal</v>
      </c>
      <c r="AF1207" t="str">
        <f t="shared" si="280"/>
        <v>17-Aug-1962</v>
      </c>
      <c r="AG1207" s="18">
        <f>VLOOKUP($U1207,$A1206:$Q$2344,13,FALSE)</f>
        <v>9907.83</v>
      </c>
      <c r="AH1207" t="str">
        <f t="shared" si="281"/>
        <v>tier - 3</v>
      </c>
      <c r="AI1207" t="str">
        <f t="shared" si="282"/>
        <v>tier - 2</v>
      </c>
      <c r="AJ1207" t="str">
        <f t="shared" si="283"/>
        <v>R1013</v>
      </c>
      <c r="AK1207">
        <f t="shared" si="284"/>
        <v>60</v>
      </c>
    </row>
    <row r="1208" spans="1:37" ht="15.6" x14ac:dyDescent="0.3">
      <c r="A1208" s="1" t="s">
        <v>1164</v>
      </c>
      <c r="B1208" t="s">
        <v>7618</v>
      </c>
      <c r="C1208">
        <v>25.78</v>
      </c>
      <c r="D1208">
        <v>6.25</v>
      </c>
      <c r="E1208" t="s">
        <v>2380</v>
      </c>
      <c r="F1208" t="s">
        <v>2380</v>
      </c>
      <c r="G1208" t="s">
        <v>2380</v>
      </c>
      <c r="H1208">
        <v>0</v>
      </c>
      <c r="I1208" t="s">
        <v>2380</v>
      </c>
      <c r="J1208" t="s">
        <v>8345</v>
      </c>
      <c r="K1208" t="s">
        <v>8349</v>
      </c>
      <c r="L1208" t="s">
        <v>9476</v>
      </c>
      <c r="M1208" s="15">
        <v>9910.36</v>
      </c>
      <c r="N1208" t="s">
        <v>11</v>
      </c>
      <c r="O1208" t="s">
        <v>12</v>
      </c>
      <c r="P1208" t="s">
        <v>23</v>
      </c>
      <c r="Q1208">
        <v>50</v>
      </c>
      <c r="U1208" s="1" t="s">
        <v>1164</v>
      </c>
      <c r="V1208" t="str">
        <f t="shared" si="270"/>
        <v>Escanero Palmer</v>
      </c>
      <c r="W1208">
        <f t="shared" si="271"/>
        <v>25.78</v>
      </c>
      <c r="X1208">
        <f t="shared" si="272"/>
        <v>6.25</v>
      </c>
      <c r="Y1208" t="str">
        <f t="shared" si="273"/>
        <v>No</v>
      </c>
      <c r="Z1208" t="str">
        <f t="shared" si="274"/>
        <v>No</v>
      </c>
      <c r="AA1208" t="str">
        <f t="shared" si="275"/>
        <v>No</v>
      </c>
      <c r="AB1208">
        <f t="shared" si="276"/>
        <v>0</v>
      </c>
      <c r="AC1208" t="str">
        <f t="shared" si="277"/>
        <v>No</v>
      </c>
      <c r="AD1208" t="str">
        <f t="shared" si="278"/>
        <v>Over weight</v>
      </c>
      <c r="AE1208" t="str">
        <f t="shared" si="279"/>
        <v>Prediabetes</v>
      </c>
      <c r="AF1208" t="str">
        <f t="shared" si="280"/>
        <v>14-Sep-1972</v>
      </c>
      <c r="AG1208" s="18">
        <f>VLOOKUP($U1208,$A1207:$Q$2344,13,FALSE)</f>
        <v>9910.36</v>
      </c>
      <c r="AH1208" t="str">
        <f t="shared" si="281"/>
        <v>tier - 2</v>
      </c>
      <c r="AI1208" t="str">
        <f t="shared" si="282"/>
        <v>tier - 3</v>
      </c>
      <c r="AJ1208" t="str">
        <f t="shared" si="283"/>
        <v>R1012</v>
      </c>
      <c r="AK1208">
        <f t="shared" si="284"/>
        <v>50</v>
      </c>
    </row>
    <row r="1209" spans="1:37" ht="15.6" x14ac:dyDescent="0.3">
      <c r="A1209" s="1" t="s">
        <v>1163</v>
      </c>
      <c r="B1209" t="s">
        <v>5274</v>
      </c>
      <c r="C1209">
        <v>21.02</v>
      </c>
      <c r="D1209">
        <v>9.6199999999999992</v>
      </c>
      <c r="E1209" t="s">
        <v>2381</v>
      </c>
      <c r="F1209" t="s">
        <v>2380</v>
      </c>
      <c r="G1209" t="s">
        <v>2381</v>
      </c>
      <c r="H1209">
        <v>1</v>
      </c>
      <c r="I1209" t="s">
        <v>2380</v>
      </c>
      <c r="J1209" t="s">
        <v>8346</v>
      </c>
      <c r="K1209" t="s">
        <v>8348</v>
      </c>
      <c r="L1209" t="s">
        <v>9477</v>
      </c>
      <c r="M1209" s="15">
        <v>9930.64</v>
      </c>
      <c r="N1209" t="s">
        <v>11</v>
      </c>
      <c r="O1209" t="s">
        <v>12</v>
      </c>
      <c r="P1209" t="s">
        <v>200</v>
      </c>
      <c r="Q1209">
        <v>37</v>
      </c>
      <c r="U1209" s="1" t="s">
        <v>1163</v>
      </c>
      <c r="V1209" t="str">
        <f t="shared" si="270"/>
        <v>Lowe</v>
      </c>
      <c r="W1209">
        <f t="shared" si="271"/>
        <v>21.02</v>
      </c>
      <c r="X1209">
        <f t="shared" si="272"/>
        <v>9.6199999999999992</v>
      </c>
      <c r="Y1209" t="str">
        <f t="shared" si="273"/>
        <v>Yes</v>
      </c>
      <c r="Z1209" t="str">
        <f t="shared" si="274"/>
        <v>No</v>
      </c>
      <c r="AA1209" t="str">
        <f t="shared" si="275"/>
        <v>Yes</v>
      </c>
      <c r="AB1209">
        <f t="shared" si="276"/>
        <v>1</v>
      </c>
      <c r="AC1209" t="str">
        <f t="shared" si="277"/>
        <v>No</v>
      </c>
      <c r="AD1209" t="str">
        <f t="shared" si="278"/>
        <v>Normal weight</v>
      </c>
      <c r="AE1209" t="str">
        <f t="shared" si="279"/>
        <v>Diabetes</v>
      </c>
      <c r="AF1209" t="str">
        <f t="shared" si="280"/>
        <v>19-Aug-1985</v>
      </c>
      <c r="AG1209" s="18">
        <f>VLOOKUP($U1209,$A1208:$Q$2344,13,FALSE)</f>
        <v>9930.64</v>
      </c>
      <c r="AH1209" t="str">
        <f t="shared" si="281"/>
        <v>tier - 2</v>
      </c>
      <c r="AI1209" t="str">
        <f t="shared" si="282"/>
        <v>tier - 3</v>
      </c>
      <c r="AJ1209" t="str">
        <f t="shared" si="283"/>
        <v>R1025</v>
      </c>
      <c r="AK1209">
        <f t="shared" si="284"/>
        <v>37</v>
      </c>
    </row>
    <row r="1210" spans="1:37" ht="15.6" x14ac:dyDescent="0.3">
      <c r="A1210" s="1" t="s">
        <v>1162</v>
      </c>
      <c r="B1210" t="s">
        <v>5840</v>
      </c>
      <c r="C1210">
        <v>37.51</v>
      </c>
      <c r="D1210">
        <v>11.06</v>
      </c>
      <c r="E1210" t="s">
        <v>2380</v>
      </c>
      <c r="F1210" t="s">
        <v>2380</v>
      </c>
      <c r="G1210" t="s">
        <v>2380</v>
      </c>
      <c r="H1210">
        <v>2</v>
      </c>
      <c r="I1210" t="s">
        <v>2380</v>
      </c>
      <c r="J1210" t="s">
        <v>8344</v>
      </c>
      <c r="K1210" t="s">
        <v>8348</v>
      </c>
      <c r="L1210" t="s">
        <v>9478</v>
      </c>
      <c r="M1210" s="15">
        <v>9931.9599999999991</v>
      </c>
      <c r="N1210" t="s">
        <v>11</v>
      </c>
      <c r="O1210" t="s">
        <v>11</v>
      </c>
      <c r="P1210" t="s">
        <v>23</v>
      </c>
      <c r="Q1210">
        <v>39</v>
      </c>
      <c r="U1210" s="1" t="s">
        <v>1162</v>
      </c>
      <c r="V1210" t="str">
        <f t="shared" si="270"/>
        <v>Osmark</v>
      </c>
      <c r="W1210">
        <f t="shared" si="271"/>
        <v>37.51</v>
      </c>
      <c r="X1210">
        <f t="shared" si="272"/>
        <v>11.06</v>
      </c>
      <c r="Y1210" t="str">
        <f t="shared" si="273"/>
        <v>No</v>
      </c>
      <c r="Z1210" t="str">
        <f t="shared" si="274"/>
        <v>No</v>
      </c>
      <c r="AA1210" t="str">
        <f t="shared" si="275"/>
        <v>No</v>
      </c>
      <c r="AB1210">
        <f t="shared" si="276"/>
        <v>2</v>
      </c>
      <c r="AC1210" t="str">
        <f t="shared" si="277"/>
        <v>No</v>
      </c>
      <c r="AD1210" t="str">
        <f t="shared" si="278"/>
        <v>Obesity</v>
      </c>
      <c r="AE1210" t="str">
        <f t="shared" si="279"/>
        <v>Diabetes</v>
      </c>
      <c r="AF1210" t="str">
        <f t="shared" si="280"/>
        <v>3-Dec-1983</v>
      </c>
      <c r="AG1210" s="18">
        <f>VLOOKUP($U1210,$A1209:$Q$2344,13,FALSE)</f>
        <v>9931.9599999999991</v>
      </c>
      <c r="AH1210" t="str">
        <f t="shared" si="281"/>
        <v>tier - 2</v>
      </c>
      <c r="AI1210" t="str">
        <f t="shared" si="282"/>
        <v>tier - 2</v>
      </c>
      <c r="AJ1210" t="str">
        <f t="shared" si="283"/>
        <v>R1012</v>
      </c>
      <c r="AK1210">
        <f t="shared" si="284"/>
        <v>39</v>
      </c>
    </row>
    <row r="1211" spans="1:37" ht="15.6" x14ac:dyDescent="0.3">
      <c r="A1211" s="1" t="s">
        <v>1161</v>
      </c>
      <c r="B1211" t="s">
        <v>5331</v>
      </c>
      <c r="C1211">
        <v>25.745000000000001</v>
      </c>
      <c r="D1211">
        <v>6.11</v>
      </c>
      <c r="E1211" t="s">
        <v>2381</v>
      </c>
      <c r="F1211" t="s">
        <v>2380</v>
      </c>
      <c r="G1211" t="s">
        <v>2380</v>
      </c>
      <c r="H1211">
        <v>0</v>
      </c>
      <c r="I1211" t="s">
        <v>2380</v>
      </c>
      <c r="J1211" t="s">
        <v>8345</v>
      </c>
      <c r="K1211" t="s">
        <v>8349</v>
      </c>
      <c r="L1211" t="s">
        <v>9479</v>
      </c>
      <c r="M1211" s="15">
        <v>9933.44</v>
      </c>
      <c r="N1211" t="s">
        <v>12</v>
      </c>
      <c r="O1211" t="s">
        <v>12</v>
      </c>
      <c r="P1211" t="s">
        <v>13</v>
      </c>
      <c r="Q1211">
        <v>58</v>
      </c>
      <c r="U1211" s="1" t="s">
        <v>1161</v>
      </c>
      <c r="V1211" t="str">
        <f t="shared" si="270"/>
        <v>Lawson</v>
      </c>
      <c r="W1211">
        <f t="shared" si="271"/>
        <v>25.745000000000001</v>
      </c>
      <c r="X1211">
        <f t="shared" si="272"/>
        <v>6.11</v>
      </c>
      <c r="Y1211" t="str">
        <f t="shared" si="273"/>
        <v>Yes</v>
      </c>
      <c r="Z1211" t="str">
        <f t="shared" si="274"/>
        <v>No</v>
      </c>
      <c r="AA1211" t="str">
        <f t="shared" si="275"/>
        <v>No</v>
      </c>
      <c r="AB1211">
        <f t="shared" si="276"/>
        <v>0</v>
      </c>
      <c r="AC1211" t="str">
        <f t="shared" si="277"/>
        <v>No</v>
      </c>
      <c r="AD1211" t="str">
        <f t="shared" si="278"/>
        <v>Over weight</v>
      </c>
      <c r="AE1211" t="str">
        <f t="shared" si="279"/>
        <v>Prediabetes</v>
      </c>
      <c r="AF1211" t="str">
        <f t="shared" si="280"/>
        <v>11-Sep-1964</v>
      </c>
      <c r="AG1211" s="18">
        <f>VLOOKUP($U1211,$A1210:$Q$2344,13,FALSE)</f>
        <v>9933.44</v>
      </c>
      <c r="AH1211" t="str">
        <f t="shared" si="281"/>
        <v>tier - 3</v>
      </c>
      <c r="AI1211" t="str">
        <f t="shared" si="282"/>
        <v>tier - 3</v>
      </c>
      <c r="AJ1211" t="str">
        <f t="shared" si="283"/>
        <v>R1013</v>
      </c>
      <c r="AK1211">
        <f t="shared" si="284"/>
        <v>58</v>
      </c>
    </row>
    <row r="1212" spans="1:37" ht="15.6" x14ac:dyDescent="0.3">
      <c r="A1212" s="1" t="s">
        <v>1160</v>
      </c>
      <c r="B1212" t="s">
        <v>5841</v>
      </c>
      <c r="C1212">
        <v>31.35</v>
      </c>
      <c r="D1212">
        <v>11.49</v>
      </c>
      <c r="E1212" t="s">
        <v>2380</v>
      </c>
      <c r="F1212" t="s">
        <v>2380</v>
      </c>
      <c r="G1212" t="s">
        <v>2380</v>
      </c>
      <c r="H1212">
        <v>2</v>
      </c>
      <c r="I1212" t="s">
        <v>2380</v>
      </c>
      <c r="J1212" t="s">
        <v>8344</v>
      </c>
      <c r="K1212" t="s">
        <v>8348</v>
      </c>
      <c r="L1212" t="s">
        <v>9480</v>
      </c>
      <c r="M1212" s="15">
        <v>9957.7199999999993</v>
      </c>
      <c r="N1212" t="s">
        <v>11</v>
      </c>
      <c r="O1212" t="s">
        <v>12</v>
      </c>
      <c r="P1212" t="s">
        <v>170</v>
      </c>
      <c r="Q1212">
        <v>51</v>
      </c>
      <c r="U1212" s="1" t="s">
        <v>1160</v>
      </c>
      <c r="V1212" t="str">
        <f t="shared" si="270"/>
        <v>Warwick</v>
      </c>
      <c r="W1212">
        <f t="shared" si="271"/>
        <v>31.35</v>
      </c>
      <c r="X1212">
        <f t="shared" si="272"/>
        <v>11.49</v>
      </c>
      <c r="Y1212" t="str">
        <f t="shared" si="273"/>
        <v>No</v>
      </c>
      <c r="Z1212" t="str">
        <f t="shared" si="274"/>
        <v>No</v>
      </c>
      <c r="AA1212" t="str">
        <f t="shared" si="275"/>
        <v>No</v>
      </c>
      <c r="AB1212">
        <f t="shared" si="276"/>
        <v>2</v>
      </c>
      <c r="AC1212" t="str">
        <f t="shared" si="277"/>
        <v>No</v>
      </c>
      <c r="AD1212" t="str">
        <f t="shared" si="278"/>
        <v>Obesity</v>
      </c>
      <c r="AE1212" t="str">
        <f t="shared" si="279"/>
        <v>Diabetes</v>
      </c>
      <c r="AF1212" t="str">
        <f t="shared" si="280"/>
        <v>26-Dec-1971</v>
      </c>
      <c r="AG1212" s="18">
        <f>VLOOKUP($U1212,$A1211:$Q$2344,13,FALSE)</f>
        <v>9957.7199999999993</v>
      </c>
      <c r="AH1212" t="str">
        <f t="shared" si="281"/>
        <v>tier - 2</v>
      </c>
      <c r="AI1212" t="str">
        <f t="shared" si="282"/>
        <v>tier - 3</v>
      </c>
      <c r="AJ1212" t="str">
        <f t="shared" si="283"/>
        <v>R1018</v>
      </c>
      <c r="AK1212">
        <f t="shared" si="284"/>
        <v>51</v>
      </c>
    </row>
    <row r="1213" spans="1:37" ht="15.6" x14ac:dyDescent="0.3">
      <c r="A1213" s="1" t="s">
        <v>1159</v>
      </c>
      <c r="B1213" t="s">
        <v>5842</v>
      </c>
      <c r="C1213">
        <v>29.83</v>
      </c>
      <c r="D1213">
        <v>8.68</v>
      </c>
      <c r="E1213" t="s">
        <v>2380</v>
      </c>
      <c r="F1213" t="s">
        <v>2380</v>
      </c>
      <c r="G1213" t="s">
        <v>2380</v>
      </c>
      <c r="H1213">
        <v>2</v>
      </c>
      <c r="I1213" t="s">
        <v>2380</v>
      </c>
      <c r="J1213" t="s">
        <v>8345</v>
      </c>
      <c r="K1213" t="s">
        <v>8348</v>
      </c>
      <c r="L1213" t="s">
        <v>9481</v>
      </c>
      <c r="M1213" s="15">
        <v>9964.06</v>
      </c>
      <c r="N1213" t="s">
        <v>11</v>
      </c>
      <c r="O1213" t="s">
        <v>11</v>
      </c>
      <c r="P1213" t="s">
        <v>166</v>
      </c>
      <c r="Q1213">
        <v>51</v>
      </c>
      <c r="U1213" s="1" t="s">
        <v>1159</v>
      </c>
      <c r="V1213" t="str">
        <f t="shared" si="270"/>
        <v>Magnuson</v>
      </c>
      <c r="W1213">
        <f t="shared" si="271"/>
        <v>29.83</v>
      </c>
      <c r="X1213">
        <f t="shared" si="272"/>
        <v>8.68</v>
      </c>
      <c r="Y1213" t="str">
        <f t="shared" si="273"/>
        <v>No</v>
      </c>
      <c r="Z1213" t="str">
        <f t="shared" si="274"/>
        <v>No</v>
      </c>
      <c r="AA1213" t="str">
        <f t="shared" si="275"/>
        <v>No</v>
      </c>
      <c r="AB1213">
        <f t="shared" si="276"/>
        <v>2</v>
      </c>
      <c r="AC1213" t="str">
        <f t="shared" si="277"/>
        <v>No</v>
      </c>
      <c r="AD1213" t="str">
        <f t="shared" si="278"/>
        <v>Over weight</v>
      </c>
      <c r="AE1213" t="str">
        <f t="shared" si="279"/>
        <v>Diabetes</v>
      </c>
      <c r="AF1213" t="str">
        <f t="shared" si="280"/>
        <v>6-Oct-1971</v>
      </c>
      <c r="AG1213" s="18">
        <f>VLOOKUP($U1213,$A1212:$Q$2344,13,FALSE)</f>
        <v>9964.06</v>
      </c>
      <c r="AH1213" t="str">
        <f t="shared" si="281"/>
        <v>tier - 2</v>
      </c>
      <c r="AI1213" t="str">
        <f t="shared" si="282"/>
        <v>tier - 2</v>
      </c>
      <c r="AJ1213" t="str">
        <f t="shared" si="283"/>
        <v>R1019</v>
      </c>
      <c r="AK1213">
        <f t="shared" si="284"/>
        <v>51</v>
      </c>
    </row>
    <row r="1214" spans="1:37" ht="15.6" x14ac:dyDescent="0.3">
      <c r="A1214" s="1" t="s">
        <v>1158</v>
      </c>
      <c r="B1214" t="s">
        <v>5843</v>
      </c>
      <c r="C1214">
        <v>25.49</v>
      </c>
      <c r="D1214">
        <v>5.68</v>
      </c>
      <c r="E1214" t="s">
        <v>2381</v>
      </c>
      <c r="F1214" t="s">
        <v>2380</v>
      </c>
      <c r="G1214" t="s">
        <v>2381</v>
      </c>
      <c r="H1214">
        <v>1</v>
      </c>
      <c r="I1214" t="s">
        <v>2380</v>
      </c>
      <c r="J1214" t="s">
        <v>8345</v>
      </c>
      <c r="K1214" t="s">
        <v>8350</v>
      </c>
      <c r="L1214" t="s">
        <v>9482</v>
      </c>
      <c r="M1214" s="15">
        <v>9991.0400000000009</v>
      </c>
      <c r="N1214" t="s">
        <v>11</v>
      </c>
      <c r="O1214" t="s">
        <v>12</v>
      </c>
      <c r="P1214" t="s">
        <v>23</v>
      </c>
      <c r="Q1214">
        <v>52</v>
      </c>
      <c r="U1214" s="1" t="s">
        <v>1158</v>
      </c>
      <c r="V1214" t="str">
        <f t="shared" si="270"/>
        <v>Marsh</v>
      </c>
      <c r="W1214">
        <f t="shared" si="271"/>
        <v>25.49</v>
      </c>
      <c r="X1214">
        <f t="shared" si="272"/>
        <v>5.68</v>
      </c>
      <c r="Y1214" t="str">
        <f t="shared" si="273"/>
        <v>Yes</v>
      </c>
      <c r="Z1214" t="str">
        <f t="shared" si="274"/>
        <v>No</v>
      </c>
      <c r="AA1214" t="str">
        <f t="shared" si="275"/>
        <v>Yes</v>
      </c>
      <c r="AB1214">
        <f t="shared" si="276"/>
        <v>1</v>
      </c>
      <c r="AC1214" t="str">
        <f t="shared" si="277"/>
        <v>No</v>
      </c>
      <c r="AD1214" t="str">
        <f t="shared" si="278"/>
        <v>Over weight</v>
      </c>
      <c r="AE1214" t="str">
        <f t="shared" si="279"/>
        <v>Normal</v>
      </c>
      <c r="AF1214" t="str">
        <f t="shared" si="280"/>
        <v>11-Aug-1970</v>
      </c>
      <c r="AG1214" s="18">
        <f>VLOOKUP($U1214,$A1213:$Q$2344,13,FALSE)</f>
        <v>9991.0400000000009</v>
      </c>
      <c r="AH1214" t="str">
        <f t="shared" si="281"/>
        <v>tier - 2</v>
      </c>
      <c r="AI1214" t="str">
        <f t="shared" si="282"/>
        <v>tier - 3</v>
      </c>
      <c r="AJ1214" t="str">
        <f t="shared" si="283"/>
        <v>R1012</v>
      </c>
      <c r="AK1214">
        <f t="shared" si="284"/>
        <v>52</v>
      </c>
    </row>
    <row r="1215" spans="1:37" ht="15.6" x14ac:dyDescent="0.3">
      <c r="A1215" s="1" t="s">
        <v>1157</v>
      </c>
      <c r="B1215" t="s">
        <v>5844</v>
      </c>
      <c r="C1215">
        <v>34.1</v>
      </c>
      <c r="D1215">
        <v>8.4499999999999993</v>
      </c>
      <c r="E1215" t="s">
        <v>2380</v>
      </c>
      <c r="F1215" t="s">
        <v>2380</v>
      </c>
      <c r="G1215" t="s">
        <v>2380</v>
      </c>
      <c r="H1215">
        <v>0</v>
      </c>
      <c r="I1215" t="s">
        <v>2380</v>
      </c>
      <c r="J1215" t="s">
        <v>8344</v>
      </c>
      <c r="K1215" t="s">
        <v>8348</v>
      </c>
      <c r="L1215" t="s">
        <v>9483</v>
      </c>
      <c r="M1215" s="15">
        <v>10011.44</v>
      </c>
      <c r="N1215" t="s">
        <v>12</v>
      </c>
      <c r="O1215" t="s">
        <v>12</v>
      </c>
      <c r="P1215" t="s">
        <v>535</v>
      </c>
      <c r="Q1215">
        <v>34</v>
      </c>
      <c r="U1215" s="1" t="s">
        <v>1157</v>
      </c>
      <c r="V1215" t="str">
        <f t="shared" si="270"/>
        <v>Kari</v>
      </c>
      <c r="W1215">
        <f t="shared" si="271"/>
        <v>34.1</v>
      </c>
      <c r="X1215">
        <f t="shared" si="272"/>
        <v>8.4499999999999993</v>
      </c>
      <c r="Y1215" t="str">
        <f t="shared" si="273"/>
        <v>No</v>
      </c>
      <c r="Z1215" t="str">
        <f t="shared" si="274"/>
        <v>No</v>
      </c>
      <c r="AA1215" t="str">
        <f t="shared" si="275"/>
        <v>No</v>
      </c>
      <c r="AB1215">
        <f t="shared" si="276"/>
        <v>0</v>
      </c>
      <c r="AC1215" t="str">
        <f t="shared" si="277"/>
        <v>No</v>
      </c>
      <c r="AD1215" t="str">
        <f t="shared" si="278"/>
        <v>Obesity</v>
      </c>
      <c r="AE1215" t="str">
        <f t="shared" si="279"/>
        <v>Diabetes</v>
      </c>
      <c r="AF1215" t="str">
        <f t="shared" si="280"/>
        <v>3-Jul-1988</v>
      </c>
      <c r="AG1215" s="18">
        <f>VLOOKUP($U1215,$A1214:$Q$2344,13,FALSE)</f>
        <v>10011.44</v>
      </c>
      <c r="AH1215" t="str">
        <f t="shared" si="281"/>
        <v>tier - 3</v>
      </c>
      <c r="AI1215" t="str">
        <f t="shared" si="282"/>
        <v>tier - 3</v>
      </c>
      <c r="AJ1215" t="str">
        <f t="shared" si="283"/>
        <v>R1026</v>
      </c>
      <c r="AK1215">
        <f t="shared" si="284"/>
        <v>34</v>
      </c>
    </row>
    <row r="1216" spans="1:37" ht="15.6" x14ac:dyDescent="0.3">
      <c r="A1216" s="1" t="s">
        <v>1156</v>
      </c>
      <c r="B1216" t="s">
        <v>5845</v>
      </c>
      <c r="C1216">
        <v>25.84</v>
      </c>
      <c r="D1216">
        <v>8.51</v>
      </c>
      <c r="E1216" t="s">
        <v>2380</v>
      </c>
      <c r="F1216" t="s">
        <v>2380</v>
      </c>
      <c r="G1216" t="s">
        <v>2380</v>
      </c>
      <c r="H1216">
        <v>2</v>
      </c>
      <c r="I1216" t="s">
        <v>2380</v>
      </c>
      <c r="J1216" t="s">
        <v>8345</v>
      </c>
      <c r="K1216" t="s">
        <v>8348</v>
      </c>
      <c r="L1216" t="s">
        <v>9484</v>
      </c>
      <c r="M1216" s="15">
        <v>10027.15</v>
      </c>
      <c r="N1216" t="s">
        <v>12</v>
      </c>
      <c r="O1216" t="s">
        <v>16</v>
      </c>
      <c r="P1216" t="s">
        <v>300</v>
      </c>
      <c r="Q1216">
        <v>43</v>
      </c>
      <c r="U1216" s="1" t="s">
        <v>1156</v>
      </c>
      <c r="V1216" t="str">
        <f t="shared" si="270"/>
        <v>Standiford</v>
      </c>
      <c r="W1216">
        <f t="shared" si="271"/>
        <v>25.84</v>
      </c>
      <c r="X1216">
        <f t="shared" si="272"/>
        <v>8.51</v>
      </c>
      <c r="Y1216" t="str">
        <f t="shared" si="273"/>
        <v>No</v>
      </c>
      <c r="Z1216" t="str">
        <f t="shared" si="274"/>
        <v>No</v>
      </c>
      <c r="AA1216" t="str">
        <f t="shared" si="275"/>
        <v>No</v>
      </c>
      <c r="AB1216">
        <f t="shared" si="276"/>
        <v>2</v>
      </c>
      <c r="AC1216" t="str">
        <f t="shared" si="277"/>
        <v>No</v>
      </c>
      <c r="AD1216" t="str">
        <f t="shared" si="278"/>
        <v>Over weight</v>
      </c>
      <c r="AE1216" t="str">
        <f t="shared" si="279"/>
        <v>Diabetes</v>
      </c>
      <c r="AF1216" t="str">
        <f t="shared" si="280"/>
        <v>28-Dec-1979</v>
      </c>
      <c r="AG1216" s="18">
        <f>VLOOKUP($U1216,$A1215:$Q$2344,13,FALSE)</f>
        <v>10027.15</v>
      </c>
      <c r="AH1216" t="str">
        <f t="shared" si="281"/>
        <v>tier - 3</v>
      </c>
      <c r="AI1216" t="str">
        <f t="shared" si="282"/>
        <v>tier - 1</v>
      </c>
      <c r="AJ1216" t="str">
        <f t="shared" si="283"/>
        <v>R1021</v>
      </c>
      <c r="AK1216">
        <f t="shared" si="284"/>
        <v>43</v>
      </c>
    </row>
    <row r="1217" spans="1:37" ht="15.6" x14ac:dyDescent="0.3">
      <c r="A1217" s="1" t="s">
        <v>1155</v>
      </c>
      <c r="B1217" t="s">
        <v>5846</v>
      </c>
      <c r="C1217">
        <v>20.6</v>
      </c>
      <c r="D1217">
        <v>7.62</v>
      </c>
      <c r="E1217" t="s">
        <v>2380</v>
      </c>
      <c r="F1217" t="s">
        <v>2380</v>
      </c>
      <c r="G1217" t="s">
        <v>2380</v>
      </c>
      <c r="H1217">
        <v>0</v>
      </c>
      <c r="I1217" t="s">
        <v>2380</v>
      </c>
      <c r="J1217" t="s">
        <v>8346</v>
      </c>
      <c r="K1217" t="s">
        <v>8348</v>
      </c>
      <c r="L1217" t="s">
        <v>9485</v>
      </c>
      <c r="M1217" s="15">
        <v>10043.25</v>
      </c>
      <c r="N1217" t="s">
        <v>12</v>
      </c>
      <c r="O1217" t="s">
        <v>11</v>
      </c>
      <c r="P1217" t="s">
        <v>247</v>
      </c>
      <c r="Q1217">
        <v>48</v>
      </c>
      <c r="U1217" s="1" t="s">
        <v>1155</v>
      </c>
      <c r="V1217" t="str">
        <f t="shared" si="270"/>
        <v>Sherwin</v>
      </c>
      <c r="W1217">
        <f t="shared" si="271"/>
        <v>20.6</v>
      </c>
      <c r="X1217">
        <f t="shared" si="272"/>
        <v>7.62</v>
      </c>
      <c r="Y1217" t="str">
        <f t="shared" si="273"/>
        <v>No</v>
      </c>
      <c r="Z1217" t="str">
        <f t="shared" si="274"/>
        <v>No</v>
      </c>
      <c r="AA1217" t="str">
        <f t="shared" si="275"/>
        <v>No</v>
      </c>
      <c r="AB1217">
        <f t="shared" si="276"/>
        <v>0</v>
      </c>
      <c r="AC1217" t="str">
        <f t="shared" si="277"/>
        <v>No</v>
      </c>
      <c r="AD1217" t="str">
        <f t="shared" si="278"/>
        <v>Normal weight</v>
      </c>
      <c r="AE1217" t="str">
        <f t="shared" si="279"/>
        <v>Diabetes</v>
      </c>
      <c r="AF1217" t="str">
        <f t="shared" si="280"/>
        <v>30-Aug-1974</v>
      </c>
      <c r="AG1217" s="18">
        <f>VLOOKUP($U1217,$A1216:$Q$2344,13,FALSE)</f>
        <v>10043.25</v>
      </c>
      <c r="AH1217" t="str">
        <f t="shared" si="281"/>
        <v>tier - 3</v>
      </c>
      <c r="AI1217" t="str">
        <f t="shared" si="282"/>
        <v>tier - 2</v>
      </c>
      <c r="AJ1217" t="str">
        <f t="shared" si="283"/>
        <v>R1024</v>
      </c>
      <c r="AK1217">
        <f t="shared" si="284"/>
        <v>48</v>
      </c>
    </row>
    <row r="1218" spans="1:37" ht="15.6" x14ac:dyDescent="0.3">
      <c r="A1218" s="1" t="s">
        <v>1154</v>
      </c>
      <c r="B1218" t="s">
        <v>5441</v>
      </c>
      <c r="C1218">
        <v>28.88</v>
      </c>
      <c r="D1218">
        <v>10.18</v>
      </c>
      <c r="E1218" t="s">
        <v>2380</v>
      </c>
      <c r="F1218" t="s">
        <v>2380</v>
      </c>
      <c r="G1218" t="s">
        <v>2380</v>
      </c>
      <c r="H1218">
        <v>0</v>
      </c>
      <c r="I1218" t="s">
        <v>2380</v>
      </c>
      <c r="J1218" t="s">
        <v>8345</v>
      </c>
      <c r="K1218" t="s">
        <v>8348</v>
      </c>
      <c r="L1218" t="s">
        <v>9486</v>
      </c>
      <c r="M1218" s="15">
        <v>10065.41</v>
      </c>
      <c r="N1218" t="s">
        <v>12</v>
      </c>
      <c r="O1218" t="s">
        <v>11</v>
      </c>
      <c r="P1218" t="s">
        <v>42</v>
      </c>
      <c r="Q1218">
        <v>53</v>
      </c>
      <c r="U1218" s="1" t="s">
        <v>1154</v>
      </c>
      <c r="V1218" t="str">
        <f t="shared" si="270"/>
        <v>Parker</v>
      </c>
      <c r="W1218">
        <f t="shared" si="271"/>
        <v>28.88</v>
      </c>
      <c r="X1218">
        <f t="shared" si="272"/>
        <v>10.18</v>
      </c>
      <c r="Y1218" t="str">
        <f t="shared" si="273"/>
        <v>No</v>
      </c>
      <c r="Z1218" t="str">
        <f t="shared" si="274"/>
        <v>No</v>
      </c>
      <c r="AA1218" t="str">
        <f t="shared" si="275"/>
        <v>No</v>
      </c>
      <c r="AB1218">
        <f t="shared" si="276"/>
        <v>0</v>
      </c>
      <c r="AC1218" t="str">
        <f t="shared" si="277"/>
        <v>No</v>
      </c>
      <c r="AD1218" t="str">
        <f t="shared" si="278"/>
        <v>Over weight</v>
      </c>
      <c r="AE1218" t="str">
        <f t="shared" si="279"/>
        <v>Diabetes</v>
      </c>
      <c r="AF1218" t="str">
        <f t="shared" si="280"/>
        <v>22-Aug-1969</v>
      </c>
      <c r="AG1218" s="18">
        <f>VLOOKUP($U1218,$A1217:$Q$2344,13,FALSE)</f>
        <v>10065.41</v>
      </c>
      <c r="AH1218" t="str">
        <f t="shared" si="281"/>
        <v>tier - 3</v>
      </c>
      <c r="AI1218" t="str">
        <f t="shared" si="282"/>
        <v>tier - 2</v>
      </c>
      <c r="AJ1218" t="str">
        <f t="shared" si="283"/>
        <v>R1011</v>
      </c>
      <c r="AK1218">
        <f t="shared" si="284"/>
        <v>53</v>
      </c>
    </row>
    <row r="1219" spans="1:37" ht="15.6" x14ac:dyDescent="0.3">
      <c r="A1219" s="1" t="s">
        <v>1153</v>
      </c>
      <c r="B1219" t="s">
        <v>5847</v>
      </c>
      <c r="C1219">
        <v>28.24</v>
      </c>
      <c r="D1219">
        <v>5.36</v>
      </c>
      <c r="E1219" t="s">
        <v>2380</v>
      </c>
      <c r="F1219" t="s">
        <v>2380</v>
      </c>
      <c r="G1219" t="s">
        <v>2380</v>
      </c>
      <c r="H1219">
        <v>0</v>
      </c>
      <c r="I1219" t="s">
        <v>2380</v>
      </c>
      <c r="J1219" t="s">
        <v>8345</v>
      </c>
      <c r="K1219" t="s">
        <v>8350</v>
      </c>
      <c r="L1219" t="s">
        <v>9487</v>
      </c>
      <c r="M1219" s="15">
        <v>10072.06</v>
      </c>
      <c r="N1219" t="s">
        <v>12</v>
      </c>
      <c r="O1219" t="s">
        <v>16</v>
      </c>
      <c r="P1219" t="s">
        <v>356</v>
      </c>
      <c r="Q1219">
        <v>53</v>
      </c>
      <c r="U1219" s="1" t="s">
        <v>1153</v>
      </c>
      <c r="V1219" t="str">
        <f t="shared" ref="V1219:V1282" si="285">VLOOKUP($U1219,$A1218:$Q3561,2,FALSE)</f>
        <v>Blekeli</v>
      </c>
      <c r="W1219">
        <f t="shared" ref="W1219:W1282" si="286">VLOOKUP($U1219,$A1218:$Q3561,3,FALSE)</f>
        <v>28.24</v>
      </c>
      <c r="X1219">
        <f t="shared" ref="X1219:X1282" si="287">VLOOKUP($U1219,$A1218:$Q3561,4,FALSE)</f>
        <v>5.36</v>
      </c>
      <c r="Y1219" t="str">
        <f t="shared" ref="Y1219:Y1282" si="288">VLOOKUP($U1219,$A1218:$Q3561,5,FALSE)</f>
        <v>No</v>
      </c>
      <c r="Z1219" t="str">
        <f t="shared" ref="Z1219:Z1282" si="289">VLOOKUP($U1219,$A1218:$Q3561,6,FALSE)</f>
        <v>No</v>
      </c>
      <c r="AA1219" t="str">
        <f t="shared" ref="AA1219:AA1282" si="290">VLOOKUP($U1219,$A1218:$Q3561,7,FALSE)</f>
        <v>No</v>
      </c>
      <c r="AB1219">
        <f t="shared" ref="AB1219:AB1282" si="291">VLOOKUP($U1219,$A1218:$Q3561,8,FALSE)</f>
        <v>0</v>
      </c>
      <c r="AC1219" t="str">
        <f t="shared" ref="AC1219:AC1282" si="292">VLOOKUP($U1219,$A1218:$Q3561,9,FALSE)</f>
        <v>No</v>
      </c>
      <c r="AD1219" t="str">
        <f t="shared" ref="AD1219:AD1282" si="293">VLOOKUP($U1219,$A1218:$Q3561,10,FALSE)</f>
        <v>Over weight</v>
      </c>
      <c r="AE1219" t="str">
        <f t="shared" ref="AE1219:AE1282" si="294">VLOOKUP($U1219,$A1218:$Q3561,11,FALSE)</f>
        <v>Normal</v>
      </c>
      <c r="AF1219" t="str">
        <f t="shared" ref="AF1219:AF1282" si="295">VLOOKUP($U1219,$A1218:$Q3561,12,FALSE)</f>
        <v>27-Oct-1969</v>
      </c>
      <c r="AG1219" s="18">
        <f>VLOOKUP($U1219,$A1218:$Q$2344,13,FALSE)</f>
        <v>10072.06</v>
      </c>
      <c r="AH1219" t="str">
        <f t="shared" ref="AH1219:AH1282" si="296">VLOOKUP($U1219,$A1218:$Q3561,14,FALSE)</f>
        <v>tier - 3</v>
      </c>
      <c r="AI1219" t="str">
        <f t="shared" ref="AI1219:AI1282" si="297">VLOOKUP($U1219,$A1218:$Q3561,15,FALSE)</f>
        <v>tier - 1</v>
      </c>
      <c r="AJ1219" t="str">
        <f t="shared" ref="AJ1219:AJ1282" si="298">VLOOKUP($U1219,$A1218:$Q3561,16,FALSE)</f>
        <v>R1017</v>
      </c>
      <c r="AK1219">
        <f t="shared" ref="AK1219:AK1282" si="299">VLOOKUP($U1219,$A1218:$Q3561,17,FALSE)</f>
        <v>53</v>
      </c>
    </row>
    <row r="1220" spans="1:37" ht="15.6" x14ac:dyDescent="0.3">
      <c r="A1220" s="1" t="s">
        <v>1152</v>
      </c>
      <c r="B1220" t="s">
        <v>5848</v>
      </c>
      <c r="C1220">
        <v>25.46</v>
      </c>
      <c r="D1220">
        <v>11.78</v>
      </c>
      <c r="E1220" t="s">
        <v>2381</v>
      </c>
      <c r="F1220" t="s">
        <v>2380</v>
      </c>
      <c r="G1220" t="s">
        <v>2380</v>
      </c>
      <c r="H1220">
        <v>1</v>
      </c>
      <c r="I1220" t="s">
        <v>2380</v>
      </c>
      <c r="J1220" t="s">
        <v>8345</v>
      </c>
      <c r="K1220" t="s">
        <v>8348</v>
      </c>
      <c r="L1220" t="s">
        <v>9488</v>
      </c>
      <c r="M1220" s="15">
        <v>10085.85</v>
      </c>
      <c r="N1220" t="s">
        <v>12</v>
      </c>
      <c r="O1220" t="s">
        <v>12</v>
      </c>
      <c r="P1220" t="s">
        <v>42</v>
      </c>
      <c r="Q1220">
        <v>53</v>
      </c>
      <c r="U1220" s="1" t="s">
        <v>1152</v>
      </c>
      <c r="V1220" t="str">
        <f t="shared" si="285"/>
        <v>Vangampleare</v>
      </c>
      <c r="W1220">
        <f t="shared" si="286"/>
        <v>25.46</v>
      </c>
      <c r="X1220">
        <f t="shared" si="287"/>
        <v>11.78</v>
      </c>
      <c r="Y1220" t="str">
        <f t="shared" si="288"/>
        <v>Yes</v>
      </c>
      <c r="Z1220" t="str">
        <f t="shared" si="289"/>
        <v>No</v>
      </c>
      <c r="AA1220" t="str">
        <f t="shared" si="290"/>
        <v>No</v>
      </c>
      <c r="AB1220">
        <f t="shared" si="291"/>
        <v>1</v>
      </c>
      <c r="AC1220" t="str">
        <f t="shared" si="292"/>
        <v>No</v>
      </c>
      <c r="AD1220" t="str">
        <f t="shared" si="293"/>
        <v>Over weight</v>
      </c>
      <c r="AE1220" t="str">
        <f t="shared" si="294"/>
        <v>Diabetes</v>
      </c>
      <c r="AF1220" t="str">
        <f t="shared" si="295"/>
        <v>3-Jul-1969</v>
      </c>
      <c r="AG1220" s="18">
        <f>VLOOKUP($U1220,$A1219:$Q$2344,13,FALSE)</f>
        <v>10085.85</v>
      </c>
      <c r="AH1220" t="str">
        <f t="shared" si="296"/>
        <v>tier - 3</v>
      </c>
      <c r="AI1220" t="str">
        <f t="shared" si="297"/>
        <v>tier - 3</v>
      </c>
      <c r="AJ1220" t="str">
        <f t="shared" si="298"/>
        <v>R1011</v>
      </c>
      <c r="AK1220">
        <f t="shared" si="299"/>
        <v>53</v>
      </c>
    </row>
    <row r="1221" spans="1:37" ht="15.6" x14ac:dyDescent="0.3">
      <c r="A1221" s="1" t="s">
        <v>1151</v>
      </c>
      <c r="B1221" t="s">
        <v>5849</v>
      </c>
      <c r="C1221">
        <v>29.64</v>
      </c>
      <c r="D1221">
        <v>10.82</v>
      </c>
      <c r="E1221" t="s">
        <v>2381</v>
      </c>
      <c r="F1221" t="s">
        <v>2380</v>
      </c>
      <c r="G1221" t="s">
        <v>2380</v>
      </c>
      <c r="H1221">
        <v>0</v>
      </c>
      <c r="I1221" t="s">
        <v>2380</v>
      </c>
      <c r="J1221" t="s">
        <v>8345</v>
      </c>
      <c r="K1221" t="s">
        <v>8348</v>
      </c>
      <c r="L1221" t="s">
        <v>9489</v>
      </c>
      <c r="M1221" s="15">
        <v>10096.969999999999</v>
      </c>
      <c r="N1221" t="s">
        <v>12</v>
      </c>
      <c r="O1221" t="s">
        <v>11</v>
      </c>
      <c r="P1221" t="s">
        <v>42</v>
      </c>
      <c r="Q1221">
        <v>46</v>
      </c>
      <c r="U1221" s="1" t="s">
        <v>1151</v>
      </c>
      <c r="V1221" t="str">
        <f t="shared" si="285"/>
        <v>Hiatt</v>
      </c>
      <c r="W1221">
        <f t="shared" si="286"/>
        <v>29.64</v>
      </c>
      <c r="X1221">
        <f t="shared" si="287"/>
        <v>10.82</v>
      </c>
      <c r="Y1221" t="str">
        <f t="shared" si="288"/>
        <v>Yes</v>
      </c>
      <c r="Z1221" t="str">
        <f t="shared" si="289"/>
        <v>No</v>
      </c>
      <c r="AA1221" t="str">
        <f t="shared" si="290"/>
        <v>No</v>
      </c>
      <c r="AB1221">
        <f t="shared" si="291"/>
        <v>0</v>
      </c>
      <c r="AC1221" t="str">
        <f t="shared" si="292"/>
        <v>No</v>
      </c>
      <c r="AD1221" t="str">
        <f t="shared" si="293"/>
        <v>Over weight</v>
      </c>
      <c r="AE1221" t="str">
        <f t="shared" si="294"/>
        <v>Diabetes</v>
      </c>
      <c r="AF1221" t="str">
        <f t="shared" si="295"/>
        <v>19-Dec-1976</v>
      </c>
      <c r="AG1221" s="18">
        <f>VLOOKUP($U1221,$A1220:$Q$2344,13,FALSE)</f>
        <v>10096.969999999999</v>
      </c>
      <c r="AH1221" t="str">
        <f t="shared" si="296"/>
        <v>tier - 3</v>
      </c>
      <c r="AI1221" t="str">
        <f t="shared" si="297"/>
        <v>tier - 2</v>
      </c>
      <c r="AJ1221" t="str">
        <f t="shared" si="298"/>
        <v>R1011</v>
      </c>
      <c r="AK1221">
        <f t="shared" si="299"/>
        <v>46</v>
      </c>
    </row>
    <row r="1222" spans="1:37" ht="15.6" x14ac:dyDescent="0.3">
      <c r="A1222" s="1" t="s">
        <v>1150</v>
      </c>
      <c r="B1222" t="s">
        <v>5850</v>
      </c>
      <c r="C1222">
        <v>31.27</v>
      </c>
      <c r="D1222">
        <v>7.73</v>
      </c>
      <c r="E1222" t="s">
        <v>2381</v>
      </c>
      <c r="F1222" t="s">
        <v>2380</v>
      </c>
      <c r="G1222" t="s">
        <v>2380</v>
      </c>
      <c r="H1222">
        <v>1</v>
      </c>
      <c r="I1222" t="s">
        <v>2380</v>
      </c>
      <c r="J1222" t="s">
        <v>8344</v>
      </c>
      <c r="K1222" t="s">
        <v>8348</v>
      </c>
      <c r="L1222" t="s">
        <v>9490</v>
      </c>
      <c r="M1222" s="15">
        <v>10106.129999999999</v>
      </c>
      <c r="N1222" t="s">
        <v>12</v>
      </c>
      <c r="O1222" t="s">
        <v>16</v>
      </c>
      <c r="P1222" t="s">
        <v>247</v>
      </c>
      <c r="Q1222">
        <v>50</v>
      </c>
      <c r="U1222" s="1" t="s">
        <v>1150</v>
      </c>
      <c r="V1222" t="str">
        <f t="shared" si="285"/>
        <v>Tadesse</v>
      </c>
      <c r="W1222">
        <f t="shared" si="286"/>
        <v>31.27</v>
      </c>
      <c r="X1222">
        <f t="shared" si="287"/>
        <v>7.73</v>
      </c>
      <c r="Y1222" t="str">
        <f t="shared" si="288"/>
        <v>Yes</v>
      </c>
      <c r="Z1222" t="str">
        <f t="shared" si="289"/>
        <v>No</v>
      </c>
      <c r="AA1222" t="str">
        <f t="shared" si="290"/>
        <v>No</v>
      </c>
      <c r="AB1222">
        <f t="shared" si="291"/>
        <v>1</v>
      </c>
      <c r="AC1222" t="str">
        <f t="shared" si="292"/>
        <v>No</v>
      </c>
      <c r="AD1222" t="str">
        <f t="shared" si="293"/>
        <v>Obesity</v>
      </c>
      <c r="AE1222" t="str">
        <f t="shared" si="294"/>
        <v>Diabetes</v>
      </c>
      <c r="AF1222" t="str">
        <f t="shared" si="295"/>
        <v>19-Oct-1972</v>
      </c>
      <c r="AG1222" s="18">
        <f>VLOOKUP($U1222,$A1221:$Q$2344,13,FALSE)</f>
        <v>10106.129999999999</v>
      </c>
      <c r="AH1222" t="str">
        <f t="shared" si="296"/>
        <v>tier - 3</v>
      </c>
      <c r="AI1222" t="str">
        <f t="shared" si="297"/>
        <v>tier - 1</v>
      </c>
      <c r="AJ1222" t="str">
        <f t="shared" si="298"/>
        <v>R1024</v>
      </c>
      <c r="AK1222">
        <f t="shared" si="299"/>
        <v>50</v>
      </c>
    </row>
    <row r="1223" spans="1:37" ht="15.6" x14ac:dyDescent="0.3">
      <c r="A1223" s="1" t="s">
        <v>1149</v>
      </c>
      <c r="B1223" t="s">
        <v>5851</v>
      </c>
      <c r="C1223">
        <v>19.95</v>
      </c>
      <c r="D1223">
        <v>6.24</v>
      </c>
      <c r="E1223" t="s">
        <v>2381</v>
      </c>
      <c r="F1223" t="s">
        <v>2380</v>
      </c>
      <c r="G1223" t="s">
        <v>2380</v>
      </c>
      <c r="H1223">
        <v>0</v>
      </c>
      <c r="I1223" t="s">
        <v>2380</v>
      </c>
      <c r="J1223" t="s">
        <v>8346</v>
      </c>
      <c r="K1223" t="s">
        <v>8349</v>
      </c>
      <c r="L1223" t="s">
        <v>9491</v>
      </c>
      <c r="M1223" s="15">
        <v>10107.219999999999</v>
      </c>
      <c r="N1223" t="s">
        <v>12</v>
      </c>
      <c r="O1223" t="s">
        <v>16</v>
      </c>
      <c r="P1223" t="s">
        <v>13</v>
      </c>
      <c r="Q1223">
        <v>50</v>
      </c>
      <c r="U1223" s="1" t="s">
        <v>1149</v>
      </c>
      <c r="V1223" t="str">
        <f t="shared" si="285"/>
        <v>Jaswell</v>
      </c>
      <c r="W1223">
        <f t="shared" si="286"/>
        <v>19.95</v>
      </c>
      <c r="X1223">
        <f t="shared" si="287"/>
        <v>6.24</v>
      </c>
      <c r="Y1223" t="str">
        <f t="shared" si="288"/>
        <v>Yes</v>
      </c>
      <c r="Z1223" t="str">
        <f t="shared" si="289"/>
        <v>No</v>
      </c>
      <c r="AA1223" t="str">
        <f t="shared" si="290"/>
        <v>No</v>
      </c>
      <c r="AB1223">
        <f t="shared" si="291"/>
        <v>0</v>
      </c>
      <c r="AC1223" t="str">
        <f t="shared" si="292"/>
        <v>No</v>
      </c>
      <c r="AD1223" t="str">
        <f t="shared" si="293"/>
        <v>Normal weight</v>
      </c>
      <c r="AE1223" t="str">
        <f t="shared" si="294"/>
        <v>Prediabetes</v>
      </c>
      <c r="AF1223" t="str">
        <f t="shared" si="295"/>
        <v>8-Aug-1972</v>
      </c>
      <c r="AG1223" s="18">
        <f>VLOOKUP($U1223,$A1222:$Q$2344,13,FALSE)</f>
        <v>10107.219999999999</v>
      </c>
      <c r="AH1223" t="str">
        <f t="shared" si="296"/>
        <v>tier - 3</v>
      </c>
      <c r="AI1223" t="str">
        <f t="shared" si="297"/>
        <v>tier - 1</v>
      </c>
      <c r="AJ1223" t="str">
        <f t="shared" si="298"/>
        <v>R1013</v>
      </c>
      <c r="AK1223">
        <f t="shared" si="299"/>
        <v>50</v>
      </c>
    </row>
    <row r="1224" spans="1:37" ht="15.6" x14ac:dyDescent="0.3">
      <c r="A1224" s="1" t="s">
        <v>1148</v>
      </c>
      <c r="B1224" t="s">
        <v>5852</v>
      </c>
      <c r="C1224">
        <v>21.3</v>
      </c>
      <c r="D1224">
        <v>10.42</v>
      </c>
      <c r="E1224" t="s">
        <v>2380</v>
      </c>
      <c r="F1224" t="s">
        <v>2380</v>
      </c>
      <c r="G1224" t="s">
        <v>2380</v>
      </c>
      <c r="H1224">
        <v>2</v>
      </c>
      <c r="I1224" t="s">
        <v>2380</v>
      </c>
      <c r="J1224" t="s">
        <v>8346</v>
      </c>
      <c r="K1224" t="s">
        <v>8348</v>
      </c>
      <c r="L1224" t="s">
        <v>9492</v>
      </c>
      <c r="M1224" s="15">
        <v>10115.01</v>
      </c>
      <c r="N1224" t="s">
        <v>12</v>
      </c>
      <c r="O1224" t="s">
        <v>12</v>
      </c>
      <c r="P1224" t="s">
        <v>23</v>
      </c>
      <c r="Q1224">
        <v>47</v>
      </c>
      <c r="U1224" s="1" t="s">
        <v>1148</v>
      </c>
      <c r="V1224" t="str">
        <f t="shared" si="285"/>
        <v>Phillips-Cook</v>
      </c>
      <c r="W1224">
        <f t="shared" si="286"/>
        <v>21.3</v>
      </c>
      <c r="X1224">
        <f t="shared" si="287"/>
        <v>10.42</v>
      </c>
      <c r="Y1224" t="str">
        <f t="shared" si="288"/>
        <v>No</v>
      </c>
      <c r="Z1224" t="str">
        <f t="shared" si="289"/>
        <v>No</v>
      </c>
      <c r="AA1224" t="str">
        <f t="shared" si="290"/>
        <v>No</v>
      </c>
      <c r="AB1224">
        <f t="shared" si="291"/>
        <v>2</v>
      </c>
      <c r="AC1224" t="str">
        <f t="shared" si="292"/>
        <v>No</v>
      </c>
      <c r="AD1224" t="str">
        <f t="shared" si="293"/>
        <v>Normal weight</v>
      </c>
      <c r="AE1224" t="str">
        <f t="shared" si="294"/>
        <v>Diabetes</v>
      </c>
      <c r="AF1224" t="str">
        <f t="shared" si="295"/>
        <v>2-Jul-1975</v>
      </c>
      <c r="AG1224" s="18">
        <f>VLOOKUP($U1224,$A1223:$Q$2344,13,FALSE)</f>
        <v>10115.01</v>
      </c>
      <c r="AH1224" t="str">
        <f t="shared" si="296"/>
        <v>tier - 3</v>
      </c>
      <c r="AI1224" t="str">
        <f t="shared" si="297"/>
        <v>tier - 3</v>
      </c>
      <c r="AJ1224" t="str">
        <f t="shared" si="298"/>
        <v>R1012</v>
      </c>
      <c r="AK1224">
        <f t="shared" si="299"/>
        <v>47</v>
      </c>
    </row>
    <row r="1225" spans="1:37" ht="15.6" x14ac:dyDescent="0.3">
      <c r="A1225" s="1" t="s">
        <v>1147</v>
      </c>
      <c r="B1225" t="s">
        <v>5037</v>
      </c>
      <c r="C1225">
        <v>31.635000000000002</v>
      </c>
      <c r="D1225">
        <v>11.11</v>
      </c>
      <c r="E1225" t="s">
        <v>2380</v>
      </c>
      <c r="F1225" t="s">
        <v>2380</v>
      </c>
      <c r="G1225" t="s">
        <v>2380</v>
      </c>
      <c r="H1225">
        <v>0</v>
      </c>
      <c r="I1225" t="s">
        <v>2380</v>
      </c>
      <c r="J1225" t="s">
        <v>8344</v>
      </c>
      <c r="K1225" t="s">
        <v>8348</v>
      </c>
      <c r="L1225" t="s">
        <v>9493</v>
      </c>
      <c r="M1225" s="15">
        <v>10118.42</v>
      </c>
      <c r="N1225" t="s">
        <v>12</v>
      </c>
      <c r="O1225" t="s">
        <v>12</v>
      </c>
      <c r="P1225" t="s">
        <v>42</v>
      </c>
      <c r="Q1225">
        <v>50</v>
      </c>
      <c r="U1225" s="1" t="s">
        <v>1147</v>
      </c>
      <c r="V1225" t="str">
        <f t="shared" si="285"/>
        <v>Clark</v>
      </c>
      <c r="W1225">
        <f t="shared" si="286"/>
        <v>31.635000000000002</v>
      </c>
      <c r="X1225">
        <f t="shared" si="287"/>
        <v>11.11</v>
      </c>
      <c r="Y1225" t="str">
        <f t="shared" si="288"/>
        <v>No</v>
      </c>
      <c r="Z1225" t="str">
        <f t="shared" si="289"/>
        <v>No</v>
      </c>
      <c r="AA1225" t="str">
        <f t="shared" si="290"/>
        <v>No</v>
      </c>
      <c r="AB1225">
        <f t="shared" si="291"/>
        <v>0</v>
      </c>
      <c r="AC1225" t="str">
        <f t="shared" si="292"/>
        <v>No</v>
      </c>
      <c r="AD1225" t="str">
        <f t="shared" si="293"/>
        <v>Obesity</v>
      </c>
      <c r="AE1225" t="str">
        <f t="shared" si="294"/>
        <v>Diabetes</v>
      </c>
      <c r="AF1225" t="str">
        <f t="shared" si="295"/>
        <v>16-Nov-1972</v>
      </c>
      <c r="AG1225" s="18">
        <f>VLOOKUP($U1225,$A1224:$Q$2344,13,FALSE)</f>
        <v>10118.42</v>
      </c>
      <c r="AH1225" t="str">
        <f t="shared" si="296"/>
        <v>tier - 3</v>
      </c>
      <c r="AI1225" t="str">
        <f t="shared" si="297"/>
        <v>tier - 3</v>
      </c>
      <c r="AJ1225" t="str">
        <f t="shared" si="298"/>
        <v>R1011</v>
      </c>
      <c r="AK1225">
        <f t="shared" si="299"/>
        <v>50</v>
      </c>
    </row>
    <row r="1226" spans="1:37" ht="15.6" x14ac:dyDescent="0.3">
      <c r="A1226" s="1" t="s">
        <v>1146</v>
      </c>
      <c r="B1226" t="s">
        <v>4778</v>
      </c>
      <c r="C1226">
        <v>23.9</v>
      </c>
      <c r="D1226">
        <v>7.67</v>
      </c>
      <c r="E1226" t="s">
        <v>2381</v>
      </c>
      <c r="F1226" t="s">
        <v>2380</v>
      </c>
      <c r="G1226" t="s">
        <v>2380</v>
      </c>
      <c r="H1226">
        <v>2</v>
      </c>
      <c r="I1226" t="s">
        <v>2380</v>
      </c>
      <c r="J1226" t="s">
        <v>8346</v>
      </c>
      <c r="K1226" t="s">
        <v>8348</v>
      </c>
      <c r="L1226" t="s">
        <v>9494</v>
      </c>
      <c r="M1226" s="15">
        <v>10139.84</v>
      </c>
      <c r="N1226" t="s">
        <v>12</v>
      </c>
      <c r="O1226" t="s">
        <v>11</v>
      </c>
      <c r="P1226" t="s">
        <v>23</v>
      </c>
      <c r="Q1226">
        <v>25</v>
      </c>
      <c r="U1226" s="1" t="s">
        <v>1146</v>
      </c>
      <c r="V1226" t="str">
        <f t="shared" si="285"/>
        <v>Wang</v>
      </c>
      <c r="W1226">
        <f t="shared" si="286"/>
        <v>23.9</v>
      </c>
      <c r="X1226">
        <f t="shared" si="287"/>
        <v>7.67</v>
      </c>
      <c r="Y1226" t="str">
        <f t="shared" si="288"/>
        <v>Yes</v>
      </c>
      <c r="Z1226" t="str">
        <f t="shared" si="289"/>
        <v>No</v>
      </c>
      <c r="AA1226" t="str">
        <f t="shared" si="290"/>
        <v>No</v>
      </c>
      <c r="AB1226">
        <f t="shared" si="291"/>
        <v>2</v>
      </c>
      <c r="AC1226" t="str">
        <f t="shared" si="292"/>
        <v>No</v>
      </c>
      <c r="AD1226" t="str">
        <f t="shared" si="293"/>
        <v>Normal weight</v>
      </c>
      <c r="AE1226" t="str">
        <f t="shared" si="294"/>
        <v>Diabetes</v>
      </c>
      <c r="AF1226" t="str">
        <f t="shared" si="295"/>
        <v>5-Sep-1997</v>
      </c>
      <c r="AG1226" s="18">
        <f>VLOOKUP($U1226,$A1225:$Q$2344,13,FALSE)</f>
        <v>10139.84</v>
      </c>
      <c r="AH1226" t="str">
        <f t="shared" si="296"/>
        <v>tier - 3</v>
      </c>
      <c r="AI1226" t="str">
        <f t="shared" si="297"/>
        <v>tier - 2</v>
      </c>
      <c r="AJ1226" t="str">
        <f t="shared" si="298"/>
        <v>R1012</v>
      </c>
      <c r="AK1226">
        <f t="shared" si="299"/>
        <v>25</v>
      </c>
    </row>
    <row r="1227" spans="1:37" ht="15.6" x14ac:dyDescent="0.3">
      <c r="A1227" s="1" t="s">
        <v>1145</v>
      </c>
      <c r="B1227" t="s">
        <v>5853</v>
      </c>
      <c r="C1227">
        <v>34.15</v>
      </c>
      <c r="D1227">
        <v>6.15</v>
      </c>
      <c r="E1227" t="s">
        <v>2380</v>
      </c>
      <c r="F1227" t="s">
        <v>2380</v>
      </c>
      <c r="G1227" t="s">
        <v>2380</v>
      </c>
      <c r="H1227">
        <v>0</v>
      </c>
      <c r="I1227" t="s">
        <v>2380</v>
      </c>
      <c r="J1227" t="s">
        <v>8344</v>
      </c>
      <c r="K1227" t="s">
        <v>8349</v>
      </c>
      <c r="L1227" t="s">
        <v>9495</v>
      </c>
      <c r="M1227" s="15">
        <v>10141.14</v>
      </c>
      <c r="N1227" t="s">
        <v>12</v>
      </c>
      <c r="O1227" t="s">
        <v>16</v>
      </c>
      <c r="P1227" t="s">
        <v>168</v>
      </c>
      <c r="Q1227">
        <v>48</v>
      </c>
      <c r="U1227" s="1" t="s">
        <v>1145</v>
      </c>
      <c r="V1227" t="str">
        <f t="shared" si="285"/>
        <v>Desruisseaux</v>
      </c>
      <c r="W1227">
        <f t="shared" si="286"/>
        <v>34.15</v>
      </c>
      <c r="X1227">
        <f t="shared" si="287"/>
        <v>6.15</v>
      </c>
      <c r="Y1227" t="str">
        <f t="shared" si="288"/>
        <v>No</v>
      </c>
      <c r="Z1227" t="str">
        <f t="shared" si="289"/>
        <v>No</v>
      </c>
      <c r="AA1227" t="str">
        <f t="shared" si="290"/>
        <v>No</v>
      </c>
      <c r="AB1227">
        <f t="shared" si="291"/>
        <v>0</v>
      </c>
      <c r="AC1227" t="str">
        <f t="shared" si="292"/>
        <v>No</v>
      </c>
      <c r="AD1227" t="str">
        <f t="shared" si="293"/>
        <v>Obesity</v>
      </c>
      <c r="AE1227" t="str">
        <f t="shared" si="294"/>
        <v>Prediabetes</v>
      </c>
      <c r="AF1227" t="str">
        <f t="shared" si="295"/>
        <v>30-Dec-1974</v>
      </c>
      <c r="AG1227" s="18">
        <f>VLOOKUP($U1227,$A1226:$Q$2344,13,FALSE)</f>
        <v>10141.14</v>
      </c>
      <c r="AH1227" t="str">
        <f t="shared" si="296"/>
        <v>tier - 3</v>
      </c>
      <c r="AI1227" t="str">
        <f t="shared" si="297"/>
        <v>tier - 1</v>
      </c>
      <c r="AJ1227" t="str">
        <f t="shared" si="298"/>
        <v>R1016</v>
      </c>
      <c r="AK1227">
        <f t="shared" si="299"/>
        <v>48</v>
      </c>
    </row>
    <row r="1228" spans="1:37" ht="15.6" x14ac:dyDescent="0.3">
      <c r="A1228" s="1" t="s">
        <v>1144</v>
      </c>
      <c r="B1228" t="s">
        <v>5854</v>
      </c>
      <c r="C1228">
        <v>28.71</v>
      </c>
      <c r="D1228">
        <v>5.71</v>
      </c>
      <c r="E1228" t="s">
        <v>2380</v>
      </c>
      <c r="F1228" t="s">
        <v>2380</v>
      </c>
      <c r="G1228" t="s">
        <v>2380</v>
      </c>
      <c r="H1228">
        <v>0</v>
      </c>
      <c r="I1228" t="s">
        <v>2380</v>
      </c>
      <c r="J1228" t="s">
        <v>8345</v>
      </c>
      <c r="K1228" t="s">
        <v>8349</v>
      </c>
      <c r="L1228" t="s">
        <v>9496</v>
      </c>
      <c r="M1228" s="15">
        <v>10146.129999999999</v>
      </c>
      <c r="N1228" t="s">
        <v>12</v>
      </c>
      <c r="O1228" t="s">
        <v>16</v>
      </c>
      <c r="P1228" t="s">
        <v>200</v>
      </c>
      <c r="Q1228">
        <v>41</v>
      </c>
      <c r="U1228" s="1" t="s">
        <v>1144</v>
      </c>
      <c r="V1228" t="str">
        <f t="shared" si="285"/>
        <v>Ripp</v>
      </c>
      <c r="W1228">
        <f t="shared" si="286"/>
        <v>28.71</v>
      </c>
      <c r="X1228">
        <f t="shared" si="287"/>
        <v>5.71</v>
      </c>
      <c r="Y1228" t="str">
        <f t="shared" si="288"/>
        <v>No</v>
      </c>
      <c r="Z1228" t="str">
        <f t="shared" si="289"/>
        <v>No</v>
      </c>
      <c r="AA1228" t="str">
        <f t="shared" si="290"/>
        <v>No</v>
      </c>
      <c r="AB1228">
        <f t="shared" si="291"/>
        <v>0</v>
      </c>
      <c r="AC1228" t="str">
        <f t="shared" si="292"/>
        <v>No</v>
      </c>
      <c r="AD1228" t="str">
        <f t="shared" si="293"/>
        <v>Over weight</v>
      </c>
      <c r="AE1228" t="str">
        <f t="shared" si="294"/>
        <v>Prediabetes</v>
      </c>
      <c r="AF1228" t="str">
        <f t="shared" si="295"/>
        <v>12-Jun-1981</v>
      </c>
      <c r="AG1228" s="18">
        <f>VLOOKUP($U1228,$A1227:$Q$2344,13,FALSE)</f>
        <v>10146.129999999999</v>
      </c>
      <c r="AH1228" t="str">
        <f t="shared" si="296"/>
        <v>tier - 3</v>
      </c>
      <c r="AI1228" t="str">
        <f t="shared" si="297"/>
        <v>tier - 1</v>
      </c>
      <c r="AJ1228" t="str">
        <f t="shared" si="298"/>
        <v>R1025</v>
      </c>
      <c r="AK1228">
        <f t="shared" si="299"/>
        <v>41</v>
      </c>
    </row>
    <row r="1229" spans="1:37" ht="15.6" x14ac:dyDescent="0.3">
      <c r="A1229" s="1" t="s">
        <v>1143</v>
      </c>
      <c r="B1229" t="s">
        <v>5855</v>
      </c>
      <c r="C1229">
        <v>36.700000000000003</v>
      </c>
      <c r="D1229">
        <v>8.6999999999999993</v>
      </c>
      <c r="E1229" t="s">
        <v>2381</v>
      </c>
      <c r="F1229" t="s">
        <v>2380</v>
      </c>
      <c r="G1229" t="s">
        <v>2380</v>
      </c>
      <c r="H1229">
        <v>2</v>
      </c>
      <c r="I1229" t="s">
        <v>2380</v>
      </c>
      <c r="J1229" t="s">
        <v>8344</v>
      </c>
      <c r="K1229" t="s">
        <v>8348</v>
      </c>
      <c r="L1229" t="s">
        <v>9497</v>
      </c>
      <c r="M1229" s="15">
        <v>10156.780000000001</v>
      </c>
      <c r="N1229" t="s">
        <v>12</v>
      </c>
      <c r="O1229" t="s">
        <v>11</v>
      </c>
      <c r="P1229" t="s">
        <v>23</v>
      </c>
      <c r="Q1229">
        <v>49</v>
      </c>
      <c r="U1229" s="1" t="s">
        <v>1143</v>
      </c>
      <c r="V1229" t="str">
        <f t="shared" si="285"/>
        <v>Harris</v>
      </c>
      <c r="W1229">
        <f t="shared" si="286"/>
        <v>36.700000000000003</v>
      </c>
      <c r="X1229">
        <f t="shared" si="287"/>
        <v>8.6999999999999993</v>
      </c>
      <c r="Y1229" t="str">
        <f t="shared" si="288"/>
        <v>Yes</v>
      </c>
      <c r="Z1229" t="str">
        <f t="shared" si="289"/>
        <v>No</v>
      </c>
      <c r="AA1229" t="str">
        <f t="shared" si="290"/>
        <v>No</v>
      </c>
      <c r="AB1229">
        <f t="shared" si="291"/>
        <v>2</v>
      </c>
      <c r="AC1229" t="str">
        <f t="shared" si="292"/>
        <v>No</v>
      </c>
      <c r="AD1229" t="str">
        <f t="shared" si="293"/>
        <v>Obesity</v>
      </c>
      <c r="AE1229" t="str">
        <f t="shared" si="294"/>
        <v>Diabetes</v>
      </c>
      <c r="AF1229" t="str">
        <f t="shared" si="295"/>
        <v>13-Oct-1973</v>
      </c>
      <c r="AG1229" s="18">
        <f>VLOOKUP($U1229,$A1228:$Q$2344,13,FALSE)</f>
        <v>10156.780000000001</v>
      </c>
      <c r="AH1229" t="str">
        <f t="shared" si="296"/>
        <v>tier - 3</v>
      </c>
      <c r="AI1229" t="str">
        <f t="shared" si="297"/>
        <v>tier - 2</v>
      </c>
      <c r="AJ1229" t="str">
        <f t="shared" si="298"/>
        <v>R1012</v>
      </c>
      <c r="AK1229">
        <f t="shared" si="299"/>
        <v>49</v>
      </c>
    </row>
    <row r="1230" spans="1:37" ht="15.6" x14ac:dyDescent="0.3">
      <c r="A1230" s="1" t="s">
        <v>1142</v>
      </c>
      <c r="B1230" t="s">
        <v>5856</v>
      </c>
      <c r="C1230">
        <v>34.1</v>
      </c>
      <c r="D1230">
        <v>9.0399999999999991</v>
      </c>
      <c r="E1230" t="s">
        <v>2381</v>
      </c>
      <c r="F1230" t="s">
        <v>2380</v>
      </c>
      <c r="G1230" t="s">
        <v>2380</v>
      </c>
      <c r="H1230">
        <v>2</v>
      </c>
      <c r="I1230" t="s">
        <v>2380</v>
      </c>
      <c r="J1230" t="s">
        <v>8344</v>
      </c>
      <c r="K1230" t="s">
        <v>8348</v>
      </c>
      <c r="L1230" t="s">
        <v>9449</v>
      </c>
      <c r="M1230" s="15">
        <v>10160.870000000001</v>
      </c>
      <c r="N1230" t="s">
        <v>12</v>
      </c>
      <c r="O1230" t="s">
        <v>12</v>
      </c>
      <c r="P1230" t="s">
        <v>200</v>
      </c>
      <c r="Q1230">
        <v>50</v>
      </c>
      <c r="U1230" s="1" t="s">
        <v>1142</v>
      </c>
      <c r="V1230" t="str">
        <f t="shared" si="285"/>
        <v>Shafer</v>
      </c>
      <c r="W1230">
        <f t="shared" si="286"/>
        <v>34.1</v>
      </c>
      <c r="X1230">
        <f t="shared" si="287"/>
        <v>9.0399999999999991</v>
      </c>
      <c r="Y1230" t="str">
        <f t="shared" si="288"/>
        <v>Yes</v>
      </c>
      <c r="Z1230" t="str">
        <f t="shared" si="289"/>
        <v>No</v>
      </c>
      <c r="AA1230" t="str">
        <f t="shared" si="290"/>
        <v>No</v>
      </c>
      <c r="AB1230">
        <f t="shared" si="291"/>
        <v>2</v>
      </c>
      <c r="AC1230" t="str">
        <f t="shared" si="292"/>
        <v>No</v>
      </c>
      <c r="AD1230" t="str">
        <f t="shared" si="293"/>
        <v>Obesity</v>
      </c>
      <c r="AE1230" t="str">
        <f t="shared" si="294"/>
        <v>Diabetes</v>
      </c>
      <c r="AF1230" t="str">
        <f t="shared" si="295"/>
        <v>10-Jul-1972</v>
      </c>
      <c r="AG1230" s="18">
        <f>VLOOKUP($U1230,$A1229:$Q$2344,13,FALSE)</f>
        <v>10160.870000000001</v>
      </c>
      <c r="AH1230" t="str">
        <f t="shared" si="296"/>
        <v>tier - 3</v>
      </c>
      <c r="AI1230" t="str">
        <f t="shared" si="297"/>
        <v>tier - 3</v>
      </c>
      <c r="AJ1230" t="str">
        <f t="shared" si="298"/>
        <v>R1025</v>
      </c>
      <c r="AK1230">
        <f t="shared" si="299"/>
        <v>50</v>
      </c>
    </row>
    <row r="1231" spans="1:37" ht="15.6" x14ac:dyDescent="0.3">
      <c r="A1231" s="1" t="s">
        <v>1141</v>
      </c>
      <c r="B1231" t="s">
        <v>5857</v>
      </c>
      <c r="C1231">
        <v>25.7</v>
      </c>
      <c r="D1231">
        <v>5.61</v>
      </c>
      <c r="E1231" t="s">
        <v>2380</v>
      </c>
      <c r="F1231" t="s">
        <v>2380</v>
      </c>
      <c r="G1231" t="s">
        <v>2380</v>
      </c>
      <c r="H1231">
        <v>0</v>
      </c>
      <c r="I1231" t="s">
        <v>2380</v>
      </c>
      <c r="J1231" t="s">
        <v>8345</v>
      </c>
      <c r="K1231" t="s">
        <v>8350</v>
      </c>
      <c r="L1231" t="s">
        <v>9498</v>
      </c>
      <c r="M1231" s="15">
        <v>10191.82</v>
      </c>
      <c r="N1231" t="s">
        <v>12</v>
      </c>
      <c r="O1231" t="s">
        <v>11</v>
      </c>
      <c r="P1231" t="s">
        <v>535</v>
      </c>
      <c r="Q1231">
        <v>37</v>
      </c>
      <c r="U1231" s="1" t="s">
        <v>1141</v>
      </c>
      <c r="V1231" t="str">
        <f t="shared" si="285"/>
        <v>Hemesath</v>
      </c>
      <c r="W1231">
        <f t="shared" si="286"/>
        <v>25.7</v>
      </c>
      <c r="X1231">
        <f t="shared" si="287"/>
        <v>5.61</v>
      </c>
      <c r="Y1231" t="str">
        <f t="shared" si="288"/>
        <v>No</v>
      </c>
      <c r="Z1231" t="str">
        <f t="shared" si="289"/>
        <v>No</v>
      </c>
      <c r="AA1231" t="str">
        <f t="shared" si="290"/>
        <v>No</v>
      </c>
      <c r="AB1231">
        <f t="shared" si="291"/>
        <v>0</v>
      </c>
      <c r="AC1231" t="str">
        <f t="shared" si="292"/>
        <v>No</v>
      </c>
      <c r="AD1231" t="str">
        <f t="shared" si="293"/>
        <v>Over weight</v>
      </c>
      <c r="AE1231" t="str">
        <f t="shared" si="294"/>
        <v>Normal</v>
      </c>
      <c r="AF1231" t="str">
        <f t="shared" si="295"/>
        <v>16-Oct-1985</v>
      </c>
      <c r="AG1231" s="18">
        <f>VLOOKUP($U1231,$A1230:$Q$2344,13,FALSE)</f>
        <v>10191.82</v>
      </c>
      <c r="AH1231" t="str">
        <f t="shared" si="296"/>
        <v>tier - 3</v>
      </c>
      <c r="AI1231" t="str">
        <f t="shared" si="297"/>
        <v>tier - 2</v>
      </c>
      <c r="AJ1231" t="str">
        <f t="shared" si="298"/>
        <v>R1026</v>
      </c>
      <c r="AK1231">
        <f t="shared" si="299"/>
        <v>37</v>
      </c>
    </row>
    <row r="1232" spans="1:37" ht="15.6" x14ac:dyDescent="0.3">
      <c r="A1232" s="1" t="s">
        <v>1140</v>
      </c>
      <c r="B1232" t="s">
        <v>5858</v>
      </c>
      <c r="C1232">
        <v>21.68</v>
      </c>
      <c r="D1232">
        <v>8.1199999999999992</v>
      </c>
      <c r="E1232" t="s">
        <v>2380</v>
      </c>
      <c r="F1232" t="s">
        <v>2380</v>
      </c>
      <c r="G1232" t="s">
        <v>2380</v>
      </c>
      <c r="H1232">
        <v>0</v>
      </c>
      <c r="I1232" t="s">
        <v>2380</v>
      </c>
      <c r="J1232" t="s">
        <v>8346</v>
      </c>
      <c r="K1232" t="s">
        <v>8348</v>
      </c>
      <c r="L1232" t="s">
        <v>9499</v>
      </c>
      <c r="M1232" s="15">
        <v>10197.77</v>
      </c>
      <c r="N1232" t="s">
        <v>12</v>
      </c>
      <c r="O1232" t="s">
        <v>16</v>
      </c>
      <c r="P1232" t="s">
        <v>247</v>
      </c>
      <c r="Q1232">
        <v>52</v>
      </c>
      <c r="U1232" s="1" t="s">
        <v>1140</v>
      </c>
      <c r="V1232" t="str">
        <f t="shared" si="285"/>
        <v>Vinci</v>
      </c>
      <c r="W1232">
        <f t="shared" si="286"/>
        <v>21.68</v>
      </c>
      <c r="X1232">
        <f t="shared" si="287"/>
        <v>8.1199999999999992</v>
      </c>
      <c r="Y1232" t="str">
        <f t="shared" si="288"/>
        <v>No</v>
      </c>
      <c r="Z1232" t="str">
        <f t="shared" si="289"/>
        <v>No</v>
      </c>
      <c r="AA1232" t="str">
        <f t="shared" si="290"/>
        <v>No</v>
      </c>
      <c r="AB1232">
        <f t="shared" si="291"/>
        <v>0</v>
      </c>
      <c r="AC1232" t="str">
        <f t="shared" si="292"/>
        <v>No</v>
      </c>
      <c r="AD1232" t="str">
        <f t="shared" si="293"/>
        <v>Normal weight</v>
      </c>
      <c r="AE1232" t="str">
        <f t="shared" si="294"/>
        <v>Diabetes</v>
      </c>
      <c r="AF1232" t="str">
        <f t="shared" si="295"/>
        <v>24-Dec-1970</v>
      </c>
      <c r="AG1232" s="18">
        <f>VLOOKUP($U1232,$A1231:$Q$2344,13,FALSE)</f>
        <v>10197.77</v>
      </c>
      <c r="AH1232" t="str">
        <f t="shared" si="296"/>
        <v>tier - 3</v>
      </c>
      <c r="AI1232" t="str">
        <f t="shared" si="297"/>
        <v>tier - 1</v>
      </c>
      <c r="AJ1232" t="str">
        <f t="shared" si="298"/>
        <v>R1024</v>
      </c>
      <c r="AK1232">
        <f t="shared" si="299"/>
        <v>52</v>
      </c>
    </row>
    <row r="1233" spans="1:37" ht="15.6" x14ac:dyDescent="0.3">
      <c r="A1233" s="1" t="s">
        <v>1139</v>
      </c>
      <c r="B1233" t="s">
        <v>5859</v>
      </c>
      <c r="C1233">
        <v>25.175000000000001</v>
      </c>
      <c r="D1233">
        <v>4.74</v>
      </c>
      <c r="E1233" t="s">
        <v>2380</v>
      </c>
      <c r="F1233" t="s">
        <v>2380</v>
      </c>
      <c r="G1233" t="s">
        <v>2380</v>
      </c>
      <c r="H1233">
        <v>0</v>
      </c>
      <c r="I1233" t="s">
        <v>2380</v>
      </c>
      <c r="J1233" t="s">
        <v>8345</v>
      </c>
      <c r="K1233" t="s">
        <v>8350</v>
      </c>
      <c r="L1233" t="s">
        <v>9500</v>
      </c>
      <c r="M1233" s="15">
        <v>10214.64</v>
      </c>
      <c r="N1233" t="s">
        <v>12</v>
      </c>
      <c r="O1233" t="s">
        <v>11</v>
      </c>
      <c r="P1233" t="s">
        <v>42</v>
      </c>
      <c r="Q1233">
        <v>55</v>
      </c>
      <c r="U1233" s="1" t="s">
        <v>1139</v>
      </c>
      <c r="V1233" t="str">
        <f t="shared" si="285"/>
        <v>Diamond-Husmann</v>
      </c>
      <c r="W1233">
        <f t="shared" si="286"/>
        <v>25.175000000000001</v>
      </c>
      <c r="X1233">
        <f t="shared" si="287"/>
        <v>4.74</v>
      </c>
      <c r="Y1233" t="str">
        <f t="shared" si="288"/>
        <v>No</v>
      </c>
      <c r="Z1233" t="str">
        <f t="shared" si="289"/>
        <v>No</v>
      </c>
      <c r="AA1233" t="str">
        <f t="shared" si="290"/>
        <v>No</v>
      </c>
      <c r="AB1233">
        <f t="shared" si="291"/>
        <v>0</v>
      </c>
      <c r="AC1233" t="str">
        <f t="shared" si="292"/>
        <v>No</v>
      </c>
      <c r="AD1233" t="str">
        <f t="shared" si="293"/>
        <v>Over weight</v>
      </c>
      <c r="AE1233" t="str">
        <f t="shared" si="294"/>
        <v>Normal</v>
      </c>
      <c r="AF1233" t="str">
        <f t="shared" si="295"/>
        <v>26-Sep-1967</v>
      </c>
      <c r="AG1233" s="18">
        <f>VLOOKUP($U1233,$A1232:$Q$2344,13,FALSE)</f>
        <v>10214.64</v>
      </c>
      <c r="AH1233" t="str">
        <f t="shared" si="296"/>
        <v>tier - 3</v>
      </c>
      <c r="AI1233" t="str">
        <f t="shared" si="297"/>
        <v>tier - 2</v>
      </c>
      <c r="AJ1233" t="str">
        <f t="shared" si="298"/>
        <v>R1011</v>
      </c>
      <c r="AK1233">
        <f t="shared" si="299"/>
        <v>55</v>
      </c>
    </row>
    <row r="1234" spans="1:37" ht="15.6" x14ac:dyDescent="0.3">
      <c r="A1234" s="1" t="s">
        <v>1138</v>
      </c>
      <c r="B1234" t="s">
        <v>5860</v>
      </c>
      <c r="C1234">
        <v>44.77</v>
      </c>
      <c r="D1234">
        <v>4.0599999999999996</v>
      </c>
      <c r="E1234" t="s">
        <v>2380</v>
      </c>
      <c r="F1234" t="s">
        <v>2380</v>
      </c>
      <c r="G1234" t="s">
        <v>2380</v>
      </c>
      <c r="H1234">
        <v>2</v>
      </c>
      <c r="I1234" t="s">
        <v>2380</v>
      </c>
      <c r="J1234" t="s">
        <v>8344</v>
      </c>
      <c r="K1234" t="s">
        <v>8350</v>
      </c>
      <c r="L1234" t="s">
        <v>9501</v>
      </c>
      <c r="M1234" s="15">
        <v>10226.280000000001</v>
      </c>
      <c r="N1234" t="s">
        <v>12</v>
      </c>
      <c r="O1234" t="s">
        <v>12</v>
      </c>
      <c r="P1234" t="s">
        <v>13</v>
      </c>
      <c r="Q1234">
        <v>55</v>
      </c>
      <c r="U1234" s="1" t="s">
        <v>1138</v>
      </c>
      <c r="V1234" t="str">
        <f t="shared" si="285"/>
        <v>Soto</v>
      </c>
      <c r="W1234">
        <f t="shared" si="286"/>
        <v>44.77</v>
      </c>
      <c r="X1234">
        <f t="shared" si="287"/>
        <v>4.0599999999999996</v>
      </c>
      <c r="Y1234" t="str">
        <f t="shared" si="288"/>
        <v>No</v>
      </c>
      <c r="Z1234" t="str">
        <f t="shared" si="289"/>
        <v>No</v>
      </c>
      <c r="AA1234" t="str">
        <f t="shared" si="290"/>
        <v>No</v>
      </c>
      <c r="AB1234">
        <f t="shared" si="291"/>
        <v>2</v>
      </c>
      <c r="AC1234" t="str">
        <f t="shared" si="292"/>
        <v>No</v>
      </c>
      <c r="AD1234" t="str">
        <f t="shared" si="293"/>
        <v>Obesity</v>
      </c>
      <c r="AE1234" t="str">
        <f t="shared" si="294"/>
        <v>Normal</v>
      </c>
      <c r="AF1234" t="str">
        <f t="shared" si="295"/>
        <v>28-Jun-1967</v>
      </c>
      <c r="AG1234" s="18">
        <f>VLOOKUP($U1234,$A1233:$Q$2344,13,FALSE)</f>
        <v>10226.280000000001</v>
      </c>
      <c r="AH1234" t="str">
        <f t="shared" si="296"/>
        <v>tier - 3</v>
      </c>
      <c r="AI1234" t="str">
        <f t="shared" si="297"/>
        <v>tier - 3</v>
      </c>
      <c r="AJ1234" t="str">
        <f t="shared" si="298"/>
        <v>R1013</v>
      </c>
      <c r="AK1234">
        <f t="shared" si="299"/>
        <v>55</v>
      </c>
    </row>
    <row r="1235" spans="1:37" ht="15.6" x14ac:dyDescent="0.3">
      <c r="A1235" s="1" t="s">
        <v>1137</v>
      </c>
      <c r="B1235" t="s">
        <v>5676</v>
      </c>
      <c r="C1235">
        <v>37.07</v>
      </c>
      <c r="D1235">
        <v>5.69</v>
      </c>
      <c r="E1235" t="s">
        <v>2380</v>
      </c>
      <c r="F1235" t="s">
        <v>2380</v>
      </c>
      <c r="G1235" t="s">
        <v>2380</v>
      </c>
      <c r="H1235">
        <v>2</v>
      </c>
      <c r="I1235" t="s">
        <v>2380</v>
      </c>
      <c r="J1235" t="s">
        <v>8344</v>
      </c>
      <c r="K1235" t="s">
        <v>8350</v>
      </c>
      <c r="L1235" t="s">
        <v>9502</v>
      </c>
      <c r="M1235" s="15">
        <v>10231.5</v>
      </c>
      <c r="N1235" t="s">
        <v>12</v>
      </c>
      <c r="O1235" t="s">
        <v>16</v>
      </c>
      <c r="P1235" t="s">
        <v>23</v>
      </c>
      <c r="Q1235">
        <v>54</v>
      </c>
      <c r="U1235" s="1" t="s">
        <v>1137</v>
      </c>
      <c r="V1235" t="str">
        <f t="shared" si="285"/>
        <v>Howard</v>
      </c>
      <c r="W1235">
        <f t="shared" si="286"/>
        <v>37.07</v>
      </c>
      <c r="X1235">
        <f t="shared" si="287"/>
        <v>5.69</v>
      </c>
      <c r="Y1235" t="str">
        <f t="shared" si="288"/>
        <v>No</v>
      </c>
      <c r="Z1235" t="str">
        <f t="shared" si="289"/>
        <v>No</v>
      </c>
      <c r="AA1235" t="str">
        <f t="shared" si="290"/>
        <v>No</v>
      </c>
      <c r="AB1235">
        <f t="shared" si="291"/>
        <v>2</v>
      </c>
      <c r="AC1235" t="str">
        <f t="shared" si="292"/>
        <v>No</v>
      </c>
      <c r="AD1235" t="str">
        <f t="shared" si="293"/>
        <v>Obesity</v>
      </c>
      <c r="AE1235" t="str">
        <f t="shared" si="294"/>
        <v>Normal</v>
      </c>
      <c r="AF1235" t="str">
        <f t="shared" si="295"/>
        <v>23-Sep-1968</v>
      </c>
      <c r="AG1235" s="18">
        <f>VLOOKUP($U1235,$A1234:$Q$2344,13,FALSE)</f>
        <v>10231.5</v>
      </c>
      <c r="AH1235" t="str">
        <f t="shared" si="296"/>
        <v>tier - 3</v>
      </c>
      <c r="AI1235" t="str">
        <f t="shared" si="297"/>
        <v>tier - 1</v>
      </c>
      <c r="AJ1235" t="str">
        <f t="shared" si="298"/>
        <v>R1012</v>
      </c>
      <c r="AK1235">
        <f t="shared" si="299"/>
        <v>54</v>
      </c>
    </row>
    <row r="1236" spans="1:37" ht="15.6" x14ac:dyDescent="0.3">
      <c r="A1236" s="1" t="s">
        <v>1136</v>
      </c>
      <c r="B1236" t="s">
        <v>4733</v>
      </c>
      <c r="C1236">
        <v>39.799999999999997</v>
      </c>
      <c r="D1236">
        <v>5.66</v>
      </c>
      <c r="E1236" t="s">
        <v>2380</v>
      </c>
      <c r="F1236" t="s">
        <v>2380</v>
      </c>
      <c r="G1236" t="s">
        <v>2381</v>
      </c>
      <c r="H1236">
        <v>1</v>
      </c>
      <c r="I1236" t="s">
        <v>2380</v>
      </c>
      <c r="J1236" t="s">
        <v>8344</v>
      </c>
      <c r="K1236" t="s">
        <v>8350</v>
      </c>
      <c r="L1236" t="s">
        <v>9503</v>
      </c>
      <c r="M1236" s="15">
        <v>10259.129999999999</v>
      </c>
      <c r="N1236" t="s">
        <v>12</v>
      </c>
      <c r="O1236" t="s">
        <v>11</v>
      </c>
      <c r="P1236" t="s">
        <v>42</v>
      </c>
      <c r="Q1236">
        <v>47</v>
      </c>
      <c r="U1236" s="1" t="s">
        <v>1136</v>
      </c>
      <c r="V1236" t="str">
        <f t="shared" si="285"/>
        <v>Patrick</v>
      </c>
      <c r="W1236">
        <f t="shared" si="286"/>
        <v>39.799999999999997</v>
      </c>
      <c r="X1236">
        <f t="shared" si="287"/>
        <v>5.66</v>
      </c>
      <c r="Y1236" t="str">
        <f t="shared" si="288"/>
        <v>No</v>
      </c>
      <c r="Z1236" t="str">
        <f t="shared" si="289"/>
        <v>No</v>
      </c>
      <c r="AA1236" t="str">
        <f t="shared" si="290"/>
        <v>Yes</v>
      </c>
      <c r="AB1236">
        <f t="shared" si="291"/>
        <v>1</v>
      </c>
      <c r="AC1236" t="str">
        <f t="shared" si="292"/>
        <v>No</v>
      </c>
      <c r="AD1236" t="str">
        <f t="shared" si="293"/>
        <v>Obesity</v>
      </c>
      <c r="AE1236" t="str">
        <f t="shared" si="294"/>
        <v>Normal</v>
      </c>
      <c r="AF1236" t="str">
        <f t="shared" si="295"/>
        <v>15-Aug-1975</v>
      </c>
      <c r="AG1236" s="18">
        <f>VLOOKUP($U1236,$A1235:$Q$2344,13,FALSE)</f>
        <v>10259.129999999999</v>
      </c>
      <c r="AH1236" t="str">
        <f t="shared" si="296"/>
        <v>tier - 3</v>
      </c>
      <c r="AI1236" t="str">
        <f t="shared" si="297"/>
        <v>tier - 2</v>
      </c>
      <c r="AJ1236" t="str">
        <f t="shared" si="298"/>
        <v>R1011</v>
      </c>
      <c r="AK1236">
        <f t="shared" si="299"/>
        <v>47</v>
      </c>
    </row>
    <row r="1237" spans="1:37" ht="15.6" x14ac:dyDescent="0.3">
      <c r="A1237" s="1" t="s">
        <v>1135</v>
      </c>
      <c r="B1237" t="s">
        <v>5861</v>
      </c>
      <c r="C1237">
        <v>26.36</v>
      </c>
      <c r="D1237">
        <v>4.32</v>
      </c>
      <c r="E1237" t="s">
        <v>2380</v>
      </c>
      <c r="F1237" t="s">
        <v>2380</v>
      </c>
      <c r="G1237" t="s">
        <v>2381</v>
      </c>
      <c r="H1237">
        <v>1</v>
      </c>
      <c r="I1237" t="s">
        <v>2380</v>
      </c>
      <c r="J1237" t="s">
        <v>8345</v>
      </c>
      <c r="K1237" t="s">
        <v>8350</v>
      </c>
      <c r="L1237" t="s">
        <v>9504</v>
      </c>
      <c r="M1237" s="15">
        <v>10264.44</v>
      </c>
      <c r="N1237" t="s">
        <v>12</v>
      </c>
      <c r="O1237" t="s">
        <v>11</v>
      </c>
      <c r="P1237" t="s">
        <v>23</v>
      </c>
      <c r="Q1237">
        <v>49</v>
      </c>
      <c r="U1237" s="1" t="s">
        <v>1135</v>
      </c>
      <c r="V1237" t="str">
        <f t="shared" si="285"/>
        <v>Dacko</v>
      </c>
      <c r="W1237">
        <f t="shared" si="286"/>
        <v>26.36</v>
      </c>
      <c r="X1237">
        <f t="shared" si="287"/>
        <v>4.32</v>
      </c>
      <c r="Y1237" t="str">
        <f t="shared" si="288"/>
        <v>No</v>
      </c>
      <c r="Z1237" t="str">
        <f t="shared" si="289"/>
        <v>No</v>
      </c>
      <c r="AA1237" t="str">
        <f t="shared" si="290"/>
        <v>Yes</v>
      </c>
      <c r="AB1237">
        <f t="shared" si="291"/>
        <v>1</v>
      </c>
      <c r="AC1237" t="str">
        <f t="shared" si="292"/>
        <v>No</v>
      </c>
      <c r="AD1237" t="str">
        <f t="shared" si="293"/>
        <v>Over weight</v>
      </c>
      <c r="AE1237" t="str">
        <f t="shared" si="294"/>
        <v>Normal</v>
      </c>
      <c r="AF1237" t="str">
        <f t="shared" si="295"/>
        <v>5-Sep-1973</v>
      </c>
      <c r="AG1237" s="18">
        <f>VLOOKUP($U1237,$A1236:$Q$2344,13,FALSE)</f>
        <v>10264.44</v>
      </c>
      <c r="AH1237" t="str">
        <f t="shared" si="296"/>
        <v>tier - 3</v>
      </c>
      <c r="AI1237" t="str">
        <f t="shared" si="297"/>
        <v>tier - 2</v>
      </c>
      <c r="AJ1237" t="str">
        <f t="shared" si="298"/>
        <v>R1012</v>
      </c>
      <c r="AK1237">
        <f t="shared" si="299"/>
        <v>49</v>
      </c>
    </row>
    <row r="1238" spans="1:37" ht="15.6" x14ac:dyDescent="0.3">
      <c r="A1238" s="1" t="s">
        <v>1134</v>
      </c>
      <c r="B1238" t="s">
        <v>5862</v>
      </c>
      <c r="C1238">
        <v>29.925000000000001</v>
      </c>
      <c r="D1238">
        <v>8.2899999999999991</v>
      </c>
      <c r="E1238" t="s">
        <v>2380</v>
      </c>
      <c r="F1238" t="s">
        <v>2380</v>
      </c>
      <c r="G1238" t="s">
        <v>2380</v>
      </c>
      <c r="H1238">
        <v>2</v>
      </c>
      <c r="I1238" t="s">
        <v>2380</v>
      </c>
      <c r="J1238" t="s">
        <v>8344</v>
      </c>
      <c r="K1238" t="s">
        <v>8348</v>
      </c>
      <c r="L1238" t="s">
        <v>9505</v>
      </c>
      <c r="M1238" s="15">
        <v>10269.459999999999</v>
      </c>
      <c r="N1238" t="s">
        <v>12</v>
      </c>
      <c r="O1238" t="s">
        <v>12</v>
      </c>
      <c r="P1238" t="s">
        <v>23</v>
      </c>
      <c r="Q1238">
        <v>49</v>
      </c>
      <c r="U1238" s="1" t="s">
        <v>1134</v>
      </c>
      <c r="V1238" t="str">
        <f t="shared" si="285"/>
        <v>Glassey</v>
      </c>
      <c r="W1238">
        <f t="shared" si="286"/>
        <v>29.925000000000001</v>
      </c>
      <c r="X1238">
        <f t="shared" si="287"/>
        <v>8.2899999999999991</v>
      </c>
      <c r="Y1238" t="str">
        <f t="shared" si="288"/>
        <v>No</v>
      </c>
      <c r="Z1238" t="str">
        <f t="shared" si="289"/>
        <v>No</v>
      </c>
      <c r="AA1238" t="str">
        <f t="shared" si="290"/>
        <v>No</v>
      </c>
      <c r="AB1238">
        <f t="shared" si="291"/>
        <v>2</v>
      </c>
      <c r="AC1238" t="str">
        <f t="shared" si="292"/>
        <v>No</v>
      </c>
      <c r="AD1238" t="str">
        <f t="shared" si="293"/>
        <v>Obesity</v>
      </c>
      <c r="AE1238" t="str">
        <f t="shared" si="294"/>
        <v>Diabetes</v>
      </c>
      <c r="AF1238" t="str">
        <f t="shared" si="295"/>
        <v>27-Nov-1973</v>
      </c>
      <c r="AG1238" s="18">
        <f>VLOOKUP($U1238,$A1237:$Q$2344,13,FALSE)</f>
        <v>10269.459999999999</v>
      </c>
      <c r="AH1238" t="str">
        <f t="shared" si="296"/>
        <v>tier - 3</v>
      </c>
      <c r="AI1238" t="str">
        <f t="shared" si="297"/>
        <v>tier - 3</v>
      </c>
      <c r="AJ1238" t="str">
        <f t="shared" si="298"/>
        <v>R1012</v>
      </c>
      <c r="AK1238">
        <f t="shared" si="299"/>
        <v>49</v>
      </c>
    </row>
    <row r="1239" spans="1:37" ht="15.6" x14ac:dyDescent="0.3">
      <c r="A1239" s="1" t="s">
        <v>1133</v>
      </c>
      <c r="B1239" t="s">
        <v>5863</v>
      </c>
      <c r="C1239">
        <v>37.29</v>
      </c>
      <c r="D1239">
        <v>10.46</v>
      </c>
      <c r="E1239" t="s">
        <v>2380</v>
      </c>
      <c r="F1239" t="s">
        <v>2380</v>
      </c>
      <c r="G1239" t="s">
        <v>2380</v>
      </c>
      <c r="H1239">
        <v>0</v>
      </c>
      <c r="I1239" t="s">
        <v>2380</v>
      </c>
      <c r="J1239" t="s">
        <v>8344</v>
      </c>
      <c r="K1239" t="s">
        <v>8348</v>
      </c>
      <c r="L1239" t="s">
        <v>9506</v>
      </c>
      <c r="M1239" s="15">
        <v>10274.33</v>
      </c>
      <c r="N1239" t="s">
        <v>12</v>
      </c>
      <c r="O1239" t="s">
        <v>16</v>
      </c>
      <c r="P1239" t="s">
        <v>247</v>
      </c>
      <c r="Q1239">
        <v>52</v>
      </c>
      <c r="U1239" s="1" t="s">
        <v>1133</v>
      </c>
      <c r="V1239" t="str">
        <f t="shared" si="285"/>
        <v>Frechette</v>
      </c>
      <c r="W1239">
        <f t="shared" si="286"/>
        <v>37.29</v>
      </c>
      <c r="X1239">
        <f t="shared" si="287"/>
        <v>10.46</v>
      </c>
      <c r="Y1239" t="str">
        <f t="shared" si="288"/>
        <v>No</v>
      </c>
      <c r="Z1239" t="str">
        <f t="shared" si="289"/>
        <v>No</v>
      </c>
      <c r="AA1239" t="str">
        <f t="shared" si="290"/>
        <v>No</v>
      </c>
      <c r="AB1239">
        <f t="shared" si="291"/>
        <v>0</v>
      </c>
      <c r="AC1239" t="str">
        <f t="shared" si="292"/>
        <v>No</v>
      </c>
      <c r="AD1239" t="str">
        <f t="shared" si="293"/>
        <v>Obesity</v>
      </c>
      <c r="AE1239" t="str">
        <f t="shared" si="294"/>
        <v>Diabetes</v>
      </c>
      <c r="AF1239" t="str">
        <f t="shared" si="295"/>
        <v>21-Jun-1970</v>
      </c>
      <c r="AG1239" s="18">
        <f>VLOOKUP($U1239,$A1238:$Q$2344,13,FALSE)</f>
        <v>10274.33</v>
      </c>
      <c r="AH1239" t="str">
        <f t="shared" si="296"/>
        <v>tier - 3</v>
      </c>
      <c r="AI1239" t="str">
        <f t="shared" si="297"/>
        <v>tier - 1</v>
      </c>
      <c r="AJ1239" t="str">
        <f t="shared" si="298"/>
        <v>R1024</v>
      </c>
      <c r="AK1239">
        <f t="shared" si="299"/>
        <v>52</v>
      </c>
    </row>
    <row r="1240" spans="1:37" ht="15.6" x14ac:dyDescent="0.3">
      <c r="A1240" s="1" t="s">
        <v>1132</v>
      </c>
      <c r="B1240" t="s">
        <v>5864</v>
      </c>
      <c r="C1240">
        <v>30.2</v>
      </c>
      <c r="D1240">
        <v>11.96</v>
      </c>
      <c r="E1240" t="s">
        <v>2380</v>
      </c>
      <c r="F1240" t="s">
        <v>2380</v>
      </c>
      <c r="G1240" t="s">
        <v>2380</v>
      </c>
      <c r="H1240">
        <v>0</v>
      </c>
      <c r="I1240" t="s">
        <v>2380</v>
      </c>
      <c r="J1240" t="s">
        <v>8344</v>
      </c>
      <c r="K1240" t="s">
        <v>8348</v>
      </c>
      <c r="L1240" t="s">
        <v>9507</v>
      </c>
      <c r="M1240" s="15">
        <v>10276.99</v>
      </c>
      <c r="N1240" t="s">
        <v>12</v>
      </c>
      <c r="O1240" t="s">
        <v>16</v>
      </c>
      <c r="P1240" t="s">
        <v>300</v>
      </c>
      <c r="Q1240">
        <v>34</v>
      </c>
      <c r="U1240" s="1" t="s">
        <v>1132</v>
      </c>
      <c r="V1240" t="str">
        <f t="shared" si="285"/>
        <v>Benitez</v>
      </c>
      <c r="W1240">
        <f t="shared" si="286"/>
        <v>30.2</v>
      </c>
      <c r="X1240">
        <f t="shared" si="287"/>
        <v>11.96</v>
      </c>
      <c r="Y1240" t="str">
        <f t="shared" si="288"/>
        <v>No</v>
      </c>
      <c r="Z1240" t="str">
        <f t="shared" si="289"/>
        <v>No</v>
      </c>
      <c r="AA1240" t="str">
        <f t="shared" si="290"/>
        <v>No</v>
      </c>
      <c r="AB1240">
        <f t="shared" si="291"/>
        <v>0</v>
      </c>
      <c r="AC1240" t="str">
        <f t="shared" si="292"/>
        <v>No</v>
      </c>
      <c r="AD1240" t="str">
        <f t="shared" si="293"/>
        <v>Obesity</v>
      </c>
      <c r="AE1240" t="str">
        <f t="shared" si="294"/>
        <v>Diabetes</v>
      </c>
      <c r="AF1240" t="str">
        <f t="shared" si="295"/>
        <v>14-Sep-1988</v>
      </c>
      <c r="AG1240" s="18">
        <f>VLOOKUP($U1240,$A1239:$Q$2344,13,FALSE)</f>
        <v>10276.99</v>
      </c>
      <c r="AH1240" t="str">
        <f t="shared" si="296"/>
        <v>tier - 3</v>
      </c>
      <c r="AI1240" t="str">
        <f t="shared" si="297"/>
        <v>tier - 1</v>
      </c>
      <c r="AJ1240" t="str">
        <f t="shared" si="298"/>
        <v>R1021</v>
      </c>
      <c r="AK1240">
        <f t="shared" si="299"/>
        <v>34</v>
      </c>
    </row>
    <row r="1241" spans="1:37" ht="15.6" x14ac:dyDescent="0.3">
      <c r="A1241" s="1" t="s">
        <v>1131</v>
      </c>
      <c r="B1241" t="s">
        <v>5865</v>
      </c>
      <c r="C1241">
        <v>24.225000000000001</v>
      </c>
      <c r="D1241">
        <v>4.25</v>
      </c>
      <c r="E1241" t="s">
        <v>2381</v>
      </c>
      <c r="F1241" t="s">
        <v>2380</v>
      </c>
      <c r="G1241" t="s">
        <v>2381</v>
      </c>
      <c r="H1241">
        <v>1</v>
      </c>
      <c r="I1241" t="s">
        <v>2380</v>
      </c>
      <c r="J1241" t="s">
        <v>8346</v>
      </c>
      <c r="K1241" t="s">
        <v>8350</v>
      </c>
      <c r="L1241" t="s">
        <v>9319</v>
      </c>
      <c r="M1241" s="15">
        <v>10308.040000000001</v>
      </c>
      <c r="N1241" t="s">
        <v>12</v>
      </c>
      <c r="O1241" t="s">
        <v>16</v>
      </c>
      <c r="P1241" t="s">
        <v>13</v>
      </c>
      <c r="Q1241">
        <v>59</v>
      </c>
      <c r="U1241" s="1" t="s">
        <v>1131</v>
      </c>
      <c r="V1241" t="str">
        <f t="shared" si="285"/>
        <v>Gauthier</v>
      </c>
      <c r="W1241">
        <f t="shared" si="286"/>
        <v>24.225000000000001</v>
      </c>
      <c r="X1241">
        <f t="shared" si="287"/>
        <v>4.25</v>
      </c>
      <c r="Y1241" t="str">
        <f t="shared" si="288"/>
        <v>Yes</v>
      </c>
      <c r="Z1241" t="str">
        <f t="shared" si="289"/>
        <v>No</v>
      </c>
      <c r="AA1241" t="str">
        <f t="shared" si="290"/>
        <v>Yes</v>
      </c>
      <c r="AB1241">
        <f t="shared" si="291"/>
        <v>1</v>
      </c>
      <c r="AC1241" t="str">
        <f t="shared" si="292"/>
        <v>No</v>
      </c>
      <c r="AD1241" t="str">
        <f t="shared" si="293"/>
        <v>Normal weight</v>
      </c>
      <c r="AE1241" t="str">
        <f t="shared" si="294"/>
        <v>Normal</v>
      </c>
      <c r="AF1241" t="str">
        <f t="shared" si="295"/>
        <v>24-Sep-1963</v>
      </c>
      <c r="AG1241" s="18">
        <f>VLOOKUP($U1241,$A1240:$Q$2344,13,FALSE)</f>
        <v>10308.040000000001</v>
      </c>
      <c r="AH1241" t="str">
        <f t="shared" si="296"/>
        <v>tier - 3</v>
      </c>
      <c r="AI1241" t="str">
        <f t="shared" si="297"/>
        <v>tier - 1</v>
      </c>
      <c r="AJ1241" t="str">
        <f t="shared" si="298"/>
        <v>R1013</v>
      </c>
      <c r="AK1241">
        <f t="shared" si="299"/>
        <v>59</v>
      </c>
    </row>
    <row r="1242" spans="1:37" ht="15.6" x14ac:dyDescent="0.3">
      <c r="A1242" s="1" t="s">
        <v>1130</v>
      </c>
      <c r="B1242" t="s">
        <v>5866</v>
      </c>
      <c r="C1242">
        <v>31.445</v>
      </c>
      <c r="D1242">
        <v>8.33</v>
      </c>
      <c r="E1242" t="s">
        <v>2380</v>
      </c>
      <c r="F1242" t="s">
        <v>2380</v>
      </c>
      <c r="G1242" t="s">
        <v>2380</v>
      </c>
      <c r="H1242">
        <v>0</v>
      </c>
      <c r="I1242" t="s">
        <v>2380</v>
      </c>
      <c r="J1242" t="s">
        <v>8344</v>
      </c>
      <c r="K1242" t="s">
        <v>8348</v>
      </c>
      <c r="L1242" t="s">
        <v>9508</v>
      </c>
      <c r="M1242" s="15">
        <v>10310.780000000001</v>
      </c>
      <c r="N1242" t="s">
        <v>12</v>
      </c>
      <c r="O1242" t="s">
        <v>12</v>
      </c>
      <c r="P1242" t="s">
        <v>23</v>
      </c>
      <c r="Q1242">
        <v>60</v>
      </c>
      <c r="U1242" s="1" t="s">
        <v>1130</v>
      </c>
      <c r="V1242" t="str">
        <f t="shared" si="285"/>
        <v>Fazioli</v>
      </c>
      <c r="W1242">
        <f t="shared" si="286"/>
        <v>31.445</v>
      </c>
      <c r="X1242">
        <f t="shared" si="287"/>
        <v>8.33</v>
      </c>
      <c r="Y1242" t="str">
        <f t="shared" si="288"/>
        <v>No</v>
      </c>
      <c r="Z1242" t="str">
        <f t="shared" si="289"/>
        <v>No</v>
      </c>
      <c r="AA1242" t="str">
        <f t="shared" si="290"/>
        <v>No</v>
      </c>
      <c r="AB1242">
        <f t="shared" si="291"/>
        <v>0</v>
      </c>
      <c r="AC1242" t="str">
        <f t="shared" si="292"/>
        <v>No</v>
      </c>
      <c r="AD1242" t="str">
        <f t="shared" si="293"/>
        <v>Obesity</v>
      </c>
      <c r="AE1242" t="str">
        <f t="shared" si="294"/>
        <v>Diabetes</v>
      </c>
      <c r="AF1242" t="str">
        <f t="shared" si="295"/>
        <v>12-Jul-1962</v>
      </c>
      <c r="AG1242" s="18">
        <f>VLOOKUP($U1242,$A1241:$Q$2344,13,FALSE)</f>
        <v>10310.780000000001</v>
      </c>
      <c r="AH1242" t="str">
        <f t="shared" si="296"/>
        <v>tier - 3</v>
      </c>
      <c r="AI1242" t="str">
        <f t="shared" si="297"/>
        <v>tier - 3</v>
      </c>
      <c r="AJ1242" t="str">
        <f t="shared" si="298"/>
        <v>R1012</v>
      </c>
      <c r="AK1242">
        <f t="shared" si="299"/>
        <v>60</v>
      </c>
    </row>
    <row r="1243" spans="1:37" ht="15.6" x14ac:dyDescent="0.3">
      <c r="A1243" s="1" t="s">
        <v>1129</v>
      </c>
      <c r="B1243" t="s">
        <v>5585</v>
      </c>
      <c r="C1243">
        <v>38.880000000000003</v>
      </c>
      <c r="D1243">
        <v>4.29</v>
      </c>
      <c r="E1243" t="s">
        <v>2380</v>
      </c>
      <c r="F1243" t="s">
        <v>2380</v>
      </c>
      <c r="G1243" t="s">
        <v>2380</v>
      </c>
      <c r="H1243">
        <v>1</v>
      </c>
      <c r="I1243" t="s">
        <v>2380</v>
      </c>
      <c r="J1243" t="s">
        <v>8344</v>
      </c>
      <c r="K1243" t="s">
        <v>8350</v>
      </c>
      <c r="L1243" t="s">
        <v>8598</v>
      </c>
      <c r="M1243" s="15">
        <v>10315.91</v>
      </c>
      <c r="N1243" t="s">
        <v>12</v>
      </c>
      <c r="O1243" t="s">
        <v>11</v>
      </c>
      <c r="P1243" t="s">
        <v>23</v>
      </c>
      <c r="Q1243">
        <v>31</v>
      </c>
      <c r="U1243" s="1" t="s">
        <v>1129</v>
      </c>
      <c r="V1243" t="str">
        <f t="shared" si="285"/>
        <v>Chorney</v>
      </c>
      <c r="W1243">
        <f t="shared" si="286"/>
        <v>38.880000000000003</v>
      </c>
      <c r="X1243">
        <f t="shared" si="287"/>
        <v>4.29</v>
      </c>
      <c r="Y1243" t="str">
        <f t="shared" si="288"/>
        <v>No</v>
      </c>
      <c r="Z1243" t="str">
        <f t="shared" si="289"/>
        <v>No</v>
      </c>
      <c r="AA1243" t="str">
        <f t="shared" si="290"/>
        <v>No</v>
      </c>
      <c r="AB1243">
        <f t="shared" si="291"/>
        <v>1</v>
      </c>
      <c r="AC1243" t="str">
        <f t="shared" si="292"/>
        <v>No</v>
      </c>
      <c r="AD1243" t="str">
        <f t="shared" si="293"/>
        <v>Obesity</v>
      </c>
      <c r="AE1243" t="str">
        <f t="shared" si="294"/>
        <v>Normal</v>
      </c>
      <c r="AF1243" t="str">
        <f t="shared" si="295"/>
        <v>17-Nov-1991</v>
      </c>
      <c r="AG1243" s="18">
        <f>VLOOKUP($U1243,$A1242:$Q$2344,13,FALSE)</f>
        <v>10315.91</v>
      </c>
      <c r="AH1243" t="str">
        <f t="shared" si="296"/>
        <v>tier - 3</v>
      </c>
      <c r="AI1243" t="str">
        <f t="shared" si="297"/>
        <v>tier - 2</v>
      </c>
      <c r="AJ1243" t="str">
        <f t="shared" si="298"/>
        <v>R1012</v>
      </c>
      <c r="AK1243">
        <f t="shared" si="299"/>
        <v>31</v>
      </c>
    </row>
    <row r="1244" spans="1:37" ht="15.6" x14ac:dyDescent="0.3">
      <c r="A1244" s="1" t="s">
        <v>1128</v>
      </c>
      <c r="B1244" t="s">
        <v>5867</v>
      </c>
      <c r="C1244">
        <v>43.89</v>
      </c>
      <c r="D1244">
        <v>6.32</v>
      </c>
      <c r="E1244" t="s">
        <v>2381</v>
      </c>
      <c r="F1244" t="s">
        <v>2380</v>
      </c>
      <c r="G1244" t="s">
        <v>2380</v>
      </c>
      <c r="H1244">
        <v>0</v>
      </c>
      <c r="I1244" t="s">
        <v>2380</v>
      </c>
      <c r="J1244" t="s">
        <v>8344</v>
      </c>
      <c r="K1244" t="s">
        <v>8349</v>
      </c>
      <c r="L1244" t="s">
        <v>9509</v>
      </c>
      <c r="M1244" s="15">
        <v>10322.9</v>
      </c>
      <c r="N1244" t="s">
        <v>12</v>
      </c>
      <c r="O1244" t="s">
        <v>16</v>
      </c>
      <c r="P1244" t="s">
        <v>535</v>
      </c>
      <c r="Q1244">
        <v>31</v>
      </c>
      <c r="U1244" s="1" t="s">
        <v>1128</v>
      </c>
      <c r="V1244" t="str">
        <f t="shared" si="285"/>
        <v>Dannenhauer</v>
      </c>
      <c r="W1244">
        <f t="shared" si="286"/>
        <v>43.89</v>
      </c>
      <c r="X1244">
        <f t="shared" si="287"/>
        <v>6.32</v>
      </c>
      <c r="Y1244" t="str">
        <f t="shared" si="288"/>
        <v>Yes</v>
      </c>
      <c r="Z1244" t="str">
        <f t="shared" si="289"/>
        <v>No</v>
      </c>
      <c r="AA1244" t="str">
        <f t="shared" si="290"/>
        <v>No</v>
      </c>
      <c r="AB1244">
        <f t="shared" si="291"/>
        <v>0</v>
      </c>
      <c r="AC1244" t="str">
        <f t="shared" si="292"/>
        <v>No</v>
      </c>
      <c r="AD1244" t="str">
        <f t="shared" si="293"/>
        <v>Obesity</v>
      </c>
      <c r="AE1244" t="str">
        <f t="shared" si="294"/>
        <v>Prediabetes</v>
      </c>
      <c r="AF1244" t="str">
        <f t="shared" si="295"/>
        <v>21-Aug-1991</v>
      </c>
      <c r="AG1244" s="18">
        <f>VLOOKUP($U1244,$A1243:$Q$2344,13,FALSE)</f>
        <v>10322.9</v>
      </c>
      <c r="AH1244" t="str">
        <f t="shared" si="296"/>
        <v>tier - 3</v>
      </c>
      <c r="AI1244" t="str">
        <f t="shared" si="297"/>
        <v>tier - 1</v>
      </c>
      <c r="AJ1244" t="str">
        <f t="shared" si="298"/>
        <v>R1026</v>
      </c>
      <c r="AK1244">
        <f t="shared" si="299"/>
        <v>31</v>
      </c>
    </row>
    <row r="1245" spans="1:37" ht="15.6" x14ac:dyDescent="0.3">
      <c r="A1245" s="1" t="s">
        <v>1127</v>
      </c>
      <c r="B1245" t="s">
        <v>5868</v>
      </c>
      <c r="C1245">
        <v>25.6</v>
      </c>
      <c r="D1245">
        <v>5.65</v>
      </c>
      <c r="E1245" t="s">
        <v>2380</v>
      </c>
      <c r="F1245" t="s">
        <v>2380</v>
      </c>
      <c r="G1245" t="s">
        <v>2380</v>
      </c>
      <c r="H1245">
        <v>2</v>
      </c>
      <c r="I1245" t="s">
        <v>2380</v>
      </c>
      <c r="J1245" t="s">
        <v>8345</v>
      </c>
      <c r="K1245" t="s">
        <v>8350</v>
      </c>
      <c r="L1245" t="s">
        <v>9083</v>
      </c>
      <c r="M1245" s="15">
        <v>10325.209999999999</v>
      </c>
      <c r="N1245" t="s">
        <v>12</v>
      </c>
      <c r="O1245" t="s">
        <v>12</v>
      </c>
      <c r="P1245" t="s">
        <v>42</v>
      </c>
      <c r="Q1245">
        <v>52</v>
      </c>
      <c r="U1245" s="1" t="s">
        <v>1127</v>
      </c>
      <c r="V1245" t="str">
        <f t="shared" si="285"/>
        <v>McComb</v>
      </c>
      <c r="W1245">
        <f t="shared" si="286"/>
        <v>25.6</v>
      </c>
      <c r="X1245">
        <f t="shared" si="287"/>
        <v>5.65</v>
      </c>
      <c r="Y1245" t="str">
        <f t="shared" si="288"/>
        <v>No</v>
      </c>
      <c r="Z1245" t="str">
        <f t="shared" si="289"/>
        <v>No</v>
      </c>
      <c r="AA1245" t="str">
        <f t="shared" si="290"/>
        <v>No</v>
      </c>
      <c r="AB1245">
        <f t="shared" si="291"/>
        <v>2</v>
      </c>
      <c r="AC1245" t="str">
        <f t="shared" si="292"/>
        <v>No</v>
      </c>
      <c r="AD1245" t="str">
        <f t="shared" si="293"/>
        <v>Over weight</v>
      </c>
      <c r="AE1245" t="str">
        <f t="shared" si="294"/>
        <v>Normal</v>
      </c>
      <c r="AF1245" t="str">
        <f t="shared" si="295"/>
        <v>1-Dec-1970</v>
      </c>
      <c r="AG1245" s="18">
        <f>VLOOKUP($U1245,$A1244:$Q$2344,13,FALSE)</f>
        <v>10325.209999999999</v>
      </c>
      <c r="AH1245" t="str">
        <f t="shared" si="296"/>
        <v>tier - 3</v>
      </c>
      <c r="AI1245" t="str">
        <f t="shared" si="297"/>
        <v>tier - 3</v>
      </c>
      <c r="AJ1245" t="str">
        <f t="shared" si="298"/>
        <v>R1011</v>
      </c>
      <c r="AK1245">
        <f t="shared" si="299"/>
        <v>52</v>
      </c>
    </row>
    <row r="1246" spans="1:37" ht="15.6" x14ac:dyDescent="0.3">
      <c r="A1246" s="1" t="s">
        <v>1126</v>
      </c>
      <c r="B1246" t="s">
        <v>5195</v>
      </c>
      <c r="C1246">
        <v>29.545000000000002</v>
      </c>
      <c r="D1246">
        <v>8.41</v>
      </c>
      <c r="E1246" t="s">
        <v>2381</v>
      </c>
      <c r="F1246" t="s">
        <v>2380</v>
      </c>
      <c r="G1246" t="s">
        <v>2380</v>
      </c>
      <c r="H1246">
        <v>1</v>
      </c>
      <c r="I1246" t="s">
        <v>2380</v>
      </c>
      <c r="J1246" t="s">
        <v>8345</v>
      </c>
      <c r="K1246" t="s">
        <v>8348</v>
      </c>
      <c r="L1246" t="s">
        <v>9510</v>
      </c>
      <c r="M1246" s="15">
        <v>10329.06</v>
      </c>
      <c r="N1246" t="s">
        <v>12</v>
      </c>
      <c r="O1246" t="s">
        <v>16</v>
      </c>
      <c r="P1246" t="s">
        <v>300</v>
      </c>
      <c r="Q1246">
        <v>40</v>
      </c>
      <c r="U1246" s="1" t="s">
        <v>1126</v>
      </c>
      <c r="V1246" t="str">
        <f t="shared" si="285"/>
        <v>Blake</v>
      </c>
      <c r="W1246">
        <f t="shared" si="286"/>
        <v>29.545000000000002</v>
      </c>
      <c r="X1246">
        <f t="shared" si="287"/>
        <v>8.41</v>
      </c>
      <c r="Y1246" t="str">
        <f t="shared" si="288"/>
        <v>Yes</v>
      </c>
      <c r="Z1246" t="str">
        <f t="shared" si="289"/>
        <v>No</v>
      </c>
      <c r="AA1246" t="str">
        <f t="shared" si="290"/>
        <v>No</v>
      </c>
      <c r="AB1246">
        <f t="shared" si="291"/>
        <v>1</v>
      </c>
      <c r="AC1246" t="str">
        <f t="shared" si="292"/>
        <v>No</v>
      </c>
      <c r="AD1246" t="str">
        <f t="shared" si="293"/>
        <v>Over weight</v>
      </c>
      <c r="AE1246" t="str">
        <f t="shared" si="294"/>
        <v>Diabetes</v>
      </c>
      <c r="AF1246" t="str">
        <f t="shared" si="295"/>
        <v>21-Jul-1982</v>
      </c>
      <c r="AG1246" s="18">
        <f>VLOOKUP($U1246,$A1245:$Q$2344,13,FALSE)</f>
        <v>10329.06</v>
      </c>
      <c r="AH1246" t="str">
        <f t="shared" si="296"/>
        <v>tier - 3</v>
      </c>
      <c r="AI1246" t="str">
        <f t="shared" si="297"/>
        <v>tier - 1</v>
      </c>
      <c r="AJ1246" t="str">
        <f t="shared" si="298"/>
        <v>R1021</v>
      </c>
      <c r="AK1246">
        <f t="shared" si="299"/>
        <v>40</v>
      </c>
    </row>
    <row r="1247" spans="1:37" ht="15.6" x14ac:dyDescent="0.3">
      <c r="A1247" s="1" t="s">
        <v>1125</v>
      </c>
      <c r="B1247" t="s">
        <v>5869</v>
      </c>
      <c r="C1247">
        <v>23.25</v>
      </c>
      <c r="D1247">
        <v>11.96</v>
      </c>
      <c r="E1247" t="s">
        <v>2381</v>
      </c>
      <c r="F1247" t="s">
        <v>2380</v>
      </c>
      <c r="G1247" t="s">
        <v>2380</v>
      </c>
      <c r="H1247">
        <v>0</v>
      </c>
      <c r="I1247" t="s">
        <v>2380</v>
      </c>
      <c r="J1247" t="s">
        <v>8346</v>
      </c>
      <c r="K1247" t="s">
        <v>8348</v>
      </c>
      <c r="L1247" t="s">
        <v>9511</v>
      </c>
      <c r="M1247" s="15">
        <v>10338.93</v>
      </c>
      <c r="N1247" t="s">
        <v>12</v>
      </c>
      <c r="O1247" t="s">
        <v>16</v>
      </c>
      <c r="P1247" t="s">
        <v>13</v>
      </c>
      <c r="Q1247">
        <v>54</v>
      </c>
      <c r="U1247" s="1" t="s">
        <v>1125</v>
      </c>
      <c r="V1247" t="str">
        <f t="shared" si="285"/>
        <v>Sambasivam</v>
      </c>
      <c r="W1247">
        <f t="shared" si="286"/>
        <v>23.25</v>
      </c>
      <c r="X1247">
        <f t="shared" si="287"/>
        <v>11.96</v>
      </c>
      <c r="Y1247" t="str">
        <f t="shared" si="288"/>
        <v>Yes</v>
      </c>
      <c r="Z1247" t="str">
        <f t="shared" si="289"/>
        <v>No</v>
      </c>
      <c r="AA1247" t="str">
        <f t="shared" si="290"/>
        <v>No</v>
      </c>
      <c r="AB1247">
        <f t="shared" si="291"/>
        <v>0</v>
      </c>
      <c r="AC1247" t="str">
        <f t="shared" si="292"/>
        <v>No</v>
      </c>
      <c r="AD1247" t="str">
        <f t="shared" si="293"/>
        <v>Normal weight</v>
      </c>
      <c r="AE1247" t="str">
        <f t="shared" si="294"/>
        <v>Diabetes</v>
      </c>
      <c r="AF1247" t="str">
        <f t="shared" si="295"/>
        <v>19-Jul-1968</v>
      </c>
      <c r="AG1247" s="18">
        <f>VLOOKUP($U1247,$A1246:$Q$2344,13,FALSE)</f>
        <v>10338.93</v>
      </c>
      <c r="AH1247" t="str">
        <f t="shared" si="296"/>
        <v>tier - 3</v>
      </c>
      <c r="AI1247" t="str">
        <f t="shared" si="297"/>
        <v>tier - 1</v>
      </c>
      <c r="AJ1247" t="str">
        <f t="shared" si="298"/>
        <v>R1013</v>
      </c>
      <c r="AK1247">
        <f t="shared" si="299"/>
        <v>54</v>
      </c>
    </row>
    <row r="1248" spans="1:37" ht="15.6" x14ac:dyDescent="0.3">
      <c r="A1248" s="1" t="s">
        <v>1124</v>
      </c>
      <c r="B1248" t="s">
        <v>5870</v>
      </c>
      <c r="C1248">
        <v>43.95</v>
      </c>
      <c r="D1248">
        <v>5.17</v>
      </c>
      <c r="E1248" t="s">
        <v>2381</v>
      </c>
      <c r="F1248" t="s">
        <v>2380</v>
      </c>
      <c r="G1248" t="s">
        <v>2381</v>
      </c>
      <c r="H1248">
        <v>1</v>
      </c>
      <c r="I1248" t="s">
        <v>2380</v>
      </c>
      <c r="J1248" t="s">
        <v>8344</v>
      </c>
      <c r="K1248" t="s">
        <v>8350</v>
      </c>
      <c r="L1248" t="s">
        <v>9512</v>
      </c>
      <c r="M1248" s="15">
        <v>10345.93</v>
      </c>
      <c r="N1248" t="s">
        <v>12</v>
      </c>
      <c r="O1248" t="s">
        <v>11</v>
      </c>
      <c r="P1248" t="s">
        <v>300</v>
      </c>
      <c r="Q1248">
        <v>49</v>
      </c>
      <c r="U1248" s="1" t="s">
        <v>1124</v>
      </c>
      <c r="V1248" t="str">
        <f t="shared" si="285"/>
        <v>Maina</v>
      </c>
      <c r="W1248">
        <f t="shared" si="286"/>
        <v>43.95</v>
      </c>
      <c r="X1248">
        <f t="shared" si="287"/>
        <v>5.17</v>
      </c>
      <c r="Y1248" t="str">
        <f t="shared" si="288"/>
        <v>Yes</v>
      </c>
      <c r="Z1248" t="str">
        <f t="shared" si="289"/>
        <v>No</v>
      </c>
      <c r="AA1248" t="str">
        <f t="shared" si="290"/>
        <v>Yes</v>
      </c>
      <c r="AB1248">
        <f t="shared" si="291"/>
        <v>1</v>
      </c>
      <c r="AC1248" t="str">
        <f t="shared" si="292"/>
        <v>No</v>
      </c>
      <c r="AD1248" t="str">
        <f t="shared" si="293"/>
        <v>Obesity</v>
      </c>
      <c r="AE1248" t="str">
        <f t="shared" si="294"/>
        <v>Normal</v>
      </c>
      <c r="AF1248" t="str">
        <f t="shared" si="295"/>
        <v>8-Aug-1973</v>
      </c>
      <c r="AG1248" s="18">
        <f>VLOOKUP($U1248,$A1247:$Q$2344,13,FALSE)</f>
        <v>10345.93</v>
      </c>
      <c r="AH1248" t="str">
        <f t="shared" si="296"/>
        <v>tier - 3</v>
      </c>
      <c r="AI1248" t="str">
        <f t="shared" si="297"/>
        <v>tier - 2</v>
      </c>
      <c r="AJ1248" t="str">
        <f t="shared" si="298"/>
        <v>R1021</v>
      </c>
      <c r="AK1248">
        <f t="shared" si="299"/>
        <v>49</v>
      </c>
    </row>
    <row r="1249" spans="1:37" ht="15.6" x14ac:dyDescent="0.3">
      <c r="A1249" s="1" t="s">
        <v>1123</v>
      </c>
      <c r="B1249" t="s">
        <v>5871</v>
      </c>
      <c r="C1249">
        <v>21.85</v>
      </c>
      <c r="D1249">
        <v>8.76</v>
      </c>
      <c r="E1249" t="s">
        <v>2380</v>
      </c>
      <c r="F1249" t="s">
        <v>2380</v>
      </c>
      <c r="G1249" t="s">
        <v>2380</v>
      </c>
      <c r="H1249">
        <v>0</v>
      </c>
      <c r="I1249" t="s">
        <v>2380</v>
      </c>
      <c r="J1249" t="s">
        <v>8346</v>
      </c>
      <c r="K1249" t="s">
        <v>8348</v>
      </c>
      <c r="L1249" t="s">
        <v>9513</v>
      </c>
      <c r="M1249" s="15">
        <v>10352.48</v>
      </c>
      <c r="N1249" t="s">
        <v>12</v>
      </c>
      <c r="O1249" t="s">
        <v>16</v>
      </c>
      <c r="P1249" t="s">
        <v>23</v>
      </c>
      <c r="Q1249">
        <v>48</v>
      </c>
      <c r="U1249" s="1" t="s">
        <v>1123</v>
      </c>
      <c r="V1249" t="str">
        <f t="shared" si="285"/>
        <v>Keshian</v>
      </c>
      <c r="W1249">
        <f t="shared" si="286"/>
        <v>21.85</v>
      </c>
      <c r="X1249">
        <f t="shared" si="287"/>
        <v>8.76</v>
      </c>
      <c r="Y1249" t="str">
        <f t="shared" si="288"/>
        <v>No</v>
      </c>
      <c r="Z1249" t="str">
        <f t="shared" si="289"/>
        <v>No</v>
      </c>
      <c r="AA1249" t="str">
        <f t="shared" si="290"/>
        <v>No</v>
      </c>
      <c r="AB1249">
        <f t="shared" si="291"/>
        <v>0</v>
      </c>
      <c r="AC1249" t="str">
        <f t="shared" si="292"/>
        <v>No</v>
      </c>
      <c r="AD1249" t="str">
        <f t="shared" si="293"/>
        <v>Normal weight</v>
      </c>
      <c r="AE1249" t="str">
        <f t="shared" si="294"/>
        <v>Diabetes</v>
      </c>
      <c r="AF1249" t="str">
        <f t="shared" si="295"/>
        <v>29-Sep-1974</v>
      </c>
      <c r="AG1249" s="18">
        <f>VLOOKUP($U1249,$A1248:$Q$2344,13,FALSE)</f>
        <v>10352.48</v>
      </c>
      <c r="AH1249" t="str">
        <f t="shared" si="296"/>
        <v>tier - 3</v>
      </c>
      <c r="AI1249" t="str">
        <f t="shared" si="297"/>
        <v>tier - 1</v>
      </c>
      <c r="AJ1249" t="str">
        <f t="shared" si="298"/>
        <v>R1012</v>
      </c>
      <c r="AK1249">
        <f t="shared" si="299"/>
        <v>48</v>
      </c>
    </row>
    <row r="1250" spans="1:37" ht="15.6" x14ac:dyDescent="0.3">
      <c r="A1250" s="1" t="s">
        <v>1122</v>
      </c>
      <c r="B1250" t="s">
        <v>5872</v>
      </c>
      <c r="C1250">
        <v>25.73</v>
      </c>
      <c r="D1250">
        <v>7.99</v>
      </c>
      <c r="E1250" t="s">
        <v>2380</v>
      </c>
      <c r="F1250" t="s">
        <v>2380</v>
      </c>
      <c r="G1250" t="s">
        <v>2380</v>
      </c>
      <c r="H1250">
        <v>2</v>
      </c>
      <c r="I1250" t="s">
        <v>2380</v>
      </c>
      <c r="J1250" t="s">
        <v>8345</v>
      </c>
      <c r="K1250" t="s">
        <v>8348</v>
      </c>
      <c r="L1250" t="s">
        <v>9514</v>
      </c>
      <c r="M1250" s="15">
        <v>10355.64</v>
      </c>
      <c r="N1250" t="s">
        <v>12</v>
      </c>
      <c r="O1250" t="s">
        <v>16</v>
      </c>
      <c r="P1250" t="s">
        <v>23</v>
      </c>
      <c r="Q1250">
        <v>53</v>
      </c>
      <c r="U1250" s="1" t="s">
        <v>1122</v>
      </c>
      <c r="V1250" t="str">
        <f t="shared" si="285"/>
        <v>Maas</v>
      </c>
      <c r="W1250">
        <f t="shared" si="286"/>
        <v>25.73</v>
      </c>
      <c r="X1250">
        <f t="shared" si="287"/>
        <v>7.99</v>
      </c>
      <c r="Y1250" t="str">
        <f t="shared" si="288"/>
        <v>No</v>
      </c>
      <c r="Z1250" t="str">
        <f t="shared" si="289"/>
        <v>No</v>
      </c>
      <c r="AA1250" t="str">
        <f t="shared" si="290"/>
        <v>No</v>
      </c>
      <c r="AB1250">
        <f t="shared" si="291"/>
        <v>2</v>
      </c>
      <c r="AC1250" t="str">
        <f t="shared" si="292"/>
        <v>No</v>
      </c>
      <c r="AD1250" t="str">
        <f t="shared" si="293"/>
        <v>Over weight</v>
      </c>
      <c r="AE1250" t="str">
        <f t="shared" si="294"/>
        <v>Diabetes</v>
      </c>
      <c r="AF1250" t="str">
        <f t="shared" si="295"/>
        <v>17-Jun-1969</v>
      </c>
      <c r="AG1250" s="18">
        <f>VLOOKUP($U1250,$A1249:$Q$2344,13,FALSE)</f>
        <v>10355.64</v>
      </c>
      <c r="AH1250" t="str">
        <f t="shared" si="296"/>
        <v>tier - 3</v>
      </c>
      <c r="AI1250" t="str">
        <f t="shared" si="297"/>
        <v>tier - 1</v>
      </c>
      <c r="AJ1250" t="str">
        <f t="shared" si="298"/>
        <v>R1012</v>
      </c>
      <c r="AK1250">
        <f t="shared" si="299"/>
        <v>53</v>
      </c>
    </row>
    <row r="1251" spans="1:37" ht="15.6" x14ac:dyDescent="0.3">
      <c r="A1251" s="1" t="s">
        <v>1121</v>
      </c>
      <c r="B1251" t="s">
        <v>5873</v>
      </c>
      <c r="C1251">
        <v>32.229999999999997</v>
      </c>
      <c r="D1251">
        <v>8.59</v>
      </c>
      <c r="E1251" t="s">
        <v>2380</v>
      </c>
      <c r="F1251" t="s">
        <v>2380</v>
      </c>
      <c r="G1251" t="s">
        <v>2380</v>
      </c>
      <c r="H1251">
        <v>0</v>
      </c>
      <c r="I1251" t="s">
        <v>2380</v>
      </c>
      <c r="J1251" t="s">
        <v>8344</v>
      </c>
      <c r="K1251" t="s">
        <v>8348</v>
      </c>
      <c r="L1251" t="s">
        <v>9515</v>
      </c>
      <c r="M1251" s="15">
        <v>10356.67</v>
      </c>
      <c r="N1251" t="s">
        <v>12</v>
      </c>
      <c r="O1251" t="s">
        <v>16</v>
      </c>
      <c r="P1251" t="s">
        <v>200</v>
      </c>
      <c r="Q1251">
        <v>51</v>
      </c>
      <c r="U1251" s="1" t="s">
        <v>1121</v>
      </c>
      <c r="V1251" t="str">
        <f t="shared" si="285"/>
        <v>Sinasac</v>
      </c>
      <c r="W1251">
        <f t="shared" si="286"/>
        <v>32.229999999999997</v>
      </c>
      <c r="X1251">
        <f t="shared" si="287"/>
        <v>8.59</v>
      </c>
      <c r="Y1251" t="str">
        <f t="shared" si="288"/>
        <v>No</v>
      </c>
      <c r="Z1251" t="str">
        <f t="shared" si="289"/>
        <v>No</v>
      </c>
      <c r="AA1251" t="str">
        <f t="shared" si="290"/>
        <v>No</v>
      </c>
      <c r="AB1251">
        <f t="shared" si="291"/>
        <v>0</v>
      </c>
      <c r="AC1251" t="str">
        <f t="shared" si="292"/>
        <v>No</v>
      </c>
      <c r="AD1251" t="str">
        <f t="shared" si="293"/>
        <v>Obesity</v>
      </c>
      <c r="AE1251" t="str">
        <f t="shared" si="294"/>
        <v>Diabetes</v>
      </c>
      <c r="AF1251" t="str">
        <f t="shared" si="295"/>
        <v>6-Sep-1971</v>
      </c>
      <c r="AG1251" s="18">
        <f>VLOOKUP($U1251,$A1250:$Q$2344,13,FALSE)</f>
        <v>10356.67</v>
      </c>
      <c r="AH1251" t="str">
        <f t="shared" si="296"/>
        <v>tier - 3</v>
      </c>
      <c r="AI1251" t="str">
        <f t="shared" si="297"/>
        <v>tier - 1</v>
      </c>
      <c r="AJ1251" t="str">
        <f t="shared" si="298"/>
        <v>R1025</v>
      </c>
      <c r="AK1251">
        <f t="shared" si="299"/>
        <v>51</v>
      </c>
    </row>
    <row r="1252" spans="1:37" ht="15.6" x14ac:dyDescent="0.3">
      <c r="A1252" s="1" t="s">
        <v>1120</v>
      </c>
      <c r="B1252" t="s">
        <v>7650</v>
      </c>
      <c r="C1252">
        <v>32.204999999999998</v>
      </c>
      <c r="D1252">
        <v>6.14</v>
      </c>
      <c r="E1252" t="s">
        <v>2380</v>
      </c>
      <c r="F1252" t="s">
        <v>2380</v>
      </c>
      <c r="G1252" t="s">
        <v>2380</v>
      </c>
      <c r="H1252">
        <v>2</v>
      </c>
      <c r="I1252" t="s">
        <v>2380</v>
      </c>
      <c r="J1252" t="s">
        <v>8344</v>
      </c>
      <c r="K1252" t="s">
        <v>8349</v>
      </c>
      <c r="L1252" t="s">
        <v>9516</v>
      </c>
      <c r="M1252" s="15">
        <v>10370.91</v>
      </c>
      <c r="N1252" t="s">
        <v>12</v>
      </c>
      <c r="O1252" t="s">
        <v>12</v>
      </c>
      <c r="P1252" t="s">
        <v>247</v>
      </c>
      <c r="Q1252">
        <v>49</v>
      </c>
      <c r="U1252" s="1" t="s">
        <v>1120</v>
      </c>
      <c r="V1252" t="str">
        <f t="shared" si="285"/>
        <v>Van De Kamp</v>
      </c>
      <c r="W1252">
        <f t="shared" si="286"/>
        <v>32.204999999999998</v>
      </c>
      <c r="X1252">
        <f t="shared" si="287"/>
        <v>6.14</v>
      </c>
      <c r="Y1252" t="str">
        <f t="shared" si="288"/>
        <v>No</v>
      </c>
      <c r="Z1252" t="str">
        <f t="shared" si="289"/>
        <v>No</v>
      </c>
      <c r="AA1252" t="str">
        <f t="shared" si="290"/>
        <v>No</v>
      </c>
      <c r="AB1252">
        <f t="shared" si="291"/>
        <v>2</v>
      </c>
      <c r="AC1252" t="str">
        <f t="shared" si="292"/>
        <v>No</v>
      </c>
      <c r="AD1252" t="str">
        <f t="shared" si="293"/>
        <v>Obesity</v>
      </c>
      <c r="AE1252" t="str">
        <f t="shared" si="294"/>
        <v>Prediabetes</v>
      </c>
      <c r="AF1252" t="str">
        <f t="shared" si="295"/>
        <v>29-Sep-1973</v>
      </c>
      <c r="AG1252" s="18">
        <f>VLOOKUP($U1252,$A1251:$Q$2344,13,FALSE)</f>
        <v>10370.91</v>
      </c>
      <c r="AH1252" t="str">
        <f t="shared" si="296"/>
        <v>tier - 3</v>
      </c>
      <c r="AI1252" t="str">
        <f t="shared" si="297"/>
        <v>tier - 3</v>
      </c>
      <c r="AJ1252" t="str">
        <f t="shared" si="298"/>
        <v>R1024</v>
      </c>
      <c r="AK1252">
        <f t="shared" si="299"/>
        <v>49</v>
      </c>
    </row>
    <row r="1253" spans="1:37" ht="15.6" x14ac:dyDescent="0.3">
      <c r="A1253" s="1" t="s">
        <v>1119</v>
      </c>
      <c r="B1253" t="s">
        <v>5874</v>
      </c>
      <c r="C1253">
        <v>26.41</v>
      </c>
      <c r="D1253">
        <v>4.08</v>
      </c>
      <c r="E1253" t="s">
        <v>2380</v>
      </c>
      <c r="F1253" t="s">
        <v>2380</v>
      </c>
      <c r="G1253" t="s">
        <v>2380</v>
      </c>
      <c r="H1253">
        <v>2</v>
      </c>
      <c r="I1253" t="s">
        <v>2380</v>
      </c>
      <c r="J1253" t="s">
        <v>8345</v>
      </c>
      <c r="K1253" t="s">
        <v>8350</v>
      </c>
      <c r="L1253" t="s">
        <v>9517</v>
      </c>
      <c r="M1253" s="15">
        <v>10381.48</v>
      </c>
      <c r="N1253" t="s">
        <v>12</v>
      </c>
      <c r="O1253" t="s">
        <v>12</v>
      </c>
      <c r="P1253" t="s">
        <v>13</v>
      </c>
      <c r="Q1253">
        <v>49</v>
      </c>
      <c r="U1253" s="1" t="s">
        <v>1119</v>
      </c>
      <c r="V1253" t="str">
        <f t="shared" si="285"/>
        <v>Ruffo</v>
      </c>
      <c r="W1253">
        <f t="shared" si="286"/>
        <v>26.41</v>
      </c>
      <c r="X1253">
        <f t="shared" si="287"/>
        <v>4.08</v>
      </c>
      <c r="Y1253" t="str">
        <f t="shared" si="288"/>
        <v>No</v>
      </c>
      <c r="Z1253" t="str">
        <f t="shared" si="289"/>
        <v>No</v>
      </c>
      <c r="AA1253" t="str">
        <f t="shared" si="290"/>
        <v>No</v>
      </c>
      <c r="AB1253">
        <f t="shared" si="291"/>
        <v>2</v>
      </c>
      <c r="AC1253" t="str">
        <f t="shared" si="292"/>
        <v>No</v>
      </c>
      <c r="AD1253" t="str">
        <f t="shared" si="293"/>
        <v>Over weight</v>
      </c>
      <c r="AE1253" t="str">
        <f t="shared" si="294"/>
        <v>Normal</v>
      </c>
      <c r="AF1253" t="str">
        <f t="shared" si="295"/>
        <v>19-Sep-1973</v>
      </c>
      <c r="AG1253" s="18">
        <f>VLOOKUP($U1253,$A1252:$Q$2344,13,FALSE)</f>
        <v>10381.48</v>
      </c>
      <c r="AH1253" t="str">
        <f t="shared" si="296"/>
        <v>tier - 3</v>
      </c>
      <c r="AI1253" t="str">
        <f t="shared" si="297"/>
        <v>tier - 3</v>
      </c>
      <c r="AJ1253" t="str">
        <f t="shared" si="298"/>
        <v>R1013</v>
      </c>
      <c r="AK1253">
        <f t="shared" si="299"/>
        <v>49</v>
      </c>
    </row>
    <row r="1254" spans="1:37" ht="15.6" x14ac:dyDescent="0.3">
      <c r="A1254" s="1" t="s">
        <v>1118</v>
      </c>
      <c r="B1254" t="s">
        <v>5875</v>
      </c>
      <c r="C1254">
        <v>30.2</v>
      </c>
      <c r="D1254">
        <v>6.25</v>
      </c>
      <c r="E1254" t="s">
        <v>2381</v>
      </c>
      <c r="F1254" t="s">
        <v>2380</v>
      </c>
      <c r="G1254" t="s">
        <v>2380</v>
      </c>
      <c r="H1254">
        <v>0</v>
      </c>
      <c r="I1254" t="s">
        <v>2380</v>
      </c>
      <c r="J1254" t="s">
        <v>8344</v>
      </c>
      <c r="K1254" t="s">
        <v>8349</v>
      </c>
      <c r="L1254" t="s">
        <v>9518</v>
      </c>
      <c r="M1254" s="15">
        <v>10403.27</v>
      </c>
      <c r="N1254" t="s">
        <v>12</v>
      </c>
      <c r="O1254" t="s">
        <v>11</v>
      </c>
      <c r="P1254" t="s">
        <v>516</v>
      </c>
      <c r="Q1254">
        <v>53</v>
      </c>
      <c r="U1254" s="1" t="s">
        <v>1118</v>
      </c>
      <c r="V1254" t="str">
        <f t="shared" si="285"/>
        <v>Long</v>
      </c>
      <c r="W1254">
        <f t="shared" si="286"/>
        <v>30.2</v>
      </c>
      <c r="X1254">
        <f t="shared" si="287"/>
        <v>6.25</v>
      </c>
      <c r="Y1254" t="str">
        <f t="shared" si="288"/>
        <v>Yes</v>
      </c>
      <c r="Z1254" t="str">
        <f t="shared" si="289"/>
        <v>No</v>
      </c>
      <c r="AA1254" t="str">
        <f t="shared" si="290"/>
        <v>No</v>
      </c>
      <c r="AB1254">
        <f t="shared" si="291"/>
        <v>0</v>
      </c>
      <c r="AC1254" t="str">
        <f t="shared" si="292"/>
        <v>No</v>
      </c>
      <c r="AD1254" t="str">
        <f t="shared" si="293"/>
        <v>Obesity</v>
      </c>
      <c r="AE1254" t="str">
        <f t="shared" si="294"/>
        <v>Prediabetes</v>
      </c>
      <c r="AF1254" t="str">
        <f t="shared" si="295"/>
        <v>7-Jul-1969</v>
      </c>
      <c r="AG1254" s="18">
        <f>VLOOKUP($U1254,$A1253:$Q$2344,13,FALSE)</f>
        <v>10403.27</v>
      </c>
      <c r="AH1254" t="str">
        <f t="shared" si="296"/>
        <v>tier - 3</v>
      </c>
      <c r="AI1254" t="str">
        <f t="shared" si="297"/>
        <v>tier - 2</v>
      </c>
      <c r="AJ1254" t="str">
        <f t="shared" si="298"/>
        <v>R1020</v>
      </c>
      <c r="AK1254">
        <f t="shared" si="299"/>
        <v>53</v>
      </c>
    </row>
    <row r="1255" spans="1:37" ht="15.6" x14ac:dyDescent="0.3">
      <c r="A1255" s="1" t="s">
        <v>1117</v>
      </c>
      <c r="B1255" t="s">
        <v>5876</v>
      </c>
      <c r="C1255">
        <v>31.26</v>
      </c>
      <c r="D1255">
        <v>5.94</v>
      </c>
      <c r="E1255" t="s">
        <v>2381</v>
      </c>
      <c r="F1255" t="s">
        <v>2380</v>
      </c>
      <c r="G1255" t="s">
        <v>2380</v>
      </c>
      <c r="H1255">
        <v>1</v>
      </c>
      <c r="I1255" t="s">
        <v>2380</v>
      </c>
      <c r="J1255" t="s">
        <v>8344</v>
      </c>
      <c r="K1255" t="s">
        <v>8349</v>
      </c>
      <c r="L1255" t="s">
        <v>9519</v>
      </c>
      <c r="M1255" s="15">
        <v>10407.09</v>
      </c>
      <c r="N1255" t="s">
        <v>12</v>
      </c>
      <c r="O1255" t="s">
        <v>16</v>
      </c>
      <c r="P1255" t="s">
        <v>164</v>
      </c>
      <c r="Q1255">
        <v>48</v>
      </c>
      <c r="U1255" s="1" t="s">
        <v>1117</v>
      </c>
      <c r="V1255" t="str">
        <f t="shared" si="285"/>
        <v>Rohde</v>
      </c>
      <c r="W1255">
        <f t="shared" si="286"/>
        <v>31.26</v>
      </c>
      <c r="X1255">
        <f t="shared" si="287"/>
        <v>5.94</v>
      </c>
      <c r="Y1255" t="str">
        <f t="shared" si="288"/>
        <v>Yes</v>
      </c>
      <c r="Z1255" t="str">
        <f t="shared" si="289"/>
        <v>No</v>
      </c>
      <c r="AA1255" t="str">
        <f t="shared" si="290"/>
        <v>No</v>
      </c>
      <c r="AB1255">
        <f t="shared" si="291"/>
        <v>1</v>
      </c>
      <c r="AC1255" t="str">
        <f t="shared" si="292"/>
        <v>No</v>
      </c>
      <c r="AD1255" t="str">
        <f t="shared" si="293"/>
        <v>Obesity</v>
      </c>
      <c r="AE1255" t="str">
        <f t="shared" si="294"/>
        <v>Prediabetes</v>
      </c>
      <c r="AF1255" t="str">
        <f t="shared" si="295"/>
        <v>5-Jun-1975</v>
      </c>
      <c r="AG1255" s="18">
        <f>VLOOKUP($U1255,$A1254:$Q$2344,13,FALSE)</f>
        <v>10407.09</v>
      </c>
      <c r="AH1255" t="str">
        <f t="shared" si="296"/>
        <v>tier - 3</v>
      </c>
      <c r="AI1255" t="str">
        <f t="shared" si="297"/>
        <v>tier - 1</v>
      </c>
      <c r="AJ1255" t="str">
        <f t="shared" si="298"/>
        <v>R1015</v>
      </c>
      <c r="AK1255">
        <f t="shared" si="299"/>
        <v>48</v>
      </c>
    </row>
    <row r="1256" spans="1:37" ht="15.6" x14ac:dyDescent="0.3">
      <c r="A1256" s="1" t="s">
        <v>1116</v>
      </c>
      <c r="B1256" t="s">
        <v>5877</v>
      </c>
      <c r="C1256">
        <v>33.725000000000001</v>
      </c>
      <c r="D1256">
        <v>6.45</v>
      </c>
      <c r="E1256" t="s">
        <v>2381</v>
      </c>
      <c r="F1256" t="s">
        <v>2380</v>
      </c>
      <c r="G1256" t="s">
        <v>2380</v>
      </c>
      <c r="H1256">
        <v>0</v>
      </c>
      <c r="I1256" t="s">
        <v>2380</v>
      </c>
      <c r="J1256" t="s">
        <v>8344</v>
      </c>
      <c r="K1256" t="s">
        <v>8348</v>
      </c>
      <c r="L1256" t="s">
        <v>9520</v>
      </c>
      <c r="M1256" s="15">
        <v>10407.98</v>
      </c>
      <c r="N1256" t="s">
        <v>12</v>
      </c>
      <c r="O1256" t="s">
        <v>16</v>
      </c>
      <c r="P1256" t="s">
        <v>300</v>
      </c>
      <c r="Q1256">
        <v>42</v>
      </c>
      <c r="U1256" s="1" t="s">
        <v>1116</v>
      </c>
      <c r="V1256" t="str">
        <f t="shared" si="285"/>
        <v>Bonzi</v>
      </c>
      <c r="W1256">
        <f t="shared" si="286"/>
        <v>33.725000000000001</v>
      </c>
      <c r="X1256">
        <f t="shared" si="287"/>
        <v>6.45</v>
      </c>
      <c r="Y1256" t="str">
        <f t="shared" si="288"/>
        <v>Yes</v>
      </c>
      <c r="Z1256" t="str">
        <f t="shared" si="289"/>
        <v>No</v>
      </c>
      <c r="AA1256" t="str">
        <f t="shared" si="290"/>
        <v>No</v>
      </c>
      <c r="AB1256">
        <f t="shared" si="291"/>
        <v>0</v>
      </c>
      <c r="AC1256" t="str">
        <f t="shared" si="292"/>
        <v>No</v>
      </c>
      <c r="AD1256" t="str">
        <f t="shared" si="293"/>
        <v>Obesity</v>
      </c>
      <c r="AE1256" t="str">
        <f t="shared" si="294"/>
        <v>Diabetes</v>
      </c>
      <c r="AF1256" t="str">
        <f t="shared" si="295"/>
        <v>24-Oct-1980</v>
      </c>
      <c r="AG1256" s="18">
        <f>VLOOKUP($U1256,$A1255:$Q$2344,13,FALSE)</f>
        <v>10407.98</v>
      </c>
      <c r="AH1256" t="str">
        <f t="shared" si="296"/>
        <v>tier - 3</v>
      </c>
      <c r="AI1256" t="str">
        <f t="shared" si="297"/>
        <v>tier - 1</v>
      </c>
      <c r="AJ1256" t="str">
        <f t="shared" si="298"/>
        <v>R1021</v>
      </c>
      <c r="AK1256">
        <f t="shared" si="299"/>
        <v>42</v>
      </c>
    </row>
    <row r="1257" spans="1:37" ht="15.6" x14ac:dyDescent="0.3">
      <c r="A1257" s="1" t="s">
        <v>1115</v>
      </c>
      <c r="B1257" t="s">
        <v>5878</v>
      </c>
      <c r="C1257">
        <v>28.9</v>
      </c>
      <c r="D1257">
        <v>5.74</v>
      </c>
      <c r="E1257" t="s">
        <v>2381</v>
      </c>
      <c r="F1257" t="s">
        <v>2380</v>
      </c>
      <c r="G1257" t="s">
        <v>2380</v>
      </c>
      <c r="H1257">
        <v>0</v>
      </c>
      <c r="I1257" t="s">
        <v>2380</v>
      </c>
      <c r="J1257" t="s">
        <v>8345</v>
      </c>
      <c r="K1257" t="s">
        <v>8349</v>
      </c>
      <c r="L1257" t="s">
        <v>9286</v>
      </c>
      <c r="M1257" s="15">
        <v>10419.59</v>
      </c>
      <c r="N1257" t="s">
        <v>12</v>
      </c>
      <c r="O1257" t="s">
        <v>11</v>
      </c>
      <c r="P1257" t="s">
        <v>200</v>
      </c>
      <c r="Q1257">
        <v>49</v>
      </c>
      <c r="U1257" s="1" t="s">
        <v>1115</v>
      </c>
      <c r="V1257" t="str">
        <f t="shared" si="285"/>
        <v>Moore</v>
      </c>
      <c r="W1257">
        <f t="shared" si="286"/>
        <v>28.9</v>
      </c>
      <c r="X1257">
        <f t="shared" si="287"/>
        <v>5.74</v>
      </c>
      <c r="Y1257" t="str">
        <f t="shared" si="288"/>
        <v>Yes</v>
      </c>
      <c r="Z1257" t="str">
        <f t="shared" si="289"/>
        <v>No</v>
      </c>
      <c r="AA1257" t="str">
        <f t="shared" si="290"/>
        <v>No</v>
      </c>
      <c r="AB1257">
        <f t="shared" si="291"/>
        <v>0</v>
      </c>
      <c r="AC1257" t="str">
        <f t="shared" si="292"/>
        <v>No</v>
      </c>
      <c r="AD1257" t="str">
        <f t="shared" si="293"/>
        <v>Over weight</v>
      </c>
      <c r="AE1257" t="str">
        <f t="shared" si="294"/>
        <v>Prediabetes</v>
      </c>
      <c r="AF1257" t="str">
        <f t="shared" si="295"/>
        <v>11-Oct-1973</v>
      </c>
      <c r="AG1257" s="18">
        <f>VLOOKUP($U1257,$A1256:$Q$2344,13,FALSE)</f>
        <v>10419.59</v>
      </c>
      <c r="AH1257" t="str">
        <f t="shared" si="296"/>
        <v>tier - 3</v>
      </c>
      <c r="AI1257" t="str">
        <f t="shared" si="297"/>
        <v>tier - 2</v>
      </c>
      <c r="AJ1257" t="str">
        <f t="shared" si="298"/>
        <v>R1025</v>
      </c>
      <c r="AK1257">
        <f t="shared" si="299"/>
        <v>49</v>
      </c>
    </row>
    <row r="1258" spans="1:37" ht="15.6" x14ac:dyDescent="0.3">
      <c r="A1258" s="1" t="s">
        <v>1114</v>
      </c>
      <c r="B1258" t="s">
        <v>5879</v>
      </c>
      <c r="C1258">
        <v>45.69</v>
      </c>
      <c r="D1258">
        <v>4.43</v>
      </c>
      <c r="E1258" t="s">
        <v>2381</v>
      </c>
      <c r="F1258" t="s">
        <v>2380</v>
      </c>
      <c r="G1258" t="s">
        <v>2380</v>
      </c>
      <c r="H1258">
        <v>0</v>
      </c>
      <c r="I1258" t="s">
        <v>2380</v>
      </c>
      <c r="J1258" t="s">
        <v>8344</v>
      </c>
      <c r="K1258" t="s">
        <v>8350</v>
      </c>
      <c r="L1258" t="s">
        <v>9521</v>
      </c>
      <c r="M1258" s="15">
        <v>10419.65</v>
      </c>
      <c r="N1258" t="s">
        <v>12</v>
      </c>
      <c r="O1258" t="s">
        <v>11</v>
      </c>
      <c r="P1258" t="s">
        <v>200</v>
      </c>
      <c r="Q1258">
        <v>43</v>
      </c>
      <c r="U1258" s="1" t="s">
        <v>1114</v>
      </c>
      <c r="V1258" t="str">
        <f t="shared" si="285"/>
        <v>McGrane</v>
      </c>
      <c r="W1258">
        <f t="shared" si="286"/>
        <v>45.69</v>
      </c>
      <c r="X1258">
        <f t="shared" si="287"/>
        <v>4.43</v>
      </c>
      <c r="Y1258" t="str">
        <f t="shared" si="288"/>
        <v>Yes</v>
      </c>
      <c r="Z1258" t="str">
        <f t="shared" si="289"/>
        <v>No</v>
      </c>
      <c r="AA1258" t="str">
        <f t="shared" si="290"/>
        <v>No</v>
      </c>
      <c r="AB1258">
        <f t="shared" si="291"/>
        <v>0</v>
      </c>
      <c r="AC1258" t="str">
        <f t="shared" si="292"/>
        <v>No</v>
      </c>
      <c r="AD1258" t="str">
        <f t="shared" si="293"/>
        <v>Obesity</v>
      </c>
      <c r="AE1258" t="str">
        <f t="shared" si="294"/>
        <v>Normal</v>
      </c>
      <c r="AF1258" t="str">
        <f t="shared" si="295"/>
        <v>25-Nov-1979</v>
      </c>
      <c r="AG1258" s="18">
        <f>VLOOKUP($U1258,$A1257:$Q$2344,13,FALSE)</f>
        <v>10419.65</v>
      </c>
      <c r="AH1258" t="str">
        <f t="shared" si="296"/>
        <v>tier - 3</v>
      </c>
      <c r="AI1258" t="str">
        <f t="shared" si="297"/>
        <v>tier - 2</v>
      </c>
      <c r="AJ1258" t="str">
        <f t="shared" si="298"/>
        <v>R1025</v>
      </c>
      <c r="AK1258">
        <f t="shared" si="299"/>
        <v>43</v>
      </c>
    </row>
    <row r="1259" spans="1:37" ht="15.6" x14ac:dyDescent="0.3">
      <c r="A1259" s="1" t="s">
        <v>1113</v>
      </c>
      <c r="B1259" t="s">
        <v>5880</v>
      </c>
      <c r="C1259">
        <v>21.03</v>
      </c>
      <c r="D1259">
        <v>6.5</v>
      </c>
      <c r="E1259" t="s">
        <v>2380</v>
      </c>
      <c r="F1259" t="s">
        <v>2380</v>
      </c>
      <c r="G1259" t="s">
        <v>2380</v>
      </c>
      <c r="H1259">
        <v>0</v>
      </c>
      <c r="I1259" t="s">
        <v>2380</v>
      </c>
      <c r="J1259" t="s">
        <v>8346</v>
      </c>
      <c r="K1259" t="s">
        <v>8348</v>
      </c>
      <c r="L1259" t="s">
        <v>9522</v>
      </c>
      <c r="M1259" s="15">
        <v>10422.92</v>
      </c>
      <c r="N1259" t="s">
        <v>12</v>
      </c>
      <c r="O1259" t="s">
        <v>16</v>
      </c>
      <c r="P1259" t="s">
        <v>356</v>
      </c>
      <c r="Q1259">
        <v>54</v>
      </c>
      <c r="U1259" s="1" t="s">
        <v>1113</v>
      </c>
      <c r="V1259" t="str">
        <f t="shared" si="285"/>
        <v>Stepnowski</v>
      </c>
      <c r="W1259">
        <f t="shared" si="286"/>
        <v>21.03</v>
      </c>
      <c r="X1259">
        <f t="shared" si="287"/>
        <v>6.5</v>
      </c>
      <c r="Y1259" t="str">
        <f t="shared" si="288"/>
        <v>No</v>
      </c>
      <c r="Z1259" t="str">
        <f t="shared" si="289"/>
        <v>No</v>
      </c>
      <c r="AA1259" t="str">
        <f t="shared" si="290"/>
        <v>No</v>
      </c>
      <c r="AB1259">
        <f t="shared" si="291"/>
        <v>0</v>
      </c>
      <c r="AC1259" t="str">
        <f t="shared" si="292"/>
        <v>No</v>
      </c>
      <c r="AD1259" t="str">
        <f t="shared" si="293"/>
        <v>Normal weight</v>
      </c>
      <c r="AE1259" t="str">
        <f t="shared" si="294"/>
        <v>Diabetes</v>
      </c>
      <c r="AF1259" t="str">
        <f t="shared" si="295"/>
        <v>27-Dec-1968</v>
      </c>
      <c r="AG1259" s="18">
        <f>VLOOKUP($U1259,$A1258:$Q$2344,13,FALSE)</f>
        <v>10422.92</v>
      </c>
      <c r="AH1259" t="str">
        <f t="shared" si="296"/>
        <v>tier - 3</v>
      </c>
      <c r="AI1259" t="str">
        <f t="shared" si="297"/>
        <v>tier - 1</v>
      </c>
      <c r="AJ1259" t="str">
        <f t="shared" si="298"/>
        <v>R1017</v>
      </c>
      <c r="AK1259">
        <f t="shared" si="299"/>
        <v>54</v>
      </c>
    </row>
    <row r="1260" spans="1:37" ht="15.6" x14ac:dyDescent="0.3">
      <c r="A1260" s="1" t="s">
        <v>1112</v>
      </c>
      <c r="B1260" t="s">
        <v>5881</v>
      </c>
      <c r="C1260">
        <v>37</v>
      </c>
      <c r="D1260">
        <v>8.75</v>
      </c>
      <c r="E1260" t="s">
        <v>2380</v>
      </c>
      <c r="F1260" t="s">
        <v>2380</v>
      </c>
      <c r="G1260" t="s">
        <v>2380</v>
      </c>
      <c r="H1260">
        <v>0</v>
      </c>
      <c r="I1260" t="s">
        <v>2380</v>
      </c>
      <c r="J1260" t="s">
        <v>8344</v>
      </c>
      <c r="K1260" t="s">
        <v>8348</v>
      </c>
      <c r="L1260" t="s">
        <v>9523</v>
      </c>
      <c r="M1260" s="15">
        <v>10435.07</v>
      </c>
      <c r="N1260" t="s">
        <v>12</v>
      </c>
      <c r="O1260" t="s">
        <v>16</v>
      </c>
      <c r="P1260" t="s">
        <v>168</v>
      </c>
      <c r="Q1260">
        <v>54</v>
      </c>
      <c r="U1260" s="1" t="s">
        <v>1112</v>
      </c>
      <c r="V1260" t="str">
        <f t="shared" si="285"/>
        <v>Merkle</v>
      </c>
      <c r="W1260">
        <f t="shared" si="286"/>
        <v>37</v>
      </c>
      <c r="X1260">
        <f t="shared" si="287"/>
        <v>8.75</v>
      </c>
      <c r="Y1260" t="str">
        <f t="shared" si="288"/>
        <v>No</v>
      </c>
      <c r="Z1260" t="str">
        <f t="shared" si="289"/>
        <v>No</v>
      </c>
      <c r="AA1260" t="str">
        <f t="shared" si="290"/>
        <v>No</v>
      </c>
      <c r="AB1260">
        <f t="shared" si="291"/>
        <v>0</v>
      </c>
      <c r="AC1260" t="str">
        <f t="shared" si="292"/>
        <v>No</v>
      </c>
      <c r="AD1260" t="str">
        <f t="shared" si="293"/>
        <v>Obesity</v>
      </c>
      <c r="AE1260" t="str">
        <f t="shared" si="294"/>
        <v>Diabetes</v>
      </c>
      <c r="AF1260" t="str">
        <f t="shared" si="295"/>
        <v>23-Aug-1968</v>
      </c>
      <c r="AG1260" s="18">
        <f>VLOOKUP($U1260,$A1259:$Q$2344,13,FALSE)</f>
        <v>10435.07</v>
      </c>
      <c r="AH1260" t="str">
        <f t="shared" si="296"/>
        <v>tier - 3</v>
      </c>
      <c r="AI1260" t="str">
        <f t="shared" si="297"/>
        <v>tier - 1</v>
      </c>
      <c r="AJ1260" t="str">
        <f t="shared" si="298"/>
        <v>R1016</v>
      </c>
      <c r="AK1260">
        <f t="shared" si="299"/>
        <v>54</v>
      </c>
    </row>
    <row r="1261" spans="1:37" ht="15.6" x14ac:dyDescent="0.3">
      <c r="A1261" s="1" t="s">
        <v>1111</v>
      </c>
      <c r="B1261" t="s">
        <v>5658</v>
      </c>
      <c r="C1261">
        <v>25.4</v>
      </c>
      <c r="D1261">
        <v>11.96</v>
      </c>
      <c r="E1261" t="s">
        <v>2380</v>
      </c>
      <c r="F1261" t="s">
        <v>2380</v>
      </c>
      <c r="G1261" t="s">
        <v>2380</v>
      </c>
      <c r="H1261">
        <v>0</v>
      </c>
      <c r="I1261" t="s">
        <v>2380</v>
      </c>
      <c r="J1261" t="s">
        <v>8345</v>
      </c>
      <c r="K1261" t="s">
        <v>8348</v>
      </c>
      <c r="L1261" t="s">
        <v>9524</v>
      </c>
      <c r="M1261" s="15">
        <v>10436.1</v>
      </c>
      <c r="N1261" t="s">
        <v>12</v>
      </c>
      <c r="O1261" t="s">
        <v>12</v>
      </c>
      <c r="P1261" t="s">
        <v>42</v>
      </c>
      <c r="Q1261">
        <v>54</v>
      </c>
      <c r="U1261" s="1" t="s">
        <v>1111</v>
      </c>
      <c r="V1261" t="str">
        <f t="shared" si="285"/>
        <v>Schaefer</v>
      </c>
      <c r="W1261">
        <f t="shared" si="286"/>
        <v>25.4</v>
      </c>
      <c r="X1261">
        <f t="shared" si="287"/>
        <v>11.96</v>
      </c>
      <c r="Y1261" t="str">
        <f t="shared" si="288"/>
        <v>No</v>
      </c>
      <c r="Z1261" t="str">
        <f t="shared" si="289"/>
        <v>No</v>
      </c>
      <c r="AA1261" t="str">
        <f t="shared" si="290"/>
        <v>No</v>
      </c>
      <c r="AB1261">
        <f t="shared" si="291"/>
        <v>0</v>
      </c>
      <c r="AC1261" t="str">
        <f t="shared" si="292"/>
        <v>No</v>
      </c>
      <c r="AD1261" t="str">
        <f t="shared" si="293"/>
        <v>Over weight</v>
      </c>
      <c r="AE1261" t="str">
        <f t="shared" si="294"/>
        <v>Diabetes</v>
      </c>
      <c r="AF1261" t="str">
        <f t="shared" si="295"/>
        <v>29-Aug-1968</v>
      </c>
      <c r="AG1261" s="18">
        <f>VLOOKUP($U1261,$A1260:$Q$2344,13,FALSE)</f>
        <v>10436.1</v>
      </c>
      <c r="AH1261" t="str">
        <f t="shared" si="296"/>
        <v>tier - 3</v>
      </c>
      <c r="AI1261" t="str">
        <f t="shared" si="297"/>
        <v>tier - 3</v>
      </c>
      <c r="AJ1261" t="str">
        <f t="shared" si="298"/>
        <v>R1011</v>
      </c>
      <c r="AK1261">
        <f t="shared" si="299"/>
        <v>54</v>
      </c>
    </row>
    <row r="1262" spans="1:37" ht="15.6" x14ac:dyDescent="0.3">
      <c r="A1262" s="1" t="s">
        <v>1110</v>
      </c>
      <c r="B1262" t="s">
        <v>5882</v>
      </c>
      <c r="C1262">
        <v>32.299999999999997</v>
      </c>
      <c r="D1262">
        <v>10.54</v>
      </c>
      <c r="E1262" t="s">
        <v>2380</v>
      </c>
      <c r="F1262" t="s">
        <v>2380</v>
      </c>
      <c r="G1262" t="s">
        <v>2380</v>
      </c>
      <c r="H1262">
        <v>0</v>
      </c>
      <c r="I1262" t="s">
        <v>2380</v>
      </c>
      <c r="J1262" t="s">
        <v>8344</v>
      </c>
      <c r="K1262" t="s">
        <v>8348</v>
      </c>
      <c r="L1262" t="s">
        <v>9525</v>
      </c>
      <c r="M1262" s="15">
        <v>10450.549999999999</v>
      </c>
      <c r="N1262" t="s">
        <v>12</v>
      </c>
      <c r="O1262" t="s">
        <v>16</v>
      </c>
      <c r="P1262" t="s">
        <v>42</v>
      </c>
      <c r="Q1262">
        <v>54</v>
      </c>
      <c r="U1262" s="1" t="s">
        <v>1110</v>
      </c>
      <c r="V1262" t="str">
        <f t="shared" si="285"/>
        <v>Vigneron</v>
      </c>
      <c r="W1262">
        <f t="shared" si="286"/>
        <v>32.299999999999997</v>
      </c>
      <c r="X1262">
        <f t="shared" si="287"/>
        <v>10.54</v>
      </c>
      <c r="Y1262" t="str">
        <f t="shared" si="288"/>
        <v>No</v>
      </c>
      <c r="Z1262" t="str">
        <f t="shared" si="289"/>
        <v>No</v>
      </c>
      <c r="AA1262" t="str">
        <f t="shared" si="290"/>
        <v>No</v>
      </c>
      <c r="AB1262">
        <f t="shared" si="291"/>
        <v>0</v>
      </c>
      <c r="AC1262" t="str">
        <f t="shared" si="292"/>
        <v>No</v>
      </c>
      <c r="AD1262" t="str">
        <f t="shared" si="293"/>
        <v>Obesity</v>
      </c>
      <c r="AE1262" t="str">
        <f t="shared" si="294"/>
        <v>Diabetes</v>
      </c>
      <c r="AF1262" t="str">
        <f t="shared" si="295"/>
        <v>8-Nov-1968</v>
      </c>
      <c r="AG1262" s="18">
        <f>VLOOKUP($U1262,$A1261:$Q$2344,13,FALSE)</f>
        <v>10450.549999999999</v>
      </c>
      <c r="AH1262" t="str">
        <f t="shared" si="296"/>
        <v>tier - 3</v>
      </c>
      <c r="AI1262" t="str">
        <f t="shared" si="297"/>
        <v>tier - 1</v>
      </c>
      <c r="AJ1262" t="str">
        <f t="shared" si="298"/>
        <v>R1011</v>
      </c>
      <c r="AK1262">
        <f t="shared" si="299"/>
        <v>54</v>
      </c>
    </row>
    <row r="1263" spans="1:37" ht="15.6" x14ac:dyDescent="0.3">
      <c r="A1263" s="1" t="s">
        <v>1109</v>
      </c>
      <c r="B1263" t="s">
        <v>5883</v>
      </c>
      <c r="C1263">
        <v>23.94</v>
      </c>
      <c r="D1263">
        <v>4.54</v>
      </c>
      <c r="E1263" t="s">
        <v>2381</v>
      </c>
      <c r="F1263" t="s">
        <v>2380</v>
      </c>
      <c r="G1263" t="s">
        <v>2381</v>
      </c>
      <c r="H1263">
        <v>1</v>
      </c>
      <c r="I1263" t="s">
        <v>2380</v>
      </c>
      <c r="J1263" t="s">
        <v>8346</v>
      </c>
      <c r="K1263" t="s">
        <v>8350</v>
      </c>
      <c r="L1263" t="s">
        <v>9526</v>
      </c>
      <c r="M1263" s="15">
        <v>10455.1</v>
      </c>
      <c r="N1263" t="s">
        <v>12</v>
      </c>
      <c r="O1263" t="s">
        <v>16</v>
      </c>
      <c r="P1263" t="s">
        <v>23</v>
      </c>
      <c r="Q1263">
        <v>58</v>
      </c>
      <c r="U1263" s="1" t="s">
        <v>1109</v>
      </c>
      <c r="V1263" t="str">
        <f t="shared" si="285"/>
        <v>Mucci</v>
      </c>
      <c r="W1263">
        <f t="shared" si="286"/>
        <v>23.94</v>
      </c>
      <c r="X1263">
        <f t="shared" si="287"/>
        <v>4.54</v>
      </c>
      <c r="Y1263" t="str">
        <f t="shared" si="288"/>
        <v>Yes</v>
      </c>
      <c r="Z1263" t="str">
        <f t="shared" si="289"/>
        <v>No</v>
      </c>
      <c r="AA1263" t="str">
        <f t="shared" si="290"/>
        <v>Yes</v>
      </c>
      <c r="AB1263">
        <f t="shared" si="291"/>
        <v>1</v>
      </c>
      <c r="AC1263" t="str">
        <f t="shared" si="292"/>
        <v>No</v>
      </c>
      <c r="AD1263" t="str">
        <f t="shared" si="293"/>
        <v>Normal weight</v>
      </c>
      <c r="AE1263" t="str">
        <f t="shared" si="294"/>
        <v>Normal</v>
      </c>
      <c r="AF1263" t="str">
        <f t="shared" si="295"/>
        <v>14-Oct-1964</v>
      </c>
      <c r="AG1263" s="18">
        <f>VLOOKUP($U1263,$A1262:$Q$2344,13,FALSE)</f>
        <v>10455.1</v>
      </c>
      <c r="AH1263" t="str">
        <f t="shared" si="296"/>
        <v>tier - 3</v>
      </c>
      <c r="AI1263" t="str">
        <f t="shared" si="297"/>
        <v>tier - 1</v>
      </c>
      <c r="AJ1263" t="str">
        <f t="shared" si="298"/>
        <v>R1012</v>
      </c>
      <c r="AK1263">
        <f t="shared" si="299"/>
        <v>58</v>
      </c>
    </row>
    <row r="1264" spans="1:37" ht="15.6" x14ac:dyDescent="0.3">
      <c r="A1264" s="1" t="s">
        <v>1108</v>
      </c>
      <c r="B1264" t="s">
        <v>5884</v>
      </c>
      <c r="C1264">
        <v>46.4</v>
      </c>
      <c r="D1264">
        <v>5.71</v>
      </c>
      <c r="E1264" t="s">
        <v>2380</v>
      </c>
      <c r="F1264" t="s">
        <v>2380</v>
      </c>
      <c r="G1264" t="s">
        <v>2380</v>
      </c>
      <c r="H1264">
        <v>0</v>
      </c>
      <c r="I1264" t="s">
        <v>2380</v>
      </c>
      <c r="J1264" t="s">
        <v>8344</v>
      </c>
      <c r="K1264" t="s">
        <v>8349</v>
      </c>
      <c r="L1264" t="s">
        <v>9527</v>
      </c>
      <c r="M1264" s="15">
        <v>10455.14</v>
      </c>
      <c r="N1264" t="s">
        <v>12</v>
      </c>
      <c r="O1264" t="s">
        <v>11</v>
      </c>
      <c r="P1264" t="s">
        <v>300</v>
      </c>
      <c r="Q1264">
        <v>46</v>
      </c>
      <c r="U1264" s="1" t="s">
        <v>1108</v>
      </c>
      <c r="V1264" t="str">
        <f t="shared" si="285"/>
        <v>MacDonald</v>
      </c>
      <c r="W1264">
        <f t="shared" si="286"/>
        <v>46.4</v>
      </c>
      <c r="X1264">
        <f t="shared" si="287"/>
        <v>5.71</v>
      </c>
      <c r="Y1264" t="str">
        <f t="shared" si="288"/>
        <v>No</v>
      </c>
      <c r="Z1264" t="str">
        <f t="shared" si="289"/>
        <v>No</v>
      </c>
      <c r="AA1264" t="str">
        <f t="shared" si="290"/>
        <v>No</v>
      </c>
      <c r="AB1264">
        <f t="shared" si="291"/>
        <v>0</v>
      </c>
      <c r="AC1264" t="str">
        <f t="shared" si="292"/>
        <v>No</v>
      </c>
      <c r="AD1264" t="str">
        <f t="shared" si="293"/>
        <v>Obesity</v>
      </c>
      <c r="AE1264" t="str">
        <f t="shared" si="294"/>
        <v>Prediabetes</v>
      </c>
      <c r="AF1264" t="str">
        <f t="shared" si="295"/>
        <v>3-Aug-1976</v>
      </c>
      <c r="AG1264" s="18">
        <f>VLOOKUP($U1264,$A1263:$Q$2344,13,FALSE)</f>
        <v>10455.14</v>
      </c>
      <c r="AH1264" t="str">
        <f t="shared" si="296"/>
        <v>tier - 3</v>
      </c>
      <c r="AI1264" t="str">
        <f t="shared" si="297"/>
        <v>tier - 2</v>
      </c>
      <c r="AJ1264" t="str">
        <f t="shared" si="298"/>
        <v>R1021</v>
      </c>
      <c r="AK1264">
        <f t="shared" si="299"/>
        <v>46</v>
      </c>
    </row>
    <row r="1265" spans="1:37" ht="15.6" x14ac:dyDescent="0.3">
      <c r="A1265" s="1" t="s">
        <v>1107</v>
      </c>
      <c r="B1265" t="s">
        <v>5885</v>
      </c>
      <c r="C1265">
        <v>40.375</v>
      </c>
      <c r="D1265">
        <v>6.25</v>
      </c>
      <c r="E1265" t="s">
        <v>2381</v>
      </c>
      <c r="F1265" t="s">
        <v>2380</v>
      </c>
      <c r="G1265" t="s">
        <v>2380</v>
      </c>
      <c r="H1265">
        <v>0</v>
      </c>
      <c r="I1265" t="s">
        <v>2380</v>
      </c>
      <c r="J1265" t="s">
        <v>8344</v>
      </c>
      <c r="K1265" t="s">
        <v>8349</v>
      </c>
      <c r="L1265" t="s">
        <v>9528</v>
      </c>
      <c r="M1265" s="15">
        <v>10459.19</v>
      </c>
      <c r="N1265" t="s">
        <v>12</v>
      </c>
      <c r="O1265" t="s">
        <v>16</v>
      </c>
      <c r="P1265" t="s">
        <v>13</v>
      </c>
      <c r="Q1265">
        <v>58</v>
      </c>
      <c r="U1265" s="1" t="s">
        <v>1107</v>
      </c>
      <c r="V1265" t="str">
        <f t="shared" si="285"/>
        <v>Deng</v>
      </c>
      <c r="W1265">
        <f t="shared" si="286"/>
        <v>40.375</v>
      </c>
      <c r="X1265">
        <f t="shared" si="287"/>
        <v>6.25</v>
      </c>
      <c r="Y1265" t="str">
        <f t="shared" si="288"/>
        <v>Yes</v>
      </c>
      <c r="Z1265" t="str">
        <f t="shared" si="289"/>
        <v>No</v>
      </c>
      <c r="AA1265" t="str">
        <f t="shared" si="290"/>
        <v>No</v>
      </c>
      <c r="AB1265">
        <f t="shared" si="291"/>
        <v>0</v>
      </c>
      <c r="AC1265" t="str">
        <f t="shared" si="292"/>
        <v>No</v>
      </c>
      <c r="AD1265" t="str">
        <f t="shared" si="293"/>
        <v>Obesity</v>
      </c>
      <c r="AE1265" t="str">
        <f t="shared" si="294"/>
        <v>Prediabetes</v>
      </c>
      <c r="AF1265" t="str">
        <f t="shared" si="295"/>
        <v>27-Jul-1964</v>
      </c>
      <c r="AG1265" s="18">
        <f>VLOOKUP($U1265,$A1264:$Q$2344,13,FALSE)</f>
        <v>10459.19</v>
      </c>
      <c r="AH1265" t="str">
        <f t="shared" si="296"/>
        <v>tier - 3</v>
      </c>
      <c r="AI1265" t="str">
        <f t="shared" si="297"/>
        <v>tier - 1</v>
      </c>
      <c r="AJ1265" t="str">
        <f t="shared" si="298"/>
        <v>R1013</v>
      </c>
      <c r="AK1265">
        <f t="shared" si="299"/>
        <v>58</v>
      </c>
    </row>
    <row r="1266" spans="1:37" ht="15.6" x14ac:dyDescent="0.3">
      <c r="A1266" s="1" t="s">
        <v>1106</v>
      </c>
      <c r="B1266" t="s">
        <v>7661</v>
      </c>
      <c r="C1266">
        <v>28.7</v>
      </c>
      <c r="D1266">
        <v>9.4700000000000006</v>
      </c>
      <c r="E1266" t="s">
        <v>2380</v>
      </c>
      <c r="F1266" t="s">
        <v>2380</v>
      </c>
      <c r="G1266" t="s">
        <v>2380</v>
      </c>
      <c r="H1266">
        <v>2</v>
      </c>
      <c r="I1266" t="s">
        <v>2380</v>
      </c>
      <c r="J1266" t="s">
        <v>8345</v>
      </c>
      <c r="K1266" t="s">
        <v>8348</v>
      </c>
      <c r="L1266" t="s">
        <v>9529</v>
      </c>
      <c r="M1266" s="15">
        <v>10461.98</v>
      </c>
      <c r="N1266" t="s">
        <v>12</v>
      </c>
      <c r="O1266" t="s">
        <v>16</v>
      </c>
      <c r="P1266" t="s">
        <v>23</v>
      </c>
      <c r="Q1266">
        <v>53</v>
      </c>
      <c r="U1266" s="1" t="s">
        <v>1106</v>
      </c>
      <c r="V1266" t="str">
        <f t="shared" si="285"/>
        <v>De Mata</v>
      </c>
      <c r="W1266">
        <f t="shared" si="286"/>
        <v>28.7</v>
      </c>
      <c r="X1266">
        <f t="shared" si="287"/>
        <v>9.4700000000000006</v>
      </c>
      <c r="Y1266" t="str">
        <f t="shared" si="288"/>
        <v>No</v>
      </c>
      <c r="Z1266" t="str">
        <f t="shared" si="289"/>
        <v>No</v>
      </c>
      <c r="AA1266" t="str">
        <f t="shared" si="290"/>
        <v>No</v>
      </c>
      <c r="AB1266">
        <f t="shared" si="291"/>
        <v>2</v>
      </c>
      <c r="AC1266" t="str">
        <f t="shared" si="292"/>
        <v>No</v>
      </c>
      <c r="AD1266" t="str">
        <f t="shared" si="293"/>
        <v>Over weight</v>
      </c>
      <c r="AE1266" t="str">
        <f t="shared" si="294"/>
        <v>Diabetes</v>
      </c>
      <c r="AF1266" t="str">
        <f t="shared" si="295"/>
        <v>22-Sep-1969</v>
      </c>
      <c r="AG1266" s="18">
        <f>VLOOKUP($U1266,$A1265:$Q$2344,13,FALSE)</f>
        <v>10461.98</v>
      </c>
      <c r="AH1266" t="str">
        <f t="shared" si="296"/>
        <v>tier - 3</v>
      </c>
      <c r="AI1266" t="str">
        <f t="shared" si="297"/>
        <v>tier - 1</v>
      </c>
      <c r="AJ1266" t="str">
        <f t="shared" si="298"/>
        <v>R1012</v>
      </c>
      <c r="AK1266">
        <f t="shared" si="299"/>
        <v>53</v>
      </c>
    </row>
    <row r="1267" spans="1:37" ht="15.6" x14ac:dyDescent="0.3">
      <c r="A1267" s="1" t="s">
        <v>1105</v>
      </c>
      <c r="B1267" t="s">
        <v>5886</v>
      </c>
      <c r="C1267">
        <v>26.63</v>
      </c>
      <c r="D1267">
        <v>5.7</v>
      </c>
      <c r="E1267" t="s">
        <v>2380</v>
      </c>
      <c r="F1267" t="s">
        <v>2380</v>
      </c>
      <c r="G1267" t="s">
        <v>2380</v>
      </c>
      <c r="H1267">
        <v>0</v>
      </c>
      <c r="I1267" t="s">
        <v>2380</v>
      </c>
      <c r="J1267" t="s">
        <v>8345</v>
      </c>
      <c r="K1267" t="s">
        <v>8349</v>
      </c>
      <c r="L1267" t="s">
        <v>9530</v>
      </c>
      <c r="M1267" s="15">
        <v>10464.83</v>
      </c>
      <c r="N1267" t="s">
        <v>12</v>
      </c>
      <c r="O1267" t="s">
        <v>16</v>
      </c>
      <c r="P1267" t="s">
        <v>23</v>
      </c>
      <c r="Q1267">
        <v>35</v>
      </c>
      <c r="U1267" s="1" t="s">
        <v>1105</v>
      </c>
      <c r="V1267" t="str">
        <f t="shared" si="285"/>
        <v>Strickland</v>
      </c>
      <c r="W1267">
        <f t="shared" si="286"/>
        <v>26.63</v>
      </c>
      <c r="X1267">
        <f t="shared" si="287"/>
        <v>5.7</v>
      </c>
      <c r="Y1267" t="str">
        <f t="shared" si="288"/>
        <v>No</v>
      </c>
      <c r="Z1267" t="str">
        <f t="shared" si="289"/>
        <v>No</v>
      </c>
      <c r="AA1267" t="str">
        <f t="shared" si="290"/>
        <v>No</v>
      </c>
      <c r="AB1267">
        <f t="shared" si="291"/>
        <v>0</v>
      </c>
      <c r="AC1267" t="str">
        <f t="shared" si="292"/>
        <v>No</v>
      </c>
      <c r="AD1267" t="str">
        <f t="shared" si="293"/>
        <v>Over weight</v>
      </c>
      <c r="AE1267" t="str">
        <f t="shared" si="294"/>
        <v>Prediabetes</v>
      </c>
      <c r="AF1267" t="str">
        <f t="shared" si="295"/>
        <v>28-Jun-1987</v>
      </c>
      <c r="AG1267" s="18">
        <f>VLOOKUP($U1267,$A1266:$Q$2344,13,FALSE)</f>
        <v>10464.83</v>
      </c>
      <c r="AH1267" t="str">
        <f t="shared" si="296"/>
        <v>tier - 3</v>
      </c>
      <c r="AI1267" t="str">
        <f t="shared" si="297"/>
        <v>tier - 1</v>
      </c>
      <c r="AJ1267" t="str">
        <f t="shared" si="298"/>
        <v>R1012</v>
      </c>
      <c r="AK1267">
        <f t="shared" si="299"/>
        <v>35</v>
      </c>
    </row>
    <row r="1268" spans="1:37" ht="15.6" x14ac:dyDescent="0.3">
      <c r="A1268" s="1" t="s">
        <v>1104</v>
      </c>
      <c r="B1268" t="s">
        <v>5887</v>
      </c>
      <c r="C1268">
        <v>22.515000000000001</v>
      </c>
      <c r="D1268">
        <v>11.18</v>
      </c>
      <c r="E1268" t="s">
        <v>2380</v>
      </c>
      <c r="F1268" t="s">
        <v>2380</v>
      </c>
      <c r="G1268" t="s">
        <v>2380</v>
      </c>
      <c r="H1268">
        <v>2</v>
      </c>
      <c r="I1268" t="s">
        <v>2380</v>
      </c>
      <c r="J1268" t="s">
        <v>8346</v>
      </c>
      <c r="K1268" t="s">
        <v>8348</v>
      </c>
      <c r="L1268" t="s">
        <v>9531</v>
      </c>
      <c r="M1268" s="15">
        <v>10486.55</v>
      </c>
      <c r="N1268" t="s">
        <v>12</v>
      </c>
      <c r="O1268" t="s">
        <v>12</v>
      </c>
      <c r="P1268" t="s">
        <v>200</v>
      </c>
      <c r="Q1268">
        <v>44</v>
      </c>
      <c r="U1268" s="1" t="s">
        <v>1104</v>
      </c>
      <c r="V1268" t="str">
        <f t="shared" si="285"/>
        <v>Cheney</v>
      </c>
      <c r="W1268">
        <f t="shared" si="286"/>
        <v>22.515000000000001</v>
      </c>
      <c r="X1268">
        <f t="shared" si="287"/>
        <v>11.18</v>
      </c>
      <c r="Y1268" t="str">
        <f t="shared" si="288"/>
        <v>No</v>
      </c>
      <c r="Z1268" t="str">
        <f t="shared" si="289"/>
        <v>No</v>
      </c>
      <c r="AA1268" t="str">
        <f t="shared" si="290"/>
        <v>No</v>
      </c>
      <c r="AB1268">
        <f t="shared" si="291"/>
        <v>2</v>
      </c>
      <c r="AC1268" t="str">
        <f t="shared" si="292"/>
        <v>No</v>
      </c>
      <c r="AD1268" t="str">
        <f t="shared" si="293"/>
        <v>Normal weight</v>
      </c>
      <c r="AE1268" t="str">
        <f t="shared" si="294"/>
        <v>Diabetes</v>
      </c>
      <c r="AF1268" t="str">
        <f t="shared" si="295"/>
        <v>21-Aug-1978</v>
      </c>
      <c r="AG1268" s="18">
        <f>VLOOKUP($U1268,$A1267:$Q$2344,13,FALSE)</f>
        <v>10486.55</v>
      </c>
      <c r="AH1268" t="str">
        <f t="shared" si="296"/>
        <v>tier - 3</v>
      </c>
      <c r="AI1268" t="str">
        <f t="shared" si="297"/>
        <v>tier - 3</v>
      </c>
      <c r="AJ1268" t="str">
        <f t="shared" si="298"/>
        <v>R1025</v>
      </c>
      <c r="AK1268">
        <f t="shared" si="299"/>
        <v>44</v>
      </c>
    </row>
    <row r="1269" spans="1:37" ht="15.6" x14ac:dyDescent="0.3">
      <c r="A1269" s="1" t="s">
        <v>1103</v>
      </c>
      <c r="B1269" t="s">
        <v>5888</v>
      </c>
      <c r="C1269">
        <v>36.575000000000003</v>
      </c>
      <c r="D1269">
        <v>10.98</v>
      </c>
      <c r="E1269" t="s">
        <v>2380</v>
      </c>
      <c r="F1269" t="s">
        <v>2380</v>
      </c>
      <c r="G1269" t="s">
        <v>2380</v>
      </c>
      <c r="H1269">
        <v>0</v>
      </c>
      <c r="I1269" t="s">
        <v>2380</v>
      </c>
      <c r="J1269" t="s">
        <v>8344</v>
      </c>
      <c r="K1269" t="s">
        <v>8348</v>
      </c>
      <c r="L1269" t="s">
        <v>9490</v>
      </c>
      <c r="M1269" s="15">
        <v>10493.95</v>
      </c>
      <c r="N1269" t="s">
        <v>12</v>
      </c>
      <c r="O1269" t="s">
        <v>16</v>
      </c>
      <c r="P1269" t="s">
        <v>23</v>
      </c>
      <c r="Q1269">
        <v>50</v>
      </c>
      <c r="U1269" s="1" t="s">
        <v>1103</v>
      </c>
      <c r="V1269" t="str">
        <f t="shared" si="285"/>
        <v>Godoy</v>
      </c>
      <c r="W1269">
        <f t="shared" si="286"/>
        <v>36.575000000000003</v>
      </c>
      <c r="X1269">
        <f t="shared" si="287"/>
        <v>10.98</v>
      </c>
      <c r="Y1269" t="str">
        <f t="shared" si="288"/>
        <v>No</v>
      </c>
      <c r="Z1269" t="str">
        <f t="shared" si="289"/>
        <v>No</v>
      </c>
      <c r="AA1269" t="str">
        <f t="shared" si="290"/>
        <v>No</v>
      </c>
      <c r="AB1269">
        <f t="shared" si="291"/>
        <v>0</v>
      </c>
      <c r="AC1269" t="str">
        <f t="shared" si="292"/>
        <v>No</v>
      </c>
      <c r="AD1269" t="str">
        <f t="shared" si="293"/>
        <v>Obesity</v>
      </c>
      <c r="AE1269" t="str">
        <f t="shared" si="294"/>
        <v>Diabetes</v>
      </c>
      <c r="AF1269" t="str">
        <f t="shared" si="295"/>
        <v>19-Oct-1972</v>
      </c>
      <c r="AG1269" s="18">
        <f>VLOOKUP($U1269,$A1268:$Q$2344,13,FALSE)</f>
        <v>10493.95</v>
      </c>
      <c r="AH1269" t="str">
        <f t="shared" si="296"/>
        <v>tier - 3</v>
      </c>
      <c r="AI1269" t="str">
        <f t="shared" si="297"/>
        <v>tier - 1</v>
      </c>
      <c r="AJ1269" t="str">
        <f t="shared" si="298"/>
        <v>R1012</v>
      </c>
      <c r="AK1269">
        <f t="shared" si="299"/>
        <v>50</v>
      </c>
    </row>
    <row r="1270" spans="1:37" ht="15.6" x14ac:dyDescent="0.3">
      <c r="A1270" s="1" t="s">
        <v>1102</v>
      </c>
      <c r="B1270" t="s">
        <v>5889</v>
      </c>
      <c r="C1270">
        <v>23.66</v>
      </c>
      <c r="D1270">
        <v>5.1100000000000003</v>
      </c>
      <c r="E1270" t="s">
        <v>2381</v>
      </c>
      <c r="F1270" t="s">
        <v>2380</v>
      </c>
      <c r="G1270" t="s">
        <v>2381</v>
      </c>
      <c r="H1270">
        <v>1</v>
      </c>
      <c r="I1270" t="s">
        <v>2380</v>
      </c>
      <c r="J1270" t="s">
        <v>8346</v>
      </c>
      <c r="K1270" t="s">
        <v>8350</v>
      </c>
      <c r="L1270" t="s">
        <v>9532</v>
      </c>
      <c r="M1270" s="15">
        <v>10495.6</v>
      </c>
      <c r="N1270" t="s">
        <v>12</v>
      </c>
      <c r="O1270" t="s">
        <v>16</v>
      </c>
      <c r="P1270" t="s">
        <v>23</v>
      </c>
      <c r="Q1270">
        <v>45</v>
      </c>
      <c r="U1270" s="1" t="s">
        <v>1102</v>
      </c>
      <c r="V1270" t="str">
        <f t="shared" si="285"/>
        <v>Rider</v>
      </c>
      <c r="W1270">
        <f t="shared" si="286"/>
        <v>23.66</v>
      </c>
      <c r="X1270">
        <f t="shared" si="287"/>
        <v>5.1100000000000003</v>
      </c>
      <c r="Y1270" t="str">
        <f t="shared" si="288"/>
        <v>Yes</v>
      </c>
      <c r="Z1270" t="str">
        <f t="shared" si="289"/>
        <v>No</v>
      </c>
      <c r="AA1270" t="str">
        <f t="shared" si="290"/>
        <v>Yes</v>
      </c>
      <c r="AB1270">
        <f t="shared" si="291"/>
        <v>1</v>
      </c>
      <c r="AC1270" t="str">
        <f t="shared" si="292"/>
        <v>No</v>
      </c>
      <c r="AD1270" t="str">
        <f t="shared" si="293"/>
        <v>Normal weight</v>
      </c>
      <c r="AE1270" t="str">
        <f t="shared" si="294"/>
        <v>Normal</v>
      </c>
      <c r="AF1270" t="str">
        <f t="shared" si="295"/>
        <v>25-Oct-1977</v>
      </c>
      <c r="AG1270" s="18">
        <f>VLOOKUP($U1270,$A1269:$Q$2344,13,FALSE)</f>
        <v>10495.6</v>
      </c>
      <c r="AH1270" t="str">
        <f t="shared" si="296"/>
        <v>tier - 3</v>
      </c>
      <c r="AI1270" t="str">
        <f t="shared" si="297"/>
        <v>tier - 1</v>
      </c>
      <c r="AJ1270" t="str">
        <f t="shared" si="298"/>
        <v>R1012</v>
      </c>
      <c r="AK1270">
        <f t="shared" si="299"/>
        <v>45</v>
      </c>
    </row>
    <row r="1271" spans="1:37" ht="15.6" x14ac:dyDescent="0.3">
      <c r="A1271" s="1" t="s">
        <v>1101</v>
      </c>
      <c r="B1271" t="s">
        <v>4925</v>
      </c>
      <c r="C1271">
        <v>18.62</v>
      </c>
      <c r="D1271">
        <v>10.24</v>
      </c>
      <c r="E1271" t="s">
        <v>2380</v>
      </c>
      <c r="F1271" t="s">
        <v>2380</v>
      </c>
      <c r="G1271" t="s">
        <v>2380</v>
      </c>
      <c r="H1271">
        <v>0</v>
      </c>
      <c r="I1271" t="s">
        <v>2380</v>
      </c>
      <c r="J1271" t="s">
        <v>8346</v>
      </c>
      <c r="K1271" t="s">
        <v>8348</v>
      </c>
      <c r="L1271" t="s">
        <v>9533</v>
      </c>
      <c r="M1271" s="15">
        <v>10546.48</v>
      </c>
      <c r="N1271" t="s">
        <v>12</v>
      </c>
      <c r="O1271" t="s">
        <v>12</v>
      </c>
      <c r="P1271" t="s">
        <v>42</v>
      </c>
      <c r="Q1271">
        <v>51</v>
      </c>
      <c r="U1271" s="1" t="s">
        <v>1101</v>
      </c>
      <c r="V1271" t="str">
        <f t="shared" si="285"/>
        <v>Evans</v>
      </c>
      <c r="W1271">
        <f t="shared" si="286"/>
        <v>18.62</v>
      </c>
      <c r="X1271">
        <f t="shared" si="287"/>
        <v>10.24</v>
      </c>
      <c r="Y1271" t="str">
        <f t="shared" si="288"/>
        <v>No</v>
      </c>
      <c r="Z1271" t="str">
        <f t="shared" si="289"/>
        <v>No</v>
      </c>
      <c r="AA1271" t="str">
        <f t="shared" si="290"/>
        <v>No</v>
      </c>
      <c r="AB1271">
        <f t="shared" si="291"/>
        <v>0</v>
      </c>
      <c r="AC1271" t="str">
        <f t="shared" si="292"/>
        <v>No</v>
      </c>
      <c r="AD1271" t="str">
        <f t="shared" si="293"/>
        <v>Normal weight</v>
      </c>
      <c r="AE1271" t="str">
        <f t="shared" si="294"/>
        <v>Diabetes</v>
      </c>
      <c r="AF1271" t="str">
        <f t="shared" si="295"/>
        <v>26-Sep-1971</v>
      </c>
      <c r="AG1271" s="18">
        <f>VLOOKUP($U1271,$A1270:$Q$2344,13,FALSE)</f>
        <v>10546.48</v>
      </c>
      <c r="AH1271" t="str">
        <f t="shared" si="296"/>
        <v>tier - 3</v>
      </c>
      <c r="AI1271" t="str">
        <f t="shared" si="297"/>
        <v>tier - 3</v>
      </c>
      <c r="AJ1271" t="str">
        <f t="shared" si="298"/>
        <v>R1011</v>
      </c>
      <c r="AK1271">
        <f t="shared" si="299"/>
        <v>51</v>
      </c>
    </row>
    <row r="1272" spans="1:37" ht="15.6" x14ac:dyDescent="0.3">
      <c r="A1272" s="1" t="s">
        <v>1100</v>
      </c>
      <c r="B1272" t="s">
        <v>4879</v>
      </c>
      <c r="C1272">
        <v>19.190000000000001</v>
      </c>
      <c r="D1272">
        <v>7.71</v>
      </c>
      <c r="E1272" t="s">
        <v>2381</v>
      </c>
      <c r="F1272" t="s">
        <v>2380</v>
      </c>
      <c r="G1272" t="s">
        <v>2380</v>
      </c>
      <c r="H1272">
        <v>1</v>
      </c>
      <c r="I1272" t="s">
        <v>2380</v>
      </c>
      <c r="J1272" t="s">
        <v>8346</v>
      </c>
      <c r="K1272" t="s">
        <v>8348</v>
      </c>
      <c r="L1272" t="s">
        <v>9534</v>
      </c>
      <c r="M1272" s="15">
        <v>10560.49</v>
      </c>
      <c r="N1272" t="s">
        <v>12</v>
      </c>
      <c r="O1272" t="s">
        <v>11</v>
      </c>
      <c r="P1272" t="s">
        <v>13</v>
      </c>
      <c r="Q1272">
        <v>51</v>
      </c>
      <c r="U1272" s="1" t="s">
        <v>1100</v>
      </c>
      <c r="V1272" t="str">
        <f t="shared" si="285"/>
        <v>Anderson</v>
      </c>
      <c r="W1272">
        <f t="shared" si="286"/>
        <v>19.190000000000001</v>
      </c>
      <c r="X1272">
        <f t="shared" si="287"/>
        <v>7.71</v>
      </c>
      <c r="Y1272" t="str">
        <f t="shared" si="288"/>
        <v>Yes</v>
      </c>
      <c r="Z1272" t="str">
        <f t="shared" si="289"/>
        <v>No</v>
      </c>
      <c r="AA1272" t="str">
        <f t="shared" si="290"/>
        <v>No</v>
      </c>
      <c r="AB1272">
        <f t="shared" si="291"/>
        <v>1</v>
      </c>
      <c r="AC1272" t="str">
        <f t="shared" si="292"/>
        <v>No</v>
      </c>
      <c r="AD1272" t="str">
        <f t="shared" si="293"/>
        <v>Normal weight</v>
      </c>
      <c r="AE1272" t="str">
        <f t="shared" si="294"/>
        <v>Diabetes</v>
      </c>
      <c r="AF1272" t="str">
        <f t="shared" si="295"/>
        <v>29-Jun-1971</v>
      </c>
      <c r="AG1272" s="18">
        <f>VLOOKUP($U1272,$A1271:$Q$2344,13,FALSE)</f>
        <v>10560.49</v>
      </c>
      <c r="AH1272" t="str">
        <f t="shared" si="296"/>
        <v>tier - 3</v>
      </c>
      <c r="AI1272" t="str">
        <f t="shared" si="297"/>
        <v>tier - 2</v>
      </c>
      <c r="AJ1272" t="str">
        <f t="shared" si="298"/>
        <v>R1013</v>
      </c>
      <c r="AK1272">
        <f t="shared" si="299"/>
        <v>51</v>
      </c>
    </row>
    <row r="1273" spans="1:37" ht="15.6" x14ac:dyDescent="0.3">
      <c r="A1273" s="1" t="s">
        <v>1099</v>
      </c>
      <c r="B1273" t="s">
        <v>5890</v>
      </c>
      <c r="C1273">
        <v>27.5</v>
      </c>
      <c r="D1273">
        <v>6.03</v>
      </c>
      <c r="E1273" t="s">
        <v>2380</v>
      </c>
      <c r="F1273" t="s">
        <v>2380</v>
      </c>
      <c r="G1273" t="s">
        <v>2380</v>
      </c>
      <c r="H1273">
        <v>0</v>
      </c>
      <c r="I1273" t="s">
        <v>2380</v>
      </c>
      <c r="J1273" t="s">
        <v>8345</v>
      </c>
      <c r="K1273" t="s">
        <v>8349</v>
      </c>
      <c r="L1273" t="s">
        <v>9535</v>
      </c>
      <c r="M1273" s="15">
        <v>10564.88</v>
      </c>
      <c r="N1273" t="s">
        <v>12</v>
      </c>
      <c r="O1273" t="s">
        <v>16</v>
      </c>
      <c r="P1273" t="s">
        <v>247</v>
      </c>
      <c r="Q1273">
        <v>53</v>
      </c>
      <c r="U1273" s="1" t="s">
        <v>1099</v>
      </c>
      <c r="V1273" t="str">
        <f t="shared" si="285"/>
        <v>Walters</v>
      </c>
      <c r="W1273">
        <f t="shared" si="286"/>
        <v>27.5</v>
      </c>
      <c r="X1273">
        <f t="shared" si="287"/>
        <v>6.03</v>
      </c>
      <c r="Y1273" t="str">
        <f t="shared" si="288"/>
        <v>No</v>
      </c>
      <c r="Z1273" t="str">
        <f t="shared" si="289"/>
        <v>No</v>
      </c>
      <c r="AA1273" t="str">
        <f t="shared" si="290"/>
        <v>No</v>
      </c>
      <c r="AB1273">
        <f t="shared" si="291"/>
        <v>0</v>
      </c>
      <c r="AC1273" t="str">
        <f t="shared" si="292"/>
        <v>No</v>
      </c>
      <c r="AD1273" t="str">
        <f t="shared" si="293"/>
        <v>Over weight</v>
      </c>
      <c r="AE1273" t="str">
        <f t="shared" si="294"/>
        <v>Prediabetes</v>
      </c>
      <c r="AF1273" t="str">
        <f t="shared" si="295"/>
        <v>17-Jul-1969</v>
      </c>
      <c r="AG1273" s="18">
        <f>VLOOKUP($U1273,$A1272:$Q$2344,13,FALSE)</f>
        <v>10564.88</v>
      </c>
      <c r="AH1273" t="str">
        <f t="shared" si="296"/>
        <v>tier - 3</v>
      </c>
      <c r="AI1273" t="str">
        <f t="shared" si="297"/>
        <v>tier - 1</v>
      </c>
      <c r="AJ1273" t="str">
        <f t="shared" si="298"/>
        <v>R1024</v>
      </c>
      <c r="AK1273">
        <f t="shared" si="299"/>
        <v>53</v>
      </c>
    </row>
    <row r="1274" spans="1:37" ht="15.6" x14ac:dyDescent="0.3">
      <c r="A1274" s="1" t="s">
        <v>1098</v>
      </c>
      <c r="B1274" t="s">
        <v>5891</v>
      </c>
      <c r="C1274">
        <v>27.36</v>
      </c>
      <c r="D1274">
        <v>5.96</v>
      </c>
      <c r="E1274" t="s">
        <v>2380</v>
      </c>
      <c r="F1274" t="s">
        <v>2380</v>
      </c>
      <c r="G1274" t="s">
        <v>2381</v>
      </c>
      <c r="H1274">
        <v>1</v>
      </c>
      <c r="I1274" t="s">
        <v>2380</v>
      </c>
      <c r="J1274" t="s">
        <v>8345</v>
      </c>
      <c r="K1274" t="s">
        <v>8349</v>
      </c>
      <c r="L1274" t="s">
        <v>9536</v>
      </c>
      <c r="M1274" s="15">
        <v>10577.09</v>
      </c>
      <c r="N1274" t="s">
        <v>12</v>
      </c>
      <c r="O1274" t="s">
        <v>12</v>
      </c>
      <c r="P1274" t="s">
        <v>42</v>
      </c>
      <c r="Q1274">
        <v>56</v>
      </c>
      <c r="U1274" s="1" t="s">
        <v>1098</v>
      </c>
      <c r="V1274" t="str">
        <f t="shared" si="285"/>
        <v>Leboeuf</v>
      </c>
      <c r="W1274">
        <f t="shared" si="286"/>
        <v>27.36</v>
      </c>
      <c r="X1274">
        <f t="shared" si="287"/>
        <v>5.96</v>
      </c>
      <c r="Y1274" t="str">
        <f t="shared" si="288"/>
        <v>No</v>
      </c>
      <c r="Z1274" t="str">
        <f t="shared" si="289"/>
        <v>No</v>
      </c>
      <c r="AA1274" t="str">
        <f t="shared" si="290"/>
        <v>Yes</v>
      </c>
      <c r="AB1274">
        <f t="shared" si="291"/>
        <v>1</v>
      </c>
      <c r="AC1274" t="str">
        <f t="shared" si="292"/>
        <v>No</v>
      </c>
      <c r="AD1274" t="str">
        <f t="shared" si="293"/>
        <v>Over weight</v>
      </c>
      <c r="AE1274" t="str">
        <f t="shared" si="294"/>
        <v>Prediabetes</v>
      </c>
      <c r="AF1274" t="str">
        <f t="shared" si="295"/>
        <v>11-Dec-1966</v>
      </c>
      <c r="AG1274" s="18">
        <f>VLOOKUP($U1274,$A1273:$Q$2344,13,FALSE)</f>
        <v>10577.09</v>
      </c>
      <c r="AH1274" t="str">
        <f t="shared" si="296"/>
        <v>tier - 3</v>
      </c>
      <c r="AI1274" t="str">
        <f t="shared" si="297"/>
        <v>tier - 3</v>
      </c>
      <c r="AJ1274" t="str">
        <f t="shared" si="298"/>
        <v>R1011</v>
      </c>
      <c r="AK1274">
        <f t="shared" si="299"/>
        <v>56</v>
      </c>
    </row>
    <row r="1275" spans="1:37" ht="15.6" x14ac:dyDescent="0.3">
      <c r="A1275" s="1" t="s">
        <v>1097</v>
      </c>
      <c r="B1275" t="s">
        <v>5892</v>
      </c>
      <c r="C1275">
        <v>20.350000000000001</v>
      </c>
      <c r="D1275">
        <v>4.16</v>
      </c>
      <c r="E1275" t="s">
        <v>2380</v>
      </c>
      <c r="F1275" t="s">
        <v>2380</v>
      </c>
      <c r="G1275" t="s">
        <v>2380</v>
      </c>
      <c r="H1275">
        <v>0</v>
      </c>
      <c r="I1275" t="s">
        <v>2380</v>
      </c>
      <c r="J1275" t="s">
        <v>8346</v>
      </c>
      <c r="K1275" t="s">
        <v>8350</v>
      </c>
      <c r="L1275" t="s">
        <v>9537</v>
      </c>
      <c r="M1275" s="15">
        <v>10579.71</v>
      </c>
      <c r="N1275" t="s">
        <v>12</v>
      </c>
      <c r="O1275" t="s">
        <v>12</v>
      </c>
      <c r="P1275" t="s">
        <v>13</v>
      </c>
      <c r="Q1275">
        <v>53</v>
      </c>
      <c r="U1275" s="1" t="s">
        <v>1097</v>
      </c>
      <c r="V1275" t="str">
        <f t="shared" si="285"/>
        <v>Scheibel</v>
      </c>
      <c r="W1275">
        <f t="shared" si="286"/>
        <v>20.350000000000001</v>
      </c>
      <c r="X1275">
        <f t="shared" si="287"/>
        <v>4.16</v>
      </c>
      <c r="Y1275" t="str">
        <f t="shared" si="288"/>
        <v>No</v>
      </c>
      <c r="Z1275" t="str">
        <f t="shared" si="289"/>
        <v>No</v>
      </c>
      <c r="AA1275" t="str">
        <f t="shared" si="290"/>
        <v>No</v>
      </c>
      <c r="AB1275">
        <f t="shared" si="291"/>
        <v>0</v>
      </c>
      <c r="AC1275" t="str">
        <f t="shared" si="292"/>
        <v>No</v>
      </c>
      <c r="AD1275" t="str">
        <f t="shared" si="293"/>
        <v>Normal weight</v>
      </c>
      <c r="AE1275" t="str">
        <f t="shared" si="294"/>
        <v>Normal</v>
      </c>
      <c r="AF1275" t="str">
        <f t="shared" si="295"/>
        <v>25-Dec-1969</v>
      </c>
      <c r="AG1275" s="18">
        <f>VLOOKUP($U1275,$A1274:$Q$2344,13,FALSE)</f>
        <v>10579.71</v>
      </c>
      <c r="AH1275" t="str">
        <f t="shared" si="296"/>
        <v>tier - 3</v>
      </c>
      <c r="AI1275" t="str">
        <f t="shared" si="297"/>
        <v>tier - 3</v>
      </c>
      <c r="AJ1275" t="str">
        <f t="shared" si="298"/>
        <v>R1013</v>
      </c>
      <c r="AK1275">
        <f t="shared" si="299"/>
        <v>53</v>
      </c>
    </row>
    <row r="1276" spans="1:37" ht="15.6" x14ac:dyDescent="0.3">
      <c r="A1276" s="1" t="s">
        <v>1096</v>
      </c>
      <c r="B1276" t="s">
        <v>5893</v>
      </c>
      <c r="C1276">
        <v>24.035</v>
      </c>
      <c r="D1276">
        <v>6.11</v>
      </c>
      <c r="E1276" t="s">
        <v>2380</v>
      </c>
      <c r="F1276" t="s">
        <v>2380</v>
      </c>
      <c r="G1276" t="s">
        <v>2380</v>
      </c>
      <c r="H1276">
        <v>0</v>
      </c>
      <c r="I1276" t="s">
        <v>2380</v>
      </c>
      <c r="J1276" t="s">
        <v>8346</v>
      </c>
      <c r="K1276" t="s">
        <v>8349</v>
      </c>
      <c r="L1276" t="s">
        <v>9538</v>
      </c>
      <c r="M1276" s="15">
        <v>10594.23</v>
      </c>
      <c r="N1276" t="s">
        <v>12</v>
      </c>
      <c r="O1276" t="s">
        <v>12</v>
      </c>
      <c r="P1276" t="s">
        <v>13</v>
      </c>
      <c r="Q1276">
        <v>56</v>
      </c>
      <c r="U1276" s="1" t="s">
        <v>1096</v>
      </c>
      <c r="V1276" t="str">
        <f t="shared" si="285"/>
        <v>Ritter</v>
      </c>
      <c r="W1276">
        <f t="shared" si="286"/>
        <v>24.035</v>
      </c>
      <c r="X1276">
        <f t="shared" si="287"/>
        <v>6.11</v>
      </c>
      <c r="Y1276" t="str">
        <f t="shared" si="288"/>
        <v>No</v>
      </c>
      <c r="Z1276" t="str">
        <f t="shared" si="289"/>
        <v>No</v>
      </c>
      <c r="AA1276" t="str">
        <f t="shared" si="290"/>
        <v>No</v>
      </c>
      <c r="AB1276">
        <f t="shared" si="291"/>
        <v>0</v>
      </c>
      <c r="AC1276" t="str">
        <f t="shared" si="292"/>
        <v>No</v>
      </c>
      <c r="AD1276" t="str">
        <f t="shared" si="293"/>
        <v>Normal weight</v>
      </c>
      <c r="AE1276" t="str">
        <f t="shared" si="294"/>
        <v>Prediabetes</v>
      </c>
      <c r="AF1276" t="str">
        <f t="shared" si="295"/>
        <v>3-Nov-1966</v>
      </c>
      <c r="AG1276" s="18">
        <f>VLOOKUP($U1276,$A1275:$Q$2344,13,FALSE)</f>
        <v>10594.23</v>
      </c>
      <c r="AH1276" t="str">
        <f t="shared" si="296"/>
        <v>tier - 3</v>
      </c>
      <c r="AI1276" t="str">
        <f t="shared" si="297"/>
        <v>tier - 3</v>
      </c>
      <c r="AJ1276" t="str">
        <f t="shared" si="298"/>
        <v>R1013</v>
      </c>
      <c r="AK1276">
        <f t="shared" si="299"/>
        <v>56</v>
      </c>
    </row>
    <row r="1277" spans="1:37" ht="15.6" x14ac:dyDescent="0.3">
      <c r="A1277" s="1" t="s">
        <v>1095</v>
      </c>
      <c r="B1277" t="s">
        <v>5642</v>
      </c>
      <c r="C1277">
        <v>23.56</v>
      </c>
      <c r="D1277">
        <v>5.97</v>
      </c>
      <c r="E1277" t="s">
        <v>2380</v>
      </c>
      <c r="F1277" t="s">
        <v>2380</v>
      </c>
      <c r="G1277" t="s">
        <v>2380</v>
      </c>
      <c r="H1277">
        <v>0</v>
      </c>
      <c r="I1277" t="s">
        <v>2380</v>
      </c>
      <c r="J1277" t="s">
        <v>8346</v>
      </c>
      <c r="K1277" t="s">
        <v>8349</v>
      </c>
      <c r="L1277" t="s">
        <v>9539</v>
      </c>
      <c r="M1277" s="15">
        <v>10594.5</v>
      </c>
      <c r="N1277" t="s">
        <v>12</v>
      </c>
      <c r="O1277" t="s">
        <v>16</v>
      </c>
      <c r="P1277" t="s">
        <v>23</v>
      </c>
      <c r="Q1277">
        <v>55</v>
      </c>
      <c r="U1277" s="1" t="s">
        <v>1095</v>
      </c>
      <c r="V1277" t="str">
        <f t="shared" si="285"/>
        <v>Deeg</v>
      </c>
      <c r="W1277">
        <f t="shared" si="286"/>
        <v>23.56</v>
      </c>
      <c r="X1277">
        <f t="shared" si="287"/>
        <v>5.97</v>
      </c>
      <c r="Y1277" t="str">
        <f t="shared" si="288"/>
        <v>No</v>
      </c>
      <c r="Z1277" t="str">
        <f t="shared" si="289"/>
        <v>No</v>
      </c>
      <c r="AA1277" t="str">
        <f t="shared" si="290"/>
        <v>No</v>
      </c>
      <c r="AB1277">
        <f t="shared" si="291"/>
        <v>0</v>
      </c>
      <c r="AC1277" t="str">
        <f t="shared" si="292"/>
        <v>No</v>
      </c>
      <c r="AD1277" t="str">
        <f t="shared" si="293"/>
        <v>Normal weight</v>
      </c>
      <c r="AE1277" t="str">
        <f t="shared" si="294"/>
        <v>Prediabetes</v>
      </c>
      <c r="AF1277" t="str">
        <f t="shared" si="295"/>
        <v>29-Nov-1967</v>
      </c>
      <c r="AG1277" s="18">
        <f>VLOOKUP($U1277,$A1276:$Q$2344,13,FALSE)</f>
        <v>10594.5</v>
      </c>
      <c r="AH1277" t="str">
        <f t="shared" si="296"/>
        <v>tier - 3</v>
      </c>
      <c r="AI1277" t="str">
        <f t="shared" si="297"/>
        <v>tier - 1</v>
      </c>
      <c r="AJ1277" t="str">
        <f t="shared" si="298"/>
        <v>R1012</v>
      </c>
      <c r="AK1277">
        <f t="shared" si="299"/>
        <v>55</v>
      </c>
    </row>
    <row r="1278" spans="1:37" ht="15.6" x14ac:dyDescent="0.3">
      <c r="A1278" s="1" t="s">
        <v>1094</v>
      </c>
      <c r="B1278" t="s">
        <v>5894</v>
      </c>
      <c r="C1278">
        <v>27.17</v>
      </c>
      <c r="D1278">
        <v>10.81</v>
      </c>
      <c r="E1278" t="s">
        <v>2380</v>
      </c>
      <c r="F1278" t="s">
        <v>2380</v>
      </c>
      <c r="G1278" t="s">
        <v>2380</v>
      </c>
      <c r="H1278">
        <v>2</v>
      </c>
      <c r="I1278" t="s">
        <v>2380</v>
      </c>
      <c r="J1278" t="s">
        <v>8345</v>
      </c>
      <c r="K1278" t="s">
        <v>8348</v>
      </c>
      <c r="L1278" t="s">
        <v>9540</v>
      </c>
      <c r="M1278" s="15">
        <v>10600.55</v>
      </c>
      <c r="N1278" t="s">
        <v>12</v>
      </c>
      <c r="O1278" t="s">
        <v>16</v>
      </c>
      <c r="P1278" t="s">
        <v>23</v>
      </c>
      <c r="Q1278">
        <v>50</v>
      </c>
      <c r="U1278" s="1" t="s">
        <v>1094</v>
      </c>
      <c r="V1278" t="str">
        <f t="shared" si="285"/>
        <v>Pretot</v>
      </c>
      <c r="W1278">
        <f t="shared" si="286"/>
        <v>27.17</v>
      </c>
      <c r="X1278">
        <f t="shared" si="287"/>
        <v>10.81</v>
      </c>
      <c r="Y1278" t="str">
        <f t="shared" si="288"/>
        <v>No</v>
      </c>
      <c r="Z1278" t="str">
        <f t="shared" si="289"/>
        <v>No</v>
      </c>
      <c r="AA1278" t="str">
        <f t="shared" si="290"/>
        <v>No</v>
      </c>
      <c r="AB1278">
        <f t="shared" si="291"/>
        <v>2</v>
      </c>
      <c r="AC1278" t="str">
        <f t="shared" si="292"/>
        <v>No</v>
      </c>
      <c r="AD1278" t="str">
        <f t="shared" si="293"/>
        <v>Over weight</v>
      </c>
      <c r="AE1278" t="str">
        <f t="shared" si="294"/>
        <v>Diabetes</v>
      </c>
      <c r="AF1278" t="str">
        <f t="shared" si="295"/>
        <v>14-Dec-1972</v>
      </c>
      <c r="AG1278" s="18">
        <f>VLOOKUP($U1278,$A1277:$Q$2344,13,FALSE)</f>
        <v>10600.55</v>
      </c>
      <c r="AH1278" t="str">
        <f t="shared" si="296"/>
        <v>tier - 3</v>
      </c>
      <c r="AI1278" t="str">
        <f t="shared" si="297"/>
        <v>tier - 1</v>
      </c>
      <c r="AJ1278" t="str">
        <f t="shared" si="298"/>
        <v>R1012</v>
      </c>
      <c r="AK1278">
        <f t="shared" si="299"/>
        <v>50</v>
      </c>
    </row>
    <row r="1279" spans="1:37" ht="15.6" x14ac:dyDescent="0.3">
      <c r="A1279" s="1" t="s">
        <v>1093</v>
      </c>
      <c r="B1279" t="s">
        <v>5895</v>
      </c>
      <c r="C1279">
        <v>34.32</v>
      </c>
      <c r="D1279">
        <v>5.7</v>
      </c>
      <c r="E1279" t="s">
        <v>2381</v>
      </c>
      <c r="F1279" t="s">
        <v>2380</v>
      </c>
      <c r="G1279" t="s">
        <v>2381</v>
      </c>
      <c r="H1279">
        <v>1</v>
      </c>
      <c r="I1279" t="s">
        <v>2380</v>
      </c>
      <c r="J1279" t="s">
        <v>8344</v>
      </c>
      <c r="K1279" t="s">
        <v>8349</v>
      </c>
      <c r="L1279" t="s">
        <v>9541</v>
      </c>
      <c r="M1279" s="15">
        <v>10601.41</v>
      </c>
      <c r="N1279" t="s">
        <v>12</v>
      </c>
      <c r="O1279" t="s">
        <v>11</v>
      </c>
      <c r="P1279" t="s">
        <v>42</v>
      </c>
      <c r="Q1279">
        <v>56</v>
      </c>
      <c r="U1279" s="1" t="s">
        <v>1093</v>
      </c>
      <c r="V1279" t="str">
        <f t="shared" si="285"/>
        <v>Willsey</v>
      </c>
      <c r="W1279">
        <f t="shared" si="286"/>
        <v>34.32</v>
      </c>
      <c r="X1279">
        <f t="shared" si="287"/>
        <v>5.7</v>
      </c>
      <c r="Y1279" t="str">
        <f t="shared" si="288"/>
        <v>Yes</v>
      </c>
      <c r="Z1279" t="str">
        <f t="shared" si="289"/>
        <v>No</v>
      </c>
      <c r="AA1279" t="str">
        <f t="shared" si="290"/>
        <v>Yes</v>
      </c>
      <c r="AB1279">
        <f t="shared" si="291"/>
        <v>1</v>
      </c>
      <c r="AC1279" t="str">
        <f t="shared" si="292"/>
        <v>No</v>
      </c>
      <c r="AD1279" t="str">
        <f t="shared" si="293"/>
        <v>Obesity</v>
      </c>
      <c r="AE1279" t="str">
        <f t="shared" si="294"/>
        <v>Prediabetes</v>
      </c>
      <c r="AF1279" t="str">
        <f t="shared" si="295"/>
        <v>20-Jul-1966</v>
      </c>
      <c r="AG1279" s="18">
        <f>VLOOKUP($U1279,$A1278:$Q$2344,13,FALSE)</f>
        <v>10601.41</v>
      </c>
      <c r="AH1279" t="str">
        <f t="shared" si="296"/>
        <v>tier - 3</v>
      </c>
      <c r="AI1279" t="str">
        <f t="shared" si="297"/>
        <v>tier - 2</v>
      </c>
      <c r="AJ1279" t="str">
        <f t="shared" si="298"/>
        <v>R1011</v>
      </c>
      <c r="AK1279">
        <f t="shared" si="299"/>
        <v>56</v>
      </c>
    </row>
    <row r="1280" spans="1:37" ht="15.6" x14ac:dyDescent="0.3">
      <c r="A1280" s="1" t="s">
        <v>1092</v>
      </c>
      <c r="B1280" t="s">
        <v>5896</v>
      </c>
      <c r="C1280">
        <v>23.87</v>
      </c>
      <c r="D1280">
        <v>4.7699999999999996</v>
      </c>
      <c r="E1280" t="s">
        <v>2381</v>
      </c>
      <c r="F1280" t="s">
        <v>2380</v>
      </c>
      <c r="G1280" t="s">
        <v>2381</v>
      </c>
      <c r="H1280">
        <v>1</v>
      </c>
      <c r="I1280" t="s">
        <v>2380</v>
      </c>
      <c r="J1280" t="s">
        <v>8346</v>
      </c>
      <c r="K1280" t="s">
        <v>8350</v>
      </c>
      <c r="L1280" t="s">
        <v>9542</v>
      </c>
      <c r="M1280" s="15">
        <v>10601.63</v>
      </c>
      <c r="N1280" t="s">
        <v>12</v>
      </c>
      <c r="O1280" t="s">
        <v>11</v>
      </c>
      <c r="P1280" t="s">
        <v>23</v>
      </c>
      <c r="Q1280">
        <v>55</v>
      </c>
      <c r="U1280" s="1" t="s">
        <v>1092</v>
      </c>
      <c r="V1280" t="str">
        <f t="shared" si="285"/>
        <v>Roach</v>
      </c>
      <c r="W1280">
        <f t="shared" si="286"/>
        <v>23.87</v>
      </c>
      <c r="X1280">
        <f t="shared" si="287"/>
        <v>4.7699999999999996</v>
      </c>
      <c r="Y1280" t="str">
        <f t="shared" si="288"/>
        <v>Yes</v>
      </c>
      <c r="Z1280" t="str">
        <f t="shared" si="289"/>
        <v>No</v>
      </c>
      <c r="AA1280" t="str">
        <f t="shared" si="290"/>
        <v>Yes</v>
      </c>
      <c r="AB1280">
        <f t="shared" si="291"/>
        <v>1</v>
      </c>
      <c r="AC1280" t="str">
        <f t="shared" si="292"/>
        <v>No</v>
      </c>
      <c r="AD1280" t="str">
        <f t="shared" si="293"/>
        <v>Normal weight</v>
      </c>
      <c r="AE1280" t="str">
        <f t="shared" si="294"/>
        <v>Normal</v>
      </c>
      <c r="AF1280" t="str">
        <f t="shared" si="295"/>
        <v>23-Jun-1967</v>
      </c>
      <c r="AG1280" s="18">
        <f>VLOOKUP($U1280,$A1279:$Q$2344,13,FALSE)</f>
        <v>10601.63</v>
      </c>
      <c r="AH1280" t="str">
        <f t="shared" si="296"/>
        <v>tier - 3</v>
      </c>
      <c r="AI1280" t="str">
        <f t="shared" si="297"/>
        <v>tier - 2</v>
      </c>
      <c r="AJ1280" t="str">
        <f t="shared" si="298"/>
        <v>R1012</v>
      </c>
      <c r="AK1280">
        <f t="shared" si="299"/>
        <v>55</v>
      </c>
    </row>
    <row r="1281" spans="1:37" ht="15.6" x14ac:dyDescent="0.3">
      <c r="A1281" s="1" t="s">
        <v>1091</v>
      </c>
      <c r="B1281" t="s">
        <v>5897</v>
      </c>
      <c r="C1281">
        <v>30.15</v>
      </c>
      <c r="D1281">
        <v>4.25</v>
      </c>
      <c r="E1281" t="s">
        <v>2380</v>
      </c>
      <c r="F1281" t="s">
        <v>2380</v>
      </c>
      <c r="G1281" t="s">
        <v>2380</v>
      </c>
      <c r="H1281">
        <v>1</v>
      </c>
      <c r="I1281" t="s">
        <v>2380</v>
      </c>
      <c r="J1281" t="s">
        <v>8344</v>
      </c>
      <c r="K1281" t="s">
        <v>8350</v>
      </c>
      <c r="L1281" t="s">
        <v>9543</v>
      </c>
      <c r="M1281" s="15">
        <v>10602.39</v>
      </c>
      <c r="N1281" t="s">
        <v>12</v>
      </c>
      <c r="O1281" t="s">
        <v>12</v>
      </c>
      <c r="P1281" t="s">
        <v>42</v>
      </c>
      <c r="Q1281">
        <v>56</v>
      </c>
      <c r="U1281" s="1" t="s">
        <v>1091</v>
      </c>
      <c r="V1281" t="str">
        <f t="shared" si="285"/>
        <v>Jacobsen</v>
      </c>
      <c r="W1281">
        <f t="shared" si="286"/>
        <v>30.15</v>
      </c>
      <c r="X1281">
        <f t="shared" si="287"/>
        <v>4.25</v>
      </c>
      <c r="Y1281" t="str">
        <f t="shared" si="288"/>
        <v>No</v>
      </c>
      <c r="Z1281" t="str">
        <f t="shared" si="289"/>
        <v>No</v>
      </c>
      <c r="AA1281" t="str">
        <f t="shared" si="290"/>
        <v>No</v>
      </c>
      <c r="AB1281">
        <f t="shared" si="291"/>
        <v>1</v>
      </c>
      <c r="AC1281" t="str">
        <f t="shared" si="292"/>
        <v>No</v>
      </c>
      <c r="AD1281" t="str">
        <f t="shared" si="293"/>
        <v>Obesity</v>
      </c>
      <c r="AE1281" t="str">
        <f t="shared" si="294"/>
        <v>Normal</v>
      </c>
      <c r="AF1281" t="str">
        <f t="shared" si="295"/>
        <v>2-Jul-1966</v>
      </c>
      <c r="AG1281" s="18">
        <f>VLOOKUP($U1281,$A1280:$Q$2344,13,FALSE)</f>
        <v>10602.39</v>
      </c>
      <c r="AH1281" t="str">
        <f t="shared" si="296"/>
        <v>tier - 3</v>
      </c>
      <c r="AI1281" t="str">
        <f t="shared" si="297"/>
        <v>tier - 3</v>
      </c>
      <c r="AJ1281" t="str">
        <f t="shared" si="298"/>
        <v>R1011</v>
      </c>
      <c r="AK1281">
        <f t="shared" si="299"/>
        <v>56</v>
      </c>
    </row>
    <row r="1282" spans="1:37" ht="15.6" x14ac:dyDescent="0.3">
      <c r="A1282" s="1" t="s">
        <v>1090</v>
      </c>
      <c r="B1282" t="s">
        <v>5898</v>
      </c>
      <c r="C1282">
        <v>26.36</v>
      </c>
      <c r="D1282">
        <v>5.52</v>
      </c>
      <c r="E1282" t="s">
        <v>2380</v>
      </c>
      <c r="F1282" t="s">
        <v>2380</v>
      </c>
      <c r="G1282" t="s">
        <v>2380</v>
      </c>
      <c r="H1282">
        <v>0</v>
      </c>
      <c r="I1282" t="s">
        <v>2380</v>
      </c>
      <c r="J1282" t="s">
        <v>8345</v>
      </c>
      <c r="K1282" t="s">
        <v>8350</v>
      </c>
      <c r="L1282" t="s">
        <v>9544</v>
      </c>
      <c r="M1282" s="15">
        <v>10608.67</v>
      </c>
      <c r="N1282" t="s">
        <v>12</v>
      </c>
      <c r="O1282" t="s">
        <v>12</v>
      </c>
      <c r="P1282" t="s">
        <v>23</v>
      </c>
      <c r="Q1282">
        <v>57</v>
      </c>
      <c r="U1282" s="1" t="s">
        <v>1090</v>
      </c>
      <c r="V1282" t="str">
        <f t="shared" si="285"/>
        <v>O'Hora</v>
      </c>
      <c r="W1282">
        <f t="shared" si="286"/>
        <v>26.36</v>
      </c>
      <c r="X1282">
        <f t="shared" si="287"/>
        <v>5.52</v>
      </c>
      <c r="Y1282" t="str">
        <f t="shared" si="288"/>
        <v>No</v>
      </c>
      <c r="Z1282" t="str">
        <f t="shared" si="289"/>
        <v>No</v>
      </c>
      <c r="AA1282" t="str">
        <f t="shared" si="290"/>
        <v>No</v>
      </c>
      <c r="AB1282">
        <f t="shared" si="291"/>
        <v>0</v>
      </c>
      <c r="AC1282" t="str">
        <f t="shared" si="292"/>
        <v>No</v>
      </c>
      <c r="AD1282" t="str">
        <f t="shared" si="293"/>
        <v>Over weight</v>
      </c>
      <c r="AE1282" t="str">
        <f t="shared" si="294"/>
        <v>Normal</v>
      </c>
      <c r="AF1282" t="str">
        <f t="shared" si="295"/>
        <v>27-Jun-1965</v>
      </c>
      <c r="AG1282" s="18">
        <f>VLOOKUP($U1282,$A1281:$Q$2344,13,FALSE)</f>
        <v>10608.67</v>
      </c>
      <c r="AH1282" t="str">
        <f t="shared" si="296"/>
        <v>tier - 3</v>
      </c>
      <c r="AI1282" t="str">
        <f t="shared" si="297"/>
        <v>tier - 3</v>
      </c>
      <c r="AJ1282" t="str">
        <f t="shared" si="298"/>
        <v>R1012</v>
      </c>
      <c r="AK1282">
        <f t="shared" si="299"/>
        <v>57</v>
      </c>
    </row>
    <row r="1283" spans="1:37" ht="15.6" x14ac:dyDescent="0.3">
      <c r="A1283" s="1" t="s">
        <v>1089</v>
      </c>
      <c r="B1283" t="s">
        <v>5899</v>
      </c>
      <c r="C1283">
        <v>45.32</v>
      </c>
      <c r="D1283">
        <v>6.53</v>
      </c>
      <c r="E1283" t="s">
        <v>2381</v>
      </c>
      <c r="F1283" t="s">
        <v>2380</v>
      </c>
      <c r="G1283" t="s">
        <v>2380</v>
      </c>
      <c r="H1283">
        <v>1</v>
      </c>
      <c r="I1283" t="s">
        <v>2380</v>
      </c>
      <c r="J1283" t="s">
        <v>8344</v>
      </c>
      <c r="K1283" t="s">
        <v>8348</v>
      </c>
      <c r="L1283" t="s">
        <v>9545</v>
      </c>
      <c r="M1283" s="15">
        <v>10617.04</v>
      </c>
      <c r="N1283" t="s">
        <v>12</v>
      </c>
      <c r="O1283" t="s">
        <v>12</v>
      </c>
      <c r="P1283" t="s">
        <v>535</v>
      </c>
      <c r="Q1283">
        <v>30</v>
      </c>
      <c r="U1283" s="1" t="s">
        <v>1089</v>
      </c>
      <c r="V1283" t="str">
        <f t="shared" ref="V1283:V1346" si="300">VLOOKUP($U1283,$A1282:$Q3625,2,FALSE)</f>
        <v>Amato</v>
      </c>
      <c r="W1283">
        <f t="shared" ref="W1283:W1346" si="301">VLOOKUP($U1283,$A1282:$Q3625,3,FALSE)</f>
        <v>45.32</v>
      </c>
      <c r="X1283">
        <f t="shared" ref="X1283:X1346" si="302">VLOOKUP($U1283,$A1282:$Q3625,4,FALSE)</f>
        <v>6.53</v>
      </c>
      <c r="Y1283" t="str">
        <f t="shared" ref="Y1283:Y1346" si="303">VLOOKUP($U1283,$A1282:$Q3625,5,FALSE)</f>
        <v>Yes</v>
      </c>
      <c r="Z1283" t="str">
        <f t="shared" ref="Z1283:Z1346" si="304">VLOOKUP($U1283,$A1282:$Q3625,6,FALSE)</f>
        <v>No</v>
      </c>
      <c r="AA1283" t="str">
        <f t="shared" ref="AA1283:AA1346" si="305">VLOOKUP($U1283,$A1282:$Q3625,7,FALSE)</f>
        <v>No</v>
      </c>
      <c r="AB1283">
        <f t="shared" ref="AB1283:AB1346" si="306">VLOOKUP($U1283,$A1282:$Q3625,8,FALSE)</f>
        <v>1</v>
      </c>
      <c r="AC1283" t="str">
        <f t="shared" ref="AC1283:AC1346" si="307">VLOOKUP($U1283,$A1282:$Q3625,9,FALSE)</f>
        <v>No</v>
      </c>
      <c r="AD1283" t="str">
        <f t="shared" ref="AD1283:AD1346" si="308">VLOOKUP($U1283,$A1282:$Q3625,10,FALSE)</f>
        <v>Obesity</v>
      </c>
      <c r="AE1283" t="str">
        <f t="shared" ref="AE1283:AE1346" si="309">VLOOKUP($U1283,$A1282:$Q3625,11,FALSE)</f>
        <v>Diabetes</v>
      </c>
      <c r="AF1283" t="str">
        <f t="shared" ref="AF1283:AF1346" si="310">VLOOKUP($U1283,$A1282:$Q3625,12,FALSE)</f>
        <v>23-Jul-1992</v>
      </c>
      <c r="AG1283" s="18">
        <f>VLOOKUP($U1283,$A1282:$Q$2344,13,FALSE)</f>
        <v>10617.04</v>
      </c>
      <c r="AH1283" t="str">
        <f t="shared" ref="AH1283:AH1346" si="311">VLOOKUP($U1283,$A1282:$Q3625,14,FALSE)</f>
        <v>tier - 3</v>
      </c>
      <c r="AI1283" t="str">
        <f t="shared" ref="AI1283:AI1346" si="312">VLOOKUP($U1283,$A1282:$Q3625,15,FALSE)</f>
        <v>tier - 3</v>
      </c>
      <c r="AJ1283" t="str">
        <f t="shared" ref="AJ1283:AJ1346" si="313">VLOOKUP($U1283,$A1282:$Q3625,16,FALSE)</f>
        <v>R1026</v>
      </c>
      <c r="AK1283">
        <f t="shared" ref="AK1283:AK1346" si="314">VLOOKUP($U1283,$A1282:$Q3625,17,FALSE)</f>
        <v>30</v>
      </c>
    </row>
    <row r="1284" spans="1:37" ht="15.6" x14ac:dyDescent="0.3">
      <c r="A1284" s="1" t="s">
        <v>1088</v>
      </c>
      <c r="B1284" t="s">
        <v>4977</v>
      </c>
      <c r="C1284">
        <v>31.93</v>
      </c>
      <c r="D1284">
        <v>4.82</v>
      </c>
      <c r="E1284" t="s">
        <v>2381</v>
      </c>
      <c r="F1284" t="s">
        <v>2380</v>
      </c>
      <c r="G1284" t="s">
        <v>2380</v>
      </c>
      <c r="H1284">
        <v>1</v>
      </c>
      <c r="I1284" t="s">
        <v>2380</v>
      </c>
      <c r="J1284" t="s">
        <v>8344</v>
      </c>
      <c r="K1284" t="s">
        <v>8350</v>
      </c>
      <c r="L1284" t="s">
        <v>8922</v>
      </c>
      <c r="M1284" s="15">
        <v>10620.26</v>
      </c>
      <c r="N1284" t="s">
        <v>12</v>
      </c>
      <c r="O1284" t="s">
        <v>12</v>
      </c>
      <c r="P1284" t="s">
        <v>23</v>
      </c>
      <c r="Q1284">
        <v>32</v>
      </c>
      <c r="U1284" s="1" t="s">
        <v>1088</v>
      </c>
      <c r="V1284" t="str">
        <f t="shared" si="300"/>
        <v>Reed</v>
      </c>
      <c r="W1284">
        <f t="shared" si="301"/>
        <v>31.93</v>
      </c>
      <c r="X1284">
        <f t="shared" si="302"/>
        <v>4.82</v>
      </c>
      <c r="Y1284" t="str">
        <f t="shared" si="303"/>
        <v>Yes</v>
      </c>
      <c r="Z1284" t="str">
        <f t="shared" si="304"/>
        <v>No</v>
      </c>
      <c r="AA1284" t="str">
        <f t="shared" si="305"/>
        <v>No</v>
      </c>
      <c r="AB1284">
        <f t="shared" si="306"/>
        <v>1</v>
      </c>
      <c r="AC1284" t="str">
        <f t="shared" si="307"/>
        <v>No</v>
      </c>
      <c r="AD1284" t="str">
        <f t="shared" si="308"/>
        <v>Obesity</v>
      </c>
      <c r="AE1284" t="str">
        <f t="shared" si="309"/>
        <v>Normal</v>
      </c>
      <c r="AF1284" t="str">
        <f t="shared" si="310"/>
        <v>6-Jul-1990</v>
      </c>
      <c r="AG1284" s="18">
        <f>VLOOKUP($U1284,$A1283:$Q$2344,13,FALSE)</f>
        <v>10620.26</v>
      </c>
      <c r="AH1284" t="str">
        <f t="shared" si="311"/>
        <v>tier - 3</v>
      </c>
      <c r="AI1284" t="str">
        <f t="shared" si="312"/>
        <v>tier - 3</v>
      </c>
      <c r="AJ1284" t="str">
        <f t="shared" si="313"/>
        <v>R1012</v>
      </c>
      <c r="AK1284">
        <f t="shared" si="314"/>
        <v>32</v>
      </c>
    </row>
    <row r="1285" spans="1:37" ht="15.6" x14ac:dyDescent="0.3">
      <c r="A1285" s="1" t="s">
        <v>1087</v>
      </c>
      <c r="B1285" t="s">
        <v>5900</v>
      </c>
      <c r="C1285">
        <v>36</v>
      </c>
      <c r="D1285">
        <v>11.94</v>
      </c>
      <c r="E1285" t="s">
        <v>2381</v>
      </c>
      <c r="F1285" t="s">
        <v>2380</v>
      </c>
      <c r="G1285" t="s">
        <v>2380</v>
      </c>
      <c r="H1285">
        <v>1</v>
      </c>
      <c r="I1285" t="s">
        <v>2380</v>
      </c>
      <c r="J1285" t="s">
        <v>8344</v>
      </c>
      <c r="K1285" t="s">
        <v>8348</v>
      </c>
      <c r="L1285" t="s">
        <v>9546</v>
      </c>
      <c r="M1285" s="15">
        <v>10627.81</v>
      </c>
      <c r="N1285" t="s">
        <v>12</v>
      </c>
      <c r="O1285" t="s">
        <v>12</v>
      </c>
      <c r="P1285" t="s">
        <v>13</v>
      </c>
      <c r="Q1285">
        <v>58</v>
      </c>
      <c r="U1285" s="1" t="s">
        <v>1087</v>
      </c>
      <c r="V1285" t="str">
        <f t="shared" si="300"/>
        <v>Wegner</v>
      </c>
      <c r="W1285">
        <f t="shared" si="301"/>
        <v>36</v>
      </c>
      <c r="X1285">
        <f t="shared" si="302"/>
        <v>11.94</v>
      </c>
      <c r="Y1285" t="str">
        <f t="shared" si="303"/>
        <v>Yes</v>
      </c>
      <c r="Z1285" t="str">
        <f t="shared" si="304"/>
        <v>No</v>
      </c>
      <c r="AA1285" t="str">
        <f t="shared" si="305"/>
        <v>No</v>
      </c>
      <c r="AB1285">
        <f t="shared" si="306"/>
        <v>1</v>
      </c>
      <c r="AC1285" t="str">
        <f t="shared" si="307"/>
        <v>No</v>
      </c>
      <c r="AD1285" t="str">
        <f t="shared" si="308"/>
        <v>Obesity</v>
      </c>
      <c r="AE1285" t="str">
        <f t="shared" si="309"/>
        <v>Diabetes</v>
      </c>
      <c r="AF1285" t="str">
        <f t="shared" si="310"/>
        <v>8-Aug-1964</v>
      </c>
      <c r="AG1285" s="18">
        <f>VLOOKUP($U1285,$A1284:$Q$2344,13,FALSE)</f>
        <v>10627.81</v>
      </c>
      <c r="AH1285" t="str">
        <f t="shared" si="311"/>
        <v>tier - 3</v>
      </c>
      <c r="AI1285" t="str">
        <f t="shared" si="312"/>
        <v>tier - 3</v>
      </c>
      <c r="AJ1285" t="str">
        <f t="shared" si="313"/>
        <v>R1013</v>
      </c>
      <c r="AK1285">
        <f t="shared" si="314"/>
        <v>58</v>
      </c>
    </row>
    <row r="1286" spans="1:37" ht="15.6" x14ac:dyDescent="0.3">
      <c r="A1286" s="1" t="s">
        <v>1086</v>
      </c>
      <c r="B1286" t="s">
        <v>5901</v>
      </c>
      <c r="C1286">
        <v>32</v>
      </c>
      <c r="D1286">
        <v>7.85</v>
      </c>
      <c r="E1286" t="s">
        <v>2381</v>
      </c>
      <c r="F1286" t="s">
        <v>2380</v>
      </c>
      <c r="G1286" t="s">
        <v>2380</v>
      </c>
      <c r="H1286">
        <v>1</v>
      </c>
      <c r="I1286" t="s">
        <v>2380</v>
      </c>
      <c r="J1286" t="s">
        <v>8344</v>
      </c>
      <c r="K1286" t="s">
        <v>8348</v>
      </c>
      <c r="L1286" t="s">
        <v>9547</v>
      </c>
      <c r="M1286" s="15">
        <v>10665.44</v>
      </c>
      <c r="N1286" t="s">
        <v>12</v>
      </c>
      <c r="O1286" t="s">
        <v>11</v>
      </c>
      <c r="P1286" t="s">
        <v>300</v>
      </c>
      <c r="Q1286">
        <v>46</v>
      </c>
      <c r="U1286" s="1" t="s">
        <v>1086</v>
      </c>
      <c r="V1286" t="str">
        <f t="shared" si="300"/>
        <v>Bokun</v>
      </c>
      <c r="W1286">
        <f t="shared" si="301"/>
        <v>32</v>
      </c>
      <c r="X1286">
        <f t="shared" si="302"/>
        <v>7.85</v>
      </c>
      <c r="Y1286" t="str">
        <f t="shared" si="303"/>
        <v>Yes</v>
      </c>
      <c r="Z1286" t="str">
        <f t="shared" si="304"/>
        <v>No</v>
      </c>
      <c r="AA1286" t="str">
        <f t="shared" si="305"/>
        <v>No</v>
      </c>
      <c r="AB1286">
        <f t="shared" si="306"/>
        <v>1</v>
      </c>
      <c r="AC1286" t="str">
        <f t="shared" si="307"/>
        <v>No</v>
      </c>
      <c r="AD1286" t="str">
        <f t="shared" si="308"/>
        <v>Obesity</v>
      </c>
      <c r="AE1286" t="str">
        <f t="shared" si="309"/>
        <v>Diabetes</v>
      </c>
      <c r="AF1286" t="str">
        <f t="shared" si="310"/>
        <v>22-Nov-1976</v>
      </c>
      <c r="AG1286" s="18">
        <f>VLOOKUP($U1286,$A1285:$Q$2344,13,FALSE)</f>
        <v>10665.44</v>
      </c>
      <c r="AH1286" t="str">
        <f t="shared" si="311"/>
        <v>tier - 3</v>
      </c>
      <c r="AI1286" t="str">
        <f t="shared" si="312"/>
        <v>tier - 2</v>
      </c>
      <c r="AJ1286" t="str">
        <f t="shared" si="313"/>
        <v>R1021</v>
      </c>
      <c r="AK1286">
        <f t="shared" si="314"/>
        <v>46</v>
      </c>
    </row>
    <row r="1287" spans="1:37" ht="15.6" x14ac:dyDescent="0.3">
      <c r="A1287" s="1" t="s">
        <v>1085</v>
      </c>
      <c r="B1287" t="s">
        <v>5000</v>
      </c>
      <c r="C1287">
        <v>29.37</v>
      </c>
      <c r="D1287">
        <v>8.01</v>
      </c>
      <c r="E1287" t="s">
        <v>2381</v>
      </c>
      <c r="F1287" t="s">
        <v>2380</v>
      </c>
      <c r="G1287" t="s">
        <v>2380</v>
      </c>
      <c r="H1287">
        <v>1</v>
      </c>
      <c r="I1287" t="s">
        <v>2380</v>
      </c>
      <c r="J1287" t="s">
        <v>8345</v>
      </c>
      <c r="K1287" t="s">
        <v>8348</v>
      </c>
      <c r="L1287" t="s">
        <v>9548</v>
      </c>
      <c r="M1287" s="15">
        <v>10676.83</v>
      </c>
      <c r="N1287" t="s">
        <v>12</v>
      </c>
      <c r="O1287" t="s">
        <v>12</v>
      </c>
      <c r="P1287" t="s">
        <v>13</v>
      </c>
      <c r="Q1287">
        <v>60</v>
      </c>
      <c r="U1287" s="1" t="s">
        <v>1085</v>
      </c>
      <c r="V1287" t="str">
        <f t="shared" si="300"/>
        <v>Ainsley</v>
      </c>
      <c r="W1287">
        <f t="shared" si="301"/>
        <v>29.37</v>
      </c>
      <c r="X1287">
        <f t="shared" si="302"/>
        <v>8.01</v>
      </c>
      <c r="Y1287" t="str">
        <f t="shared" si="303"/>
        <v>Yes</v>
      </c>
      <c r="Z1287" t="str">
        <f t="shared" si="304"/>
        <v>No</v>
      </c>
      <c r="AA1287" t="str">
        <f t="shared" si="305"/>
        <v>No</v>
      </c>
      <c r="AB1287">
        <f t="shared" si="306"/>
        <v>1</v>
      </c>
      <c r="AC1287" t="str">
        <f t="shared" si="307"/>
        <v>No</v>
      </c>
      <c r="AD1287" t="str">
        <f t="shared" si="308"/>
        <v>Over weight</v>
      </c>
      <c r="AE1287" t="str">
        <f t="shared" si="309"/>
        <v>Diabetes</v>
      </c>
      <c r="AF1287" t="str">
        <f t="shared" si="310"/>
        <v>7-Sep-1962</v>
      </c>
      <c r="AG1287" s="18">
        <f>VLOOKUP($U1287,$A1286:$Q$2344,13,FALSE)</f>
        <v>10676.83</v>
      </c>
      <c r="AH1287" t="str">
        <f t="shared" si="311"/>
        <v>tier - 3</v>
      </c>
      <c r="AI1287" t="str">
        <f t="shared" si="312"/>
        <v>tier - 3</v>
      </c>
      <c r="AJ1287" t="str">
        <f t="shared" si="313"/>
        <v>R1013</v>
      </c>
      <c r="AK1287">
        <f t="shared" si="314"/>
        <v>60</v>
      </c>
    </row>
    <row r="1288" spans="1:37" ht="15.6" x14ac:dyDescent="0.3">
      <c r="A1288" s="1" t="s">
        <v>1084</v>
      </c>
      <c r="B1288" t="s">
        <v>4736</v>
      </c>
      <c r="C1288">
        <v>23.6</v>
      </c>
      <c r="D1288">
        <v>7.4</v>
      </c>
      <c r="E1288" t="s">
        <v>2381</v>
      </c>
      <c r="F1288" t="s">
        <v>2380</v>
      </c>
      <c r="G1288" t="s">
        <v>2380</v>
      </c>
      <c r="H1288">
        <v>1</v>
      </c>
      <c r="I1288" t="s">
        <v>2380</v>
      </c>
      <c r="J1288" t="s">
        <v>8346</v>
      </c>
      <c r="K1288" t="s">
        <v>8348</v>
      </c>
      <c r="L1288" t="s">
        <v>9549</v>
      </c>
      <c r="M1288" s="15">
        <v>10690.11</v>
      </c>
      <c r="N1288" t="s">
        <v>12</v>
      </c>
      <c r="O1288" t="s">
        <v>11</v>
      </c>
      <c r="P1288" t="s">
        <v>300</v>
      </c>
      <c r="Q1288">
        <v>45</v>
      </c>
      <c r="U1288" s="1" t="s">
        <v>1084</v>
      </c>
      <c r="V1288" t="str">
        <f t="shared" si="300"/>
        <v>Foster</v>
      </c>
      <c r="W1288">
        <f t="shared" si="301"/>
        <v>23.6</v>
      </c>
      <c r="X1288">
        <f t="shared" si="302"/>
        <v>7.4</v>
      </c>
      <c r="Y1288" t="str">
        <f t="shared" si="303"/>
        <v>Yes</v>
      </c>
      <c r="Z1288" t="str">
        <f t="shared" si="304"/>
        <v>No</v>
      </c>
      <c r="AA1288" t="str">
        <f t="shared" si="305"/>
        <v>No</v>
      </c>
      <c r="AB1288">
        <f t="shared" si="306"/>
        <v>1</v>
      </c>
      <c r="AC1288" t="str">
        <f t="shared" si="307"/>
        <v>No</v>
      </c>
      <c r="AD1288" t="str">
        <f t="shared" si="308"/>
        <v>Normal weight</v>
      </c>
      <c r="AE1288" t="str">
        <f t="shared" si="309"/>
        <v>Diabetes</v>
      </c>
      <c r="AF1288" t="str">
        <f t="shared" si="310"/>
        <v>2-Aug-1977</v>
      </c>
      <c r="AG1288" s="18">
        <f>VLOOKUP($U1288,$A1287:$Q$2344,13,FALSE)</f>
        <v>10690.11</v>
      </c>
      <c r="AH1288" t="str">
        <f t="shared" si="311"/>
        <v>tier - 3</v>
      </c>
      <c r="AI1288" t="str">
        <f t="shared" si="312"/>
        <v>tier - 2</v>
      </c>
      <c r="AJ1288" t="str">
        <f t="shared" si="313"/>
        <v>R1021</v>
      </c>
      <c r="AK1288">
        <f t="shared" si="314"/>
        <v>45</v>
      </c>
    </row>
    <row r="1289" spans="1:37" ht="15.6" x14ac:dyDescent="0.3">
      <c r="A1289" s="1" t="s">
        <v>1083</v>
      </c>
      <c r="B1289" t="s">
        <v>5902</v>
      </c>
      <c r="C1289">
        <v>33.155000000000001</v>
      </c>
      <c r="D1289">
        <v>8.3800000000000008</v>
      </c>
      <c r="E1289" t="s">
        <v>2381</v>
      </c>
      <c r="F1289" t="s">
        <v>2380</v>
      </c>
      <c r="G1289" t="s">
        <v>2380</v>
      </c>
      <c r="H1289">
        <v>0</v>
      </c>
      <c r="I1289" t="s">
        <v>2380</v>
      </c>
      <c r="J1289" t="s">
        <v>8344</v>
      </c>
      <c r="K1289" t="s">
        <v>8348</v>
      </c>
      <c r="L1289" t="s">
        <v>9550</v>
      </c>
      <c r="M1289" s="15">
        <v>10698.38</v>
      </c>
      <c r="N1289" t="s">
        <v>12</v>
      </c>
      <c r="O1289" t="s">
        <v>16</v>
      </c>
      <c r="P1289" t="s">
        <v>200</v>
      </c>
      <c r="Q1289">
        <v>46</v>
      </c>
      <c r="U1289" s="1" t="s">
        <v>1083</v>
      </c>
      <c r="V1289" t="str">
        <f t="shared" si="300"/>
        <v>Overpeck</v>
      </c>
      <c r="W1289">
        <f t="shared" si="301"/>
        <v>33.155000000000001</v>
      </c>
      <c r="X1289">
        <f t="shared" si="302"/>
        <v>8.3800000000000008</v>
      </c>
      <c r="Y1289" t="str">
        <f t="shared" si="303"/>
        <v>Yes</v>
      </c>
      <c r="Z1289" t="str">
        <f t="shared" si="304"/>
        <v>No</v>
      </c>
      <c r="AA1289" t="str">
        <f t="shared" si="305"/>
        <v>No</v>
      </c>
      <c r="AB1289">
        <f t="shared" si="306"/>
        <v>0</v>
      </c>
      <c r="AC1289" t="str">
        <f t="shared" si="307"/>
        <v>No</v>
      </c>
      <c r="AD1289" t="str">
        <f t="shared" si="308"/>
        <v>Obesity</v>
      </c>
      <c r="AE1289" t="str">
        <f t="shared" si="309"/>
        <v>Diabetes</v>
      </c>
      <c r="AF1289" t="str">
        <f t="shared" si="310"/>
        <v>30-Sep-1976</v>
      </c>
      <c r="AG1289" s="18">
        <f>VLOOKUP($U1289,$A1288:$Q$2344,13,FALSE)</f>
        <v>10698.38</v>
      </c>
      <c r="AH1289" t="str">
        <f t="shared" si="311"/>
        <v>tier - 3</v>
      </c>
      <c r="AI1289" t="str">
        <f t="shared" si="312"/>
        <v>tier - 1</v>
      </c>
      <c r="AJ1289" t="str">
        <f t="shared" si="313"/>
        <v>R1025</v>
      </c>
      <c r="AK1289">
        <f t="shared" si="314"/>
        <v>46</v>
      </c>
    </row>
    <row r="1290" spans="1:37" ht="15.6" x14ac:dyDescent="0.3">
      <c r="A1290" s="1" t="s">
        <v>1082</v>
      </c>
      <c r="B1290" t="s">
        <v>5903</v>
      </c>
      <c r="C1290">
        <v>24.32</v>
      </c>
      <c r="D1290">
        <v>11.56</v>
      </c>
      <c r="E1290" t="s">
        <v>2381</v>
      </c>
      <c r="F1290" t="s">
        <v>2380</v>
      </c>
      <c r="G1290" t="s">
        <v>2380</v>
      </c>
      <c r="H1290">
        <v>1</v>
      </c>
      <c r="I1290" t="s">
        <v>2380</v>
      </c>
      <c r="J1290" t="s">
        <v>8346</v>
      </c>
      <c r="K1290" t="s">
        <v>8348</v>
      </c>
      <c r="L1290" t="s">
        <v>9551</v>
      </c>
      <c r="M1290" s="15">
        <v>10702.64</v>
      </c>
      <c r="N1290" t="s">
        <v>12</v>
      </c>
      <c r="O1290" t="s">
        <v>12</v>
      </c>
      <c r="P1290" t="s">
        <v>13</v>
      </c>
      <c r="Q1290">
        <v>50</v>
      </c>
      <c r="U1290" s="1" t="s">
        <v>1082</v>
      </c>
      <c r="V1290" t="str">
        <f t="shared" si="300"/>
        <v>Levine</v>
      </c>
      <c r="W1290">
        <f t="shared" si="301"/>
        <v>24.32</v>
      </c>
      <c r="X1290">
        <f t="shared" si="302"/>
        <v>11.56</v>
      </c>
      <c r="Y1290" t="str">
        <f t="shared" si="303"/>
        <v>Yes</v>
      </c>
      <c r="Z1290" t="str">
        <f t="shared" si="304"/>
        <v>No</v>
      </c>
      <c r="AA1290" t="str">
        <f t="shared" si="305"/>
        <v>No</v>
      </c>
      <c r="AB1290">
        <f t="shared" si="306"/>
        <v>1</v>
      </c>
      <c r="AC1290" t="str">
        <f t="shared" si="307"/>
        <v>No</v>
      </c>
      <c r="AD1290" t="str">
        <f t="shared" si="308"/>
        <v>Normal weight</v>
      </c>
      <c r="AE1290" t="str">
        <f t="shared" si="309"/>
        <v>Diabetes</v>
      </c>
      <c r="AF1290" t="str">
        <f t="shared" si="310"/>
        <v>24-Oct-1972</v>
      </c>
      <c r="AG1290" s="18">
        <f>VLOOKUP($U1290,$A1289:$Q$2344,13,FALSE)</f>
        <v>10702.64</v>
      </c>
      <c r="AH1290" t="str">
        <f t="shared" si="311"/>
        <v>tier - 3</v>
      </c>
      <c r="AI1290" t="str">
        <f t="shared" si="312"/>
        <v>tier - 3</v>
      </c>
      <c r="AJ1290" t="str">
        <f t="shared" si="313"/>
        <v>R1013</v>
      </c>
      <c r="AK1290">
        <f t="shared" si="314"/>
        <v>50</v>
      </c>
    </row>
    <row r="1291" spans="1:37" ht="15.6" x14ac:dyDescent="0.3">
      <c r="A1291" s="1" t="s">
        <v>1081</v>
      </c>
      <c r="B1291" t="s">
        <v>5182</v>
      </c>
      <c r="C1291">
        <v>36.299999999999997</v>
      </c>
      <c r="D1291">
        <v>4.6100000000000003</v>
      </c>
      <c r="E1291" t="s">
        <v>2380</v>
      </c>
      <c r="F1291" t="s">
        <v>2380</v>
      </c>
      <c r="G1291" t="s">
        <v>2380</v>
      </c>
      <c r="H1291">
        <v>0</v>
      </c>
      <c r="I1291" t="s">
        <v>2380</v>
      </c>
      <c r="J1291" t="s">
        <v>8344</v>
      </c>
      <c r="K1291" t="s">
        <v>8350</v>
      </c>
      <c r="L1291" t="s">
        <v>9552</v>
      </c>
      <c r="M1291" s="15">
        <v>10704.47</v>
      </c>
      <c r="N1291" t="s">
        <v>12</v>
      </c>
      <c r="O1291" t="s">
        <v>11</v>
      </c>
      <c r="P1291" t="s">
        <v>42</v>
      </c>
      <c r="Q1291">
        <v>55</v>
      </c>
      <c r="U1291" s="1" t="s">
        <v>1081</v>
      </c>
      <c r="V1291" t="str">
        <f t="shared" si="300"/>
        <v>Jean</v>
      </c>
      <c r="W1291">
        <f t="shared" si="301"/>
        <v>36.299999999999997</v>
      </c>
      <c r="X1291">
        <f t="shared" si="302"/>
        <v>4.6100000000000003</v>
      </c>
      <c r="Y1291" t="str">
        <f t="shared" si="303"/>
        <v>No</v>
      </c>
      <c r="Z1291" t="str">
        <f t="shared" si="304"/>
        <v>No</v>
      </c>
      <c r="AA1291" t="str">
        <f t="shared" si="305"/>
        <v>No</v>
      </c>
      <c r="AB1291">
        <f t="shared" si="306"/>
        <v>0</v>
      </c>
      <c r="AC1291" t="str">
        <f t="shared" si="307"/>
        <v>No</v>
      </c>
      <c r="AD1291" t="str">
        <f t="shared" si="308"/>
        <v>Obesity</v>
      </c>
      <c r="AE1291" t="str">
        <f t="shared" si="309"/>
        <v>Normal</v>
      </c>
      <c r="AF1291" t="str">
        <f t="shared" si="310"/>
        <v>30-Jul-1967</v>
      </c>
      <c r="AG1291" s="18">
        <f>VLOOKUP($U1291,$A1290:$Q$2344,13,FALSE)</f>
        <v>10704.47</v>
      </c>
      <c r="AH1291" t="str">
        <f t="shared" si="311"/>
        <v>tier - 3</v>
      </c>
      <c r="AI1291" t="str">
        <f t="shared" si="312"/>
        <v>tier - 2</v>
      </c>
      <c r="AJ1291" t="str">
        <f t="shared" si="313"/>
        <v>R1011</v>
      </c>
      <c r="AK1291">
        <f t="shared" si="314"/>
        <v>55</v>
      </c>
    </row>
    <row r="1292" spans="1:37" ht="15.6" x14ac:dyDescent="0.3">
      <c r="A1292" s="1" t="s">
        <v>1080</v>
      </c>
      <c r="B1292" t="s">
        <v>5904</v>
      </c>
      <c r="C1292">
        <v>34.4</v>
      </c>
      <c r="D1292">
        <v>4.95</v>
      </c>
      <c r="E1292" t="s">
        <v>2380</v>
      </c>
      <c r="F1292" t="s">
        <v>2380</v>
      </c>
      <c r="G1292" t="s">
        <v>2381</v>
      </c>
      <c r="H1292">
        <v>1</v>
      </c>
      <c r="I1292" t="s">
        <v>2380</v>
      </c>
      <c r="J1292" t="s">
        <v>8344</v>
      </c>
      <c r="K1292" t="s">
        <v>8350</v>
      </c>
      <c r="L1292" t="s">
        <v>9553</v>
      </c>
      <c r="M1292" s="15">
        <v>10713.64</v>
      </c>
      <c r="N1292" t="s">
        <v>12</v>
      </c>
      <c r="O1292" t="s">
        <v>12</v>
      </c>
      <c r="P1292" t="s">
        <v>42</v>
      </c>
      <c r="Q1292">
        <v>55</v>
      </c>
      <c r="U1292" s="1" t="s">
        <v>1080</v>
      </c>
      <c r="V1292" t="str">
        <f t="shared" si="300"/>
        <v>Wild</v>
      </c>
      <c r="W1292">
        <f t="shared" si="301"/>
        <v>34.4</v>
      </c>
      <c r="X1292">
        <f t="shared" si="302"/>
        <v>4.95</v>
      </c>
      <c r="Y1292" t="str">
        <f t="shared" si="303"/>
        <v>No</v>
      </c>
      <c r="Z1292" t="str">
        <f t="shared" si="304"/>
        <v>No</v>
      </c>
      <c r="AA1292" t="str">
        <f t="shared" si="305"/>
        <v>Yes</v>
      </c>
      <c r="AB1292">
        <f t="shared" si="306"/>
        <v>1</v>
      </c>
      <c r="AC1292" t="str">
        <f t="shared" si="307"/>
        <v>No</v>
      </c>
      <c r="AD1292" t="str">
        <f t="shared" si="308"/>
        <v>Obesity</v>
      </c>
      <c r="AE1292" t="str">
        <f t="shared" si="309"/>
        <v>Normal</v>
      </c>
      <c r="AF1292" t="str">
        <f t="shared" si="310"/>
        <v>5-Oct-1967</v>
      </c>
      <c r="AG1292" s="18">
        <f>VLOOKUP($U1292,$A1291:$Q$2344,13,FALSE)</f>
        <v>10713.64</v>
      </c>
      <c r="AH1292" t="str">
        <f t="shared" si="311"/>
        <v>tier - 3</v>
      </c>
      <c r="AI1292" t="str">
        <f t="shared" si="312"/>
        <v>tier - 3</v>
      </c>
      <c r="AJ1292" t="str">
        <f t="shared" si="313"/>
        <v>R1011</v>
      </c>
      <c r="AK1292">
        <f t="shared" si="314"/>
        <v>55</v>
      </c>
    </row>
    <row r="1293" spans="1:37" ht="15.6" x14ac:dyDescent="0.3">
      <c r="A1293" s="1" t="s">
        <v>1079</v>
      </c>
      <c r="B1293" t="s">
        <v>5905</v>
      </c>
      <c r="C1293">
        <v>30.9</v>
      </c>
      <c r="D1293">
        <v>5.04</v>
      </c>
      <c r="E1293" t="s">
        <v>2380</v>
      </c>
      <c r="F1293" t="s">
        <v>2380</v>
      </c>
      <c r="G1293" t="s">
        <v>2380</v>
      </c>
      <c r="H1293">
        <v>0</v>
      </c>
      <c r="I1293" t="s">
        <v>2380</v>
      </c>
      <c r="J1293" t="s">
        <v>8344</v>
      </c>
      <c r="K1293" t="s">
        <v>8350</v>
      </c>
      <c r="L1293" t="s">
        <v>9554</v>
      </c>
      <c r="M1293" s="15">
        <v>10719.57</v>
      </c>
      <c r="N1293" t="s">
        <v>12</v>
      </c>
      <c r="O1293" t="s">
        <v>16</v>
      </c>
      <c r="P1293" t="s">
        <v>23</v>
      </c>
      <c r="Q1293">
        <v>30</v>
      </c>
      <c r="U1293" s="1" t="s">
        <v>1079</v>
      </c>
      <c r="V1293" t="str">
        <f t="shared" si="300"/>
        <v>Tabor</v>
      </c>
      <c r="W1293">
        <f t="shared" si="301"/>
        <v>30.9</v>
      </c>
      <c r="X1293">
        <f t="shared" si="302"/>
        <v>5.04</v>
      </c>
      <c r="Y1293" t="str">
        <f t="shared" si="303"/>
        <v>No</v>
      </c>
      <c r="Z1293" t="str">
        <f t="shared" si="304"/>
        <v>No</v>
      </c>
      <c r="AA1293" t="str">
        <f t="shared" si="305"/>
        <v>No</v>
      </c>
      <c r="AB1293">
        <f t="shared" si="306"/>
        <v>0</v>
      </c>
      <c r="AC1293" t="str">
        <f t="shared" si="307"/>
        <v>No</v>
      </c>
      <c r="AD1293" t="str">
        <f t="shared" si="308"/>
        <v>Obesity</v>
      </c>
      <c r="AE1293" t="str">
        <f t="shared" si="309"/>
        <v>Normal</v>
      </c>
      <c r="AF1293" t="str">
        <f t="shared" si="310"/>
        <v>25-Jun-1992</v>
      </c>
      <c r="AG1293" s="18">
        <f>VLOOKUP($U1293,$A1292:$Q$2344,13,FALSE)</f>
        <v>10719.57</v>
      </c>
      <c r="AH1293" t="str">
        <f t="shared" si="311"/>
        <v>tier - 3</v>
      </c>
      <c r="AI1293" t="str">
        <f t="shared" si="312"/>
        <v>tier - 1</v>
      </c>
      <c r="AJ1293" t="str">
        <f t="shared" si="313"/>
        <v>R1012</v>
      </c>
      <c r="AK1293">
        <f t="shared" si="314"/>
        <v>30</v>
      </c>
    </row>
    <row r="1294" spans="1:37" ht="15.6" x14ac:dyDescent="0.3">
      <c r="A1294" s="1" t="s">
        <v>1078</v>
      </c>
      <c r="B1294" t="s">
        <v>5906</v>
      </c>
      <c r="C1294">
        <v>28.6</v>
      </c>
      <c r="D1294">
        <v>5.42</v>
      </c>
      <c r="E1294" t="s">
        <v>2380</v>
      </c>
      <c r="F1294" t="s">
        <v>2380</v>
      </c>
      <c r="G1294" t="s">
        <v>2380</v>
      </c>
      <c r="H1294">
        <v>0</v>
      </c>
      <c r="I1294" t="s">
        <v>2380</v>
      </c>
      <c r="J1294" t="s">
        <v>8345</v>
      </c>
      <c r="K1294" t="s">
        <v>8350</v>
      </c>
      <c r="L1294" t="s">
        <v>9555</v>
      </c>
      <c r="M1294" s="15">
        <v>10736.87</v>
      </c>
      <c r="N1294" t="s">
        <v>12</v>
      </c>
      <c r="O1294" t="s">
        <v>16</v>
      </c>
      <c r="P1294" t="s">
        <v>168</v>
      </c>
      <c r="Q1294">
        <v>48</v>
      </c>
      <c r="U1294" s="1" t="s">
        <v>1078</v>
      </c>
      <c r="V1294" t="str">
        <f t="shared" si="300"/>
        <v>Steffen</v>
      </c>
      <c r="W1294">
        <f t="shared" si="301"/>
        <v>28.6</v>
      </c>
      <c r="X1294">
        <f t="shared" si="302"/>
        <v>5.42</v>
      </c>
      <c r="Y1294" t="str">
        <f t="shared" si="303"/>
        <v>No</v>
      </c>
      <c r="Z1294" t="str">
        <f t="shared" si="304"/>
        <v>No</v>
      </c>
      <c r="AA1294" t="str">
        <f t="shared" si="305"/>
        <v>No</v>
      </c>
      <c r="AB1294">
        <f t="shared" si="306"/>
        <v>0</v>
      </c>
      <c r="AC1294" t="str">
        <f t="shared" si="307"/>
        <v>No</v>
      </c>
      <c r="AD1294" t="str">
        <f t="shared" si="308"/>
        <v>Over weight</v>
      </c>
      <c r="AE1294" t="str">
        <f t="shared" si="309"/>
        <v>Normal</v>
      </c>
      <c r="AF1294" t="str">
        <f t="shared" si="310"/>
        <v>9-Dec-1974</v>
      </c>
      <c r="AG1294" s="18">
        <f>VLOOKUP($U1294,$A1293:$Q$2344,13,FALSE)</f>
        <v>10736.87</v>
      </c>
      <c r="AH1294" t="str">
        <f t="shared" si="311"/>
        <v>tier - 3</v>
      </c>
      <c r="AI1294" t="str">
        <f t="shared" si="312"/>
        <v>tier - 1</v>
      </c>
      <c r="AJ1294" t="str">
        <f t="shared" si="313"/>
        <v>R1016</v>
      </c>
      <c r="AK1294">
        <f t="shared" si="314"/>
        <v>48</v>
      </c>
    </row>
    <row r="1295" spans="1:37" ht="15.6" x14ac:dyDescent="0.3">
      <c r="A1295" s="1" t="s">
        <v>1077</v>
      </c>
      <c r="B1295" t="s">
        <v>5907</v>
      </c>
      <c r="C1295">
        <v>27.83</v>
      </c>
      <c r="D1295">
        <v>5.39</v>
      </c>
      <c r="E1295" t="s">
        <v>2380</v>
      </c>
      <c r="F1295" t="s">
        <v>2380</v>
      </c>
      <c r="G1295" t="s">
        <v>2380</v>
      </c>
      <c r="H1295">
        <v>0</v>
      </c>
      <c r="I1295" t="s">
        <v>2380</v>
      </c>
      <c r="J1295" t="s">
        <v>8345</v>
      </c>
      <c r="K1295" t="s">
        <v>8350</v>
      </c>
      <c r="L1295" t="s">
        <v>9556</v>
      </c>
      <c r="M1295" s="15">
        <v>10749.02</v>
      </c>
      <c r="N1295" t="s">
        <v>12</v>
      </c>
      <c r="O1295" t="s">
        <v>16</v>
      </c>
      <c r="P1295" t="s">
        <v>535</v>
      </c>
      <c r="Q1295">
        <v>36</v>
      </c>
      <c r="U1295" s="1" t="s">
        <v>1077</v>
      </c>
      <c r="V1295" t="str">
        <f t="shared" si="300"/>
        <v>Tadich</v>
      </c>
      <c r="W1295">
        <f t="shared" si="301"/>
        <v>27.83</v>
      </c>
      <c r="X1295">
        <f t="shared" si="302"/>
        <v>5.39</v>
      </c>
      <c r="Y1295" t="str">
        <f t="shared" si="303"/>
        <v>No</v>
      </c>
      <c r="Z1295" t="str">
        <f t="shared" si="304"/>
        <v>No</v>
      </c>
      <c r="AA1295" t="str">
        <f t="shared" si="305"/>
        <v>No</v>
      </c>
      <c r="AB1295">
        <f t="shared" si="306"/>
        <v>0</v>
      </c>
      <c r="AC1295" t="str">
        <f t="shared" si="307"/>
        <v>No</v>
      </c>
      <c r="AD1295" t="str">
        <f t="shared" si="308"/>
        <v>Over weight</v>
      </c>
      <c r="AE1295" t="str">
        <f t="shared" si="309"/>
        <v>Normal</v>
      </c>
      <c r="AF1295" t="str">
        <f t="shared" si="310"/>
        <v>29-Aug-1986</v>
      </c>
      <c r="AG1295" s="18">
        <f>VLOOKUP($U1295,$A1294:$Q$2344,13,FALSE)</f>
        <v>10749.02</v>
      </c>
      <c r="AH1295" t="str">
        <f t="shared" si="311"/>
        <v>tier - 3</v>
      </c>
      <c r="AI1295" t="str">
        <f t="shared" si="312"/>
        <v>tier - 1</v>
      </c>
      <c r="AJ1295" t="str">
        <f t="shared" si="313"/>
        <v>R1026</v>
      </c>
      <c r="AK1295">
        <f t="shared" si="314"/>
        <v>36</v>
      </c>
    </row>
    <row r="1296" spans="1:37" ht="15.6" x14ac:dyDescent="0.3">
      <c r="A1296" s="1" t="s">
        <v>1076</v>
      </c>
      <c r="B1296" t="s">
        <v>5908</v>
      </c>
      <c r="C1296">
        <v>39.64</v>
      </c>
      <c r="D1296">
        <v>6</v>
      </c>
      <c r="E1296" t="s">
        <v>2380</v>
      </c>
      <c r="F1296" t="s">
        <v>2380</v>
      </c>
      <c r="G1296" t="s">
        <v>2381</v>
      </c>
      <c r="H1296">
        <v>1</v>
      </c>
      <c r="I1296" t="s">
        <v>2380</v>
      </c>
      <c r="J1296" t="s">
        <v>8344</v>
      </c>
      <c r="K1296" t="s">
        <v>8349</v>
      </c>
      <c r="L1296" t="s">
        <v>8923</v>
      </c>
      <c r="M1296" s="15">
        <v>10769.75</v>
      </c>
      <c r="N1296" t="s">
        <v>12</v>
      </c>
      <c r="O1296" t="s">
        <v>11</v>
      </c>
      <c r="P1296" t="s">
        <v>632</v>
      </c>
      <c r="Q1296">
        <v>33</v>
      </c>
      <c r="U1296" s="1" t="s">
        <v>1076</v>
      </c>
      <c r="V1296" t="str">
        <f t="shared" si="300"/>
        <v>Christenson</v>
      </c>
      <c r="W1296">
        <f t="shared" si="301"/>
        <v>39.64</v>
      </c>
      <c r="X1296">
        <f t="shared" si="302"/>
        <v>6</v>
      </c>
      <c r="Y1296" t="str">
        <f t="shared" si="303"/>
        <v>No</v>
      </c>
      <c r="Z1296" t="str">
        <f t="shared" si="304"/>
        <v>No</v>
      </c>
      <c r="AA1296" t="str">
        <f t="shared" si="305"/>
        <v>Yes</v>
      </c>
      <c r="AB1296">
        <f t="shared" si="306"/>
        <v>1</v>
      </c>
      <c r="AC1296" t="str">
        <f t="shared" si="307"/>
        <v>No</v>
      </c>
      <c r="AD1296" t="str">
        <f t="shared" si="308"/>
        <v>Obesity</v>
      </c>
      <c r="AE1296" t="str">
        <f t="shared" si="309"/>
        <v>Prediabetes</v>
      </c>
      <c r="AF1296" t="str">
        <f t="shared" si="310"/>
        <v>25-Nov-1989</v>
      </c>
      <c r="AG1296" s="18">
        <f>VLOOKUP($U1296,$A1295:$Q$2344,13,FALSE)</f>
        <v>10769.75</v>
      </c>
      <c r="AH1296" t="str">
        <f t="shared" si="311"/>
        <v>tier - 3</v>
      </c>
      <c r="AI1296" t="str">
        <f t="shared" si="312"/>
        <v>tier - 2</v>
      </c>
      <c r="AJ1296" t="str">
        <f t="shared" si="313"/>
        <v>R1022</v>
      </c>
      <c r="AK1296">
        <f t="shared" si="314"/>
        <v>33</v>
      </c>
    </row>
    <row r="1297" spans="1:37" ht="15.6" x14ac:dyDescent="0.3">
      <c r="A1297" s="1" t="s">
        <v>1075</v>
      </c>
      <c r="B1297" t="s">
        <v>5909</v>
      </c>
      <c r="C1297">
        <v>38.479999999999997</v>
      </c>
      <c r="D1297">
        <v>6.02</v>
      </c>
      <c r="E1297" t="s">
        <v>2380</v>
      </c>
      <c r="F1297" t="s">
        <v>2380</v>
      </c>
      <c r="G1297" t="s">
        <v>2380</v>
      </c>
      <c r="H1297">
        <v>1</v>
      </c>
      <c r="I1297" t="s">
        <v>2380</v>
      </c>
      <c r="J1297" t="s">
        <v>8344</v>
      </c>
      <c r="K1297" t="s">
        <v>8349</v>
      </c>
      <c r="L1297" t="s">
        <v>9557</v>
      </c>
      <c r="M1297" s="15">
        <v>10791.96</v>
      </c>
      <c r="N1297" t="s">
        <v>12</v>
      </c>
      <c r="O1297" t="s">
        <v>11</v>
      </c>
      <c r="P1297" t="s">
        <v>42</v>
      </c>
      <c r="Q1297">
        <v>55</v>
      </c>
      <c r="U1297" s="1" t="s">
        <v>1075</v>
      </c>
      <c r="V1297" t="str">
        <f t="shared" si="300"/>
        <v>Shell</v>
      </c>
      <c r="W1297">
        <f t="shared" si="301"/>
        <v>38.479999999999997</v>
      </c>
      <c r="X1297">
        <f t="shared" si="302"/>
        <v>6.02</v>
      </c>
      <c r="Y1297" t="str">
        <f t="shared" si="303"/>
        <v>No</v>
      </c>
      <c r="Z1297" t="str">
        <f t="shared" si="304"/>
        <v>No</v>
      </c>
      <c r="AA1297" t="str">
        <f t="shared" si="305"/>
        <v>No</v>
      </c>
      <c r="AB1297">
        <f t="shared" si="306"/>
        <v>1</v>
      </c>
      <c r="AC1297" t="str">
        <f t="shared" si="307"/>
        <v>No</v>
      </c>
      <c r="AD1297" t="str">
        <f t="shared" si="308"/>
        <v>Obesity</v>
      </c>
      <c r="AE1297" t="str">
        <f t="shared" si="309"/>
        <v>Prediabetes</v>
      </c>
      <c r="AF1297" t="str">
        <f t="shared" si="310"/>
        <v>11-Nov-1967</v>
      </c>
      <c r="AG1297" s="18">
        <f>VLOOKUP($U1297,$A1296:$Q$2344,13,FALSE)</f>
        <v>10791.96</v>
      </c>
      <c r="AH1297" t="str">
        <f t="shared" si="311"/>
        <v>tier - 3</v>
      </c>
      <c r="AI1297" t="str">
        <f t="shared" si="312"/>
        <v>tier - 2</v>
      </c>
      <c r="AJ1297" t="str">
        <f t="shared" si="313"/>
        <v>R1011</v>
      </c>
      <c r="AK1297">
        <f t="shared" si="314"/>
        <v>55</v>
      </c>
    </row>
    <row r="1298" spans="1:37" ht="15.6" x14ac:dyDescent="0.3">
      <c r="A1298" s="1" t="s">
        <v>1074</v>
      </c>
      <c r="B1298" t="s">
        <v>5910</v>
      </c>
      <c r="C1298">
        <v>36.200000000000003</v>
      </c>
      <c r="D1298">
        <v>4.62</v>
      </c>
      <c r="E1298" t="s">
        <v>2380</v>
      </c>
      <c r="F1298" t="s">
        <v>2380</v>
      </c>
      <c r="G1298" t="s">
        <v>2380</v>
      </c>
      <c r="H1298">
        <v>2</v>
      </c>
      <c r="I1298" t="s">
        <v>2380</v>
      </c>
      <c r="J1298" t="s">
        <v>8344</v>
      </c>
      <c r="K1298" t="s">
        <v>8350</v>
      </c>
      <c r="L1298" t="s">
        <v>8624</v>
      </c>
      <c r="M1298" s="15">
        <v>10795.94</v>
      </c>
      <c r="N1298" t="s">
        <v>12</v>
      </c>
      <c r="O1298" t="s">
        <v>16</v>
      </c>
      <c r="P1298" t="s">
        <v>42</v>
      </c>
      <c r="Q1298">
        <v>23</v>
      </c>
      <c r="U1298" s="1" t="s">
        <v>1074</v>
      </c>
      <c r="V1298" t="str">
        <f t="shared" si="300"/>
        <v>Rao</v>
      </c>
      <c r="W1298">
        <f t="shared" si="301"/>
        <v>36.200000000000003</v>
      </c>
      <c r="X1298">
        <f t="shared" si="302"/>
        <v>4.62</v>
      </c>
      <c r="Y1298" t="str">
        <f t="shared" si="303"/>
        <v>No</v>
      </c>
      <c r="Z1298" t="str">
        <f t="shared" si="304"/>
        <v>No</v>
      </c>
      <c r="AA1298" t="str">
        <f t="shared" si="305"/>
        <v>No</v>
      </c>
      <c r="AB1298">
        <f t="shared" si="306"/>
        <v>2</v>
      </c>
      <c r="AC1298" t="str">
        <f t="shared" si="307"/>
        <v>No</v>
      </c>
      <c r="AD1298" t="str">
        <f t="shared" si="308"/>
        <v>Obesity</v>
      </c>
      <c r="AE1298" t="str">
        <f t="shared" si="309"/>
        <v>Normal</v>
      </c>
      <c r="AF1298" t="str">
        <f t="shared" si="310"/>
        <v>24-Dec-1999</v>
      </c>
      <c r="AG1298" s="18">
        <f>VLOOKUP($U1298,$A1297:$Q$2344,13,FALSE)</f>
        <v>10795.94</v>
      </c>
      <c r="AH1298" t="str">
        <f t="shared" si="311"/>
        <v>tier - 3</v>
      </c>
      <c r="AI1298" t="str">
        <f t="shared" si="312"/>
        <v>tier - 1</v>
      </c>
      <c r="AJ1298" t="str">
        <f t="shared" si="313"/>
        <v>R1011</v>
      </c>
      <c r="AK1298">
        <f t="shared" si="314"/>
        <v>23</v>
      </c>
    </row>
    <row r="1299" spans="1:37" ht="15.6" x14ac:dyDescent="0.3">
      <c r="A1299" s="1" t="s">
        <v>1073</v>
      </c>
      <c r="B1299" t="s">
        <v>5342</v>
      </c>
      <c r="C1299">
        <v>27.13</v>
      </c>
      <c r="D1299">
        <v>5.59</v>
      </c>
      <c r="E1299" t="s">
        <v>2380</v>
      </c>
      <c r="F1299" t="s">
        <v>2380</v>
      </c>
      <c r="G1299" t="s">
        <v>2380</v>
      </c>
      <c r="H1299">
        <v>1</v>
      </c>
      <c r="I1299" t="s">
        <v>2380</v>
      </c>
      <c r="J1299" t="s">
        <v>8345</v>
      </c>
      <c r="K1299" t="s">
        <v>8350</v>
      </c>
      <c r="L1299" t="s">
        <v>9558</v>
      </c>
      <c r="M1299" s="15">
        <v>10796.35</v>
      </c>
      <c r="N1299" t="s">
        <v>12</v>
      </c>
      <c r="O1299" t="s">
        <v>16</v>
      </c>
      <c r="P1299" t="s">
        <v>166</v>
      </c>
      <c r="Q1299">
        <v>55</v>
      </c>
      <c r="U1299" s="1" t="s">
        <v>1073</v>
      </c>
      <c r="V1299" t="str">
        <f t="shared" si="300"/>
        <v>Myers</v>
      </c>
      <c r="W1299">
        <f t="shared" si="301"/>
        <v>27.13</v>
      </c>
      <c r="X1299">
        <f t="shared" si="302"/>
        <v>5.59</v>
      </c>
      <c r="Y1299" t="str">
        <f t="shared" si="303"/>
        <v>No</v>
      </c>
      <c r="Z1299" t="str">
        <f t="shared" si="304"/>
        <v>No</v>
      </c>
      <c r="AA1299" t="str">
        <f t="shared" si="305"/>
        <v>No</v>
      </c>
      <c r="AB1299">
        <f t="shared" si="306"/>
        <v>1</v>
      </c>
      <c r="AC1299" t="str">
        <f t="shared" si="307"/>
        <v>No</v>
      </c>
      <c r="AD1299" t="str">
        <f t="shared" si="308"/>
        <v>Over weight</v>
      </c>
      <c r="AE1299" t="str">
        <f t="shared" si="309"/>
        <v>Normal</v>
      </c>
      <c r="AF1299" t="str">
        <f t="shared" si="310"/>
        <v>23-Oct-1967</v>
      </c>
      <c r="AG1299" s="18">
        <f>VLOOKUP($U1299,$A1298:$Q$2344,13,FALSE)</f>
        <v>10796.35</v>
      </c>
      <c r="AH1299" t="str">
        <f t="shared" si="311"/>
        <v>tier - 3</v>
      </c>
      <c r="AI1299" t="str">
        <f t="shared" si="312"/>
        <v>tier - 1</v>
      </c>
      <c r="AJ1299" t="str">
        <f t="shared" si="313"/>
        <v>R1019</v>
      </c>
      <c r="AK1299">
        <f t="shared" si="314"/>
        <v>55</v>
      </c>
    </row>
    <row r="1300" spans="1:37" ht="15.6" x14ac:dyDescent="0.3">
      <c r="A1300" s="1" t="s">
        <v>1072</v>
      </c>
      <c r="B1300" t="s">
        <v>5739</v>
      </c>
      <c r="C1300">
        <v>20.75</v>
      </c>
      <c r="D1300">
        <v>5.18</v>
      </c>
      <c r="E1300" t="s">
        <v>2381</v>
      </c>
      <c r="F1300" t="s">
        <v>2380</v>
      </c>
      <c r="G1300" t="s">
        <v>2380</v>
      </c>
      <c r="H1300">
        <v>2</v>
      </c>
      <c r="I1300" t="s">
        <v>2380</v>
      </c>
      <c r="J1300" t="s">
        <v>8346</v>
      </c>
      <c r="K1300" t="s">
        <v>8350</v>
      </c>
      <c r="L1300" t="s">
        <v>9559</v>
      </c>
      <c r="M1300" s="15">
        <v>10797.34</v>
      </c>
      <c r="N1300" t="s">
        <v>12</v>
      </c>
      <c r="O1300" t="s">
        <v>11</v>
      </c>
      <c r="P1300" t="s">
        <v>249</v>
      </c>
      <c r="Q1300">
        <v>52</v>
      </c>
      <c r="U1300" s="1" t="s">
        <v>1072</v>
      </c>
      <c r="V1300" t="str">
        <f t="shared" si="300"/>
        <v>McLean</v>
      </c>
      <c r="W1300">
        <f t="shared" si="301"/>
        <v>20.75</v>
      </c>
      <c r="X1300">
        <f t="shared" si="302"/>
        <v>5.18</v>
      </c>
      <c r="Y1300" t="str">
        <f t="shared" si="303"/>
        <v>Yes</v>
      </c>
      <c r="Z1300" t="str">
        <f t="shared" si="304"/>
        <v>No</v>
      </c>
      <c r="AA1300" t="str">
        <f t="shared" si="305"/>
        <v>No</v>
      </c>
      <c r="AB1300">
        <f t="shared" si="306"/>
        <v>2</v>
      </c>
      <c r="AC1300" t="str">
        <f t="shared" si="307"/>
        <v>No</v>
      </c>
      <c r="AD1300" t="str">
        <f t="shared" si="308"/>
        <v>Normal weight</v>
      </c>
      <c r="AE1300" t="str">
        <f t="shared" si="309"/>
        <v>Normal</v>
      </c>
      <c r="AF1300" t="str">
        <f t="shared" si="310"/>
        <v>28-Oct-1970</v>
      </c>
      <c r="AG1300" s="18">
        <f>VLOOKUP($U1300,$A1299:$Q$2344,13,FALSE)</f>
        <v>10797.34</v>
      </c>
      <c r="AH1300" t="str">
        <f t="shared" si="311"/>
        <v>tier - 3</v>
      </c>
      <c r="AI1300" t="str">
        <f t="shared" si="312"/>
        <v>tier - 2</v>
      </c>
      <c r="AJ1300" t="str">
        <f t="shared" si="313"/>
        <v>R1023</v>
      </c>
      <c r="AK1300">
        <f t="shared" si="314"/>
        <v>52</v>
      </c>
    </row>
    <row r="1301" spans="1:37" ht="15.6" x14ac:dyDescent="0.3">
      <c r="A1301" s="1" t="s">
        <v>1071</v>
      </c>
      <c r="B1301" t="s">
        <v>5911</v>
      </c>
      <c r="C1301">
        <v>26.6</v>
      </c>
      <c r="D1301">
        <v>6.29</v>
      </c>
      <c r="E1301" t="s">
        <v>2380</v>
      </c>
      <c r="F1301" t="s">
        <v>2380</v>
      </c>
      <c r="G1301" t="s">
        <v>2380</v>
      </c>
      <c r="H1301">
        <v>2</v>
      </c>
      <c r="I1301" t="s">
        <v>2380</v>
      </c>
      <c r="J1301" t="s">
        <v>8345</v>
      </c>
      <c r="K1301" t="s">
        <v>8349</v>
      </c>
      <c r="L1301" t="s">
        <v>9560</v>
      </c>
      <c r="M1301" s="15">
        <v>10806.84</v>
      </c>
      <c r="N1301" t="s">
        <v>12</v>
      </c>
      <c r="O1301" t="s">
        <v>11</v>
      </c>
      <c r="P1301" t="s">
        <v>42</v>
      </c>
      <c r="Q1301">
        <v>52</v>
      </c>
      <c r="U1301" s="1" t="s">
        <v>1071</v>
      </c>
      <c r="V1301" t="str">
        <f t="shared" si="300"/>
        <v>Gomez</v>
      </c>
      <c r="W1301">
        <f t="shared" si="301"/>
        <v>26.6</v>
      </c>
      <c r="X1301">
        <f t="shared" si="302"/>
        <v>6.29</v>
      </c>
      <c r="Y1301" t="str">
        <f t="shared" si="303"/>
        <v>No</v>
      </c>
      <c r="Z1301" t="str">
        <f t="shared" si="304"/>
        <v>No</v>
      </c>
      <c r="AA1301" t="str">
        <f t="shared" si="305"/>
        <v>No</v>
      </c>
      <c r="AB1301">
        <f t="shared" si="306"/>
        <v>2</v>
      </c>
      <c r="AC1301" t="str">
        <f t="shared" si="307"/>
        <v>No</v>
      </c>
      <c r="AD1301" t="str">
        <f t="shared" si="308"/>
        <v>Over weight</v>
      </c>
      <c r="AE1301" t="str">
        <f t="shared" si="309"/>
        <v>Prediabetes</v>
      </c>
      <c r="AF1301" t="str">
        <f t="shared" si="310"/>
        <v>18-Dec-1970</v>
      </c>
      <c r="AG1301" s="18">
        <f>VLOOKUP($U1301,$A1300:$Q$2344,13,FALSE)</f>
        <v>10806.84</v>
      </c>
      <c r="AH1301" t="str">
        <f t="shared" si="311"/>
        <v>tier - 3</v>
      </c>
      <c r="AI1301" t="str">
        <f t="shared" si="312"/>
        <v>tier - 2</v>
      </c>
      <c r="AJ1301" t="str">
        <f t="shared" si="313"/>
        <v>R1011</v>
      </c>
      <c r="AK1301">
        <f t="shared" si="314"/>
        <v>52</v>
      </c>
    </row>
    <row r="1302" spans="1:37" ht="15.6" x14ac:dyDescent="0.3">
      <c r="A1302" s="1" t="s">
        <v>1070</v>
      </c>
      <c r="B1302" t="s">
        <v>5912</v>
      </c>
      <c r="C1302">
        <v>25.3</v>
      </c>
      <c r="D1302">
        <v>4.49</v>
      </c>
      <c r="E1302" t="s">
        <v>2380</v>
      </c>
      <c r="F1302" t="s">
        <v>2380</v>
      </c>
      <c r="G1302" t="s">
        <v>2380</v>
      </c>
      <c r="H1302">
        <v>2</v>
      </c>
      <c r="I1302" t="s">
        <v>2380</v>
      </c>
      <c r="J1302" t="s">
        <v>8345</v>
      </c>
      <c r="K1302" t="s">
        <v>8350</v>
      </c>
      <c r="L1302" t="s">
        <v>9561</v>
      </c>
      <c r="M1302" s="15">
        <v>10807.49</v>
      </c>
      <c r="N1302" t="s">
        <v>12</v>
      </c>
      <c r="O1302" t="s">
        <v>11</v>
      </c>
      <c r="P1302" t="s">
        <v>13</v>
      </c>
      <c r="Q1302">
        <v>55</v>
      </c>
      <c r="U1302" s="1" t="s">
        <v>1070</v>
      </c>
      <c r="V1302" t="str">
        <f t="shared" si="300"/>
        <v>Hemingway</v>
      </c>
      <c r="W1302">
        <f t="shared" si="301"/>
        <v>25.3</v>
      </c>
      <c r="X1302">
        <f t="shared" si="302"/>
        <v>4.49</v>
      </c>
      <c r="Y1302" t="str">
        <f t="shared" si="303"/>
        <v>No</v>
      </c>
      <c r="Z1302" t="str">
        <f t="shared" si="304"/>
        <v>No</v>
      </c>
      <c r="AA1302" t="str">
        <f t="shared" si="305"/>
        <v>No</v>
      </c>
      <c r="AB1302">
        <f t="shared" si="306"/>
        <v>2</v>
      </c>
      <c r="AC1302" t="str">
        <f t="shared" si="307"/>
        <v>No</v>
      </c>
      <c r="AD1302" t="str">
        <f t="shared" si="308"/>
        <v>Over weight</v>
      </c>
      <c r="AE1302" t="str">
        <f t="shared" si="309"/>
        <v>Normal</v>
      </c>
      <c r="AF1302" t="str">
        <f t="shared" si="310"/>
        <v>2-Oct-1967</v>
      </c>
      <c r="AG1302" s="18">
        <f>VLOOKUP($U1302,$A1301:$Q$2344,13,FALSE)</f>
        <v>10807.49</v>
      </c>
      <c r="AH1302" t="str">
        <f t="shared" si="311"/>
        <v>tier - 3</v>
      </c>
      <c r="AI1302" t="str">
        <f t="shared" si="312"/>
        <v>tier - 2</v>
      </c>
      <c r="AJ1302" t="str">
        <f t="shared" si="313"/>
        <v>R1013</v>
      </c>
      <c r="AK1302">
        <f t="shared" si="314"/>
        <v>55</v>
      </c>
    </row>
    <row r="1303" spans="1:37" ht="15.6" x14ac:dyDescent="0.3">
      <c r="A1303" s="1" t="s">
        <v>1069</v>
      </c>
      <c r="B1303" t="s">
        <v>5913</v>
      </c>
      <c r="C1303">
        <v>18.84</v>
      </c>
      <c r="D1303">
        <v>11.82</v>
      </c>
      <c r="E1303" t="s">
        <v>2381</v>
      </c>
      <c r="F1303" t="s">
        <v>2380</v>
      </c>
      <c r="G1303" t="s">
        <v>2381</v>
      </c>
      <c r="H1303">
        <v>1</v>
      </c>
      <c r="I1303" t="s">
        <v>2380</v>
      </c>
      <c r="J1303" t="s">
        <v>8346</v>
      </c>
      <c r="K1303" t="s">
        <v>8348</v>
      </c>
      <c r="L1303" t="s">
        <v>9562</v>
      </c>
      <c r="M1303" s="15">
        <v>10825.25</v>
      </c>
      <c r="N1303" t="s">
        <v>12</v>
      </c>
      <c r="O1303" t="s">
        <v>12</v>
      </c>
      <c r="P1303" t="s">
        <v>23</v>
      </c>
      <c r="Q1303">
        <v>54</v>
      </c>
      <c r="U1303" s="1" t="s">
        <v>1069</v>
      </c>
      <c r="V1303" t="str">
        <f t="shared" si="300"/>
        <v>Pett</v>
      </c>
      <c r="W1303">
        <f t="shared" si="301"/>
        <v>18.84</v>
      </c>
      <c r="X1303">
        <f t="shared" si="302"/>
        <v>11.82</v>
      </c>
      <c r="Y1303" t="str">
        <f t="shared" si="303"/>
        <v>Yes</v>
      </c>
      <c r="Z1303" t="str">
        <f t="shared" si="304"/>
        <v>No</v>
      </c>
      <c r="AA1303" t="str">
        <f t="shared" si="305"/>
        <v>Yes</v>
      </c>
      <c r="AB1303">
        <f t="shared" si="306"/>
        <v>1</v>
      </c>
      <c r="AC1303" t="str">
        <f t="shared" si="307"/>
        <v>No</v>
      </c>
      <c r="AD1303" t="str">
        <f t="shared" si="308"/>
        <v>Normal weight</v>
      </c>
      <c r="AE1303" t="str">
        <f t="shared" si="309"/>
        <v>Diabetes</v>
      </c>
      <c r="AF1303" t="str">
        <f t="shared" si="310"/>
        <v>28-Jul-1968</v>
      </c>
      <c r="AG1303" s="18">
        <f>VLOOKUP($U1303,$A1302:$Q$2344,13,FALSE)</f>
        <v>10825.25</v>
      </c>
      <c r="AH1303" t="str">
        <f t="shared" si="311"/>
        <v>tier - 3</v>
      </c>
      <c r="AI1303" t="str">
        <f t="shared" si="312"/>
        <v>tier - 3</v>
      </c>
      <c r="AJ1303" t="str">
        <f t="shared" si="313"/>
        <v>R1012</v>
      </c>
      <c r="AK1303">
        <f t="shared" si="314"/>
        <v>54</v>
      </c>
    </row>
    <row r="1304" spans="1:37" ht="15.6" x14ac:dyDescent="0.3">
      <c r="A1304" s="1" t="s">
        <v>1068</v>
      </c>
      <c r="B1304" t="s">
        <v>5914</v>
      </c>
      <c r="C1304">
        <v>19.57</v>
      </c>
      <c r="D1304">
        <v>7.41</v>
      </c>
      <c r="E1304" t="s">
        <v>2381</v>
      </c>
      <c r="F1304" t="s">
        <v>2380</v>
      </c>
      <c r="G1304" t="s">
        <v>2380</v>
      </c>
      <c r="H1304">
        <v>1</v>
      </c>
      <c r="I1304" t="s">
        <v>2380</v>
      </c>
      <c r="J1304" t="s">
        <v>8346</v>
      </c>
      <c r="K1304" t="s">
        <v>8348</v>
      </c>
      <c r="L1304" t="s">
        <v>9563</v>
      </c>
      <c r="M1304" s="15">
        <v>10848.13</v>
      </c>
      <c r="N1304" t="s">
        <v>12</v>
      </c>
      <c r="O1304" t="s">
        <v>12</v>
      </c>
      <c r="P1304" t="s">
        <v>23</v>
      </c>
      <c r="Q1304">
        <v>51</v>
      </c>
      <c r="U1304" s="1" t="s">
        <v>1068</v>
      </c>
      <c r="V1304" t="str">
        <f t="shared" si="300"/>
        <v>Meingast</v>
      </c>
      <c r="W1304">
        <f t="shared" si="301"/>
        <v>19.57</v>
      </c>
      <c r="X1304">
        <f t="shared" si="302"/>
        <v>7.41</v>
      </c>
      <c r="Y1304" t="str">
        <f t="shared" si="303"/>
        <v>Yes</v>
      </c>
      <c r="Z1304" t="str">
        <f t="shared" si="304"/>
        <v>No</v>
      </c>
      <c r="AA1304" t="str">
        <f t="shared" si="305"/>
        <v>No</v>
      </c>
      <c r="AB1304">
        <f t="shared" si="306"/>
        <v>1</v>
      </c>
      <c r="AC1304" t="str">
        <f t="shared" si="307"/>
        <v>No</v>
      </c>
      <c r="AD1304" t="str">
        <f t="shared" si="308"/>
        <v>Normal weight</v>
      </c>
      <c r="AE1304" t="str">
        <f t="shared" si="309"/>
        <v>Diabetes</v>
      </c>
      <c r="AF1304" t="str">
        <f t="shared" si="310"/>
        <v>20-Dec-1971</v>
      </c>
      <c r="AG1304" s="18">
        <f>VLOOKUP($U1304,$A1303:$Q$2344,13,FALSE)</f>
        <v>10848.13</v>
      </c>
      <c r="AH1304" t="str">
        <f t="shared" si="311"/>
        <v>tier - 3</v>
      </c>
      <c r="AI1304" t="str">
        <f t="shared" si="312"/>
        <v>tier - 3</v>
      </c>
      <c r="AJ1304" t="str">
        <f t="shared" si="313"/>
        <v>R1012</v>
      </c>
      <c r="AK1304">
        <f t="shared" si="314"/>
        <v>51</v>
      </c>
    </row>
    <row r="1305" spans="1:37" ht="15.6" x14ac:dyDescent="0.3">
      <c r="A1305" s="1" t="s">
        <v>1067</v>
      </c>
      <c r="B1305" t="s">
        <v>5915</v>
      </c>
      <c r="C1305">
        <v>30.495000000000001</v>
      </c>
      <c r="D1305">
        <v>5.97</v>
      </c>
      <c r="E1305" t="s">
        <v>2380</v>
      </c>
      <c r="F1305" t="s">
        <v>2380</v>
      </c>
      <c r="G1305" t="s">
        <v>2380</v>
      </c>
      <c r="H1305">
        <v>0</v>
      </c>
      <c r="I1305" t="s">
        <v>2380</v>
      </c>
      <c r="J1305" t="s">
        <v>8344</v>
      </c>
      <c r="K1305" t="s">
        <v>8349</v>
      </c>
      <c r="L1305" t="s">
        <v>9564</v>
      </c>
      <c r="M1305" s="15">
        <v>10886.66</v>
      </c>
      <c r="N1305" t="s">
        <v>12</v>
      </c>
      <c r="O1305" t="s">
        <v>12</v>
      </c>
      <c r="P1305" t="s">
        <v>23</v>
      </c>
      <c r="Q1305">
        <v>28</v>
      </c>
      <c r="U1305" s="1" t="s">
        <v>1067</v>
      </c>
      <c r="V1305" t="str">
        <f t="shared" si="300"/>
        <v>McCarthy</v>
      </c>
      <c r="W1305">
        <f t="shared" si="301"/>
        <v>30.495000000000001</v>
      </c>
      <c r="X1305">
        <f t="shared" si="302"/>
        <v>5.97</v>
      </c>
      <c r="Y1305" t="str">
        <f t="shared" si="303"/>
        <v>No</v>
      </c>
      <c r="Z1305" t="str">
        <f t="shared" si="304"/>
        <v>No</v>
      </c>
      <c r="AA1305" t="str">
        <f t="shared" si="305"/>
        <v>No</v>
      </c>
      <c r="AB1305">
        <f t="shared" si="306"/>
        <v>0</v>
      </c>
      <c r="AC1305" t="str">
        <f t="shared" si="307"/>
        <v>No</v>
      </c>
      <c r="AD1305" t="str">
        <f t="shared" si="308"/>
        <v>Obesity</v>
      </c>
      <c r="AE1305" t="str">
        <f t="shared" si="309"/>
        <v>Prediabetes</v>
      </c>
      <c r="AF1305" t="str">
        <f t="shared" si="310"/>
        <v>6-Sep-1994</v>
      </c>
      <c r="AG1305" s="18">
        <f>VLOOKUP($U1305,$A1304:$Q$2344,13,FALSE)</f>
        <v>10886.66</v>
      </c>
      <c r="AH1305" t="str">
        <f t="shared" si="311"/>
        <v>tier - 3</v>
      </c>
      <c r="AI1305" t="str">
        <f t="shared" si="312"/>
        <v>tier - 3</v>
      </c>
      <c r="AJ1305" t="str">
        <f t="shared" si="313"/>
        <v>R1012</v>
      </c>
      <c r="AK1305">
        <f t="shared" si="314"/>
        <v>28</v>
      </c>
    </row>
    <row r="1306" spans="1:37" ht="15.6" x14ac:dyDescent="0.3">
      <c r="A1306" s="1" t="s">
        <v>1066</v>
      </c>
      <c r="B1306" t="s">
        <v>5916</v>
      </c>
      <c r="C1306">
        <v>30.114999999999998</v>
      </c>
      <c r="D1306">
        <v>5.74</v>
      </c>
      <c r="E1306" t="s">
        <v>2380</v>
      </c>
      <c r="F1306" t="s">
        <v>2380</v>
      </c>
      <c r="G1306" t="s">
        <v>2381</v>
      </c>
      <c r="H1306">
        <v>1</v>
      </c>
      <c r="I1306" t="s">
        <v>2380</v>
      </c>
      <c r="J1306" t="s">
        <v>8344</v>
      </c>
      <c r="K1306" t="s">
        <v>8349</v>
      </c>
      <c r="L1306" t="s">
        <v>9565</v>
      </c>
      <c r="M1306" s="15">
        <v>10923.93</v>
      </c>
      <c r="N1306" t="s">
        <v>12</v>
      </c>
      <c r="O1306" t="s">
        <v>16</v>
      </c>
      <c r="P1306" t="s">
        <v>247</v>
      </c>
      <c r="Q1306">
        <v>54</v>
      </c>
      <c r="U1306" s="1" t="s">
        <v>1066</v>
      </c>
      <c r="V1306" t="str">
        <f t="shared" si="300"/>
        <v>Boyle</v>
      </c>
      <c r="W1306">
        <f t="shared" si="301"/>
        <v>30.114999999999998</v>
      </c>
      <c r="X1306">
        <f t="shared" si="302"/>
        <v>5.74</v>
      </c>
      <c r="Y1306" t="str">
        <f t="shared" si="303"/>
        <v>No</v>
      </c>
      <c r="Z1306" t="str">
        <f t="shared" si="304"/>
        <v>No</v>
      </c>
      <c r="AA1306" t="str">
        <f t="shared" si="305"/>
        <v>Yes</v>
      </c>
      <c r="AB1306">
        <f t="shared" si="306"/>
        <v>1</v>
      </c>
      <c r="AC1306" t="str">
        <f t="shared" si="307"/>
        <v>No</v>
      </c>
      <c r="AD1306" t="str">
        <f t="shared" si="308"/>
        <v>Obesity</v>
      </c>
      <c r="AE1306" t="str">
        <f t="shared" si="309"/>
        <v>Prediabetes</v>
      </c>
      <c r="AF1306" t="str">
        <f t="shared" si="310"/>
        <v>13-Nov-1968</v>
      </c>
      <c r="AG1306" s="18">
        <f>VLOOKUP($U1306,$A1305:$Q$2344,13,FALSE)</f>
        <v>10923.93</v>
      </c>
      <c r="AH1306" t="str">
        <f t="shared" si="311"/>
        <v>tier - 3</v>
      </c>
      <c r="AI1306" t="str">
        <f t="shared" si="312"/>
        <v>tier - 1</v>
      </c>
      <c r="AJ1306" t="str">
        <f t="shared" si="313"/>
        <v>R1024</v>
      </c>
      <c r="AK1306">
        <f t="shared" si="314"/>
        <v>54</v>
      </c>
    </row>
    <row r="1307" spans="1:37" ht="15.6" x14ac:dyDescent="0.3">
      <c r="A1307" s="1" t="s">
        <v>1065</v>
      </c>
      <c r="B1307" t="s">
        <v>5917</v>
      </c>
      <c r="C1307">
        <v>24.78</v>
      </c>
      <c r="D1307">
        <v>9.85</v>
      </c>
      <c r="E1307" t="s">
        <v>2380</v>
      </c>
      <c r="F1307" t="s">
        <v>2380</v>
      </c>
      <c r="G1307" t="s">
        <v>2380</v>
      </c>
      <c r="H1307">
        <v>0</v>
      </c>
      <c r="I1307" t="s">
        <v>2380</v>
      </c>
      <c r="J1307" t="s">
        <v>8346</v>
      </c>
      <c r="K1307" t="s">
        <v>8348</v>
      </c>
      <c r="L1307" t="s">
        <v>9566</v>
      </c>
      <c r="M1307" s="15">
        <v>10928.85</v>
      </c>
      <c r="N1307" t="s">
        <v>12</v>
      </c>
      <c r="O1307" t="s">
        <v>12</v>
      </c>
      <c r="P1307" t="s">
        <v>13</v>
      </c>
      <c r="Q1307">
        <v>54</v>
      </c>
      <c r="U1307" s="1" t="s">
        <v>1065</v>
      </c>
      <c r="V1307" t="str">
        <f t="shared" si="300"/>
        <v>Gundersen</v>
      </c>
      <c r="W1307">
        <f t="shared" si="301"/>
        <v>24.78</v>
      </c>
      <c r="X1307">
        <f t="shared" si="302"/>
        <v>9.85</v>
      </c>
      <c r="Y1307" t="str">
        <f t="shared" si="303"/>
        <v>No</v>
      </c>
      <c r="Z1307" t="str">
        <f t="shared" si="304"/>
        <v>No</v>
      </c>
      <c r="AA1307" t="str">
        <f t="shared" si="305"/>
        <v>No</v>
      </c>
      <c r="AB1307">
        <f t="shared" si="306"/>
        <v>0</v>
      </c>
      <c r="AC1307" t="str">
        <f t="shared" si="307"/>
        <v>No</v>
      </c>
      <c r="AD1307" t="str">
        <f t="shared" si="308"/>
        <v>Normal weight</v>
      </c>
      <c r="AE1307" t="str">
        <f t="shared" si="309"/>
        <v>Diabetes</v>
      </c>
      <c r="AF1307" t="str">
        <f t="shared" si="310"/>
        <v>12-Nov-1968</v>
      </c>
      <c r="AG1307" s="18">
        <f>VLOOKUP($U1307,$A1306:$Q$2344,13,FALSE)</f>
        <v>10928.85</v>
      </c>
      <c r="AH1307" t="str">
        <f t="shared" si="311"/>
        <v>tier - 3</v>
      </c>
      <c r="AI1307" t="str">
        <f t="shared" si="312"/>
        <v>tier - 3</v>
      </c>
      <c r="AJ1307" t="str">
        <f t="shared" si="313"/>
        <v>R1013</v>
      </c>
      <c r="AK1307">
        <f t="shared" si="314"/>
        <v>54</v>
      </c>
    </row>
    <row r="1308" spans="1:37" ht="15.6" x14ac:dyDescent="0.3">
      <c r="A1308" s="1" t="s">
        <v>1064</v>
      </c>
      <c r="B1308" t="s">
        <v>5918</v>
      </c>
      <c r="C1308">
        <v>24.77</v>
      </c>
      <c r="D1308">
        <v>7.59</v>
      </c>
      <c r="E1308" t="s">
        <v>2380</v>
      </c>
      <c r="F1308" t="s">
        <v>2380</v>
      </c>
      <c r="G1308" t="s">
        <v>2380</v>
      </c>
      <c r="H1308">
        <v>0</v>
      </c>
      <c r="I1308" t="s">
        <v>2380</v>
      </c>
      <c r="J1308" t="s">
        <v>8346</v>
      </c>
      <c r="K1308" t="s">
        <v>8348</v>
      </c>
      <c r="L1308" t="s">
        <v>9567</v>
      </c>
      <c r="M1308" s="15">
        <v>10942.13</v>
      </c>
      <c r="N1308" t="s">
        <v>12</v>
      </c>
      <c r="O1308" t="s">
        <v>12</v>
      </c>
      <c r="P1308" t="s">
        <v>23</v>
      </c>
      <c r="Q1308">
        <v>53</v>
      </c>
      <c r="U1308" s="1" t="s">
        <v>1064</v>
      </c>
      <c r="V1308" t="str">
        <f t="shared" si="300"/>
        <v>Wolswinkel</v>
      </c>
      <c r="W1308">
        <f t="shared" si="301"/>
        <v>24.77</v>
      </c>
      <c r="X1308">
        <f t="shared" si="302"/>
        <v>7.59</v>
      </c>
      <c r="Y1308" t="str">
        <f t="shared" si="303"/>
        <v>No</v>
      </c>
      <c r="Z1308" t="str">
        <f t="shared" si="304"/>
        <v>No</v>
      </c>
      <c r="AA1308" t="str">
        <f t="shared" si="305"/>
        <v>No</v>
      </c>
      <c r="AB1308">
        <f t="shared" si="306"/>
        <v>0</v>
      </c>
      <c r="AC1308" t="str">
        <f t="shared" si="307"/>
        <v>No</v>
      </c>
      <c r="AD1308" t="str">
        <f t="shared" si="308"/>
        <v>Normal weight</v>
      </c>
      <c r="AE1308" t="str">
        <f t="shared" si="309"/>
        <v>Diabetes</v>
      </c>
      <c r="AF1308" t="str">
        <f t="shared" si="310"/>
        <v>10-Nov-1969</v>
      </c>
      <c r="AG1308" s="18">
        <f>VLOOKUP($U1308,$A1307:$Q$2344,13,FALSE)</f>
        <v>10942.13</v>
      </c>
      <c r="AH1308" t="str">
        <f t="shared" si="311"/>
        <v>tier - 3</v>
      </c>
      <c r="AI1308" t="str">
        <f t="shared" si="312"/>
        <v>tier - 3</v>
      </c>
      <c r="AJ1308" t="str">
        <f t="shared" si="313"/>
        <v>R1012</v>
      </c>
      <c r="AK1308">
        <f t="shared" si="314"/>
        <v>53</v>
      </c>
    </row>
    <row r="1309" spans="1:37" ht="15.6" x14ac:dyDescent="0.3">
      <c r="A1309" s="1" t="s">
        <v>1063</v>
      </c>
      <c r="B1309" t="s">
        <v>5919</v>
      </c>
      <c r="C1309">
        <v>16.579999999999998</v>
      </c>
      <c r="D1309">
        <v>6.98</v>
      </c>
      <c r="E1309" t="s">
        <v>2381</v>
      </c>
      <c r="F1309" t="s">
        <v>2380</v>
      </c>
      <c r="G1309" t="s">
        <v>2381</v>
      </c>
      <c r="H1309">
        <v>1</v>
      </c>
      <c r="I1309" t="s">
        <v>2380</v>
      </c>
      <c r="J1309" t="s">
        <v>8347</v>
      </c>
      <c r="K1309" t="s">
        <v>8348</v>
      </c>
      <c r="L1309" t="s">
        <v>9568</v>
      </c>
      <c r="M1309" s="15">
        <v>10959.33</v>
      </c>
      <c r="N1309" t="s">
        <v>12</v>
      </c>
      <c r="O1309" t="s">
        <v>12</v>
      </c>
      <c r="P1309" t="s">
        <v>42</v>
      </c>
      <c r="Q1309">
        <v>57</v>
      </c>
      <c r="U1309" s="1" t="s">
        <v>1063</v>
      </c>
      <c r="V1309" t="str">
        <f t="shared" si="300"/>
        <v>Bomberger</v>
      </c>
      <c r="W1309">
        <f t="shared" si="301"/>
        <v>16.579999999999998</v>
      </c>
      <c r="X1309">
        <f t="shared" si="302"/>
        <v>6.98</v>
      </c>
      <c r="Y1309" t="str">
        <f t="shared" si="303"/>
        <v>Yes</v>
      </c>
      <c r="Z1309" t="str">
        <f t="shared" si="304"/>
        <v>No</v>
      </c>
      <c r="AA1309" t="str">
        <f t="shared" si="305"/>
        <v>Yes</v>
      </c>
      <c r="AB1309">
        <f t="shared" si="306"/>
        <v>1</v>
      </c>
      <c r="AC1309" t="str">
        <f t="shared" si="307"/>
        <v>No</v>
      </c>
      <c r="AD1309" t="str">
        <f t="shared" si="308"/>
        <v>Underweight</v>
      </c>
      <c r="AE1309" t="str">
        <f t="shared" si="309"/>
        <v>Diabetes</v>
      </c>
      <c r="AF1309" t="str">
        <f t="shared" si="310"/>
        <v>4-Dec-1965</v>
      </c>
      <c r="AG1309" s="18">
        <f>VLOOKUP($U1309,$A1308:$Q$2344,13,FALSE)</f>
        <v>10959.33</v>
      </c>
      <c r="AH1309" t="str">
        <f t="shared" si="311"/>
        <v>tier - 3</v>
      </c>
      <c r="AI1309" t="str">
        <f t="shared" si="312"/>
        <v>tier - 3</v>
      </c>
      <c r="AJ1309" t="str">
        <f t="shared" si="313"/>
        <v>R1011</v>
      </c>
      <c r="AK1309">
        <f t="shared" si="314"/>
        <v>57</v>
      </c>
    </row>
    <row r="1310" spans="1:37" ht="15.6" x14ac:dyDescent="0.3">
      <c r="A1310" s="1" t="s">
        <v>1062</v>
      </c>
      <c r="B1310" t="s">
        <v>5054</v>
      </c>
      <c r="C1310">
        <v>38.17</v>
      </c>
      <c r="D1310">
        <v>4.7300000000000004</v>
      </c>
      <c r="E1310" t="s">
        <v>2381</v>
      </c>
      <c r="F1310" t="s">
        <v>2380</v>
      </c>
      <c r="G1310" t="s">
        <v>2380</v>
      </c>
      <c r="H1310">
        <v>0</v>
      </c>
      <c r="I1310" t="s">
        <v>2380</v>
      </c>
      <c r="J1310" t="s">
        <v>8344</v>
      </c>
      <c r="K1310" t="s">
        <v>8350</v>
      </c>
      <c r="L1310" t="s">
        <v>9569</v>
      </c>
      <c r="M1310" s="15">
        <v>10959.69</v>
      </c>
      <c r="N1310" t="s">
        <v>12</v>
      </c>
      <c r="O1310" t="s">
        <v>12</v>
      </c>
      <c r="P1310" t="s">
        <v>23</v>
      </c>
      <c r="Q1310">
        <v>53</v>
      </c>
      <c r="U1310" s="1" t="s">
        <v>1062</v>
      </c>
      <c r="V1310" t="str">
        <f t="shared" si="300"/>
        <v>Roy</v>
      </c>
      <c r="W1310">
        <f t="shared" si="301"/>
        <v>38.17</v>
      </c>
      <c r="X1310">
        <f t="shared" si="302"/>
        <v>4.7300000000000004</v>
      </c>
      <c r="Y1310" t="str">
        <f t="shared" si="303"/>
        <v>Yes</v>
      </c>
      <c r="Z1310" t="str">
        <f t="shared" si="304"/>
        <v>No</v>
      </c>
      <c r="AA1310" t="str">
        <f t="shared" si="305"/>
        <v>No</v>
      </c>
      <c r="AB1310">
        <f t="shared" si="306"/>
        <v>0</v>
      </c>
      <c r="AC1310" t="str">
        <f t="shared" si="307"/>
        <v>No</v>
      </c>
      <c r="AD1310" t="str">
        <f t="shared" si="308"/>
        <v>Obesity</v>
      </c>
      <c r="AE1310" t="str">
        <f t="shared" si="309"/>
        <v>Normal</v>
      </c>
      <c r="AF1310" t="str">
        <f t="shared" si="310"/>
        <v>14-Aug-1969</v>
      </c>
      <c r="AG1310" s="18">
        <f>VLOOKUP($U1310,$A1309:$Q$2344,13,FALSE)</f>
        <v>10959.69</v>
      </c>
      <c r="AH1310" t="str">
        <f t="shared" si="311"/>
        <v>tier - 3</v>
      </c>
      <c r="AI1310" t="str">
        <f t="shared" si="312"/>
        <v>tier - 3</v>
      </c>
      <c r="AJ1310" t="str">
        <f t="shared" si="313"/>
        <v>R1012</v>
      </c>
      <c r="AK1310">
        <f t="shared" si="314"/>
        <v>53</v>
      </c>
    </row>
    <row r="1311" spans="1:37" ht="15.6" x14ac:dyDescent="0.3">
      <c r="A1311" s="1" t="s">
        <v>1061</v>
      </c>
      <c r="B1311" t="s">
        <v>5920</v>
      </c>
      <c r="C1311">
        <v>39.424999999999997</v>
      </c>
      <c r="D1311">
        <v>4.76</v>
      </c>
      <c r="E1311" t="s">
        <v>2381</v>
      </c>
      <c r="F1311" t="s">
        <v>2380</v>
      </c>
      <c r="G1311" t="s">
        <v>2380</v>
      </c>
      <c r="H1311">
        <v>0</v>
      </c>
      <c r="I1311" t="s">
        <v>2380</v>
      </c>
      <c r="J1311" t="s">
        <v>8344</v>
      </c>
      <c r="K1311" t="s">
        <v>8350</v>
      </c>
      <c r="L1311" t="s">
        <v>9570</v>
      </c>
      <c r="M1311" s="15">
        <v>10965.45</v>
      </c>
      <c r="N1311" t="s">
        <v>12</v>
      </c>
      <c r="O1311" t="s">
        <v>11</v>
      </c>
      <c r="P1311" t="s">
        <v>42</v>
      </c>
      <c r="Q1311">
        <v>57</v>
      </c>
      <c r="U1311" s="1" t="s">
        <v>1061</v>
      </c>
      <c r="V1311" t="str">
        <f t="shared" si="300"/>
        <v>Lapierre</v>
      </c>
      <c r="W1311">
        <f t="shared" si="301"/>
        <v>39.424999999999997</v>
      </c>
      <c r="X1311">
        <f t="shared" si="302"/>
        <v>4.76</v>
      </c>
      <c r="Y1311" t="str">
        <f t="shared" si="303"/>
        <v>Yes</v>
      </c>
      <c r="Z1311" t="str">
        <f t="shared" si="304"/>
        <v>No</v>
      </c>
      <c r="AA1311" t="str">
        <f t="shared" si="305"/>
        <v>No</v>
      </c>
      <c r="AB1311">
        <f t="shared" si="306"/>
        <v>0</v>
      </c>
      <c r="AC1311" t="str">
        <f t="shared" si="307"/>
        <v>No</v>
      </c>
      <c r="AD1311" t="str">
        <f t="shared" si="308"/>
        <v>Obesity</v>
      </c>
      <c r="AE1311" t="str">
        <f t="shared" si="309"/>
        <v>Normal</v>
      </c>
      <c r="AF1311" t="str">
        <f t="shared" si="310"/>
        <v>19-Jun-1965</v>
      </c>
      <c r="AG1311" s="18">
        <f>VLOOKUP($U1311,$A1310:$Q$2344,13,FALSE)</f>
        <v>10965.45</v>
      </c>
      <c r="AH1311" t="str">
        <f t="shared" si="311"/>
        <v>tier - 3</v>
      </c>
      <c r="AI1311" t="str">
        <f t="shared" si="312"/>
        <v>tier - 2</v>
      </c>
      <c r="AJ1311" t="str">
        <f t="shared" si="313"/>
        <v>R1011</v>
      </c>
      <c r="AK1311">
        <f t="shared" si="314"/>
        <v>57</v>
      </c>
    </row>
    <row r="1312" spans="1:37" ht="15.6" x14ac:dyDescent="0.3">
      <c r="A1312" s="1" t="s">
        <v>1060</v>
      </c>
      <c r="B1312" t="s">
        <v>5921</v>
      </c>
      <c r="C1312">
        <v>33.44</v>
      </c>
      <c r="D1312">
        <v>6.24</v>
      </c>
      <c r="E1312" t="s">
        <v>2381</v>
      </c>
      <c r="F1312" t="s">
        <v>2380</v>
      </c>
      <c r="G1312" t="s">
        <v>2380</v>
      </c>
      <c r="H1312">
        <v>0</v>
      </c>
      <c r="I1312" t="s">
        <v>2380</v>
      </c>
      <c r="J1312" t="s">
        <v>8344</v>
      </c>
      <c r="K1312" t="s">
        <v>8349</v>
      </c>
      <c r="L1312" t="s">
        <v>9259</v>
      </c>
      <c r="M1312" s="15">
        <v>10976.25</v>
      </c>
      <c r="N1312" t="s">
        <v>12</v>
      </c>
      <c r="O1312" t="s">
        <v>11</v>
      </c>
      <c r="P1312" t="s">
        <v>23</v>
      </c>
      <c r="Q1312">
        <v>56</v>
      </c>
      <c r="U1312" s="1" t="s">
        <v>1060</v>
      </c>
      <c r="V1312" t="str">
        <f t="shared" si="300"/>
        <v>Beaty</v>
      </c>
      <c r="W1312">
        <f t="shared" si="301"/>
        <v>33.44</v>
      </c>
      <c r="X1312">
        <f t="shared" si="302"/>
        <v>6.24</v>
      </c>
      <c r="Y1312" t="str">
        <f t="shared" si="303"/>
        <v>Yes</v>
      </c>
      <c r="Z1312" t="str">
        <f t="shared" si="304"/>
        <v>No</v>
      </c>
      <c r="AA1312" t="str">
        <f t="shared" si="305"/>
        <v>No</v>
      </c>
      <c r="AB1312">
        <f t="shared" si="306"/>
        <v>0</v>
      </c>
      <c r="AC1312" t="str">
        <f t="shared" si="307"/>
        <v>No</v>
      </c>
      <c r="AD1312" t="str">
        <f t="shared" si="308"/>
        <v>Obesity</v>
      </c>
      <c r="AE1312" t="str">
        <f t="shared" si="309"/>
        <v>Prediabetes</v>
      </c>
      <c r="AF1312" t="str">
        <f t="shared" si="310"/>
        <v>9-Jul-1966</v>
      </c>
      <c r="AG1312" s="18">
        <f>VLOOKUP($U1312,$A1311:$Q$2344,13,FALSE)</f>
        <v>10976.25</v>
      </c>
      <c r="AH1312" t="str">
        <f t="shared" si="311"/>
        <v>tier - 3</v>
      </c>
      <c r="AI1312" t="str">
        <f t="shared" si="312"/>
        <v>tier - 2</v>
      </c>
      <c r="AJ1312" t="str">
        <f t="shared" si="313"/>
        <v>R1012</v>
      </c>
      <c r="AK1312">
        <f t="shared" si="314"/>
        <v>56</v>
      </c>
    </row>
    <row r="1313" spans="1:37" ht="15.6" x14ac:dyDescent="0.3">
      <c r="A1313" s="1" t="s">
        <v>1059</v>
      </c>
      <c r="B1313" t="s">
        <v>5922</v>
      </c>
      <c r="C1313">
        <v>33.344999999999999</v>
      </c>
      <c r="D1313">
        <v>5.44</v>
      </c>
      <c r="E1313" t="s">
        <v>2381</v>
      </c>
      <c r="F1313" t="s">
        <v>2380</v>
      </c>
      <c r="G1313" t="s">
        <v>2380</v>
      </c>
      <c r="H1313">
        <v>0</v>
      </c>
      <c r="I1313" t="s">
        <v>2380</v>
      </c>
      <c r="J1313" t="s">
        <v>8344</v>
      </c>
      <c r="K1313" t="s">
        <v>8350</v>
      </c>
      <c r="L1313" t="s">
        <v>9571</v>
      </c>
      <c r="M1313" s="15">
        <v>10977.21</v>
      </c>
      <c r="N1313" t="s">
        <v>12</v>
      </c>
      <c r="O1313" t="s">
        <v>16</v>
      </c>
      <c r="P1313" t="s">
        <v>13</v>
      </c>
      <c r="Q1313">
        <v>49</v>
      </c>
      <c r="U1313" s="1" t="s">
        <v>1059</v>
      </c>
      <c r="V1313" t="str">
        <f t="shared" si="300"/>
        <v>Hammer</v>
      </c>
      <c r="W1313">
        <f t="shared" si="301"/>
        <v>33.344999999999999</v>
      </c>
      <c r="X1313">
        <f t="shared" si="302"/>
        <v>5.44</v>
      </c>
      <c r="Y1313" t="str">
        <f t="shared" si="303"/>
        <v>Yes</v>
      </c>
      <c r="Z1313" t="str">
        <f t="shared" si="304"/>
        <v>No</v>
      </c>
      <c r="AA1313" t="str">
        <f t="shared" si="305"/>
        <v>No</v>
      </c>
      <c r="AB1313">
        <f t="shared" si="306"/>
        <v>0</v>
      </c>
      <c r="AC1313" t="str">
        <f t="shared" si="307"/>
        <v>No</v>
      </c>
      <c r="AD1313" t="str">
        <f t="shared" si="308"/>
        <v>Obesity</v>
      </c>
      <c r="AE1313" t="str">
        <f t="shared" si="309"/>
        <v>Normal</v>
      </c>
      <c r="AF1313" t="str">
        <f t="shared" si="310"/>
        <v>21-Oct-1973</v>
      </c>
      <c r="AG1313" s="18">
        <f>VLOOKUP($U1313,$A1312:$Q$2344,13,FALSE)</f>
        <v>10977.21</v>
      </c>
      <c r="AH1313" t="str">
        <f t="shared" si="311"/>
        <v>tier - 3</v>
      </c>
      <c r="AI1313" t="str">
        <f t="shared" si="312"/>
        <v>tier - 1</v>
      </c>
      <c r="AJ1313" t="str">
        <f t="shared" si="313"/>
        <v>R1013</v>
      </c>
      <c r="AK1313">
        <f t="shared" si="314"/>
        <v>49</v>
      </c>
    </row>
    <row r="1314" spans="1:37" ht="15.6" x14ac:dyDescent="0.3">
      <c r="A1314" s="1" t="s">
        <v>1058</v>
      </c>
      <c r="B1314" t="s">
        <v>5923</v>
      </c>
      <c r="C1314">
        <v>38.79</v>
      </c>
      <c r="D1314">
        <v>5.08</v>
      </c>
      <c r="E1314" t="s">
        <v>2380</v>
      </c>
      <c r="F1314" t="s">
        <v>2380</v>
      </c>
      <c r="G1314" t="s">
        <v>2381</v>
      </c>
      <c r="H1314">
        <v>1</v>
      </c>
      <c r="I1314" t="s">
        <v>2380</v>
      </c>
      <c r="J1314" t="s">
        <v>8344</v>
      </c>
      <c r="K1314" t="s">
        <v>8350</v>
      </c>
      <c r="L1314" t="s">
        <v>9572</v>
      </c>
      <c r="M1314" s="15">
        <v>10982.5</v>
      </c>
      <c r="N1314" t="s">
        <v>12</v>
      </c>
      <c r="O1314" t="s">
        <v>12</v>
      </c>
      <c r="P1314" t="s">
        <v>13</v>
      </c>
      <c r="Q1314">
        <v>57</v>
      </c>
      <c r="U1314" s="1" t="s">
        <v>1058</v>
      </c>
      <c r="V1314" t="str">
        <f t="shared" si="300"/>
        <v>Randolph</v>
      </c>
      <c r="W1314">
        <f t="shared" si="301"/>
        <v>38.79</v>
      </c>
      <c r="X1314">
        <f t="shared" si="302"/>
        <v>5.08</v>
      </c>
      <c r="Y1314" t="str">
        <f t="shared" si="303"/>
        <v>No</v>
      </c>
      <c r="Z1314" t="str">
        <f t="shared" si="304"/>
        <v>No</v>
      </c>
      <c r="AA1314" t="str">
        <f t="shared" si="305"/>
        <v>Yes</v>
      </c>
      <c r="AB1314">
        <f t="shared" si="306"/>
        <v>1</v>
      </c>
      <c r="AC1314" t="str">
        <f t="shared" si="307"/>
        <v>No</v>
      </c>
      <c r="AD1314" t="str">
        <f t="shared" si="308"/>
        <v>Obesity</v>
      </c>
      <c r="AE1314" t="str">
        <f t="shared" si="309"/>
        <v>Normal</v>
      </c>
      <c r="AF1314" t="str">
        <f t="shared" si="310"/>
        <v>18-Dec-1965</v>
      </c>
      <c r="AG1314" s="18">
        <f>VLOOKUP($U1314,$A1313:$Q$2344,13,FALSE)</f>
        <v>10982.5</v>
      </c>
      <c r="AH1314" t="str">
        <f t="shared" si="311"/>
        <v>tier - 3</v>
      </c>
      <c r="AI1314" t="str">
        <f t="shared" si="312"/>
        <v>tier - 3</v>
      </c>
      <c r="AJ1314" t="str">
        <f t="shared" si="313"/>
        <v>R1013</v>
      </c>
      <c r="AK1314">
        <f t="shared" si="314"/>
        <v>57</v>
      </c>
    </row>
    <row r="1315" spans="1:37" ht="15.6" x14ac:dyDescent="0.3">
      <c r="A1315" s="1" t="s">
        <v>1057</v>
      </c>
      <c r="B1315" t="s">
        <v>5924</v>
      </c>
      <c r="C1315">
        <v>30.684999999999999</v>
      </c>
      <c r="D1315">
        <v>4.87</v>
      </c>
      <c r="E1315" t="s">
        <v>2380</v>
      </c>
      <c r="F1315" t="s">
        <v>2380</v>
      </c>
      <c r="G1315" t="s">
        <v>2381</v>
      </c>
      <c r="H1315">
        <v>1</v>
      </c>
      <c r="I1315" t="s">
        <v>2380</v>
      </c>
      <c r="J1315" t="s">
        <v>8344</v>
      </c>
      <c r="K1315" t="s">
        <v>8350</v>
      </c>
      <c r="L1315" t="s">
        <v>9573</v>
      </c>
      <c r="M1315" s="15">
        <v>10991.58</v>
      </c>
      <c r="N1315" t="s">
        <v>12</v>
      </c>
      <c r="O1315" t="s">
        <v>12</v>
      </c>
      <c r="P1315" t="s">
        <v>23</v>
      </c>
      <c r="Q1315">
        <v>22</v>
      </c>
      <c r="U1315" s="1" t="s">
        <v>1057</v>
      </c>
      <c r="V1315" t="str">
        <f t="shared" si="300"/>
        <v>Masterson</v>
      </c>
      <c r="W1315">
        <f t="shared" si="301"/>
        <v>30.684999999999999</v>
      </c>
      <c r="X1315">
        <f t="shared" si="302"/>
        <v>4.87</v>
      </c>
      <c r="Y1315" t="str">
        <f t="shared" si="303"/>
        <v>No</v>
      </c>
      <c r="Z1315" t="str">
        <f t="shared" si="304"/>
        <v>No</v>
      </c>
      <c r="AA1315" t="str">
        <f t="shared" si="305"/>
        <v>Yes</v>
      </c>
      <c r="AB1315">
        <f t="shared" si="306"/>
        <v>1</v>
      </c>
      <c r="AC1315" t="str">
        <f t="shared" si="307"/>
        <v>No</v>
      </c>
      <c r="AD1315" t="str">
        <f t="shared" si="308"/>
        <v>Obesity</v>
      </c>
      <c r="AE1315" t="str">
        <f t="shared" si="309"/>
        <v>Normal</v>
      </c>
      <c r="AF1315" t="str">
        <f t="shared" si="310"/>
        <v>17-Sep-2000</v>
      </c>
      <c r="AG1315" s="18">
        <f>VLOOKUP($U1315,$A1314:$Q$2344,13,FALSE)</f>
        <v>10991.58</v>
      </c>
      <c r="AH1315" t="str">
        <f t="shared" si="311"/>
        <v>tier - 3</v>
      </c>
      <c r="AI1315" t="str">
        <f t="shared" si="312"/>
        <v>tier - 3</v>
      </c>
      <c r="AJ1315" t="str">
        <f t="shared" si="313"/>
        <v>R1012</v>
      </c>
      <c r="AK1315">
        <f t="shared" si="314"/>
        <v>22</v>
      </c>
    </row>
    <row r="1316" spans="1:37" ht="15.6" x14ac:dyDescent="0.3">
      <c r="A1316" s="1" t="s">
        <v>1056</v>
      </c>
      <c r="B1316" t="s">
        <v>5925</v>
      </c>
      <c r="C1316">
        <v>22.135000000000002</v>
      </c>
      <c r="D1316">
        <v>8.17</v>
      </c>
      <c r="E1316" t="s">
        <v>2380</v>
      </c>
      <c r="F1316" t="s">
        <v>2380</v>
      </c>
      <c r="G1316" t="s">
        <v>2380</v>
      </c>
      <c r="H1316">
        <v>0</v>
      </c>
      <c r="I1316" t="s">
        <v>2380</v>
      </c>
      <c r="J1316" t="s">
        <v>8346</v>
      </c>
      <c r="K1316" t="s">
        <v>8348</v>
      </c>
      <c r="L1316" t="s">
        <v>9574</v>
      </c>
      <c r="M1316" s="15">
        <v>11013.71</v>
      </c>
      <c r="N1316" t="s">
        <v>12</v>
      </c>
      <c r="O1316" t="s">
        <v>16</v>
      </c>
      <c r="P1316" t="s">
        <v>13</v>
      </c>
      <c r="Q1316">
        <v>54</v>
      </c>
      <c r="U1316" s="1" t="s">
        <v>1056</v>
      </c>
      <c r="V1316" t="str">
        <f t="shared" si="300"/>
        <v>Friess</v>
      </c>
      <c r="W1316">
        <f t="shared" si="301"/>
        <v>22.135000000000002</v>
      </c>
      <c r="X1316">
        <f t="shared" si="302"/>
        <v>8.17</v>
      </c>
      <c r="Y1316" t="str">
        <f t="shared" si="303"/>
        <v>No</v>
      </c>
      <c r="Z1316" t="str">
        <f t="shared" si="304"/>
        <v>No</v>
      </c>
      <c r="AA1316" t="str">
        <f t="shared" si="305"/>
        <v>No</v>
      </c>
      <c r="AB1316">
        <f t="shared" si="306"/>
        <v>0</v>
      </c>
      <c r="AC1316" t="str">
        <f t="shared" si="307"/>
        <v>No</v>
      </c>
      <c r="AD1316" t="str">
        <f t="shared" si="308"/>
        <v>Normal weight</v>
      </c>
      <c r="AE1316" t="str">
        <f t="shared" si="309"/>
        <v>Diabetes</v>
      </c>
      <c r="AF1316" t="str">
        <f t="shared" si="310"/>
        <v>24-Oct-1968</v>
      </c>
      <c r="AG1316" s="18">
        <f>VLOOKUP($U1316,$A1315:$Q$2344,13,FALSE)</f>
        <v>11013.71</v>
      </c>
      <c r="AH1316" t="str">
        <f t="shared" si="311"/>
        <v>tier - 3</v>
      </c>
      <c r="AI1316" t="str">
        <f t="shared" si="312"/>
        <v>tier - 1</v>
      </c>
      <c r="AJ1316" t="str">
        <f t="shared" si="313"/>
        <v>R1013</v>
      </c>
      <c r="AK1316">
        <f t="shared" si="314"/>
        <v>54</v>
      </c>
    </row>
    <row r="1317" spans="1:37" ht="15.6" x14ac:dyDescent="0.3">
      <c r="A1317" s="1" t="s">
        <v>1055</v>
      </c>
      <c r="B1317" t="s">
        <v>5926</v>
      </c>
      <c r="C1317">
        <v>33.33</v>
      </c>
      <c r="D1317">
        <v>7.61</v>
      </c>
      <c r="E1317" t="s">
        <v>2380</v>
      </c>
      <c r="F1317" t="s">
        <v>2380</v>
      </c>
      <c r="G1317" t="s">
        <v>2380</v>
      </c>
      <c r="H1317">
        <v>0</v>
      </c>
      <c r="I1317" t="s">
        <v>2380</v>
      </c>
      <c r="J1317" t="s">
        <v>8344</v>
      </c>
      <c r="K1317" t="s">
        <v>8348</v>
      </c>
      <c r="L1317" t="s">
        <v>9575</v>
      </c>
      <c r="M1317" s="15">
        <v>11015.17</v>
      </c>
      <c r="N1317" t="s">
        <v>12</v>
      </c>
      <c r="O1317" t="s">
        <v>16</v>
      </c>
      <c r="P1317" t="s">
        <v>23</v>
      </c>
      <c r="Q1317">
        <v>48</v>
      </c>
      <c r="U1317" s="1" t="s">
        <v>1055</v>
      </c>
      <c r="V1317" t="str">
        <f t="shared" si="300"/>
        <v>Mantoni</v>
      </c>
      <c r="W1317">
        <f t="shared" si="301"/>
        <v>33.33</v>
      </c>
      <c r="X1317">
        <f t="shared" si="302"/>
        <v>7.61</v>
      </c>
      <c r="Y1317" t="str">
        <f t="shared" si="303"/>
        <v>No</v>
      </c>
      <c r="Z1317" t="str">
        <f t="shared" si="304"/>
        <v>No</v>
      </c>
      <c r="AA1317" t="str">
        <f t="shared" si="305"/>
        <v>No</v>
      </c>
      <c r="AB1317">
        <f t="shared" si="306"/>
        <v>0</v>
      </c>
      <c r="AC1317" t="str">
        <f t="shared" si="307"/>
        <v>No</v>
      </c>
      <c r="AD1317" t="str">
        <f t="shared" si="308"/>
        <v>Obesity</v>
      </c>
      <c r="AE1317" t="str">
        <f t="shared" si="309"/>
        <v>Diabetes</v>
      </c>
      <c r="AF1317" t="str">
        <f t="shared" si="310"/>
        <v>15-Dec-1974</v>
      </c>
      <c r="AG1317" s="18">
        <f>VLOOKUP($U1317,$A1316:$Q$2344,13,FALSE)</f>
        <v>11015.17</v>
      </c>
      <c r="AH1317" t="str">
        <f t="shared" si="311"/>
        <v>tier - 3</v>
      </c>
      <c r="AI1317" t="str">
        <f t="shared" si="312"/>
        <v>tier - 1</v>
      </c>
      <c r="AJ1317" t="str">
        <f t="shared" si="313"/>
        <v>R1012</v>
      </c>
      <c r="AK1317">
        <f t="shared" si="314"/>
        <v>48</v>
      </c>
    </row>
    <row r="1318" spans="1:37" ht="15.6" x14ac:dyDescent="0.3">
      <c r="A1318" s="1" t="s">
        <v>1054</v>
      </c>
      <c r="B1318" t="s">
        <v>5927</v>
      </c>
      <c r="C1318">
        <v>31.13</v>
      </c>
      <c r="D1318">
        <v>10.1</v>
      </c>
      <c r="E1318" t="s">
        <v>2380</v>
      </c>
      <c r="F1318" t="s">
        <v>2380</v>
      </c>
      <c r="G1318" t="s">
        <v>2380</v>
      </c>
      <c r="H1318">
        <v>0</v>
      </c>
      <c r="I1318" t="s">
        <v>2380</v>
      </c>
      <c r="J1318" t="s">
        <v>8344</v>
      </c>
      <c r="K1318" t="s">
        <v>8348</v>
      </c>
      <c r="L1318" t="s">
        <v>9576</v>
      </c>
      <c r="M1318" s="15">
        <v>11018.05</v>
      </c>
      <c r="N1318" t="s">
        <v>12</v>
      </c>
      <c r="O1318" t="s">
        <v>11</v>
      </c>
      <c r="P1318" t="s">
        <v>23</v>
      </c>
      <c r="Q1318">
        <v>31</v>
      </c>
      <c r="U1318" s="1" t="s">
        <v>1054</v>
      </c>
      <c r="V1318" t="str">
        <f t="shared" si="300"/>
        <v>Bodeen</v>
      </c>
      <c r="W1318">
        <f t="shared" si="301"/>
        <v>31.13</v>
      </c>
      <c r="X1318">
        <f t="shared" si="302"/>
        <v>10.1</v>
      </c>
      <c r="Y1318" t="str">
        <f t="shared" si="303"/>
        <v>No</v>
      </c>
      <c r="Z1318" t="str">
        <f t="shared" si="304"/>
        <v>No</v>
      </c>
      <c r="AA1318" t="str">
        <f t="shared" si="305"/>
        <v>No</v>
      </c>
      <c r="AB1318">
        <f t="shared" si="306"/>
        <v>0</v>
      </c>
      <c r="AC1318" t="str">
        <f t="shared" si="307"/>
        <v>No</v>
      </c>
      <c r="AD1318" t="str">
        <f t="shared" si="308"/>
        <v>Obesity</v>
      </c>
      <c r="AE1318" t="str">
        <f t="shared" si="309"/>
        <v>Diabetes</v>
      </c>
      <c r="AF1318" t="str">
        <f t="shared" si="310"/>
        <v>26-Jun-1991</v>
      </c>
      <c r="AG1318" s="18">
        <f>VLOOKUP($U1318,$A1317:$Q$2344,13,FALSE)</f>
        <v>11018.05</v>
      </c>
      <c r="AH1318" t="str">
        <f t="shared" si="311"/>
        <v>tier - 3</v>
      </c>
      <c r="AI1318" t="str">
        <f t="shared" si="312"/>
        <v>tier - 2</v>
      </c>
      <c r="AJ1318" t="str">
        <f t="shared" si="313"/>
        <v>R1012</v>
      </c>
      <c r="AK1318">
        <f t="shared" si="314"/>
        <v>31</v>
      </c>
    </row>
    <row r="1319" spans="1:37" ht="15.6" x14ac:dyDescent="0.3">
      <c r="A1319" s="1" t="s">
        <v>1053</v>
      </c>
      <c r="B1319" t="s">
        <v>5928</v>
      </c>
      <c r="C1319">
        <v>28.9</v>
      </c>
      <c r="D1319">
        <v>11.24</v>
      </c>
      <c r="E1319" t="s">
        <v>2380</v>
      </c>
      <c r="F1319" t="s">
        <v>2380</v>
      </c>
      <c r="G1319" t="s">
        <v>2380</v>
      </c>
      <c r="H1319">
        <v>0</v>
      </c>
      <c r="I1319" t="s">
        <v>2380</v>
      </c>
      <c r="J1319" t="s">
        <v>8345</v>
      </c>
      <c r="K1319" t="s">
        <v>8348</v>
      </c>
      <c r="L1319" t="s">
        <v>9577</v>
      </c>
      <c r="M1319" s="15">
        <v>11028.56</v>
      </c>
      <c r="N1319" t="s">
        <v>12</v>
      </c>
      <c r="O1319" t="s">
        <v>12</v>
      </c>
      <c r="P1319" t="s">
        <v>23</v>
      </c>
      <c r="Q1319">
        <v>26</v>
      </c>
      <c r="U1319" s="1" t="s">
        <v>1053</v>
      </c>
      <c r="V1319" t="str">
        <f t="shared" si="300"/>
        <v>McPherson</v>
      </c>
      <c r="W1319">
        <f t="shared" si="301"/>
        <v>28.9</v>
      </c>
      <c r="X1319">
        <f t="shared" si="302"/>
        <v>11.24</v>
      </c>
      <c r="Y1319" t="str">
        <f t="shared" si="303"/>
        <v>No</v>
      </c>
      <c r="Z1319" t="str">
        <f t="shared" si="304"/>
        <v>No</v>
      </c>
      <c r="AA1319" t="str">
        <f t="shared" si="305"/>
        <v>No</v>
      </c>
      <c r="AB1319">
        <f t="shared" si="306"/>
        <v>0</v>
      </c>
      <c r="AC1319" t="str">
        <f t="shared" si="307"/>
        <v>No</v>
      </c>
      <c r="AD1319" t="str">
        <f t="shared" si="308"/>
        <v>Over weight</v>
      </c>
      <c r="AE1319" t="str">
        <f t="shared" si="309"/>
        <v>Diabetes</v>
      </c>
      <c r="AF1319" t="str">
        <f t="shared" si="310"/>
        <v>21-Jul-1996</v>
      </c>
      <c r="AG1319" s="18">
        <f>VLOOKUP($U1319,$A1318:$Q$2344,13,FALSE)</f>
        <v>11028.56</v>
      </c>
      <c r="AH1319" t="str">
        <f t="shared" si="311"/>
        <v>tier - 3</v>
      </c>
      <c r="AI1319" t="str">
        <f t="shared" si="312"/>
        <v>tier - 3</v>
      </c>
      <c r="AJ1319" t="str">
        <f t="shared" si="313"/>
        <v>R1012</v>
      </c>
      <c r="AK1319">
        <f t="shared" si="314"/>
        <v>26</v>
      </c>
    </row>
    <row r="1320" spans="1:37" ht="15.6" x14ac:dyDescent="0.3">
      <c r="A1320" s="1" t="s">
        <v>1052</v>
      </c>
      <c r="B1320" t="s">
        <v>5929</v>
      </c>
      <c r="C1320">
        <v>43.31</v>
      </c>
      <c r="D1320">
        <v>6.1</v>
      </c>
      <c r="E1320" t="s">
        <v>2381</v>
      </c>
      <c r="F1320" t="s">
        <v>2381</v>
      </c>
      <c r="G1320" t="s">
        <v>2380</v>
      </c>
      <c r="H1320">
        <v>1</v>
      </c>
      <c r="I1320" t="s">
        <v>2380</v>
      </c>
      <c r="J1320" t="s">
        <v>8344</v>
      </c>
      <c r="K1320" t="s">
        <v>8349</v>
      </c>
      <c r="L1320" t="s">
        <v>9578</v>
      </c>
      <c r="M1320" s="15">
        <v>11033.66</v>
      </c>
      <c r="N1320" t="s">
        <v>12</v>
      </c>
      <c r="O1320" t="s">
        <v>12</v>
      </c>
      <c r="P1320" t="s">
        <v>23</v>
      </c>
      <c r="Q1320">
        <v>48</v>
      </c>
      <c r="U1320" s="1" t="s">
        <v>1052</v>
      </c>
      <c r="V1320" t="str">
        <f t="shared" si="300"/>
        <v>Palko</v>
      </c>
      <c r="W1320">
        <f t="shared" si="301"/>
        <v>43.31</v>
      </c>
      <c r="X1320">
        <f t="shared" si="302"/>
        <v>6.1</v>
      </c>
      <c r="Y1320" t="str">
        <f t="shared" si="303"/>
        <v>Yes</v>
      </c>
      <c r="Z1320" t="str">
        <f t="shared" si="304"/>
        <v>Yes</v>
      </c>
      <c r="AA1320" t="str">
        <f t="shared" si="305"/>
        <v>No</v>
      </c>
      <c r="AB1320">
        <f t="shared" si="306"/>
        <v>1</v>
      </c>
      <c r="AC1320" t="str">
        <f t="shared" si="307"/>
        <v>No</v>
      </c>
      <c r="AD1320" t="str">
        <f t="shared" si="308"/>
        <v>Obesity</v>
      </c>
      <c r="AE1320" t="str">
        <f t="shared" si="309"/>
        <v>Prediabetes</v>
      </c>
      <c r="AF1320" t="str">
        <f t="shared" si="310"/>
        <v>10-Dec-1974</v>
      </c>
      <c r="AG1320" s="18">
        <f>VLOOKUP($U1320,$A1319:$Q$2344,13,FALSE)</f>
        <v>11033.66</v>
      </c>
      <c r="AH1320" t="str">
        <f t="shared" si="311"/>
        <v>tier - 3</v>
      </c>
      <c r="AI1320" t="str">
        <f t="shared" si="312"/>
        <v>tier - 3</v>
      </c>
      <c r="AJ1320" t="str">
        <f t="shared" si="313"/>
        <v>R1012</v>
      </c>
      <c r="AK1320">
        <f t="shared" si="314"/>
        <v>48</v>
      </c>
    </row>
    <row r="1321" spans="1:37" ht="15.6" x14ac:dyDescent="0.3">
      <c r="A1321" s="1" t="s">
        <v>1051</v>
      </c>
      <c r="B1321" t="s">
        <v>5930</v>
      </c>
      <c r="C1321">
        <v>22.8</v>
      </c>
      <c r="D1321">
        <v>6.98</v>
      </c>
      <c r="E1321" t="s">
        <v>2380</v>
      </c>
      <c r="F1321" t="s">
        <v>2380</v>
      </c>
      <c r="G1321" t="s">
        <v>2380</v>
      </c>
      <c r="H1321">
        <v>0</v>
      </c>
      <c r="I1321" t="s">
        <v>2380</v>
      </c>
      <c r="J1321" t="s">
        <v>8346</v>
      </c>
      <c r="K1321" t="s">
        <v>8348</v>
      </c>
      <c r="L1321" t="s">
        <v>9579</v>
      </c>
      <c r="M1321" s="15">
        <v>11037.51</v>
      </c>
      <c r="N1321" t="s">
        <v>12</v>
      </c>
      <c r="O1321" t="s">
        <v>16</v>
      </c>
      <c r="P1321" t="s">
        <v>23</v>
      </c>
      <c r="Q1321">
        <v>33</v>
      </c>
      <c r="U1321" s="1" t="s">
        <v>1051</v>
      </c>
      <c r="V1321" t="str">
        <f t="shared" si="300"/>
        <v>Breathitt</v>
      </c>
      <c r="W1321">
        <f t="shared" si="301"/>
        <v>22.8</v>
      </c>
      <c r="X1321">
        <f t="shared" si="302"/>
        <v>6.98</v>
      </c>
      <c r="Y1321" t="str">
        <f t="shared" si="303"/>
        <v>No</v>
      </c>
      <c r="Z1321" t="str">
        <f t="shared" si="304"/>
        <v>No</v>
      </c>
      <c r="AA1321" t="str">
        <f t="shared" si="305"/>
        <v>No</v>
      </c>
      <c r="AB1321">
        <f t="shared" si="306"/>
        <v>0</v>
      </c>
      <c r="AC1321" t="str">
        <f t="shared" si="307"/>
        <v>No</v>
      </c>
      <c r="AD1321" t="str">
        <f t="shared" si="308"/>
        <v>Normal weight</v>
      </c>
      <c r="AE1321" t="str">
        <f t="shared" si="309"/>
        <v>Diabetes</v>
      </c>
      <c r="AF1321" t="str">
        <f t="shared" si="310"/>
        <v>25-Oct-1989</v>
      </c>
      <c r="AG1321" s="18">
        <f>VLOOKUP($U1321,$A1320:$Q$2344,13,FALSE)</f>
        <v>11037.51</v>
      </c>
      <c r="AH1321" t="str">
        <f t="shared" si="311"/>
        <v>tier - 3</v>
      </c>
      <c r="AI1321" t="str">
        <f t="shared" si="312"/>
        <v>tier - 1</v>
      </c>
      <c r="AJ1321" t="str">
        <f t="shared" si="313"/>
        <v>R1012</v>
      </c>
      <c r="AK1321">
        <f t="shared" si="314"/>
        <v>33</v>
      </c>
    </row>
    <row r="1322" spans="1:37" ht="15.6" x14ac:dyDescent="0.3">
      <c r="A1322" s="1" t="s">
        <v>1050</v>
      </c>
      <c r="B1322" t="s">
        <v>5931</v>
      </c>
      <c r="C1322">
        <v>19.09</v>
      </c>
      <c r="D1322">
        <v>4</v>
      </c>
      <c r="E1322" t="s">
        <v>2381</v>
      </c>
      <c r="F1322" t="s">
        <v>2380</v>
      </c>
      <c r="G1322" t="s">
        <v>2380</v>
      </c>
      <c r="H1322">
        <v>1</v>
      </c>
      <c r="I1322" t="s">
        <v>2380</v>
      </c>
      <c r="J1322" t="s">
        <v>8346</v>
      </c>
      <c r="K1322" t="s">
        <v>8350</v>
      </c>
      <c r="L1322" t="s">
        <v>9485</v>
      </c>
      <c r="M1322" s="15">
        <v>11037.85</v>
      </c>
      <c r="N1322" t="s">
        <v>12</v>
      </c>
      <c r="O1322" t="s">
        <v>11</v>
      </c>
      <c r="P1322" t="s">
        <v>200</v>
      </c>
      <c r="Q1322">
        <v>48</v>
      </c>
      <c r="U1322" s="1" t="s">
        <v>1050</v>
      </c>
      <c r="V1322" t="str">
        <f t="shared" si="300"/>
        <v>Evora</v>
      </c>
      <c r="W1322">
        <f t="shared" si="301"/>
        <v>19.09</v>
      </c>
      <c r="X1322">
        <f t="shared" si="302"/>
        <v>4</v>
      </c>
      <c r="Y1322" t="str">
        <f t="shared" si="303"/>
        <v>Yes</v>
      </c>
      <c r="Z1322" t="str">
        <f t="shared" si="304"/>
        <v>No</v>
      </c>
      <c r="AA1322" t="str">
        <f t="shared" si="305"/>
        <v>No</v>
      </c>
      <c r="AB1322">
        <f t="shared" si="306"/>
        <v>1</v>
      </c>
      <c r="AC1322" t="str">
        <f t="shared" si="307"/>
        <v>No</v>
      </c>
      <c r="AD1322" t="str">
        <f t="shared" si="308"/>
        <v>Normal weight</v>
      </c>
      <c r="AE1322" t="str">
        <f t="shared" si="309"/>
        <v>Normal</v>
      </c>
      <c r="AF1322" t="str">
        <f t="shared" si="310"/>
        <v>30-Aug-1974</v>
      </c>
      <c r="AG1322" s="18">
        <f>VLOOKUP($U1322,$A1321:$Q$2344,13,FALSE)</f>
        <v>11037.85</v>
      </c>
      <c r="AH1322" t="str">
        <f t="shared" si="311"/>
        <v>tier - 3</v>
      </c>
      <c r="AI1322" t="str">
        <f t="shared" si="312"/>
        <v>tier - 2</v>
      </c>
      <c r="AJ1322" t="str">
        <f t="shared" si="313"/>
        <v>R1025</v>
      </c>
      <c r="AK1322">
        <f t="shared" si="314"/>
        <v>48</v>
      </c>
    </row>
    <row r="1323" spans="1:37" ht="15.6" x14ac:dyDescent="0.3">
      <c r="A1323" s="1" t="s">
        <v>1049</v>
      </c>
      <c r="B1323" t="s">
        <v>5932</v>
      </c>
      <c r="C1323">
        <v>23.37</v>
      </c>
      <c r="D1323">
        <v>4.2300000000000004</v>
      </c>
      <c r="E1323" t="s">
        <v>2380</v>
      </c>
      <c r="F1323" t="s">
        <v>2380</v>
      </c>
      <c r="G1323" t="s">
        <v>2380</v>
      </c>
      <c r="H1323">
        <v>0</v>
      </c>
      <c r="I1323" t="s">
        <v>2380</v>
      </c>
      <c r="J1323" t="s">
        <v>8346</v>
      </c>
      <c r="K1323" t="s">
        <v>8350</v>
      </c>
      <c r="L1323" t="s">
        <v>9580</v>
      </c>
      <c r="M1323" s="15">
        <v>11046.02</v>
      </c>
      <c r="N1323" t="s">
        <v>12</v>
      </c>
      <c r="O1323" t="s">
        <v>16</v>
      </c>
      <c r="P1323" t="s">
        <v>535</v>
      </c>
      <c r="Q1323">
        <v>21</v>
      </c>
      <c r="U1323" s="1" t="s">
        <v>1049</v>
      </c>
      <c r="V1323" t="str">
        <f t="shared" si="300"/>
        <v>Fischer</v>
      </c>
      <c r="W1323">
        <f t="shared" si="301"/>
        <v>23.37</v>
      </c>
      <c r="X1323">
        <f t="shared" si="302"/>
        <v>4.2300000000000004</v>
      </c>
      <c r="Y1323" t="str">
        <f t="shared" si="303"/>
        <v>No</v>
      </c>
      <c r="Z1323" t="str">
        <f t="shared" si="304"/>
        <v>No</v>
      </c>
      <c r="AA1323" t="str">
        <f t="shared" si="305"/>
        <v>No</v>
      </c>
      <c r="AB1323">
        <f t="shared" si="306"/>
        <v>0</v>
      </c>
      <c r="AC1323" t="str">
        <f t="shared" si="307"/>
        <v>No</v>
      </c>
      <c r="AD1323" t="str">
        <f t="shared" si="308"/>
        <v>Normal weight</v>
      </c>
      <c r="AE1323" t="str">
        <f t="shared" si="309"/>
        <v>Normal</v>
      </c>
      <c r="AF1323" t="str">
        <f t="shared" si="310"/>
        <v>17-Dec-2001</v>
      </c>
      <c r="AG1323" s="18">
        <f>VLOOKUP($U1323,$A1322:$Q$2344,13,FALSE)</f>
        <v>11046.02</v>
      </c>
      <c r="AH1323" t="str">
        <f t="shared" si="311"/>
        <v>tier - 3</v>
      </c>
      <c r="AI1323" t="str">
        <f t="shared" si="312"/>
        <v>tier - 1</v>
      </c>
      <c r="AJ1323" t="str">
        <f t="shared" si="313"/>
        <v>R1026</v>
      </c>
      <c r="AK1323">
        <f t="shared" si="314"/>
        <v>21</v>
      </c>
    </row>
    <row r="1324" spans="1:37" ht="15.6" x14ac:dyDescent="0.3">
      <c r="A1324" s="1" t="s">
        <v>1048</v>
      </c>
      <c r="B1324" t="s">
        <v>5933</v>
      </c>
      <c r="C1324">
        <v>33.44</v>
      </c>
      <c r="D1324">
        <v>4.72</v>
      </c>
      <c r="E1324" t="s">
        <v>2381</v>
      </c>
      <c r="F1324" t="s">
        <v>2380</v>
      </c>
      <c r="G1324" t="s">
        <v>2380</v>
      </c>
      <c r="H1324">
        <v>0</v>
      </c>
      <c r="I1324" t="s">
        <v>2380</v>
      </c>
      <c r="J1324" t="s">
        <v>8344</v>
      </c>
      <c r="K1324" t="s">
        <v>8350</v>
      </c>
      <c r="L1324" t="s">
        <v>9581</v>
      </c>
      <c r="M1324" s="15">
        <v>11068.7</v>
      </c>
      <c r="N1324" t="s">
        <v>12</v>
      </c>
      <c r="O1324" t="s">
        <v>16</v>
      </c>
      <c r="P1324" t="s">
        <v>42</v>
      </c>
      <c r="Q1324">
        <v>22</v>
      </c>
      <c r="U1324" s="1" t="s">
        <v>1048</v>
      </c>
      <c r="V1324" t="str">
        <f t="shared" si="300"/>
        <v>Deba</v>
      </c>
      <c r="W1324">
        <f t="shared" si="301"/>
        <v>33.44</v>
      </c>
      <c r="X1324">
        <f t="shared" si="302"/>
        <v>4.72</v>
      </c>
      <c r="Y1324" t="str">
        <f t="shared" si="303"/>
        <v>Yes</v>
      </c>
      <c r="Z1324" t="str">
        <f t="shared" si="304"/>
        <v>No</v>
      </c>
      <c r="AA1324" t="str">
        <f t="shared" si="305"/>
        <v>No</v>
      </c>
      <c r="AB1324">
        <f t="shared" si="306"/>
        <v>0</v>
      </c>
      <c r="AC1324" t="str">
        <f t="shared" si="307"/>
        <v>No</v>
      </c>
      <c r="AD1324" t="str">
        <f t="shared" si="308"/>
        <v>Obesity</v>
      </c>
      <c r="AE1324" t="str">
        <f t="shared" si="309"/>
        <v>Normal</v>
      </c>
      <c r="AF1324" t="str">
        <f t="shared" si="310"/>
        <v>18-Sep-2000</v>
      </c>
      <c r="AG1324" s="18">
        <f>VLOOKUP($U1324,$A1323:$Q$2344,13,FALSE)</f>
        <v>11068.7</v>
      </c>
      <c r="AH1324" t="str">
        <f t="shared" si="311"/>
        <v>tier - 3</v>
      </c>
      <c r="AI1324" t="str">
        <f t="shared" si="312"/>
        <v>tier - 1</v>
      </c>
      <c r="AJ1324" t="str">
        <f t="shared" si="313"/>
        <v>R1011</v>
      </c>
      <c r="AK1324">
        <f t="shared" si="314"/>
        <v>22</v>
      </c>
    </row>
    <row r="1325" spans="1:37" ht="15.6" x14ac:dyDescent="0.3">
      <c r="A1325" s="1" t="s">
        <v>1047</v>
      </c>
      <c r="B1325" t="s">
        <v>5934</v>
      </c>
      <c r="C1325">
        <v>28.05</v>
      </c>
      <c r="D1325">
        <v>5.63</v>
      </c>
      <c r="E1325" t="s">
        <v>2381</v>
      </c>
      <c r="F1325" t="s">
        <v>2380</v>
      </c>
      <c r="G1325" t="s">
        <v>2380</v>
      </c>
      <c r="H1325">
        <v>0</v>
      </c>
      <c r="I1325" t="s">
        <v>2380</v>
      </c>
      <c r="J1325" t="s">
        <v>8345</v>
      </c>
      <c r="K1325" t="s">
        <v>8350</v>
      </c>
      <c r="L1325" t="s">
        <v>9466</v>
      </c>
      <c r="M1325" s="15">
        <v>11068.77</v>
      </c>
      <c r="N1325" t="s">
        <v>12</v>
      </c>
      <c r="O1325" t="s">
        <v>11</v>
      </c>
      <c r="P1325" t="s">
        <v>23</v>
      </c>
      <c r="Q1325">
        <v>51</v>
      </c>
      <c r="U1325" s="1" t="s">
        <v>1047</v>
      </c>
      <c r="V1325" t="str">
        <f t="shared" si="300"/>
        <v>Leloup</v>
      </c>
      <c r="W1325">
        <f t="shared" si="301"/>
        <v>28.05</v>
      </c>
      <c r="X1325">
        <f t="shared" si="302"/>
        <v>5.63</v>
      </c>
      <c r="Y1325" t="str">
        <f t="shared" si="303"/>
        <v>Yes</v>
      </c>
      <c r="Z1325" t="str">
        <f t="shared" si="304"/>
        <v>No</v>
      </c>
      <c r="AA1325" t="str">
        <f t="shared" si="305"/>
        <v>No</v>
      </c>
      <c r="AB1325">
        <f t="shared" si="306"/>
        <v>0</v>
      </c>
      <c r="AC1325" t="str">
        <f t="shared" si="307"/>
        <v>No</v>
      </c>
      <c r="AD1325" t="str">
        <f t="shared" si="308"/>
        <v>Over weight</v>
      </c>
      <c r="AE1325" t="str">
        <f t="shared" si="309"/>
        <v>Normal</v>
      </c>
      <c r="AF1325" t="str">
        <f t="shared" si="310"/>
        <v>9-Nov-1971</v>
      </c>
      <c r="AG1325" s="18">
        <f>VLOOKUP($U1325,$A1324:$Q$2344,13,FALSE)</f>
        <v>11068.77</v>
      </c>
      <c r="AH1325" t="str">
        <f t="shared" si="311"/>
        <v>tier - 3</v>
      </c>
      <c r="AI1325" t="str">
        <f t="shared" si="312"/>
        <v>tier - 2</v>
      </c>
      <c r="AJ1325" t="str">
        <f t="shared" si="313"/>
        <v>R1012</v>
      </c>
      <c r="AK1325">
        <f t="shared" si="314"/>
        <v>51</v>
      </c>
    </row>
    <row r="1326" spans="1:37" ht="15.6" x14ac:dyDescent="0.3">
      <c r="A1326" s="1" t="s">
        <v>1046</v>
      </c>
      <c r="B1326" t="s">
        <v>5935</v>
      </c>
      <c r="C1326">
        <v>27.72</v>
      </c>
      <c r="D1326">
        <v>5.83</v>
      </c>
      <c r="E1326" t="s">
        <v>2381</v>
      </c>
      <c r="F1326" t="s">
        <v>2380</v>
      </c>
      <c r="G1326" t="s">
        <v>2380</v>
      </c>
      <c r="H1326">
        <v>0</v>
      </c>
      <c r="I1326" t="s">
        <v>2380</v>
      </c>
      <c r="J1326" t="s">
        <v>8345</v>
      </c>
      <c r="K1326" t="s">
        <v>8349</v>
      </c>
      <c r="L1326" t="s">
        <v>9582</v>
      </c>
      <c r="M1326" s="15">
        <v>11070.54</v>
      </c>
      <c r="N1326" t="s">
        <v>12</v>
      </c>
      <c r="O1326" t="s">
        <v>12</v>
      </c>
      <c r="P1326" t="s">
        <v>42</v>
      </c>
      <c r="Q1326">
        <v>56</v>
      </c>
      <c r="U1326" s="1" t="s">
        <v>1046</v>
      </c>
      <c r="V1326" t="str">
        <f t="shared" si="300"/>
        <v>Labare</v>
      </c>
      <c r="W1326">
        <f t="shared" si="301"/>
        <v>27.72</v>
      </c>
      <c r="X1326">
        <f t="shared" si="302"/>
        <v>5.83</v>
      </c>
      <c r="Y1326" t="str">
        <f t="shared" si="303"/>
        <v>Yes</v>
      </c>
      <c r="Z1326" t="str">
        <f t="shared" si="304"/>
        <v>No</v>
      </c>
      <c r="AA1326" t="str">
        <f t="shared" si="305"/>
        <v>No</v>
      </c>
      <c r="AB1326">
        <f t="shared" si="306"/>
        <v>0</v>
      </c>
      <c r="AC1326" t="str">
        <f t="shared" si="307"/>
        <v>No</v>
      </c>
      <c r="AD1326" t="str">
        <f t="shared" si="308"/>
        <v>Over weight</v>
      </c>
      <c r="AE1326" t="str">
        <f t="shared" si="309"/>
        <v>Prediabetes</v>
      </c>
      <c r="AF1326" t="str">
        <f t="shared" si="310"/>
        <v>7-Nov-1966</v>
      </c>
      <c r="AG1326" s="18">
        <f>VLOOKUP($U1326,$A1325:$Q$2344,13,FALSE)</f>
        <v>11070.54</v>
      </c>
      <c r="AH1326" t="str">
        <f t="shared" si="311"/>
        <v>tier - 3</v>
      </c>
      <c r="AI1326" t="str">
        <f t="shared" si="312"/>
        <v>tier - 3</v>
      </c>
      <c r="AJ1326" t="str">
        <f t="shared" si="313"/>
        <v>R1011</v>
      </c>
      <c r="AK1326">
        <f t="shared" si="314"/>
        <v>56</v>
      </c>
    </row>
    <row r="1327" spans="1:37" ht="15.6" x14ac:dyDescent="0.3">
      <c r="A1327" s="1" t="s">
        <v>1045</v>
      </c>
      <c r="B1327" t="s">
        <v>5936</v>
      </c>
      <c r="C1327">
        <v>29.81</v>
      </c>
      <c r="D1327">
        <v>9.23</v>
      </c>
      <c r="E1327" t="s">
        <v>2380</v>
      </c>
      <c r="F1327" t="s">
        <v>2380</v>
      </c>
      <c r="G1327" t="s">
        <v>2380</v>
      </c>
      <c r="H1327">
        <v>0</v>
      </c>
      <c r="I1327" t="s">
        <v>2380</v>
      </c>
      <c r="J1327" t="s">
        <v>8345</v>
      </c>
      <c r="K1327" t="s">
        <v>8348</v>
      </c>
      <c r="L1327" t="s">
        <v>9583</v>
      </c>
      <c r="M1327" s="15">
        <v>11073.18</v>
      </c>
      <c r="N1327" t="s">
        <v>12</v>
      </c>
      <c r="O1327" t="s">
        <v>12</v>
      </c>
      <c r="P1327" t="s">
        <v>42</v>
      </c>
      <c r="Q1327">
        <v>56</v>
      </c>
      <c r="U1327" s="1" t="s">
        <v>1045</v>
      </c>
      <c r="V1327" t="str">
        <f t="shared" si="300"/>
        <v>Arouca</v>
      </c>
      <c r="W1327">
        <f t="shared" si="301"/>
        <v>29.81</v>
      </c>
      <c r="X1327">
        <f t="shared" si="302"/>
        <v>9.23</v>
      </c>
      <c r="Y1327" t="str">
        <f t="shared" si="303"/>
        <v>No</v>
      </c>
      <c r="Z1327" t="str">
        <f t="shared" si="304"/>
        <v>No</v>
      </c>
      <c r="AA1327" t="str">
        <f t="shared" si="305"/>
        <v>No</v>
      </c>
      <c r="AB1327">
        <f t="shared" si="306"/>
        <v>0</v>
      </c>
      <c r="AC1327" t="str">
        <f t="shared" si="307"/>
        <v>No</v>
      </c>
      <c r="AD1327" t="str">
        <f t="shared" si="308"/>
        <v>Over weight</v>
      </c>
      <c r="AE1327" t="str">
        <f t="shared" si="309"/>
        <v>Diabetes</v>
      </c>
      <c r="AF1327" t="str">
        <f t="shared" si="310"/>
        <v>20-Nov-1966</v>
      </c>
      <c r="AG1327" s="18">
        <f>VLOOKUP($U1327,$A1326:$Q$2344,13,FALSE)</f>
        <v>11073.18</v>
      </c>
      <c r="AH1327" t="str">
        <f t="shared" si="311"/>
        <v>tier - 3</v>
      </c>
      <c r="AI1327" t="str">
        <f t="shared" si="312"/>
        <v>tier - 3</v>
      </c>
      <c r="AJ1327" t="str">
        <f t="shared" si="313"/>
        <v>R1011</v>
      </c>
      <c r="AK1327">
        <f t="shared" si="314"/>
        <v>56</v>
      </c>
    </row>
    <row r="1328" spans="1:37" ht="15.6" x14ac:dyDescent="0.3">
      <c r="A1328" s="1" t="s">
        <v>1044</v>
      </c>
      <c r="B1328" t="s">
        <v>5937</v>
      </c>
      <c r="C1328">
        <v>23.98</v>
      </c>
      <c r="D1328">
        <v>9.89</v>
      </c>
      <c r="E1328" t="s">
        <v>2380</v>
      </c>
      <c r="F1328" t="s">
        <v>2380</v>
      </c>
      <c r="G1328" t="s">
        <v>2380</v>
      </c>
      <c r="H1328">
        <v>0</v>
      </c>
      <c r="I1328" t="s">
        <v>2380</v>
      </c>
      <c r="J1328" t="s">
        <v>8346</v>
      </c>
      <c r="K1328" t="s">
        <v>8348</v>
      </c>
      <c r="L1328" t="s">
        <v>9584</v>
      </c>
      <c r="M1328" s="15">
        <v>11082.58</v>
      </c>
      <c r="N1328" t="s">
        <v>12</v>
      </c>
      <c r="O1328" t="s">
        <v>11</v>
      </c>
      <c r="P1328" t="s">
        <v>23</v>
      </c>
      <c r="Q1328">
        <v>55</v>
      </c>
      <c r="U1328" s="1" t="s">
        <v>1044</v>
      </c>
      <c r="V1328" t="str">
        <f t="shared" si="300"/>
        <v>Reese</v>
      </c>
      <c r="W1328">
        <f t="shared" si="301"/>
        <v>23.98</v>
      </c>
      <c r="X1328">
        <f t="shared" si="302"/>
        <v>9.89</v>
      </c>
      <c r="Y1328" t="str">
        <f t="shared" si="303"/>
        <v>No</v>
      </c>
      <c r="Z1328" t="str">
        <f t="shared" si="304"/>
        <v>No</v>
      </c>
      <c r="AA1328" t="str">
        <f t="shared" si="305"/>
        <v>No</v>
      </c>
      <c r="AB1328">
        <f t="shared" si="306"/>
        <v>0</v>
      </c>
      <c r="AC1328" t="str">
        <f t="shared" si="307"/>
        <v>No</v>
      </c>
      <c r="AD1328" t="str">
        <f t="shared" si="308"/>
        <v>Normal weight</v>
      </c>
      <c r="AE1328" t="str">
        <f t="shared" si="309"/>
        <v>Diabetes</v>
      </c>
      <c r="AF1328" t="str">
        <f t="shared" si="310"/>
        <v>4-Sep-1967</v>
      </c>
      <c r="AG1328" s="18">
        <f>VLOOKUP($U1328,$A1327:$Q$2344,13,FALSE)</f>
        <v>11082.58</v>
      </c>
      <c r="AH1328" t="str">
        <f t="shared" si="311"/>
        <v>tier - 3</v>
      </c>
      <c r="AI1328" t="str">
        <f t="shared" si="312"/>
        <v>tier - 2</v>
      </c>
      <c r="AJ1328" t="str">
        <f t="shared" si="313"/>
        <v>R1012</v>
      </c>
      <c r="AK1328">
        <f t="shared" si="314"/>
        <v>55</v>
      </c>
    </row>
    <row r="1329" spans="1:37" ht="15.6" x14ac:dyDescent="0.3">
      <c r="A1329" s="1" t="s">
        <v>1043</v>
      </c>
      <c r="B1329" t="s">
        <v>5938</v>
      </c>
      <c r="C1329">
        <v>17.34</v>
      </c>
      <c r="D1329">
        <v>12</v>
      </c>
      <c r="E1329" t="s">
        <v>2380</v>
      </c>
      <c r="F1329" t="s">
        <v>2380</v>
      </c>
      <c r="G1329" t="s">
        <v>2380</v>
      </c>
      <c r="H1329">
        <v>0</v>
      </c>
      <c r="I1329" t="s">
        <v>2380</v>
      </c>
      <c r="J1329" t="s">
        <v>8347</v>
      </c>
      <c r="K1329" t="s">
        <v>8348</v>
      </c>
      <c r="L1329" t="s">
        <v>9585</v>
      </c>
      <c r="M1329" s="15">
        <v>11085.59</v>
      </c>
      <c r="N1329" t="s">
        <v>12</v>
      </c>
      <c r="O1329" t="s">
        <v>11</v>
      </c>
      <c r="P1329" t="s">
        <v>23</v>
      </c>
      <c r="Q1329">
        <v>50</v>
      </c>
      <c r="U1329" s="1" t="s">
        <v>1043</v>
      </c>
      <c r="V1329" t="str">
        <f t="shared" si="300"/>
        <v>McCloskey</v>
      </c>
      <c r="W1329">
        <f t="shared" si="301"/>
        <v>17.34</v>
      </c>
      <c r="X1329">
        <f t="shared" si="302"/>
        <v>12</v>
      </c>
      <c r="Y1329" t="str">
        <f t="shared" si="303"/>
        <v>No</v>
      </c>
      <c r="Z1329" t="str">
        <f t="shared" si="304"/>
        <v>No</v>
      </c>
      <c r="AA1329" t="str">
        <f t="shared" si="305"/>
        <v>No</v>
      </c>
      <c r="AB1329">
        <f t="shared" si="306"/>
        <v>0</v>
      </c>
      <c r="AC1329" t="str">
        <f t="shared" si="307"/>
        <v>No</v>
      </c>
      <c r="AD1329" t="str">
        <f t="shared" si="308"/>
        <v>Underweight</v>
      </c>
      <c r="AE1329" t="str">
        <f t="shared" si="309"/>
        <v>Diabetes</v>
      </c>
      <c r="AF1329" t="str">
        <f t="shared" si="310"/>
        <v>7-Oct-1972</v>
      </c>
      <c r="AG1329" s="18">
        <f>VLOOKUP($U1329,$A1328:$Q$2344,13,FALSE)</f>
        <v>11085.59</v>
      </c>
      <c r="AH1329" t="str">
        <f t="shared" si="311"/>
        <v>tier - 3</v>
      </c>
      <c r="AI1329" t="str">
        <f t="shared" si="312"/>
        <v>tier - 2</v>
      </c>
      <c r="AJ1329" t="str">
        <f t="shared" si="313"/>
        <v>R1012</v>
      </c>
      <c r="AK1329">
        <f t="shared" si="314"/>
        <v>50</v>
      </c>
    </row>
    <row r="1330" spans="1:37" ht="15.6" x14ac:dyDescent="0.3">
      <c r="A1330" s="1" t="s">
        <v>1042</v>
      </c>
      <c r="B1330" t="s">
        <v>5939</v>
      </c>
      <c r="C1330">
        <v>40.39</v>
      </c>
      <c r="D1330">
        <v>4.24</v>
      </c>
      <c r="E1330" t="s">
        <v>2381</v>
      </c>
      <c r="F1330" t="s">
        <v>2380</v>
      </c>
      <c r="G1330" t="s">
        <v>2381</v>
      </c>
      <c r="H1330">
        <v>1</v>
      </c>
      <c r="I1330" t="s">
        <v>2380</v>
      </c>
      <c r="J1330" t="s">
        <v>8344</v>
      </c>
      <c r="K1330" t="s">
        <v>8350</v>
      </c>
      <c r="L1330" t="s">
        <v>9586</v>
      </c>
      <c r="M1330" s="15">
        <v>11090.72</v>
      </c>
      <c r="N1330" t="s">
        <v>12</v>
      </c>
      <c r="O1330" t="s">
        <v>16</v>
      </c>
      <c r="P1330" t="s">
        <v>13</v>
      </c>
      <c r="Q1330">
        <v>56</v>
      </c>
      <c r="U1330" s="1" t="s">
        <v>1042</v>
      </c>
      <c r="V1330" t="str">
        <f t="shared" si="300"/>
        <v>Tedsen</v>
      </c>
      <c r="W1330">
        <f t="shared" si="301"/>
        <v>40.39</v>
      </c>
      <c r="X1330">
        <f t="shared" si="302"/>
        <v>4.24</v>
      </c>
      <c r="Y1330" t="str">
        <f t="shared" si="303"/>
        <v>Yes</v>
      </c>
      <c r="Z1330" t="str">
        <f t="shared" si="304"/>
        <v>No</v>
      </c>
      <c r="AA1330" t="str">
        <f t="shared" si="305"/>
        <v>Yes</v>
      </c>
      <c r="AB1330">
        <f t="shared" si="306"/>
        <v>1</v>
      </c>
      <c r="AC1330" t="str">
        <f t="shared" si="307"/>
        <v>No</v>
      </c>
      <c r="AD1330" t="str">
        <f t="shared" si="308"/>
        <v>Obesity</v>
      </c>
      <c r="AE1330" t="str">
        <f t="shared" si="309"/>
        <v>Normal</v>
      </c>
      <c r="AF1330" t="str">
        <f t="shared" si="310"/>
        <v>9-Sep-1966</v>
      </c>
      <c r="AG1330" s="18">
        <f>VLOOKUP($U1330,$A1329:$Q$2344,13,FALSE)</f>
        <v>11090.72</v>
      </c>
      <c r="AH1330" t="str">
        <f t="shared" si="311"/>
        <v>tier - 3</v>
      </c>
      <c r="AI1330" t="str">
        <f t="shared" si="312"/>
        <v>tier - 1</v>
      </c>
      <c r="AJ1330" t="str">
        <f t="shared" si="313"/>
        <v>R1013</v>
      </c>
      <c r="AK1330">
        <f t="shared" si="314"/>
        <v>56</v>
      </c>
    </row>
    <row r="1331" spans="1:37" ht="15.6" x14ac:dyDescent="0.3">
      <c r="A1331" s="1" t="s">
        <v>1041</v>
      </c>
      <c r="B1331" t="s">
        <v>5940</v>
      </c>
      <c r="C1331">
        <v>25.96</v>
      </c>
      <c r="D1331">
        <v>4.68</v>
      </c>
      <c r="E1331" t="s">
        <v>2381</v>
      </c>
      <c r="F1331" t="s">
        <v>2380</v>
      </c>
      <c r="G1331" t="s">
        <v>2381</v>
      </c>
      <c r="H1331">
        <v>1</v>
      </c>
      <c r="I1331" t="s">
        <v>2380</v>
      </c>
      <c r="J1331" t="s">
        <v>8345</v>
      </c>
      <c r="K1331" t="s">
        <v>8350</v>
      </c>
      <c r="L1331" t="s">
        <v>9587</v>
      </c>
      <c r="M1331" s="15">
        <v>11093.62</v>
      </c>
      <c r="N1331" t="s">
        <v>12</v>
      </c>
      <c r="O1331" t="s">
        <v>16</v>
      </c>
      <c r="P1331" t="s">
        <v>13</v>
      </c>
      <c r="Q1331">
        <v>56</v>
      </c>
      <c r="U1331" s="1" t="s">
        <v>1041</v>
      </c>
      <c r="V1331" t="str">
        <f t="shared" si="300"/>
        <v>Koehlinger</v>
      </c>
      <c r="W1331">
        <f t="shared" si="301"/>
        <v>25.96</v>
      </c>
      <c r="X1331">
        <f t="shared" si="302"/>
        <v>4.68</v>
      </c>
      <c r="Y1331" t="str">
        <f t="shared" si="303"/>
        <v>Yes</v>
      </c>
      <c r="Z1331" t="str">
        <f t="shared" si="304"/>
        <v>No</v>
      </c>
      <c r="AA1331" t="str">
        <f t="shared" si="305"/>
        <v>Yes</v>
      </c>
      <c r="AB1331">
        <f t="shared" si="306"/>
        <v>1</v>
      </c>
      <c r="AC1331" t="str">
        <f t="shared" si="307"/>
        <v>No</v>
      </c>
      <c r="AD1331" t="str">
        <f t="shared" si="308"/>
        <v>Over weight</v>
      </c>
      <c r="AE1331" t="str">
        <f t="shared" si="309"/>
        <v>Normal</v>
      </c>
      <c r="AF1331" t="str">
        <f t="shared" si="310"/>
        <v>5-Jul-1966</v>
      </c>
      <c r="AG1331" s="18">
        <f>VLOOKUP($U1331,$A1330:$Q$2344,13,FALSE)</f>
        <v>11093.62</v>
      </c>
      <c r="AH1331" t="str">
        <f t="shared" si="311"/>
        <v>tier - 3</v>
      </c>
      <c r="AI1331" t="str">
        <f t="shared" si="312"/>
        <v>tier - 1</v>
      </c>
      <c r="AJ1331" t="str">
        <f t="shared" si="313"/>
        <v>R1013</v>
      </c>
      <c r="AK1331">
        <f t="shared" si="314"/>
        <v>56</v>
      </c>
    </row>
    <row r="1332" spans="1:37" ht="15.6" x14ac:dyDescent="0.3">
      <c r="A1332" s="1" t="s">
        <v>1040</v>
      </c>
      <c r="B1332" t="s">
        <v>5941</v>
      </c>
      <c r="C1332">
        <v>17.68</v>
      </c>
      <c r="D1332">
        <v>8.57</v>
      </c>
      <c r="E1332" t="s">
        <v>2381</v>
      </c>
      <c r="F1332" t="s">
        <v>2380</v>
      </c>
      <c r="G1332" t="s">
        <v>2381</v>
      </c>
      <c r="H1332">
        <v>1</v>
      </c>
      <c r="I1332" t="s">
        <v>2380</v>
      </c>
      <c r="J1332" t="s">
        <v>8347</v>
      </c>
      <c r="K1332" t="s">
        <v>8348</v>
      </c>
      <c r="L1332" t="s">
        <v>9588</v>
      </c>
      <c r="M1332" s="15">
        <v>11103.33</v>
      </c>
      <c r="N1332" t="s">
        <v>12</v>
      </c>
      <c r="O1332" t="s">
        <v>16</v>
      </c>
      <c r="P1332" t="s">
        <v>300</v>
      </c>
      <c r="Q1332">
        <v>42</v>
      </c>
      <c r="U1332" s="1" t="s">
        <v>1040</v>
      </c>
      <c r="V1332" t="str">
        <f t="shared" si="300"/>
        <v>Pielechaty</v>
      </c>
      <c r="W1332">
        <f t="shared" si="301"/>
        <v>17.68</v>
      </c>
      <c r="X1332">
        <f t="shared" si="302"/>
        <v>8.57</v>
      </c>
      <c r="Y1332" t="str">
        <f t="shared" si="303"/>
        <v>Yes</v>
      </c>
      <c r="Z1332" t="str">
        <f t="shared" si="304"/>
        <v>No</v>
      </c>
      <c r="AA1332" t="str">
        <f t="shared" si="305"/>
        <v>Yes</v>
      </c>
      <c r="AB1332">
        <f t="shared" si="306"/>
        <v>1</v>
      </c>
      <c r="AC1332" t="str">
        <f t="shared" si="307"/>
        <v>No</v>
      </c>
      <c r="AD1332" t="str">
        <f t="shared" si="308"/>
        <v>Underweight</v>
      </c>
      <c r="AE1332" t="str">
        <f t="shared" si="309"/>
        <v>Diabetes</v>
      </c>
      <c r="AF1332" t="str">
        <f t="shared" si="310"/>
        <v>20-Aug-1980</v>
      </c>
      <c r="AG1332" s="18">
        <f>VLOOKUP($U1332,$A1331:$Q$2344,13,FALSE)</f>
        <v>11103.33</v>
      </c>
      <c r="AH1332" t="str">
        <f t="shared" si="311"/>
        <v>tier - 3</v>
      </c>
      <c r="AI1332" t="str">
        <f t="shared" si="312"/>
        <v>tier - 1</v>
      </c>
      <c r="AJ1332" t="str">
        <f t="shared" si="313"/>
        <v>R1021</v>
      </c>
      <c r="AK1332">
        <f t="shared" si="314"/>
        <v>42</v>
      </c>
    </row>
    <row r="1333" spans="1:37" ht="15.6" x14ac:dyDescent="0.3">
      <c r="A1333" s="1" t="s">
        <v>1039</v>
      </c>
      <c r="B1333" t="s">
        <v>5942</v>
      </c>
      <c r="C1333">
        <v>30.875</v>
      </c>
      <c r="D1333">
        <v>4.0999999999999996</v>
      </c>
      <c r="E1333" t="s">
        <v>2380</v>
      </c>
      <c r="F1333" t="s">
        <v>2380</v>
      </c>
      <c r="G1333" t="s">
        <v>2380</v>
      </c>
      <c r="H1333">
        <v>0</v>
      </c>
      <c r="I1333" t="s">
        <v>2380</v>
      </c>
      <c r="J1333" t="s">
        <v>8344</v>
      </c>
      <c r="K1333" t="s">
        <v>8350</v>
      </c>
      <c r="L1333" t="s">
        <v>9589</v>
      </c>
      <c r="M1333" s="15">
        <v>11150.78</v>
      </c>
      <c r="N1333" t="s">
        <v>12</v>
      </c>
      <c r="O1333" t="s">
        <v>11</v>
      </c>
      <c r="P1333" t="s">
        <v>42</v>
      </c>
      <c r="Q1333">
        <v>53</v>
      </c>
      <c r="U1333" s="1" t="s">
        <v>1039</v>
      </c>
      <c r="V1333" t="str">
        <f t="shared" si="300"/>
        <v>Korhonen</v>
      </c>
      <c r="W1333">
        <f t="shared" si="301"/>
        <v>30.875</v>
      </c>
      <c r="X1333">
        <f t="shared" si="302"/>
        <v>4.0999999999999996</v>
      </c>
      <c r="Y1333" t="str">
        <f t="shared" si="303"/>
        <v>No</v>
      </c>
      <c r="Z1333" t="str">
        <f t="shared" si="304"/>
        <v>No</v>
      </c>
      <c r="AA1333" t="str">
        <f t="shared" si="305"/>
        <v>No</v>
      </c>
      <c r="AB1333">
        <f t="shared" si="306"/>
        <v>0</v>
      </c>
      <c r="AC1333" t="str">
        <f t="shared" si="307"/>
        <v>No</v>
      </c>
      <c r="AD1333" t="str">
        <f t="shared" si="308"/>
        <v>Obesity</v>
      </c>
      <c r="AE1333" t="str">
        <f t="shared" si="309"/>
        <v>Normal</v>
      </c>
      <c r="AF1333" t="str">
        <f t="shared" si="310"/>
        <v>30-Nov-1969</v>
      </c>
      <c r="AG1333" s="18">
        <f>VLOOKUP($U1333,$A1332:$Q$2344,13,FALSE)</f>
        <v>11150.78</v>
      </c>
      <c r="AH1333" t="str">
        <f t="shared" si="311"/>
        <v>tier - 3</v>
      </c>
      <c r="AI1333" t="str">
        <f t="shared" si="312"/>
        <v>tier - 2</v>
      </c>
      <c r="AJ1333" t="str">
        <f t="shared" si="313"/>
        <v>R1011</v>
      </c>
      <c r="AK1333">
        <f t="shared" si="314"/>
        <v>53</v>
      </c>
    </row>
    <row r="1334" spans="1:37" ht="15.6" x14ac:dyDescent="0.3">
      <c r="A1334" s="1" t="s">
        <v>1038</v>
      </c>
      <c r="B1334" t="s">
        <v>5943</v>
      </c>
      <c r="C1334">
        <v>30.81</v>
      </c>
      <c r="D1334">
        <v>4.49</v>
      </c>
      <c r="E1334" t="s">
        <v>2380</v>
      </c>
      <c r="F1334" t="s">
        <v>2380</v>
      </c>
      <c r="G1334" t="s">
        <v>2380</v>
      </c>
      <c r="H1334">
        <v>0</v>
      </c>
      <c r="I1334" t="s">
        <v>2380</v>
      </c>
      <c r="J1334" t="s">
        <v>8344</v>
      </c>
      <c r="K1334" t="s">
        <v>8350</v>
      </c>
      <c r="L1334" t="s">
        <v>9590</v>
      </c>
      <c r="M1334" s="15">
        <v>11163.57</v>
      </c>
      <c r="N1334" t="s">
        <v>12</v>
      </c>
      <c r="O1334" t="s">
        <v>11</v>
      </c>
      <c r="P1334" t="s">
        <v>42</v>
      </c>
      <c r="Q1334">
        <v>53</v>
      </c>
      <c r="U1334" s="1" t="s">
        <v>1038</v>
      </c>
      <c r="V1334" t="str">
        <f t="shared" si="300"/>
        <v>Kehr</v>
      </c>
      <c r="W1334">
        <f t="shared" si="301"/>
        <v>30.81</v>
      </c>
      <c r="X1334">
        <f t="shared" si="302"/>
        <v>4.49</v>
      </c>
      <c r="Y1334" t="str">
        <f t="shared" si="303"/>
        <v>No</v>
      </c>
      <c r="Z1334" t="str">
        <f t="shared" si="304"/>
        <v>No</v>
      </c>
      <c r="AA1334" t="str">
        <f t="shared" si="305"/>
        <v>No</v>
      </c>
      <c r="AB1334">
        <f t="shared" si="306"/>
        <v>0</v>
      </c>
      <c r="AC1334" t="str">
        <f t="shared" si="307"/>
        <v>No</v>
      </c>
      <c r="AD1334" t="str">
        <f t="shared" si="308"/>
        <v>Obesity</v>
      </c>
      <c r="AE1334" t="str">
        <f t="shared" si="309"/>
        <v>Normal</v>
      </c>
      <c r="AF1334" t="str">
        <f t="shared" si="310"/>
        <v>25-Jun-1969</v>
      </c>
      <c r="AG1334" s="18">
        <f>VLOOKUP($U1334,$A1333:$Q$2344,13,FALSE)</f>
        <v>11163.57</v>
      </c>
      <c r="AH1334" t="str">
        <f t="shared" si="311"/>
        <v>tier - 3</v>
      </c>
      <c r="AI1334" t="str">
        <f t="shared" si="312"/>
        <v>tier - 2</v>
      </c>
      <c r="AJ1334" t="str">
        <f t="shared" si="313"/>
        <v>R1011</v>
      </c>
      <c r="AK1334">
        <f t="shared" si="314"/>
        <v>53</v>
      </c>
    </row>
    <row r="1335" spans="1:37" ht="15.6" x14ac:dyDescent="0.3">
      <c r="A1335" s="1" t="s">
        <v>1037</v>
      </c>
      <c r="B1335" t="s">
        <v>5944</v>
      </c>
      <c r="C1335">
        <v>36.85</v>
      </c>
      <c r="D1335">
        <v>8.8000000000000007</v>
      </c>
      <c r="E1335" t="s">
        <v>2380</v>
      </c>
      <c r="F1335" t="s">
        <v>2380</v>
      </c>
      <c r="G1335" t="s">
        <v>2380</v>
      </c>
      <c r="H1335">
        <v>2</v>
      </c>
      <c r="I1335" t="s">
        <v>2380</v>
      </c>
      <c r="J1335" t="s">
        <v>8344</v>
      </c>
      <c r="K1335" t="s">
        <v>8348</v>
      </c>
      <c r="L1335" t="s">
        <v>9591</v>
      </c>
      <c r="M1335" s="15">
        <v>11165.42</v>
      </c>
      <c r="N1335" t="s">
        <v>12</v>
      </c>
      <c r="O1335" t="s">
        <v>16</v>
      </c>
      <c r="P1335" t="s">
        <v>168</v>
      </c>
      <c r="Q1335">
        <v>56</v>
      </c>
      <c r="U1335" s="1" t="s">
        <v>1037</v>
      </c>
      <c r="V1335" t="str">
        <f t="shared" si="300"/>
        <v>Montagna</v>
      </c>
      <c r="W1335">
        <f t="shared" si="301"/>
        <v>36.85</v>
      </c>
      <c r="X1335">
        <f t="shared" si="302"/>
        <v>8.8000000000000007</v>
      </c>
      <c r="Y1335" t="str">
        <f t="shared" si="303"/>
        <v>No</v>
      </c>
      <c r="Z1335" t="str">
        <f t="shared" si="304"/>
        <v>No</v>
      </c>
      <c r="AA1335" t="str">
        <f t="shared" si="305"/>
        <v>No</v>
      </c>
      <c r="AB1335">
        <f t="shared" si="306"/>
        <v>2</v>
      </c>
      <c r="AC1335" t="str">
        <f t="shared" si="307"/>
        <v>No</v>
      </c>
      <c r="AD1335" t="str">
        <f t="shared" si="308"/>
        <v>Obesity</v>
      </c>
      <c r="AE1335" t="str">
        <f t="shared" si="309"/>
        <v>Diabetes</v>
      </c>
      <c r="AF1335" t="str">
        <f t="shared" si="310"/>
        <v>6-Aug-1966</v>
      </c>
      <c r="AG1335" s="18">
        <f>VLOOKUP($U1335,$A1334:$Q$2344,13,FALSE)</f>
        <v>11165.42</v>
      </c>
      <c r="AH1335" t="str">
        <f t="shared" si="311"/>
        <v>tier - 3</v>
      </c>
      <c r="AI1335" t="str">
        <f t="shared" si="312"/>
        <v>tier - 1</v>
      </c>
      <c r="AJ1335" t="str">
        <f t="shared" si="313"/>
        <v>R1016</v>
      </c>
      <c r="AK1335">
        <f t="shared" si="314"/>
        <v>56</v>
      </c>
    </row>
    <row r="1336" spans="1:37" ht="15.6" x14ac:dyDescent="0.3">
      <c r="A1336" s="1" t="s">
        <v>1036</v>
      </c>
      <c r="B1336" t="s">
        <v>5945</v>
      </c>
      <c r="C1336">
        <v>35.86</v>
      </c>
      <c r="D1336">
        <v>7.93</v>
      </c>
      <c r="E1336" t="s">
        <v>2380</v>
      </c>
      <c r="F1336" t="s">
        <v>2380</v>
      </c>
      <c r="G1336" t="s">
        <v>2380</v>
      </c>
      <c r="H1336">
        <v>2</v>
      </c>
      <c r="I1336" t="s">
        <v>2380</v>
      </c>
      <c r="J1336" t="s">
        <v>8344</v>
      </c>
      <c r="K1336" t="s">
        <v>8348</v>
      </c>
      <c r="L1336" t="s">
        <v>9592</v>
      </c>
      <c r="M1336" s="15">
        <v>11186.2</v>
      </c>
      <c r="N1336" t="s">
        <v>12</v>
      </c>
      <c r="O1336" t="s">
        <v>11</v>
      </c>
      <c r="P1336" t="s">
        <v>300</v>
      </c>
      <c r="Q1336">
        <v>50</v>
      </c>
      <c r="U1336" s="1" t="s">
        <v>1036</v>
      </c>
      <c r="V1336" t="str">
        <f t="shared" si="300"/>
        <v>M√ºller</v>
      </c>
      <c r="W1336">
        <f t="shared" si="301"/>
        <v>35.86</v>
      </c>
      <c r="X1336">
        <f t="shared" si="302"/>
        <v>7.93</v>
      </c>
      <c r="Y1336" t="str">
        <f t="shared" si="303"/>
        <v>No</v>
      </c>
      <c r="Z1336" t="str">
        <f t="shared" si="304"/>
        <v>No</v>
      </c>
      <c r="AA1336" t="str">
        <f t="shared" si="305"/>
        <v>No</v>
      </c>
      <c r="AB1336">
        <f t="shared" si="306"/>
        <v>2</v>
      </c>
      <c r="AC1336" t="str">
        <f t="shared" si="307"/>
        <v>No</v>
      </c>
      <c r="AD1336" t="str">
        <f t="shared" si="308"/>
        <v>Obesity</v>
      </c>
      <c r="AE1336" t="str">
        <f t="shared" si="309"/>
        <v>Diabetes</v>
      </c>
      <c r="AF1336" t="str">
        <f t="shared" si="310"/>
        <v>3-Sep-1972</v>
      </c>
      <c r="AG1336" s="18">
        <f>VLOOKUP($U1336,$A1335:$Q$2344,13,FALSE)</f>
        <v>11186.2</v>
      </c>
      <c r="AH1336" t="str">
        <f t="shared" si="311"/>
        <v>tier - 3</v>
      </c>
      <c r="AI1336" t="str">
        <f t="shared" si="312"/>
        <v>tier - 2</v>
      </c>
      <c r="AJ1336" t="str">
        <f t="shared" si="313"/>
        <v>R1021</v>
      </c>
      <c r="AK1336">
        <f t="shared" si="314"/>
        <v>50</v>
      </c>
    </row>
    <row r="1337" spans="1:37" ht="15.6" x14ac:dyDescent="0.3">
      <c r="A1337" s="1" t="s">
        <v>1035</v>
      </c>
      <c r="B1337" t="s">
        <v>4728</v>
      </c>
      <c r="C1337">
        <v>30.3</v>
      </c>
      <c r="D1337">
        <v>9.4499999999999993</v>
      </c>
      <c r="E1337" t="s">
        <v>2380</v>
      </c>
      <c r="F1337" t="s">
        <v>2380</v>
      </c>
      <c r="G1337" t="s">
        <v>2380</v>
      </c>
      <c r="H1337">
        <v>2</v>
      </c>
      <c r="I1337" t="s">
        <v>2380</v>
      </c>
      <c r="J1337" t="s">
        <v>8344</v>
      </c>
      <c r="K1337" t="s">
        <v>8348</v>
      </c>
      <c r="L1337" t="s">
        <v>9593</v>
      </c>
      <c r="M1337" s="15">
        <v>11187.66</v>
      </c>
      <c r="N1337" t="s">
        <v>12</v>
      </c>
      <c r="O1337" t="s">
        <v>11</v>
      </c>
      <c r="P1337" t="s">
        <v>23</v>
      </c>
      <c r="Q1337">
        <v>52</v>
      </c>
      <c r="U1337" s="1" t="s">
        <v>1035</v>
      </c>
      <c r="V1337" t="str">
        <f t="shared" si="300"/>
        <v>Baker</v>
      </c>
      <c r="W1337">
        <f t="shared" si="301"/>
        <v>30.3</v>
      </c>
      <c r="X1337">
        <f t="shared" si="302"/>
        <v>9.4499999999999993</v>
      </c>
      <c r="Y1337" t="str">
        <f t="shared" si="303"/>
        <v>No</v>
      </c>
      <c r="Z1337" t="str">
        <f t="shared" si="304"/>
        <v>No</v>
      </c>
      <c r="AA1337" t="str">
        <f t="shared" si="305"/>
        <v>No</v>
      </c>
      <c r="AB1337">
        <f t="shared" si="306"/>
        <v>2</v>
      </c>
      <c r="AC1337" t="str">
        <f t="shared" si="307"/>
        <v>No</v>
      </c>
      <c r="AD1337" t="str">
        <f t="shared" si="308"/>
        <v>Obesity</v>
      </c>
      <c r="AE1337" t="str">
        <f t="shared" si="309"/>
        <v>Diabetes</v>
      </c>
      <c r="AF1337" t="str">
        <f t="shared" si="310"/>
        <v>14-Jun-1970</v>
      </c>
      <c r="AG1337" s="18">
        <f>VLOOKUP($U1337,$A1336:$Q$2344,13,FALSE)</f>
        <v>11187.66</v>
      </c>
      <c r="AH1337" t="str">
        <f t="shared" si="311"/>
        <v>tier - 3</v>
      </c>
      <c r="AI1337" t="str">
        <f t="shared" si="312"/>
        <v>tier - 2</v>
      </c>
      <c r="AJ1337" t="str">
        <f t="shared" si="313"/>
        <v>R1012</v>
      </c>
      <c r="AK1337">
        <f t="shared" si="314"/>
        <v>52</v>
      </c>
    </row>
    <row r="1338" spans="1:37" ht="15.6" x14ac:dyDescent="0.3">
      <c r="A1338" s="1" t="s">
        <v>1034</v>
      </c>
      <c r="B1338" t="s">
        <v>5946</v>
      </c>
      <c r="C1338">
        <v>32.015000000000001</v>
      </c>
      <c r="D1338">
        <v>7.67</v>
      </c>
      <c r="E1338" t="s">
        <v>2380</v>
      </c>
      <c r="F1338" t="s">
        <v>2380</v>
      </c>
      <c r="G1338" t="s">
        <v>2380</v>
      </c>
      <c r="H1338">
        <v>0</v>
      </c>
      <c r="I1338" t="s">
        <v>2380</v>
      </c>
      <c r="J1338" t="s">
        <v>8344</v>
      </c>
      <c r="K1338" t="s">
        <v>8348</v>
      </c>
      <c r="L1338" t="s">
        <v>9594</v>
      </c>
      <c r="M1338" s="15">
        <v>11217.35</v>
      </c>
      <c r="N1338" t="s">
        <v>12</v>
      </c>
      <c r="O1338" t="s">
        <v>11</v>
      </c>
      <c r="P1338" t="s">
        <v>200</v>
      </c>
      <c r="Q1338">
        <v>46</v>
      </c>
      <c r="U1338" s="1" t="s">
        <v>1034</v>
      </c>
      <c r="V1338" t="str">
        <f t="shared" si="300"/>
        <v>Sidebottom</v>
      </c>
      <c r="W1338">
        <f t="shared" si="301"/>
        <v>32.015000000000001</v>
      </c>
      <c r="X1338">
        <f t="shared" si="302"/>
        <v>7.67</v>
      </c>
      <c r="Y1338" t="str">
        <f t="shared" si="303"/>
        <v>No</v>
      </c>
      <c r="Z1338" t="str">
        <f t="shared" si="304"/>
        <v>No</v>
      </c>
      <c r="AA1338" t="str">
        <f t="shared" si="305"/>
        <v>No</v>
      </c>
      <c r="AB1338">
        <f t="shared" si="306"/>
        <v>0</v>
      </c>
      <c r="AC1338" t="str">
        <f t="shared" si="307"/>
        <v>No</v>
      </c>
      <c r="AD1338" t="str">
        <f t="shared" si="308"/>
        <v>Obesity</v>
      </c>
      <c r="AE1338" t="str">
        <f t="shared" si="309"/>
        <v>Diabetes</v>
      </c>
      <c r="AF1338" t="str">
        <f t="shared" si="310"/>
        <v>28-Jun-1976</v>
      </c>
      <c r="AG1338" s="18">
        <f>VLOOKUP($U1338,$A1337:$Q$2344,13,FALSE)</f>
        <v>11217.35</v>
      </c>
      <c r="AH1338" t="str">
        <f t="shared" si="311"/>
        <v>tier - 3</v>
      </c>
      <c r="AI1338" t="str">
        <f t="shared" si="312"/>
        <v>tier - 2</v>
      </c>
      <c r="AJ1338" t="str">
        <f t="shared" si="313"/>
        <v>R1025</v>
      </c>
      <c r="AK1338">
        <f t="shared" si="314"/>
        <v>46</v>
      </c>
    </row>
    <row r="1339" spans="1:37" ht="15.6" x14ac:dyDescent="0.3">
      <c r="A1339" s="1" t="s">
        <v>1033</v>
      </c>
      <c r="B1339" t="s">
        <v>4797</v>
      </c>
      <c r="C1339">
        <v>25.06</v>
      </c>
      <c r="D1339">
        <v>10.53</v>
      </c>
      <c r="E1339" t="s">
        <v>2380</v>
      </c>
      <c r="F1339" t="s">
        <v>2380</v>
      </c>
      <c r="G1339" t="s">
        <v>2380</v>
      </c>
      <c r="H1339">
        <v>2</v>
      </c>
      <c r="I1339" t="s">
        <v>2380</v>
      </c>
      <c r="J1339" t="s">
        <v>8345</v>
      </c>
      <c r="K1339" t="s">
        <v>8348</v>
      </c>
      <c r="L1339" t="s">
        <v>9595</v>
      </c>
      <c r="M1339" s="15">
        <v>11244.38</v>
      </c>
      <c r="N1339" t="s">
        <v>12</v>
      </c>
      <c r="O1339" t="s">
        <v>16</v>
      </c>
      <c r="P1339" t="s">
        <v>168</v>
      </c>
      <c r="Q1339">
        <v>53</v>
      </c>
      <c r="U1339" s="1" t="s">
        <v>1033</v>
      </c>
      <c r="V1339" t="str">
        <f t="shared" si="300"/>
        <v>Johnson</v>
      </c>
      <c r="W1339">
        <f t="shared" si="301"/>
        <v>25.06</v>
      </c>
      <c r="X1339">
        <f t="shared" si="302"/>
        <v>10.53</v>
      </c>
      <c r="Y1339" t="str">
        <f t="shared" si="303"/>
        <v>No</v>
      </c>
      <c r="Z1339" t="str">
        <f t="shared" si="304"/>
        <v>No</v>
      </c>
      <c r="AA1339" t="str">
        <f t="shared" si="305"/>
        <v>No</v>
      </c>
      <c r="AB1339">
        <f t="shared" si="306"/>
        <v>2</v>
      </c>
      <c r="AC1339" t="str">
        <f t="shared" si="307"/>
        <v>No</v>
      </c>
      <c r="AD1339" t="str">
        <f t="shared" si="308"/>
        <v>Over weight</v>
      </c>
      <c r="AE1339" t="str">
        <f t="shared" si="309"/>
        <v>Diabetes</v>
      </c>
      <c r="AF1339" t="str">
        <f t="shared" si="310"/>
        <v>30-Dec-1969</v>
      </c>
      <c r="AG1339" s="18">
        <f>VLOOKUP($U1339,$A1338:$Q$2344,13,FALSE)</f>
        <v>11244.38</v>
      </c>
      <c r="AH1339" t="str">
        <f t="shared" si="311"/>
        <v>tier - 3</v>
      </c>
      <c r="AI1339" t="str">
        <f t="shared" si="312"/>
        <v>tier - 1</v>
      </c>
      <c r="AJ1339" t="str">
        <f t="shared" si="313"/>
        <v>R1016</v>
      </c>
      <c r="AK1339">
        <f t="shared" si="314"/>
        <v>53</v>
      </c>
    </row>
    <row r="1340" spans="1:37" ht="15.6" x14ac:dyDescent="0.3">
      <c r="A1340" s="1" t="s">
        <v>1032</v>
      </c>
      <c r="B1340" t="s">
        <v>5947</v>
      </c>
      <c r="C1340">
        <v>18.829999999999998</v>
      </c>
      <c r="D1340">
        <v>10.08</v>
      </c>
      <c r="E1340" t="s">
        <v>2381</v>
      </c>
      <c r="F1340" t="s">
        <v>2380</v>
      </c>
      <c r="G1340" t="s">
        <v>2380</v>
      </c>
      <c r="H1340">
        <v>0</v>
      </c>
      <c r="I1340" t="s">
        <v>2380</v>
      </c>
      <c r="J1340" t="s">
        <v>8346</v>
      </c>
      <c r="K1340" t="s">
        <v>8348</v>
      </c>
      <c r="L1340" t="s">
        <v>9596</v>
      </c>
      <c r="M1340" s="15">
        <v>11250.43</v>
      </c>
      <c r="N1340" t="s">
        <v>12</v>
      </c>
      <c r="O1340" t="s">
        <v>11</v>
      </c>
      <c r="P1340" t="s">
        <v>535</v>
      </c>
      <c r="Q1340">
        <v>33</v>
      </c>
      <c r="U1340" s="1" t="s">
        <v>1032</v>
      </c>
      <c r="V1340" t="str">
        <f t="shared" si="300"/>
        <v>Morris</v>
      </c>
      <c r="W1340">
        <f t="shared" si="301"/>
        <v>18.829999999999998</v>
      </c>
      <c r="X1340">
        <f t="shared" si="302"/>
        <v>10.08</v>
      </c>
      <c r="Y1340" t="str">
        <f t="shared" si="303"/>
        <v>Yes</v>
      </c>
      <c r="Z1340" t="str">
        <f t="shared" si="304"/>
        <v>No</v>
      </c>
      <c r="AA1340" t="str">
        <f t="shared" si="305"/>
        <v>No</v>
      </c>
      <c r="AB1340">
        <f t="shared" si="306"/>
        <v>0</v>
      </c>
      <c r="AC1340" t="str">
        <f t="shared" si="307"/>
        <v>No</v>
      </c>
      <c r="AD1340" t="str">
        <f t="shared" si="308"/>
        <v>Normal weight</v>
      </c>
      <c r="AE1340" t="str">
        <f t="shared" si="309"/>
        <v>Diabetes</v>
      </c>
      <c r="AF1340" t="str">
        <f t="shared" si="310"/>
        <v>17-Dec-1989</v>
      </c>
      <c r="AG1340" s="18">
        <f>VLOOKUP($U1340,$A1339:$Q$2344,13,FALSE)</f>
        <v>11250.43</v>
      </c>
      <c r="AH1340" t="str">
        <f t="shared" si="311"/>
        <v>tier - 3</v>
      </c>
      <c r="AI1340" t="str">
        <f t="shared" si="312"/>
        <v>tier - 2</v>
      </c>
      <c r="AJ1340" t="str">
        <f t="shared" si="313"/>
        <v>R1026</v>
      </c>
      <c r="AK1340">
        <f t="shared" si="314"/>
        <v>33</v>
      </c>
    </row>
    <row r="1341" spans="1:37" ht="15.6" x14ac:dyDescent="0.3">
      <c r="A1341" s="1" t="s">
        <v>1031</v>
      </c>
      <c r="B1341" t="s">
        <v>5948</v>
      </c>
      <c r="C1341">
        <v>47.52</v>
      </c>
      <c r="D1341">
        <v>11.39</v>
      </c>
      <c r="E1341" t="s">
        <v>2381</v>
      </c>
      <c r="F1341" t="s">
        <v>2380</v>
      </c>
      <c r="G1341" t="s">
        <v>2380</v>
      </c>
      <c r="H1341">
        <v>1</v>
      </c>
      <c r="I1341" t="s">
        <v>2380</v>
      </c>
      <c r="J1341" t="s">
        <v>8344</v>
      </c>
      <c r="K1341" t="s">
        <v>8348</v>
      </c>
      <c r="L1341" t="s">
        <v>9597</v>
      </c>
      <c r="M1341" s="15">
        <v>11253.42</v>
      </c>
      <c r="N1341" t="s">
        <v>12</v>
      </c>
      <c r="O1341" t="s">
        <v>16</v>
      </c>
      <c r="P1341" t="s">
        <v>42</v>
      </c>
      <c r="Q1341">
        <v>53</v>
      </c>
      <c r="U1341" s="1" t="s">
        <v>1031</v>
      </c>
      <c r="V1341" t="str">
        <f t="shared" si="300"/>
        <v>Chaisson</v>
      </c>
      <c r="W1341">
        <f t="shared" si="301"/>
        <v>47.52</v>
      </c>
      <c r="X1341">
        <f t="shared" si="302"/>
        <v>11.39</v>
      </c>
      <c r="Y1341" t="str">
        <f t="shared" si="303"/>
        <v>Yes</v>
      </c>
      <c r="Z1341" t="str">
        <f t="shared" si="304"/>
        <v>No</v>
      </c>
      <c r="AA1341" t="str">
        <f t="shared" si="305"/>
        <v>No</v>
      </c>
      <c r="AB1341">
        <f t="shared" si="306"/>
        <v>1</v>
      </c>
      <c r="AC1341" t="str">
        <f t="shared" si="307"/>
        <v>No</v>
      </c>
      <c r="AD1341" t="str">
        <f t="shared" si="308"/>
        <v>Obesity</v>
      </c>
      <c r="AE1341" t="str">
        <f t="shared" si="309"/>
        <v>Diabetes</v>
      </c>
      <c r="AF1341" t="str">
        <f t="shared" si="310"/>
        <v>20-Aug-1969</v>
      </c>
      <c r="AG1341" s="18">
        <f>VLOOKUP($U1341,$A1340:$Q$2344,13,FALSE)</f>
        <v>11253.42</v>
      </c>
      <c r="AH1341" t="str">
        <f t="shared" si="311"/>
        <v>tier - 3</v>
      </c>
      <c r="AI1341" t="str">
        <f t="shared" si="312"/>
        <v>tier - 1</v>
      </c>
      <c r="AJ1341" t="str">
        <f t="shared" si="313"/>
        <v>R1011</v>
      </c>
      <c r="AK1341">
        <f t="shared" si="314"/>
        <v>53</v>
      </c>
    </row>
    <row r="1342" spans="1:37" ht="15.6" x14ac:dyDescent="0.3">
      <c r="A1342" s="1" t="s">
        <v>1030</v>
      </c>
      <c r="B1342" t="s">
        <v>5949</v>
      </c>
      <c r="C1342">
        <v>37.82</v>
      </c>
      <c r="D1342">
        <v>6.36</v>
      </c>
      <c r="E1342" t="s">
        <v>2380</v>
      </c>
      <c r="F1342" t="s">
        <v>2380</v>
      </c>
      <c r="G1342" t="s">
        <v>2380</v>
      </c>
      <c r="H1342">
        <v>0</v>
      </c>
      <c r="I1342" t="s">
        <v>2380</v>
      </c>
      <c r="J1342" t="s">
        <v>8344</v>
      </c>
      <c r="K1342" t="s">
        <v>8349</v>
      </c>
      <c r="L1342" t="s">
        <v>9598</v>
      </c>
      <c r="M1342" s="15">
        <v>11255.29</v>
      </c>
      <c r="N1342" t="s">
        <v>12</v>
      </c>
      <c r="O1342" t="s">
        <v>16</v>
      </c>
      <c r="P1342" t="s">
        <v>535</v>
      </c>
      <c r="Q1342">
        <v>41</v>
      </c>
      <c r="U1342" s="1" t="s">
        <v>1030</v>
      </c>
      <c r="V1342" t="str">
        <f t="shared" si="300"/>
        <v>Pigott</v>
      </c>
      <c r="W1342">
        <f t="shared" si="301"/>
        <v>37.82</v>
      </c>
      <c r="X1342">
        <f t="shared" si="302"/>
        <v>6.36</v>
      </c>
      <c r="Y1342" t="str">
        <f t="shared" si="303"/>
        <v>No</v>
      </c>
      <c r="Z1342" t="str">
        <f t="shared" si="304"/>
        <v>No</v>
      </c>
      <c r="AA1342" t="str">
        <f t="shared" si="305"/>
        <v>No</v>
      </c>
      <c r="AB1342">
        <f t="shared" si="306"/>
        <v>0</v>
      </c>
      <c r="AC1342" t="str">
        <f t="shared" si="307"/>
        <v>No</v>
      </c>
      <c r="AD1342" t="str">
        <f t="shared" si="308"/>
        <v>Obesity</v>
      </c>
      <c r="AE1342" t="str">
        <f t="shared" si="309"/>
        <v>Prediabetes</v>
      </c>
      <c r="AF1342" t="str">
        <f t="shared" si="310"/>
        <v>2-Oct-1981</v>
      </c>
      <c r="AG1342" s="18">
        <f>VLOOKUP($U1342,$A1341:$Q$2344,13,FALSE)</f>
        <v>11255.29</v>
      </c>
      <c r="AH1342" t="str">
        <f t="shared" si="311"/>
        <v>tier - 3</v>
      </c>
      <c r="AI1342" t="str">
        <f t="shared" si="312"/>
        <v>tier - 1</v>
      </c>
      <c r="AJ1342" t="str">
        <f t="shared" si="313"/>
        <v>R1026</v>
      </c>
      <c r="AK1342">
        <f t="shared" si="314"/>
        <v>41</v>
      </c>
    </row>
    <row r="1343" spans="1:37" ht="15.6" x14ac:dyDescent="0.3">
      <c r="A1343" s="1" t="s">
        <v>1029</v>
      </c>
      <c r="B1343" t="s">
        <v>5950</v>
      </c>
      <c r="C1343">
        <v>44.16</v>
      </c>
      <c r="D1343">
        <v>5.31</v>
      </c>
      <c r="E1343" t="s">
        <v>2381</v>
      </c>
      <c r="F1343" t="s">
        <v>2380</v>
      </c>
      <c r="G1343" t="s">
        <v>2380</v>
      </c>
      <c r="H1343">
        <v>0</v>
      </c>
      <c r="I1343" t="s">
        <v>2380</v>
      </c>
      <c r="J1343" t="s">
        <v>8344</v>
      </c>
      <c r="K1343" t="s">
        <v>8350</v>
      </c>
      <c r="L1343" t="s">
        <v>9599</v>
      </c>
      <c r="M1343" s="15">
        <v>11264.54</v>
      </c>
      <c r="N1343" t="s">
        <v>12</v>
      </c>
      <c r="O1343" t="s">
        <v>11</v>
      </c>
      <c r="P1343" t="s">
        <v>42</v>
      </c>
      <c r="Q1343">
        <v>53</v>
      </c>
      <c r="U1343" s="1" t="s">
        <v>1029</v>
      </c>
      <c r="V1343" t="str">
        <f t="shared" si="300"/>
        <v>Cochrane</v>
      </c>
      <c r="W1343">
        <f t="shared" si="301"/>
        <v>44.16</v>
      </c>
      <c r="X1343">
        <f t="shared" si="302"/>
        <v>5.31</v>
      </c>
      <c r="Y1343" t="str">
        <f t="shared" si="303"/>
        <v>Yes</v>
      </c>
      <c r="Z1343" t="str">
        <f t="shared" si="304"/>
        <v>No</v>
      </c>
      <c r="AA1343" t="str">
        <f t="shared" si="305"/>
        <v>No</v>
      </c>
      <c r="AB1343">
        <f t="shared" si="306"/>
        <v>0</v>
      </c>
      <c r="AC1343" t="str">
        <f t="shared" si="307"/>
        <v>No</v>
      </c>
      <c r="AD1343" t="str">
        <f t="shared" si="308"/>
        <v>Obesity</v>
      </c>
      <c r="AE1343" t="str">
        <f t="shared" si="309"/>
        <v>Normal</v>
      </c>
      <c r="AF1343" t="str">
        <f t="shared" si="310"/>
        <v>11-Oct-1969</v>
      </c>
      <c r="AG1343" s="18">
        <f>VLOOKUP($U1343,$A1342:$Q$2344,13,FALSE)</f>
        <v>11264.54</v>
      </c>
      <c r="AH1343" t="str">
        <f t="shared" si="311"/>
        <v>tier - 3</v>
      </c>
      <c r="AI1343" t="str">
        <f t="shared" si="312"/>
        <v>tier - 2</v>
      </c>
      <c r="AJ1343" t="str">
        <f t="shared" si="313"/>
        <v>R1011</v>
      </c>
      <c r="AK1343">
        <f t="shared" si="314"/>
        <v>53</v>
      </c>
    </row>
    <row r="1344" spans="1:37" ht="15.6" x14ac:dyDescent="0.3">
      <c r="A1344" s="1" t="s">
        <v>1028</v>
      </c>
      <c r="B1344" t="s">
        <v>5951</v>
      </c>
      <c r="C1344">
        <v>37.049999999999997</v>
      </c>
      <c r="D1344">
        <v>4.74</v>
      </c>
      <c r="E1344" t="s">
        <v>2380</v>
      </c>
      <c r="F1344" t="s">
        <v>2380</v>
      </c>
      <c r="G1344" t="s">
        <v>2381</v>
      </c>
      <c r="H1344">
        <v>1</v>
      </c>
      <c r="I1344" t="s">
        <v>2380</v>
      </c>
      <c r="J1344" t="s">
        <v>8344</v>
      </c>
      <c r="K1344" t="s">
        <v>8350</v>
      </c>
      <c r="L1344" t="s">
        <v>9480</v>
      </c>
      <c r="M1344" s="15">
        <v>11265.71</v>
      </c>
      <c r="N1344" t="s">
        <v>12</v>
      </c>
      <c r="O1344" t="s">
        <v>16</v>
      </c>
      <c r="P1344" t="s">
        <v>200</v>
      </c>
      <c r="Q1344">
        <v>51</v>
      </c>
      <c r="U1344" s="1" t="s">
        <v>1028</v>
      </c>
      <c r="V1344" t="str">
        <f t="shared" si="300"/>
        <v>Armitage</v>
      </c>
      <c r="W1344">
        <f t="shared" si="301"/>
        <v>37.049999999999997</v>
      </c>
      <c r="X1344">
        <f t="shared" si="302"/>
        <v>4.74</v>
      </c>
      <c r="Y1344" t="str">
        <f t="shared" si="303"/>
        <v>No</v>
      </c>
      <c r="Z1344" t="str">
        <f t="shared" si="304"/>
        <v>No</v>
      </c>
      <c r="AA1344" t="str">
        <f t="shared" si="305"/>
        <v>Yes</v>
      </c>
      <c r="AB1344">
        <f t="shared" si="306"/>
        <v>1</v>
      </c>
      <c r="AC1344" t="str">
        <f t="shared" si="307"/>
        <v>No</v>
      </c>
      <c r="AD1344" t="str">
        <f t="shared" si="308"/>
        <v>Obesity</v>
      </c>
      <c r="AE1344" t="str">
        <f t="shared" si="309"/>
        <v>Normal</v>
      </c>
      <c r="AF1344" t="str">
        <f t="shared" si="310"/>
        <v>26-Dec-1971</v>
      </c>
      <c r="AG1344" s="18">
        <f>VLOOKUP($U1344,$A1343:$Q$2344,13,FALSE)</f>
        <v>11265.71</v>
      </c>
      <c r="AH1344" t="str">
        <f t="shared" si="311"/>
        <v>tier - 3</v>
      </c>
      <c r="AI1344" t="str">
        <f t="shared" si="312"/>
        <v>tier - 1</v>
      </c>
      <c r="AJ1344" t="str">
        <f t="shared" si="313"/>
        <v>R1025</v>
      </c>
      <c r="AK1344">
        <f t="shared" si="314"/>
        <v>51</v>
      </c>
    </row>
    <row r="1345" spans="1:37" ht="15.6" x14ac:dyDescent="0.3">
      <c r="A1345" s="1" t="s">
        <v>1027</v>
      </c>
      <c r="B1345" t="s">
        <v>5952</v>
      </c>
      <c r="C1345">
        <v>18.66</v>
      </c>
      <c r="D1345">
        <v>11.35</v>
      </c>
      <c r="E1345" t="s">
        <v>2380</v>
      </c>
      <c r="F1345" t="s">
        <v>2380</v>
      </c>
      <c r="G1345" t="s">
        <v>2380</v>
      </c>
      <c r="H1345">
        <v>0</v>
      </c>
      <c r="I1345" t="s">
        <v>2380</v>
      </c>
      <c r="J1345" t="s">
        <v>8346</v>
      </c>
      <c r="K1345" t="s">
        <v>8348</v>
      </c>
      <c r="L1345" t="s">
        <v>8475</v>
      </c>
      <c r="M1345" s="15">
        <v>11272.33</v>
      </c>
      <c r="N1345" t="s">
        <v>12</v>
      </c>
      <c r="O1345" t="s">
        <v>11</v>
      </c>
      <c r="P1345" t="s">
        <v>166</v>
      </c>
      <c r="Q1345">
        <v>18</v>
      </c>
      <c r="U1345" s="1" t="s">
        <v>1027</v>
      </c>
      <c r="V1345" t="str">
        <f t="shared" si="300"/>
        <v>Shen</v>
      </c>
      <c r="W1345">
        <f t="shared" si="301"/>
        <v>18.66</v>
      </c>
      <c r="X1345">
        <f t="shared" si="302"/>
        <v>11.35</v>
      </c>
      <c r="Y1345" t="str">
        <f t="shared" si="303"/>
        <v>No</v>
      </c>
      <c r="Z1345" t="str">
        <f t="shared" si="304"/>
        <v>No</v>
      </c>
      <c r="AA1345" t="str">
        <f t="shared" si="305"/>
        <v>No</v>
      </c>
      <c r="AB1345">
        <f t="shared" si="306"/>
        <v>0</v>
      </c>
      <c r="AC1345" t="str">
        <f t="shared" si="307"/>
        <v>No</v>
      </c>
      <c r="AD1345" t="str">
        <f t="shared" si="308"/>
        <v>Normal weight</v>
      </c>
      <c r="AE1345" t="str">
        <f t="shared" si="309"/>
        <v>Diabetes</v>
      </c>
      <c r="AF1345" t="str">
        <f t="shared" si="310"/>
        <v>4-Oct-2004</v>
      </c>
      <c r="AG1345" s="18">
        <f>VLOOKUP($U1345,$A1344:$Q$2344,13,FALSE)</f>
        <v>11272.33</v>
      </c>
      <c r="AH1345" t="str">
        <f t="shared" si="311"/>
        <v>tier - 3</v>
      </c>
      <c r="AI1345" t="str">
        <f t="shared" si="312"/>
        <v>tier - 2</v>
      </c>
      <c r="AJ1345" t="str">
        <f t="shared" si="313"/>
        <v>R1019</v>
      </c>
      <c r="AK1345">
        <f t="shared" si="314"/>
        <v>18</v>
      </c>
    </row>
    <row r="1346" spans="1:37" ht="15.6" x14ac:dyDescent="0.3">
      <c r="A1346" s="1" t="s">
        <v>1026</v>
      </c>
      <c r="B1346" t="s">
        <v>5953</v>
      </c>
      <c r="C1346">
        <v>36.200000000000003</v>
      </c>
      <c r="D1346">
        <v>6.81</v>
      </c>
      <c r="E1346" t="s">
        <v>2381</v>
      </c>
      <c r="F1346" t="s">
        <v>2380</v>
      </c>
      <c r="G1346" t="s">
        <v>2380</v>
      </c>
      <c r="H1346">
        <v>1</v>
      </c>
      <c r="I1346" t="s">
        <v>2380</v>
      </c>
      <c r="J1346" t="s">
        <v>8344</v>
      </c>
      <c r="K1346" t="s">
        <v>8348</v>
      </c>
      <c r="L1346" t="s">
        <v>9600</v>
      </c>
      <c r="M1346" s="15">
        <v>11286.54</v>
      </c>
      <c r="N1346" t="s">
        <v>12</v>
      </c>
      <c r="O1346" t="s">
        <v>12</v>
      </c>
      <c r="P1346" t="s">
        <v>247</v>
      </c>
      <c r="Q1346">
        <v>55</v>
      </c>
      <c r="U1346" s="1" t="s">
        <v>1026</v>
      </c>
      <c r="V1346" t="str">
        <f t="shared" si="300"/>
        <v>O'Kelly</v>
      </c>
      <c r="W1346">
        <f t="shared" si="301"/>
        <v>36.200000000000003</v>
      </c>
      <c r="X1346">
        <f t="shared" si="302"/>
        <v>6.81</v>
      </c>
      <c r="Y1346" t="str">
        <f t="shared" si="303"/>
        <v>Yes</v>
      </c>
      <c r="Z1346" t="str">
        <f t="shared" si="304"/>
        <v>No</v>
      </c>
      <c r="AA1346" t="str">
        <f t="shared" si="305"/>
        <v>No</v>
      </c>
      <c r="AB1346">
        <f t="shared" si="306"/>
        <v>1</v>
      </c>
      <c r="AC1346" t="str">
        <f t="shared" si="307"/>
        <v>No</v>
      </c>
      <c r="AD1346" t="str">
        <f t="shared" si="308"/>
        <v>Obesity</v>
      </c>
      <c r="AE1346" t="str">
        <f t="shared" si="309"/>
        <v>Diabetes</v>
      </c>
      <c r="AF1346" t="str">
        <f t="shared" si="310"/>
        <v>14-Jun-1967</v>
      </c>
      <c r="AG1346" s="18">
        <f>VLOOKUP($U1346,$A1345:$Q$2344,13,FALSE)</f>
        <v>11286.54</v>
      </c>
      <c r="AH1346" t="str">
        <f t="shared" si="311"/>
        <v>tier - 3</v>
      </c>
      <c r="AI1346" t="str">
        <f t="shared" si="312"/>
        <v>tier - 3</v>
      </c>
      <c r="AJ1346" t="str">
        <f t="shared" si="313"/>
        <v>R1024</v>
      </c>
      <c r="AK1346">
        <f t="shared" si="314"/>
        <v>55</v>
      </c>
    </row>
    <row r="1347" spans="1:37" ht="15.6" x14ac:dyDescent="0.3">
      <c r="A1347" s="1" t="s">
        <v>1025</v>
      </c>
      <c r="B1347" t="s">
        <v>5954</v>
      </c>
      <c r="C1347">
        <v>18.87</v>
      </c>
      <c r="D1347">
        <v>8.06</v>
      </c>
      <c r="E1347" t="s">
        <v>2380</v>
      </c>
      <c r="F1347" t="s">
        <v>2380</v>
      </c>
      <c r="G1347" t="s">
        <v>2380</v>
      </c>
      <c r="H1347">
        <v>0</v>
      </c>
      <c r="I1347" t="s">
        <v>2380</v>
      </c>
      <c r="J1347" t="s">
        <v>8346</v>
      </c>
      <c r="K1347" t="s">
        <v>8348</v>
      </c>
      <c r="L1347" t="s">
        <v>9601</v>
      </c>
      <c r="M1347" s="15">
        <v>11289.11</v>
      </c>
      <c r="N1347" t="s">
        <v>12</v>
      </c>
      <c r="O1347" t="s">
        <v>16</v>
      </c>
      <c r="P1347" t="s">
        <v>23</v>
      </c>
      <c r="Q1347">
        <v>52</v>
      </c>
      <c r="U1347" s="1" t="s">
        <v>1025</v>
      </c>
      <c r="V1347" t="str">
        <f t="shared" ref="V1347:V1410" si="315">VLOOKUP($U1347,$A1346:$Q3689,2,FALSE)</f>
        <v>Huff</v>
      </c>
      <c r="W1347">
        <f t="shared" ref="W1347:W1410" si="316">VLOOKUP($U1347,$A1346:$Q3689,3,FALSE)</f>
        <v>18.87</v>
      </c>
      <c r="X1347">
        <f t="shared" ref="X1347:X1410" si="317">VLOOKUP($U1347,$A1346:$Q3689,4,FALSE)</f>
        <v>8.06</v>
      </c>
      <c r="Y1347" t="str">
        <f t="shared" ref="Y1347:Y1410" si="318">VLOOKUP($U1347,$A1346:$Q3689,5,FALSE)</f>
        <v>No</v>
      </c>
      <c r="Z1347" t="str">
        <f t="shared" ref="Z1347:Z1410" si="319">VLOOKUP($U1347,$A1346:$Q3689,6,FALSE)</f>
        <v>No</v>
      </c>
      <c r="AA1347" t="str">
        <f t="shared" ref="AA1347:AA1410" si="320">VLOOKUP($U1347,$A1346:$Q3689,7,FALSE)</f>
        <v>No</v>
      </c>
      <c r="AB1347">
        <f t="shared" ref="AB1347:AB1410" si="321">VLOOKUP($U1347,$A1346:$Q3689,8,FALSE)</f>
        <v>0</v>
      </c>
      <c r="AC1347" t="str">
        <f t="shared" ref="AC1347:AC1410" si="322">VLOOKUP($U1347,$A1346:$Q3689,9,FALSE)</f>
        <v>No</v>
      </c>
      <c r="AD1347" t="str">
        <f t="shared" ref="AD1347:AD1410" si="323">VLOOKUP($U1347,$A1346:$Q3689,10,FALSE)</f>
        <v>Normal weight</v>
      </c>
      <c r="AE1347" t="str">
        <f t="shared" ref="AE1347:AE1410" si="324">VLOOKUP($U1347,$A1346:$Q3689,11,FALSE)</f>
        <v>Diabetes</v>
      </c>
      <c r="AF1347" t="str">
        <f t="shared" ref="AF1347:AF1410" si="325">VLOOKUP($U1347,$A1346:$Q3689,12,FALSE)</f>
        <v>22-Jun-1970</v>
      </c>
      <c r="AG1347" s="18">
        <f>VLOOKUP($U1347,$A1346:$Q$2344,13,FALSE)</f>
        <v>11289.11</v>
      </c>
      <c r="AH1347" t="str">
        <f t="shared" ref="AH1347:AH1410" si="326">VLOOKUP($U1347,$A1346:$Q3689,14,FALSE)</f>
        <v>tier - 3</v>
      </c>
      <c r="AI1347" t="str">
        <f t="shared" ref="AI1347:AI1410" si="327">VLOOKUP($U1347,$A1346:$Q3689,15,FALSE)</f>
        <v>tier - 1</v>
      </c>
      <c r="AJ1347" t="str">
        <f t="shared" ref="AJ1347:AJ1410" si="328">VLOOKUP($U1347,$A1346:$Q3689,16,FALSE)</f>
        <v>R1012</v>
      </c>
      <c r="AK1347">
        <f t="shared" ref="AK1347:AK1410" si="329">VLOOKUP($U1347,$A1346:$Q3689,17,FALSE)</f>
        <v>52</v>
      </c>
    </row>
    <row r="1348" spans="1:37" ht="15.6" x14ac:dyDescent="0.3">
      <c r="A1348" s="1" t="s">
        <v>1024</v>
      </c>
      <c r="B1348" t="s">
        <v>5955</v>
      </c>
      <c r="C1348">
        <v>32.299999999999997</v>
      </c>
      <c r="D1348">
        <v>6.74</v>
      </c>
      <c r="E1348" t="s">
        <v>2381</v>
      </c>
      <c r="F1348" t="s">
        <v>2380</v>
      </c>
      <c r="G1348" t="s">
        <v>2380</v>
      </c>
      <c r="H1348">
        <v>1</v>
      </c>
      <c r="I1348" t="s">
        <v>2380</v>
      </c>
      <c r="J1348" t="s">
        <v>8344</v>
      </c>
      <c r="K1348" t="s">
        <v>8348</v>
      </c>
      <c r="L1348" t="s">
        <v>9602</v>
      </c>
      <c r="M1348" s="15">
        <v>11294.57</v>
      </c>
      <c r="N1348" t="s">
        <v>12</v>
      </c>
      <c r="O1348" t="s">
        <v>16</v>
      </c>
      <c r="P1348" t="s">
        <v>632</v>
      </c>
      <c r="Q1348">
        <v>34</v>
      </c>
      <c r="U1348" s="1" t="s">
        <v>1024</v>
      </c>
      <c r="V1348" t="str">
        <f t="shared" si="315"/>
        <v>Dye</v>
      </c>
      <c r="W1348">
        <f t="shared" si="316"/>
        <v>32.299999999999997</v>
      </c>
      <c r="X1348">
        <f t="shared" si="317"/>
        <v>6.74</v>
      </c>
      <c r="Y1348" t="str">
        <f t="shared" si="318"/>
        <v>Yes</v>
      </c>
      <c r="Z1348" t="str">
        <f t="shared" si="319"/>
        <v>No</v>
      </c>
      <c r="AA1348" t="str">
        <f t="shared" si="320"/>
        <v>No</v>
      </c>
      <c r="AB1348">
        <f t="shared" si="321"/>
        <v>1</v>
      </c>
      <c r="AC1348" t="str">
        <f t="shared" si="322"/>
        <v>No</v>
      </c>
      <c r="AD1348" t="str">
        <f t="shared" si="323"/>
        <v>Obesity</v>
      </c>
      <c r="AE1348" t="str">
        <f t="shared" si="324"/>
        <v>Diabetes</v>
      </c>
      <c r="AF1348" t="str">
        <f t="shared" si="325"/>
        <v>14-Nov-1988</v>
      </c>
      <c r="AG1348" s="18">
        <f>VLOOKUP($U1348,$A1347:$Q$2344,13,FALSE)</f>
        <v>11294.57</v>
      </c>
      <c r="AH1348" t="str">
        <f t="shared" si="326"/>
        <v>tier - 3</v>
      </c>
      <c r="AI1348" t="str">
        <f t="shared" si="327"/>
        <v>tier - 1</v>
      </c>
      <c r="AJ1348" t="str">
        <f t="shared" si="328"/>
        <v>R1022</v>
      </c>
      <c r="AK1348">
        <f t="shared" si="329"/>
        <v>34</v>
      </c>
    </row>
    <row r="1349" spans="1:37" ht="15.6" x14ac:dyDescent="0.3">
      <c r="A1349" s="1" t="s">
        <v>1023</v>
      </c>
      <c r="B1349" t="s">
        <v>5956</v>
      </c>
      <c r="C1349">
        <v>22.64</v>
      </c>
      <c r="D1349">
        <v>6.54</v>
      </c>
      <c r="E1349" t="s">
        <v>2381</v>
      </c>
      <c r="F1349" t="s">
        <v>2380</v>
      </c>
      <c r="G1349" t="s">
        <v>2380</v>
      </c>
      <c r="H1349">
        <v>2</v>
      </c>
      <c r="I1349" t="s">
        <v>2380</v>
      </c>
      <c r="J1349" t="s">
        <v>8346</v>
      </c>
      <c r="K1349" t="s">
        <v>8348</v>
      </c>
      <c r="L1349" t="s">
        <v>9603</v>
      </c>
      <c r="M1349" s="15">
        <v>11299.34</v>
      </c>
      <c r="N1349" t="s">
        <v>12</v>
      </c>
      <c r="O1349" t="s">
        <v>11</v>
      </c>
      <c r="P1349" t="s">
        <v>42</v>
      </c>
      <c r="Q1349">
        <v>50</v>
      </c>
      <c r="U1349" s="1" t="s">
        <v>1023</v>
      </c>
      <c r="V1349" t="str">
        <f t="shared" si="315"/>
        <v>Willard</v>
      </c>
      <c r="W1349">
        <f t="shared" si="316"/>
        <v>22.64</v>
      </c>
      <c r="X1349">
        <f t="shared" si="317"/>
        <v>6.54</v>
      </c>
      <c r="Y1349" t="str">
        <f t="shared" si="318"/>
        <v>Yes</v>
      </c>
      <c r="Z1349" t="str">
        <f t="shared" si="319"/>
        <v>No</v>
      </c>
      <c r="AA1349" t="str">
        <f t="shared" si="320"/>
        <v>No</v>
      </c>
      <c r="AB1349">
        <f t="shared" si="321"/>
        <v>2</v>
      </c>
      <c r="AC1349" t="str">
        <f t="shared" si="322"/>
        <v>No</v>
      </c>
      <c r="AD1349" t="str">
        <f t="shared" si="323"/>
        <v>Normal weight</v>
      </c>
      <c r="AE1349" t="str">
        <f t="shared" si="324"/>
        <v>Diabetes</v>
      </c>
      <c r="AF1349" t="str">
        <f t="shared" si="325"/>
        <v>25-Sep-1972</v>
      </c>
      <c r="AG1349" s="18">
        <f>VLOOKUP($U1349,$A1348:$Q$2344,13,FALSE)</f>
        <v>11299.34</v>
      </c>
      <c r="AH1349" t="str">
        <f t="shared" si="326"/>
        <v>tier - 3</v>
      </c>
      <c r="AI1349" t="str">
        <f t="shared" si="327"/>
        <v>tier - 2</v>
      </c>
      <c r="AJ1349" t="str">
        <f t="shared" si="328"/>
        <v>R1011</v>
      </c>
      <c r="AK1349">
        <f t="shared" si="329"/>
        <v>50</v>
      </c>
    </row>
    <row r="1350" spans="1:37" ht="15.6" x14ac:dyDescent="0.3">
      <c r="A1350" s="1" t="s">
        <v>1022</v>
      </c>
      <c r="B1350" t="s">
        <v>5957</v>
      </c>
      <c r="C1350">
        <v>28.69</v>
      </c>
      <c r="D1350">
        <v>5.4</v>
      </c>
      <c r="E1350" t="s">
        <v>2380</v>
      </c>
      <c r="F1350" t="s">
        <v>2380</v>
      </c>
      <c r="G1350" t="s">
        <v>2380</v>
      </c>
      <c r="H1350">
        <v>0</v>
      </c>
      <c r="I1350" t="s">
        <v>2380</v>
      </c>
      <c r="J1350" t="s">
        <v>8345</v>
      </c>
      <c r="K1350" t="s">
        <v>8350</v>
      </c>
      <c r="L1350" t="s">
        <v>9604</v>
      </c>
      <c r="M1350" s="15">
        <v>11305.93</v>
      </c>
      <c r="N1350" t="s">
        <v>12</v>
      </c>
      <c r="O1350" t="s">
        <v>16</v>
      </c>
      <c r="P1350" t="s">
        <v>23</v>
      </c>
      <c r="Q1350">
        <v>54</v>
      </c>
      <c r="U1350" s="1" t="s">
        <v>1022</v>
      </c>
      <c r="V1350" t="str">
        <f t="shared" si="315"/>
        <v>D'Addario</v>
      </c>
      <c r="W1350">
        <f t="shared" si="316"/>
        <v>28.69</v>
      </c>
      <c r="X1350">
        <f t="shared" si="317"/>
        <v>5.4</v>
      </c>
      <c r="Y1350" t="str">
        <f t="shared" si="318"/>
        <v>No</v>
      </c>
      <c r="Z1350" t="str">
        <f t="shared" si="319"/>
        <v>No</v>
      </c>
      <c r="AA1350" t="str">
        <f t="shared" si="320"/>
        <v>No</v>
      </c>
      <c r="AB1350">
        <f t="shared" si="321"/>
        <v>0</v>
      </c>
      <c r="AC1350" t="str">
        <f t="shared" si="322"/>
        <v>No</v>
      </c>
      <c r="AD1350" t="str">
        <f t="shared" si="323"/>
        <v>Over weight</v>
      </c>
      <c r="AE1350" t="str">
        <f t="shared" si="324"/>
        <v>Normal</v>
      </c>
      <c r="AF1350" t="str">
        <f t="shared" si="325"/>
        <v>6-Oct-1968</v>
      </c>
      <c r="AG1350" s="18">
        <f>VLOOKUP($U1350,$A1349:$Q$2344,13,FALSE)</f>
        <v>11305.93</v>
      </c>
      <c r="AH1350" t="str">
        <f t="shared" si="326"/>
        <v>tier - 3</v>
      </c>
      <c r="AI1350" t="str">
        <f t="shared" si="327"/>
        <v>tier - 1</v>
      </c>
      <c r="AJ1350" t="str">
        <f t="shared" si="328"/>
        <v>R1012</v>
      </c>
      <c r="AK1350">
        <f t="shared" si="329"/>
        <v>54</v>
      </c>
    </row>
    <row r="1351" spans="1:37" ht="15.6" x14ac:dyDescent="0.3">
      <c r="A1351" s="1" t="s">
        <v>1021</v>
      </c>
      <c r="B1351" t="s">
        <v>5958</v>
      </c>
      <c r="C1351">
        <v>28.16</v>
      </c>
      <c r="D1351">
        <v>5.58</v>
      </c>
      <c r="E1351" t="s">
        <v>2381</v>
      </c>
      <c r="F1351" t="s">
        <v>2380</v>
      </c>
      <c r="G1351" t="s">
        <v>2380</v>
      </c>
      <c r="H1351">
        <v>0</v>
      </c>
      <c r="I1351" t="s">
        <v>2380</v>
      </c>
      <c r="J1351" t="s">
        <v>8345</v>
      </c>
      <c r="K1351" t="s">
        <v>8350</v>
      </c>
      <c r="L1351" t="s">
        <v>9605</v>
      </c>
      <c r="M1351" s="15">
        <v>11312.33</v>
      </c>
      <c r="N1351" t="s">
        <v>12</v>
      </c>
      <c r="O1351" t="s">
        <v>12</v>
      </c>
      <c r="P1351" t="s">
        <v>23</v>
      </c>
      <c r="Q1351">
        <v>59</v>
      </c>
      <c r="U1351" s="1" t="s">
        <v>1021</v>
      </c>
      <c r="V1351" t="str">
        <f t="shared" si="315"/>
        <v>Buchanan</v>
      </c>
      <c r="W1351">
        <f t="shared" si="316"/>
        <v>28.16</v>
      </c>
      <c r="X1351">
        <f t="shared" si="317"/>
        <v>5.58</v>
      </c>
      <c r="Y1351" t="str">
        <f t="shared" si="318"/>
        <v>Yes</v>
      </c>
      <c r="Z1351" t="str">
        <f t="shared" si="319"/>
        <v>No</v>
      </c>
      <c r="AA1351" t="str">
        <f t="shared" si="320"/>
        <v>No</v>
      </c>
      <c r="AB1351">
        <f t="shared" si="321"/>
        <v>0</v>
      </c>
      <c r="AC1351" t="str">
        <f t="shared" si="322"/>
        <v>No</v>
      </c>
      <c r="AD1351" t="str">
        <f t="shared" si="323"/>
        <v>Over weight</v>
      </c>
      <c r="AE1351" t="str">
        <f t="shared" si="324"/>
        <v>Normal</v>
      </c>
      <c r="AF1351" t="str">
        <f t="shared" si="325"/>
        <v>22-Nov-1963</v>
      </c>
      <c r="AG1351" s="18">
        <f>VLOOKUP($U1351,$A1350:$Q$2344,13,FALSE)</f>
        <v>11312.33</v>
      </c>
      <c r="AH1351" t="str">
        <f t="shared" si="326"/>
        <v>tier - 3</v>
      </c>
      <c r="AI1351" t="str">
        <f t="shared" si="327"/>
        <v>tier - 3</v>
      </c>
      <c r="AJ1351" t="str">
        <f t="shared" si="328"/>
        <v>R1012</v>
      </c>
      <c r="AK1351">
        <f t="shared" si="329"/>
        <v>59</v>
      </c>
    </row>
    <row r="1352" spans="1:37" ht="15.6" x14ac:dyDescent="0.3">
      <c r="A1352" s="1" t="s">
        <v>1020</v>
      </c>
      <c r="B1352" t="s">
        <v>5037</v>
      </c>
      <c r="C1352">
        <v>45.54</v>
      </c>
      <c r="D1352">
        <v>5.84</v>
      </c>
      <c r="E1352" t="s">
        <v>2380</v>
      </c>
      <c r="F1352" t="s">
        <v>2380</v>
      </c>
      <c r="G1352" t="s">
        <v>2381</v>
      </c>
      <c r="H1352">
        <v>1</v>
      </c>
      <c r="I1352" t="s">
        <v>2380</v>
      </c>
      <c r="J1352" t="s">
        <v>8344</v>
      </c>
      <c r="K1352" t="s">
        <v>8349</v>
      </c>
      <c r="L1352" t="s">
        <v>9606</v>
      </c>
      <c r="M1352" s="15">
        <v>11318.57</v>
      </c>
      <c r="N1352" t="s">
        <v>12</v>
      </c>
      <c r="O1352" t="s">
        <v>11</v>
      </c>
      <c r="P1352" t="s">
        <v>535</v>
      </c>
      <c r="Q1352">
        <v>27</v>
      </c>
      <c r="U1352" s="1" t="s">
        <v>1020</v>
      </c>
      <c r="V1352" t="str">
        <f t="shared" si="315"/>
        <v>Clark</v>
      </c>
      <c r="W1352">
        <f t="shared" si="316"/>
        <v>45.54</v>
      </c>
      <c r="X1352">
        <f t="shared" si="317"/>
        <v>5.84</v>
      </c>
      <c r="Y1352" t="str">
        <f t="shared" si="318"/>
        <v>No</v>
      </c>
      <c r="Z1352" t="str">
        <f t="shared" si="319"/>
        <v>No</v>
      </c>
      <c r="AA1352" t="str">
        <f t="shared" si="320"/>
        <v>Yes</v>
      </c>
      <c r="AB1352">
        <f t="shared" si="321"/>
        <v>1</v>
      </c>
      <c r="AC1352" t="str">
        <f t="shared" si="322"/>
        <v>No</v>
      </c>
      <c r="AD1352" t="str">
        <f t="shared" si="323"/>
        <v>Obesity</v>
      </c>
      <c r="AE1352" t="str">
        <f t="shared" si="324"/>
        <v>Prediabetes</v>
      </c>
      <c r="AF1352" t="str">
        <f t="shared" si="325"/>
        <v>10-Dec-1995</v>
      </c>
      <c r="AG1352" s="18">
        <f>VLOOKUP($U1352,$A1351:$Q$2344,13,FALSE)</f>
        <v>11318.57</v>
      </c>
      <c r="AH1352" t="str">
        <f t="shared" si="326"/>
        <v>tier - 3</v>
      </c>
      <c r="AI1352" t="str">
        <f t="shared" si="327"/>
        <v>tier - 2</v>
      </c>
      <c r="AJ1352" t="str">
        <f t="shared" si="328"/>
        <v>R1026</v>
      </c>
      <c r="AK1352">
        <f t="shared" si="329"/>
        <v>27</v>
      </c>
    </row>
    <row r="1353" spans="1:37" ht="15.6" x14ac:dyDescent="0.3">
      <c r="A1353" s="1" t="s">
        <v>1019</v>
      </c>
      <c r="B1353" t="s">
        <v>5959</v>
      </c>
      <c r="C1353">
        <v>28.7</v>
      </c>
      <c r="D1353">
        <v>4.2</v>
      </c>
      <c r="E1353" t="s">
        <v>2380</v>
      </c>
      <c r="F1353" t="s">
        <v>2380</v>
      </c>
      <c r="G1353" t="s">
        <v>2380</v>
      </c>
      <c r="H1353">
        <v>0</v>
      </c>
      <c r="I1353" t="s">
        <v>2380</v>
      </c>
      <c r="J1353" t="s">
        <v>8345</v>
      </c>
      <c r="K1353" t="s">
        <v>8350</v>
      </c>
      <c r="L1353" t="s">
        <v>9607</v>
      </c>
      <c r="M1353" s="15">
        <v>11319.12</v>
      </c>
      <c r="N1353" t="s">
        <v>12</v>
      </c>
      <c r="O1353" t="s">
        <v>16</v>
      </c>
      <c r="P1353" t="s">
        <v>23</v>
      </c>
      <c r="Q1353">
        <v>59</v>
      </c>
      <c r="U1353" s="1" t="s">
        <v>1019</v>
      </c>
      <c r="V1353" t="str">
        <f t="shared" si="315"/>
        <v>Waterson</v>
      </c>
      <c r="W1353">
        <f t="shared" si="316"/>
        <v>28.7</v>
      </c>
      <c r="X1353">
        <f t="shared" si="317"/>
        <v>4.2</v>
      </c>
      <c r="Y1353" t="str">
        <f t="shared" si="318"/>
        <v>No</v>
      </c>
      <c r="Z1353" t="str">
        <f t="shared" si="319"/>
        <v>No</v>
      </c>
      <c r="AA1353" t="str">
        <f t="shared" si="320"/>
        <v>No</v>
      </c>
      <c r="AB1353">
        <f t="shared" si="321"/>
        <v>0</v>
      </c>
      <c r="AC1353" t="str">
        <f t="shared" si="322"/>
        <v>No</v>
      </c>
      <c r="AD1353" t="str">
        <f t="shared" si="323"/>
        <v>Over weight</v>
      </c>
      <c r="AE1353" t="str">
        <f t="shared" si="324"/>
        <v>Normal</v>
      </c>
      <c r="AF1353" t="str">
        <f t="shared" si="325"/>
        <v>11-Jul-1963</v>
      </c>
      <c r="AG1353" s="18">
        <f>VLOOKUP($U1353,$A1352:$Q$2344,13,FALSE)</f>
        <v>11319.12</v>
      </c>
      <c r="AH1353" t="str">
        <f t="shared" si="326"/>
        <v>tier - 3</v>
      </c>
      <c r="AI1353" t="str">
        <f t="shared" si="327"/>
        <v>tier - 1</v>
      </c>
      <c r="AJ1353" t="str">
        <f t="shared" si="328"/>
        <v>R1012</v>
      </c>
      <c r="AK1353">
        <f t="shared" si="329"/>
        <v>59</v>
      </c>
    </row>
    <row r="1354" spans="1:37" ht="15.6" x14ac:dyDescent="0.3">
      <c r="A1354" s="1" t="s">
        <v>1018</v>
      </c>
      <c r="B1354" t="s">
        <v>5960</v>
      </c>
      <c r="C1354">
        <v>27.74</v>
      </c>
      <c r="D1354">
        <v>6.06</v>
      </c>
      <c r="E1354" t="s">
        <v>2381</v>
      </c>
      <c r="F1354" t="s">
        <v>2380</v>
      </c>
      <c r="G1354" t="s">
        <v>2380</v>
      </c>
      <c r="H1354">
        <v>0</v>
      </c>
      <c r="I1354" t="s">
        <v>2380</v>
      </c>
      <c r="J1354" t="s">
        <v>8345</v>
      </c>
      <c r="K1354" t="s">
        <v>8349</v>
      </c>
      <c r="L1354" t="s">
        <v>9608</v>
      </c>
      <c r="M1354" s="15">
        <v>11321.49</v>
      </c>
      <c r="N1354" t="s">
        <v>12</v>
      </c>
      <c r="O1354" t="s">
        <v>12</v>
      </c>
      <c r="P1354" t="s">
        <v>23</v>
      </c>
      <c r="Q1354">
        <v>20</v>
      </c>
      <c r="U1354" s="1" t="s">
        <v>1018</v>
      </c>
      <c r="V1354" t="str">
        <f t="shared" si="315"/>
        <v>Piras</v>
      </c>
      <c r="W1354">
        <f t="shared" si="316"/>
        <v>27.74</v>
      </c>
      <c r="X1354">
        <f t="shared" si="317"/>
        <v>6.06</v>
      </c>
      <c r="Y1354" t="str">
        <f t="shared" si="318"/>
        <v>Yes</v>
      </c>
      <c r="Z1354" t="str">
        <f t="shared" si="319"/>
        <v>No</v>
      </c>
      <c r="AA1354" t="str">
        <f t="shared" si="320"/>
        <v>No</v>
      </c>
      <c r="AB1354">
        <f t="shared" si="321"/>
        <v>0</v>
      </c>
      <c r="AC1354" t="str">
        <f t="shared" si="322"/>
        <v>No</v>
      </c>
      <c r="AD1354" t="str">
        <f t="shared" si="323"/>
        <v>Over weight</v>
      </c>
      <c r="AE1354" t="str">
        <f t="shared" si="324"/>
        <v>Prediabetes</v>
      </c>
      <c r="AF1354" t="str">
        <f t="shared" si="325"/>
        <v>20-Sep-2002</v>
      </c>
      <c r="AG1354" s="18">
        <f>VLOOKUP($U1354,$A1353:$Q$2344,13,FALSE)</f>
        <v>11321.49</v>
      </c>
      <c r="AH1354" t="str">
        <f t="shared" si="326"/>
        <v>tier - 3</v>
      </c>
      <c r="AI1354" t="str">
        <f t="shared" si="327"/>
        <v>tier - 3</v>
      </c>
      <c r="AJ1354" t="str">
        <f t="shared" si="328"/>
        <v>R1012</v>
      </c>
      <c r="AK1354">
        <f t="shared" si="329"/>
        <v>20</v>
      </c>
    </row>
    <row r="1355" spans="1:37" ht="15.6" x14ac:dyDescent="0.3">
      <c r="A1355" s="1" t="s">
        <v>1017</v>
      </c>
      <c r="B1355" t="s">
        <v>5079</v>
      </c>
      <c r="C1355">
        <v>36.954999999999998</v>
      </c>
      <c r="D1355">
        <v>7.57</v>
      </c>
      <c r="E1355" t="s">
        <v>2380</v>
      </c>
      <c r="F1355" t="s">
        <v>2380</v>
      </c>
      <c r="G1355" t="s">
        <v>2380</v>
      </c>
      <c r="H1355">
        <v>0</v>
      </c>
      <c r="I1355" t="s">
        <v>2380</v>
      </c>
      <c r="J1355" t="s">
        <v>8344</v>
      </c>
      <c r="K1355" t="s">
        <v>8348</v>
      </c>
      <c r="L1355" t="s">
        <v>9609</v>
      </c>
      <c r="M1355" s="15">
        <v>11326.71</v>
      </c>
      <c r="N1355" t="s">
        <v>12</v>
      </c>
      <c r="O1355" t="s">
        <v>12</v>
      </c>
      <c r="P1355" t="s">
        <v>13</v>
      </c>
      <c r="Q1355">
        <v>33</v>
      </c>
      <c r="U1355" s="1" t="s">
        <v>1017</v>
      </c>
      <c r="V1355" t="str">
        <f t="shared" si="315"/>
        <v>Olson</v>
      </c>
      <c r="W1355">
        <f t="shared" si="316"/>
        <v>36.954999999999998</v>
      </c>
      <c r="X1355">
        <f t="shared" si="317"/>
        <v>7.57</v>
      </c>
      <c r="Y1355" t="str">
        <f t="shared" si="318"/>
        <v>No</v>
      </c>
      <c r="Z1355" t="str">
        <f t="shared" si="319"/>
        <v>No</v>
      </c>
      <c r="AA1355" t="str">
        <f t="shared" si="320"/>
        <v>No</v>
      </c>
      <c r="AB1355">
        <f t="shared" si="321"/>
        <v>0</v>
      </c>
      <c r="AC1355" t="str">
        <f t="shared" si="322"/>
        <v>No</v>
      </c>
      <c r="AD1355" t="str">
        <f t="shared" si="323"/>
        <v>Obesity</v>
      </c>
      <c r="AE1355" t="str">
        <f t="shared" si="324"/>
        <v>Diabetes</v>
      </c>
      <c r="AF1355" t="str">
        <f t="shared" si="325"/>
        <v>19-Aug-1989</v>
      </c>
      <c r="AG1355" s="18">
        <f>VLOOKUP($U1355,$A1354:$Q$2344,13,FALSE)</f>
        <v>11326.71</v>
      </c>
      <c r="AH1355" t="str">
        <f t="shared" si="326"/>
        <v>tier - 3</v>
      </c>
      <c r="AI1355" t="str">
        <f t="shared" si="327"/>
        <v>tier - 3</v>
      </c>
      <c r="AJ1355" t="str">
        <f t="shared" si="328"/>
        <v>R1013</v>
      </c>
      <c r="AK1355">
        <f t="shared" si="329"/>
        <v>33</v>
      </c>
    </row>
    <row r="1356" spans="1:37" ht="15.6" x14ac:dyDescent="0.3">
      <c r="A1356" s="1" t="s">
        <v>1016</v>
      </c>
      <c r="B1356" t="s">
        <v>5815</v>
      </c>
      <c r="C1356">
        <v>30.69</v>
      </c>
      <c r="D1356">
        <v>6.15</v>
      </c>
      <c r="E1356" t="s">
        <v>2380</v>
      </c>
      <c r="F1356" t="s">
        <v>2380</v>
      </c>
      <c r="G1356" t="s">
        <v>2380</v>
      </c>
      <c r="H1356">
        <v>0</v>
      </c>
      <c r="I1356" t="s">
        <v>2380</v>
      </c>
      <c r="J1356" t="s">
        <v>8344</v>
      </c>
      <c r="K1356" t="s">
        <v>8349</v>
      </c>
      <c r="L1356" t="s">
        <v>9610</v>
      </c>
      <c r="M1356" s="15">
        <v>11344.32</v>
      </c>
      <c r="N1356" t="s">
        <v>12</v>
      </c>
      <c r="O1356" t="s">
        <v>11</v>
      </c>
      <c r="P1356" t="s">
        <v>200</v>
      </c>
      <c r="Q1356">
        <v>54</v>
      </c>
      <c r="U1356" s="1" t="s">
        <v>1016</v>
      </c>
      <c r="V1356" t="str">
        <f t="shared" si="315"/>
        <v>Manfredi</v>
      </c>
      <c r="W1356">
        <f t="shared" si="316"/>
        <v>30.69</v>
      </c>
      <c r="X1356">
        <f t="shared" si="317"/>
        <v>6.15</v>
      </c>
      <c r="Y1356" t="str">
        <f t="shared" si="318"/>
        <v>No</v>
      </c>
      <c r="Z1356" t="str">
        <f t="shared" si="319"/>
        <v>No</v>
      </c>
      <c r="AA1356" t="str">
        <f t="shared" si="320"/>
        <v>No</v>
      </c>
      <c r="AB1356">
        <f t="shared" si="321"/>
        <v>0</v>
      </c>
      <c r="AC1356" t="str">
        <f t="shared" si="322"/>
        <v>No</v>
      </c>
      <c r="AD1356" t="str">
        <f t="shared" si="323"/>
        <v>Obesity</v>
      </c>
      <c r="AE1356" t="str">
        <f t="shared" si="324"/>
        <v>Prediabetes</v>
      </c>
      <c r="AF1356" t="str">
        <f t="shared" si="325"/>
        <v>2-Nov-1968</v>
      </c>
      <c r="AG1356" s="18">
        <f>VLOOKUP($U1356,$A1355:$Q$2344,13,FALSE)</f>
        <v>11344.32</v>
      </c>
      <c r="AH1356" t="str">
        <f t="shared" si="326"/>
        <v>tier - 3</v>
      </c>
      <c r="AI1356" t="str">
        <f t="shared" si="327"/>
        <v>tier - 2</v>
      </c>
      <c r="AJ1356" t="str">
        <f t="shared" si="328"/>
        <v>R1025</v>
      </c>
      <c r="AK1356">
        <f t="shared" si="329"/>
        <v>54</v>
      </c>
    </row>
    <row r="1357" spans="1:37" ht="15.6" x14ac:dyDescent="0.3">
      <c r="A1357" s="1" t="s">
        <v>1015</v>
      </c>
      <c r="B1357" t="s">
        <v>5961</v>
      </c>
      <c r="C1357">
        <v>24.984999999999999</v>
      </c>
      <c r="D1357">
        <v>4.5599999999999996</v>
      </c>
      <c r="E1357" t="s">
        <v>2380</v>
      </c>
      <c r="F1357" t="s">
        <v>2380</v>
      </c>
      <c r="G1357" t="s">
        <v>2380</v>
      </c>
      <c r="H1357">
        <v>0</v>
      </c>
      <c r="I1357" t="s">
        <v>2380</v>
      </c>
      <c r="J1357" t="s">
        <v>8345</v>
      </c>
      <c r="K1357" t="s">
        <v>8350</v>
      </c>
      <c r="L1357" t="s">
        <v>9611</v>
      </c>
      <c r="M1357" s="15">
        <v>11345.52</v>
      </c>
      <c r="N1357" t="s">
        <v>12</v>
      </c>
      <c r="O1357" t="s">
        <v>12</v>
      </c>
      <c r="P1357" t="s">
        <v>42</v>
      </c>
      <c r="Q1357">
        <v>58</v>
      </c>
      <c r="U1357" s="1" t="s">
        <v>1015</v>
      </c>
      <c r="V1357" t="str">
        <f t="shared" si="315"/>
        <v>Landberg</v>
      </c>
      <c r="W1357">
        <f t="shared" si="316"/>
        <v>24.984999999999999</v>
      </c>
      <c r="X1357">
        <f t="shared" si="317"/>
        <v>4.5599999999999996</v>
      </c>
      <c r="Y1357" t="str">
        <f t="shared" si="318"/>
        <v>No</v>
      </c>
      <c r="Z1357" t="str">
        <f t="shared" si="319"/>
        <v>No</v>
      </c>
      <c r="AA1357" t="str">
        <f t="shared" si="320"/>
        <v>No</v>
      </c>
      <c r="AB1357">
        <f t="shared" si="321"/>
        <v>0</v>
      </c>
      <c r="AC1357" t="str">
        <f t="shared" si="322"/>
        <v>No</v>
      </c>
      <c r="AD1357" t="str">
        <f t="shared" si="323"/>
        <v>Over weight</v>
      </c>
      <c r="AE1357" t="str">
        <f t="shared" si="324"/>
        <v>Normal</v>
      </c>
      <c r="AF1357" t="str">
        <f t="shared" si="325"/>
        <v>12-Jul-1964</v>
      </c>
      <c r="AG1357" s="18">
        <f>VLOOKUP($U1357,$A1356:$Q$2344,13,FALSE)</f>
        <v>11345.52</v>
      </c>
      <c r="AH1357" t="str">
        <f t="shared" si="326"/>
        <v>tier - 3</v>
      </c>
      <c r="AI1357" t="str">
        <f t="shared" si="327"/>
        <v>tier - 3</v>
      </c>
      <c r="AJ1357" t="str">
        <f t="shared" si="328"/>
        <v>R1011</v>
      </c>
      <c r="AK1357">
        <f t="shared" si="329"/>
        <v>58</v>
      </c>
    </row>
    <row r="1358" spans="1:37" ht="15.6" x14ac:dyDescent="0.3">
      <c r="A1358" s="1" t="s">
        <v>1014</v>
      </c>
      <c r="B1358" t="s">
        <v>5962</v>
      </c>
      <c r="C1358">
        <v>39.42</v>
      </c>
      <c r="D1358">
        <v>4.72</v>
      </c>
      <c r="E1358" t="s">
        <v>2381</v>
      </c>
      <c r="F1358" t="s">
        <v>2380</v>
      </c>
      <c r="G1358" t="s">
        <v>2380</v>
      </c>
      <c r="H1358">
        <v>1</v>
      </c>
      <c r="I1358" t="s">
        <v>2380</v>
      </c>
      <c r="J1358" t="s">
        <v>8344</v>
      </c>
      <c r="K1358" t="s">
        <v>8350</v>
      </c>
      <c r="L1358" t="s">
        <v>9612</v>
      </c>
      <c r="M1358" s="15">
        <v>11353.23</v>
      </c>
      <c r="N1358" t="s">
        <v>12</v>
      </c>
      <c r="O1358" t="s">
        <v>16</v>
      </c>
      <c r="P1358" t="s">
        <v>23</v>
      </c>
      <c r="Q1358">
        <v>57</v>
      </c>
      <c r="U1358" s="1" t="s">
        <v>1014</v>
      </c>
      <c r="V1358" t="str">
        <f t="shared" si="315"/>
        <v>Flynn</v>
      </c>
      <c r="W1358">
        <f t="shared" si="316"/>
        <v>39.42</v>
      </c>
      <c r="X1358">
        <f t="shared" si="317"/>
        <v>4.72</v>
      </c>
      <c r="Y1358" t="str">
        <f t="shared" si="318"/>
        <v>Yes</v>
      </c>
      <c r="Z1358" t="str">
        <f t="shared" si="319"/>
        <v>No</v>
      </c>
      <c r="AA1358" t="str">
        <f t="shared" si="320"/>
        <v>No</v>
      </c>
      <c r="AB1358">
        <f t="shared" si="321"/>
        <v>1</v>
      </c>
      <c r="AC1358" t="str">
        <f t="shared" si="322"/>
        <v>No</v>
      </c>
      <c r="AD1358" t="str">
        <f t="shared" si="323"/>
        <v>Obesity</v>
      </c>
      <c r="AE1358" t="str">
        <f t="shared" si="324"/>
        <v>Normal</v>
      </c>
      <c r="AF1358" t="str">
        <f t="shared" si="325"/>
        <v>29-Nov-1965</v>
      </c>
      <c r="AG1358" s="18">
        <f>VLOOKUP($U1358,$A1357:$Q$2344,13,FALSE)</f>
        <v>11353.23</v>
      </c>
      <c r="AH1358" t="str">
        <f t="shared" si="326"/>
        <v>tier - 3</v>
      </c>
      <c r="AI1358" t="str">
        <f t="shared" si="327"/>
        <v>tier - 1</v>
      </c>
      <c r="AJ1358" t="str">
        <f t="shared" si="328"/>
        <v>R1012</v>
      </c>
      <c r="AK1358">
        <f t="shared" si="329"/>
        <v>57</v>
      </c>
    </row>
    <row r="1359" spans="1:37" ht="15.6" x14ac:dyDescent="0.3">
      <c r="A1359" s="1" t="s">
        <v>1013</v>
      </c>
      <c r="B1359" t="s">
        <v>5963</v>
      </c>
      <c r="C1359">
        <v>16.8</v>
      </c>
      <c r="D1359">
        <v>7.98</v>
      </c>
      <c r="E1359" t="s">
        <v>2380</v>
      </c>
      <c r="F1359" t="s">
        <v>2380</v>
      </c>
      <c r="G1359" t="s">
        <v>2380</v>
      </c>
      <c r="H1359">
        <v>0</v>
      </c>
      <c r="I1359" t="s">
        <v>2380</v>
      </c>
      <c r="J1359" t="s">
        <v>8347</v>
      </c>
      <c r="K1359" t="s">
        <v>8348</v>
      </c>
      <c r="L1359" t="s">
        <v>9613</v>
      </c>
      <c r="M1359" s="15">
        <v>11356.66</v>
      </c>
      <c r="N1359" t="s">
        <v>12</v>
      </c>
      <c r="O1359" t="s">
        <v>12</v>
      </c>
      <c r="P1359" t="s">
        <v>23</v>
      </c>
      <c r="Q1359">
        <v>57</v>
      </c>
      <c r="U1359" s="1" t="s">
        <v>1013</v>
      </c>
      <c r="V1359" t="str">
        <f t="shared" si="315"/>
        <v>Bishop</v>
      </c>
      <c r="W1359">
        <f t="shared" si="316"/>
        <v>16.8</v>
      </c>
      <c r="X1359">
        <f t="shared" si="317"/>
        <v>7.98</v>
      </c>
      <c r="Y1359" t="str">
        <f t="shared" si="318"/>
        <v>No</v>
      </c>
      <c r="Z1359" t="str">
        <f t="shared" si="319"/>
        <v>No</v>
      </c>
      <c r="AA1359" t="str">
        <f t="shared" si="320"/>
        <v>No</v>
      </c>
      <c r="AB1359">
        <f t="shared" si="321"/>
        <v>0</v>
      </c>
      <c r="AC1359" t="str">
        <f t="shared" si="322"/>
        <v>No</v>
      </c>
      <c r="AD1359" t="str">
        <f t="shared" si="323"/>
        <v>Underweight</v>
      </c>
      <c r="AE1359" t="str">
        <f t="shared" si="324"/>
        <v>Diabetes</v>
      </c>
      <c r="AF1359" t="str">
        <f t="shared" si="325"/>
        <v>26-Sep-1965</v>
      </c>
      <c r="AG1359" s="18">
        <f>VLOOKUP($U1359,$A1358:$Q$2344,13,FALSE)</f>
        <v>11356.66</v>
      </c>
      <c r="AH1359" t="str">
        <f t="shared" si="326"/>
        <v>tier - 3</v>
      </c>
      <c r="AI1359" t="str">
        <f t="shared" si="327"/>
        <v>tier - 3</v>
      </c>
      <c r="AJ1359" t="str">
        <f t="shared" si="328"/>
        <v>R1012</v>
      </c>
      <c r="AK1359">
        <f t="shared" si="329"/>
        <v>57</v>
      </c>
    </row>
    <row r="1360" spans="1:37" ht="15.6" x14ac:dyDescent="0.3">
      <c r="A1360" s="1" t="s">
        <v>1012</v>
      </c>
      <c r="B1360" t="s">
        <v>5964</v>
      </c>
      <c r="C1360">
        <v>23.274999999999999</v>
      </c>
      <c r="D1360">
        <v>6.26</v>
      </c>
      <c r="E1360" t="s">
        <v>2381</v>
      </c>
      <c r="F1360" t="s">
        <v>2380</v>
      </c>
      <c r="G1360" t="s">
        <v>2381</v>
      </c>
      <c r="H1360">
        <v>1</v>
      </c>
      <c r="I1360" t="s">
        <v>2380</v>
      </c>
      <c r="J1360" t="s">
        <v>8346</v>
      </c>
      <c r="K1360" t="s">
        <v>8349</v>
      </c>
      <c r="L1360" t="s">
        <v>9614</v>
      </c>
      <c r="M1360" s="15">
        <v>11362.76</v>
      </c>
      <c r="N1360" t="s">
        <v>12</v>
      </c>
      <c r="O1360" t="s">
        <v>16</v>
      </c>
      <c r="P1360" t="s">
        <v>42</v>
      </c>
      <c r="Q1360">
        <v>58</v>
      </c>
      <c r="U1360" s="1" t="s">
        <v>1012</v>
      </c>
      <c r="V1360" t="str">
        <f t="shared" si="315"/>
        <v>Devitt</v>
      </c>
      <c r="W1360">
        <f t="shared" si="316"/>
        <v>23.274999999999999</v>
      </c>
      <c r="X1360">
        <f t="shared" si="317"/>
        <v>6.26</v>
      </c>
      <c r="Y1360" t="str">
        <f t="shared" si="318"/>
        <v>Yes</v>
      </c>
      <c r="Z1360" t="str">
        <f t="shared" si="319"/>
        <v>No</v>
      </c>
      <c r="AA1360" t="str">
        <f t="shared" si="320"/>
        <v>Yes</v>
      </c>
      <c r="AB1360">
        <f t="shared" si="321"/>
        <v>1</v>
      </c>
      <c r="AC1360" t="str">
        <f t="shared" si="322"/>
        <v>No</v>
      </c>
      <c r="AD1360" t="str">
        <f t="shared" si="323"/>
        <v>Normal weight</v>
      </c>
      <c r="AE1360" t="str">
        <f t="shared" si="324"/>
        <v>Prediabetes</v>
      </c>
      <c r="AF1360" t="str">
        <f t="shared" si="325"/>
        <v>4-Jul-1964</v>
      </c>
      <c r="AG1360" s="18">
        <f>VLOOKUP($U1360,$A1359:$Q$2344,13,FALSE)</f>
        <v>11362.76</v>
      </c>
      <c r="AH1360" t="str">
        <f t="shared" si="326"/>
        <v>tier - 3</v>
      </c>
      <c r="AI1360" t="str">
        <f t="shared" si="327"/>
        <v>tier - 1</v>
      </c>
      <c r="AJ1360" t="str">
        <f t="shared" si="328"/>
        <v>R1011</v>
      </c>
      <c r="AK1360">
        <f t="shared" si="329"/>
        <v>58</v>
      </c>
    </row>
    <row r="1361" spans="1:37" ht="15.6" x14ac:dyDescent="0.3">
      <c r="A1361" s="1" t="s">
        <v>1011</v>
      </c>
      <c r="B1361" t="s">
        <v>4868</v>
      </c>
      <c r="C1361">
        <v>22.8</v>
      </c>
      <c r="D1361">
        <v>4.29</v>
      </c>
      <c r="E1361" t="s">
        <v>2381</v>
      </c>
      <c r="F1361" t="s">
        <v>2380</v>
      </c>
      <c r="G1361" t="s">
        <v>2381</v>
      </c>
      <c r="H1361">
        <v>1</v>
      </c>
      <c r="I1361" t="s">
        <v>2380</v>
      </c>
      <c r="J1361" t="s">
        <v>8346</v>
      </c>
      <c r="K1361" t="s">
        <v>8350</v>
      </c>
      <c r="L1361" t="s">
        <v>9615</v>
      </c>
      <c r="M1361" s="15">
        <v>11363.28</v>
      </c>
      <c r="N1361" t="s">
        <v>12</v>
      </c>
      <c r="O1361" t="s">
        <v>16</v>
      </c>
      <c r="P1361" t="s">
        <v>13</v>
      </c>
      <c r="Q1361">
        <v>58</v>
      </c>
      <c r="U1361" s="1" t="s">
        <v>1011</v>
      </c>
      <c r="V1361" t="str">
        <f t="shared" si="315"/>
        <v>Lynch</v>
      </c>
      <c r="W1361">
        <f t="shared" si="316"/>
        <v>22.8</v>
      </c>
      <c r="X1361">
        <f t="shared" si="317"/>
        <v>4.29</v>
      </c>
      <c r="Y1361" t="str">
        <f t="shared" si="318"/>
        <v>Yes</v>
      </c>
      <c r="Z1361" t="str">
        <f t="shared" si="319"/>
        <v>No</v>
      </c>
      <c r="AA1361" t="str">
        <f t="shared" si="320"/>
        <v>Yes</v>
      </c>
      <c r="AB1361">
        <f t="shared" si="321"/>
        <v>1</v>
      </c>
      <c r="AC1361" t="str">
        <f t="shared" si="322"/>
        <v>No</v>
      </c>
      <c r="AD1361" t="str">
        <f t="shared" si="323"/>
        <v>Normal weight</v>
      </c>
      <c r="AE1361" t="str">
        <f t="shared" si="324"/>
        <v>Normal</v>
      </c>
      <c r="AF1361" t="str">
        <f t="shared" si="325"/>
        <v>3-Jul-1964</v>
      </c>
      <c r="AG1361" s="18">
        <f>VLOOKUP($U1361,$A1360:$Q$2344,13,FALSE)</f>
        <v>11363.28</v>
      </c>
      <c r="AH1361" t="str">
        <f t="shared" si="326"/>
        <v>tier - 3</v>
      </c>
      <c r="AI1361" t="str">
        <f t="shared" si="327"/>
        <v>tier - 1</v>
      </c>
      <c r="AJ1361" t="str">
        <f t="shared" si="328"/>
        <v>R1013</v>
      </c>
      <c r="AK1361">
        <f t="shared" si="329"/>
        <v>58</v>
      </c>
    </row>
    <row r="1362" spans="1:37" ht="15.6" x14ac:dyDescent="0.3">
      <c r="A1362" s="1" t="s">
        <v>1010</v>
      </c>
      <c r="B1362" t="s">
        <v>5965</v>
      </c>
      <c r="C1362">
        <v>24.3</v>
      </c>
      <c r="D1362">
        <v>5.43</v>
      </c>
      <c r="E1362" t="s">
        <v>2380</v>
      </c>
      <c r="F1362" t="s">
        <v>2380</v>
      </c>
      <c r="G1362" t="s">
        <v>2380</v>
      </c>
      <c r="H1362">
        <v>2</v>
      </c>
      <c r="I1362" t="s">
        <v>2380</v>
      </c>
      <c r="J1362" t="s">
        <v>8346</v>
      </c>
      <c r="K1362" t="s">
        <v>8350</v>
      </c>
      <c r="L1362" t="s">
        <v>9616</v>
      </c>
      <c r="M1362" s="15">
        <v>11365.95</v>
      </c>
      <c r="N1362" t="s">
        <v>12</v>
      </c>
      <c r="O1362" t="s">
        <v>11</v>
      </c>
      <c r="P1362" t="s">
        <v>42</v>
      </c>
      <c r="Q1362">
        <v>58</v>
      </c>
      <c r="U1362" s="1" t="s">
        <v>1010</v>
      </c>
      <c r="V1362" t="str">
        <f t="shared" si="315"/>
        <v>Tramontano</v>
      </c>
      <c r="W1362">
        <f t="shared" si="316"/>
        <v>24.3</v>
      </c>
      <c r="X1362">
        <f t="shared" si="317"/>
        <v>5.43</v>
      </c>
      <c r="Y1362" t="str">
        <f t="shared" si="318"/>
        <v>No</v>
      </c>
      <c r="Z1362" t="str">
        <f t="shared" si="319"/>
        <v>No</v>
      </c>
      <c r="AA1362" t="str">
        <f t="shared" si="320"/>
        <v>No</v>
      </c>
      <c r="AB1362">
        <f t="shared" si="321"/>
        <v>2</v>
      </c>
      <c r="AC1362" t="str">
        <f t="shared" si="322"/>
        <v>No</v>
      </c>
      <c r="AD1362" t="str">
        <f t="shared" si="323"/>
        <v>Normal weight</v>
      </c>
      <c r="AE1362" t="str">
        <f t="shared" si="324"/>
        <v>Normal</v>
      </c>
      <c r="AF1362" t="str">
        <f t="shared" si="325"/>
        <v>13-Dec-1964</v>
      </c>
      <c r="AG1362" s="18">
        <f>VLOOKUP($U1362,$A1361:$Q$2344,13,FALSE)</f>
        <v>11365.95</v>
      </c>
      <c r="AH1362" t="str">
        <f t="shared" si="326"/>
        <v>tier - 3</v>
      </c>
      <c r="AI1362" t="str">
        <f t="shared" si="327"/>
        <v>tier - 2</v>
      </c>
      <c r="AJ1362" t="str">
        <f t="shared" si="328"/>
        <v>R1011</v>
      </c>
      <c r="AK1362">
        <f t="shared" si="329"/>
        <v>58</v>
      </c>
    </row>
    <row r="1363" spans="1:37" ht="15.6" x14ac:dyDescent="0.3">
      <c r="A1363" s="1" t="s">
        <v>1009</v>
      </c>
      <c r="B1363" t="s">
        <v>5967</v>
      </c>
      <c r="C1363">
        <v>25.13</v>
      </c>
      <c r="D1363">
        <v>8</v>
      </c>
      <c r="E1363" t="s">
        <v>2381</v>
      </c>
      <c r="F1363" t="s">
        <v>2380</v>
      </c>
      <c r="G1363" t="s">
        <v>2380</v>
      </c>
      <c r="H1363">
        <v>1</v>
      </c>
      <c r="I1363" t="s">
        <v>2380</v>
      </c>
      <c r="J1363" t="s">
        <v>8345</v>
      </c>
      <c r="K1363" t="s">
        <v>8348</v>
      </c>
      <c r="L1363" t="s">
        <v>9617</v>
      </c>
      <c r="M1363" s="15">
        <v>11369.39</v>
      </c>
      <c r="N1363" t="s">
        <v>12</v>
      </c>
      <c r="O1363" t="s">
        <v>16</v>
      </c>
      <c r="P1363" t="s">
        <v>535</v>
      </c>
      <c r="Q1363">
        <v>44</v>
      </c>
      <c r="U1363" s="1" t="s">
        <v>1009</v>
      </c>
      <c r="V1363" t="str">
        <f t="shared" si="315"/>
        <v>Davidson</v>
      </c>
      <c r="W1363">
        <f t="shared" si="316"/>
        <v>25.13</v>
      </c>
      <c r="X1363">
        <f t="shared" si="317"/>
        <v>8</v>
      </c>
      <c r="Y1363" t="str">
        <f t="shared" si="318"/>
        <v>Yes</v>
      </c>
      <c r="Z1363" t="str">
        <f t="shared" si="319"/>
        <v>No</v>
      </c>
      <c r="AA1363" t="str">
        <f t="shared" si="320"/>
        <v>No</v>
      </c>
      <c r="AB1363">
        <f t="shared" si="321"/>
        <v>1</v>
      </c>
      <c r="AC1363" t="str">
        <f t="shared" si="322"/>
        <v>No</v>
      </c>
      <c r="AD1363" t="str">
        <f t="shared" si="323"/>
        <v>Over weight</v>
      </c>
      <c r="AE1363" t="str">
        <f t="shared" si="324"/>
        <v>Diabetes</v>
      </c>
      <c r="AF1363" t="str">
        <f t="shared" si="325"/>
        <v>7-Jun-1979</v>
      </c>
      <c r="AG1363" s="18">
        <f>VLOOKUP($U1363,$A1362:$Q$2344,13,FALSE)</f>
        <v>11369.39</v>
      </c>
      <c r="AH1363" t="str">
        <f t="shared" si="326"/>
        <v>tier - 3</v>
      </c>
      <c r="AI1363" t="str">
        <f t="shared" si="327"/>
        <v>tier - 1</v>
      </c>
      <c r="AJ1363" t="str">
        <f t="shared" si="328"/>
        <v>R1026</v>
      </c>
      <c r="AK1363">
        <f t="shared" si="329"/>
        <v>44</v>
      </c>
    </row>
    <row r="1364" spans="1:37" ht="15.6" x14ac:dyDescent="0.3">
      <c r="A1364" s="1" t="s">
        <v>1008</v>
      </c>
      <c r="B1364" t="s">
        <v>5500</v>
      </c>
      <c r="C1364">
        <v>22.72</v>
      </c>
      <c r="D1364">
        <v>9.9600000000000009</v>
      </c>
      <c r="E1364" t="s">
        <v>2381</v>
      </c>
      <c r="F1364" t="s">
        <v>2380</v>
      </c>
      <c r="G1364" t="s">
        <v>2380</v>
      </c>
      <c r="H1364">
        <v>2</v>
      </c>
      <c r="I1364" t="s">
        <v>2380</v>
      </c>
      <c r="J1364" t="s">
        <v>8346</v>
      </c>
      <c r="K1364" t="s">
        <v>8348</v>
      </c>
      <c r="L1364" t="s">
        <v>9618</v>
      </c>
      <c r="M1364" s="15">
        <v>11378.57</v>
      </c>
      <c r="N1364" t="s">
        <v>12</v>
      </c>
      <c r="O1364" t="s">
        <v>11</v>
      </c>
      <c r="P1364" t="s">
        <v>200</v>
      </c>
      <c r="Q1364">
        <v>50</v>
      </c>
      <c r="U1364" s="1" t="s">
        <v>1008</v>
      </c>
      <c r="V1364" t="str">
        <f t="shared" si="315"/>
        <v>Burke</v>
      </c>
      <c r="W1364">
        <f t="shared" si="316"/>
        <v>22.72</v>
      </c>
      <c r="X1364">
        <f t="shared" si="317"/>
        <v>9.9600000000000009</v>
      </c>
      <c r="Y1364" t="str">
        <f t="shared" si="318"/>
        <v>Yes</v>
      </c>
      <c r="Z1364" t="str">
        <f t="shared" si="319"/>
        <v>No</v>
      </c>
      <c r="AA1364" t="str">
        <f t="shared" si="320"/>
        <v>No</v>
      </c>
      <c r="AB1364">
        <f t="shared" si="321"/>
        <v>2</v>
      </c>
      <c r="AC1364" t="str">
        <f t="shared" si="322"/>
        <v>No</v>
      </c>
      <c r="AD1364" t="str">
        <f t="shared" si="323"/>
        <v>Normal weight</v>
      </c>
      <c r="AE1364" t="str">
        <f t="shared" si="324"/>
        <v>Diabetes</v>
      </c>
      <c r="AF1364" t="str">
        <f t="shared" si="325"/>
        <v>6-Dec-1972</v>
      </c>
      <c r="AG1364" s="18">
        <f>VLOOKUP($U1364,$A1363:$Q$2344,13,FALSE)</f>
        <v>11378.57</v>
      </c>
      <c r="AH1364" t="str">
        <f t="shared" si="326"/>
        <v>tier - 3</v>
      </c>
      <c r="AI1364" t="str">
        <f t="shared" si="327"/>
        <v>tier - 2</v>
      </c>
      <c r="AJ1364" t="str">
        <f t="shared" si="328"/>
        <v>R1025</v>
      </c>
      <c r="AK1364">
        <f t="shared" si="329"/>
        <v>50</v>
      </c>
    </row>
    <row r="1365" spans="1:37" ht="15.6" x14ac:dyDescent="0.3">
      <c r="A1365" s="1" t="s">
        <v>1007</v>
      </c>
      <c r="B1365" t="s">
        <v>5968</v>
      </c>
      <c r="C1365">
        <v>32.6</v>
      </c>
      <c r="D1365">
        <v>6.8</v>
      </c>
      <c r="E1365" t="s">
        <v>2381</v>
      </c>
      <c r="F1365" t="s">
        <v>2380</v>
      </c>
      <c r="G1365" t="s">
        <v>2380</v>
      </c>
      <c r="H1365">
        <v>0</v>
      </c>
      <c r="I1365" t="s">
        <v>2380</v>
      </c>
      <c r="J1365" t="s">
        <v>8344</v>
      </c>
      <c r="K1365" t="s">
        <v>8348</v>
      </c>
      <c r="L1365" t="s">
        <v>9619</v>
      </c>
      <c r="M1365" s="15">
        <v>11381.33</v>
      </c>
      <c r="N1365" t="s">
        <v>12</v>
      </c>
      <c r="O1365" t="s">
        <v>11</v>
      </c>
      <c r="P1365" t="s">
        <v>13</v>
      </c>
      <c r="Q1365">
        <v>58</v>
      </c>
      <c r="U1365" s="1" t="s">
        <v>1007</v>
      </c>
      <c r="V1365" t="str">
        <f t="shared" si="315"/>
        <v>McGraw</v>
      </c>
      <c r="W1365">
        <f t="shared" si="316"/>
        <v>32.6</v>
      </c>
      <c r="X1365">
        <f t="shared" si="317"/>
        <v>6.8</v>
      </c>
      <c r="Y1365" t="str">
        <f t="shared" si="318"/>
        <v>Yes</v>
      </c>
      <c r="Z1365" t="str">
        <f t="shared" si="319"/>
        <v>No</v>
      </c>
      <c r="AA1365" t="str">
        <f t="shared" si="320"/>
        <v>No</v>
      </c>
      <c r="AB1365">
        <f t="shared" si="321"/>
        <v>0</v>
      </c>
      <c r="AC1365" t="str">
        <f t="shared" si="322"/>
        <v>No</v>
      </c>
      <c r="AD1365" t="str">
        <f t="shared" si="323"/>
        <v>Obesity</v>
      </c>
      <c r="AE1365" t="str">
        <f t="shared" si="324"/>
        <v>Diabetes</v>
      </c>
      <c r="AF1365" t="str">
        <f t="shared" si="325"/>
        <v>13-Jun-1964</v>
      </c>
      <c r="AG1365" s="18">
        <f>VLOOKUP($U1365,$A1364:$Q$2344,13,FALSE)</f>
        <v>11381.33</v>
      </c>
      <c r="AH1365" t="str">
        <f t="shared" si="326"/>
        <v>tier - 3</v>
      </c>
      <c r="AI1365" t="str">
        <f t="shared" si="327"/>
        <v>tier - 2</v>
      </c>
      <c r="AJ1365" t="str">
        <f t="shared" si="328"/>
        <v>R1013</v>
      </c>
      <c r="AK1365">
        <f t="shared" si="329"/>
        <v>58</v>
      </c>
    </row>
    <row r="1366" spans="1:37" ht="15.6" x14ac:dyDescent="0.3">
      <c r="A1366" s="1" t="s">
        <v>1006</v>
      </c>
      <c r="B1366" t="s">
        <v>5969</v>
      </c>
      <c r="C1366">
        <v>17.28</v>
      </c>
      <c r="D1366">
        <v>6.22</v>
      </c>
      <c r="E1366" t="s">
        <v>2381</v>
      </c>
      <c r="F1366" t="s">
        <v>2380</v>
      </c>
      <c r="G1366" t="s">
        <v>2380</v>
      </c>
      <c r="H1366">
        <v>2</v>
      </c>
      <c r="I1366" t="s">
        <v>2380</v>
      </c>
      <c r="J1366" t="s">
        <v>8347</v>
      </c>
      <c r="K1366" t="s">
        <v>8349</v>
      </c>
      <c r="L1366" t="s">
        <v>8596</v>
      </c>
      <c r="M1366" s="15">
        <v>11388.27</v>
      </c>
      <c r="N1366" t="s">
        <v>12</v>
      </c>
      <c r="O1366" t="s">
        <v>11</v>
      </c>
      <c r="P1366" t="s">
        <v>535</v>
      </c>
      <c r="Q1366">
        <v>25</v>
      </c>
      <c r="U1366" s="1" t="s">
        <v>1006</v>
      </c>
      <c r="V1366" t="str">
        <f t="shared" si="315"/>
        <v>Fellure</v>
      </c>
      <c r="W1366">
        <f t="shared" si="316"/>
        <v>17.28</v>
      </c>
      <c r="X1366">
        <f t="shared" si="317"/>
        <v>6.22</v>
      </c>
      <c r="Y1366" t="str">
        <f t="shared" si="318"/>
        <v>Yes</v>
      </c>
      <c r="Z1366" t="str">
        <f t="shared" si="319"/>
        <v>No</v>
      </c>
      <c r="AA1366" t="str">
        <f t="shared" si="320"/>
        <v>No</v>
      </c>
      <c r="AB1366">
        <f t="shared" si="321"/>
        <v>2</v>
      </c>
      <c r="AC1366" t="str">
        <f t="shared" si="322"/>
        <v>No</v>
      </c>
      <c r="AD1366" t="str">
        <f t="shared" si="323"/>
        <v>Underweight</v>
      </c>
      <c r="AE1366" t="str">
        <f t="shared" si="324"/>
        <v>Prediabetes</v>
      </c>
      <c r="AF1366" t="str">
        <f t="shared" si="325"/>
        <v>28-Jul-1997</v>
      </c>
      <c r="AG1366" s="18">
        <f>VLOOKUP($U1366,$A1365:$Q$2344,13,FALSE)</f>
        <v>11388.27</v>
      </c>
      <c r="AH1366" t="str">
        <f t="shared" si="326"/>
        <v>tier - 3</v>
      </c>
      <c r="AI1366" t="str">
        <f t="shared" si="327"/>
        <v>tier - 2</v>
      </c>
      <c r="AJ1366" t="str">
        <f t="shared" si="328"/>
        <v>R1026</v>
      </c>
      <c r="AK1366">
        <f t="shared" si="329"/>
        <v>25</v>
      </c>
    </row>
    <row r="1367" spans="1:37" ht="15.6" x14ac:dyDescent="0.3">
      <c r="A1367" s="1" t="s">
        <v>1005</v>
      </c>
      <c r="B1367" t="s">
        <v>5970</v>
      </c>
      <c r="C1367">
        <v>27.92</v>
      </c>
      <c r="D1367">
        <v>5.79</v>
      </c>
      <c r="E1367" t="s">
        <v>2380</v>
      </c>
      <c r="F1367" t="s">
        <v>2380</v>
      </c>
      <c r="G1367" t="s">
        <v>2380</v>
      </c>
      <c r="H1367">
        <v>1</v>
      </c>
      <c r="I1367" t="s">
        <v>2380</v>
      </c>
      <c r="J1367" t="s">
        <v>8345</v>
      </c>
      <c r="K1367" t="s">
        <v>8349</v>
      </c>
      <c r="L1367" t="s">
        <v>9620</v>
      </c>
      <c r="M1367" s="15">
        <v>11394.07</v>
      </c>
      <c r="N1367" t="s">
        <v>12</v>
      </c>
      <c r="O1367" t="s">
        <v>16</v>
      </c>
      <c r="P1367" t="s">
        <v>170</v>
      </c>
      <c r="Q1367">
        <v>55</v>
      </c>
      <c r="U1367" s="1" t="s">
        <v>1005</v>
      </c>
      <c r="V1367" t="str">
        <f t="shared" si="315"/>
        <v>Sanford</v>
      </c>
      <c r="W1367">
        <f t="shared" si="316"/>
        <v>27.92</v>
      </c>
      <c r="X1367">
        <f t="shared" si="317"/>
        <v>5.79</v>
      </c>
      <c r="Y1367" t="str">
        <f t="shared" si="318"/>
        <v>No</v>
      </c>
      <c r="Z1367" t="str">
        <f t="shared" si="319"/>
        <v>No</v>
      </c>
      <c r="AA1367" t="str">
        <f t="shared" si="320"/>
        <v>No</v>
      </c>
      <c r="AB1367">
        <f t="shared" si="321"/>
        <v>1</v>
      </c>
      <c r="AC1367" t="str">
        <f t="shared" si="322"/>
        <v>No</v>
      </c>
      <c r="AD1367" t="str">
        <f t="shared" si="323"/>
        <v>Over weight</v>
      </c>
      <c r="AE1367" t="str">
        <f t="shared" si="324"/>
        <v>Prediabetes</v>
      </c>
      <c r="AF1367" t="str">
        <f t="shared" si="325"/>
        <v>19-Dec-1967</v>
      </c>
      <c r="AG1367" s="18">
        <f>VLOOKUP($U1367,$A1366:$Q$2344,13,FALSE)</f>
        <v>11394.07</v>
      </c>
      <c r="AH1367" t="str">
        <f t="shared" si="326"/>
        <v>tier - 3</v>
      </c>
      <c r="AI1367" t="str">
        <f t="shared" si="327"/>
        <v>tier - 1</v>
      </c>
      <c r="AJ1367" t="str">
        <f t="shared" si="328"/>
        <v>R1018</v>
      </c>
      <c r="AK1367">
        <f t="shared" si="329"/>
        <v>55</v>
      </c>
    </row>
    <row r="1368" spans="1:37" ht="15.6" x14ac:dyDescent="0.3">
      <c r="A1368" s="1" t="s">
        <v>1004</v>
      </c>
      <c r="B1368" t="s">
        <v>5971</v>
      </c>
      <c r="C1368">
        <v>38.284999999999997</v>
      </c>
      <c r="D1368">
        <v>5.41</v>
      </c>
      <c r="E1368" t="s">
        <v>2380</v>
      </c>
      <c r="F1368" t="s">
        <v>2380</v>
      </c>
      <c r="G1368" t="s">
        <v>2380</v>
      </c>
      <c r="H1368">
        <v>0</v>
      </c>
      <c r="I1368" t="s">
        <v>2380</v>
      </c>
      <c r="J1368" t="s">
        <v>8344</v>
      </c>
      <c r="K1368" t="s">
        <v>8350</v>
      </c>
      <c r="L1368" t="s">
        <v>9621</v>
      </c>
      <c r="M1368" s="15">
        <v>11396.9</v>
      </c>
      <c r="N1368" t="s">
        <v>12</v>
      </c>
      <c r="O1368" t="s">
        <v>12</v>
      </c>
      <c r="P1368" t="s">
        <v>247</v>
      </c>
      <c r="Q1368">
        <v>52</v>
      </c>
      <c r="U1368" s="1" t="s">
        <v>1004</v>
      </c>
      <c r="V1368" t="str">
        <f t="shared" si="315"/>
        <v>Wrenn</v>
      </c>
      <c r="W1368">
        <f t="shared" si="316"/>
        <v>38.284999999999997</v>
      </c>
      <c r="X1368">
        <f t="shared" si="317"/>
        <v>5.41</v>
      </c>
      <c r="Y1368" t="str">
        <f t="shared" si="318"/>
        <v>No</v>
      </c>
      <c r="Z1368" t="str">
        <f t="shared" si="319"/>
        <v>No</v>
      </c>
      <c r="AA1368" t="str">
        <f t="shared" si="320"/>
        <v>No</v>
      </c>
      <c r="AB1368">
        <f t="shared" si="321"/>
        <v>0</v>
      </c>
      <c r="AC1368" t="str">
        <f t="shared" si="322"/>
        <v>No</v>
      </c>
      <c r="AD1368" t="str">
        <f t="shared" si="323"/>
        <v>Obesity</v>
      </c>
      <c r="AE1368" t="str">
        <f t="shared" si="324"/>
        <v>Normal</v>
      </c>
      <c r="AF1368" t="str">
        <f t="shared" si="325"/>
        <v>2-Oct-1970</v>
      </c>
      <c r="AG1368" s="18">
        <f>VLOOKUP($U1368,$A1367:$Q$2344,13,FALSE)</f>
        <v>11396.9</v>
      </c>
      <c r="AH1368" t="str">
        <f t="shared" si="326"/>
        <v>tier - 3</v>
      </c>
      <c r="AI1368" t="str">
        <f t="shared" si="327"/>
        <v>tier - 3</v>
      </c>
      <c r="AJ1368" t="str">
        <f t="shared" si="328"/>
        <v>R1024</v>
      </c>
      <c r="AK1368">
        <f t="shared" si="329"/>
        <v>52</v>
      </c>
    </row>
    <row r="1369" spans="1:37" ht="15.6" x14ac:dyDescent="0.3">
      <c r="A1369" s="1" t="s">
        <v>1003</v>
      </c>
      <c r="B1369" t="s">
        <v>4786</v>
      </c>
      <c r="C1369">
        <v>16.48</v>
      </c>
      <c r="D1369">
        <v>11.05</v>
      </c>
      <c r="E1369" t="s">
        <v>2380</v>
      </c>
      <c r="F1369" t="s">
        <v>2380</v>
      </c>
      <c r="G1369" t="s">
        <v>2380</v>
      </c>
      <c r="H1369">
        <v>0</v>
      </c>
      <c r="I1369" t="s">
        <v>2380</v>
      </c>
      <c r="J1369" t="s">
        <v>8347</v>
      </c>
      <c r="K1369" t="s">
        <v>8348</v>
      </c>
      <c r="L1369" t="s">
        <v>9622</v>
      </c>
      <c r="M1369" s="15">
        <v>11411.69</v>
      </c>
      <c r="N1369" t="s">
        <v>12</v>
      </c>
      <c r="O1369" t="s">
        <v>11</v>
      </c>
      <c r="P1369" t="s">
        <v>42</v>
      </c>
      <c r="Q1369">
        <v>52</v>
      </c>
      <c r="U1369" s="1" t="s">
        <v>1003</v>
      </c>
      <c r="V1369" t="str">
        <f t="shared" si="315"/>
        <v>Lindsey</v>
      </c>
      <c r="W1369">
        <f t="shared" si="316"/>
        <v>16.48</v>
      </c>
      <c r="X1369">
        <f t="shared" si="317"/>
        <v>11.05</v>
      </c>
      <c r="Y1369" t="str">
        <f t="shared" si="318"/>
        <v>No</v>
      </c>
      <c r="Z1369" t="str">
        <f t="shared" si="319"/>
        <v>No</v>
      </c>
      <c r="AA1369" t="str">
        <f t="shared" si="320"/>
        <v>No</v>
      </c>
      <c r="AB1369">
        <f t="shared" si="321"/>
        <v>0</v>
      </c>
      <c r="AC1369" t="str">
        <f t="shared" si="322"/>
        <v>No</v>
      </c>
      <c r="AD1369" t="str">
        <f t="shared" si="323"/>
        <v>Underweight</v>
      </c>
      <c r="AE1369" t="str">
        <f t="shared" si="324"/>
        <v>Diabetes</v>
      </c>
      <c r="AF1369" t="str">
        <f t="shared" si="325"/>
        <v>7-Oct-1970</v>
      </c>
      <c r="AG1369" s="18">
        <f>VLOOKUP($U1369,$A1368:$Q$2344,13,FALSE)</f>
        <v>11411.69</v>
      </c>
      <c r="AH1369" t="str">
        <f t="shared" si="326"/>
        <v>tier - 3</v>
      </c>
      <c r="AI1369" t="str">
        <f t="shared" si="327"/>
        <v>tier - 2</v>
      </c>
      <c r="AJ1369" t="str">
        <f t="shared" si="328"/>
        <v>R1011</v>
      </c>
      <c r="AK1369">
        <f t="shared" si="329"/>
        <v>52</v>
      </c>
    </row>
    <row r="1370" spans="1:37" ht="15.6" x14ac:dyDescent="0.3">
      <c r="A1370" s="1" t="s">
        <v>1002</v>
      </c>
      <c r="B1370" t="s">
        <v>5972</v>
      </c>
      <c r="C1370">
        <v>38.57</v>
      </c>
      <c r="D1370">
        <v>6.27</v>
      </c>
      <c r="E1370" t="s">
        <v>2380</v>
      </c>
      <c r="F1370" t="s">
        <v>2380</v>
      </c>
      <c r="G1370" t="s">
        <v>2380</v>
      </c>
      <c r="H1370">
        <v>0</v>
      </c>
      <c r="I1370" t="s">
        <v>2380</v>
      </c>
      <c r="J1370" t="s">
        <v>8344</v>
      </c>
      <c r="K1370" t="s">
        <v>8349</v>
      </c>
      <c r="L1370" t="s">
        <v>9623</v>
      </c>
      <c r="M1370" s="15">
        <v>11412.02</v>
      </c>
      <c r="N1370" t="s">
        <v>12</v>
      </c>
      <c r="O1370" t="s">
        <v>16</v>
      </c>
      <c r="P1370" t="s">
        <v>300</v>
      </c>
      <c r="Q1370">
        <v>39</v>
      </c>
      <c r="U1370" s="1" t="s">
        <v>1002</v>
      </c>
      <c r="V1370" t="str">
        <f t="shared" si="315"/>
        <v>Krueger</v>
      </c>
      <c r="W1370">
        <f t="shared" si="316"/>
        <v>38.57</v>
      </c>
      <c r="X1370">
        <f t="shared" si="317"/>
        <v>6.27</v>
      </c>
      <c r="Y1370" t="str">
        <f t="shared" si="318"/>
        <v>No</v>
      </c>
      <c r="Z1370" t="str">
        <f t="shared" si="319"/>
        <v>No</v>
      </c>
      <c r="AA1370" t="str">
        <f t="shared" si="320"/>
        <v>No</v>
      </c>
      <c r="AB1370">
        <f t="shared" si="321"/>
        <v>0</v>
      </c>
      <c r="AC1370" t="str">
        <f t="shared" si="322"/>
        <v>No</v>
      </c>
      <c r="AD1370" t="str">
        <f t="shared" si="323"/>
        <v>Obesity</v>
      </c>
      <c r="AE1370" t="str">
        <f t="shared" si="324"/>
        <v>Prediabetes</v>
      </c>
      <c r="AF1370" t="str">
        <f t="shared" si="325"/>
        <v>23-Oct-1983</v>
      </c>
      <c r="AG1370" s="18">
        <f>VLOOKUP($U1370,$A1369:$Q$2344,13,FALSE)</f>
        <v>11412.02</v>
      </c>
      <c r="AH1370" t="str">
        <f t="shared" si="326"/>
        <v>tier - 3</v>
      </c>
      <c r="AI1370" t="str">
        <f t="shared" si="327"/>
        <v>tier - 1</v>
      </c>
      <c r="AJ1370" t="str">
        <f t="shared" si="328"/>
        <v>R1021</v>
      </c>
      <c r="AK1370">
        <f t="shared" si="329"/>
        <v>39</v>
      </c>
    </row>
    <row r="1371" spans="1:37" ht="15.6" x14ac:dyDescent="0.3">
      <c r="A1371" s="1" t="s">
        <v>1001</v>
      </c>
      <c r="B1371" t="s">
        <v>5973</v>
      </c>
      <c r="C1371">
        <v>43.85</v>
      </c>
      <c r="D1371">
        <v>4.7699999999999996</v>
      </c>
      <c r="E1371" t="s">
        <v>2381</v>
      </c>
      <c r="F1371" t="s">
        <v>2380</v>
      </c>
      <c r="G1371" t="s">
        <v>2380</v>
      </c>
      <c r="H1371">
        <v>0</v>
      </c>
      <c r="I1371" t="s">
        <v>2380</v>
      </c>
      <c r="J1371" t="s">
        <v>8344</v>
      </c>
      <c r="K1371" t="s">
        <v>8350</v>
      </c>
      <c r="L1371" t="s">
        <v>9624</v>
      </c>
      <c r="M1371" s="15">
        <v>11419.49</v>
      </c>
      <c r="N1371" t="s">
        <v>12</v>
      </c>
      <c r="O1371" t="s">
        <v>16</v>
      </c>
      <c r="P1371" t="s">
        <v>23</v>
      </c>
      <c r="Q1371">
        <v>37</v>
      </c>
      <c r="U1371" s="1" t="s">
        <v>1001</v>
      </c>
      <c r="V1371" t="str">
        <f t="shared" si="315"/>
        <v>Babler</v>
      </c>
      <c r="W1371">
        <f t="shared" si="316"/>
        <v>43.85</v>
      </c>
      <c r="X1371">
        <f t="shared" si="317"/>
        <v>4.7699999999999996</v>
      </c>
      <c r="Y1371" t="str">
        <f t="shared" si="318"/>
        <v>Yes</v>
      </c>
      <c r="Z1371" t="str">
        <f t="shared" si="319"/>
        <v>No</v>
      </c>
      <c r="AA1371" t="str">
        <f t="shared" si="320"/>
        <v>No</v>
      </c>
      <c r="AB1371">
        <f t="shared" si="321"/>
        <v>0</v>
      </c>
      <c r="AC1371" t="str">
        <f t="shared" si="322"/>
        <v>No</v>
      </c>
      <c r="AD1371" t="str">
        <f t="shared" si="323"/>
        <v>Obesity</v>
      </c>
      <c r="AE1371" t="str">
        <f t="shared" si="324"/>
        <v>Normal</v>
      </c>
      <c r="AF1371" t="str">
        <f t="shared" si="325"/>
        <v>9-Jun-1985</v>
      </c>
      <c r="AG1371" s="18">
        <f>VLOOKUP($U1371,$A1370:$Q$2344,13,FALSE)</f>
        <v>11419.49</v>
      </c>
      <c r="AH1371" t="str">
        <f t="shared" si="326"/>
        <v>tier - 3</v>
      </c>
      <c r="AI1371" t="str">
        <f t="shared" si="327"/>
        <v>tier - 1</v>
      </c>
      <c r="AJ1371" t="str">
        <f t="shared" si="328"/>
        <v>R1012</v>
      </c>
      <c r="AK1371">
        <f t="shared" si="329"/>
        <v>37</v>
      </c>
    </row>
    <row r="1372" spans="1:37" ht="15.6" x14ac:dyDescent="0.3">
      <c r="A1372" s="1" t="s">
        <v>1000</v>
      </c>
      <c r="B1372" t="s">
        <v>5974</v>
      </c>
      <c r="C1372">
        <v>30.11</v>
      </c>
      <c r="D1372">
        <v>4.08</v>
      </c>
      <c r="E1372" t="s">
        <v>2380</v>
      </c>
      <c r="F1372" t="s">
        <v>2380</v>
      </c>
      <c r="G1372" t="s">
        <v>2380</v>
      </c>
      <c r="H1372">
        <v>0</v>
      </c>
      <c r="I1372" t="s">
        <v>2380</v>
      </c>
      <c r="J1372" t="s">
        <v>8344</v>
      </c>
      <c r="K1372" t="s">
        <v>8350</v>
      </c>
      <c r="L1372" t="s">
        <v>9625</v>
      </c>
      <c r="M1372" s="15">
        <v>11435.74</v>
      </c>
      <c r="N1372" t="s">
        <v>12</v>
      </c>
      <c r="O1372" t="s">
        <v>12</v>
      </c>
      <c r="P1372" t="s">
        <v>300</v>
      </c>
      <c r="Q1372">
        <v>42</v>
      </c>
      <c r="U1372" s="1" t="s">
        <v>1000</v>
      </c>
      <c r="V1372" t="str">
        <f t="shared" si="315"/>
        <v>Brezenski</v>
      </c>
      <c r="W1372">
        <f t="shared" si="316"/>
        <v>30.11</v>
      </c>
      <c r="X1372">
        <f t="shared" si="317"/>
        <v>4.08</v>
      </c>
      <c r="Y1372" t="str">
        <f t="shared" si="318"/>
        <v>No</v>
      </c>
      <c r="Z1372" t="str">
        <f t="shared" si="319"/>
        <v>No</v>
      </c>
      <c r="AA1372" t="str">
        <f t="shared" si="320"/>
        <v>No</v>
      </c>
      <c r="AB1372">
        <f t="shared" si="321"/>
        <v>0</v>
      </c>
      <c r="AC1372" t="str">
        <f t="shared" si="322"/>
        <v>No</v>
      </c>
      <c r="AD1372" t="str">
        <f t="shared" si="323"/>
        <v>Obesity</v>
      </c>
      <c r="AE1372" t="str">
        <f t="shared" si="324"/>
        <v>Normal</v>
      </c>
      <c r="AF1372" t="str">
        <f t="shared" si="325"/>
        <v>17-Jul-1980</v>
      </c>
      <c r="AG1372" s="18">
        <f>VLOOKUP($U1372,$A1371:$Q$2344,13,FALSE)</f>
        <v>11435.74</v>
      </c>
      <c r="AH1372" t="str">
        <f t="shared" si="326"/>
        <v>tier - 3</v>
      </c>
      <c r="AI1372" t="str">
        <f t="shared" si="327"/>
        <v>tier - 3</v>
      </c>
      <c r="AJ1372" t="str">
        <f t="shared" si="328"/>
        <v>R1021</v>
      </c>
      <c r="AK1372">
        <f t="shared" si="329"/>
        <v>42</v>
      </c>
    </row>
    <row r="1373" spans="1:37" ht="15.6" x14ac:dyDescent="0.3">
      <c r="A1373" s="1" t="s">
        <v>999</v>
      </c>
      <c r="B1373" t="s">
        <v>5975</v>
      </c>
      <c r="C1373">
        <v>31.59</v>
      </c>
      <c r="D1373">
        <v>6.01</v>
      </c>
      <c r="E1373" t="s">
        <v>2380</v>
      </c>
      <c r="F1373" t="s">
        <v>2380</v>
      </c>
      <c r="G1373" t="s">
        <v>2380</v>
      </c>
      <c r="H1373">
        <v>0</v>
      </c>
      <c r="I1373" t="s">
        <v>2380</v>
      </c>
      <c r="J1373" t="s">
        <v>8344</v>
      </c>
      <c r="K1373" t="s">
        <v>8349</v>
      </c>
      <c r="L1373" t="s">
        <v>9626</v>
      </c>
      <c r="M1373" s="15">
        <v>11436.74</v>
      </c>
      <c r="N1373" t="s">
        <v>12</v>
      </c>
      <c r="O1373" t="s">
        <v>12</v>
      </c>
      <c r="P1373" t="s">
        <v>23</v>
      </c>
      <c r="Q1373">
        <v>51</v>
      </c>
      <c r="U1373" s="1" t="s">
        <v>999</v>
      </c>
      <c r="V1373" t="str">
        <f t="shared" si="315"/>
        <v>Marschner</v>
      </c>
      <c r="W1373">
        <f t="shared" si="316"/>
        <v>31.59</v>
      </c>
      <c r="X1373">
        <f t="shared" si="317"/>
        <v>6.01</v>
      </c>
      <c r="Y1373" t="str">
        <f t="shared" si="318"/>
        <v>No</v>
      </c>
      <c r="Z1373" t="str">
        <f t="shared" si="319"/>
        <v>No</v>
      </c>
      <c r="AA1373" t="str">
        <f t="shared" si="320"/>
        <v>No</v>
      </c>
      <c r="AB1373">
        <f t="shared" si="321"/>
        <v>0</v>
      </c>
      <c r="AC1373" t="str">
        <f t="shared" si="322"/>
        <v>No</v>
      </c>
      <c r="AD1373" t="str">
        <f t="shared" si="323"/>
        <v>Obesity</v>
      </c>
      <c r="AE1373" t="str">
        <f t="shared" si="324"/>
        <v>Prediabetes</v>
      </c>
      <c r="AF1373" t="str">
        <f t="shared" si="325"/>
        <v>12-Sep-1971</v>
      </c>
      <c r="AG1373" s="18">
        <f>VLOOKUP($U1373,$A1372:$Q$2344,13,FALSE)</f>
        <v>11436.74</v>
      </c>
      <c r="AH1373" t="str">
        <f t="shared" si="326"/>
        <v>tier - 3</v>
      </c>
      <c r="AI1373" t="str">
        <f t="shared" si="327"/>
        <v>tier - 3</v>
      </c>
      <c r="AJ1373" t="str">
        <f t="shared" si="328"/>
        <v>R1012</v>
      </c>
      <c r="AK1373">
        <f t="shared" si="329"/>
        <v>51</v>
      </c>
    </row>
    <row r="1374" spans="1:37" ht="15.6" x14ac:dyDescent="0.3">
      <c r="A1374" s="1" t="s">
        <v>998</v>
      </c>
      <c r="B1374" t="s">
        <v>4916</v>
      </c>
      <c r="C1374">
        <v>40.15</v>
      </c>
      <c r="D1374">
        <v>11.84</v>
      </c>
      <c r="E1374" t="s">
        <v>2380</v>
      </c>
      <c r="F1374" t="s">
        <v>2380</v>
      </c>
      <c r="G1374" t="s">
        <v>2380</v>
      </c>
      <c r="H1374">
        <v>0</v>
      </c>
      <c r="I1374" t="s">
        <v>2380</v>
      </c>
      <c r="J1374" t="s">
        <v>8344</v>
      </c>
      <c r="K1374" t="s">
        <v>8348</v>
      </c>
      <c r="L1374" t="s">
        <v>9627</v>
      </c>
      <c r="M1374" s="15">
        <v>11454.02</v>
      </c>
      <c r="N1374" t="s">
        <v>12</v>
      </c>
      <c r="O1374" t="s">
        <v>16</v>
      </c>
      <c r="P1374" t="s">
        <v>23</v>
      </c>
      <c r="Q1374">
        <v>56</v>
      </c>
      <c r="U1374" s="1" t="s">
        <v>998</v>
      </c>
      <c r="V1374" t="str">
        <f t="shared" si="315"/>
        <v>King</v>
      </c>
      <c r="W1374">
        <f t="shared" si="316"/>
        <v>40.15</v>
      </c>
      <c r="X1374">
        <f t="shared" si="317"/>
        <v>11.84</v>
      </c>
      <c r="Y1374" t="str">
        <f t="shared" si="318"/>
        <v>No</v>
      </c>
      <c r="Z1374" t="str">
        <f t="shared" si="319"/>
        <v>No</v>
      </c>
      <c r="AA1374" t="str">
        <f t="shared" si="320"/>
        <v>No</v>
      </c>
      <c r="AB1374">
        <f t="shared" si="321"/>
        <v>0</v>
      </c>
      <c r="AC1374" t="str">
        <f t="shared" si="322"/>
        <v>No</v>
      </c>
      <c r="AD1374" t="str">
        <f t="shared" si="323"/>
        <v>Obesity</v>
      </c>
      <c r="AE1374" t="str">
        <f t="shared" si="324"/>
        <v>Diabetes</v>
      </c>
      <c r="AF1374" t="str">
        <f t="shared" si="325"/>
        <v>14-Jun-1966</v>
      </c>
      <c r="AG1374" s="18">
        <f>VLOOKUP($U1374,$A1373:$Q$2344,13,FALSE)</f>
        <v>11454.02</v>
      </c>
      <c r="AH1374" t="str">
        <f t="shared" si="326"/>
        <v>tier - 3</v>
      </c>
      <c r="AI1374" t="str">
        <f t="shared" si="327"/>
        <v>tier - 1</v>
      </c>
      <c r="AJ1374" t="str">
        <f t="shared" si="328"/>
        <v>R1012</v>
      </c>
      <c r="AK1374">
        <f t="shared" si="329"/>
        <v>56</v>
      </c>
    </row>
    <row r="1375" spans="1:37" ht="15.6" x14ac:dyDescent="0.3">
      <c r="A1375" s="1" t="s">
        <v>997</v>
      </c>
      <c r="B1375" t="s">
        <v>5976</v>
      </c>
      <c r="C1375">
        <v>40.700000000000003</v>
      </c>
      <c r="D1375">
        <v>6.27</v>
      </c>
      <c r="E1375" t="s">
        <v>2381</v>
      </c>
      <c r="F1375" t="s">
        <v>2380</v>
      </c>
      <c r="G1375" t="s">
        <v>2381</v>
      </c>
      <c r="H1375">
        <v>1</v>
      </c>
      <c r="I1375" t="s">
        <v>2380</v>
      </c>
      <c r="J1375" t="s">
        <v>8344</v>
      </c>
      <c r="K1375" t="s">
        <v>8349</v>
      </c>
      <c r="L1375" t="s">
        <v>9628</v>
      </c>
      <c r="M1375" s="15">
        <v>11455.28</v>
      </c>
      <c r="N1375" t="s">
        <v>12</v>
      </c>
      <c r="O1375" t="s">
        <v>11</v>
      </c>
      <c r="P1375" t="s">
        <v>42</v>
      </c>
      <c r="Q1375">
        <v>57</v>
      </c>
      <c r="U1375" s="1" t="s">
        <v>997</v>
      </c>
      <c r="V1375" t="str">
        <f t="shared" si="315"/>
        <v>Montez</v>
      </c>
      <c r="W1375">
        <f t="shared" si="316"/>
        <v>40.700000000000003</v>
      </c>
      <c r="X1375">
        <f t="shared" si="317"/>
        <v>6.27</v>
      </c>
      <c r="Y1375" t="str">
        <f t="shared" si="318"/>
        <v>Yes</v>
      </c>
      <c r="Z1375" t="str">
        <f t="shared" si="319"/>
        <v>No</v>
      </c>
      <c r="AA1375" t="str">
        <f t="shared" si="320"/>
        <v>Yes</v>
      </c>
      <c r="AB1375">
        <f t="shared" si="321"/>
        <v>1</v>
      </c>
      <c r="AC1375" t="str">
        <f t="shared" si="322"/>
        <v>No</v>
      </c>
      <c r="AD1375" t="str">
        <f t="shared" si="323"/>
        <v>Obesity</v>
      </c>
      <c r="AE1375" t="str">
        <f t="shared" si="324"/>
        <v>Prediabetes</v>
      </c>
      <c r="AF1375" t="str">
        <f t="shared" si="325"/>
        <v>23-Jun-1965</v>
      </c>
      <c r="AG1375" s="18">
        <f>VLOOKUP($U1375,$A1374:$Q$2344,13,FALSE)</f>
        <v>11455.28</v>
      </c>
      <c r="AH1375" t="str">
        <f t="shared" si="326"/>
        <v>tier - 3</v>
      </c>
      <c r="AI1375" t="str">
        <f t="shared" si="327"/>
        <v>tier - 2</v>
      </c>
      <c r="AJ1375" t="str">
        <f t="shared" si="328"/>
        <v>R1011</v>
      </c>
      <c r="AK1375">
        <f t="shared" si="329"/>
        <v>57</v>
      </c>
    </row>
    <row r="1376" spans="1:37" ht="15.6" x14ac:dyDescent="0.3">
      <c r="A1376" s="1" t="s">
        <v>996</v>
      </c>
      <c r="B1376" t="s">
        <v>5262</v>
      </c>
      <c r="C1376">
        <v>40.76</v>
      </c>
      <c r="D1376">
        <v>5.28</v>
      </c>
      <c r="E1376" t="s">
        <v>2380</v>
      </c>
      <c r="F1376" t="s">
        <v>2380</v>
      </c>
      <c r="G1376" t="s">
        <v>2380</v>
      </c>
      <c r="H1376">
        <v>0</v>
      </c>
      <c r="I1376" t="s">
        <v>2380</v>
      </c>
      <c r="J1376" t="s">
        <v>8344</v>
      </c>
      <c r="K1376" t="s">
        <v>8350</v>
      </c>
      <c r="L1376" t="s">
        <v>9629</v>
      </c>
      <c r="M1376" s="15">
        <v>11478.14</v>
      </c>
      <c r="N1376" t="s">
        <v>12</v>
      </c>
      <c r="O1376" t="s">
        <v>11</v>
      </c>
      <c r="P1376" t="s">
        <v>200</v>
      </c>
      <c r="Q1376">
        <v>56</v>
      </c>
      <c r="U1376" s="1" t="s">
        <v>996</v>
      </c>
      <c r="V1376" t="str">
        <f t="shared" si="315"/>
        <v>Campbell</v>
      </c>
      <c r="W1376">
        <f t="shared" si="316"/>
        <v>40.76</v>
      </c>
      <c r="X1376">
        <f t="shared" si="317"/>
        <v>5.28</v>
      </c>
      <c r="Y1376" t="str">
        <f t="shared" si="318"/>
        <v>No</v>
      </c>
      <c r="Z1376" t="str">
        <f t="shared" si="319"/>
        <v>No</v>
      </c>
      <c r="AA1376" t="str">
        <f t="shared" si="320"/>
        <v>No</v>
      </c>
      <c r="AB1376">
        <f t="shared" si="321"/>
        <v>0</v>
      </c>
      <c r="AC1376" t="str">
        <f t="shared" si="322"/>
        <v>No</v>
      </c>
      <c r="AD1376" t="str">
        <f t="shared" si="323"/>
        <v>Obesity</v>
      </c>
      <c r="AE1376" t="str">
        <f t="shared" si="324"/>
        <v>Normal</v>
      </c>
      <c r="AF1376" t="str">
        <f t="shared" si="325"/>
        <v>7-Sep-1966</v>
      </c>
      <c r="AG1376" s="18">
        <f>VLOOKUP($U1376,$A1375:$Q$2344,13,FALSE)</f>
        <v>11478.14</v>
      </c>
      <c r="AH1376" t="str">
        <f t="shared" si="326"/>
        <v>tier - 3</v>
      </c>
      <c r="AI1376" t="str">
        <f t="shared" si="327"/>
        <v>tier - 2</v>
      </c>
      <c r="AJ1376" t="str">
        <f t="shared" si="328"/>
        <v>R1025</v>
      </c>
      <c r="AK1376">
        <f t="shared" si="329"/>
        <v>56</v>
      </c>
    </row>
    <row r="1377" spans="1:37" ht="15.6" x14ac:dyDescent="0.3">
      <c r="A1377" s="1" t="s">
        <v>995</v>
      </c>
      <c r="B1377" t="s">
        <v>5977</v>
      </c>
      <c r="C1377">
        <v>29.7</v>
      </c>
      <c r="D1377">
        <v>7.03</v>
      </c>
      <c r="E1377" t="s">
        <v>2380</v>
      </c>
      <c r="F1377" t="s">
        <v>2380</v>
      </c>
      <c r="G1377" t="s">
        <v>2380</v>
      </c>
      <c r="H1377">
        <v>0</v>
      </c>
      <c r="I1377" t="s">
        <v>2380</v>
      </c>
      <c r="J1377" t="s">
        <v>8345</v>
      </c>
      <c r="K1377" t="s">
        <v>8348</v>
      </c>
      <c r="L1377" t="s">
        <v>9630</v>
      </c>
      <c r="M1377" s="15">
        <v>11482.63</v>
      </c>
      <c r="N1377" t="s">
        <v>12</v>
      </c>
      <c r="O1377" t="s">
        <v>11</v>
      </c>
      <c r="P1377" t="s">
        <v>13</v>
      </c>
      <c r="Q1377">
        <v>18</v>
      </c>
      <c r="U1377" s="1" t="s">
        <v>995</v>
      </c>
      <c r="V1377" t="str">
        <f t="shared" si="315"/>
        <v>Hurt</v>
      </c>
      <c r="W1377">
        <f t="shared" si="316"/>
        <v>29.7</v>
      </c>
      <c r="X1377">
        <f t="shared" si="317"/>
        <v>7.03</v>
      </c>
      <c r="Y1377" t="str">
        <f t="shared" si="318"/>
        <v>No</v>
      </c>
      <c r="Z1377" t="str">
        <f t="shared" si="319"/>
        <v>No</v>
      </c>
      <c r="AA1377" t="str">
        <f t="shared" si="320"/>
        <v>No</v>
      </c>
      <c r="AB1377">
        <f t="shared" si="321"/>
        <v>0</v>
      </c>
      <c r="AC1377" t="str">
        <f t="shared" si="322"/>
        <v>No</v>
      </c>
      <c r="AD1377" t="str">
        <f t="shared" si="323"/>
        <v>Over weight</v>
      </c>
      <c r="AE1377" t="str">
        <f t="shared" si="324"/>
        <v>Diabetes</v>
      </c>
      <c r="AF1377" t="str">
        <f t="shared" si="325"/>
        <v>10-Sep-2004</v>
      </c>
      <c r="AG1377" s="18">
        <f>VLOOKUP($U1377,$A1376:$Q$2344,13,FALSE)</f>
        <v>11482.63</v>
      </c>
      <c r="AH1377" t="str">
        <f t="shared" si="326"/>
        <v>tier - 3</v>
      </c>
      <c r="AI1377" t="str">
        <f t="shared" si="327"/>
        <v>tier - 2</v>
      </c>
      <c r="AJ1377" t="str">
        <f t="shared" si="328"/>
        <v>R1013</v>
      </c>
      <c r="AK1377">
        <f t="shared" si="329"/>
        <v>18</v>
      </c>
    </row>
    <row r="1378" spans="1:37" ht="15.6" x14ac:dyDescent="0.3">
      <c r="A1378" s="1" t="s">
        <v>994</v>
      </c>
      <c r="B1378" t="s">
        <v>5978</v>
      </c>
      <c r="C1378">
        <v>40.58</v>
      </c>
      <c r="D1378">
        <v>5.32</v>
      </c>
      <c r="E1378" t="s">
        <v>2381</v>
      </c>
      <c r="F1378" t="s">
        <v>2380</v>
      </c>
      <c r="G1378" t="s">
        <v>2381</v>
      </c>
      <c r="H1378">
        <v>1</v>
      </c>
      <c r="I1378" t="s">
        <v>2380</v>
      </c>
      <c r="J1378" t="s">
        <v>8344</v>
      </c>
      <c r="K1378" t="s">
        <v>8350</v>
      </c>
      <c r="L1378" t="s">
        <v>9631</v>
      </c>
      <c r="M1378" s="15">
        <v>11488.32</v>
      </c>
      <c r="N1378" t="s">
        <v>12</v>
      </c>
      <c r="O1378" t="s">
        <v>16</v>
      </c>
      <c r="P1378" t="s">
        <v>276</v>
      </c>
      <c r="Q1378">
        <v>52</v>
      </c>
      <c r="U1378" s="1" t="s">
        <v>994</v>
      </c>
      <c r="V1378" t="str">
        <f t="shared" si="315"/>
        <v>Garey</v>
      </c>
      <c r="W1378">
        <f t="shared" si="316"/>
        <v>40.58</v>
      </c>
      <c r="X1378">
        <f t="shared" si="317"/>
        <v>5.32</v>
      </c>
      <c r="Y1378" t="str">
        <f t="shared" si="318"/>
        <v>Yes</v>
      </c>
      <c r="Z1378" t="str">
        <f t="shared" si="319"/>
        <v>No</v>
      </c>
      <c r="AA1378" t="str">
        <f t="shared" si="320"/>
        <v>Yes</v>
      </c>
      <c r="AB1378">
        <f t="shared" si="321"/>
        <v>1</v>
      </c>
      <c r="AC1378" t="str">
        <f t="shared" si="322"/>
        <v>No</v>
      </c>
      <c r="AD1378" t="str">
        <f t="shared" si="323"/>
        <v>Obesity</v>
      </c>
      <c r="AE1378" t="str">
        <f t="shared" si="324"/>
        <v>Normal</v>
      </c>
      <c r="AF1378" t="str">
        <f t="shared" si="325"/>
        <v>13-Oct-1970</v>
      </c>
      <c r="AG1378" s="18">
        <f>VLOOKUP($U1378,$A1377:$Q$2344,13,FALSE)</f>
        <v>11488.32</v>
      </c>
      <c r="AH1378" t="str">
        <f t="shared" si="326"/>
        <v>tier - 3</v>
      </c>
      <c r="AI1378" t="str">
        <f t="shared" si="327"/>
        <v>tier - 1</v>
      </c>
      <c r="AJ1378" t="str">
        <f t="shared" si="328"/>
        <v>R1014</v>
      </c>
      <c r="AK1378">
        <f t="shared" si="329"/>
        <v>52</v>
      </c>
    </row>
    <row r="1379" spans="1:37" ht="15.6" x14ac:dyDescent="0.3">
      <c r="A1379" s="1" t="s">
        <v>993</v>
      </c>
      <c r="B1379" t="s">
        <v>5979</v>
      </c>
      <c r="C1379">
        <v>33.06</v>
      </c>
      <c r="D1379">
        <v>9.59</v>
      </c>
      <c r="E1379" t="s">
        <v>2381</v>
      </c>
      <c r="F1379" t="s">
        <v>2380</v>
      </c>
      <c r="G1379" t="s">
        <v>2380</v>
      </c>
      <c r="H1379">
        <v>0</v>
      </c>
      <c r="I1379" t="s">
        <v>2380</v>
      </c>
      <c r="J1379" t="s">
        <v>8344</v>
      </c>
      <c r="K1379" t="s">
        <v>8348</v>
      </c>
      <c r="L1379" t="s">
        <v>9632</v>
      </c>
      <c r="M1379" s="15">
        <v>11492.46</v>
      </c>
      <c r="N1379" t="s">
        <v>12</v>
      </c>
      <c r="O1379" t="s">
        <v>12</v>
      </c>
      <c r="P1379" t="s">
        <v>535</v>
      </c>
      <c r="Q1379">
        <v>40</v>
      </c>
      <c r="U1379" s="1" t="s">
        <v>993</v>
      </c>
      <c r="V1379" t="str">
        <f t="shared" si="315"/>
        <v>Reddy</v>
      </c>
      <c r="W1379">
        <f t="shared" si="316"/>
        <v>33.06</v>
      </c>
      <c r="X1379">
        <f t="shared" si="317"/>
        <v>9.59</v>
      </c>
      <c r="Y1379" t="str">
        <f t="shared" si="318"/>
        <v>Yes</v>
      </c>
      <c r="Z1379" t="str">
        <f t="shared" si="319"/>
        <v>No</v>
      </c>
      <c r="AA1379" t="str">
        <f t="shared" si="320"/>
        <v>No</v>
      </c>
      <c r="AB1379">
        <f t="shared" si="321"/>
        <v>0</v>
      </c>
      <c r="AC1379" t="str">
        <f t="shared" si="322"/>
        <v>No</v>
      </c>
      <c r="AD1379" t="str">
        <f t="shared" si="323"/>
        <v>Obesity</v>
      </c>
      <c r="AE1379" t="str">
        <f t="shared" si="324"/>
        <v>Diabetes</v>
      </c>
      <c r="AF1379" t="str">
        <f t="shared" si="325"/>
        <v>7-Jun-1983</v>
      </c>
      <c r="AG1379" s="18">
        <f>VLOOKUP($U1379,$A1378:$Q$2344,13,FALSE)</f>
        <v>11492.46</v>
      </c>
      <c r="AH1379" t="str">
        <f t="shared" si="326"/>
        <v>tier - 3</v>
      </c>
      <c r="AI1379" t="str">
        <f t="shared" si="327"/>
        <v>tier - 3</v>
      </c>
      <c r="AJ1379" t="str">
        <f t="shared" si="328"/>
        <v>R1026</v>
      </c>
      <c r="AK1379">
        <f t="shared" si="329"/>
        <v>40</v>
      </c>
    </row>
    <row r="1380" spans="1:37" ht="15.6" x14ac:dyDescent="0.3">
      <c r="A1380" s="1" t="s">
        <v>992</v>
      </c>
      <c r="B1380" t="s">
        <v>5980</v>
      </c>
      <c r="C1380">
        <v>26.62</v>
      </c>
      <c r="D1380">
        <v>6.15</v>
      </c>
      <c r="E1380" t="s">
        <v>2381</v>
      </c>
      <c r="F1380" t="s">
        <v>2380</v>
      </c>
      <c r="G1380" t="s">
        <v>2380</v>
      </c>
      <c r="H1380">
        <v>0</v>
      </c>
      <c r="I1380" t="s">
        <v>2380</v>
      </c>
      <c r="J1380" t="s">
        <v>8345</v>
      </c>
      <c r="K1380" t="s">
        <v>8349</v>
      </c>
      <c r="L1380" t="s">
        <v>9633</v>
      </c>
      <c r="M1380" s="15">
        <v>11497.69</v>
      </c>
      <c r="N1380" t="s">
        <v>12</v>
      </c>
      <c r="O1380" t="s">
        <v>16</v>
      </c>
      <c r="P1380" t="s">
        <v>23</v>
      </c>
      <c r="Q1380">
        <v>53</v>
      </c>
      <c r="U1380" s="1" t="s">
        <v>992</v>
      </c>
      <c r="V1380" t="str">
        <f t="shared" si="315"/>
        <v>Mueller</v>
      </c>
      <c r="W1380">
        <f t="shared" si="316"/>
        <v>26.62</v>
      </c>
      <c r="X1380">
        <f t="shared" si="317"/>
        <v>6.15</v>
      </c>
      <c r="Y1380" t="str">
        <f t="shared" si="318"/>
        <v>Yes</v>
      </c>
      <c r="Z1380" t="str">
        <f t="shared" si="319"/>
        <v>No</v>
      </c>
      <c r="AA1380" t="str">
        <f t="shared" si="320"/>
        <v>No</v>
      </c>
      <c r="AB1380">
        <f t="shared" si="321"/>
        <v>0</v>
      </c>
      <c r="AC1380" t="str">
        <f t="shared" si="322"/>
        <v>No</v>
      </c>
      <c r="AD1380" t="str">
        <f t="shared" si="323"/>
        <v>Over weight</v>
      </c>
      <c r="AE1380" t="str">
        <f t="shared" si="324"/>
        <v>Prediabetes</v>
      </c>
      <c r="AF1380" t="str">
        <f t="shared" si="325"/>
        <v>11-Aug-1969</v>
      </c>
      <c r="AG1380" s="18">
        <f>VLOOKUP($U1380,$A1379:$Q$2344,13,FALSE)</f>
        <v>11497.69</v>
      </c>
      <c r="AH1380" t="str">
        <f t="shared" si="326"/>
        <v>tier - 3</v>
      </c>
      <c r="AI1380" t="str">
        <f t="shared" si="327"/>
        <v>tier - 1</v>
      </c>
      <c r="AJ1380" t="str">
        <f t="shared" si="328"/>
        <v>R1012</v>
      </c>
      <c r="AK1380">
        <f t="shared" si="329"/>
        <v>53</v>
      </c>
    </row>
    <row r="1381" spans="1:37" ht="15.6" x14ac:dyDescent="0.3">
      <c r="A1381" s="1" t="s">
        <v>991</v>
      </c>
      <c r="B1381" t="s">
        <v>4809</v>
      </c>
      <c r="C1381">
        <v>37.1</v>
      </c>
      <c r="D1381">
        <v>11.08</v>
      </c>
      <c r="E1381" t="s">
        <v>2380</v>
      </c>
      <c r="F1381" t="s">
        <v>2380</v>
      </c>
      <c r="G1381" t="s">
        <v>2380</v>
      </c>
      <c r="H1381">
        <v>0</v>
      </c>
      <c r="I1381" t="s">
        <v>2380</v>
      </c>
      <c r="J1381" t="s">
        <v>8344</v>
      </c>
      <c r="K1381" t="s">
        <v>8348</v>
      </c>
      <c r="L1381" t="s">
        <v>9634</v>
      </c>
      <c r="M1381" s="15">
        <v>11511.61</v>
      </c>
      <c r="N1381" t="s">
        <v>12</v>
      </c>
      <c r="O1381" t="s">
        <v>12</v>
      </c>
      <c r="P1381" t="s">
        <v>535</v>
      </c>
      <c r="Q1381">
        <v>33</v>
      </c>
      <c r="U1381" s="1" t="s">
        <v>991</v>
      </c>
      <c r="V1381" t="str">
        <f t="shared" si="315"/>
        <v>Julia</v>
      </c>
      <c r="W1381">
        <f t="shared" si="316"/>
        <v>37.1</v>
      </c>
      <c r="X1381">
        <f t="shared" si="317"/>
        <v>11.08</v>
      </c>
      <c r="Y1381" t="str">
        <f t="shared" si="318"/>
        <v>No</v>
      </c>
      <c r="Z1381" t="str">
        <f t="shared" si="319"/>
        <v>No</v>
      </c>
      <c r="AA1381" t="str">
        <f t="shared" si="320"/>
        <v>No</v>
      </c>
      <c r="AB1381">
        <f t="shared" si="321"/>
        <v>0</v>
      </c>
      <c r="AC1381" t="str">
        <f t="shared" si="322"/>
        <v>No</v>
      </c>
      <c r="AD1381" t="str">
        <f t="shared" si="323"/>
        <v>Obesity</v>
      </c>
      <c r="AE1381" t="str">
        <f t="shared" si="324"/>
        <v>Diabetes</v>
      </c>
      <c r="AF1381" t="str">
        <f t="shared" si="325"/>
        <v>6-Oct-1989</v>
      </c>
      <c r="AG1381" s="18">
        <f>VLOOKUP($U1381,$A1380:$Q$2344,13,FALSE)</f>
        <v>11511.61</v>
      </c>
      <c r="AH1381" t="str">
        <f t="shared" si="326"/>
        <v>tier - 3</v>
      </c>
      <c r="AI1381" t="str">
        <f t="shared" si="327"/>
        <v>tier - 3</v>
      </c>
      <c r="AJ1381" t="str">
        <f t="shared" si="328"/>
        <v>R1026</v>
      </c>
      <c r="AK1381">
        <f t="shared" si="329"/>
        <v>33</v>
      </c>
    </row>
    <row r="1382" spans="1:37" ht="15.6" x14ac:dyDescent="0.3">
      <c r="A1382" s="1" t="s">
        <v>990</v>
      </c>
      <c r="B1382" t="s">
        <v>5981</v>
      </c>
      <c r="C1382">
        <v>18.28</v>
      </c>
      <c r="D1382">
        <v>7.95</v>
      </c>
      <c r="E1382" t="s">
        <v>2380</v>
      </c>
      <c r="F1382" t="s">
        <v>2380</v>
      </c>
      <c r="G1382" t="s">
        <v>2380</v>
      </c>
      <c r="H1382">
        <v>0</v>
      </c>
      <c r="I1382" t="s">
        <v>2380</v>
      </c>
      <c r="J1382" t="s">
        <v>8347</v>
      </c>
      <c r="K1382" t="s">
        <v>8348</v>
      </c>
      <c r="L1382" t="s">
        <v>9635</v>
      </c>
      <c r="M1382" s="15">
        <v>11512.41</v>
      </c>
      <c r="N1382" t="s">
        <v>12</v>
      </c>
      <c r="O1382" t="s">
        <v>16</v>
      </c>
      <c r="P1382" t="s">
        <v>247</v>
      </c>
      <c r="Q1382">
        <v>54</v>
      </c>
      <c r="U1382" s="1" t="s">
        <v>990</v>
      </c>
      <c r="V1382" t="str">
        <f t="shared" si="315"/>
        <v>Uribe</v>
      </c>
      <c r="W1382">
        <f t="shared" si="316"/>
        <v>18.28</v>
      </c>
      <c r="X1382">
        <f t="shared" si="317"/>
        <v>7.95</v>
      </c>
      <c r="Y1382" t="str">
        <f t="shared" si="318"/>
        <v>No</v>
      </c>
      <c r="Z1382" t="str">
        <f t="shared" si="319"/>
        <v>No</v>
      </c>
      <c r="AA1382" t="str">
        <f t="shared" si="320"/>
        <v>No</v>
      </c>
      <c r="AB1382">
        <f t="shared" si="321"/>
        <v>0</v>
      </c>
      <c r="AC1382" t="str">
        <f t="shared" si="322"/>
        <v>No</v>
      </c>
      <c r="AD1382" t="str">
        <f t="shared" si="323"/>
        <v>Underweight</v>
      </c>
      <c r="AE1382" t="str">
        <f t="shared" si="324"/>
        <v>Diabetes</v>
      </c>
      <c r="AF1382" t="str">
        <f t="shared" si="325"/>
        <v>24-Jun-1968</v>
      </c>
      <c r="AG1382" s="18">
        <f>VLOOKUP($U1382,$A1381:$Q$2344,13,FALSE)</f>
        <v>11512.41</v>
      </c>
      <c r="AH1382" t="str">
        <f t="shared" si="326"/>
        <v>tier - 3</v>
      </c>
      <c r="AI1382" t="str">
        <f t="shared" si="327"/>
        <v>tier - 1</v>
      </c>
      <c r="AJ1382" t="str">
        <f t="shared" si="328"/>
        <v>R1024</v>
      </c>
      <c r="AK1382">
        <f t="shared" si="329"/>
        <v>54</v>
      </c>
    </row>
    <row r="1383" spans="1:37" ht="15.6" x14ac:dyDescent="0.3">
      <c r="A1383" s="1" t="s">
        <v>989</v>
      </c>
      <c r="B1383" t="s">
        <v>5982</v>
      </c>
      <c r="C1383">
        <v>35.814999999999998</v>
      </c>
      <c r="D1383">
        <v>6.23</v>
      </c>
      <c r="E1383" t="s">
        <v>2380</v>
      </c>
      <c r="F1383" t="s">
        <v>2380</v>
      </c>
      <c r="G1383" t="s">
        <v>2380</v>
      </c>
      <c r="H1383">
        <v>0</v>
      </c>
      <c r="I1383" t="s">
        <v>2380</v>
      </c>
      <c r="J1383" t="s">
        <v>8344</v>
      </c>
      <c r="K1383" t="s">
        <v>8349</v>
      </c>
      <c r="L1383" t="s">
        <v>9636</v>
      </c>
      <c r="M1383" s="15">
        <v>11520.1</v>
      </c>
      <c r="N1383" t="s">
        <v>12</v>
      </c>
      <c r="O1383" t="s">
        <v>16</v>
      </c>
      <c r="P1383" t="s">
        <v>23</v>
      </c>
      <c r="Q1383">
        <v>51</v>
      </c>
      <c r="U1383" s="1" t="s">
        <v>989</v>
      </c>
      <c r="V1383" t="str">
        <f t="shared" si="315"/>
        <v>Hand</v>
      </c>
      <c r="W1383">
        <f t="shared" si="316"/>
        <v>35.814999999999998</v>
      </c>
      <c r="X1383">
        <f t="shared" si="317"/>
        <v>6.23</v>
      </c>
      <c r="Y1383" t="str">
        <f t="shared" si="318"/>
        <v>No</v>
      </c>
      <c r="Z1383" t="str">
        <f t="shared" si="319"/>
        <v>No</v>
      </c>
      <c r="AA1383" t="str">
        <f t="shared" si="320"/>
        <v>No</v>
      </c>
      <c r="AB1383">
        <f t="shared" si="321"/>
        <v>0</v>
      </c>
      <c r="AC1383" t="str">
        <f t="shared" si="322"/>
        <v>No</v>
      </c>
      <c r="AD1383" t="str">
        <f t="shared" si="323"/>
        <v>Obesity</v>
      </c>
      <c r="AE1383" t="str">
        <f t="shared" si="324"/>
        <v>Prediabetes</v>
      </c>
      <c r="AF1383" t="str">
        <f t="shared" si="325"/>
        <v>19-Dec-1971</v>
      </c>
      <c r="AG1383" s="18">
        <f>VLOOKUP($U1383,$A1382:$Q$2344,13,FALSE)</f>
        <v>11520.1</v>
      </c>
      <c r="AH1383" t="str">
        <f t="shared" si="326"/>
        <v>tier - 3</v>
      </c>
      <c r="AI1383" t="str">
        <f t="shared" si="327"/>
        <v>tier - 1</v>
      </c>
      <c r="AJ1383" t="str">
        <f t="shared" si="328"/>
        <v>R1012</v>
      </c>
      <c r="AK1383">
        <f t="shared" si="329"/>
        <v>51</v>
      </c>
    </row>
    <row r="1384" spans="1:37" ht="15.6" x14ac:dyDescent="0.3">
      <c r="A1384" s="1" t="s">
        <v>988</v>
      </c>
      <c r="B1384" t="s">
        <v>5345</v>
      </c>
      <c r="C1384">
        <v>30.69</v>
      </c>
      <c r="D1384">
        <v>6.5</v>
      </c>
      <c r="E1384" t="s">
        <v>2380</v>
      </c>
      <c r="F1384" t="s">
        <v>2380</v>
      </c>
      <c r="G1384" t="s">
        <v>2380</v>
      </c>
      <c r="H1384">
        <v>0</v>
      </c>
      <c r="I1384" t="s">
        <v>2380</v>
      </c>
      <c r="J1384" t="s">
        <v>8344</v>
      </c>
      <c r="K1384" t="s">
        <v>8348</v>
      </c>
      <c r="L1384" t="s">
        <v>9637</v>
      </c>
      <c r="M1384" s="15">
        <v>11524.25</v>
      </c>
      <c r="N1384" t="s">
        <v>12</v>
      </c>
      <c r="O1384" t="s">
        <v>16</v>
      </c>
      <c r="P1384" t="s">
        <v>535</v>
      </c>
      <c r="Q1384">
        <v>34</v>
      </c>
      <c r="U1384" s="1" t="s">
        <v>988</v>
      </c>
      <c r="V1384" t="str">
        <f t="shared" si="315"/>
        <v>Petersen</v>
      </c>
      <c r="W1384">
        <f t="shared" si="316"/>
        <v>30.69</v>
      </c>
      <c r="X1384">
        <f t="shared" si="317"/>
        <v>6.5</v>
      </c>
      <c r="Y1384" t="str">
        <f t="shared" si="318"/>
        <v>No</v>
      </c>
      <c r="Z1384" t="str">
        <f t="shared" si="319"/>
        <v>No</v>
      </c>
      <c r="AA1384" t="str">
        <f t="shared" si="320"/>
        <v>No</v>
      </c>
      <c r="AB1384">
        <f t="shared" si="321"/>
        <v>0</v>
      </c>
      <c r="AC1384" t="str">
        <f t="shared" si="322"/>
        <v>No</v>
      </c>
      <c r="AD1384" t="str">
        <f t="shared" si="323"/>
        <v>Obesity</v>
      </c>
      <c r="AE1384" t="str">
        <f t="shared" si="324"/>
        <v>Diabetes</v>
      </c>
      <c r="AF1384" t="str">
        <f t="shared" si="325"/>
        <v>12-Jun-1988</v>
      </c>
      <c r="AG1384" s="18">
        <f>VLOOKUP($U1384,$A1383:$Q$2344,13,FALSE)</f>
        <v>11524.25</v>
      </c>
      <c r="AH1384" t="str">
        <f t="shared" si="326"/>
        <v>tier - 3</v>
      </c>
      <c r="AI1384" t="str">
        <f t="shared" si="327"/>
        <v>tier - 1</v>
      </c>
      <c r="AJ1384" t="str">
        <f t="shared" si="328"/>
        <v>R1026</v>
      </c>
      <c r="AK1384">
        <f t="shared" si="329"/>
        <v>34</v>
      </c>
    </row>
    <row r="1385" spans="1:37" ht="15.6" x14ac:dyDescent="0.3">
      <c r="A1385" s="1" t="s">
        <v>987</v>
      </c>
      <c r="B1385" t="s">
        <v>5983</v>
      </c>
      <c r="C1385">
        <v>26.125</v>
      </c>
      <c r="D1385">
        <v>5.22</v>
      </c>
      <c r="E1385" t="s">
        <v>2380</v>
      </c>
      <c r="F1385" t="s">
        <v>2380</v>
      </c>
      <c r="G1385" t="s">
        <v>2380</v>
      </c>
      <c r="H1385">
        <v>0</v>
      </c>
      <c r="I1385" t="s">
        <v>2380</v>
      </c>
      <c r="J1385" t="s">
        <v>8345</v>
      </c>
      <c r="K1385" t="s">
        <v>8350</v>
      </c>
      <c r="L1385" t="s">
        <v>9638</v>
      </c>
      <c r="M1385" s="15">
        <v>11530.12</v>
      </c>
      <c r="N1385" t="s">
        <v>12</v>
      </c>
      <c r="O1385" t="s">
        <v>16</v>
      </c>
      <c r="P1385" t="s">
        <v>23</v>
      </c>
      <c r="Q1385">
        <v>52</v>
      </c>
      <c r="U1385" s="1" t="s">
        <v>987</v>
      </c>
      <c r="V1385" t="str">
        <f t="shared" si="315"/>
        <v>Mac-Thiong</v>
      </c>
      <c r="W1385">
        <f t="shared" si="316"/>
        <v>26.125</v>
      </c>
      <c r="X1385">
        <f t="shared" si="317"/>
        <v>5.22</v>
      </c>
      <c r="Y1385" t="str">
        <f t="shared" si="318"/>
        <v>No</v>
      </c>
      <c r="Z1385" t="str">
        <f t="shared" si="319"/>
        <v>No</v>
      </c>
      <c r="AA1385" t="str">
        <f t="shared" si="320"/>
        <v>No</v>
      </c>
      <c r="AB1385">
        <f t="shared" si="321"/>
        <v>0</v>
      </c>
      <c r="AC1385" t="str">
        <f t="shared" si="322"/>
        <v>No</v>
      </c>
      <c r="AD1385" t="str">
        <f t="shared" si="323"/>
        <v>Over weight</v>
      </c>
      <c r="AE1385" t="str">
        <f t="shared" si="324"/>
        <v>Normal</v>
      </c>
      <c r="AF1385" t="str">
        <f t="shared" si="325"/>
        <v>23-Jul-1970</v>
      </c>
      <c r="AG1385" s="18">
        <f>VLOOKUP($U1385,$A1384:$Q$2344,13,FALSE)</f>
        <v>11530.12</v>
      </c>
      <c r="AH1385" t="str">
        <f t="shared" si="326"/>
        <v>tier - 3</v>
      </c>
      <c r="AI1385" t="str">
        <f t="shared" si="327"/>
        <v>tier - 1</v>
      </c>
      <c r="AJ1385" t="str">
        <f t="shared" si="328"/>
        <v>R1012</v>
      </c>
      <c r="AK1385">
        <f t="shared" si="329"/>
        <v>52</v>
      </c>
    </row>
    <row r="1386" spans="1:37" ht="15.6" x14ac:dyDescent="0.3">
      <c r="A1386" s="1" t="s">
        <v>986</v>
      </c>
      <c r="B1386" t="s">
        <v>5016</v>
      </c>
      <c r="C1386">
        <v>34.58</v>
      </c>
      <c r="D1386">
        <v>6.3</v>
      </c>
      <c r="E1386" t="s">
        <v>2380</v>
      </c>
      <c r="F1386" t="s">
        <v>2380</v>
      </c>
      <c r="G1386" t="s">
        <v>2381</v>
      </c>
      <c r="H1386">
        <v>1</v>
      </c>
      <c r="I1386" t="s">
        <v>2380</v>
      </c>
      <c r="J1386" t="s">
        <v>8344</v>
      </c>
      <c r="K1386" t="s">
        <v>8349</v>
      </c>
      <c r="L1386" t="s">
        <v>9639</v>
      </c>
      <c r="M1386" s="15">
        <v>11534.87</v>
      </c>
      <c r="N1386" t="s">
        <v>12</v>
      </c>
      <c r="O1386" t="s">
        <v>16</v>
      </c>
      <c r="P1386" t="s">
        <v>356</v>
      </c>
      <c r="Q1386">
        <v>57</v>
      </c>
      <c r="U1386" s="1" t="s">
        <v>986</v>
      </c>
      <c r="V1386" t="str">
        <f t="shared" si="315"/>
        <v>Walker</v>
      </c>
      <c r="W1386">
        <f t="shared" si="316"/>
        <v>34.58</v>
      </c>
      <c r="X1386">
        <f t="shared" si="317"/>
        <v>6.3</v>
      </c>
      <c r="Y1386" t="str">
        <f t="shared" si="318"/>
        <v>No</v>
      </c>
      <c r="Z1386" t="str">
        <f t="shared" si="319"/>
        <v>No</v>
      </c>
      <c r="AA1386" t="str">
        <f t="shared" si="320"/>
        <v>Yes</v>
      </c>
      <c r="AB1386">
        <f t="shared" si="321"/>
        <v>1</v>
      </c>
      <c r="AC1386" t="str">
        <f t="shared" si="322"/>
        <v>No</v>
      </c>
      <c r="AD1386" t="str">
        <f t="shared" si="323"/>
        <v>Obesity</v>
      </c>
      <c r="AE1386" t="str">
        <f t="shared" si="324"/>
        <v>Prediabetes</v>
      </c>
      <c r="AF1386" t="str">
        <f t="shared" si="325"/>
        <v>3-Oct-1965</v>
      </c>
      <c r="AG1386" s="18">
        <f>VLOOKUP($U1386,$A1385:$Q$2344,13,FALSE)</f>
        <v>11534.87</v>
      </c>
      <c r="AH1386" t="str">
        <f t="shared" si="326"/>
        <v>tier - 3</v>
      </c>
      <c r="AI1386" t="str">
        <f t="shared" si="327"/>
        <v>tier - 1</v>
      </c>
      <c r="AJ1386" t="str">
        <f t="shared" si="328"/>
        <v>R1017</v>
      </c>
      <c r="AK1386">
        <f t="shared" si="329"/>
        <v>57</v>
      </c>
    </row>
    <row r="1387" spans="1:37" ht="15.6" x14ac:dyDescent="0.3">
      <c r="A1387" s="1" t="s">
        <v>985</v>
      </c>
      <c r="B1387" t="s">
        <v>5984</v>
      </c>
      <c r="C1387">
        <v>27.4</v>
      </c>
      <c r="D1387">
        <v>8.84</v>
      </c>
      <c r="E1387" t="s">
        <v>2380</v>
      </c>
      <c r="F1387" t="s">
        <v>2380</v>
      </c>
      <c r="G1387" t="s">
        <v>2380</v>
      </c>
      <c r="H1387">
        <v>0</v>
      </c>
      <c r="I1387" t="s">
        <v>2380</v>
      </c>
      <c r="J1387" t="s">
        <v>8345</v>
      </c>
      <c r="K1387" t="s">
        <v>8348</v>
      </c>
      <c r="L1387" t="s">
        <v>9640</v>
      </c>
      <c r="M1387" s="15">
        <v>11538.42</v>
      </c>
      <c r="N1387" t="s">
        <v>12</v>
      </c>
      <c r="O1387" t="s">
        <v>16</v>
      </c>
      <c r="P1387" t="s">
        <v>42</v>
      </c>
      <c r="Q1387">
        <v>54</v>
      </c>
      <c r="U1387" s="1" t="s">
        <v>985</v>
      </c>
      <c r="V1387" t="str">
        <f t="shared" si="315"/>
        <v>Steidl</v>
      </c>
      <c r="W1387">
        <f t="shared" si="316"/>
        <v>27.4</v>
      </c>
      <c r="X1387">
        <f t="shared" si="317"/>
        <v>8.84</v>
      </c>
      <c r="Y1387" t="str">
        <f t="shared" si="318"/>
        <v>No</v>
      </c>
      <c r="Z1387" t="str">
        <f t="shared" si="319"/>
        <v>No</v>
      </c>
      <c r="AA1387" t="str">
        <f t="shared" si="320"/>
        <v>No</v>
      </c>
      <c r="AB1387">
        <f t="shared" si="321"/>
        <v>0</v>
      </c>
      <c r="AC1387" t="str">
        <f t="shared" si="322"/>
        <v>No</v>
      </c>
      <c r="AD1387" t="str">
        <f t="shared" si="323"/>
        <v>Over weight</v>
      </c>
      <c r="AE1387" t="str">
        <f t="shared" si="324"/>
        <v>Diabetes</v>
      </c>
      <c r="AF1387" t="str">
        <f t="shared" si="325"/>
        <v>14-Nov-1968</v>
      </c>
      <c r="AG1387" s="18">
        <f>VLOOKUP($U1387,$A1386:$Q$2344,13,FALSE)</f>
        <v>11538.42</v>
      </c>
      <c r="AH1387" t="str">
        <f t="shared" si="326"/>
        <v>tier - 3</v>
      </c>
      <c r="AI1387" t="str">
        <f t="shared" si="327"/>
        <v>tier - 1</v>
      </c>
      <c r="AJ1387" t="str">
        <f t="shared" si="328"/>
        <v>R1011</v>
      </c>
      <c r="AK1387">
        <f t="shared" si="329"/>
        <v>54</v>
      </c>
    </row>
    <row r="1388" spans="1:37" ht="15.6" x14ac:dyDescent="0.3">
      <c r="A1388" s="1" t="s">
        <v>984</v>
      </c>
      <c r="B1388" t="s">
        <v>5661</v>
      </c>
      <c r="C1388">
        <v>27.53</v>
      </c>
      <c r="D1388">
        <v>4.1100000000000003</v>
      </c>
      <c r="E1388" t="s">
        <v>2380</v>
      </c>
      <c r="F1388" t="s">
        <v>2380</v>
      </c>
      <c r="G1388" t="s">
        <v>2380</v>
      </c>
      <c r="H1388">
        <v>1</v>
      </c>
      <c r="I1388" t="s">
        <v>2380</v>
      </c>
      <c r="J1388" t="s">
        <v>8345</v>
      </c>
      <c r="K1388" t="s">
        <v>8350</v>
      </c>
      <c r="L1388" t="s">
        <v>9641</v>
      </c>
      <c r="M1388" s="15">
        <v>11540.25</v>
      </c>
      <c r="N1388" t="s">
        <v>12</v>
      </c>
      <c r="O1388" t="s">
        <v>16</v>
      </c>
      <c r="P1388" t="s">
        <v>23</v>
      </c>
      <c r="Q1388">
        <v>51</v>
      </c>
      <c r="U1388" s="1" t="s">
        <v>984</v>
      </c>
      <c r="V1388" t="str">
        <f t="shared" si="315"/>
        <v>Rose</v>
      </c>
      <c r="W1388">
        <f t="shared" si="316"/>
        <v>27.53</v>
      </c>
      <c r="X1388">
        <f t="shared" si="317"/>
        <v>4.1100000000000003</v>
      </c>
      <c r="Y1388" t="str">
        <f t="shared" si="318"/>
        <v>No</v>
      </c>
      <c r="Z1388" t="str">
        <f t="shared" si="319"/>
        <v>No</v>
      </c>
      <c r="AA1388" t="str">
        <f t="shared" si="320"/>
        <v>No</v>
      </c>
      <c r="AB1388">
        <f t="shared" si="321"/>
        <v>1</v>
      </c>
      <c r="AC1388" t="str">
        <f t="shared" si="322"/>
        <v>No</v>
      </c>
      <c r="AD1388" t="str">
        <f t="shared" si="323"/>
        <v>Over weight</v>
      </c>
      <c r="AE1388" t="str">
        <f t="shared" si="324"/>
        <v>Normal</v>
      </c>
      <c r="AF1388" t="str">
        <f t="shared" si="325"/>
        <v>1-Dec-1971</v>
      </c>
      <c r="AG1388" s="18">
        <f>VLOOKUP($U1388,$A1387:$Q$2344,13,FALSE)</f>
        <v>11540.25</v>
      </c>
      <c r="AH1388" t="str">
        <f t="shared" si="326"/>
        <v>tier - 3</v>
      </c>
      <c r="AI1388" t="str">
        <f t="shared" si="327"/>
        <v>tier - 1</v>
      </c>
      <c r="AJ1388" t="str">
        <f t="shared" si="328"/>
        <v>R1012</v>
      </c>
      <c r="AK1388">
        <f t="shared" si="329"/>
        <v>51</v>
      </c>
    </row>
    <row r="1389" spans="1:37" ht="15.6" x14ac:dyDescent="0.3">
      <c r="A1389" s="1" t="s">
        <v>983</v>
      </c>
      <c r="B1389" t="s">
        <v>5985</v>
      </c>
      <c r="C1389">
        <v>33</v>
      </c>
      <c r="D1389">
        <v>4.57</v>
      </c>
      <c r="E1389" t="s">
        <v>2380</v>
      </c>
      <c r="F1389" t="s">
        <v>2380</v>
      </c>
      <c r="G1389" t="s">
        <v>2380</v>
      </c>
      <c r="H1389">
        <v>0</v>
      </c>
      <c r="I1389" t="s">
        <v>2380</v>
      </c>
      <c r="J1389" t="s">
        <v>8344</v>
      </c>
      <c r="K1389" t="s">
        <v>8350</v>
      </c>
      <c r="L1389" t="s">
        <v>9642</v>
      </c>
      <c r="M1389" s="15">
        <v>11552.9</v>
      </c>
      <c r="N1389" t="s">
        <v>12</v>
      </c>
      <c r="O1389" t="s">
        <v>11</v>
      </c>
      <c r="P1389" t="s">
        <v>42</v>
      </c>
      <c r="Q1389">
        <v>49</v>
      </c>
      <c r="U1389" s="1" t="s">
        <v>983</v>
      </c>
      <c r="V1389" t="str">
        <f t="shared" si="315"/>
        <v>Alderfer</v>
      </c>
      <c r="W1389">
        <f t="shared" si="316"/>
        <v>33</v>
      </c>
      <c r="X1389">
        <f t="shared" si="317"/>
        <v>4.57</v>
      </c>
      <c r="Y1389" t="str">
        <f t="shared" si="318"/>
        <v>No</v>
      </c>
      <c r="Z1389" t="str">
        <f t="shared" si="319"/>
        <v>No</v>
      </c>
      <c r="AA1389" t="str">
        <f t="shared" si="320"/>
        <v>No</v>
      </c>
      <c r="AB1389">
        <f t="shared" si="321"/>
        <v>0</v>
      </c>
      <c r="AC1389" t="str">
        <f t="shared" si="322"/>
        <v>No</v>
      </c>
      <c r="AD1389" t="str">
        <f t="shared" si="323"/>
        <v>Obesity</v>
      </c>
      <c r="AE1389" t="str">
        <f t="shared" si="324"/>
        <v>Normal</v>
      </c>
      <c r="AF1389" t="str">
        <f t="shared" si="325"/>
        <v>23-Jul-1973</v>
      </c>
      <c r="AG1389" s="18">
        <f>VLOOKUP($U1389,$A1388:$Q$2344,13,FALSE)</f>
        <v>11552.9</v>
      </c>
      <c r="AH1389" t="str">
        <f t="shared" si="326"/>
        <v>tier - 3</v>
      </c>
      <c r="AI1389" t="str">
        <f t="shared" si="327"/>
        <v>tier - 2</v>
      </c>
      <c r="AJ1389" t="str">
        <f t="shared" si="328"/>
        <v>R1011</v>
      </c>
      <c r="AK1389">
        <f t="shared" si="329"/>
        <v>49</v>
      </c>
    </row>
    <row r="1390" spans="1:37" ht="15.6" x14ac:dyDescent="0.3">
      <c r="A1390" s="1" t="s">
        <v>982</v>
      </c>
      <c r="B1390" t="s">
        <v>5986</v>
      </c>
      <c r="C1390">
        <v>25.78</v>
      </c>
      <c r="D1390">
        <v>11.06</v>
      </c>
      <c r="E1390" t="s">
        <v>2381</v>
      </c>
      <c r="F1390" t="s">
        <v>2380</v>
      </c>
      <c r="G1390" t="s">
        <v>2380</v>
      </c>
      <c r="H1390">
        <v>0</v>
      </c>
      <c r="I1390" t="s">
        <v>2380</v>
      </c>
      <c r="J1390" t="s">
        <v>8345</v>
      </c>
      <c r="K1390" t="s">
        <v>8348</v>
      </c>
      <c r="L1390" t="s">
        <v>9643</v>
      </c>
      <c r="M1390" s="15">
        <v>11554.22</v>
      </c>
      <c r="N1390" t="s">
        <v>12</v>
      </c>
      <c r="O1390" t="s">
        <v>16</v>
      </c>
      <c r="P1390" t="s">
        <v>13</v>
      </c>
      <c r="Q1390">
        <v>57</v>
      </c>
      <c r="U1390" s="1" t="s">
        <v>982</v>
      </c>
      <c r="V1390" t="str">
        <f t="shared" si="315"/>
        <v>Ryland</v>
      </c>
      <c r="W1390">
        <f t="shared" si="316"/>
        <v>25.78</v>
      </c>
      <c r="X1390">
        <f t="shared" si="317"/>
        <v>11.06</v>
      </c>
      <c r="Y1390" t="str">
        <f t="shared" si="318"/>
        <v>Yes</v>
      </c>
      <c r="Z1390" t="str">
        <f t="shared" si="319"/>
        <v>No</v>
      </c>
      <c r="AA1390" t="str">
        <f t="shared" si="320"/>
        <v>No</v>
      </c>
      <c r="AB1390">
        <f t="shared" si="321"/>
        <v>0</v>
      </c>
      <c r="AC1390" t="str">
        <f t="shared" si="322"/>
        <v>No</v>
      </c>
      <c r="AD1390" t="str">
        <f t="shared" si="323"/>
        <v>Over weight</v>
      </c>
      <c r="AE1390" t="str">
        <f t="shared" si="324"/>
        <v>Diabetes</v>
      </c>
      <c r="AF1390" t="str">
        <f t="shared" si="325"/>
        <v>27-Oct-1965</v>
      </c>
      <c r="AG1390" s="18">
        <f>VLOOKUP($U1390,$A1389:$Q$2344,13,FALSE)</f>
        <v>11554.22</v>
      </c>
      <c r="AH1390" t="str">
        <f t="shared" si="326"/>
        <v>tier - 3</v>
      </c>
      <c r="AI1390" t="str">
        <f t="shared" si="327"/>
        <v>tier - 1</v>
      </c>
      <c r="AJ1390" t="str">
        <f t="shared" si="328"/>
        <v>R1013</v>
      </c>
      <c r="AK1390">
        <f t="shared" si="329"/>
        <v>57</v>
      </c>
    </row>
    <row r="1391" spans="1:37" ht="15.6" x14ac:dyDescent="0.3">
      <c r="A1391" s="1" t="s">
        <v>981</v>
      </c>
      <c r="B1391" t="s">
        <v>5987</v>
      </c>
      <c r="C1391">
        <v>22.66</v>
      </c>
      <c r="D1391">
        <v>10.68</v>
      </c>
      <c r="E1391" t="s">
        <v>2380</v>
      </c>
      <c r="F1391" t="s">
        <v>2380</v>
      </c>
      <c r="G1391" t="s">
        <v>2380</v>
      </c>
      <c r="H1391">
        <v>0</v>
      </c>
      <c r="I1391" t="s">
        <v>2380</v>
      </c>
      <c r="J1391" t="s">
        <v>8346</v>
      </c>
      <c r="K1391" t="s">
        <v>8348</v>
      </c>
      <c r="L1391" t="s">
        <v>9644</v>
      </c>
      <c r="M1391" s="15">
        <v>11566.3</v>
      </c>
      <c r="N1391" t="s">
        <v>12</v>
      </c>
      <c r="O1391" t="s">
        <v>12</v>
      </c>
      <c r="P1391" t="s">
        <v>168</v>
      </c>
      <c r="Q1391">
        <v>57</v>
      </c>
      <c r="U1391" s="1" t="s">
        <v>981</v>
      </c>
      <c r="V1391" t="str">
        <f t="shared" si="315"/>
        <v>Bethea</v>
      </c>
      <c r="W1391">
        <f t="shared" si="316"/>
        <v>22.66</v>
      </c>
      <c r="X1391">
        <f t="shared" si="317"/>
        <v>10.68</v>
      </c>
      <c r="Y1391" t="str">
        <f t="shared" si="318"/>
        <v>No</v>
      </c>
      <c r="Z1391" t="str">
        <f t="shared" si="319"/>
        <v>No</v>
      </c>
      <c r="AA1391" t="str">
        <f t="shared" si="320"/>
        <v>No</v>
      </c>
      <c r="AB1391">
        <f t="shared" si="321"/>
        <v>0</v>
      </c>
      <c r="AC1391" t="str">
        <f t="shared" si="322"/>
        <v>No</v>
      </c>
      <c r="AD1391" t="str">
        <f t="shared" si="323"/>
        <v>Normal weight</v>
      </c>
      <c r="AE1391" t="str">
        <f t="shared" si="324"/>
        <v>Diabetes</v>
      </c>
      <c r="AF1391" t="str">
        <f t="shared" si="325"/>
        <v>25-Dec-1965</v>
      </c>
      <c r="AG1391" s="18">
        <f>VLOOKUP($U1391,$A1390:$Q$2344,13,FALSE)</f>
        <v>11566.3</v>
      </c>
      <c r="AH1391" t="str">
        <f t="shared" si="326"/>
        <v>tier - 3</v>
      </c>
      <c r="AI1391" t="str">
        <f t="shared" si="327"/>
        <v>tier - 3</v>
      </c>
      <c r="AJ1391" t="str">
        <f t="shared" si="328"/>
        <v>R1016</v>
      </c>
      <c r="AK1391">
        <f t="shared" si="329"/>
        <v>57</v>
      </c>
    </row>
    <row r="1392" spans="1:37" ht="15.6" x14ac:dyDescent="0.3">
      <c r="A1392" s="1" t="s">
        <v>980</v>
      </c>
      <c r="B1392" t="s">
        <v>4723</v>
      </c>
      <c r="C1392">
        <v>38.81</v>
      </c>
      <c r="D1392">
        <v>6.14</v>
      </c>
      <c r="E1392" t="s">
        <v>2381</v>
      </c>
      <c r="F1392" t="s">
        <v>2380</v>
      </c>
      <c r="G1392" t="s">
        <v>2380</v>
      </c>
      <c r="H1392">
        <v>1</v>
      </c>
      <c r="I1392" t="s">
        <v>2380</v>
      </c>
      <c r="J1392" t="s">
        <v>8344</v>
      </c>
      <c r="K1392" t="s">
        <v>8349</v>
      </c>
      <c r="L1392" t="s">
        <v>9645</v>
      </c>
      <c r="M1392" s="15">
        <v>11576.13</v>
      </c>
      <c r="N1392" t="s">
        <v>12</v>
      </c>
      <c r="O1392" t="s">
        <v>12</v>
      </c>
      <c r="P1392" t="s">
        <v>42</v>
      </c>
      <c r="Q1392">
        <v>57</v>
      </c>
      <c r="U1392" s="1" t="s">
        <v>980</v>
      </c>
      <c r="V1392" t="str">
        <f t="shared" si="315"/>
        <v>Kelly</v>
      </c>
      <c r="W1392">
        <f t="shared" si="316"/>
        <v>38.81</v>
      </c>
      <c r="X1392">
        <f t="shared" si="317"/>
        <v>6.14</v>
      </c>
      <c r="Y1392" t="str">
        <f t="shared" si="318"/>
        <v>Yes</v>
      </c>
      <c r="Z1392" t="str">
        <f t="shared" si="319"/>
        <v>No</v>
      </c>
      <c r="AA1392" t="str">
        <f t="shared" si="320"/>
        <v>No</v>
      </c>
      <c r="AB1392">
        <f t="shared" si="321"/>
        <v>1</v>
      </c>
      <c r="AC1392" t="str">
        <f t="shared" si="322"/>
        <v>No</v>
      </c>
      <c r="AD1392" t="str">
        <f t="shared" si="323"/>
        <v>Obesity</v>
      </c>
      <c r="AE1392" t="str">
        <f t="shared" si="324"/>
        <v>Prediabetes</v>
      </c>
      <c r="AF1392" t="str">
        <f t="shared" si="325"/>
        <v>6-Nov-1965</v>
      </c>
      <c r="AG1392" s="18">
        <f>VLOOKUP($U1392,$A1391:$Q$2344,13,FALSE)</f>
        <v>11576.13</v>
      </c>
      <c r="AH1392" t="str">
        <f t="shared" si="326"/>
        <v>tier - 3</v>
      </c>
      <c r="AI1392" t="str">
        <f t="shared" si="327"/>
        <v>tier - 3</v>
      </c>
      <c r="AJ1392" t="str">
        <f t="shared" si="328"/>
        <v>R1011</v>
      </c>
      <c r="AK1392">
        <f t="shared" si="329"/>
        <v>57</v>
      </c>
    </row>
    <row r="1393" spans="1:37" ht="15.6" x14ac:dyDescent="0.3">
      <c r="A1393" s="1" t="s">
        <v>979</v>
      </c>
      <c r="B1393" t="s">
        <v>5988</v>
      </c>
      <c r="C1393">
        <v>38.51</v>
      </c>
      <c r="D1393">
        <v>5.45</v>
      </c>
      <c r="E1393" t="s">
        <v>2381</v>
      </c>
      <c r="F1393" t="s">
        <v>2380</v>
      </c>
      <c r="G1393" t="s">
        <v>2380</v>
      </c>
      <c r="H1393">
        <v>0</v>
      </c>
      <c r="I1393" t="s">
        <v>2380</v>
      </c>
      <c r="J1393" t="s">
        <v>8344</v>
      </c>
      <c r="K1393" t="s">
        <v>8350</v>
      </c>
      <c r="L1393" t="s">
        <v>9646</v>
      </c>
      <c r="M1393" s="15">
        <v>11602.75</v>
      </c>
      <c r="N1393" t="s">
        <v>12</v>
      </c>
      <c r="O1393" t="s">
        <v>16</v>
      </c>
      <c r="P1393" t="s">
        <v>516</v>
      </c>
      <c r="Q1393">
        <v>58</v>
      </c>
      <c r="U1393" s="1" t="s">
        <v>979</v>
      </c>
      <c r="V1393" t="str">
        <f t="shared" si="315"/>
        <v>Blois</v>
      </c>
      <c r="W1393">
        <f t="shared" si="316"/>
        <v>38.51</v>
      </c>
      <c r="X1393">
        <f t="shared" si="317"/>
        <v>5.45</v>
      </c>
      <c r="Y1393" t="str">
        <f t="shared" si="318"/>
        <v>Yes</v>
      </c>
      <c r="Z1393" t="str">
        <f t="shared" si="319"/>
        <v>No</v>
      </c>
      <c r="AA1393" t="str">
        <f t="shared" si="320"/>
        <v>No</v>
      </c>
      <c r="AB1393">
        <f t="shared" si="321"/>
        <v>0</v>
      </c>
      <c r="AC1393" t="str">
        <f t="shared" si="322"/>
        <v>No</v>
      </c>
      <c r="AD1393" t="str">
        <f t="shared" si="323"/>
        <v>Obesity</v>
      </c>
      <c r="AE1393" t="str">
        <f t="shared" si="324"/>
        <v>Normal</v>
      </c>
      <c r="AF1393" t="str">
        <f t="shared" si="325"/>
        <v>20-Jun-1964</v>
      </c>
      <c r="AG1393" s="18">
        <f>VLOOKUP($U1393,$A1392:$Q$2344,13,FALSE)</f>
        <v>11602.75</v>
      </c>
      <c r="AH1393" t="str">
        <f t="shared" si="326"/>
        <v>tier - 3</v>
      </c>
      <c r="AI1393" t="str">
        <f t="shared" si="327"/>
        <v>tier - 1</v>
      </c>
      <c r="AJ1393" t="str">
        <f t="shared" si="328"/>
        <v>R1020</v>
      </c>
      <c r="AK1393">
        <f t="shared" si="329"/>
        <v>58</v>
      </c>
    </row>
    <row r="1394" spans="1:37" ht="15.6" x14ac:dyDescent="0.3">
      <c r="A1394" s="1" t="s">
        <v>978</v>
      </c>
      <c r="B1394" t="s">
        <v>5989</v>
      </c>
      <c r="C1394">
        <v>22.98</v>
      </c>
      <c r="D1394">
        <v>6.14</v>
      </c>
      <c r="E1394" t="s">
        <v>2381</v>
      </c>
      <c r="F1394" t="s">
        <v>2380</v>
      </c>
      <c r="G1394" t="s">
        <v>2380</v>
      </c>
      <c r="H1394">
        <v>0</v>
      </c>
      <c r="I1394" t="s">
        <v>2380</v>
      </c>
      <c r="J1394" t="s">
        <v>8346</v>
      </c>
      <c r="K1394" t="s">
        <v>8349</v>
      </c>
      <c r="L1394" t="s">
        <v>9647</v>
      </c>
      <c r="M1394" s="15">
        <v>11625.11</v>
      </c>
      <c r="N1394" t="s">
        <v>12</v>
      </c>
      <c r="O1394" t="s">
        <v>12</v>
      </c>
      <c r="P1394" t="s">
        <v>632</v>
      </c>
      <c r="Q1394">
        <v>36</v>
      </c>
      <c r="U1394" s="1" t="s">
        <v>978</v>
      </c>
      <c r="V1394" t="str">
        <f t="shared" si="315"/>
        <v>Dayton</v>
      </c>
      <c r="W1394">
        <f t="shared" si="316"/>
        <v>22.98</v>
      </c>
      <c r="X1394">
        <f t="shared" si="317"/>
        <v>6.14</v>
      </c>
      <c r="Y1394" t="str">
        <f t="shared" si="318"/>
        <v>Yes</v>
      </c>
      <c r="Z1394" t="str">
        <f t="shared" si="319"/>
        <v>No</v>
      </c>
      <c r="AA1394" t="str">
        <f t="shared" si="320"/>
        <v>No</v>
      </c>
      <c r="AB1394">
        <f t="shared" si="321"/>
        <v>0</v>
      </c>
      <c r="AC1394" t="str">
        <f t="shared" si="322"/>
        <v>No</v>
      </c>
      <c r="AD1394" t="str">
        <f t="shared" si="323"/>
        <v>Normal weight</v>
      </c>
      <c r="AE1394" t="str">
        <f t="shared" si="324"/>
        <v>Prediabetes</v>
      </c>
      <c r="AF1394" t="str">
        <f t="shared" si="325"/>
        <v>17-Jul-1986</v>
      </c>
      <c r="AG1394" s="18">
        <f>VLOOKUP($U1394,$A1393:$Q$2344,13,FALSE)</f>
        <v>11625.11</v>
      </c>
      <c r="AH1394" t="str">
        <f t="shared" si="326"/>
        <v>tier - 3</v>
      </c>
      <c r="AI1394" t="str">
        <f t="shared" si="327"/>
        <v>tier - 3</v>
      </c>
      <c r="AJ1394" t="str">
        <f t="shared" si="328"/>
        <v>R1022</v>
      </c>
      <c r="AK1394">
        <f t="shared" si="329"/>
        <v>36</v>
      </c>
    </row>
    <row r="1395" spans="1:37" ht="15.6" x14ac:dyDescent="0.3">
      <c r="A1395" s="1" t="s">
        <v>977</v>
      </c>
      <c r="B1395" t="s">
        <v>5990</v>
      </c>
      <c r="C1395">
        <v>15.65</v>
      </c>
      <c r="D1395">
        <v>7.85</v>
      </c>
      <c r="E1395" t="s">
        <v>2380</v>
      </c>
      <c r="F1395" t="s">
        <v>2380</v>
      </c>
      <c r="G1395" t="s">
        <v>2380</v>
      </c>
      <c r="H1395">
        <v>0</v>
      </c>
      <c r="I1395" t="s">
        <v>2380</v>
      </c>
      <c r="J1395" t="s">
        <v>8347</v>
      </c>
      <c r="K1395" t="s">
        <v>8348</v>
      </c>
      <c r="L1395" t="s">
        <v>9648</v>
      </c>
      <c r="M1395" s="15">
        <v>11657.72</v>
      </c>
      <c r="N1395" t="s">
        <v>12</v>
      </c>
      <c r="O1395" t="s">
        <v>11</v>
      </c>
      <c r="P1395" t="s">
        <v>247</v>
      </c>
      <c r="Q1395">
        <v>56</v>
      </c>
      <c r="U1395" s="1" t="s">
        <v>977</v>
      </c>
      <c r="V1395" t="str">
        <f t="shared" si="315"/>
        <v>Cloud</v>
      </c>
      <c r="W1395">
        <f t="shared" si="316"/>
        <v>15.65</v>
      </c>
      <c r="X1395">
        <f t="shared" si="317"/>
        <v>7.85</v>
      </c>
      <c r="Y1395" t="str">
        <f t="shared" si="318"/>
        <v>No</v>
      </c>
      <c r="Z1395" t="str">
        <f t="shared" si="319"/>
        <v>No</v>
      </c>
      <c r="AA1395" t="str">
        <f t="shared" si="320"/>
        <v>No</v>
      </c>
      <c r="AB1395">
        <f t="shared" si="321"/>
        <v>0</v>
      </c>
      <c r="AC1395" t="str">
        <f t="shared" si="322"/>
        <v>No</v>
      </c>
      <c r="AD1395" t="str">
        <f t="shared" si="323"/>
        <v>Underweight</v>
      </c>
      <c r="AE1395" t="str">
        <f t="shared" si="324"/>
        <v>Diabetes</v>
      </c>
      <c r="AF1395" t="str">
        <f t="shared" si="325"/>
        <v>4-Oct-1966</v>
      </c>
      <c r="AG1395" s="18">
        <f>VLOOKUP($U1395,$A1394:$Q$2344,13,FALSE)</f>
        <v>11657.72</v>
      </c>
      <c r="AH1395" t="str">
        <f t="shared" si="326"/>
        <v>tier - 3</v>
      </c>
      <c r="AI1395" t="str">
        <f t="shared" si="327"/>
        <v>tier - 2</v>
      </c>
      <c r="AJ1395" t="str">
        <f t="shared" si="328"/>
        <v>R1024</v>
      </c>
      <c r="AK1395">
        <f t="shared" si="329"/>
        <v>56</v>
      </c>
    </row>
    <row r="1396" spans="1:37" ht="15.6" x14ac:dyDescent="0.3">
      <c r="A1396" s="1" t="s">
        <v>976</v>
      </c>
      <c r="B1396" t="s">
        <v>5991</v>
      </c>
      <c r="C1396">
        <v>39.97</v>
      </c>
      <c r="D1396">
        <v>4.09</v>
      </c>
      <c r="E1396" t="s">
        <v>2380</v>
      </c>
      <c r="F1396" t="s">
        <v>2380</v>
      </c>
      <c r="G1396" t="s">
        <v>2380</v>
      </c>
      <c r="H1396">
        <v>1</v>
      </c>
      <c r="I1396" t="s">
        <v>2380</v>
      </c>
      <c r="J1396" t="s">
        <v>8344</v>
      </c>
      <c r="K1396" t="s">
        <v>8350</v>
      </c>
      <c r="L1396" t="s">
        <v>9649</v>
      </c>
      <c r="M1396" s="15">
        <v>11657.81</v>
      </c>
      <c r="N1396" t="s">
        <v>12</v>
      </c>
      <c r="O1396" t="s">
        <v>11</v>
      </c>
      <c r="P1396" t="s">
        <v>249</v>
      </c>
      <c r="Q1396">
        <v>28</v>
      </c>
      <c r="U1396" s="1" t="s">
        <v>976</v>
      </c>
      <c r="V1396" t="str">
        <f t="shared" si="315"/>
        <v>Betournay</v>
      </c>
      <c r="W1396">
        <f t="shared" si="316"/>
        <v>39.97</v>
      </c>
      <c r="X1396">
        <f t="shared" si="317"/>
        <v>4.09</v>
      </c>
      <c r="Y1396" t="str">
        <f t="shared" si="318"/>
        <v>No</v>
      </c>
      <c r="Z1396" t="str">
        <f t="shared" si="319"/>
        <v>No</v>
      </c>
      <c r="AA1396" t="str">
        <f t="shared" si="320"/>
        <v>No</v>
      </c>
      <c r="AB1396">
        <f t="shared" si="321"/>
        <v>1</v>
      </c>
      <c r="AC1396" t="str">
        <f t="shared" si="322"/>
        <v>No</v>
      </c>
      <c r="AD1396" t="str">
        <f t="shared" si="323"/>
        <v>Obesity</v>
      </c>
      <c r="AE1396" t="str">
        <f t="shared" si="324"/>
        <v>Normal</v>
      </c>
      <c r="AF1396" t="str">
        <f t="shared" si="325"/>
        <v>20-Jul-1994</v>
      </c>
      <c r="AG1396" s="18">
        <f>VLOOKUP($U1396,$A1395:$Q$2344,13,FALSE)</f>
        <v>11657.81</v>
      </c>
      <c r="AH1396" t="str">
        <f t="shared" si="326"/>
        <v>tier - 3</v>
      </c>
      <c r="AI1396" t="str">
        <f t="shared" si="327"/>
        <v>tier - 2</v>
      </c>
      <c r="AJ1396" t="str">
        <f t="shared" si="328"/>
        <v>R1023</v>
      </c>
      <c r="AK1396">
        <f t="shared" si="329"/>
        <v>28</v>
      </c>
    </row>
    <row r="1397" spans="1:37" ht="15.6" x14ac:dyDescent="0.3">
      <c r="A1397" s="1" t="s">
        <v>975</v>
      </c>
      <c r="B1397" t="s">
        <v>5992</v>
      </c>
      <c r="C1397">
        <v>37.22</v>
      </c>
      <c r="D1397">
        <v>4.62</v>
      </c>
      <c r="E1397" t="s">
        <v>2380</v>
      </c>
      <c r="F1397" t="s">
        <v>2380</v>
      </c>
      <c r="G1397" t="s">
        <v>2381</v>
      </c>
      <c r="H1397">
        <v>1</v>
      </c>
      <c r="I1397" t="s">
        <v>2380</v>
      </c>
      <c r="J1397" t="s">
        <v>8344</v>
      </c>
      <c r="K1397" t="s">
        <v>8350</v>
      </c>
      <c r="L1397" t="s">
        <v>9650</v>
      </c>
      <c r="M1397" s="15">
        <v>11658.12</v>
      </c>
      <c r="N1397" t="s">
        <v>12</v>
      </c>
      <c r="O1397" t="s">
        <v>16</v>
      </c>
      <c r="P1397" t="s">
        <v>247</v>
      </c>
      <c r="Q1397">
        <v>56</v>
      </c>
      <c r="U1397" s="1" t="s">
        <v>975</v>
      </c>
      <c r="V1397" t="str">
        <f t="shared" si="315"/>
        <v>Temple</v>
      </c>
      <c r="W1397">
        <f t="shared" si="316"/>
        <v>37.22</v>
      </c>
      <c r="X1397">
        <f t="shared" si="317"/>
        <v>4.62</v>
      </c>
      <c r="Y1397" t="str">
        <f t="shared" si="318"/>
        <v>No</v>
      </c>
      <c r="Z1397" t="str">
        <f t="shared" si="319"/>
        <v>No</v>
      </c>
      <c r="AA1397" t="str">
        <f t="shared" si="320"/>
        <v>Yes</v>
      </c>
      <c r="AB1397">
        <f t="shared" si="321"/>
        <v>1</v>
      </c>
      <c r="AC1397" t="str">
        <f t="shared" si="322"/>
        <v>No</v>
      </c>
      <c r="AD1397" t="str">
        <f t="shared" si="323"/>
        <v>Obesity</v>
      </c>
      <c r="AE1397" t="str">
        <f t="shared" si="324"/>
        <v>Normal</v>
      </c>
      <c r="AF1397" t="str">
        <f t="shared" si="325"/>
        <v>6-Jul-1966</v>
      </c>
      <c r="AG1397" s="18">
        <f>VLOOKUP($U1397,$A1396:$Q$2344,13,FALSE)</f>
        <v>11658.12</v>
      </c>
      <c r="AH1397" t="str">
        <f t="shared" si="326"/>
        <v>tier - 3</v>
      </c>
      <c r="AI1397" t="str">
        <f t="shared" si="327"/>
        <v>tier - 1</v>
      </c>
      <c r="AJ1397" t="str">
        <f t="shared" si="328"/>
        <v>R1024</v>
      </c>
      <c r="AK1397">
        <f t="shared" si="329"/>
        <v>56</v>
      </c>
    </row>
    <row r="1398" spans="1:37" ht="15.6" x14ac:dyDescent="0.3">
      <c r="A1398" s="1" t="s">
        <v>974</v>
      </c>
      <c r="B1398" t="s">
        <v>5993</v>
      </c>
      <c r="C1398">
        <v>41.325000000000003</v>
      </c>
      <c r="D1398">
        <v>5.77</v>
      </c>
      <c r="E1398" t="s">
        <v>2380</v>
      </c>
      <c r="F1398" t="s">
        <v>2380</v>
      </c>
      <c r="G1398" t="s">
        <v>2380</v>
      </c>
      <c r="H1398">
        <v>0</v>
      </c>
      <c r="I1398" t="s">
        <v>2380</v>
      </c>
      <c r="J1398" t="s">
        <v>8344</v>
      </c>
      <c r="K1398" t="s">
        <v>8349</v>
      </c>
      <c r="L1398" t="s">
        <v>9651</v>
      </c>
      <c r="M1398" s="15">
        <v>11658.38</v>
      </c>
      <c r="N1398" t="s">
        <v>12</v>
      </c>
      <c r="O1398" t="s">
        <v>12</v>
      </c>
      <c r="P1398" t="s">
        <v>247</v>
      </c>
      <c r="Q1398">
        <v>56</v>
      </c>
      <c r="U1398" s="1" t="s">
        <v>974</v>
      </c>
      <c r="V1398" t="str">
        <f t="shared" si="315"/>
        <v>Rollie</v>
      </c>
      <c r="W1398">
        <f t="shared" si="316"/>
        <v>41.325000000000003</v>
      </c>
      <c r="X1398">
        <f t="shared" si="317"/>
        <v>5.77</v>
      </c>
      <c r="Y1398" t="str">
        <f t="shared" si="318"/>
        <v>No</v>
      </c>
      <c r="Z1398" t="str">
        <f t="shared" si="319"/>
        <v>No</v>
      </c>
      <c r="AA1398" t="str">
        <f t="shared" si="320"/>
        <v>No</v>
      </c>
      <c r="AB1398">
        <f t="shared" si="321"/>
        <v>0</v>
      </c>
      <c r="AC1398" t="str">
        <f t="shared" si="322"/>
        <v>No</v>
      </c>
      <c r="AD1398" t="str">
        <f t="shared" si="323"/>
        <v>Obesity</v>
      </c>
      <c r="AE1398" t="str">
        <f t="shared" si="324"/>
        <v>Prediabetes</v>
      </c>
      <c r="AF1398" t="str">
        <f t="shared" si="325"/>
        <v>23-Aug-1966</v>
      </c>
      <c r="AG1398" s="18">
        <f>VLOOKUP($U1398,$A1397:$Q$2344,13,FALSE)</f>
        <v>11658.38</v>
      </c>
      <c r="AH1398" t="str">
        <f t="shared" si="326"/>
        <v>tier - 3</v>
      </c>
      <c r="AI1398" t="str">
        <f t="shared" si="327"/>
        <v>tier - 3</v>
      </c>
      <c r="AJ1398" t="str">
        <f t="shared" si="328"/>
        <v>R1024</v>
      </c>
      <c r="AK1398">
        <f t="shared" si="329"/>
        <v>56</v>
      </c>
    </row>
    <row r="1399" spans="1:37" ht="15.6" x14ac:dyDescent="0.3">
      <c r="A1399" s="1" t="s">
        <v>973</v>
      </c>
      <c r="B1399" t="s">
        <v>5994</v>
      </c>
      <c r="C1399">
        <v>40.31</v>
      </c>
      <c r="D1399">
        <v>5.84</v>
      </c>
      <c r="E1399" t="s">
        <v>2380</v>
      </c>
      <c r="F1399" t="s">
        <v>2380</v>
      </c>
      <c r="G1399" t="s">
        <v>2380</v>
      </c>
      <c r="H1399">
        <v>0</v>
      </c>
      <c r="I1399" t="s">
        <v>2380</v>
      </c>
      <c r="J1399" t="s">
        <v>8344</v>
      </c>
      <c r="K1399" t="s">
        <v>8349</v>
      </c>
      <c r="L1399" t="s">
        <v>9652</v>
      </c>
      <c r="M1399" s="15">
        <v>11674.13</v>
      </c>
      <c r="N1399" t="s">
        <v>12</v>
      </c>
      <c r="O1399" t="s">
        <v>16</v>
      </c>
      <c r="P1399" t="s">
        <v>42</v>
      </c>
      <c r="Q1399">
        <v>56</v>
      </c>
      <c r="U1399" s="1" t="s">
        <v>973</v>
      </c>
      <c r="V1399" t="str">
        <f t="shared" si="315"/>
        <v>Roybal</v>
      </c>
      <c r="W1399">
        <f t="shared" si="316"/>
        <v>40.31</v>
      </c>
      <c r="X1399">
        <f t="shared" si="317"/>
        <v>5.84</v>
      </c>
      <c r="Y1399" t="str">
        <f t="shared" si="318"/>
        <v>No</v>
      </c>
      <c r="Z1399" t="str">
        <f t="shared" si="319"/>
        <v>No</v>
      </c>
      <c r="AA1399" t="str">
        <f t="shared" si="320"/>
        <v>No</v>
      </c>
      <c r="AB1399">
        <f t="shared" si="321"/>
        <v>0</v>
      </c>
      <c r="AC1399" t="str">
        <f t="shared" si="322"/>
        <v>No</v>
      </c>
      <c r="AD1399" t="str">
        <f t="shared" si="323"/>
        <v>Obesity</v>
      </c>
      <c r="AE1399" t="str">
        <f t="shared" si="324"/>
        <v>Prediabetes</v>
      </c>
      <c r="AF1399" t="str">
        <f t="shared" si="325"/>
        <v>9-Nov-1966</v>
      </c>
      <c r="AG1399" s="18">
        <f>VLOOKUP($U1399,$A1398:$Q$2344,13,FALSE)</f>
        <v>11674.13</v>
      </c>
      <c r="AH1399" t="str">
        <f t="shared" si="326"/>
        <v>tier - 3</v>
      </c>
      <c r="AI1399" t="str">
        <f t="shared" si="327"/>
        <v>tier - 1</v>
      </c>
      <c r="AJ1399" t="str">
        <f t="shared" si="328"/>
        <v>R1011</v>
      </c>
      <c r="AK1399">
        <f t="shared" si="329"/>
        <v>56</v>
      </c>
    </row>
    <row r="1400" spans="1:37" ht="15.6" x14ac:dyDescent="0.3">
      <c r="A1400" s="1" t="s">
        <v>972</v>
      </c>
      <c r="B1400" t="s">
        <v>5995</v>
      </c>
      <c r="C1400">
        <v>29.48</v>
      </c>
      <c r="D1400">
        <v>4.91</v>
      </c>
      <c r="E1400" t="s">
        <v>2380</v>
      </c>
      <c r="F1400" t="s">
        <v>2380</v>
      </c>
      <c r="G1400" t="s">
        <v>2380</v>
      </c>
      <c r="H1400">
        <v>0</v>
      </c>
      <c r="I1400" t="s">
        <v>2380</v>
      </c>
      <c r="J1400" t="s">
        <v>8345</v>
      </c>
      <c r="K1400" t="s">
        <v>8350</v>
      </c>
      <c r="L1400" t="s">
        <v>9083</v>
      </c>
      <c r="M1400" s="15">
        <v>11696.52</v>
      </c>
      <c r="N1400" t="s">
        <v>12</v>
      </c>
      <c r="O1400" t="s">
        <v>16</v>
      </c>
      <c r="P1400" t="s">
        <v>300</v>
      </c>
      <c r="Q1400">
        <v>52</v>
      </c>
      <c r="U1400" s="1" t="s">
        <v>972</v>
      </c>
      <c r="V1400" t="str">
        <f t="shared" si="315"/>
        <v>Turgeon</v>
      </c>
      <c r="W1400">
        <f t="shared" si="316"/>
        <v>29.48</v>
      </c>
      <c r="X1400">
        <f t="shared" si="317"/>
        <v>4.91</v>
      </c>
      <c r="Y1400" t="str">
        <f t="shared" si="318"/>
        <v>No</v>
      </c>
      <c r="Z1400" t="str">
        <f t="shared" si="319"/>
        <v>No</v>
      </c>
      <c r="AA1400" t="str">
        <f t="shared" si="320"/>
        <v>No</v>
      </c>
      <c r="AB1400">
        <f t="shared" si="321"/>
        <v>0</v>
      </c>
      <c r="AC1400" t="str">
        <f t="shared" si="322"/>
        <v>No</v>
      </c>
      <c r="AD1400" t="str">
        <f t="shared" si="323"/>
        <v>Over weight</v>
      </c>
      <c r="AE1400" t="str">
        <f t="shared" si="324"/>
        <v>Normal</v>
      </c>
      <c r="AF1400" t="str">
        <f t="shared" si="325"/>
        <v>1-Dec-1970</v>
      </c>
      <c r="AG1400" s="18">
        <f>VLOOKUP($U1400,$A1399:$Q$2344,13,FALSE)</f>
        <v>11696.52</v>
      </c>
      <c r="AH1400" t="str">
        <f t="shared" si="326"/>
        <v>tier - 3</v>
      </c>
      <c r="AI1400" t="str">
        <f t="shared" si="327"/>
        <v>tier - 1</v>
      </c>
      <c r="AJ1400" t="str">
        <f t="shared" si="328"/>
        <v>R1021</v>
      </c>
      <c r="AK1400">
        <f t="shared" si="329"/>
        <v>52</v>
      </c>
    </row>
    <row r="1401" spans="1:37" ht="15.6" x14ac:dyDescent="0.3">
      <c r="A1401" s="1" t="s">
        <v>971</v>
      </c>
      <c r="B1401" t="s">
        <v>5996</v>
      </c>
      <c r="C1401">
        <v>33.155000000000001</v>
      </c>
      <c r="D1401">
        <v>5.07</v>
      </c>
      <c r="E1401" t="s">
        <v>2380</v>
      </c>
      <c r="F1401" t="s">
        <v>2380</v>
      </c>
      <c r="G1401" t="s">
        <v>2380</v>
      </c>
      <c r="H1401">
        <v>0</v>
      </c>
      <c r="I1401" t="s">
        <v>2380</v>
      </c>
      <c r="J1401" t="s">
        <v>8344</v>
      </c>
      <c r="K1401" t="s">
        <v>8350</v>
      </c>
      <c r="L1401" t="s">
        <v>9653</v>
      </c>
      <c r="M1401" s="15">
        <v>11712.97</v>
      </c>
      <c r="N1401" t="s">
        <v>12</v>
      </c>
      <c r="O1401" t="s">
        <v>11</v>
      </c>
      <c r="P1401" t="s">
        <v>300</v>
      </c>
      <c r="Q1401">
        <v>40</v>
      </c>
      <c r="U1401" s="1" t="s">
        <v>971</v>
      </c>
      <c r="V1401" t="str">
        <f t="shared" si="315"/>
        <v>Deingenis</v>
      </c>
      <c r="W1401">
        <f t="shared" si="316"/>
        <v>33.155000000000001</v>
      </c>
      <c r="X1401">
        <f t="shared" si="317"/>
        <v>5.07</v>
      </c>
      <c r="Y1401" t="str">
        <f t="shared" si="318"/>
        <v>No</v>
      </c>
      <c r="Z1401" t="str">
        <f t="shared" si="319"/>
        <v>No</v>
      </c>
      <c r="AA1401" t="str">
        <f t="shared" si="320"/>
        <v>No</v>
      </c>
      <c r="AB1401">
        <f t="shared" si="321"/>
        <v>0</v>
      </c>
      <c r="AC1401" t="str">
        <f t="shared" si="322"/>
        <v>No</v>
      </c>
      <c r="AD1401" t="str">
        <f t="shared" si="323"/>
        <v>Obesity</v>
      </c>
      <c r="AE1401" t="str">
        <f t="shared" si="324"/>
        <v>Normal</v>
      </c>
      <c r="AF1401" t="str">
        <f t="shared" si="325"/>
        <v>21-Oct-1982</v>
      </c>
      <c r="AG1401" s="18">
        <f>VLOOKUP($U1401,$A1400:$Q$2344,13,FALSE)</f>
        <v>11712.97</v>
      </c>
      <c r="AH1401" t="str">
        <f t="shared" si="326"/>
        <v>tier - 3</v>
      </c>
      <c r="AI1401" t="str">
        <f t="shared" si="327"/>
        <v>tier - 2</v>
      </c>
      <c r="AJ1401" t="str">
        <f t="shared" si="328"/>
        <v>R1021</v>
      </c>
      <c r="AK1401">
        <f t="shared" si="329"/>
        <v>40</v>
      </c>
    </row>
    <row r="1402" spans="1:37" ht="15.6" x14ac:dyDescent="0.3">
      <c r="A1402" s="1" t="s">
        <v>970</v>
      </c>
      <c r="B1402" t="s">
        <v>5832</v>
      </c>
      <c r="C1402">
        <v>42.85</v>
      </c>
      <c r="D1402">
        <v>5.81</v>
      </c>
      <c r="E1402" t="s">
        <v>2381</v>
      </c>
      <c r="F1402" t="s">
        <v>2380</v>
      </c>
      <c r="G1402" t="s">
        <v>2380</v>
      </c>
      <c r="H1402">
        <v>0</v>
      </c>
      <c r="I1402" t="s">
        <v>2380</v>
      </c>
      <c r="J1402" t="s">
        <v>8344</v>
      </c>
      <c r="K1402" t="s">
        <v>8349</v>
      </c>
      <c r="L1402" t="s">
        <v>9654</v>
      </c>
      <c r="M1402" s="15">
        <v>11729.68</v>
      </c>
      <c r="N1402" t="s">
        <v>12</v>
      </c>
      <c r="O1402" t="s">
        <v>16</v>
      </c>
      <c r="P1402" t="s">
        <v>247</v>
      </c>
      <c r="Q1402">
        <v>53</v>
      </c>
      <c r="U1402" s="1" t="s">
        <v>970</v>
      </c>
      <c r="V1402" t="str">
        <f t="shared" si="315"/>
        <v>Hodge</v>
      </c>
      <c r="W1402">
        <f t="shared" si="316"/>
        <v>42.85</v>
      </c>
      <c r="X1402">
        <f t="shared" si="317"/>
        <v>5.81</v>
      </c>
      <c r="Y1402" t="str">
        <f t="shared" si="318"/>
        <v>Yes</v>
      </c>
      <c r="Z1402" t="str">
        <f t="shared" si="319"/>
        <v>No</v>
      </c>
      <c r="AA1402" t="str">
        <f t="shared" si="320"/>
        <v>No</v>
      </c>
      <c r="AB1402">
        <f t="shared" si="321"/>
        <v>0</v>
      </c>
      <c r="AC1402" t="str">
        <f t="shared" si="322"/>
        <v>No</v>
      </c>
      <c r="AD1402" t="str">
        <f t="shared" si="323"/>
        <v>Obesity</v>
      </c>
      <c r="AE1402" t="str">
        <f t="shared" si="324"/>
        <v>Prediabetes</v>
      </c>
      <c r="AF1402" t="str">
        <f t="shared" si="325"/>
        <v>12-Oct-1969</v>
      </c>
      <c r="AG1402" s="18">
        <f>VLOOKUP($U1402,$A1401:$Q$2344,13,FALSE)</f>
        <v>11729.68</v>
      </c>
      <c r="AH1402" t="str">
        <f t="shared" si="326"/>
        <v>tier - 3</v>
      </c>
      <c r="AI1402" t="str">
        <f t="shared" si="327"/>
        <v>tier - 1</v>
      </c>
      <c r="AJ1402" t="str">
        <f t="shared" si="328"/>
        <v>R1024</v>
      </c>
      <c r="AK1402">
        <f t="shared" si="329"/>
        <v>53</v>
      </c>
    </row>
    <row r="1403" spans="1:37" ht="15.6" x14ac:dyDescent="0.3">
      <c r="A1403" s="1" t="s">
        <v>969</v>
      </c>
      <c r="B1403" t="s">
        <v>5997</v>
      </c>
      <c r="C1403">
        <v>32.340000000000003</v>
      </c>
      <c r="D1403">
        <v>11.2</v>
      </c>
      <c r="E1403" t="s">
        <v>2380</v>
      </c>
      <c r="F1403" t="s">
        <v>2380</v>
      </c>
      <c r="G1403" t="s">
        <v>2380</v>
      </c>
      <c r="H1403">
        <v>0</v>
      </c>
      <c r="I1403" t="s">
        <v>2380</v>
      </c>
      <c r="J1403" t="s">
        <v>8344</v>
      </c>
      <c r="K1403" t="s">
        <v>8348</v>
      </c>
      <c r="L1403" t="s">
        <v>9655</v>
      </c>
      <c r="M1403" s="15">
        <v>11730.82</v>
      </c>
      <c r="N1403" t="s">
        <v>12</v>
      </c>
      <c r="O1403" t="s">
        <v>12</v>
      </c>
      <c r="P1403" t="s">
        <v>535</v>
      </c>
      <c r="Q1403">
        <v>38</v>
      </c>
      <c r="U1403" s="1" t="s">
        <v>969</v>
      </c>
      <c r="V1403" t="str">
        <f t="shared" si="315"/>
        <v>Gibbs</v>
      </c>
      <c r="W1403">
        <f t="shared" si="316"/>
        <v>32.340000000000003</v>
      </c>
      <c r="X1403">
        <f t="shared" si="317"/>
        <v>11.2</v>
      </c>
      <c r="Y1403" t="str">
        <f t="shared" si="318"/>
        <v>No</v>
      </c>
      <c r="Z1403" t="str">
        <f t="shared" si="319"/>
        <v>No</v>
      </c>
      <c r="AA1403" t="str">
        <f t="shared" si="320"/>
        <v>No</v>
      </c>
      <c r="AB1403">
        <f t="shared" si="321"/>
        <v>0</v>
      </c>
      <c r="AC1403" t="str">
        <f t="shared" si="322"/>
        <v>No</v>
      </c>
      <c r="AD1403" t="str">
        <f t="shared" si="323"/>
        <v>Obesity</v>
      </c>
      <c r="AE1403" t="str">
        <f t="shared" si="324"/>
        <v>Diabetes</v>
      </c>
      <c r="AF1403" t="str">
        <f t="shared" si="325"/>
        <v>26-Nov-1984</v>
      </c>
      <c r="AG1403" s="18">
        <f>VLOOKUP($U1403,$A1402:$Q$2344,13,FALSE)</f>
        <v>11730.82</v>
      </c>
      <c r="AH1403" t="str">
        <f t="shared" si="326"/>
        <v>tier - 3</v>
      </c>
      <c r="AI1403" t="str">
        <f t="shared" si="327"/>
        <v>tier - 3</v>
      </c>
      <c r="AJ1403" t="str">
        <f t="shared" si="328"/>
        <v>R1026</v>
      </c>
      <c r="AK1403">
        <f t="shared" si="329"/>
        <v>38</v>
      </c>
    </row>
    <row r="1404" spans="1:37" ht="15.6" x14ac:dyDescent="0.3">
      <c r="A1404" s="1" t="s">
        <v>968</v>
      </c>
      <c r="B1404" t="s">
        <v>5998</v>
      </c>
      <c r="C1404">
        <v>27.5</v>
      </c>
      <c r="D1404">
        <v>10.75</v>
      </c>
      <c r="E1404" t="s">
        <v>2380</v>
      </c>
      <c r="F1404" t="s">
        <v>2380</v>
      </c>
      <c r="G1404" t="s">
        <v>2380</v>
      </c>
      <c r="H1404">
        <v>0</v>
      </c>
      <c r="I1404" t="s">
        <v>2380</v>
      </c>
      <c r="J1404" t="s">
        <v>8345</v>
      </c>
      <c r="K1404" t="s">
        <v>8348</v>
      </c>
      <c r="L1404" t="s">
        <v>9656</v>
      </c>
      <c r="M1404" s="15">
        <v>11735.88</v>
      </c>
      <c r="N1404" t="s">
        <v>12</v>
      </c>
      <c r="O1404" t="s">
        <v>16</v>
      </c>
      <c r="P1404" t="s">
        <v>23</v>
      </c>
      <c r="Q1404">
        <v>58</v>
      </c>
      <c r="U1404" s="1" t="s">
        <v>968</v>
      </c>
      <c r="V1404" t="str">
        <f t="shared" si="315"/>
        <v>Trom</v>
      </c>
      <c r="W1404">
        <f t="shared" si="316"/>
        <v>27.5</v>
      </c>
      <c r="X1404">
        <f t="shared" si="317"/>
        <v>10.75</v>
      </c>
      <c r="Y1404" t="str">
        <f t="shared" si="318"/>
        <v>No</v>
      </c>
      <c r="Z1404" t="str">
        <f t="shared" si="319"/>
        <v>No</v>
      </c>
      <c r="AA1404" t="str">
        <f t="shared" si="320"/>
        <v>No</v>
      </c>
      <c r="AB1404">
        <f t="shared" si="321"/>
        <v>0</v>
      </c>
      <c r="AC1404" t="str">
        <f t="shared" si="322"/>
        <v>No</v>
      </c>
      <c r="AD1404" t="str">
        <f t="shared" si="323"/>
        <v>Over weight</v>
      </c>
      <c r="AE1404" t="str">
        <f t="shared" si="324"/>
        <v>Diabetes</v>
      </c>
      <c r="AF1404" t="str">
        <f t="shared" si="325"/>
        <v>9-Nov-1964</v>
      </c>
      <c r="AG1404" s="18">
        <f>VLOOKUP($U1404,$A1403:$Q$2344,13,FALSE)</f>
        <v>11735.88</v>
      </c>
      <c r="AH1404" t="str">
        <f t="shared" si="326"/>
        <v>tier - 3</v>
      </c>
      <c r="AI1404" t="str">
        <f t="shared" si="327"/>
        <v>tier - 1</v>
      </c>
      <c r="AJ1404" t="str">
        <f t="shared" si="328"/>
        <v>R1012</v>
      </c>
      <c r="AK1404">
        <f t="shared" si="329"/>
        <v>58</v>
      </c>
    </row>
    <row r="1405" spans="1:37" ht="15.6" x14ac:dyDescent="0.3">
      <c r="A1405" s="1" t="s">
        <v>967</v>
      </c>
      <c r="B1405" t="s">
        <v>5999</v>
      </c>
      <c r="C1405">
        <v>25.8</v>
      </c>
      <c r="D1405">
        <v>7.8</v>
      </c>
      <c r="E1405" t="s">
        <v>2380</v>
      </c>
      <c r="F1405" t="s">
        <v>2380</v>
      </c>
      <c r="G1405" t="s">
        <v>2380</v>
      </c>
      <c r="H1405">
        <v>0</v>
      </c>
      <c r="I1405" t="s">
        <v>2380</v>
      </c>
      <c r="J1405" t="s">
        <v>8345</v>
      </c>
      <c r="K1405" t="s">
        <v>8348</v>
      </c>
      <c r="L1405" t="s">
        <v>9657</v>
      </c>
      <c r="M1405" s="15">
        <v>11737.85</v>
      </c>
      <c r="N1405" t="s">
        <v>12</v>
      </c>
      <c r="O1405" t="s">
        <v>16</v>
      </c>
      <c r="P1405" t="s">
        <v>42</v>
      </c>
      <c r="Q1405">
        <v>34</v>
      </c>
      <c r="U1405" s="1" t="s">
        <v>967</v>
      </c>
      <c r="V1405" t="str">
        <f t="shared" si="315"/>
        <v>Sizer</v>
      </c>
      <c r="W1405">
        <f t="shared" si="316"/>
        <v>25.8</v>
      </c>
      <c r="X1405">
        <f t="shared" si="317"/>
        <v>7.8</v>
      </c>
      <c r="Y1405" t="str">
        <f t="shared" si="318"/>
        <v>No</v>
      </c>
      <c r="Z1405" t="str">
        <f t="shared" si="319"/>
        <v>No</v>
      </c>
      <c r="AA1405" t="str">
        <f t="shared" si="320"/>
        <v>No</v>
      </c>
      <c r="AB1405">
        <f t="shared" si="321"/>
        <v>0</v>
      </c>
      <c r="AC1405" t="str">
        <f t="shared" si="322"/>
        <v>No</v>
      </c>
      <c r="AD1405" t="str">
        <f t="shared" si="323"/>
        <v>Over weight</v>
      </c>
      <c r="AE1405" t="str">
        <f t="shared" si="324"/>
        <v>Diabetes</v>
      </c>
      <c r="AF1405" t="str">
        <f t="shared" si="325"/>
        <v>5-Sep-1988</v>
      </c>
      <c r="AG1405" s="18">
        <f>VLOOKUP($U1405,$A1404:$Q$2344,13,FALSE)</f>
        <v>11737.85</v>
      </c>
      <c r="AH1405" t="str">
        <f t="shared" si="326"/>
        <v>tier - 3</v>
      </c>
      <c r="AI1405" t="str">
        <f t="shared" si="327"/>
        <v>tier - 1</v>
      </c>
      <c r="AJ1405" t="str">
        <f t="shared" si="328"/>
        <v>R1011</v>
      </c>
      <c r="AK1405">
        <f t="shared" si="329"/>
        <v>34</v>
      </c>
    </row>
    <row r="1406" spans="1:37" ht="15.6" x14ac:dyDescent="0.3">
      <c r="A1406" s="1" t="s">
        <v>966</v>
      </c>
      <c r="B1406" t="s">
        <v>6000</v>
      </c>
      <c r="C1406">
        <v>25</v>
      </c>
      <c r="D1406">
        <v>7.04</v>
      </c>
      <c r="E1406" t="s">
        <v>2380</v>
      </c>
      <c r="F1406" t="s">
        <v>2380</v>
      </c>
      <c r="G1406" t="s">
        <v>2380</v>
      </c>
      <c r="H1406">
        <v>0</v>
      </c>
      <c r="I1406" t="s">
        <v>2380</v>
      </c>
      <c r="J1406" t="s">
        <v>8345</v>
      </c>
      <c r="K1406" t="s">
        <v>8348</v>
      </c>
      <c r="L1406" t="s">
        <v>9658</v>
      </c>
      <c r="M1406" s="15">
        <v>11741.73</v>
      </c>
      <c r="N1406" t="s">
        <v>12</v>
      </c>
      <c r="O1406" t="s">
        <v>16</v>
      </c>
      <c r="P1406" t="s">
        <v>42</v>
      </c>
      <c r="Q1406">
        <v>53</v>
      </c>
      <c r="U1406" s="1" t="s">
        <v>966</v>
      </c>
      <c r="V1406" t="str">
        <f t="shared" si="315"/>
        <v>Ellison</v>
      </c>
      <c r="W1406">
        <f t="shared" si="316"/>
        <v>25</v>
      </c>
      <c r="X1406">
        <f t="shared" si="317"/>
        <v>7.04</v>
      </c>
      <c r="Y1406" t="str">
        <f t="shared" si="318"/>
        <v>No</v>
      </c>
      <c r="Z1406" t="str">
        <f t="shared" si="319"/>
        <v>No</v>
      </c>
      <c r="AA1406" t="str">
        <f t="shared" si="320"/>
        <v>No</v>
      </c>
      <c r="AB1406">
        <f t="shared" si="321"/>
        <v>0</v>
      </c>
      <c r="AC1406" t="str">
        <f t="shared" si="322"/>
        <v>No</v>
      </c>
      <c r="AD1406" t="str">
        <f t="shared" si="323"/>
        <v>Over weight</v>
      </c>
      <c r="AE1406" t="str">
        <f t="shared" si="324"/>
        <v>Diabetes</v>
      </c>
      <c r="AF1406" t="str">
        <f t="shared" si="325"/>
        <v>12-Nov-1969</v>
      </c>
      <c r="AG1406" s="18">
        <f>VLOOKUP($U1406,$A1405:$Q$2344,13,FALSE)</f>
        <v>11741.73</v>
      </c>
      <c r="AH1406" t="str">
        <f t="shared" si="326"/>
        <v>tier - 3</v>
      </c>
      <c r="AI1406" t="str">
        <f t="shared" si="327"/>
        <v>tier - 1</v>
      </c>
      <c r="AJ1406" t="str">
        <f t="shared" si="328"/>
        <v>R1011</v>
      </c>
      <c r="AK1406">
        <f t="shared" si="329"/>
        <v>53</v>
      </c>
    </row>
    <row r="1407" spans="1:37" ht="15.6" x14ac:dyDescent="0.3">
      <c r="A1407" s="1" t="s">
        <v>965</v>
      </c>
      <c r="B1407" t="s">
        <v>6001</v>
      </c>
      <c r="C1407">
        <v>41.2</v>
      </c>
      <c r="D1407">
        <v>4.18</v>
      </c>
      <c r="E1407" t="s">
        <v>2381</v>
      </c>
      <c r="F1407" t="s">
        <v>2380</v>
      </c>
      <c r="G1407" t="s">
        <v>2380</v>
      </c>
      <c r="H1407">
        <v>0</v>
      </c>
      <c r="I1407" t="s">
        <v>2380</v>
      </c>
      <c r="J1407" t="s">
        <v>8344</v>
      </c>
      <c r="K1407" t="s">
        <v>8350</v>
      </c>
      <c r="L1407" t="s">
        <v>9659</v>
      </c>
      <c r="M1407" s="15">
        <v>11743.3</v>
      </c>
      <c r="N1407" t="s">
        <v>12</v>
      </c>
      <c r="O1407" t="s">
        <v>12</v>
      </c>
      <c r="P1407" t="s">
        <v>13</v>
      </c>
      <c r="Q1407">
        <v>59</v>
      </c>
      <c r="U1407" s="1" t="s">
        <v>965</v>
      </c>
      <c r="V1407" t="str">
        <f t="shared" si="315"/>
        <v>Sulkowski</v>
      </c>
      <c r="W1407">
        <f t="shared" si="316"/>
        <v>41.2</v>
      </c>
      <c r="X1407">
        <f t="shared" si="317"/>
        <v>4.18</v>
      </c>
      <c r="Y1407" t="str">
        <f t="shared" si="318"/>
        <v>Yes</v>
      </c>
      <c r="Z1407" t="str">
        <f t="shared" si="319"/>
        <v>No</v>
      </c>
      <c r="AA1407" t="str">
        <f t="shared" si="320"/>
        <v>No</v>
      </c>
      <c r="AB1407">
        <f t="shared" si="321"/>
        <v>0</v>
      </c>
      <c r="AC1407" t="str">
        <f t="shared" si="322"/>
        <v>No</v>
      </c>
      <c r="AD1407" t="str">
        <f t="shared" si="323"/>
        <v>Obesity</v>
      </c>
      <c r="AE1407" t="str">
        <f t="shared" si="324"/>
        <v>Normal</v>
      </c>
      <c r="AF1407" t="str">
        <f t="shared" si="325"/>
        <v>9-Jun-1963</v>
      </c>
      <c r="AG1407" s="18">
        <f>VLOOKUP($U1407,$A1406:$Q$2344,13,FALSE)</f>
        <v>11743.3</v>
      </c>
      <c r="AH1407" t="str">
        <f t="shared" si="326"/>
        <v>tier - 3</v>
      </c>
      <c r="AI1407" t="str">
        <f t="shared" si="327"/>
        <v>tier - 3</v>
      </c>
      <c r="AJ1407" t="str">
        <f t="shared" si="328"/>
        <v>R1013</v>
      </c>
      <c r="AK1407">
        <f t="shared" si="329"/>
        <v>59</v>
      </c>
    </row>
    <row r="1408" spans="1:37" ht="15.6" x14ac:dyDescent="0.3">
      <c r="A1408" s="1" t="s">
        <v>964</v>
      </c>
      <c r="B1408" t="s">
        <v>6002</v>
      </c>
      <c r="C1408">
        <v>17.78</v>
      </c>
      <c r="D1408">
        <v>8.19</v>
      </c>
      <c r="E1408" t="s">
        <v>2380</v>
      </c>
      <c r="F1408" t="s">
        <v>2380</v>
      </c>
      <c r="G1408" t="s">
        <v>2380</v>
      </c>
      <c r="H1408">
        <v>0</v>
      </c>
      <c r="I1408" t="s">
        <v>2380</v>
      </c>
      <c r="J1408" t="s">
        <v>8347</v>
      </c>
      <c r="K1408" t="s">
        <v>8348</v>
      </c>
      <c r="L1408" t="s">
        <v>9660</v>
      </c>
      <c r="M1408" s="15">
        <v>11743.93</v>
      </c>
      <c r="N1408" t="s">
        <v>12</v>
      </c>
      <c r="O1408" t="s">
        <v>16</v>
      </c>
      <c r="P1408" t="s">
        <v>23</v>
      </c>
      <c r="Q1408">
        <v>58</v>
      </c>
      <c r="U1408" s="1" t="s">
        <v>964</v>
      </c>
      <c r="V1408" t="str">
        <f t="shared" si="315"/>
        <v>Maringo</v>
      </c>
      <c r="W1408">
        <f t="shared" si="316"/>
        <v>17.78</v>
      </c>
      <c r="X1408">
        <f t="shared" si="317"/>
        <v>8.19</v>
      </c>
      <c r="Y1408" t="str">
        <f t="shared" si="318"/>
        <v>No</v>
      </c>
      <c r="Z1408" t="str">
        <f t="shared" si="319"/>
        <v>No</v>
      </c>
      <c r="AA1408" t="str">
        <f t="shared" si="320"/>
        <v>No</v>
      </c>
      <c r="AB1408">
        <f t="shared" si="321"/>
        <v>0</v>
      </c>
      <c r="AC1408" t="str">
        <f t="shared" si="322"/>
        <v>No</v>
      </c>
      <c r="AD1408" t="str">
        <f t="shared" si="323"/>
        <v>Underweight</v>
      </c>
      <c r="AE1408" t="str">
        <f t="shared" si="324"/>
        <v>Diabetes</v>
      </c>
      <c r="AF1408" t="str">
        <f t="shared" si="325"/>
        <v>2-Dec-1964</v>
      </c>
      <c r="AG1408" s="18">
        <f>VLOOKUP($U1408,$A1407:$Q$2344,13,FALSE)</f>
        <v>11743.93</v>
      </c>
      <c r="AH1408" t="str">
        <f t="shared" si="326"/>
        <v>tier - 3</v>
      </c>
      <c r="AI1408" t="str">
        <f t="shared" si="327"/>
        <v>tier - 1</v>
      </c>
      <c r="AJ1408" t="str">
        <f t="shared" si="328"/>
        <v>R1012</v>
      </c>
      <c r="AK1408">
        <f t="shared" si="329"/>
        <v>58</v>
      </c>
    </row>
    <row r="1409" spans="1:37" ht="15.6" x14ac:dyDescent="0.3">
      <c r="A1409" s="1" t="s">
        <v>963</v>
      </c>
      <c r="B1409" t="s">
        <v>6003</v>
      </c>
      <c r="C1409">
        <v>40.119999999999997</v>
      </c>
      <c r="D1409">
        <v>6.22</v>
      </c>
      <c r="E1409" t="s">
        <v>2381</v>
      </c>
      <c r="F1409" t="s">
        <v>2380</v>
      </c>
      <c r="G1409" t="s">
        <v>2381</v>
      </c>
      <c r="H1409">
        <v>1</v>
      </c>
      <c r="I1409" t="s">
        <v>2380</v>
      </c>
      <c r="J1409" t="s">
        <v>8344</v>
      </c>
      <c r="K1409" t="s">
        <v>8349</v>
      </c>
      <c r="L1409" t="s">
        <v>9661</v>
      </c>
      <c r="M1409" s="15">
        <v>11752.68</v>
      </c>
      <c r="N1409" t="s">
        <v>12</v>
      </c>
      <c r="O1409" t="s">
        <v>16</v>
      </c>
      <c r="P1409" t="s">
        <v>535</v>
      </c>
      <c r="Q1409">
        <v>43</v>
      </c>
      <c r="U1409" s="1" t="s">
        <v>963</v>
      </c>
      <c r="V1409" t="str">
        <f t="shared" si="315"/>
        <v>Lattin</v>
      </c>
      <c r="W1409">
        <f t="shared" si="316"/>
        <v>40.119999999999997</v>
      </c>
      <c r="X1409">
        <f t="shared" si="317"/>
        <v>6.22</v>
      </c>
      <c r="Y1409" t="str">
        <f t="shared" si="318"/>
        <v>Yes</v>
      </c>
      <c r="Z1409" t="str">
        <f t="shared" si="319"/>
        <v>No</v>
      </c>
      <c r="AA1409" t="str">
        <f t="shared" si="320"/>
        <v>Yes</v>
      </c>
      <c r="AB1409">
        <f t="shared" si="321"/>
        <v>1</v>
      </c>
      <c r="AC1409" t="str">
        <f t="shared" si="322"/>
        <v>No</v>
      </c>
      <c r="AD1409" t="str">
        <f t="shared" si="323"/>
        <v>Obesity</v>
      </c>
      <c r="AE1409" t="str">
        <f t="shared" si="324"/>
        <v>Prediabetes</v>
      </c>
      <c r="AF1409" t="str">
        <f t="shared" si="325"/>
        <v>6-Nov-1979</v>
      </c>
      <c r="AG1409" s="18">
        <f>VLOOKUP($U1409,$A1408:$Q$2344,13,FALSE)</f>
        <v>11752.68</v>
      </c>
      <c r="AH1409" t="str">
        <f t="shared" si="326"/>
        <v>tier - 3</v>
      </c>
      <c r="AI1409" t="str">
        <f t="shared" si="327"/>
        <v>tier - 1</v>
      </c>
      <c r="AJ1409" t="str">
        <f t="shared" si="328"/>
        <v>R1026</v>
      </c>
      <c r="AK1409">
        <f t="shared" si="329"/>
        <v>43</v>
      </c>
    </row>
    <row r="1410" spans="1:37" ht="15.6" x14ac:dyDescent="0.3">
      <c r="A1410" s="1" t="s">
        <v>962</v>
      </c>
      <c r="B1410" t="s">
        <v>6004</v>
      </c>
      <c r="C1410">
        <v>19.350000000000001</v>
      </c>
      <c r="D1410">
        <v>8.2200000000000006</v>
      </c>
      <c r="E1410" t="s">
        <v>2381</v>
      </c>
      <c r="F1410" t="s">
        <v>2380</v>
      </c>
      <c r="G1410" t="s">
        <v>2380</v>
      </c>
      <c r="H1410">
        <v>0</v>
      </c>
      <c r="I1410" t="s">
        <v>2380</v>
      </c>
      <c r="J1410" t="s">
        <v>8346</v>
      </c>
      <c r="K1410" t="s">
        <v>8348</v>
      </c>
      <c r="L1410" t="s">
        <v>9662</v>
      </c>
      <c r="M1410" s="15">
        <v>11763</v>
      </c>
      <c r="N1410" t="s">
        <v>12</v>
      </c>
      <c r="O1410" t="s">
        <v>12</v>
      </c>
      <c r="P1410" t="s">
        <v>168</v>
      </c>
      <c r="Q1410">
        <v>56</v>
      </c>
      <c r="U1410" s="1" t="s">
        <v>962</v>
      </c>
      <c r="V1410" t="str">
        <f t="shared" si="315"/>
        <v>Deblander</v>
      </c>
      <c r="W1410">
        <f t="shared" si="316"/>
        <v>19.350000000000001</v>
      </c>
      <c r="X1410">
        <f t="shared" si="317"/>
        <v>8.2200000000000006</v>
      </c>
      <c r="Y1410" t="str">
        <f t="shared" si="318"/>
        <v>Yes</v>
      </c>
      <c r="Z1410" t="str">
        <f t="shared" si="319"/>
        <v>No</v>
      </c>
      <c r="AA1410" t="str">
        <f t="shared" si="320"/>
        <v>No</v>
      </c>
      <c r="AB1410">
        <f t="shared" si="321"/>
        <v>0</v>
      </c>
      <c r="AC1410" t="str">
        <f t="shared" si="322"/>
        <v>No</v>
      </c>
      <c r="AD1410" t="str">
        <f t="shared" si="323"/>
        <v>Normal weight</v>
      </c>
      <c r="AE1410" t="str">
        <f t="shared" si="324"/>
        <v>Diabetes</v>
      </c>
      <c r="AF1410" t="str">
        <f t="shared" si="325"/>
        <v>25-Jul-1966</v>
      </c>
      <c r="AG1410" s="18">
        <f>VLOOKUP($U1410,$A1409:$Q$2344,13,FALSE)</f>
        <v>11763</v>
      </c>
      <c r="AH1410" t="str">
        <f t="shared" si="326"/>
        <v>tier - 3</v>
      </c>
      <c r="AI1410" t="str">
        <f t="shared" si="327"/>
        <v>tier - 3</v>
      </c>
      <c r="AJ1410" t="str">
        <f t="shared" si="328"/>
        <v>R1016</v>
      </c>
      <c r="AK1410">
        <f t="shared" si="329"/>
        <v>56</v>
      </c>
    </row>
    <row r="1411" spans="1:37" ht="15.6" x14ac:dyDescent="0.3">
      <c r="A1411" s="1" t="s">
        <v>961</v>
      </c>
      <c r="B1411" t="s">
        <v>6005</v>
      </c>
      <c r="C1411">
        <v>36.69</v>
      </c>
      <c r="D1411">
        <v>6.15</v>
      </c>
      <c r="E1411" t="s">
        <v>2380</v>
      </c>
      <c r="F1411" t="s">
        <v>2380</v>
      </c>
      <c r="G1411" t="s">
        <v>2380</v>
      </c>
      <c r="H1411">
        <v>0</v>
      </c>
      <c r="I1411" t="s">
        <v>2380</v>
      </c>
      <c r="J1411" t="s">
        <v>8344</v>
      </c>
      <c r="K1411" t="s">
        <v>8349</v>
      </c>
      <c r="L1411" t="s">
        <v>9663</v>
      </c>
      <c r="M1411" s="15">
        <v>11773.06</v>
      </c>
      <c r="N1411" t="s">
        <v>12</v>
      </c>
      <c r="O1411" t="s">
        <v>12</v>
      </c>
      <c r="P1411" t="s">
        <v>535</v>
      </c>
      <c r="Q1411">
        <v>40</v>
      </c>
      <c r="U1411" s="1" t="s">
        <v>961</v>
      </c>
      <c r="V1411" t="str">
        <f t="shared" ref="V1411:V1474" si="330">VLOOKUP($U1411,$A1410:$Q3753,2,FALSE)</f>
        <v>O'Neill</v>
      </c>
      <c r="W1411">
        <f t="shared" ref="W1411:W1474" si="331">VLOOKUP($U1411,$A1410:$Q3753,3,FALSE)</f>
        <v>36.69</v>
      </c>
      <c r="X1411">
        <f t="shared" ref="X1411:X1474" si="332">VLOOKUP($U1411,$A1410:$Q3753,4,FALSE)</f>
        <v>6.15</v>
      </c>
      <c r="Y1411" t="str">
        <f t="shared" ref="Y1411:Y1474" si="333">VLOOKUP($U1411,$A1410:$Q3753,5,FALSE)</f>
        <v>No</v>
      </c>
      <c r="Z1411" t="str">
        <f t="shared" ref="Z1411:Z1474" si="334">VLOOKUP($U1411,$A1410:$Q3753,6,FALSE)</f>
        <v>No</v>
      </c>
      <c r="AA1411" t="str">
        <f t="shared" ref="AA1411:AA1474" si="335">VLOOKUP($U1411,$A1410:$Q3753,7,FALSE)</f>
        <v>No</v>
      </c>
      <c r="AB1411">
        <f t="shared" ref="AB1411:AB1474" si="336">VLOOKUP($U1411,$A1410:$Q3753,8,FALSE)</f>
        <v>0</v>
      </c>
      <c r="AC1411" t="str">
        <f t="shared" ref="AC1411:AC1474" si="337">VLOOKUP($U1411,$A1410:$Q3753,9,FALSE)</f>
        <v>No</v>
      </c>
      <c r="AD1411" t="str">
        <f t="shared" ref="AD1411:AD1474" si="338">VLOOKUP($U1411,$A1410:$Q3753,10,FALSE)</f>
        <v>Obesity</v>
      </c>
      <c r="AE1411" t="str">
        <f t="shared" ref="AE1411:AE1474" si="339">VLOOKUP($U1411,$A1410:$Q3753,11,FALSE)</f>
        <v>Prediabetes</v>
      </c>
      <c r="AF1411" t="str">
        <f t="shared" ref="AF1411:AF1474" si="340">VLOOKUP($U1411,$A1410:$Q3753,12,FALSE)</f>
        <v>20-Nov-1982</v>
      </c>
      <c r="AG1411" s="18">
        <f>VLOOKUP($U1411,$A1410:$Q$2344,13,FALSE)</f>
        <v>11773.06</v>
      </c>
      <c r="AH1411" t="str">
        <f t="shared" ref="AH1411:AH1474" si="341">VLOOKUP($U1411,$A1410:$Q3753,14,FALSE)</f>
        <v>tier - 3</v>
      </c>
      <c r="AI1411" t="str">
        <f t="shared" ref="AI1411:AI1474" si="342">VLOOKUP($U1411,$A1410:$Q3753,15,FALSE)</f>
        <v>tier - 3</v>
      </c>
      <c r="AJ1411" t="str">
        <f t="shared" ref="AJ1411:AJ1474" si="343">VLOOKUP($U1411,$A1410:$Q3753,16,FALSE)</f>
        <v>R1026</v>
      </c>
      <c r="AK1411">
        <f t="shared" ref="AK1411:AK1474" si="344">VLOOKUP($U1411,$A1410:$Q3753,17,FALSE)</f>
        <v>40</v>
      </c>
    </row>
    <row r="1412" spans="1:37" ht="15.6" x14ac:dyDescent="0.3">
      <c r="A1412" s="1" t="s">
        <v>960</v>
      </c>
      <c r="B1412" t="s">
        <v>5755</v>
      </c>
      <c r="C1412">
        <v>28.51</v>
      </c>
      <c r="D1412">
        <v>5.65</v>
      </c>
      <c r="E1412" t="s">
        <v>2381</v>
      </c>
      <c r="F1412" t="s">
        <v>2380</v>
      </c>
      <c r="G1412" t="s">
        <v>2380</v>
      </c>
      <c r="H1412">
        <v>1</v>
      </c>
      <c r="I1412" t="s">
        <v>2380</v>
      </c>
      <c r="J1412" t="s">
        <v>8345</v>
      </c>
      <c r="K1412" t="s">
        <v>8350</v>
      </c>
      <c r="L1412" t="s">
        <v>9639</v>
      </c>
      <c r="M1412" s="15">
        <v>11830.61</v>
      </c>
      <c r="N1412" t="s">
        <v>12</v>
      </c>
      <c r="O1412" t="s">
        <v>16</v>
      </c>
      <c r="P1412" t="s">
        <v>23</v>
      </c>
      <c r="Q1412">
        <v>57</v>
      </c>
      <c r="U1412" s="1" t="s">
        <v>960</v>
      </c>
      <c r="V1412" t="str">
        <f t="shared" si="330"/>
        <v>Davis</v>
      </c>
      <c r="W1412">
        <f t="shared" si="331"/>
        <v>28.51</v>
      </c>
      <c r="X1412">
        <f t="shared" si="332"/>
        <v>5.65</v>
      </c>
      <c r="Y1412" t="str">
        <f t="shared" si="333"/>
        <v>Yes</v>
      </c>
      <c r="Z1412" t="str">
        <f t="shared" si="334"/>
        <v>No</v>
      </c>
      <c r="AA1412" t="str">
        <f t="shared" si="335"/>
        <v>No</v>
      </c>
      <c r="AB1412">
        <f t="shared" si="336"/>
        <v>1</v>
      </c>
      <c r="AC1412" t="str">
        <f t="shared" si="337"/>
        <v>No</v>
      </c>
      <c r="AD1412" t="str">
        <f t="shared" si="338"/>
        <v>Over weight</v>
      </c>
      <c r="AE1412" t="str">
        <f t="shared" si="339"/>
        <v>Normal</v>
      </c>
      <c r="AF1412" t="str">
        <f t="shared" si="340"/>
        <v>3-Oct-1965</v>
      </c>
      <c r="AG1412" s="18">
        <f>VLOOKUP($U1412,$A1411:$Q$2344,13,FALSE)</f>
        <v>11830.61</v>
      </c>
      <c r="AH1412" t="str">
        <f t="shared" si="341"/>
        <v>tier - 3</v>
      </c>
      <c r="AI1412" t="str">
        <f t="shared" si="342"/>
        <v>tier - 1</v>
      </c>
      <c r="AJ1412" t="str">
        <f t="shared" si="343"/>
        <v>R1012</v>
      </c>
      <c r="AK1412">
        <f t="shared" si="344"/>
        <v>57</v>
      </c>
    </row>
    <row r="1413" spans="1:37" ht="15.6" x14ac:dyDescent="0.3">
      <c r="A1413" s="1" t="s">
        <v>959</v>
      </c>
      <c r="B1413" t="s">
        <v>6006</v>
      </c>
      <c r="C1413">
        <v>30.21</v>
      </c>
      <c r="D1413">
        <v>5.5</v>
      </c>
      <c r="E1413" t="s">
        <v>2380</v>
      </c>
      <c r="F1413" t="s">
        <v>2380</v>
      </c>
      <c r="G1413" t="s">
        <v>2380</v>
      </c>
      <c r="H1413">
        <v>1</v>
      </c>
      <c r="I1413" t="s">
        <v>2380</v>
      </c>
      <c r="J1413" t="s">
        <v>8344</v>
      </c>
      <c r="K1413" t="s">
        <v>8350</v>
      </c>
      <c r="L1413" t="s">
        <v>9664</v>
      </c>
      <c r="M1413" s="15">
        <v>11833.78</v>
      </c>
      <c r="N1413" t="s">
        <v>12</v>
      </c>
      <c r="O1413" t="s">
        <v>12</v>
      </c>
      <c r="P1413" t="s">
        <v>13</v>
      </c>
      <c r="Q1413">
        <v>58</v>
      </c>
      <c r="U1413" s="1" t="s">
        <v>959</v>
      </c>
      <c r="V1413" t="str">
        <f t="shared" si="330"/>
        <v>Stanek</v>
      </c>
      <c r="W1413">
        <f t="shared" si="331"/>
        <v>30.21</v>
      </c>
      <c r="X1413">
        <f t="shared" si="332"/>
        <v>5.5</v>
      </c>
      <c r="Y1413" t="str">
        <f t="shared" si="333"/>
        <v>No</v>
      </c>
      <c r="Z1413" t="str">
        <f t="shared" si="334"/>
        <v>No</v>
      </c>
      <c r="AA1413" t="str">
        <f t="shared" si="335"/>
        <v>No</v>
      </c>
      <c r="AB1413">
        <f t="shared" si="336"/>
        <v>1</v>
      </c>
      <c r="AC1413" t="str">
        <f t="shared" si="337"/>
        <v>No</v>
      </c>
      <c r="AD1413" t="str">
        <f t="shared" si="338"/>
        <v>Obesity</v>
      </c>
      <c r="AE1413" t="str">
        <f t="shared" si="339"/>
        <v>Normal</v>
      </c>
      <c r="AF1413" t="str">
        <f t="shared" si="340"/>
        <v>27-Jun-1964</v>
      </c>
      <c r="AG1413" s="18">
        <f>VLOOKUP($U1413,$A1412:$Q$2344,13,FALSE)</f>
        <v>11833.78</v>
      </c>
      <c r="AH1413" t="str">
        <f t="shared" si="341"/>
        <v>tier - 3</v>
      </c>
      <c r="AI1413" t="str">
        <f t="shared" si="342"/>
        <v>tier - 3</v>
      </c>
      <c r="AJ1413" t="str">
        <f t="shared" si="343"/>
        <v>R1013</v>
      </c>
      <c r="AK1413">
        <f t="shared" si="344"/>
        <v>58</v>
      </c>
    </row>
    <row r="1414" spans="1:37" ht="15.6" x14ac:dyDescent="0.3">
      <c r="A1414" s="1" t="s">
        <v>958</v>
      </c>
      <c r="B1414" t="s">
        <v>5855</v>
      </c>
      <c r="C1414">
        <v>24.33</v>
      </c>
      <c r="D1414">
        <v>8</v>
      </c>
      <c r="E1414" t="s">
        <v>2380</v>
      </c>
      <c r="F1414" t="s">
        <v>2380</v>
      </c>
      <c r="G1414" t="s">
        <v>2380</v>
      </c>
      <c r="H1414">
        <v>0</v>
      </c>
      <c r="I1414" t="s">
        <v>2380</v>
      </c>
      <c r="J1414" t="s">
        <v>8346</v>
      </c>
      <c r="K1414" t="s">
        <v>8348</v>
      </c>
      <c r="L1414" t="s">
        <v>9479</v>
      </c>
      <c r="M1414" s="15">
        <v>11837.16</v>
      </c>
      <c r="N1414" t="s">
        <v>12</v>
      </c>
      <c r="O1414" t="s">
        <v>12</v>
      </c>
      <c r="P1414" t="s">
        <v>42</v>
      </c>
      <c r="Q1414">
        <v>58</v>
      </c>
      <c r="U1414" s="1" t="s">
        <v>958</v>
      </c>
      <c r="V1414" t="str">
        <f t="shared" si="330"/>
        <v>Harris</v>
      </c>
      <c r="W1414">
        <f t="shared" si="331"/>
        <v>24.33</v>
      </c>
      <c r="X1414">
        <f t="shared" si="332"/>
        <v>8</v>
      </c>
      <c r="Y1414" t="str">
        <f t="shared" si="333"/>
        <v>No</v>
      </c>
      <c r="Z1414" t="str">
        <f t="shared" si="334"/>
        <v>No</v>
      </c>
      <c r="AA1414" t="str">
        <f t="shared" si="335"/>
        <v>No</v>
      </c>
      <c r="AB1414">
        <f t="shared" si="336"/>
        <v>0</v>
      </c>
      <c r="AC1414" t="str">
        <f t="shared" si="337"/>
        <v>No</v>
      </c>
      <c r="AD1414" t="str">
        <f t="shared" si="338"/>
        <v>Normal weight</v>
      </c>
      <c r="AE1414" t="str">
        <f t="shared" si="339"/>
        <v>Diabetes</v>
      </c>
      <c r="AF1414" t="str">
        <f t="shared" si="340"/>
        <v>11-Sep-1964</v>
      </c>
      <c r="AG1414" s="18">
        <f>VLOOKUP($U1414,$A1413:$Q$2344,13,FALSE)</f>
        <v>11837.16</v>
      </c>
      <c r="AH1414" t="str">
        <f t="shared" si="341"/>
        <v>tier - 3</v>
      </c>
      <c r="AI1414" t="str">
        <f t="shared" si="342"/>
        <v>tier - 3</v>
      </c>
      <c r="AJ1414" t="str">
        <f t="shared" si="343"/>
        <v>R1011</v>
      </c>
      <c r="AK1414">
        <f t="shared" si="344"/>
        <v>58</v>
      </c>
    </row>
    <row r="1415" spans="1:37" ht="15.6" x14ac:dyDescent="0.3">
      <c r="A1415" s="1" t="s">
        <v>957</v>
      </c>
      <c r="B1415" t="s">
        <v>6007</v>
      </c>
      <c r="C1415">
        <v>19.855</v>
      </c>
      <c r="D1415">
        <v>5.71</v>
      </c>
      <c r="E1415" t="s">
        <v>2381</v>
      </c>
      <c r="F1415" t="s">
        <v>2380</v>
      </c>
      <c r="G1415" t="s">
        <v>2380</v>
      </c>
      <c r="H1415">
        <v>0</v>
      </c>
      <c r="I1415" t="s">
        <v>2380</v>
      </c>
      <c r="J1415" t="s">
        <v>8346</v>
      </c>
      <c r="K1415" t="s">
        <v>8349</v>
      </c>
      <c r="L1415" t="s">
        <v>9665</v>
      </c>
      <c r="M1415" s="15">
        <v>11840.78</v>
      </c>
      <c r="N1415" t="s">
        <v>12</v>
      </c>
      <c r="O1415" t="s">
        <v>11</v>
      </c>
      <c r="P1415" t="s">
        <v>23</v>
      </c>
      <c r="Q1415">
        <v>57</v>
      </c>
      <c r="U1415" s="1" t="s">
        <v>957</v>
      </c>
      <c r="V1415" t="str">
        <f t="shared" si="330"/>
        <v>Manning</v>
      </c>
      <c r="W1415">
        <f t="shared" si="331"/>
        <v>19.855</v>
      </c>
      <c r="X1415">
        <f t="shared" si="332"/>
        <v>5.71</v>
      </c>
      <c r="Y1415" t="str">
        <f t="shared" si="333"/>
        <v>Yes</v>
      </c>
      <c r="Z1415" t="str">
        <f t="shared" si="334"/>
        <v>No</v>
      </c>
      <c r="AA1415" t="str">
        <f t="shared" si="335"/>
        <v>No</v>
      </c>
      <c r="AB1415">
        <f t="shared" si="336"/>
        <v>0</v>
      </c>
      <c r="AC1415" t="str">
        <f t="shared" si="337"/>
        <v>No</v>
      </c>
      <c r="AD1415" t="str">
        <f t="shared" si="338"/>
        <v>Normal weight</v>
      </c>
      <c r="AE1415" t="str">
        <f t="shared" si="339"/>
        <v>Prediabetes</v>
      </c>
      <c r="AF1415" t="str">
        <f t="shared" si="340"/>
        <v>25-Sep-1965</v>
      </c>
      <c r="AG1415" s="18">
        <f>VLOOKUP($U1415,$A1414:$Q$2344,13,FALSE)</f>
        <v>11840.78</v>
      </c>
      <c r="AH1415" t="str">
        <f t="shared" si="341"/>
        <v>tier - 3</v>
      </c>
      <c r="AI1415" t="str">
        <f t="shared" si="342"/>
        <v>tier - 2</v>
      </c>
      <c r="AJ1415" t="str">
        <f t="shared" si="343"/>
        <v>R1012</v>
      </c>
      <c r="AK1415">
        <f t="shared" si="344"/>
        <v>57</v>
      </c>
    </row>
    <row r="1416" spans="1:37" ht="15.6" x14ac:dyDescent="0.3">
      <c r="A1416" s="1" t="s">
        <v>956</v>
      </c>
      <c r="B1416" t="s">
        <v>7753</v>
      </c>
      <c r="C1416">
        <v>25.364999999999998</v>
      </c>
      <c r="D1416">
        <v>11.71</v>
      </c>
      <c r="E1416" t="s">
        <v>2380</v>
      </c>
      <c r="F1416" t="s">
        <v>2380</v>
      </c>
      <c r="G1416" t="s">
        <v>2380</v>
      </c>
      <c r="H1416">
        <v>0</v>
      </c>
      <c r="I1416" t="s">
        <v>2380</v>
      </c>
      <c r="J1416" t="s">
        <v>8345</v>
      </c>
      <c r="K1416" t="s">
        <v>8348</v>
      </c>
      <c r="L1416" t="s">
        <v>9666</v>
      </c>
      <c r="M1416" s="15">
        <v>11842.44</v>
      </c>
      <c r="N1416" t="s">
        <v>12</v>
      </c>
      <c r="O1416" t="s">
        <v>11</v>
      </c>
      <c r="P1416" t="s">
        <v>42</v>
      </c>
      <c r="Q1416">
        <v>58</v>
      </c>
      <c r="U1416" s="1" t="s">
        <v>956</v>
      </c>
      <c r="V1416" t="str">
        <f t="shared" si="330"/>
        <v>Barrera Munoz</v>
      </c>
      <c r="W1416">
        <f t="shared" si="331"/>
        <v>25.364999999999998</v>
      </c>
      <c r="X1416">
        <f t="shared" si="332"/>
        <v>11.71</v>
      </c>
      <c r="Y1416" t="str">
        <f t="shared" si="333"/>
        <v>No</v>
      </c>
      <c r="Z1416" t="str">
        <f t="shared" si="334"/>
        <v>No</v>
      </c>
      <c r="AA1416" t="str">
        <f t="shared" si="335"/>
        <v>No</v>
      </c>
      <c r="AB1416">
        <f t="shared" si="336"/>
        <v>0</v>
      </c>
      <c r="AC1416" t="str">
        <f t="shared" si="337"/>
        <v>No</v>
      </c>
      <c r="AD1416" t="str">
        <f t="shared" si="338"/>
        <v>Over weight</v>
      </c>
      <c r="AE1416" t="str">
        <f t="shared" si="339"/>
        <v>Diabetes</v>
      </c>
      <c r="AF1416" t="str">
        <f t="shared" si="340"/>
        <v>11-Jul-1964</v>
      </c>
      <c r="AG1416" s="18">
        <f>VLOOKUP($U1416,$A1415:$Q$2344,13,FALSE)</f>
        <v>11842.44</v>
      </c>
      <c r="AH1416" t="str">
        <f t="shared" si="341"/>
        <v>tier - 3</v>
      </c>
      <c r="AI1416" t="str">
        <f t="shared" si="342"/>
        <v>tier - 2</v>
      </c>
      <c r="AJ1416" t="str">
        <f t="shared" si="343"/>
        <v>R1011</v>
      </c>
      <c r="AK1416">
        <f t="shared" si="344"/>
        <v>58</v>
      </c>
    </row>
    <row r="1417" spans="1:37" ht="15.6" x14ac:dyDescent="0.3">
      <c r="A1417" s="1" t="s">
        <v>955</v>
      </c>
      <c r="B1417" t="s">
        <v>6008</v>
      </c>
      <c r="C1417">
        <v>29.6</v>
      </c>
      <c r="D1417">
        <v>6.17</v>
      </c>
      <c r="E1417" t="s">
        <v>2381</v>
      </c>
      <c r="F1417" t="s">
        <v>2380</v>
      </c>
      <c r="G1417" t="s">
        <v>2381</v>
      </c>
      <c r="H1417">
        <v>1</v>
      </c>
      <c r="I1417" t="s">
        <v>2380</v>
      </c>
      <c r="J1417" t="s">
        <v>8345</v>
      </c>
      <c r="K1417" t="s">
        <v>8349</v>
      </c>
      <c r="L1417" t="s">
        <v>9667</v>
      </c>
      <c r="M1417" s="15">
        <v>11842.62</v>
      </c>
      <c r="N1417" t="s">
        <v>12</v>
      </c>
      <c r="O1417" t="s">
        <v>12</v>
      </c>
      <c r="P1417" t="s">
        <v>23</v>
      </c>
      <c r="Q1417">
        <v>57</v>
      </c>
      <c r="U1417" s="1" t="s">
        <v>955</v>
      </c>
      <c r="V1417" t="str">
        <f t="shared" si="330"/>
        <v>Schauwaers</v>
      </c>
      <c r="W1417">
        <f t="shared" si="331"/>
        <v>29.6</v>
      </c>
      <c r="X1417">
        <f t="shared" si="332"/>
        <v>6.17</v>
      </c>
      <c r="Y1417" t="str">
        <f t="shared" si="333"/>
        <v>Yes</v>
      </c>
      <c r="Z1417" t="str">
        <f t="shared" si="334"/>
        <v>No</v>
      </c>
      <c r="AA1417" t="str">
        <f t="shared" si="335"/>
        <v>Yes</v>
      </c>
      <c r="AB1417">
        <f t="shared" si="336"/>
        <v>1</v>
      </c>
      <c r="AC1417" t="str">
        <f t="shared" si="337"/>
        <v>No</v>
      </c>
      <c r="AD1417" t="str">
        <f t="shared" si="338"/>
        <v>Over weight</v>
      </c>
      <c r="AE1417" t="str">
        <f t="shared" si="339"/>
        <v>Prediabetes</v>
      </c>
      <c r="AF1417" t="str">
        <f t="shared" si="340"/>
        <v>10-Nov-1965</v>
      </c>
      <c r="AG1417" s="18">
        <f>VLOOKUP($U1417,$A1416:$Q$2344,13,FALSE)</f>
        <v>11842.62</v>
      </c>
      <c r="AH1417" t="str">
        <f t="shared" si="341"/>
        <v>tier - 3</v>
      </c>
      <c r="AI1417" t="str">
        <f t="shared" si="342"/>
        <v>tier - 3</v>
      </c>
      <c r="AJ1417" t="str">
        <f t="shared" si="343"/>
        <v>R1012</v>
      </c>
      <c r="AK1417">
        <f t="shared" si="344"/>
        <v>57</v>
      </c>
    </row>
    <row r="1418" spans="1:37" ht="15.6" x14ac:dyDescent="0.3">
      <c r="A1418" s="1" t="s">
        <v>954</v>
      </c>
      <c r="B1418" t="s">
        <v>6009</v>
      </c>
      <c r="C1418">
        <v>39.43</v>
      </c>
      <c r="D1418">
        <v>6.1</v>
      </c>
      <c r="E1418" t="s">
        <v>2381</v>
      </c>
      <c r="F1418" t="s">
        <v>2380</v>
      </c>
      <c r="G1418" t="s">
        <v>2381</v>
      </c>
      <c r="H1418">
        <v>1</v>
      </c>
      <c r="I1418" t="s">
        <v>2380</v>
      </c>
      <c r="J1418" t="s">
        <v>8344</v>
      </c>
      <c r="K1418" t="s">
        <v>8349</v>
      </c>
      <c r="L1418" t="s">
        <v>9664</v>
      </c>
      <c r="M1418" s="15">
        <v>11848.14</v>
      </c>
      <c r="N1418" t="s">
        <v>12</v>
      </c>
      <c r="O1418" t="s">
        <v>11</v>
      </c>
      <c r="P1418" t="s">
        <v>42</v>
      </c>
      <c r="Q1418">
        <v>58</v>
      </c>
      <c r="U1418" s="1" t="s">
        <v>954</v>
      </c>
      <c r="V1418" t="str">
        <f t="shared" si="330"/>
        <v>Hartman</v>
      </c>
      <c r="W1418">
        <f t="shared" si="331"/>
        <v>39.43</v>
      </c>
      <c r="X1418">
        <f t="shared" si="332"/>
        <v>6.1</v>
      </c>
      <c r="Y1418" t="str">
        <f t="shared" si="333"/>
        <v>Yes</v>
      </c>
      <c r="Z1418" t="str">
        <f t="shared" si="334"/>
        <v>No</v>
      </c>
      <c r="AA1418" t="str">
        <f t="shared" si="335"/>
        <v>Yes</v>
      </c>
      <c r="AB1418">
        <f t="shared" si="336"/>
        <v>1</v>
      </c>
      <c r="AC1418" t="str">
        <f t="shared" si="337"/>
        <v>No</v>
      </c>
      <c r="AD1418" t="str">
        <f t="shared" si="338"/>
        <v>Obesity</v>
      </c>
      <c r="AE1418" t="str">
        <f t="shared" si="339"/>
        <v>Prediabetes</v>
      </c>
      <c r="AF1418" t="str">
        <f t="shared" si="340"/>
        <v>27-Jun-1964</v>
      </c>
      <c r="AG1418" s="18">
        <f>VLOOKUP($U1418,$A1417:$Q$2344,13,FALSE)</f>
        <v>11848.14</v>
      </c>
      <c r="AH1418" t="str">
        <f t="shared" si="341"/>
        <v>tier - 3</v>
      </c>
      <c r="AI1418" t="str">
        <f t="shared" si="342"/>
        <v>tier - 2</v>
      </c>
      <c r="AJ1418" t="str">
        <f t="shared" si="343"/>
        <v>R1011</v>
      </c>
      <c r="AK1418">
        <f t="shared" si="344"/>
        <v>58</v>
      </c>
    </row>
    <row r="1419" spans="1:37" ht="15.6" x14ac:dyDescent="0.3">
      <c r="A1419" s="1" t="s">
        <v>953</v>
      </c>
      <c r="B1419" t="s">
        <v>6010</v>
      </c>
      <c r="C1419">
        <v>27.34</v>
      </c>
      <c r="D1419">
        <v>5.19</v>
      </c>
      <c r="E1419" t="s">
        <v>2381</v>
      </c>
      <c r="F1419" t="s">
        <v>2380</v>
      </c>
      <c r="G1419" t="s">
        <v>2380</v>
      </c>
      <c r="H1419">
        <v>1</v>
      </c>
      <c r="I1419" t="s">
        <v>2380</v>
      </c>
      <c r="J1419" t="s">
        <v>8345</v>
      </c>
      <c r="K1419" t="s">
        <v>8350</v>
      </c>
      <c r="L1419" t="s">
        <v>9668</v>
      </c>
      <c r="M1419" s="15">
        <v>11856.41</v>
      </c>
      <c r="N1419" t="s">
        <v>12</v>
      </c>
      <c r="O1419" t="s">
        <v>11</v>
      </c>
      <c r="P1419" t="s">
        <v>13</v>
      </c>
      <c r="Q1419">
        <v>58</v>
      </c>
      <c r="U1419" s="1" t="s">
        <v>953</v>
      </c>
      <c r="V1419" t="str">
        <f t="shared" si="330"/>
        <v>Fire</v>
      </c>
      <c r="W1419">
        <f t="shared" si="331"/>
        <v>27.34</v>
      </c>
      <c r="X1419">
        <f t="shared" si="332"/>
        <v>5.19</v>
      </c>
      <c r="Y1419" t="str">
        <f t="shared" si="333"/>
        <v>Yes</v>
      </c>
      <c r="Z1419" t="str">
        <f t="shared" si="334"/>
        <v>No</v>
      </c>
      <c r="AA1419" t="str">
        <f t="shared" si="335"/>
        <v>No</v>
      </c>
      <c r="AB1419">
        <f t="shared" si="336"/>
        <v>1</v>
      </c>
      <c r="AC1419" t="str">
        <f t="shared" si="337"/>
        <v>No</v>
      </c>
      <c r="AD1419" t="str">
        <f t="shared" si="338"/>
        <v>Over weight</v>
      </c>
      <c r="AE1419" t="str">
        <f t="shared" si="339"/>
        <v>Normal</v>
      </c>
      <c r="AF1419" t="str">
        <f t="shared" si="340"/>
        <v>29-Sep-1964</v>
      </c>
      <c r="AG1419" s="18">
        <f>VLOOKUP($U1419,$A1418:$Q$2344,13,FALSE)</f>
        <v>11856.41</v>
      </c>
      <c r="AH1419" t="str">
        <f t="shared" si="341"/>
        <v>tier - 3</v>
      </c>
      <c r="AI1419" t="str">
        <f t="shared" si="342"/>
        <v>tier - 2</v>
      </c>
      <c r="AJ1419" t="str">
        <f t="shared" si="343"/>
        <v>R1013</v>
      </c>
      <c r="AK1419">
        <f t="shared" si="344"/>
        <v>58</v>
      </c>
    </row>
    <row r="1420" spans="1:37" ht="15.6" x14ac:dyDescent="0.3">
      <c r="A1420" s="1" t="s">
        <v>952</v>
      </c>
      <c r="B1420" t="s">
        <v>6011</v>
      </c>
      <c r="C1420">
        <v>39.01</v>
      </c>
      <c r="D1420">
        <v>5.37</v>
      </c>
      <c r="E1420" t="s">
        <v>2381</v>
      </c>
      <c r="F1420" t="s">
        <v>2380</v>
      </c>
      <c r="G1420" t="s">
        <v>2380</v>
      </c>
      <c r="H1420">
        <v>0</v>
      </c>
      <c r="I1420" t="s">
        <v>2380</v>
      </c>
      <c r="J1420" t="s">
        <v>8344</v>
      </c>
      <c r="K1420" t="s">
        <v>8350</v>
      </c>
      <c r="L1420" t="s">
        <v>9669</v>
      </c>
      <c r="M1420" s="15">
        <v>11858.56</v>
      </c>
      <c r="N1420" t="s">
        <v>12</v>
      </c>
      <c r="O1420" t="s">
        <v>12</v>
      </c>
      <c r="P1420" t="s">
        <v>42</v>
      </c>
      <c r="Q1420">
        <v>48</v>
      </c>
      <c r="U1420" s="1" t="s">
        <v>952</v>
      </c>
      <c r="V1420" t="str">
        <f t="shared" si="330"/>
        <v>Waliaula</v>
      </c>
      <c r="W1420">
        <f t="shared" si="331"/>
        <v>39.01</v>
      </c>
      <c r="X1420">
        <f t="shared" si="332"/>
        <v>5.37</v>
      </c>
      <c r="Y1420" t="str">
        <f t="shared" si="333"/>
        <v>Yes</v>
      </c>
      <c r="Z1420" t="str">
        <f t="shared" si="334"/>
        <v>No</v>
      </c>
      <c r="AA1420" t="str">
        <f t="shared" si="335"/>
        <v>No</v>
      </c>
      <c r="AB1420">
        <f t="shared" si="336"/>
        <v>0</v>
      </c>
      <c r="AC1420" t="str">
        <f t="shared" si="337"/>
        <v>No</v>
      </c>
      <c r="AD1420" t="str">
        <f t="shared" si="338"/>
        <v>Obesity</v>
      </c>
      <c r="AE1420" t="str">
        <f t="shared" si="339"/>
        <v>Normal</v>
      </c>
      <c r="AF1420" t="str">
        <f t="shared" si="340"/>
        <v>7-Jul-1974</v>
      </c>
      <c r="AG1420" s="18">
        <f>VLOOKUP($U1420,$A1419:$Q$2344,13,FALSE)</f>
        <v>11858.56</v>
      </c>
      <c r="AH1420" t="str">
        <f t="shared" si="341"/>
        <v>tier - 3</v>
      </c>
      <c r="AI1420" t="str">
        <f t="shared" si="342"/>
        <v>tier - 3</v>
      </c>
      <c r="AJ1420" t="str">
        <f t="shared" si="343"/>
        <v>R1011</v>
      </c>
      <c r="AK1420">
        <f t="shared" si="344"/>
        <v>48</v>
      </c>
    </row>
    <row r="1421" spans="1:37" ht="15.6" x14ac:dyDescent="0.3">
      <c r="A1421" s="1" t="s">
        <v>951</v>
      </c>
      <c r="B1421" t="s">
        <v>6012</v>
      </c>
      <c r="C1421">
        <v>18.989999999999998</v>
      </c>
      <c r="D1421">
        <v>10.82</v>
      </c>
      <c r="E1421" t="s">
        <v>2381</v>
      </c>
      <c r="F1421" t="s">
        <v>2380</v>
      </c>
      <c r="G1421" t="s">
        <v>2380</v>
      </c>
      <c r="H1421">
        <v>0</v>
      </c>
      <c r="I1421" t="s">
        <v>2380</v>
      </c>
      <c r="J1421" t="s">
        <v>8346</v>
      </c>
      <c r="K1421" t="s">
        <v>8348</v>
      </c>
      <c r="L1421" t="s">
        <v>9670</v>
      </c>
      <c r="M1421" s="15">
        <v>11879.1</v>
      </c>
      <c r="N1421" t="s">
        <v>12</v>
      </c>
      <c r="O1421" t="s">
        <v>12</v>
      </c>
      <c r="P1421" t="s">
        <v>247</v>
      </c>
      <c r="Q1421">
        <v>55</v>
      </c>
      <c r="U1421" s="1" t="s">
        <v>951</v>
      </c>
      <c r="V1421" t="str">
        <f t="shared" si="330"/>
        <v>Blackshear</v>
      </c>
      <c r="W1421">
        <f t="shared" si="331"/>
        <v>18.989999999999998</v>
      </c>
      <c r="X1421">
        <f t="shared" si="332"/>
        <v>10.82</v>
      </c>
      <c r="Y1421" t="str">
        <f t="shared" si="333"/>
        <v>Yes</v>
      </c>
      <c r="Z1421" t="str">
        <f t="shared" si="334"/>
        <v>No</v>
      </c>
      <c r="AA1421" t="str">
        <f t="shared" si="335"/>
        <v>No</v>
      </c>
      <c r="AB1421">
        <f t="shared" si="336"/>
        <v>0</v>
      </c>
      <c r="AC1421" t="str">
        <f t="shared" si="337"/>
        <v>No</v>
      </c>
      <c r="AD1421" t="str">
        <f t="shared" si="338"/>
        <v>Normal weight</v>
      </c>
      <c r="AE1421" t="str">
        <f t="shared" si="339"/>
        <v>Diabetes</v>
      </c>
      <c r="AF1421" t="str">
        <f t="shared" si="340"/>
        <v>24-Aug-1967</v>
      </c>
      <c r="AG1421" s="18">
        <f>VLOOKUP($U1421,$A1420:$Q$2344,13,FALSE)</f>
        <v>11879.1</v>
      </c>
      <c r="AH1421" t="str">
        <f t="shared" si="341"/>
        <v>tier - 3</v>
      </c>
      <c r="AI1421" t="str">
        <f t="shared" si="342"/>
        <v>tier - 3</v>
      </c>
      <c r="AJ1421" t="str">
        <f t="shared" si="343"/>
        <v>R1024</v>
      </c>
      <c r="AK1421">
        <f t="shared" si="344"/>
        <v>55</v>
      </c>
    </row>
    <row r="1422" spans="1:37" ht="15.6" x14ac:dyDescent="0.3">
      <c r="A1422" s="1" t="s">
        <v>950</v>
      </c>
      <c r="B1422" t="s">
        <v>6013</v>
      </c>
      <c r="C1422">
        <v>42.3</v>
      </c>
      <c r="D1422">
        <v>6.06</v>
      </c>
      <c r="E1422" t="s">
        <v>2381</v>
      </c>
      <c r="F1422" t="s">
        <v>2380</v>
      </c>
      <c r="G1422" t="s">
        <v>2380</v>
      </c>
      <c r="H1422">
        <v>0</v>
      </c>
      <c r="I1422" t="s">
        <v>2380</v>
      </c>
      <c r="J1422" t="s">
        <v>8344</v>
      </c>
      <c r="K1422" t="s">
        <v>8349</v>
      </c>
      <c r="L1422" t="s">
        <v>9671</v>
      </c>
      <c r="M1422" s="15">
        <v>11881.36</v>
      </c>
      <c r="N1422" t="s">
        <v>12</v>
      </c>
      <c r="O1422" t="s">
        <v>11</v>
      </c>
      <c r="P1422" t="s">
        <v>42</v>
      </c>
      <c r="Q1422">
        <v>55</v>
      </c>
      <c r="U1422" s="1" t="s">
        <v>950</v>
      </c>
      <c r="V1422" t="str">
        <f t="shared" si="330"/>
        <v>Nettik</v>
      </c>
      <c r="W1422">
        <f t="shared" si="331"/>
        <v>42.3</v>
      </c>
      <c r="X1422">
        <f t="shared" si="332"/>
        <v>6.06</v>
      </c>
      <c r="Y1422" t="str">
        <f t="shared" si="333"/>
        <v>Yes</v>
      </c>
      <c r="Z1422" t="str">
        <f t="shared" si="334"/>
        <v>No</v>
      </c>
      <c r="AA1422" t="str">
        <f t="shared" si="335"/>
        <v>No</v>
      </c>
      <c r="AB1422">
        <f t="shared" si="336"/>
        <v>0</v>
      </c>
      <c r="AC1422" t="str">
        <f t="shared" si="337"/>
        <v>No</v>
      </c>
      <c r="AD1422" t="str">
        <f t="shared" si="338"/>
        <v>Obesity</v>
      </c>
      <c r="AE1422" t="str">
        <f t="shared" si="339"/>
        <v>Prediabetes</v>
      </c>
      <c r="AF1422" t="str">
        <f t="shared" si="340"/>
        <v>14-Jul-1967</v>
      </c>
      <c r="AG1422" s="18">
        <f>VLOOKUP($U1422,$A1421:$Q$2344,13,FALSE)</f>
        <v>11881.36</v>
      </c>
      <c r="AH1422" t="str">
        <f t="shared" si="341"/>
        <v>tier - 3</v>
      </c>
      <c r="AI1422" t="str">
        <f t="shared" si="342"/>
        <v>tier - 2</v>
      </c>
      <c r="AJ1422" t="str">
        <f t="shared" si="343"/>
        <v>R1011</v>
      </c>
      <c r="AK1422">
        <f t="shared" si="344"/>
        <v>55</v>
      </c>
    </row>
    <row r="1423" spans="1:37" ht="15.6" x14ac:dyDescent="0.3">
      <c r="A1423" s="1" t="s">
        <v>949</v>
      </c>
      <c r="B1423" t="s">
        <v>6014</v>
      </c>
      <c r="C1423">
        <v>39.805</v>
      </c>
      <c r="D1423">
        <v>5.91</v>
      </c>
      <c r="E1423" t="s">
        <v>2380</v>
      </c>
      <c r="F1423" t="s">
        <v>2380</v>
      </c>
      <c r="G1423" t="s">
        <v>2380</v>
      </c>
      <c r="H1423">
        <v>0</v>
      </c>
      <c r="I1423" t="s">
        <v>2380</v>
      </c>
      <c r="J1423" t="s">
        <v>8344</v>
      </c>
      <c r="K1423" t="s">
        <v>8349</v>
      </c>
      <c r="L1423" t="s">
        <v>9672</v>
      </c>
      <c r="M1423" s="15">
        <v>11881.97</v>
      </c>
      <c r="N1423" t="s">
        <v>12</v>
      </c>
      <c r="O1423" t="s">
        <v>16</v>
      </c>
      <c r="P1423" t="s">
        <v>13</v>
      </c>
      <c r="Q1423">
        <v>55</v>
      </c>
      <c r="U1423" s="1" t="s">
        <v>949</v>
      </c>
      <c r="V1423" t="str">
        <f t="shared" si="330"/>
        <v>Novales</v>
      </c>
      <c r="W1423">
        <f t="shared" si="331"/>
        <v>39.805</v>
      </c>
      <c r="X1423">
        <f t="shared" si="332"/>
        <v>5.91</v>
      </c>
      <c r="Y1423" t="str">
        <f t="shared" si="333"/>
        <v>No</v>
      </c>
      <c r="Z1423" t="str">
        <f t="shared" si="334"/>
        <v>No</v>
      </c>
      <c r="AA1423" t="str">
        <f t="shared" si="335"/>
        <v>No</v>
      </c>
      <c r="AB1423">
        <f t="shared" si="336"/>
        <v>0</v>
      </c>
      <c r="AC1423" t="str">
        <f t="shared" si="337"/>
        <v>No</v>
      </c>
      <c r="AD1423" t="str">
        <f t="shared" si="338"/>
        <v>Obesity</v>
      </c>
      <c r="AE1423" t="str">
        <f t="shared" si="339"/>
        <v>Prediabetes</v>
      </c>
      <c r="AF1423" t="str">
        <f t="shared" si="340"/>
        <v>29-Oct-1967</v>
      </c>
      <c r="AG1423" s="18">
        <f>VLOOKUP($U1423,$A1422:$Q$2344,13,FALSE)</f>
        <v>11881.97</v>
      </c>
      <c r="AH1423" t="str">
        <f t="shared" si="341"/>
        <v>tier - 3</v>
      </c>
      <c r="AI1423" t="str">
        <f t="shared" si="342"/>
        <v>tier - 1</v>
      </c>
      <c r="AJ1423" t="str">
        <f t="shared" si="343"/>
        <v>R1013</v>
      </c>
      <c r="AK1423">
        <f t="shared" si="344"/>
        <v>55</v>
      </c>
    </row>
    <row r="1424" spans="1:37" ht="15.6" x14ac:dyDescent="0.3">
      <c r="A1424" s="1" t="s">
        <v>948</v>
      </c>
      <c r="B1424" t="s">
        <v>6015</v>
      </c>
      <c r="C1424">
        <v>33.700000000000003</v>
      </c>
      <c r="D1424">
        <v>5.87</v>
      </c>
      <c r="E1424" t="s">
        <v>2380</v>
      </c>
      <c r="F1424" t="s">
        <v>2380</v>
      </c>
      <c r="G1424" t="s">
        <v>2380</v>
      </c>
      <c r="H1424">
        <v>0</v>
      </c>
      <c r="I1424" t="s">
        <v>2380</v>
      </c>
      <c r="J1424" t="s">
        <v>8344</v>
      </c>
      <c r="K1424" t="s">
        <v>8349</v>
      </c>
      <c r="L1424" t="s">
        <v>8414</v>
      </c>
      <c r="M1424" s="15">
        <v>11884.05</v>
      </c>
      <c r="N1424" t="s">
        <v>12</v>
      </c>
      <c r="O1424" t="s">
        <v>12</v>
      </c>
      <c r="P1424" t="s">
        <v>13</v>
      </c>
      <c r="Q1424">
        <v>19</v>
      </c>
      <c r="U1424" s="1" t="s">
        <v>948</v>
      </c>
      <c r="V1424" t="str">
        <f t="shared" si="330"/>
        <v>Rosauer</v>
      </c>
      <c r="W1424">
        <f t="shared" si="331"/>
        <v>33.700000000000003</v>
      </c>
      <c r="X1424">
        <f t="shared" si="332"/>
        <v>5.87</v>
      </c>
      <c r="Y1424" t="str">
        <f t="shared" si="333"/>
        <v>No</v>
      </c>
      <c r="Z1424" t="str">
        <f t="shared" si="334"/>
        <v>No</v>
      </c>
      <c r="AA1424" t="str">
        <f t="shared" si="335"/>
        <v>No</v>
      </c>
      <c r="AB1424">
        <f t="shared" si="336"/>
        <v>0</v>
      </c>
      <c r="AC1424" t="str">
        <f t="shared" si="337"/>
        <v>No</v>
      </c>
      <c r="AD1424" t="str">
        <f t="shared" si="338"/>
        <v>Obesity</v>
      </c>
      <c r="AE1424" t="str">
        <f t="shared" si="339"/>
        <v>Prediabetes</v>
      </c>
      <c r="AF1424" t="str">
        <f t="shared" si="340"/>
        <v>2-Jun-2004</v>
      </c>
      <c r="AG1424" s="18">
        <f>VLOOKUP($U1424,$A1423:$Q$2344,13,FALSE)</f>
        <v>11884.05</v>
      </c>
      <c r="AH1424" t="str">
        <f t="shared" si="341"/>
        <v>tier - 3</v>
      </c>
      <c r="AI1424" t="str">
        <f t="shared" si="342"/>
        <v>tier - 3</v>
      </c>
      <c r="AJ1424" t="str">
        <f t="shared" si="343"/>
        <v>R1013</v>
      </c>
      <c r="AK1424">
        <f t="shared" si="344"/>
        <v>19</v>
      </c>
    </row>
    <row r="1425" spans="1:37" ht="15.6" x14ac:dyDescent="0.3">
      <c r="A1425" s="1" t="s">
        <v>947</v>
      </c>
      <c r="B1425" t="s">
        <v>6016</v>
      </c>
      <c r="C1425">
        <v>36.195</v>
      </c>
      <c r="D1425">
        <v>6.22</v>
      </c>
      <c r="E1425" t="s">
        <v>2380</v>
      </c>
      <c r="F1425" t="s">
        <v>2380</v>
      </c>
      <c r="G1425" t="s">
        <v>2380</v>
      </c>
      <c r="H1425">
        <v>0</v>
      </c>
      <c r="I1425" t="s">
        <v>2380</v>
      </c>
      <c r="J1425" t="s">
        <v>8344</v>
      </c>
      <c r="K1425" t="s">
        <v>8349</v>
      </c>
      <c r="L1425" t="s">
        <v>9673</v>
      </c>
      <c r="M1425" s="15">
        <v>11918.2</v>
      </c>
      <c r="N1425" t="s">
        <v>12</v>
      </c>
      <c r="O1425" t="s">
        <v>16</v>
      </c>
      <c r="P1425" t="s">
        <v>300</v>
      </c>
      <c r="Q1425">
        <v>58</v>
      </c>
      <c r="U1425" s="1" t="s">
        <v>947</v>
      </c>
      <c r="V1425" t="str">
        <f t="shared" si="330"/>
        <v>Ryder</v>
      </c>
      <c r="W1425">
        <f t="shared" si="331"/>
        <v>36.195</v>
      </c>
      <c r="X1425">
        <f t="shared" si="332"/>
        <v>6.22</v>
      </c>
      <c r="Y1425" t="str">
        <f t="shared" si="333"/>
        <v>No</v>
      </c>
      <c r="Z1425" t="str">
        <f t="shared" si="334"/>
        <v>No</v>
      </c>
      <c r="AA1425" t="str">
        <f t="shared" si="335"/>
        <v>No</v>
      </c>
      <c r="AB1425">
        <f t="shared" si="336"/>
        <v>0</v>
      </c>
      <c r="AC1425" t="str">
        <f t="shared" si="337"/>
        <v>No</v>
      </c>
      <c r="AD1425" t="str">
        <f t="shared" si="338"/>
        <v>Obesity</v>
      </c>
      <c r="AE1425" t="str">
        <f t="shared" si="339"/>
        <v>Prediabetes</v>
      </c>
      <c r="AF1425" t="str">
        <f t="shared" si="340"/>
        <v>19-Nov-1964</v>
      </c>
      <c r="AG1425" s="18">
        <f>VLOOKUP($U1425,$A1424:$Q$2344,13,FALSE)</f>
        <v>11918.2</v>
      </c>
      <c r="AH1425" t="str">
        <f t="shared" si="341"/>
        <v>tier - 3</v>
      </c>
      <c r="AI1425" t="str">
        <f t="shared" si="342"/>
        <v>tier - 1</v>
      </c>
      <c r="AJ1425" t="str">
        <f t="shared" si="343"/>
        <v>R1021</v>
      </c>
      <c r="AK1425">
        <f t="shared" si="344"/>
        <v>58</v>
      </c>
    </row>
    <row r="1426" spans="1:37" ht="15.6" x14ac:dyDescent="0.3">
      <c r="A1426" s="1" t="s">
        <v>946</v>
      </c>
      <c r="B1426" t="s">
        <v>6017</v>
      </c>
      <c r="C1426">
        <v>32.6</v>
      </c>
      <c r="D1426">
        <v>5.73</v>
      </c>
      <c r="E1426" t="s">
        <v>2380</v>
      </c>
      <c r="F1426" t="s">
        <v>2380</v>
      </c>
      <c r="G1426" t="s">
        <v>2381</v>
      </c>
      <c r="H1426">
        <v>1</v>
      </c>
      <c r="I1426" t="s">
        <v>2380</v>
      </c>
      <c r="J1426" t="s">
        <v>8344</v>
      </c>
      <c r="K1426" t="s">
        <v>8349</v>
      </c>
      <c r="L1426" t="s">
        <v>9674</v>
      </c>
      <c r="M1426" s="15">
        <v>11931.13</v>
      </c>
      <c r="N1426" t="s">
        <v>12</v>
      </c>
      <c r="O1426" t="s">
        <v>16</v>
      </c>
      <c r="P1426" t="s">
        <v>166</v>
      </c>
      <c r="Q1426">
        <v>58</v>
      </c>
      <c r="U1426" s="1" t="s">
        <v>946</v>
      </c>
      <c r="V1426" t="str">
        <f t="shared" si="330"/>
        <v>Larsen</v>
      </c>
      <c r="W1426">
        <f t="shared" si="331"/>
        <v>32.6</v>
      </c>
      <c r="X1426">
        <f t="shared" si="332"/>
        <v>5.73</v>
      </c>
      <c r="Y1426" t="str">
        <f t="shared" si="333"/>
        <v>No</v>
      </c>
      <c r="Z1426" t="str">
        <f t="shared" si="334"/>
        <v>No</v>
      </c>
      <c r="AA1426" t="str">
        <f t="shared" si="335"/>
        <v>Yes</v>
      </c>
      <c r="AB1426">
        <f t="shared" si="336"/>
        <v>1</v>
      </c>
      <c r="AC1426" t="str">
        <f t="shared" si="337"/>
        <v>No</v>
      </c>
      <c r="AD1426" t="str">
        <f t="shared" si="338"/>
        <v>Obesity</v>
      </c>
      <c r="AE1426" t="str">
        <f t="shared" si="339"/>
        <v>Prediabetes</v>
      </c>
      <c r="AF1426" t="str">
        <f t="shared" si="340"/>
        <v>20-Dec-1964</v>
      </c>
      <c r="AG1426" s="18">
        <f>VLOOKUP($U1426,$A1425:$Q$2344,13,FALSE)</f>
        <v>11931.13</v>
      </c>
      <c r="AH1426" t="str">
        <f t="shared" si="341"/>
        <v>tier - 3</v>
      </c>
      <c r="AI1426" t="str">
        <f t="shared" si="342"/>
        <v>tier - 1</v>
      </c>
      <c r="AJ1426" t="str">
        <f t="shared" si="343"/>
        <v>R1019</v>
      </c>
      <c r="AK1426">
        <f t="shared" si="344"/>
        <v>58</v>
      </c>
    </row>
    <row r="1427" spans="1:37" ht="15.6" x14ac:dyDescent="0.3">
      <c r="A1427" s="1" t="s">
        <v>945</v>
      </c>
      <c r="B1427" t="s">
        <v>6018</v>
      </c>
      <c r="C1427">
        <v>30.2</v>
      </c>
      <c r="D1427">
        <v>5.7</v>
      </c>
      <c r="E1427" t="s">
        <v>2380</v>
      </c>
      <c r="F1427" t="s">
        <v>2380</v>
      </c>
      <c r="G1427" t="s">
        <v>2380</v>
      </c>
      <c r="H1427">
        <v>0</v>
      </c>
      <c r="I1427" t="s">
        <v>2380</v>
      </c>
      <c r="J1427" t="s">
        <v>8344</v>
      </c>
      <c r="K1427" t="s">
        <v>8349</v>
      </c>
      <c r="L1427" t="s">
        <v>9675</v>
      </c>
      <c r="M1427" s="15">
        <v>11938.26</v>
      </c>
      <c r="N1427" t="s">
        <v>12</v>
      </c>
      <c r="O1427" t="s">
        <v>12</v>
      </c>
      <c r="P1427" t="s">
        <v>166</v>
      </c>
      <c r="Q1427">
        <v>58</v>
      </c>
      <c r="U1427" s="1" t="s">
        <v>945</v>
      </c>
      <c r="V1427" t="str">
        <f t="shared" si="330"/>
        <v>Keate</v>
      </c>
      <c r="W1427">
        <f t="shared" si="331"/>
        <v>30.2</v>
      </c>
      <c r="X1427">
        <f t="shared" si="332"/>
        <v>5.7</v>
      </c>
      <c r="Y1427" t="str">
        <f t="shared" si="333"/>
        <v>No</v>
      </c>
      <c r="Z1427" t="str">
        <f t="shared" si="334"/>
        <v>No</v>
      </c>
      <c r="AA1427" t="str">
        <f t="shared" si="335"/>
        <v>No</v>
      </c>
      <c r="AB1427">
        <f t="shared" si="336"/>
        <v>0</v>
      </c>
      <c r="AC1427" t="str">
        <f t="shared" si="337"/>
        <v>No</v>
      </c>
      <c r="AD1427" t="str">
        <f t="shared" si="338"/>
        <v>Obesity</v>
      </c>
      <c r="AE1427" t="str">
        <f t="shared" si="339"/>
        <v>Prediabetes</v>
      </c>
      <c r="AF1427" t="str">
        <f t="shared" si="340"/>
        <v>2-Aug-1964</v>
      </c>
      <c r="AG1427" s="18">
        <f>VLOOKUP($U1427,$A1426:$Q$2344,13,FALSE)</f>
        <v>11938.26</v>
      </c>
      <c r="AH1427" t="str">
        <f t="shared" si="341"/>
        <v>tier - 3</v>
      </c>
      <c r="AI1427" t="str">
        <f t="shared" si="342"/>
        <v>tier - 3</v>
      </c>
      <c r="AJ1427" t="str">
        <f t="shared" si="343"/>
        <v>R1019</v>
      </c>
      <c r="AK1427">
        <f t="shared" si="344"/>
        <v>58</v>
      </c>
    </row>
    <row r="1428" spans="1:37" ht="15.6" x14ac:dyDescent="0.3">
      <c r="A1428" s="1" t="s">
        <v>944</v>
      </c>
      <c r="B1428" t="s">
        <v>5028</v>
      </c>
      <c r="C1428">
        <v>27.645</v>
      </c>
      <c r="D1428">
        <v>9.91</v>
      </c>
      <c r="E1428" t="s">
        <v>2380</v>
      </c>
      <c r="F1428" t="s">
        <v>2380</v>
      </c>
      <c r="G1428" t="s">
        <v>2380</v>
      </c>
      <c r="H1428">
        <v>0</v>
      </c>
      <c r="I1428" t="s">
        <v>2380</v>
      </c>
      <c r="J1428" t="s">
        <v>8345</v>
      </c>
      <c r="K1428" t="s">
        <v>8348</v>
      </c>
      <c r="L1428" t="s">
        <v>9676</v>
      </c>
      <c r="M1428" s="15">
        <v>11941.83</v>
      </c>
      <c r="N1428" t="s">
        <v>12</v>
      </c>
      <c r="O1428" t="s">
        <v>16</v>
      </c>
      <c r="P1428" t="s">
        <v>249</v>
      </c>
      <c r="Q1428">
        <v>31</v>
      </c>
      <c r="U1428" s="1" t="s">
        <v>944</v>
      </c>
      <c r="V1428" t="str">
        <f t="shared" si="330"/>
        <v>Williams</v>
      </c>
      <c r="W1428">
        <f t="shared" si="331"/>
        <v>27.645</v>
      </c>
      <c r="X1428">
        <f t="shared" si="332"/>
        <v>9.91</v>
      </c>
      <c r="Y1428" t="str">
        <f t="shared" si="333"/>
        <v>No</v>
      </c>
      <c r="Z1428" t="str">
        <f t="shared" si="334"/>
        <v>No</v>
      </c>
      <c r="AA1428" t="str">
        <f t="shared" si="335"/>
        <v>No</v>
      </c>
      <c r="AB1428">
        <f t="shared" si="336"/>
        <v>0</v>
      </c>
      <c r="AC1428" t="str">
        <f t="shared" si="337"/>
        <v>No</v>
      </c>
      <c r="AD1428" t="str">
        <f t="shared" si="338"/>
        <v>Over weight</v>
      </c>
      <c r="AE1428" t="str">
        <f t="shared" si="339"/>
        <v>Diabetes</v>
      </c>
      <c r="AF1428" t="str">
        <f t="shared" si="340"/>
        <v>19-Oct-1991</v>
      </c>
      <c r="AG1428" s="18">
        <f>VLOOKUP($U1428,$A1427:$Q$2344,13,FALSE)</f>
        <v>11941.83</v>
      </c>
      <c r="AH1428" t="str">
        <f t="shared" si="341"/>
        <v>tier - 3</v>
      </c>
      <c r="AI1428" t="str">
        <f t="shared" si="342"/>
        <v>tier - 1</v>
      </c>
      <c r="AJ1428" t="str">
        <f t="shared" si="343"/>
        <v>R1023</v>
      </c>
      <c r="AK1428">
        <f t="shared" si="344"/>
        <v>31</v>
      </c>
    </row>
    <row r="1429" spans="1:37" ht="15.6" x14ac:dyDescent="0.3">
      <c r="A1429" s="1" t="s">
        <v>943</v>
      </c>
      <c r="B1429" t="s">
        <v>6019</v>
      </c>
      <c r="C1429">
        <v>26.41</v>
      </c>
      <c r="D1429">
        <v>11.4</v>
      </c>
      <c r="E1429" t="s">
        <v>2380</v>
      </c>
      <c r="F1429" t="s">
        <v>2380</v>
      </c>
      <c r="G1429" t="s">
        <v>2380</v>
      </c>
      <c r="H1429">
        <v>0</v>
      </c>
      <c r="I1429" t="s">
        <v>2380</v>
      </c>
      <c r="J1429" t="s">
        <v>8345</v>
      </c>
      <c r="K1429" t="s">
        <v>8348</v>
      </c>
      <c r="L1429" t="s">
        <v>9677</v>
      </c>
      <c r="M1429" s="15">
        <v>11944.59</v>
      </c>
      <c r="N1429" t="s">
        <v>12</v>
      </c>
      <c r="O1429" t="s">
        <v>11</v>
      </c>
      <c r="P1429" t="s">
        <v>168</v>
      </c>
      <c r="Q1429">
        <v>58</v>
      </c>
      <c r="U1429" s="1" t="s">
        <v>943</v>
      </c>
      <c r="V1429" t="str">
        <f t="shared" si="330"/>
        <v>Starosciak</v>
      </c>
      <c r="W1429">
        <f t="shared" si="331"/>
        <v>26.41</v>
      </c>
      <c r="X1429">
        <f t="shared" si="332"/>
        <v>11.4</v>
      </c>
      <c r="Y1429" t="str">
        <f t="shared" si="333"/>
        <v>No</v>
      </c>
      <c r="Z1429" t="str">
        <f t="shared" si="334"/>
        <v>No</v>
      </c>
      <c r="AA1429" t="str">
        <f t="shared" si="335"/>
        <v>No</v>
      </c>
      <c r="AB1429">
        <f t="shared" si="336"/>
        <v>0</v>
      </c>
      <c r="AC1429" t="str">
        <f t="shared" si="337"/>
        <v>No</v>
      </c>
      <c r="AD1429" t="str">
        <f t="shared" si="338"/>
        <v>Over weight</v>
      </c>
      <c r="AE1429" t="str">
        <f t="shared" si="339"/>
        <v>Diabetes</v>
      </c>
      <c r="AF1429" t="str">
        <f t="shared" si="340"/>
        <v>25-Dec-1964</v>
      </c>
      <c r="AG1429" s="18">
        <f>VLOOKUP($U1429,$A1428:$Q$2344,13,FALSE)</f>
        <v>11944.59</v>
      </c>
      <c r="AH1429" t="str">
        <f t="shared" si="341"/>
        <v>tier - 3</v>
      </c>
      <c r="AI1429" t="str">
        <f t="shared" si="342"/>
        <v>tier - 2</v>
      </c>
      <c r="AJ1429" t="str">
        <f t="shared" si="343"/>
        <v>R1016</v>
      </c>
      <c r="AK1429">
        <f t="shared" si="344"/>
        <v>58</v>
      </c>
    </row>
    <row r="1430" spans="1:37" ht="15.6" x14ac:dyDescent="0.3">
      <c r="A1430" s="1" t="s">
        <v>942</v>
      </c>
      <c r="B1430" t="s">
        <v>4794</v>
      </c>
      <c r="C1430">
        <v>34.1</v>
      </c>
      <c r="D1430">
        <v>6.29</v>
      </c>
      <c r="E1430" t="s">
        <v>2381</v>
      </c>
      <c r="F1430" t="s">
        <v>2380</v>
      </c>
      <c r="G1430" t="s">
        <v>2381</v>
      </c>
      <c r="H1430">
        <v>1</v>
      </c>
      <c r="I1430" t="s">
        <v>2380</v>
      </c>
      <c r="J1430" t="s">
        <v>8344</v>
      </c>
      <c r="K1430" t="s">
        <v>8349</v>
      </c>
      <c r="L1430" t="s">
        <v>9678</v>
      </c>
      <c r="M1430" s="15">
        <v>11945.13</v>
      </c>
      <c r="N1430" t="s">
        <v>12</v>
      </c>
      <c r="O1430" t="s">
        <v>11</v>
      </c>
      <c r="P1430" t="s">
        <v>23</v>
      </c>
      <c r="Q1430">
        <v>57</v>
      </c>
      <c r="U1430" s="1" t="s">
        <v>942</v>
      </c>
      <c r="V1430" t="str">
        <f t="shared" si="330"/>
        <v>Smith</v>
      </c>
      <c r="W1430">
        <f t="shared" si="331"/>
        <v>34.1</v>
      </c>
      <c r="X1430">
        <f t="shared" si="332"/>
        <v>6.29</v>
      </c>
      <c r="Y1430" t="str">
        <f t="shared" si="333"/>
        <v>Yes</v>
      </c>
      <c r="Z1430" t="str">
        <f t="shared" si="334"/>
        <v>No</v>
      </c>
      <c r="AA1430" t="str">
        <f t="shared" si="335"/>
        <v>Yes</v>
      </c>
      <c r="AB1430">
        <f t="shared" si="336"/>
        <v>1</v>
      </c>
      <c r="AC1430" t="str">
        <f t="shared" si="337"/>
        <v>No</v>
      </c>
      <c r="AD1430" t="str">
        <f t="shared" si="338"/>
        <v>Obesity</v>
      </c>
      <c r="AE1430" t="str">
        <f t="shared" si="339"/>
        <v>Prediabetes</v>
      </c>
      <c r="AF1430" t="str">
        <f t="shared" si="340"/>
        <v>1-Nov-1965</v>
      </c>
      <c r="AG1430" s="18">
        <f>VLOOKUP($U1430,$A1429:$Q$2344,13,FALSE)</f>
        <v>11945.13</v>
      </c>
      <c r="AH1430" t="str">
        <f t="shared" si="341"/>
        <v>tier - 3</v>
      </c>
      <c r="AI1430" t="str">
        <f t="shared" si="342"/>
        <v>tier - 2</v>
      </c>
      <c r="AJ1430" t="str">
        <f t="shared" si="343"/>
        <v>R1012</v>
      </c>
      <c r="AK1430">
        <f t="shared" si="344"/>
        <v>57</v>
      </c>
    </row>
    <row r="1431" spans="1:37" ht="15.6" x14ac:dyDescent="0.3">
      <c r="A1431" s="1" t="s">
        <v>941</v>
      </c>
      <c r="B1431" t="s">
        <v>6020</v>
      </c>
      <c r="C1431">
        <v>17.3</v>
      </c>
      <c r="D1431">
        <v>9.2799999999999994</v>
      </c>
      <c r="E1431" t="s">
        <v>2380</v>
      </c>
      <c r="F1431" t="s">
        <v>2380</v>
      </c>
      <c r="G1431" t="s">
        <v>2380</v>
      </c>
      <c r="H1431">
        <v>0</v>
      </c>
      <c r="I1431" t="s">
        <v>2380</v>
      </c>
      <c r="J1431" t="s">
        <v>8347</v>
      </c>
      <c r="K1431" t="s">
        <v>8348</v>
      </c>
      <c r="L1431" t="s">
        <v>9668</v>
      </c>
      <c r="M1431" s="15">
        <v>11946.63</v>
      </c>
      <c r="N1431" t="s">
        <v>12</v>
      </c>
      <c r="O1431" t="s">
        <v>11</v>
      </c>
      <c r="P1431" t="s">
        <v>13</v>
      </c>
      <c r="Q1431">
        <v>58</v>
      </c>
      <c r="U1431" s="1" t="s">
        <v>941</v>
      </c>
      <c r="V1431" t="str">
        <f t="shared" si="330"/>
        <v>Henderson</v>
      </c>
      <c r="W1431">
        <f t="shared" si="331"/>
        <v>17.3</v>
      </c>
      <c r="X1431">
        <f t="shared" si="332"/>
        <v>9.2799999999999994</v>
      </c>
      <c r="Y1431" t="str">
        <f t="shared" si="333"/>
        <v>No</v>
      </c>
      <c r="Z1431" t="str">
        <f t="shared" si="334"/>
        <v>No</v>
      </c>
      <c r="AA1431" t="str">
        <f t="shared" si="335"/>
        <v>No</v>
      </c>
      <c r="AB1431">
        <f t="shared" si="336"/>
        <v>0</v>
      </c>
      <c r="AC1431" t="str">
        <f t="shared" si="337"/>
        <v>No</v>
      </c>
      <c r="AD1431" t="str">
        <f t="shared" si="338"/>
        <v>Underweight</v>
      </c>
      <c r="AE1431" t="str">
        <f t="shared" si="339"/>
        <v>Diabetes</v>
      </c>
      <c r="AF1431" t="str">
        <f t="shared" si="340"/>
        <v>29-Sep-1964</v>
      </c>
      <c r="AG1431" s="18">
        <f>VLOOKUP($U1431,$A1430:$Q$2344,13,FALSE)</f>
        <v>11946.63</v>
      </c>
      <c r="AH1431" t="str">
        <f t="shared" si="341"/>
        <v>tier - 3</v>
      </c>
      <c r="AI1431" t="str">
        <f t="shared" si="342"/>
        <v>tier - 2</v>
      </c>
      <c r="AJ1431" t="str">
        <f t="shared" si="343"/>
        <v>R1013</v>
      </c>
      <c r="AK1431">
        <f t="shared" si="344"/>
        <v>58</v>
      </c>
    </row>
    <row r="1432" spans="1:37" ht="15.6" x14ac:dyDescent="0.3">
      <c r="A1432" s="1" t="s">
        <v>940</v>
      </c>
      <c r="B1432" t="s">
        <v>6021</v>
      </c>
      <c r="C1432">
        <v>35.020000000000003</v>
      </c>
      <c r="D1432">
        <v>4.78</v>
      </c>
      <c r="E1432" t="s">
        <v>2380</v>
      </c>
      <c r="F1432" t="s">
        <v>2380</v>
      </c>
      <c r="G1432" t="s">
        <v>2381</v>
      </c>
      <c r="H1432">
        <v>1</v>
      </c>
      <c r="I1432" t="s">
        <v>2380</v>
      </c>
      <c r="J1432" t="s">
        <v>8344</v>
      </c>
      <c r="K1432" t="s">
        <v>8350</v>
      </c>
      <c r="L1432" t="s">
        <v>9679</v>
      </c>
      <c r="M1432" s="15">
        <v>11987.17</v>
      </c>
      <c r="N1432" t="s">
        <v>12</v>
      </c>
      <c r="O1432" t="s">
        <v>12</v>
      </c>
      <c r="P1432" t="s">
        <v>13</v>
      </c>
      <c r="Q1432">
        <v>55</v>
      </c>
      <c r="U1432" s="1" t="s">
        <v>940</v>
      </c>
      <c r="V1432" t="str">
        <f t="shared" si="330"/>
        <v>Winkelman</v>
      </c>
      <c r="W1432">
        <f t="shared" si="331"/>
        <v>35.020000000000003</v>
      </c>
      <c r="X1432">
        <f t="shared" si="332"/>
        <v>4.78</v>
      </c>
      <c r="Y1432" t="str">
        <f t="shared" si="333"/>
        <v>No</v>
      </c>
      <c r="Z1432" t="str">
        <f t="shared" si="334"/>
        <v>No</v>
      </c>
      <c r="AA1432" t="str">
        <f t="shared" si="335"/>
        <v>Yes</v>
      </c>
      <c r="AB1432">
        <f t="shared" si="336"/>
        <v>1</v>
      </c>
      <c r="AC1432" t="str">
        <f t="shared" si="337"/>
        <v>No</v>
      </c>
      <c r="AD1432" t="str">
        <f t="shared" si="338"/>
        <v>Obesity</v>
      </c>
      <c r="AE1432" t="str">
        <f t="shared" si="339"/>
        <v>Normal</v>
      </c>
      <c r="AF1432" t="str">
        <f t="shared" si="340"/>
        <v>22-Dec-1967</v>
      </c>
      <c r="AG1432" s="18">
        <f>VLOOKUP($U1432,$A1431:$Q$2344,13,FALSE)</f>
        <v>11987.17</v>
      </c>
      <c r="AH1432" t="str">
        <f t="shared" si="341"/>
        <v>tier - 3</v>
      </c>
      <c r="AI1432" t="str">
        <f t="shared" si="342"/>
        <v>tier - 3</v>
      </c>
      <c r="AJ1432" t="str">
        <f t="shared" si="343"/>
        <v>R1013</v>
      </c>
      <c r="AK1432">
        <f t="shared" si="344"/>
        <v>55</v>
      </c>
    </row>
    <row r="1433" spans="1:37" ht="15.6" x14ac:dyDescent="0.3">
      <c r="A1433" s="1" t="s">
        <v>939</v>
      </c>
      <c r="B1433" t="s">
        <v>6022</v>
      </c>
      <c r="C1433">
        <v>37.1</v>
      </c>
      <c r="D1433">
        <v>8.8699999999999992</v>
      </c>
      <c r="E1433" t="s">
        <v>2381</v>
      </c>
      <c r="F1433" t="s">
        <v>2380</v>
      </c>
      <c r="G1433" t="s">
        <v>2380</v>
      </c>
      <c r="H1433">
        <v>0</v>
      </c>
      <c r="I1433" t="s">
        <v>2380</v>
      </c>
      <c r="J1433" t="s">
        <v>8344</v>
      </c>
      <c r="K1433" t="s">
        <v>8348</v>
      </c>
      <c r="L1433" t="s">
        <v>9680</v>
      </c>
      <c r="M1433" s="15">
        <v>11987.68</v>
      </c>
      <c r="N1433" t="s">
        <v>12</v>
      </c>
      <c r="O1433" t="s">
        <v>11</v>
      </c>
      <c r="P1433" t="s">
        <v>535</v>
      </c>
      <c r="Q1433">
        <v>39</v>
      </c>
      <c r="U1433" s="1" t="s">
        <v>939</v>
      </c>
      <c r="V1433" t="str">
        <f t="shared" si="330"/>
        <v>Monette</v>
      </c>
      <c r="W1433">
        <f t="shared" si="331"/>
        <v>37.1</v>
      </c>
      <c r="X1433">
        <f t="shared" si="332"/>
        <v>8.8699999999999992</v>
      </c>
      <c r="Y1433" t="str">
        <f t="shared" si="333"/>
        <v>Yes</v>
      </c>
      <c r="Z1433" t="str">
        <f t="shared" si="334"/>
        <v>No</v>
      </c>
      <c r="AA1433" t="str">
        <f t="shared" si="335"/>
        <v>No</v>
      </c>
      <c r="AB1433">
        <f t="shared" si="336"/>
        <v>0</v>
      </c>
      <c r="AC1433" t="str">
        <f t="shared" si="337"/>
        <v>No</v>
      </c>
      <c r="AD1433" t="str">
        <f t="shared" si="338"/>
        <v>Obesity</v>
      </c>
      <c r="AE1433" t="str">
        <f t="shared" si="339"/>
        <v>Diabetes</v>
      </c>
      <c r="AF1433" t="str">
        <f t="shared" si="340"/>
        <v>4-Jul-1983</v>
      </c>
      <c r="AG1433" s="18">
        <f>VLOOKUP($U1433,$A1432:$Q$2344,13,FALSE)</f>
        <v>11987.68</v>
      </c>
      <c r="AH1433" t="str">
        <f t="shared" si="341"/>
        <v>tier - 3</v>
      </c>
      <c r="AI1433" t="str">
        <f t="shared" si="342"/>
        <v>tier - 2</v>
      </c>
      <c r="AJ1433" t="str">
        <f t="shared" si="343"/>
        <v>R1026</v>
      </c>
      <c r="AK1433">
        <f t="shared" si="344"/>
        <v>39</v>
      </c>
    </row>
    <row r="1434" spans="1:37" ht="15.6" x14ac:dyDescent="0.3">
      <c r="A1434" s="1" t="s">
        <v>938</v>
      </c>
      <c r="B1434" t="s">
        <v>6023</v>
      </c>
      <c r="C1434">
        <v>16.79</v>
      </c>
      <c r="D1434">
        <v>11.4</v>
      </c>
      <c r="E1434" t="s">
        <v>2380</v>
      </c>
      <c r="F1434" t="s">
        <v>2380</v>
      </c>
      <c r="G1434" t="s">
        <v>2380</v>
      </c>
      <c r="H1434">
        <v>0</v>
      </c>
      <c r="I1434" t="s">
        <v>2380</v>
      </c>
      <c r="J1434" t="s">
        <v>8347</v>
      </c>
      <c r="K1434" t="s">
        <v>8348</v>
      </c>
      <c r="L1434" t="s">
        <v>9681</v>
      </c>
      <c r="M1434" s="15">
        <v>11994.89</v>
      </c>
      <c r="N1434" t="s">
        <v>12</v>
      </c>
      <c r="O1434" t="s">
        <v>11</v>
      </c>
      <c r="P1434" t="s">
        <v>23</v>
      </c>
      <c r="Q1434">
        <v>29</v>
      </c>
      <c r="U1434" s="1" t="s">
        <v>938</v>
      </c>
      <c r="V1434" t="str">
        <f t="shared" si="330"/>
        <v>Kramer</v>
      </c>
      <c r="W1434">
        <f t="shared" si="331"/>
        <v>16.79</v>
      </c>
      <c r="X1434">
        <f t="shared" si="332"/>
        <v>11.4</v>
      </c>
      <c r="Y1434" t="str">
        <f t="shared" si="333"/>
        <v>No</v>
      </c>
      <c r="Z1434" t="str">
        <f t="shared" si="334"/>
        <v>No</v>
      </c>
      <c r="AA1434" t="str">
        <f t="shared" si="335"/>
        <v>No</v>
      </c>
      <c r="AB1434">
        <f t="shared" si="336"/>
        <v>0</v>
      </c>
      <c r="AC1434" t="str">
        <f t="shared" si="337"/>
        <v>No</v>
      </c>
      <c r="AD1434" t="str">
        <f t="shared" si="338"/>
        <v>Underweight</v>
      </c>
      <c r="AE1434" t="str">
        <f t="shared" si="339"/>
        <v>Diabetes</v>
      </c>
      <c r="AF1434" t="str">
        <f t="shared" si="340"/>
        <v>12-Dec-1993</v>
      </c>
      <c r="AG1434" s="18">
        <f>VLOOKUP($U1434,$A1433:$Q$2344,13,FALSE)</f>
        <v>11994.89</v>
      </c>
      <c r="AH1434" t="str">
        <f t="shared" si="341"/>
        <v>tier - 3</v>
      </c>
      <c r="AI1434" t="str">
        <f t="shared" si="342"/>
        <v>tier - 2</v>
      </c>
      <c r="AJ1434" t="str">
        <f t="shared" si="343"/>
        <v>R1012</v>
      </c>
      <c r="AK1434">
        <f t="shared" si="344"/>
        <v>29</v>
      </c>
    </row>
    <row r="1435" spans="1:37" ht="15.6" x14ac:dyDescent="0.3">
      <c r="A1435" s="1" t="s">
        <v>937</v>
      </c>
      <c r="B1435" t="s">
        <v>6024</v>
      </c>
      <c r="C1435">
        <v>31.635000000000002</v>
      </c>
      <c r="D1435">
        <v>9.1300000000000008</v>
      </c>
      <c r="E1435" t="s">
        <v>2381</v>
      </c>
      <c r="F1435" t="s">
        <v>2380</v>
      </c>
      <c r="G1435" t="s">
        <v>2380</v>
      </c>
      <c r="H1435">
        <v>0</v>
      </c>
      <c r="I1435" t="s">
        <v>2380</v>
      </c>
      <c r="J1435" t="s">
        <v>8344</v>
      </c>
      <c r="K1435" t="s">
        <v>8348</v>
      </c>
      <c r="L1435" t="s">
        <v>9682</v>
      </c>
      <c r="M1435" s="15">
        <v>12001.29</v>
      </c>
      <c r="N1435" t="s">
        <v>12</v>
      </c>
      <c r="O1435" t="s">
        <v>12</v>
      </c>
      <c r="P1435" t="s">
        <v>300</v>
      </c>
      <c r="Q1435">
        <v>40</v>
      </c>
      <c r="U1435" s="1" t="s">
        <v>937</v>
      </c>
      <c r="V1435" t="str">
        <f t="shared" si="330"/>
        <v>Goldstein</v>
      </c>
      <c r="W1435">
        <f t="shared" si="331"/>
        <v>31.635000000000002</v>
      </c>
      <c r="X1435">
        <f t="shared" si="332"/>
        <v>9.1300000000000008</v>
      </c>
      <c r="Y1435" t="str">
        <f t="shared" si="333"/>
        <v>Yes</v>
      </c>
      <c r="Z1435" t="str">
        <f t="shared" si="334"/>
        <v>No</v>
      </c>
      <c r="AA1435" t="str">
        <f t="shared" si="335"/>
        <v>No</v>
      </c>
      <c r="AB1435">
        <f t="shared" si="336"/>
        <v>0</v>
      </c>
      <c r="AC1435" t="str">
        <f t="shared" si="337"/>
        <v>No</v>
      </c>
      <c r="AD1435" t="str">
        <f t="shared" si="338"/>
        <v>Obesity</v>
      </c>
      <c r="AE1435" t="str">
        <f t="shared" si="339"/>
        <v>Diabetes</v>
      </c>
      <c r="AF1435" t="str">
        <f t="shared" si="340"/>
        <v>17-Oct-1982</v>
      </c>
      <c r="AG1435" s="18">
        <f>VLOOKUP($U1435,$A1434:$Q$2344,13,FALSE)</f>
        <v>12001.29</v>
      </c>
      <c r="AH1435" t="str">
        <f t="shared" si="341"/>
        <v>tier - 3</v>
      </c>
      <c r="AI1435" t="str">
        <f t="shared" si="342"/>
        <v>tier - 3</v>
      </c>
      <c r="AJ1435" t="str">
        <f t="shared" si="343"/>
        <v>R1021</v>
      </c>
      <c r="AK1435">
        <f t="shared" si="344"/>
        <v>40</v>
      </c>
    </row>
    <row r="1436" spans="1:37" ht="15.6" x14ac:dyDescent="0.3">
      <c r="A1436" s="1" t="s">
        <v>936</v>
      </c>
      <c r="B1436" t="s">
        <v>5041</v>
      </c>
      <c r="C1436">
        <v>24.19</v>
      </c>
      <c r="D1436">
        <v>6.22</v>
      </c>
      <c r="E1436" t="s">
        <v>2381</v>
      </c>
      <c r="F1436" t="s">
        <v>2380</v>
      </c>
      <c r="G1436" t="s">
        <v>2381</v>
      </c>
      <c r="H1436">
        <v>1</v>
      </c>
      <c r="I1436" t="s">
        <v>2380</v>
      </c>
      <c r="J1436" t="s">
        <v>8346</v>
      </c>
      <c r="K1436" t="s">
        <v>8349</v>
      </c>
      <c r="L1436" t="s">
        <v>9683</v>
      </c>
      <c r="M1436" s="15">
        <v>12029.29</v>
      </c>
      <c r="N1436" t="s">
        <v>12</v>
      </c>
      <c r="O1436" t="s">
        <v>11</v>
      </c>
      <c r="P1436" t="s">
        <v>247</v>
      </c>
      <c r="Q1436">
        <v>57</v>
      </c>
      <c r="U1436" s="1" t="s">
        <v>936</v>
      </c>
      <c r="V1436" t="str">
        <f t="shared" si="330"/>
        <v>Gonzalez</v>
      </c>
      <c r="W1436">
        <f t="shared" si="331"/>
        <v>24.19</v>
      </c>
      <c r="X1436">
        <f t="shared" si="332"/>
        <v>6.22</v>
      </c>
      <c r="Y1436" t="str">
        <f t="shared" si="333"/>
        <v>Yes</v>
      </c>
      <c r="Z1436" t="str">
        <f t="shared" si="334"/>
        <v>No</v>
      </c>
      <c r="AA1436" t="str">
        <f t="shared" si="335"/>
        <v>Yes</v>
      </c>
      <c r="AB1436">
        <f t="shared" si="336"/>
        <v>1</v>
      </c>
      <c r="AC1436" t="str">
        <f t="shared" si="337"/>
        <v>No</v>
      </c>
      <c r="AD1436" t="str">
        <f t="shared" si="338"/>
        <v>Normal weight</v>
      </c>
      <c r="AE1436" t="str">
        <f t="shared" si="339"/>
        <v>Prediabetes</v>
      </c>
      <c r="AF1436" t="str">
        <f t="shared" si="340"/>
        <v>9-Jun-1965</v>
      </c>
      <c r="AG1436" s="18">
        <f>VLOOKUP($U1436,$A1435:$Q$2344,13,FALSE)</f>
        <v>12029.29</v>
      </c>
      <c r="AH1436" t="str">
        <f t="shared" si="341"/>
        <v>tier - 3</v>
      </c>
      <c r="AI1436" t="str">
        <f t="shared" si="342"/>
        <v>tier - 2</v>
      </c>
      <c r="AJ1436" t="str">
        <f t="shared" si="343"/>
        <v>R1024</v>
      </c>
      <c r="AK1436">
        <f t="shared" si="344"/>
        <v>57</v>
      </c>
    </row>
    <row r="1437" spans="1:37" ht="15.6" x14ac:dyDescent="0.3">
      <c r="A1437" s="1" t="s">
        <v>935</v>
      </c>
      <c r="B1437" t="s">
        <v>6025</v>
      </c>
      <c r="C1437">
        <v>35.29</v>
      </c>
      <c r="D1437">
        <v>5.9</v>
      </c>
      <c r="E1437" t="s">
        <v>2380</v>
      </c>
      <c r="F1437" t="s">
        <v>2380</v>
      </c>
      <c r="G1437" t="s">
        <v>2381</v>
      </c>
      <c r="H1437">
        <v>1</v>
      </c>
      <c r="I1437" t="s">
        <v>2380</v>
      </c>
      <c r="J1437" t="s">
        <v>8344</v>
      </c>
      <c r="K1437" t="s">
        <v>8349</v>
      </c>
      <c r="L1437" t="s">
        <v>9684</v>
      </c>
      <c r="M1437" s="15">
        <v>12032.33</v>
      </c>
      <c r="N1437" t="s">
        <v>12</v>
      </c>
      <c r="O1437" t="s">
        <v>16</v>
      </c>
      <c r="P1437" t="s">
        <v>42</v>
      </c>
      <c r="Q1437">
        <v>57</v>
      </c>
      <c r="U1437" s="1" t="s">
        <v>935</v>
      </c>
      <c r="V1437" t="str">
        <f t="shared" si="330"/>
        <v>Barrett</v>
      </c>
      <c r="W1437">
        <f t="shared" si="331"/>
        <v>35.29</v>
      </c>
      <c r="X1437">
        <f t="shared" si="332"/>
        <v>5.9</v>
      </c>
      <c r="Y1437" t="str">
        <f t="shared" si="333"/>
        <v>No</v>
      </c>
      <c r="Z1437" t="str">
        <f t="shared" si="334"/>
        <v>No</v>
      </c>
      <c r="AA1437" t="str">
        <f t="shared" si="335"/>
        <v>Yes</v>
      </c>
      <c r="AB1437">
        <f t="shared" si="336"/>
        <v>1</v>
      </c>
      <c r="AC1437" t="str">
        <f t="shared" si="337"/>
        <v>No</v>
      </c>
      <c r="AD1437" t="str">
        <f t="shared" si="338"/>
        <v>Obesity</v>
      </c>
      <c r="AE1437" t="str">
        <f t="shared" si="339"/>
        <v>Prediabetes</v>
      </c>
      <c r="AF1437" t="str">
        <f t="shared" si="340"/>
        <v>29-Oct-1965</v>
      </c>
      <c r="AG1437" s="18">
        <f>VLOOKUP($U1437,$A1436:$Q$2344,13,FALSE)</f>
        <v>12032.33</v>
      </c>
      <c r="AH1437" t="str">
        <f t="shared" si="341"/>
        <v>tier - 3</v>
      </c>
      <c r="AI1437" t="str">
        <f t="shared" si="342"/>
        <v>tier - 1</v>
      </c>
      <c r="AJ1437" t="str">
        <f t="shared" si="343"/>
        <v>R1011</v>
      </c>
      <c r="AK1437">
        <f t="shared" si="344"/>
        <v>57</v>
      </c>
    </row>
    <row r="1438" spans="1:37" ht="15.6" x14ac:dyDescent="0.3">
      <c r="A1438" s="1" t="s">
        <v>934</v>
      </c>
      <c r="B1438" t="s">
        <v>6026</v>
      </c>
      <c r="C1438">
        <v>35.299999999999997</v>
      </c>
      <c r="D1438">
        <v>4.45</v>
      </c>
      <c r="E1438" t="s">
        <v>2380</v>
      </c>
      <c r="F1438" t="s">
        <v>2380</v>
      </c>
      <c r="G1438" t="s">
        <v>2380</v>
      </c>
      <c r="H1438">
        <v>0</v>
      </c>
      <c r="I1438" t="s">
        <v>2380</v>
      </c>
      <c r="J1438" t="s">
        <v>8344</v>
      </c>
      <c r="K1438" t="s">
        <v>8350</v>
      </c>
      <c r="L1438" t="s">
        <v>9685</v>
      </c>
      <c r="M1438" s="15">
        <v>12035.18</v>
      </c>
      <c r="N1438" t="s">
        <v>12</v>
      </c>
      <c r="O1438" t="s">
        <v>12</v>
      </c>
      <c r="P1438" t="s">
        <v>300</v>
      </c>
      <c r="Q1438">
        <v>43</v>
      </c>
      <c r="U1438" s="1" t="s">
        <v>934</v>
      </c>
      <c r="V1438" t="str">
        <f t="shared" si="330"/>
        <v>Irwin</v>
      </c>
      <c r="W1438">
        <f t="shared" si="331"/>
        <v>35.299999999999997</v>
      </c>
      <c r="X1438">
        <f t="shared" si="332"/>
        <v>4.45</v>
      </c>
      <c r="Y1438" t="str">
        <f t="shared" si="333"/>
        <v>No</v>
      </c>
      <c r="Z1438" t="str">
        <f t="shared" si="334"/>
        <v>No</v>
      </c>
      <c r="AA1438" t="str">
        <f t="shared" si="335"/>
        <v>No</v>
      </c>
      <c r="AB1438">
        <f t="shared" si="336"/>
        <v>0</v>
      </c>
      <c r="AC1438" t="str">
        <f t="shared" si="337"/>
        <v>No</v>
      </c>
      <c r="AD1438" t="str">
        <f t="shared" si="338"/>
        <v>Obesity</v>
      </c>
      <c r="AE1438" t="str">
        <f t="shared" si="339"/>
        <v>Normal</v>
      </c>
      <c r="AF1438" t="str">
        <f t="shared" si="340"/>
        <v>16-Oct-1979</v>
      </c>
      <c r="AG1438" s="18">
        <f>VLOOKUP($U1438,$A1437:$Q$2344,13,FALSE)</f>
        <v>12035.18</v>
      </c>
      <c r="AH1438" t="str">
        <f t="shared" si="341"/>
        <v>tier - 3</v>
      </c>
      <c r="AI1438" t="str">
        <f t="shared" si="342"/>
        <v>tier - 3</v>
      </c>
      <c r="AJ1438" t="str">
        <f t="shared" si="343"/>
        <v>R1021</v>
      </c>
      <c r="AK1438">
        <f t="shared" si="344"/>
        <v>43</v>
      </c>
    </row>
    <row r="1439" spans="1:37" ht="15.6" x14ac:dyDescent="0.3">
      <c r="A1439" s="1" t="s">
        <v>933</v>
      </c>
      <c r="B1439" t="s">
        <v>6027</v>
      </c>
      <c r="C1439">
        <v>35.64</v>
      </c>
      <c r="D1439">
        <v>6.17</v>
      </c>
      <c r="E1439" t="s">
        <v>2380</v>
      </c>
      <c r="F1439" t="s">
        <v>2380</v>
      </c>
      <c r="G1439" t="s">
        <v>2381</v>
      </c>
      <c r="H1439">
        <v>1</v>
      </c>
      <c r="I1439" t="s">
        <v>2380</v>
      </c>
      <c r="J1439" t="s">
        <v>8344</v>
      </c>
      <c r="K1439" t="s">
        <v>8349</v>
      </c>
      <c r="L1439" t="s">
        <v>9686</v>
      </c>
      <c r="M1439" s="15">
        <v>12044.34</v>
      </c>
      <c r="N1439" t="s">
        <v>12</v>
      </c>
      <c r="O1439" t="s">
        <v>16</v>
      </c>
      <c r="P1439" t="s">
        <v>23</v>
      </c>
      <c r="Q1439">
        <v>56</v>
      </c>
      <c r="U1439" s="1" t="s">
        <v>933</v>
      </c>
      <c r="V1439" t="str">
        <f t="shared" si="330"/>
        <v>Glenn</v>
      </c>
      <c r="W1439">
        <f t="shared" si="331"/>
        <v>35.64</v>
      </c>
      <c r="X1439">
        <f t="shared" si="332"/>
        <v>6.17</v>
      </c>
      <c r="Y1439" t="str">
        <f t="shared" si="333"/>
        <v>No</v>
      </c>
      <c r="Z1439" t="str">
        <f t="shared" si="334"/>
        <v>No</v>
      </c>
      <c r="AA1439" t="str">
        <f t="shared" si="335"/>
        <v>Yes</v>
      </c>
      <c r="AB1439">
        <f t="shared" si="336"/>
        <v>1</v>
      </c>
      <c r="AC1439" t="str">
        <f t="shared" si="337"/>
        <v>No</v>
      </c>
      <c r="AD1439" t="str">
        <f t="shared" si="338"/>
        <v>Obesity</v>
      </c>
      <c r="AE1439" t="str">
        <f t="shared" si="339"/>
        <v>Prediabetes</v>
      </c>
      <c r="AF1439" t="str">
        <f t="shared" si="340"/>
        <v>24-Nov-1966</v>
      </c>
      <c r="AG1439" s="18">
        <f>VLOOKUP($U1439,$A1438:$Q$2344,13,FALSE)</f>
        <v>12044.34</v>
      </c>
      <c r="AH1439" t="str">
        <f t="shared" si="341"/>
        <v>tier - 3</v>
      </c>
      <c r="AI1439" t="str">
        <f t="shared" si="342"/>
        <v>tier - 1</v>
      </c>
      <c r="AJ1439" t="str">
        <f t="shared" si="343"/>
        <v>R1012</v>
      </c>
      <c r="AK1439">
        <f t="shared" si="344"/>
        <v>56</v>
      </c>
    </row>
    <row r="1440" spans="1:37" ht="15.6" x14ac:dyDescent="0.3">
      <c r="A1440" s="1" t="s">
        <v>932</v>
      </c>
      <c r="B1440" t="s">
        <v>6028</v>
      </c>
      <c r="C1440">
        <v>33.1</v>
      </c>
      <c r="D1440">
        <v>4.93</v>
      </c>
      <c r="E1440" t="s">
        <v>2380</v>
      </c>
      <c r="F1440" t="s">
        <v>2380</v>
      </c>
      <c r="G1440" t="s">
        <v>2380</v>
      </c>
      <c r="H1440">
        <v>0</v>
      </c>
      <c r="I1440" t="s">
        <v>2380</v>
      </c>
      <c r="J1440" t="s">
        <v>8344</v>
      </c>
      <c r="K1440" t="s">
        <v>8350</v>
      </c>
      <c r="L1440" t="s">
        <v>9687</v>
      </c>
      <c r="M1440" s="15">
        <v>12048.13</v>
      </c>
      <c r="N1440" t="s">
        <v>12</v>
      </c>
      <c r="O1440" t="s">
        <v>11</v>
      </c>
      <c r="P1440" t="s">
        <v>535</v>
      </c>
      <c r="Q1440">
        <v>36</v>
      </c>
      <c r="U1440" s="1" t="s">
        <v>932</v>
      </c>
      <c r="V1440" t="str">
        <f t="shared" si="330"/>
        <v>O'Meara</v>
      </c>
      <c r="W1440">
        <f t="shared" si="331"/>
        <v>33.1</v>
      </c>
      <c r="X1440">
        <f t="shared" si="332"/>
        <v>4.93</v>
      </c>
      <c r="Y1440" t="str">
        <f t="shared" si="333"/>
        <v>No</v>
      </c>
      <c r="Z1440" t="str">
        <f t="shared" si="334"/>
        <v>No</v>
      </c>
      <c r="AA1440" t="str">
        <f t="shared" si="335"/>
        <v>No</v>
      </c>
      <c r="AB1440">
        <f t="shared" si="336"/>
        <v>0</v>
      </c>
      <c r="AC1440" t="str">
        <f t="shared" si="337"/>
        <v>No</v>
      </c>
      <c r="AD1440" t="str">
        <f t="shared" si="338"/>
        <v>Obesity</v>
      </c>
      <c r="AE1440" t="str">
        <f t="shared" si="339"/>
        <v>Normal</v>
      </c>
      <c r="AF1440" t="str">
        <f t="shared" si="340"/>
        <v>7-Sep-1986</v>
      </c>
      <c r="AG1440" s="18">
        <f>VLOOKUP($U1440,$A1439:$Q$2344,13,FALSE)</f>
        <v>12048.13</v>
      </c>
      <c r="AH1440" t="str">
        <f t="shared" si="341"/>
        <v>tier - 3</v>
      </c>
      <c r="AI1440" t="str">
        <f t="shared" si="342"/>
        <v>tier - 2</v>
      </c>
      <c r="AJ1440" t="str">
        <f t="shared" si="343"/>
        <v>R1026</v>
      </c>
      <c r="AK1440">
        <f t="shared" si="344"/>
        <v>36</v>
      </c>
    </row>
    <row r="1441" spans="1:37" ht="15.6" x14ac:dyDescent="0.3">
      <c r="A1441" s="1" t="s">
        <v>931</v>
      </c>
      <c r="B1441" t="s">
        <v>6029</v>
      </c>
      <c r="C1441">
        <v>26.41</v>
      </c>
      <c r="D1441">
        <v>7.32</v>
      </c>
      <c r="E1441" t="s">
        <v>2381</v>
      </c>
      <c r="F1441" t="s">
        <v>2380</v>
      </c>
      <c r="G1441" t="s">
        <v>2380</v>
      </c>
      <c r="H1441">
        <v>1</v>
      </c>
      <c r="I1441" t="s">
        <v>2380</v>
      </c>
      <c r="J1441" t="s">
        <v>8345</v>
      </c>
      <c r="K1441" t="s">
        <v>8348</v>
      </c>
      <c r="L1441" t="s">
        <v>9688</v>
      </c>
      <c r="M1441" s="15">
        <v>12091.34</v>
      </c>
      <c r="N1441" t="s">
        <v>12</v>
      </c>
      <c r="O1441" t="s">
        <v>11</v>
      </c>
      <c r="P1441" t="s">
        <v>632</v>
      </c>
      <c r="Q1441">
        <v>38</v>
      </c>
      <c r="U1441" s="1" t="s">
        <v>931</v>
      </c>
      <c r="V1441" t="str">
        <f t="shared" si="330"/>
        <v>Budrow</v>
      </c>
      <c r="W1441">
        <f t="shared" si="331"/>
        <v>26.41</v>
      </c>
      <c r="X1441">
        <f t="shared" si="332"/>
        <v>7.32</v>
      </c>
      <c r="Y1441" t="str">
        <f t="shared" si="333"/>
        <v>Yes</v>
      </c>
      <c r="Z1441" t="str">
        <f t="shared" si="334"/>
        <v>No</v>
      </c>
      <c r="AA1441" t="str">
        <f t="shared" si="335"/>
        <v>No</v>
      </c>
      <c r="AB1441">
        <f t="shared" si="336"/>
        <v>1</v>
      </c>
      <c r="AC1441" t="str">
        <f t="shared" si="337"/>
        <v>No</v>
      </c>
      <c r="AD1441" t="str">
        <f t="shared" si="338"/>
        <v>Over weight</v>
      </c>
      <c r="AE1441" t="str">
        <f t="shared" si="339"/>
        <v>Diabetes</v>
      </c>
      <c r="AF1441" t="str">
        <f t="shared" si="340"/>
        <v>2-Sep-1984</v>
      </c>
      <c r="AG1441" s="18">
        <f>VLOOKUP($U1441,$A1440:$Q$2344,13,FALSE)</f>
        <v>12091.34</v>
      </c>
      <c r="AH1441" t="str">
        <f t="shared" si="341"/>
        <v>tier - 3</v>
      </c>
      <c r="AI1441" t="str">
        <f t="shared" si="342"/>
        <v>tier - 2</v>
      </c>
      <c r="AJ1441" t="str">
        <f t="shared" si="343"/>
        <v>R1022</v>
      </c>
      <c r="AK1441">
        <f t="shared" si="344"/>
        <v>38</v>
      </c>
    </row>
    <row r="1442" spans="1:37" ht="15.6" x14ac:dyDescent="0.3">
      <c r="A1442" s="1" t="s">
        <v>930</v>
      </c>
      <c r="B1442" t="s">
        <v>4879</v>
      </c>
      <c r="C1442">
        <v>29.9</v>
      </c>
      <c r="D1442">
        <v>5.27</v>
      </c>
      <c r="E1442" t="s">
        <v>2380</v>
      </c>
      <c r="F1442" t="s">
        <v>2380</v>
      </c>
      <c r="G1442" t="s">
        <v>2381</v>
      </c>
      <c r="H1442">
        <v>1</v>
      </c>
      <c r="I1442" t="s">
        <v>2380</v>
      </c>
      <c r="J1442" t="s">
        <v>8344</v>
      </c>
      <c r="K1442" t="s">
        <v>8350</v>
      </c>
      <c r="L1442" t="s">
        <v>9689</v>
      </c>
      <c r="M1442" s="15">
        <v>12094.48</v>
      </c>
      <c r="N1442" t="s">
        <v>12</v>
      </c>
      <c r="O1442" t="s">
        <v>12</v>
      </c>
      <c r="P1442" t="s">
        <v>42</v>
      </c>
      <c r="Q1442">
        <v>54</v>
      </c>
      <c r="U1442" s="1" t="s">
        <v>930</v>
      </c>
      <c r="V1442" t="str">
        <f t="shared" si="330"/>
        <v>Anderson</v>
      </c>
      <c r="W1442">
        <f t="shared" si="331"/>
        <v>29.9</v>
      </c>
      <c r="X1442">
        <f t="shared" si="332"/>
        <v>5.27</v>
      </c>
      <c r="Y1442" t="str">
        <f t="shared" si="333"/>
        <v>No</v>
      </c>
      <c r="Z1442" t="str">
        <f t="shared" si="334"/>
        <v>No</v>
      </c>
      <c r="AA1442" t="str">
        <f t="shared" si="335"/>
        <v>Yes</v>
      </c>
      <c r="AB1442">
        <f t="shared" si="336"/>
        <v>1</v>
      </c>
      <c r="AC1442" t="str">
        <f t="shared" si="337"/>
        <v>No</v>
      </c>
      <c r="AD1442" t="str">
        <f t="shared" si="338"/>
        <v>Obesity</v>
      </c>
      <c r="AE1442" t="str">
        <f t="shared" si="339"/>
        <v>Normal</v>
      </c>
      <c r="AF1442" t="str">
        <f t="shared" si="340"/>
        <v>21-Jun-1968</v>
      </c>
      <c r="AG1442" s="18">
        <f>VLOOKUP($U1442,$A1441:$Q$2344,13,FALSE)</f>
        <v>12094.48</v>
      </c>
      <c r="AH1442" t="str">
        <f t="shared" si="341"/>
        <v>tier - 3</v>
      </c>
      <c r="AI1442" t="str">
        <f t="shared" si="342"/>
        <v>tier - 3</v>
      </c>
      <c r="AJ1442" t="str">
        <f t="shared" si="343"/>
        <v>R1011</v>
      </c>
      <c r="AK1442">
        <f t="shared" si="344"/>
        <v>54</v>
      </c>
    </row>
    <row r="1443" spans="1:37" ht="15.6" x14ac:dyDescent="0.3">
      <c r="A1443" s="1" t="s">
        <v>929</v>
      </c>
      <c r="B1443" t="s">
        <v>4975</v>
      </c>
      <c r="C1443">
        <v>25.24</v>
      </c>
      <c r="D1443">
        <v>5.82</v>
      </c>
      <c r="E1443" t="s">
        <v>2380</v>
      </c>
      <c r="F1443" t="s">
        <v>2380</v>
      </c>
      <c r="G1443" t="s">
        <v>2380</v>
      </c>
      <c r="H1443">
        <v>1</v>
      </c>
      <c r="I1443" t="s">
        <v>2380</v>
      </c>
      <c r="J1443" t="s">
        <v>8345</v>
      </c>
      <c r="K1443" t="s">
        <v>8349</v>
      </c>
      <c r="L1443" t="s">
        <v>9690</v>
      </c>
      <c r="M1443" s="15">
        <v>12096.65</v>
      </c>
      <c r="N1443" t="s">
        <v>12</v>
      </c>
      <c r="O1443" t="s">
        <v>16</v>
      </c>
      <c r="P1443" t="s">
        <v>247</v>
      </c>
      <c r="Q1443">
        <v>54</v>
      </c>
      <c r="U1443" s="1" t="s">
        <v>929</v>
      </c>
      <c r="V1443" t="str">
        <f t="shared" si="330"/>
        <v>Douglas</v>
      </c>
      <c r="W1443">
        <f t="shared" si="331"/>
        <v>25.24</v>
      </c>
      <c r="X1443">
        <f t="shared" si="332"/>
        <v>5.82</v>
      </c>
      <c r="Y1443" t="str">
        <f t="shared" si="333"/>
        <v>No</v>
      </c>
      <c r="Z1443" t="str">
        <f t="shared" si="334"/>
        <v>No</v>
      </c>
      <c r="AA1443" t="str">
        <f t="shared" si="335"/>
        <v>No</v>
      </c>
      <c r="AB1443">
        <f t="shared" si="336"/>
        <v>1</v>
      </c>
      <c r="AC1443" t="str">
        <f t="shared" si="337"/>
        <v>No</v>
      </c>
      <c r="AD1443" t="str">
        <f t="shared" si="338"/>
        <v>Over weight</v>
      </c>
      <c r="AE1443" t="str">
        <f t="shared" si="339"/>
        <v>Prediabetes</v>
      </c>
      <c r="AF1443" t="str">
        <f t="shared" si="340"/>
        <v>9-Dec-1968</v>
      </c>
      <c r="AG1443" s="18">
        <f>VLOOKUP($U1443,$A1442:$Q$2344,13,FALSE)</f>
        <v>12096.65</v>
      </c>
      <c r="AH1443" t="str">
        <f t="shared" si="341"/>
        <v>tier - 3</v>
      </c>
      <c r="AI1443" t="str">
        <f t="shared" si="342"/>
        <v>tier - 1</v>
      </c>
      <c r="AJ1443" t="str">
        <f t="shared" si="343"/>
        <v>R1024</v>
      </c>
      <c r="AK1443">
        <f t="shared" si="344"/>
        <v>54</v>
      </c>
    </row>
    <row r="1444" spans="1:37" ht="15.6" x14ac:dyDescent="0.3">
      <c r="A1444" s="1" t="s">
        <v>928</v>
      </c>
      <c r="B1444" t="s">
        <v>6030</v>
      </c>
      <c r="C1444">
        <v>25.08</v>
      </c>
      <c r="D1444">
        <v>5.8</v>
      </c>
      <c r="E1444" t="s">
        <v>2380</v>
      </c>
      <c r="F1444" t="s">
        <v>2380</v>
      </c>
      <c r="G1444" t="s">
        <v>2381</v>
      </c>
      <c r="H1444">
        <v>1</v>
      </c>
      <c r="I1444" t="s">
        <v>2380</v>
      </c>
      <c r="J1444" t="s">
        <v>8345</v>
      </c>
      <c r="K1444" t="s">
        <v>8349</v>
      </c>
      <c r="L1444" t="s">
        <v>9691</v>
      </c>
      <c r="M1444" s="15">
        <v>12105.32</v>
      </c>
      <c r="N1444" t="s">
        <v>12</v>
      </c>
      <c r="O1444" t="s">
        <v>12</v>
      </c>
      <c r="P1444" t="s">
        <v>42</v>
      </c>
      <c r="Q1444">
        <v>54</v>
      </c>
      <c r="U1444" s="1" t="s">
        <v>928</v>
      </c>
      <c r="V1444" t="str">
        <f t="shared" si="330"/>
        <v>Tecklenburg</v>
      </c>
      <c r="W1444">
        <f t="shared" si="331"/>
        <v>25.08</v>
      </c>
      <c r="X1444">
        <f t="shared" si="332"/>
        <v>5.8</v>
      </c>
      <c r="Y1444" t="str">
        <f t="shared" si="333"/>
        <v>No</v>
      </c>
      <c r="Z1444" t="str">
        <f t="shared" si="334"/>
        <v>No</v>
      </c>
      <c r="AA1444" t="str">
        <f t="shared" si="335"/>
        <v>Yes</v>
      </c>
      <c r="AB1444">
        <f t="shared" si="336"/>
        <v>1</v>
      </c>
      <c r="AC1444" t="str">
        <f t="shared" si="337"/>
        <v>No</v>
      </c>
      <c r="AD1444" t="str">
        <f t="shared" si="338"/>
        <v>Over weight</v>
      </c>
      <c r="AE1444" t="str">
        <f t="shared" si="339"/>
        <v>Prediabetes</v>
      </c>
      <c r="AF1444" t="str">
        <f t="shared" si="340"/>
        <v>25-Oct-1968</v>
      </c>
      <c r="AG1444" s="18">
        <f>VLOOKUP($U1444,$A1443:$Q$2344,13,FALSE)</f>
        <v>12105.32</v>
      </c>
      <c r="AH1444" t="str">
        <f t="shared" si="341"/>
        <v>tier - 3</v>
      </c>
      <c r="AI1444" t="str">
        <f t="shared" si="342"/>
        <v>tier - 3</v>
      </c>
      <c r="AJ1444" t="str">
        <f t="shared" si="343"/>
        <v>R1011</v>
      </c>
      <c r="AK1444">
        <f t="shared" si="344"/>
        <v>54</v>
      </c>
    </row>
    <row r="1445" spans="1:37" ht="15.6" x14ac:dyDescent="0.3">
      <c r="A1445" s="1" t="s">
        <v>927</v>
      </c>
      <c r="B1445" t="s">
        <v>4728</v>
      </c>
      <c r="C1445">
        <v>29.164999999999999</v>
      </c>
      <c r="D1445">
        <v>4.87</v>
      </c>
      <c r="E1445" t="s">
        <v>2380</v>
      </c>
      <c r="F1445" t="s">
        <v>2381</v>
      </c>
      <c r="G1445" t="s">
        <v>2380</v>
      </c>
      <c r="H1445">
        <v>1</v>
      </c>
      <c r="I1445" t="s">
        <v>2380</v>
      </c>
      <c r="J1445" t="s">
        <v>8345</v>
      </c>
      <c r="K1445" t="s">
        <v>8350</v>
      </c>
      <c r="L1445" t="s">
        <v>9692</v>
      </c>
      <c r="M1445" s="15">
        <v>12124.99</v>
      </c>
      <c r="N1445" t="s">
        <v>12</v>
      </c>
      <c r="O1445" t="s">
        <v>16</v>
      </c>
      <c r="P1445" t="s">
        <v>23</v>
      </c>
      <c r="Q1445">
        <v>59</v>
      </c>
      <c r="U1445" s="1" t="s">
        <v>927</v>
      </c>
      <c r="V1445" t="str">
        <f t="shared" si="330"/>
        <v>Baker</v>
      </c>
      <c r="W1445">
        <f t="shared" si="331"/>
        <v>29.164999999999999</v>
      </c>
      <c r="X1445">
        <f t="shared" si="332"/>
        <v>4.87</v>
      </c>
      <c r="Y1445" t="str">
        <f t="shared" si="333"/>
        <v>No</v>
      </c>
      <c r="Z1445" t="str">
        <f t="shared" si="334"/>
        <v>Yes</v>
      </c>
      <c r="AA1445" t="str">
        <f t="shared" si="335"/>
        <v>No</v>
      </c>
      <c r="AB1445">
        <f t="shared" si="336"/>
        <v>1</v>
      </c>
      <c r="AC1445" t="str">
        <f t="shared" si="337"/>
        <v>No</v>
      </c>
      <c r="AD1445" t="str">
        <f t="shared" si="338"/>
        <v>Over weight</v>
      </c>
      <c r="AE1445" t="str">
        <f t="shared" si="339"/>
        <v>Normal</v>
      </c>
      <c r="AF1445" t="str">
        <f t="shared" si="340"/>
        <v>20-Jul-1963</v>
      </c>
      <c r="AG1445" s="18">
        <f>VLOOKUP($U1445,$A1444:$Q$2344,13,FALSE)</f>
        <v>12124.99</v>
      </c>
      <c r="AH1445" t="str">
        <f t="shared" si="341"/>
        <v>tier - 3</v>
      </c>
      <c r="AI1445" t="str">
        <f t="shared" si="342"/>
        <v>tier - 1</v>
      </c>
      <c r="AJ1445" t="str">
        <f t="shared" si="343"/>
        <v>R1012</v>
      </c>
      <c r="AK1445">
        <f t="shared" si="344"/>
        <v>59</v>
      </c>
    </row>
    <row r="1446" spans="1:37" ht="15.6" x14ac:dyDescent="0.3">
      <c r="A1446" s="1" t="s">
        <v>926</v>
      </c>
      <c r="B1446" t="s">
        <v>6031</v>
      </c>
      <c r="C1446">
        <v>15.05</v>
      </c>
      <c r="D1446">
        <v>8.1199999999999992</v>
      </c>
      <c r="E1446" t="s">
        <v>2380</v>
      </c>
      <c r="F1446" t="s">
        <v>2380</v>
      </c>
      <c r="G1446" t="s">
        <v>2380</v>
      </c>
      <c r="H1446">
        <v>0</v>
      </c>
      <c r="I1446" t="s">
        <v>2380</v>
      </c>
      <c r="J1446" t="s">
        <v>8347</v>
      </c>
      <c r="K1446" t="s">
        <v>8348</v>
      </c>
      <c r="L1446" t="s">
        <v>9693</v>
      </c>
      <c r="M1446" s="15">
        <v>12129.61</v>
      </c>
      <c r="N1446" t="s">
        <v>12</v>
      </c>
      <c r="O1446" t="s">
        <v>16</v>
      </c>
      <c r="P1446" t="s">
        <v>23</v>
      </c>
      <c r="Q1446">
        <v>60</v>
      </c>
      <c r="U1446" s="1" t="s">
        <v>926</v>
      </c>
      <c r="V1446" t="str">
        <f t="shared" si="330"/>
        <v>Schenck</v>
      </c>
      <c r="W1446">
        <f t="shared" si="331"/>
        <v>15.05</v>
      </c>
      <c r="X1446">
        <f t="shared" si="332"/>
        <v>8.1199999999999992</v>
      </c>
      <c r="Y1446" t="str">
        <f t="shared" si="333"/>
        <v>No</v>
      </c>
      <c r="Z1446" t="str">
        <f t="shared" si="334"/>
        <v>No</v>
      </c>
      <c r="AA1446" t="str">
        <f t="shared" si="335"/>
        <v>No</v>
      </c>
      <c r="AB1446">
        <f t="shared" si="336"/>
        <v>0</v>
      </c>
      <c r="AC1446" t="str">
        <f t="shared" si="337"/>
        <v>No</v>
      </c>
      <c r="AD1446" t="str">
        <f t="shared" si="338"/>
        <v>Underweight</v>
      </c>
      <c r="AE1446" t="str">
        <f t="shared" si="339"/>
        <v>Diabetes</v>
      </c>
      <c r="AF1446" t="str">
        <f t="shared" si="340"/>
        <v>4-Jun-1963</v>
      </c>
      <c r="AG1446" s="18">
        <f>VLOOKUP($U1446,$A1445:$Q$2344,13,FALSE)</f>
        <v>12129.61</v>
      </c>
      <c r="AH1446" t="str">
        <f t="shared" si="341"/>
        <v>tier - 3</v>
      </c>
      <c r="AI1446" t="str">
        <f t="shared" si="342"/>
        <v>tier - 1</v>
      </c>
      <c r="AJ1446" t="str">
        <f t="shared" si="343"/>
        <v>R1012</v>
      </c>
      <c r="AK1446">
        <f t="shared" si="344"/>
        <v>60</v>
      </c>
    </row>
    <row r="1447" spans="1:37" ht="15.6" x14ac:dyDescent="0.3">
      <c r="A1447" s="1" t="s">
        <v>925</v>
      </c>
      <c r="B1447" t="s">
        <v>4797</v>
      </c>
      <c r="C1447">
        <v>19.95</v>
      </c>
      <c r="D1447">
        <v>4.3600000000000003</v>
      </c>
      <c r="E1447" t="s">
        <v>2380</v>
      </c>
      <c r="F1447" t="s">
        <v>2380</v>
      </c>
      <c r="G1447" t="s">
        <v>2380</v>
      </c>
      <c r="H1447">
        <v>2</v>
      </c>
      <c r="I1447" t="s">
        <v>2380</v>
      </c>
      <c r="J1447" t="s">
        <v>8346</v>
      </c>
      <c r="K1447" t="s">
        <v>8350</v>
      </c>
      <c r="L1447" t="s">
        <v>9694</v>
      </c>
      <c r="M1447" s="15">
        <v>12130.8</v>
      </c>
      <c r="N1447" t="s">
        <v>12</v>
      </c>
      <c r="O1447" t="s">
        <v>12</v>
      </c>
      <c r="P1447" t="s">
        <v>535</v>
      </c>
      <c r="Q1447">
        <v>31</v>
      </c>
      <c r="U1447" s="1" t="s">
        <v>925</v>
      </c>
      <c r="V1447" t="str">
        <f t="shared" si="330"/>
        <v>Johnson</v>
      </c>
      <c r="W1447">
        <f t="shared" si="331"/>
        <v>19.95</v>
      </c>
      <c r="X1447">
        <f t="shared" si="332"/>
        <v>4.3600000000000003</v>
      </c>
      <c r="Y1447" t="str">
        <f t="shared" si="333"/>
        <v>No</v>
      </c>
      <c r="Z1447" t="str">
        <f t="shared" si="334"/>
        <v>No</v>
      </c>
      <c r="AA1447" t="str">
        <f t="shared" si="335"/>
        <v>No</v>
      </c>
      <c r="AB1447">
        <f t="shared" si="336"/>
        <v>2</v>
      </c>
      <c r="AC1447" t="str">
        <f t="shared" si="337"/>
        <v>No</v>
      </c>
      <c r="AD1447" t="str">
        <f t="shared" si="338"/>
        <v>Normal weight</v>
      </c>
      <c r="AE1447" t="str">
        <f t="shared" si="339"/>
        <v>Normal</v>
      </c>
      <c r="AF1447" t="str">
        <f t="shared" si="340"/>
        <v>6-Nov-1991</v>
      </c>
      <c r="AG1447" s="18">
        <f>VLOOKUP($U1447,$A1446:$Q$2344,13,FALSE)</f>
        <v>12130.8</v>
      </c>
      <c r="AH1447" t="str">
        <f t="shared" si="341"/>
        <v>tier - 3</v>
      </c>
      <c r="AI1447" t="str">
        <f t="shared" si="342"/>
        <v>tier - 3</v>
      </c>
      <c r="AJ1447" t="str">
        <f t="shared" si="343"/>
        <v>R1026</v>
      </c>
      <c r="AK1447">
        <f t="shared" si="344"/>
        <v>31</v>
      </c>
    </row>
    <row r="1448" spans="1:37" ht="15.6" x14ac:dyDescent="0.3">
      <c r="A1448" s="1" t="s">
        <v>924</v>
      </c>
      <c r="B1448" t="s">
        <v>6032</v>
      </c>
      <c r="C1448">
        <v>16.66</v>
      </c>
      <c r="D1448">
        <v>9.16</v>
      </c>
      <c r="E1448" t="s">
        <v>2380</v>
      </c>
      <c r="F1448" t="s">
        <v>2380</v>
      </c>
      <c r="G1448" t="s">
        <v>2380</v>
      </c>
      <c r="H1448">
        <v>0</v>
      </c>
      <c r="I1448" t="s">
        <v>2380</v>
      </c>
      <c r="J1448" t="s">
        <v>8347</v>
      </c>
      <c r="K1448" t="s">
        <v>8348</v>
      </c>
      <c r="L1448" t="s">
        <v>9695</v>
      </c>
      <c r="M1448" s="15">
        <v>12137.6</v>
      </c>
      <c r="N1448" t="s">
        <v>12</v>
      </c>
      <c r="O1448" t="s">
        <v>12</v>
      </c>
      <c r="P1448" t="s">
        <v>23</v>
      </c>
      <c r="Q1448">
        <v>48</v>
      </c>
      <c r="U1448" s="1" t="s">
        <v>924</v>
      </c>
      <c r="V1448" t="str">
        <f t="shared" si="330"/>
        <v>Blendell</v>
      </c>
      <c r="W1448">
        <f t="shared" si="331"/>
        <v>16.66</v>
      </c>
      <c r="X1448">
        <f t="shared" si="332"/>
        <v>9.16</v>
      </c>
      <c r="Y1448" t="str">
        <f t="shared" si="333"/>
        <v>No</v>
      </c>
      <c r="Z1448" t="str">
        <f t="shared" si="334"/>
        <v>No</v>
      </c>
      <c r="AA1448" t="str">
        <f t="shared" si="335"/>
        <v>No</v>
      </c>
      <c r="AB1448">
        <f t="shared" si="336"/>
        <v>0</v>
      </c>
      <c r="AC1448" t="str">
        <f t="shared" si="337"/>
        <v>No</v>
      </c>
      <c r="AD1448" t="str">
        <f t="shared" si="338"/>
        <v>Underweight</v>
      </c>
      <c r="AE1448" t="str">
        <f t="shared" si="339"/>
        <v>Diabetes</v>
      </c>
      <c r="AF1448" t="str">
        <f t="shared" si="340"/>
        <v>16-Sep-1974</v>
      </c>
      <c r="AG1448" s="18">
        <f>VLOOKUP($U1448,$A1447:$Q$2344,13,FALSE)</f>
        <v>12137.6</v>
      </c>
      <c r="AH1448" t="str">
        <f t="shared" si="341"/>
        <v>tier - 3</v>
      </c>
      <c r="AI1448" t="str">
        <f t="shared" si="342"/>
        <v>tier - 3</v>
      </c>
      <c r="AJ1448" t="str">
        <f t="shared" si="343"/>
        <v>R1012</v>
      </c>
      <c r="AK1448">
        <f t="shared" si="344"/>
        <v>48</v>
      </c>
    </row>
    <row r="1449" spans="1:37" ht="15.6" x14ac:dyDescent="0.3">
      <c r="A1449" s="1" t="s">
        <v>923</v>
      </c>
      <c r="B1449" t="s">
        <v>6033</v>
      </c>
      <c r="C1449">
        <v>16.62</v>
      </c>
      <c r="D1449">
        <v>9.14</v>
      </c>
      <c r="E1449" t="s">
        <v>2380</v>
      </c>
      <c r="F1449" t="s">
        <v>2380</v>
      </c>
      <c r="G1449" t="s">
        <v>2380</v>
      </c>
      <c r="H1449">
        <v>0</v>
      </c>
      <c r="I1449" t="s">
        <v>2380</v>
      </c>
      <c r="J1449" t="s">
        <v>8347</v>
      </c>
      <c r="K1449" t="s">
        <v>8348</v>
      </c>
      <c r="L1449" t="s">
        <v>9696</v>
      </c>
      <c r="M1449" s="15">
        <v>12142.58</v>
      </c>
      <c r="N1449" t="s">
        <v>12</v>
      </c>
      <c r="O1449" t="s">
        <v>11</v>
      </c>
      <c r="P1449" t="s">
        <v>13</v>
      </c>
      <c r="Q1449">
        <v>60</v>
      </c>
      <c r="U1449" s="1" t="s">
        <v>923</v>
      </c>
      <c r="V1449" t="str">
        <f t="shared" si="330"/>
        <v>Parodi</v>
      </c>
      <c r="W1449">
        <f t="shared" si="331"/>
        <v>16.62</v>
      </c>
      <c r="X1449">
        <f t="shared" si="332"/>
        <v>9.14</v>
      </c>
      <c r="Y1449" t="str">
        <f t="shared" si="333"/>
        <v>No</v>
      </c>
      <c r="Z1449" t="str">
        <f t="shared" si="334"/>
        <v>No</v>
      </c>
      <c r="AA1449" t="str">
        <f t="shared" si="335"/>
        <v>No</v>
      </c>
      <c r="AB1449">
        <f t="shared" si="336"/>
        <v>0</v>
      </c>
      <c r="AC1449" t="str">
        <f t="shared" si="337"/>
        <v>No</v>
      </c>
      <c r="AD1449" t="str">
        <f t="shared" si="338"/>
        <v>Underweight</v>
      </c>
      <c r="AE1449" t="str">
        <f t="shared" si="339"/>
        <v>Diabetes</v>
      </c>
      <c r="AF1449" t="str">
        <f t="shared" si="340"/>
        <v>4-Nov-1962</v>
      </c>
      <c r="AG1449" s="18">
        <f>VLOOKUP($U1449,$A1448:$Q$2344,13,FALSE)</f>
        <v>12142.58</v>
      </c>
      <c r="AH1449" t="str">
        <f t="shared" si="341"/>
        <v>tier - 3</v>
      </c>
      <c r="AI1449" t="str">
        <f t="shared" si="342"/>
        <v>tier - 2</v>
      </c>
      <c r="AJ1449" t="str">
        <f t="shared" si="343"/>
        <v>R1013</v>
      </c>
      <c r="AK1449">
        <f t="shared" si="344"/>
        <v>60</v>
      </c>
    </row>
    <row r="1450" spans="1:37" ht="15.6" x14ac:dyDescent="0.3">
      <c r="A1450" s="1" t="s">
        <v>922</v>
      </c>
      <c r="B1450" t="s">
        <v>5091</v>
      </c>
      <c r="C1450">
        <v>15.36</v>
      </c>
      <c r="D1450">
        <v>5.49</v>
      </c>
      <c r="E1450" t="s">
        <v>2381</v>
      </c>
      <c r="F1450" t="s">
        <v>2380</v>
      </c>
      <c r="G1450" t="s">
        <v>2380</v>
      </c>
      <c r="H1450">
        <v>2</v>
      </c>
      <c r="I1450" t="s">
        <v>2380</v>
      </c>
      <c r="J1450" t="s">
        <v>8347</v>
      </c>
      <c r="K1450" t="s">
        <v>8350</v>
      </c>
      <c r="L1450" t="s">
        <v>9697</v>
      </c>
      <c r="M1450" s="15">
        <v>12146.97</v>
      </c>
      <c r="N1450" t="s">
        <v>12</v>
      </c>
      <c r="O1450" t="s">
        <v>12</v>
      </c>
      <c r="P1450" t="s">
        <v>42</v>
      </c>
      <c r="Q1450">
        <v>60</v>
      </c>
      <c r="U1450" s="1" t="s">
        <v>922</v>
      </c>
      <c r="V1450" t="str">
        <f t="shared" si="330"/>
        <v>Morgan</v>
      </c>
      <c r="W1450">
        <f t="shared" si="331"/>
        <v>15.36</v>
      </c>
      <c r="X1450">
        <f t="shared" si="332"/>
        <v>5.49</v>
      </c>
      <c r="Y1450" t="str">
        <f t="shared" si="333"/>
        <v>Yes</v>
      </c>
      <c r="Z1450" t="str">
        <f t="shared" si="334"/>
        <v>No</v>
      </c>
      <c r="AA1450" t="str">
        <f t="shared" si="335"/>
        <v>No</v>
      </c>
      <c r="AB1450">
        <f t="shared" si="336"/>
        <v>2</v>
      </c>
      <c r="AC1450" t="str">
        <f t="shared" si="337"/>
        <v>No</v>
      </c>
      <c r="AD1450" t="str">
        <f t="shared" si="338"/>
        <v>Underweight</v>
      </c>
      <c r="AE1450" t="str">
        <f t="shared" si="339"/>
        <v>Normal</v>
      </c>
      <c r="AF1450" t="str">
        <f t="shared" si="340"/>
        <v>15-Sep-1962</v>
      </c>
      <c r="AG1450" s="18">
        <f>VLOOKUP($U1450,$A1449:$Q$2344,13,FALSE)</f>
        <v>12146.97</v>
      </c>
      <c r="AH1450" t="str">
        <f t="shared" si="341"/>
        <v>tier - 3</v>
      </c>
      <c r="AI1450" t="str">
        <f t="shared" si="342"/>
        <v>tier - 3</v>
      </c>
      <c r="AJ1450" t="str">
        <f t="shared" si="343"/>
        <v>R1011</v>
      </c>
      <c r="AK1450">
        <f t="shared" si="344"/>
        <v>60</v>
      </c>
    </row>
    <row r="1451" spans="1:37" ht="15.6" x14ac:dyDescent="0.3">
      <c r="A1451" s="1" t="s">
        <v>921</v>
      </c>
      <c r="B1451" t="s">
        <v>6034</v>
      </c>
      <c r="C1451">
        <v>27.74</v>
      </c>
      <c r="D1451">
        <v>5.96</v>
      </c>
      <c r="E1451" t="s">
        <v>2381</v>
      </c>
      <c r="F1451" t="s">
        <v>2380</v>
      </c>
      <c r="G1451" t="s">
        <v>2380</v>
      </c>
      <c r="H1451">
        <v>0</v>
      </c>
      <c r="I1451" t="s">
        <v>2380</v>
      </c>
      <c r="J1451" t="s">
        <v>8345</v>
      </c>
      <c r="K1451" t="s">
        <v>8349</v>
      </c>
      <c r="L1451" t="s">
        <v>9698</v>
      </c>
      <c r="M1451" s="15">
        <v>12148.2</v>
      </c>
      <c r="N1451" t="s">
        <v>12</v>
      </c>
      <c r="O1451" t="s">
        <v>12</v>
      </c>
      <c r="P1451" t="s">
        <v>23</v>
      </c>
      <c r="Q1451">
        <v>35</v>
      </c>
      <c r="U1451" s="1" t="s">
        <v>921</v>
      </c>
      <c r="V1451" t="str">
        <f t="shared" si="330"/>
        <v>Linden</v>
      </c>
      <c r="W1451">
        <f t="shared" si="331"/>
        <v>27.74</v>
      </c>
      <c r="X1451">
        <f t="shared" si="332"/>
        <v>5.96</v>
      </c>
      <c r="Y1451" t="str">
        <f t="shared" si="333"/>
        <v>Yes</v>
      </c>
      <c r="Z1451" t="str">
        <f t="shared" si="334"/>
        <v>No</v>
      </c>
      <c r="AA1451" t="str">
        <f t="shared" si="335"/>
        <v>No</v>
      </c>
      <c r="AB1451">
        <f t="shared" si="336"/>
        <v>0</v>
      </c>
      <c r="AC1451" t="str">
        <f t="shared" si="337"/>
        <v>No</v>
      </c>
      <c r="AD1451" t="str">
        <f t="shared" si="338"/>
        <v>Over weight</v>
      </c>
      <c r="AE1451" t="str">
        <f t="shared" si="339"/>
        <v>Prediabetes</v>
      </c>
      <c r="AF1451" t="str">
        <f t="shared" si="340"/>
        <v>5-Oct-1987</v>
      </c>
      <c r="AG1451" s="18">
        <f>VLOOKUP($U1451,$A1450:$Q$2344,13,FALSE)</f>
        <v>12148.2</v>
      </c>
      <c r="AH1451" t="str">
        <f t="shared" si="341"/>
        <v>tier - 3</v>
      </c>
      <c r="AI1451" t="str">
        <f t="shared" si="342"/>
        <v>tier - 3</v>
      </c>
      <c r="AJ1451" t="str">
        <f t="shared" si="343"/>
        <v>R1012</v>
      </c>
      <c r="AK1451">
        <f t="shared" si="344"/>
        <v>35</v>
      </c>
    </row>
    <row r="1452" spans="1:37" ht="15.6" x14ac:dyDescent="0.3">
      <c r="A1452" s="1" t="s">
        <v>920</v>
      </c>
      <c r="B1452" t="s">
        <v>6035</v>
      </c>
      <c r="C1452">
        <v>22.44</v>
      </c>
      <c r="D1452">
        <v>4.62</v>
      </c>
      <c r="E1452" t="s">
        <v>2381</v>
      </c>
      <c r="F1452" t="s">
        <v>2380</v>
      </c>
      <c r="G1452" t="s">
        <v>2380</v>
      </c>
      <c r="H1452">
        <v>0</v>
      </c>
      <c r="I1452" t="s">
        <v>2380</v>
      </c>
      <c r="J1452" t="s">
        <v>8346</v>
      </c>
      <c r="K1452" t="s">
        <v>8350</v>
      </c>
      <c r="L1452" t="s">
        <v>8910</v>
      </c>
      <c r="M1452" s="15">
        <v>12198.64</v>
      </c>
      <c r="N1452" t="s">
        <v>12</v>
      </c>
      <c r="O1452" t="s">
        <v>12</v>
      </c>
      <c r="P1452" t="s">
        <v>535</v>
      </c>
      <c r="Q1452">
        <v>31</v>
      </c>
      <c r="U1452" s="1" t="s">
        <v>920</v>
      </c>
      <c r="V1452" t="str">
        <f t="shared" si="330"/>
        <v>Horning</v>
      </c>
      <c r="W1452">
        <f t="shared" si="331"/>
        <v>22.44</v>
      </c>
      <c r="X1452">
        <f t="shared" si="332"/>
        <v>4.62</v>
      </c>
      <c r="Y1452" t="str">
        <f t="shared" si="333"/>
        <v>Yes</v>
      </c>
      <c r="Z1452" t="str">
        <f t="shared" si="334"/>
        <v>No</v>
      </c>
      <c r="AA1452" t="str">
        <f t="shared" si="335"/>
        <v>No</v>
      </c>
      <c r="AB1452">
        <f t="shared" si="336"/>
        <v>0</v>
      </c>
      <c r="AC1452" t="str">
        <f t="shared" si="337"/>
        <v>No</v>
      </c>
      <c r="AD1452" t="str">
        <f t="shared" si="338"/>
        <v>Normal weight</v>
      </c>
      <c r="AE1452" t="str">
        <f t="shared" si="339"/>
        <v>Normal</v>
      </c>
      <c r="AF1452" t="str">
        <f t="shared" si="340"/>
        <v>29-Aug-1991</v>
      </c>
      <c r="AG1452" s="18">
        <f>VLOOKUP($U1452,$A1451:$Q$2344,13,FALSE)</f>
        <v>12198.64</v>
      </c>
      <c r="AH1452" t="str">
        <f t="shared" si="341"/>
        <v>tier - 3</v>
      </c>
      <c r="AI1452" t="str">
        <f t="shared" si="342"/>
        <v>tier - 3</v>
      </c>
      <c r="AJ1452" t="str">
        <f t="shared" si="343"/>
        <v>R1026</v>
      </c>
      <c r="AK1452">
        <f t="shared" si="344"/>
        <v>31</v>
      </c>
    </row>
    <row r="1453" spans="1:37" ht="15.6" x14ac:dyDescent="0.3">
      <c r="A1453" s="1" t="s">
        <v>919</v>
      </c>
      <c r="B1453" t="s">
        <v>6036</v>
      </c>
      <c r="C1453">
        <v>37.049999999999997</v>
      </c>
      <c r="D1453">
        <v>9.9600000000000009</v>
      </c>
      <c r="E1453" t="s">
        <v>2381</v>
      </c>
      <c r="F1453" t="s">
        <v>2380</v>
      </c>
      <c r="G1453" t="s">
        <v>2380</v>
      </c>
      <c r="H1453">
        <v>0</v>
      </c>
      <c r="I1453" t="s">
        <v>2380</v>
      </c>
      <c r="J1453" t="s">
        <v>8344</v>
      </c>
      <c r="K1453" t="s">
        <v>8348</v>
      </c>
      <c r="L1453" t="s">
        <v>9699</v>
      </c>
      <c r="M1453" s="15">
        <v>12218.7</v>
      </c>
      <c r="N1453" t="s">
        <v>12</v>
      </c>
      <c r="O1453" t="s">
        <v>16</v>
      </c>
      <c r="P1453" t="s">
        <v>23</v>
      </c>
      <c r="Q1453">
        <v>45</v>
      </c>
      <c r="U1453" s="1" t="s">
        <v>919</v>
      </c>
      <c r="V1453" t="str">
        <f t="shared" si="330"/>
        <v>Goode</v>
      </c>
      <c r="W1453">
        <f t="shared" si="331"/>
        <v>37.049999999999997</v>
      </c>
      <c r="X1453">
        <f t="shared" si="332"/>
        <v>9.9600000000000009</v>
      </c>
      <c r="Y1453" t="str">
        <f t="shared" si="333"/>
        <v>Yes</v>
      </c>
      <c r="Z1453" t="str">
        <f t="shared" si="334"/>
        <v>No</v>
      </c>
      <c r="AA1453" t="str">
        <f t="shared" si="335"/>
        <v>No</v>
      </c>
      <c r="AB1453">
        <f t="shared" si="336"/>
        <v>0</v>
      </c>
      <c r="AC1453" t="str">
        <f t="shared" si="337"/>
        <v>No</v>
      </c>
      <c r="AD1453" t="str">
        <f t="shared" si="338"/>
        <v>Obesity</v>
      </c>
      <c r="AE1453" t="str">
        <f t="shared" si="339"/>
        <v>Diabetes</v>
      </c>
      <c r="AF1453" t="str">
        <f t="shared" si="340"/>
        <v>14-Aug-1977</v>
      </c>
      <c r="AG1453" s="18">
        <f>VLOOKUP($U1453,$A1452:$Q$2344,13,FALSE)</f>
        <v>12218.7</v>
      </c>
      <c r="AH1453" t="str">
        <f t="shared" si="341"/>
        <v>tier - 3</v>
      </c>
      <c r="AI1453" t="str">
        <f t="shared" si="342"/>
        <v>tier - 1</v>
      </c>
      <c r="AJ1453" t="str">
        <f t="shared" si="343"/>
        <v>R1012</v>
      </c>
      <c r="AK1453">
        <f t="shared" si="344"/>
        <v>45</v>
      </c>
    </row>
    <row r="1454" spans="1:37" ht="15.6" x14ac:dyDescent="0.3">
      <c r="A1454" s="1" t="s">
        <v>918</v>
      </c>
      <c r="B1454" t="s">
        <v>6037</v>
      </c>
      <c r="C1454">
        <v>22.95</v>
      </c>
      <c r="D1454">
        <v>10.53</v>
      </c>
      <c r="E1454" t="s">
        <v>2380</v>
      </c>
      <c r="F1454" t="s">
        <v>2380</v>
      </c>
      <c r="G1454" t="s">
        <v>2380</v>
      </c>
      <c r="H1454">
        <v>2</v>
      </c>
      <c r="I1454" t="s">
        <v>2380</v>
      </c>
      <c r="J1454" t="s">
        <v>8346</v>
      </c>
      <c r="K1454" t="s">
        <v>8348</v>
      </c>
      <c r="L1454" t="s">
        <v>9700</v>
      </c>
      <c r="M1454" s="15">
        <v>12222.9</v>
      </c>
      <c r="N1454" t="s">
        <v>12</v>
      </c>
      <c r="O1454" t="s">
        <v>11</v>
      </c>
      <c r="P1454" t="s">
        <v>23</v>
      </c>
      <c r="Q1454">
        <v>58</v>
      </c>
      <c r="U1454" s="1" t="s">
        <v>918</v>
      </c>
      <c r="V1454" t="str">
        <f t="shared" si="330"/>
        <v>Doden</v>
      </c>
      <c r="W1454">
        <f t="shared" si="331"/>
        <v>22.95</v>
      </c>
      <c r="X1454">
        <f t="shared" si="332"/>
        <v>10.53</v>
      </c>
      <c r="Y1454" t="str">
        <f t="shared" si="333"/>
        <v>No</v>
      </c>
      <c r="Z1454" t="str">
        <f t="shared" si="334"/>
        <v>No</v>
      </c>
      <c r="AA1454" t="str">
        <f t="shared" si="335"/>
        <v>No</v>
      </c>
      <c r="AB1454">
        <f t="shared" si="336"/>
        <v>2</v>
      </c>
      <c r="AC1454" t="str">
        <f t="shared" si="337"/>
        <v>No</v>
      </c>
      <c r="AD1454" t="str">
        <f t="shared" si="338"/>
        <v>Normal weight</v>
      </c>
      <c r="AE1454" t="str">
        <f t="shared" si="339"/>
        <v>Diabetes</v>
      </c>
      <c r="AF1454" t="str">
        <f t="shared" si="340"/>
        <v>20-Jul-1964</v>
      </c>
      <c r="AG1454" s="18">
        <f>VLOOKUP($U1454,$A1453:$Q$2344,13,FALSE)</f>
        <v>12222.9</v>
      </c>
      <c r="AH1454" t="str">
        <f t="shared" si="341"/>
        <v>tier - 3</v>
      </c>
      <c r="AI1454" t="str">
        <f t="shared" si="342"/>
        <v>tier - 2</v>
      </c>
      <c r="AJ1454" t="str">
        <f t="shared" si="343"/>
        <v>R1012</v>
      </c>
      <c r="AK1454">
        <f t="shared" si="344"/>
        <v>58</v>
      </c>
    </row>
    <row r="1455" spans="1:37" ht="15.6" x14ac:dyDescent="0.3">
      <c r="A1455" s="1" t="s">
        <v>917</v>
      </c>
      <c r="B1455" t="s">
        <v>6038</v>
      </c>
      <c r="C1455">
        <v>34.200000000000003</v>
      </c>
      <c r="D1455">
        <v>6.69</v>
      </c>
      <c r="E1455" t="s">
        <v>2381</v>
      </c>
      <c r="F1455" t="s">
        <v>2380</v>
      </c>
      <c r="G1455" t="s">
        <v>2380</v>
      </c>
      <c r="H1455">
        <v>0</v>
      </c>
      <c r="I1455" t="s">
        <v>2380</v>
      </c>
      <c r="J1455" t="s">
        <v>8344</v>
      </c>
      <c r="K1455" t="s">
        <v>8348</v>
      </c>
      <c r="L1455" t="s">
        <v>9701</v>
      </c>
      <c r="M1455" s="15">
        <v>12224.35</v>
      </c>
      <c r="N1455" t="s">
        <v>12</v>
      </c>
      <c r="O1455" t="s">
        <v>16</v>
      </c>
      <c r="P1455" t="s">
        <v>23</v>
      </c>
      <c r="Q1455">
        <v>58</v>
      </c>
      <c r="U1455" s="1" t="s">
        <v>917</v>
      </c>
      <c r="V1455" t="str">
        <f t="shared" si="330"/>
        <v>Groff</v>
      </c>
      <c r="W1455">
        <f t="shared" si="331"/>
        <v>34.200000000000003</v>
      </c>
      <c r="X1455">
        <f t="shared" si="332"/>
        <v>6.69</v>
      </c>
      <c r="Y1455" t="str">
        <f t="shared" si="333"/>
        <v>Yes</v>
      </c>
      <c r="Z1455" t="str">
        <f t="shared" si="334"/>
        <v>No</v>
      </c>
      <c r="AA1455" t="str">
        <f t="shared" si="335"/>
        <v>No</v>
      </c>
      <c r="AB1455">
        <f t="shared" si="336"/>
        <v>0</v>
      </c>
      <c r="AC1455" t="str">
        <f t="shared" si="337"/>
        <v>No</v>
      </c>
      <c r="AD1455" t="str">
        <f t="shared" si="338"/>
        <v>Obesity</v>
      </c>
      <c r="AE1455" t="str">
        <f t="shared" si="339"/>
        <v>Diabetes</v>
      </c>
      <c r="AF1455" t="str">
        <f t="shared" si="340"/>
        <v>2-Jul-1964</v>
      </c>
      <c r="AG1455" s="18">
        <f>VLOOKUP($U1455,$A1454:$Q$2344,13,FALSE)</f>
        <v>12224.35</v>
      </c>
      <c r="AH1455" t="str">
        <f t="shared" si="341"/>
        <v>tier - 3</v>
      </c>
      <c r="AI1455" t="str">
        <f t="shared" si="342"/>
        <v>tier - 1</v>
      </c>
      <c r="AJ1455" t="str">
        <f t="shared" si="343"/>
        <v>R1012</v>
      </c>
      <c r="AK1455">
        <f t="shared" si="344"/>
        <v>58</v>
      </c>
    </row>
    <row r="1456" spans="1:37" ht="15.6" x14ac:dyDescent="0.3">
      <c r="A1456" s="1" t="s">
        <v>916</v>
      </c>
      <c r="B1456" t="s">
        <v>6039</v>
      </c>
      <c r="C1456">
        <v>30.59</v>
      </c>
      <c r="D1456">
        <v>9.5500000000000007</v>
      </c>
      <c r="E1456" t="s">
        <v>2381</v>
      </c>
      <c r="F1456" t="s">
        <v>2380</v>
      </c>
      <c r="G1456" t="s">
        <v>2380</v>
      </c>
      <c r="H1456">
        <v>0</v>
      </c>
      <c r="I1456" t="s">
        <v>2380</v>
      </c>
      <c r="J1456" t="s">
        <v>8344</v>
      </c>
      <c r="K1456" t="s">
        <v>8348</v>
      </c>
      <c r="L1456" t="s">
        <v>9702</v>
      </c>
      <c r="M1456" s="15">
        <v>12231.61</v>
      </c>
      <c r="N1456" t="s">
        <v>12</v>
      </c>
      <c r="O1456" t="s">
        <v>12</v>
      </c>
      <c r="P1456" t="s">
        <v>23</v>
      </c>
      <c r="Q1456">
        <v>58</v>
      </c>
      <c r="U1456" s="1" t="s">
        <v>916</v>
      </c>
      <c r="V1456" t="str">
        <f t="shared" si="330"/>
        <v>Kuehler</v>
      </c>
      <c r="W1456">
        <f t="shared" si="331"/>
        <v>30.59</v>
      </c>
      <c r="X1456">
        <f t="shared" si="332"/>
        <v>9.5500000000000007</v>
      </c>
      <c r="Y1456" t="str">
        <f t="shared" si="333"/>
        <v>Yes</v>
      </c>
      <c r="Z1456" t="str">
        <f t="shared" si="334"/>
        <v>No</v>
      </c>
      <c r="AA1456" t="str">
        <f t="shared" si="335"/>
        <v>No</v>
      </c>
      <c r="AB1456">
        <f t="shared" si="336"/>
        <v>0</v>
      </c>
      <c r="AC1456" t="str">
        <f t="shared" si="337"/>
        <v>No</v>
      </c>
      <c r="AD1456" t="str">
        <f t="shared" si="338"/>
        <v>Obesity</v>
      </c>
      <c r="AE1456" t="str">
        <f t="shared" si="339"/>
        <v>Diabetes</v>
      </c>
      <c r="AF1456" t="str">
        <f t="shared" si="340"/>
        <v>24-Jun-1964</v>
      </c>
      <c r="AG1456" s="18">
        <f>VLOOKUP($U1456,$A1455:$Q$2344,13,FALSE)</f>
        <v>12231.61</v>
      </c>
      <c r="AH1456" t="str">
        <f t="shared" si="341"/>
        <v>tier - 3</v>
      </c>
      <c r="AI1456" t="str">
        <f t="shared" si="342"/>
        <v>tier - 3</v>
      </c>
      <c r="AJ1456" t="str">
        <f t="shared" si="343"/>
        <v>R1012</v>
      </c>
      <c r="AK1456">
        <f t="shared" si="344"/>
        <v>58</v>
      </c>
    </row>
    <row r="1457" spans="1:37" ht="15.6" x14ac:dyDescent="0.3">
      <c r="A1457" s="1" t="s">
        <v>915</v>
      </c>
      <c r="B1457" t="s">
        <v>5082</v>
      </c>
      <c r="C1457">
        <v>25.51</v>
      </c>
      <c r="D1457">
        <v>6.05</v>
      </c>
      <c r="E1457" t="s">
        <v>2380</v>
      </c>
      <c r="F1457" t="s">
        <v>2380</v>
      </c>
      <c r="G1457" t="s">
        <v>2380</v>
      </c>
      <c r="H1457">
        <v>0</v>
      </c>
      <c r="I1457" t="s">
        <v>2380</v>
      </c>
      <c r="J1457" t="s">
        <v>8345</v>
      </c>
      <c r="K1457" t="s">
        <v>8349</v>
      </c>
      <c r="L1457" t="s">
        <v>9703</v>
      </c>
      <c r="M1457" s="15">
        <v>12233.83</v>
      </c>
      <c r="N1457" t="s">
        <v>12</v>
      </c>
      <c r="O1457" t="s">
        <v>16</v>
      </c>
      <c r="P1457" t="s">
        <v>42</v>
      </c>
      <c r="Q1457">
        <v>59</v>
      </c>
      <c r="U1457" s="1" t="s">
        <v>915</v>
      </c>
      <c r="V1457" t="str">
        <f t="shared" si="330"/>
        <v>Daniels</v>
      </c>
      <c r="W1457">
        <f t="shared" si="331"/>
        <v>25.51</v>
      </c>
      <c r="X1457">
        <f t="shared" si="332"/>
        <v>6.05</v>
      </c>
      <c r="Y1457" t="str">
        <f t="shared" si="333"/>
        <v>No</v>
      </c>
      <c r="Z1457" t="str">
        <f t="shared" si="334"/>
        <v>No</v>
      </c>
      <c r="AA1457" t="str">
        <f t="shared" si="335"/>
        <v>No</v>
      </c>
      <c r="AB1457">
        <f t="shared" si="336"/>
        <v>0</v>
      </c>
      <c r="AC1457" t="str">
        <f t="shared" si="337"/>
        <v>No</v>
      </c>
      <c r="AD1457" t="str">
        <f t="shared" si="338"/>
        <v>Over weight</v>
      </c>
      <c r="AE1457" t="str">
        <f t="shared" si="339"/>
        <v>Prediabetes</v>
      </c>
      <c r="AF1457" t="str">
        <f t="shared" si="340"/>
        <v>19-Jul-1963</v>
      </c>
      <c r="AG1457" s="18">
        <f>VLOOKUP($U1457,$A1456:$Q$2344,13,FALSE)</f>
        <v>12233.83</v>
      </c>
      <c r="AH1457" t="str">
        <f t="shared" si="341"/>
        <v>tier - 3</v>
      </c>
      <c r="AI1457" t="str">
        <f t="shared" si="342"/>
        <v>tier - 1</v>
      </c>
      <c r="AJ1457" t="str">
        <f t="shared" si="343"/>
        <v>R1011</v>
      </c>
      <c r="AK1457">
        <f t="shared" si="344"/>
        <v>59</v>
      </c>
    </row>
    <row r="1458" spans="1:37" ht="15.6" x14ac:dyDescent="0.3">
      <c r="A1458" s="1" t="s">
        <v>914</v>
      </c>
      <c r="B1458" t="s">
        <v>6040</v>
      </c>
      <c r="C1458">
        <v>29.04</v>
      </c>
      <c r="D1458">
        <v>10.56</v>
      </c>
      <c r="E1458" t="s">
        <v>2381</v>
      </c>
      <c r="F1458" t="s">
        <v>2380</v>
      </c>
      <c r="G1458" t="s">
        <v>2380</v>
      </c>
      <c r="H1458">
        <v>1</v>
      </c>
      <c r="I1458" t="s">
        <v>2380</v>
      </c>
      <c r="J1458" t="s">
        <v>8345</v>
      </c>
      <c r="K1458" t="s">
        <v>8348</v>
      </c>
      <c r="L1458" t="s">
        <v>9704</v>
      </c>
      <c r="M1458" s="15">
        <v>12235.84</v>
      </c>
      <c r="N1458" t="s">
        <v>12</v>
      </c>
      <c r="O1458" t="s">
        <v>12</v>
      </c>
      <c r="P1458" t="s">
        <v>23</v>
      </c>
      <c r="Q1458">
        <v>58</v>
      </c>
      <c r="U1458" s="1" t="s">
        <v>914</v>
      </c>
      <c r="V1458" t="str">
        <f t="shared" si="330"/>
        <v>Gibby</v>
      </c>
      <c r="W1458">
        <f t="shared" si="331"/>
        <v>29.04</v>
      </c>
      <c r="X1458">
        <f t="shared" si="332"/>
        <v>10.56</v>
      </c>
      <c r="Y1458" t="str">
        <f t="shared" si="333"/>
        <v>Yes</v>
      </c>
      <c r="Z1458" t="str">
        <f t="shared" si="334"/>
        <v>No</v>
      </c>
      <c r="AA1458" t="str">
        <f t="shared" si="335"/>
        <v>No</v>
      </c>
      <c r="AB1458">
        <f t="shared" si="336"/>
        <v>1</v>
      </c>
      <c r="AC1458" t="str">
        <f t="shared" si="337"/>
        <v>No</v>
      </c>
      <c r="AD1458" t="str">
        <f t="shared" si="338"/>
        <v>Over weight</v>
      </c>
      <c r="AE1458" t="str">
        <f t="shared" si="339"/>
        <v>Diabetes</v>
      </c>
      <c r="AF1458" t="str">
        <f t="shared" si="340"/>
        <v>15-Oct-1964</v>
      </c>
      <c r="AG1458" s="18">
        <f>VLOOKUP($U1458,$A1457:$Q$2344,13,FALSE)</f>
        <v>12235.84</v>
      </c>
      <c r="AH1458" t="str">
        <f t="shared" si="341"/>
        <v>tier - 3</v>
      </c>
      <c r="AI1458" t="str">
        <f t="shared" si="342"/>
        <v>tier - 3</v>
      </c>
      <c r="AJ1458" t="str">
        <f t="shared" si="343"/>
        <v>R1012</v>
      </c>
      <c r="AK1458">
        <f t="shared" si="344"/>
        <v>58</v>
      </c>
    </row>
    <row r="1459" spans="1:37" ht="15.6" x14ac:dyDescent="0.3">
      <c r="A1459" s="1" t="s">
        <v>913</v>
      </c>
      <c r="B1459" t="s">
        <v>6041</v>
      </c>
      <c r="C1459">
        <v>22.135000000000002</v>
      </c>
      <c r="D1459">
        <v>10.81</v>
      </c>
      <c r="E1459" t="s">
        <v>2381</v>
      </c>
      <c r="F1459" t="s">
        <v>2380</v>
      </c>
      <c r="G1459" t="s">
        <v>2380</v>
      </c>
      <c r="H1459">
        <v>1</v>
      </c>
      <c r="I1459" t="s">
        <v>2380</v>
      </c>
      <c r="J1459" t="s">
        <v>8346</v>
      </c>
      <c r="K1459" t="s">
        <v>8348</v>
      </c>
      <c r="L1459" t="s">
        <v>9705</v>
      </c>
      <c r="M1459" s="15">
        <v>12237.73</v>
      </c>
      <c r="N1459" t="s">
        <v>12</v>
      </c>
      <c r="O1459" t="s">
        <v>12</v>
      </c>
      <c r="P1459" t="s">
        <v>23</v>
      </c>
      <c r="Q1459">
        <v>56</v>
      </c>
      <c r="U1459" s="1" t="s">
        <v>913</v>
      </c>
      <c r="V1459" t="str">
        <f t="shared" si="330"/>
        <v>Busa</v>
      </c>
      <c r="W1459">
        <f t="shared" si="331"/>
        <v>22.135000000000002</v>
      </c>
      <c r="X1459">
        <f t="shared" si="332"/>
        <v>10.81</v>
      </c>
      <c r="Y1459" t="str">
        <f t="shared" si="333"/>
        <v>Yes</v>
      </c>
      <c r="Z1459" t="str">
        <f t="shared" si="334"/>
        <v>No</v>
      </c>
      <c r="AA1459" t="str">
        <f t="shared" si="335"/>
        <v>No</v>
      </c>
      <c r="AB1459">
        <f t="shared" si="336"/>
        <v>1</v>
      </c>
      <c r="AC1459" t="str">
        <f t="shared" si="337"/>
        <v>No</v>
      </c>
      <c r="AD1459" t="str">
        <f t="shared" si="338"/>
        <v>Normal weight</v>
      </c>
      <c r="AE1459" t="str">
        <f t="shared" si="339"/>
        <v>Diabetes</v>
      </c>
      <c r="AF1459" t="str">
        <f t="shared" si="340"/>
        <v>29-Jul-1966</v>
      </c>
      <c r="AG1459" s="18">
        <f>VLOOKUP($U1459,$A1458:$Q$2344,13,FALSE)</f>
        <v>12237.73</v>
      </c>
      <c r="AH1459" t="str">
        <f t="shared" si="341"/>
        <v>tier - 3</v>
      </c>
      <c r="AI1459" t="str">
        <f t="shared" si="342"/>
        <v>tier - 3</v>
      </c>
      <c r="AJ1459" t="str">
        <f t="shared" si="343"/>
        <v>R1012</v>
      </c>
      <c r="AK1459">
        <f t="shared" si="344"/>
        <v>56</v>
      </c>
    </row>
    <row r="1460" spans="1:37" ht="15.6" x14ac:dyDescent="0.3">
      <c r="A1460" s="1" t="s">
        <v>912</v>
      </c>
      <c r="B1460" t="s">
        <v>6042</v>
      </c>
      <c r="C1460">
        <v>21.375</v>
      </c>
      <c r="D1460">
        <v>4.32</v>
      </c>
      <c r="E1460" t="s">
        <v>2380</v>
      </c>
      <c r="F1460" t="s">
        <v>2380</v>
      </c>
      <c r="G1460" t="s">
        <v>2380</v>
      </c>
      <c r="H1460">
        <v>0</v>
      </c>
      <c r="I1460" t="s">
        <v>2380</v>
      </c>
      <c r="J1460" t="s">
        <v>8346</v>
      </c>
      <c r="K1460" t="s">
        <v>8350</v>
      </c>
      <c r="L1460" t="s">
        <v>9706</v>
      </c>
      <c r="M1460" s="15">
        <v>12244.53</v>
      </c>
      <c r="N1460" t="s">
        <v>12</v>
      </c>
      <c r="O1460" t="s">
        <v>16</v>
      </c>
      <c r="P1460" t="s">
        <v>13</v>
      </c>
      <c r="Q1460">
        <v>59</v>
      </c>
      <c r="U1460" s="1" t="s">
        <v>912</v>
      </c>
      <c r="V1460" t="str">
        <f t="shared" si="330"/>
        <v>Moyo</v>
      </c>
      <c r="W1460">
        <f t="shared" si="331"/>
        <v>21.375</v>
      </c>
      <c r="X1460">
        <f t="shared" si="332"/>
        <v>4.32</v>
      </c>
      <c r="Y1460" t="str">
        <f t="shared" si="333"/>
        <v>No</v>
      </c>
      <c r="Z1460" t="str">
        <f t="shared" si="334"/>
        <v>No</v>
      </c>
      <c r="AA1460" t="str">
        <f t="shared" si="335"/>
        <v>No</v>
      </c>
      <c r="AB1460">
        <f t="shared" si="336"/>
        <v>0</v>
      </c>
      <c r="AC1460" t="str">
        <f t="shared" si="337"/>
        <v>No</v>
      </c>
      <c r="AD1460" t="str">
        <f t="shared" si="338"/>
        <v>Normal weight</v>
      </c>
      <c r="AE1460" t="str">
        <f t="shared" si="339"/>
        <v>Normal</v>
      </c>
      <c r="AF1460" t="str">
        <f t="shared" si="340"/>
        <v>17-Jul-1963</v>
      </c>
      <c r="AG1460" s="18">
        <f>VLOOKUP($U1460,$A1459:$Q$2344,13,FALSE)</f>
        <v>12244.53</v>
      </c>
      <c r="AH1460" t="str">
        <f t="shared" si="341"/>
        <v>tier - 3</v>
      </c>
      <c r="AI1460" t="str">
        <f t="shared" si="342"/>
        <v>tier - 1</v>
      </c>
      <c r="AJ1460" t="str">
        <f t="shared" si="343"/>
        <v>R1013</v>
      </c>
      <c r="AK1460">
        <f t="shared" si="344"/>
        <v>59</v>
      </c>
    </row>
    <row r="1461" spans="1:37" ht="15.6" x14ac:dyDescent="0.3">
      <c r="A1461" s="1" t="s">
        <v>911</v>
      </c>
      <c r="B1461" t="s">
        <v>5486</v>
      </c>
      <c r="C1461">
        <v>29.19</v>
      </c>
      <c r="D1461">
        <v>4.37</v>
      </c>
      <c r="E1461" t="s">
        <v>2380</v>
      </c>
      <c r="F1461" t="s">
        <v>2380</v>
      </c>
      <c r="G1461" t="s">
        <v>2380</v>
      </c>
      <c r="H1461">
        <v>0</v>
      </c>
      <c r="I1461" t="s">
        <v>2380</v>
      </c>
      <c r="J1461" t="s">
        <v>8345</v>
      </c>
      <c r="K1461" t="s">
        <v>8350</v>
      </c>
      <c r="L1461" t="s">
        <v>9707</v>
      </c>
      <c r="M1461" s="15">
        <v>12245.17</v>
      </c>
      <c r="N1461" t="s">
        <v>12</v>
      </c>
      <c r="O1461" t="s">
        <v>16</v>
      </c>
      <c r="P1461" t="s">
        <v>23</v>
      </c>
      <c r="Q1461">
        <v>48</v>
      </c>
      <c r="U1461" s="1" t="s">
        <v>911</v>
      </c>
      <c r="V1461" t="str">
        <f t="shared" si="330"/>
        <v>Horn</v>
      </c>
      <c r="W1461">
        <f t="shared" si="331"/>
        <v>29.19</v>
      </c>
      <c r="X1461">
        <f t="shared" si="332"/>
        <v>4.37</v>
      </c>
      <c r="Y1461" t="str">
        <f t="shared" si="333"/>
        <v>No</v>
      </c>
      <c r="Z1461" t="str">
        <f t="shared" si="334"/>
        <v>No</v>
      </c>
      <c r="AA1461" t="str">
        <f t="shared" si="335"/>
        <v>No</v>
      </c>
      <c r="AB1461">
        <f t="shared" si="336"/>
        <v>0</v>
      </c>
      <c r="AC1461" t="str">
        <f t="shared" si="337"/>
        <v>No</v>
      </c>
      <c r="AD1461" t="str">
        <f t="shared" si="338"/>
        <v>Over weight</v>
      </c>
      <c r="AE1461" t="str">
        <f t="shared" si="339"/>
        <v>Normal</v>
      </c>
      <c r="AF1461" t="str">
        <f t="shared" si="340"/>
        <v>23-Jun-1974</v>
      </c>
      <c r="AG1461" s="18">
        <f>VLOOKUP($U1461,$A1460:$Q$2344,13,FALSE)</f>
        <v>12245.17</v>
      </c>
      <c r="AH1461" t="str">
        <f t="shared" si="341"/>
        <v>tier - 3</v>
      </c>
      <c r="AI1461" t="str">
        <f t="shared" si="342"/>
        <v>tier - 1</v>
      </c>
      <c r="AJ1461" t="str">
        <f t="shared" si="343"/>
        <v>R1012</v>
      </c>
      <c r="AK1461">
        <f t="shared" si="344"/>
        <v>48</v>
      </c>
    </row>
    <row r="1462" spans="1:37" ht="15.6" x14ac:dyDescent="0.3">
      <c r="A1462" s="1" t="s">
        <v>910</v>
      </c>
      <c r="B1462" t="s">
        <v>5025</v>
      </c>
      <c r="C1462">
        <v>31.92</v>
      </c>
      <c r="D1462">
        <v>4.8099999999999996</v>
      </c>
      <c r="E1462" t="s">
        <v>2381</v>
      </c>
      <c r="F1462" t="s">
        <v>2380</v>
      </c>
      <c r="G1462" t="s">
        <v>2381</v>
      </c>
      <c r="H1462">
        <v>1</v>
      </c>
      <c r="I1462" t="s">
        <v>2380</v>
      </c>
      <c r="J1462" t="s">
        <v>8344</v>
      </c>
      <c r="K1462" t="s">
        <v>8350</v>
      </c>
      <c r="L1462" t="s">
        <v>9708</v>
      </c>
      <c r="M1462" s="15">
        <v>12254.44</v>
      </c>
      <c r="N1462" t="s">
        <v>12</v>
      </c>
      <c r="O1462" t="s">
        <v>12</v>
      </c>
      <c r="P1462" t="s">
        <v>535</v>
      </c>
      <c r="Q1462">
        <v>33</v>
      </c>
      <c r="U1462" s="1" t="s">
        <v>910</v>
      </c>
      <c r="V1462" t="str">
        <f t="shared" si="330"/>
        <v>Bien</v>
      </c>
      <c r="W1462">
        <f t="shared" si="331"/>
        <v>31.92</v>
      </c>
      <c r="X1462">
        <f t="shared" si="332"/>
        <v>4.8099999999999996</v>
      </c>
      <c r="Y1462" t="str">
        <f t="shared" si="333"/>
        <v>Yes</v>
      </c>
      <c r="Z1462" t="str">
        <f t="shared" si="334"/>
        <v>No</v>
      </c>
      <c r="AA1462" t="str">
        <f t="shared" si="335"/>
        <v>Yes</v>
      </c>
      <c r="AB1462">
        <f t="shared" si="336"/>
        <v>1</v>
      </c>
      <c r="AC1462" t="str">
        <f t="shared" si="337"/>
        <v>No</v>
      </c>
      <c r="AD1462" t="str">
        <f t="shared" si="338"/>
        <v>Obesity</v>
      </c>
      <c r="AE1462" t="str">
        <f t="shared" si="339"/>
        <v>Normal</v>
      </c>
      <c r="AF1462" t="str">
        <f t="shared" si="340"/>
        <v>23-Nov-1989</v>
      </c>
      <c r="AG1462" s="18">
        <f>VLOOKUP($U1462,$A1461:$Q$2344,13,FALSE)</f>
        <v>12254.44</v>
      </c>
      <c r="AH1462" t="str">
        <f t="shared" si="341"/>
        <v>tier - 3</v>
      </c>
      <c r="AI1462" t="str">
        <f t="shared" si="342"/>
        <v>tier - 3</v>
      </c>
      <c r="AJ1462" t="str">
        <f t="shared" si="343"/>
        <v>R1026</v>
      </c>
      <c r="AK1462">
        <f t="shared" si="344"/>
        <v>33</v>
      </c>
    </row>
    <row r="1463" spans="1:37" ht="15.6" x14ac:dyDescent="0.3">
      <c r="A1463" s="1" t="s">
        <v>909</v>
      </c>
      <c r="B1463" t="s">
        <v>4960</v>
      </c>
      <c r="C1463">
        <v>26.315000000000001</v>
      </c>
      <c r="D1463">
        <v>4.5599999999999996</v>
      </c>
      <c r="E1463" t="s">
        <v>2381</v>
      </c>
      <c r="F1463" t="s">
        <v>2380</v>
      </c>
      <c r="G1463" t="s">
        <v>2381</v>
      </c>
      <c r="H1463">
        <v>1</v>
      </c>
      <c r="I1463" t="s">
        <v>2380</v>
      </c>
      <c r="J1463" t="s">
        <v>8345</v>
      </c>
      <c r="K1463" t="s">
        <v>8350</v>
      </c>
      <c r="L1463" t="s">
        <v>9709</v>
      </c>
      <c r="M1463" s="15">
        <v>12255.04</v>
      </c>
      <c r="N1463" t="s">
        <v>12</v>
      </c>
      <c r="O1463" t="s">
        <v>11</v>
      </c>
      <c r="P1463" t="s">
        <v>535</v>
      </c>
      <c r="Q1463">
        <v>36</v>
      </c>
      <c r="U1463" s="1" t="s">
        <v>909</v>
      </c>
      <c r="V1463" t="str">
        <f t="shared" si="330"/>
        <v>O'Connor</v>
      </c>
      <c r="W1463">
        <f t="shared" si="331"/>
        <v>26.315000000000001</v>
      </c>
      <c r="X1463">
        <f t="shared" si="332"/>
        <v>4.5599999999999996</v>
      </c>
      <c r="Y1463" t="str">
        <f t="shared" si="333"/>
        <v>Yes</v>
      </c>
      <c r="Z1463" t="str">
        <f t="shared" si="334"/>
        <v>No</v>
      </c>
      <c r="AA1463" t="str">
        <f t="shared" si="335"/>
        <v>Yes</v>
      </c>
      <c r="AB1463">
        <f t="shared" si="336"/>
        <v>1</v>
      </c>
      <c r="AC1463" t="str">
        <f t="shared" si="337"/>
        <v>No</v>
      </c>
      <c r="AD1463" t="str">
        <f t="shared" si="338"/>
        <v>Over weight</v>
      </c>
      <c r="AE1463" t="str">
        <f t="shared" si="339"/>
        <v>Normal</v>
      </c>
      <c r="AF1463" t="str">
        <f t="shared" si="340"/>
        <v>13-Aug-1986</v>
      </c>
      <c r="AG1463" s="18">
        <f>VLOOKUP($U1463,$A1462:$Q$2344,13,FALSE)</f>
        <v>12255.04</v>
      </c>
      <c r="AH1463" t="str">
        <f t="shared" si="341"/>
        <v>tier - 3</v>
      </c>
      <c r="AI1463" t="str">
        <f t="shared" si="342"/>
        <v>tier - 2</v>
      </c>
      <c r="AJ1463" t="str">
        <f t="shared" si="343"/>
        <v>R1026</v>
      </c>
      <c r="AK1463">
        <f t="shared" si="344"/>
        <v>36</v>
      </c>
    </row>
    <row r="1464" spans="1:37" ht="15.6" x14ac:dyDescent="0.3">
      <c r="A1464" s="1" t="s">
        <v>908</v>
      </c>
      <c r="B1464" t="s">
        <v>6043</v>
      </c>
      <c r="C1464">
        <v>35.299999999999997</v>
      </c>
      <c r="D1464">
        <v>4.3899999999999997</v>
      </c>
      <c r="E1464" t="s">
        <v>2380</v>
      </c>
      <c r="F1464" t="s">
        <v>2380</v>
      </c>
      <c r="G1464" t="s">
        <v>2380</v>
      </c>
      <c r="H1464">
        <v>0</v>
      </c>
      <c r="I1464" t="s">
        <v>2380</v>
      </c>
      <c r="J1464" t="s">
        <v>8344</v>
      </c>
      <c r="K1464" t="s">
        <v>8350</v>
      </c>
      <c r="L1464" t="s">
        <v>9710</v>
      </c>
      <c r="M1464" s="15">
        <v>12265.51</v>
      </c>
      <c r="N1464" t="s">
        <v>12</v>
      </c>
      <c r="O1464" t="s">
        <v>12</v>
      </c>
      <c r="P1464" t="s">
        <v>13</v>
      </c>
      <c r="Q1464">
        <v>56</v>
      </c>
      <c r="U1464" s="1" t="s">
        <v>908</v>
      </c>
      <c r="V1464" t="str">
        <f t="shared" si="330"/>
        <v>Ash</v>
      </c>
      <c r="W1464">
        <f t="shared" si="331"/>
        <v>35.299999999999997</v>
      </c>
      <c r="X1464">
        <f t="shared" si="332"/>
        <v>4.3899999999999997</v>
      </c>
      <c r="Y1464" t="str">
        <f t="shared" si="333"/>
        <v>No</v>
      </c>
      <c r="Z1464" t="str">
        <f t="shared" si="334"/>
        <v>No</v>
      </c>
      <c r="AA1464" t="str">
        <f t="shared" si="335"/>
        <v>No</v>
      </c>
      <c r="AB1464">
        <f t="shared" si="336"/>
        <v>0</v>
      </c>
      <c r="AC1464" t="str">
        <f t="shared" si="337"/>
        <v>No</v>
      </c>
      <c r="AD1464" t="str">
        <f t="shared" si="338"/>
        <v>Obesity</v>
      </c>
      <c r="AE1464" t="str">
        <f t="shared" si="339"/>
        <v>Normal</v>
      </c>
      <c r="AF1464" t="str">
        <f t="shared" si="340"/>
        <v>6-Dec-1966</v>
      </c>
      <c r="AG1464" s="18">
        <f>VLOOKUP($U1464,$A1463:$Q$2344,13,FALSE)</f>
        <v>12265.51</v>
      </c>
      <c r="AH1464" t="str">
        <f t="shared" si="341"/>
        <v>tier - 3</v>
      </c>
      <c r="AI1464" t="str">
        <f t="shared" si="342"/>
        <v>tier - 3</v>
      </c>
      <c r="AJ1464" t="str">
        <f t="shared" si="343"/>
        <v>R1013</v>
      </c>
      <c r="AK1464">
        <f t="shared" si="344"/>
        <v>56</v>
      </c>
    </row>
    <row r="1465" spans="1:37" ht="15.6" x14ac:dyDescent="0.3">
      <c r="A1465" s="1" t="s">
        <v>907</v>
      </c>
      <c r="B1465" t="s">
        <v>7784</v>
      </c>
      <c r="C1465">
        <v>18.91</v>
      </c>
      <c r="D1465">
        <v>11.44</v>
      </c>
      <c r="E1465" t="s">
        <v>2380</v>
      </c>
      <c r="F1465" t="s">
        <v>2380</v>
      </c>
      <c r="G1465" t="s">
        <v>2380</v>
      </c>
      <c r="H1465">
        <v>0</v>
      </c>
      <c r="I1465" t="s">
        <v>2380</v>
      </c>
      <c r="J1465" t="s">
        <v>8346</v>
      </c>
      <c r="K1465" t="s">
        <v>8348</v>
      </c>
      <c r="L1465" t="s">
        <v>9711</v>
      </c>
      <c r="M1465" s="15">
        <v>12268.63</v>
      </c>
      <c r="N1465" t="s">
        <v>12</v>
      </c>
      <c r="O1465" t="s">
        <v>16</v>
      </c>
      <c r="P1465" t="s">
        <v>23</v>
      </c>
      <c r="Q1465">
        <v>55</v>
      </c>
      <c r="U1465" s="1" t="s">
        <v>907</v>
      </c>
      <c r="V1465" t="str">
        <f t="shared" si="330"/>
        <v>Do Prado</v>
      </c>
      <c r="W1465">
        <f t="shared" si="331"/>
        <v>18.91</v>
      </c>
      <c r="X1465">
        <f t="shared" si="332"/>
        <v>11.44</v>
      </c>
      <c r="Y1465" t="str">
        <f t="shared" si="333"/>
        <v>No</v>
      </c>
      <c r="Z1465" t="str">
        <f t="shared" si="334"/>
        <v>No</v>
      </c>
      <c r="AA1465" t="str">
        <f t="shared" si="335"/>
        <v>No</v>
      </c>
      <c r="AB1465">
        <f t="shared" si="336"/>
        <v>0</v>
      </c>
      <c r="AC1465" t="str">
        <f t="shared" si="337"/>
        <v>No</v>
      </c>
      <c r="AD1465" t="str">
        <f t="shared" si="338"/>
        <v>Normal weight</v>
      </c>
      <c r="AE1465" t="str">
        <f t="shared" si="339"/>
        <v>Diabetes</v>
      </c>
      <c r="AF1465" t="str">
        <f t="shared" si="340"/>
        <v>30-Dec-1967</v>
      </c>
      <c r="AG1465" s="18">
        <f>VLOOKUP($U1465,$A1464:$Q$2344,13,FALSE)</f>
        <v>12268.63</v>
      </c>
      <c r="AH1465" t="str">
        <f t="shared" si="341"/>
        <v>tier - 3</v>
      </c>
      <c r="AI1465" t="str">
        <f t="shared" si="342"/>
        <v>tier - 1</v>
      </c>
      <c r="AJ1465" t="str">
        <f t="shared" si="343"/>
        <v>R1012</v>
      </c>
      <c r="AK1465">
        <f t="shared" si="344"/>
        <v>55</v>
      </c>
    </row>
    <row r="1466" spans="1:37" ht="15.6" x14ac:dyDescent="0.3">
      <c r="A1466" s="1" t="s">
        <v>906</v>
      </c>
      <c r="B1466" t="s">
        <v>5006</v>
      </c>
      <c r="C1466">
        <v>22.41</v>
      </c>
      <c r="D1466">
        <v>11.37</v>
      </c>
      <c r="E1466" t="s">
        <v>2381</v>
      </c>
      <c r="F1466" t="s">
        <v>2380</v>
      </c>
      <c r="G1466" t="s">
        <v>2380</v>
      </c>
      <c r="H1466">
        <v>1</v>
      </c>
      <c r="I1466" t="s">
        <v>2380</v>
      </c>
      <c r="J1466" t="s">
        <v>8346</v>
      </c>
      <c r="K1466" t="s">
        <v>8348</v>
      </c>
      <c r="L1466" t="s">
        <v>9712</v>
      </c>
      <c r="M1466" s="15">
        <v>12269.69</v>
      </c>
      <c r="N1466" t="s">
        <v>12</v>
      </c>
      <c r="O1466" t="s">
        <v>11</v>
      </c>
      <c r="P1466" t="s">
        <v>23</v>
      </c>
      <c r="Q1466">
        <v>55</v>
      </c>
      <c r="U1466" s="1" t="s">
        <v>906</v>
      </c>
      <c r="V1466" t="str">
        <f t="shared" si="330"/>
        <v>Phillips</v>
      </c>
      <c r="W1466">
        <f t="shared" si="331"/>
        <v>22.41</v>
      </c>
      <c r="X1466">
        <f t="shared" si="332"/>
        <v>11.37</v>
      </c>
      <c r="Y1466" t="str">
        <f t="shared" si="333"/>
        <v>Yes</v>
      </c>
      <c r="Z1466" t="str">
        <f t="shared" si="334"/>
        <v>No</v>
      </c>
      <c r="AA1466" t="str">
        <f t="shared" si="335"/>
        <v>No</v>
      </c>
      <c r="AB1466">
        <f t="shared" si="336"/>
        <v>1</v>
      </c>
      <c r="AC1466" t="str">
        <f t="shared" si="337"/>
        <v>No</v>
      </c>
      <c r="AD1466" t="str">
        <f t="shared" si="338"/>
        <v>Normal weight</v>
      </c>
      <c r="AE1466" t="str">
        <f t="shared" si="339"/>
        <v>Diabetes</v>
      </c>
      <c r="AF1466" t="str">
        <f t="shared" si="340"/>
        <v>28-Aug-1967</v>
      </c>
      <c r="AG1466" s="18">
        <f>VLOOKUP($U1466,$A1465:$Q$2344,13,FALSE)</f>
        <v>12269.69</v>
      </c>
      <c r="AH1466" t="str">
        <f t="shared" si="341"/>
        <v>tier - 3</v>
      </c>
      <c r="AI1466" t="str">
        <f t="shared" si="342"/>
        <v>tier - 2</v>
      </c>
      <c r="AJ1466" t="str">
        <f t="shared" si="343"/>
        <v>R1012</v>
      </c>
      <c r="AK1466">
        <f t="shared" si="344"/>
        <v>55</v>
      </c>
    </row>
    <row r="1467" spans="1:37" ht="15.6" x14ac:dyDescent="0.3">
      <c r="A1467" s="1" t="s">
        <v>905</v>
      </c>
      <c r="B1467" t="s">
        <v>4723</v>
      </c>
      <c r="C1467">
        <v>22.704999999999998</v>
      </c>
      <c r="D1467">
        <v>6.14</v>
      </c>
      <c r="E1467" t="s">
        <v>2380</v>
      </c>
      <c r="F1467" t="s">
        <v>2380</v>
      </c>
      <c r="G1467" t="s">
        <v>2380</v>
      </c>
      <c r="H1467">
        <v>0</v>
      </c>
      <c r="I1467" t="s">
        <v>2380</v>
      </c>
      <c r="J1467" t="s">
        <v>8346</v>
      </c>
      <c r="K1467" t="s">
        <v>8349</v>
      </c>
      <c r="L1467" t="s">
        <v>9713</v>
      </c>
      <c r="M1467" s="15">
        <v>12282.03</v>
      </c>
      <c r="N1467" t="s">
        <v>12</v>
      </c>
      <c r="O1467" t="s">
        <v>16</v>
      </c>
      <c r="P1467" t="s">
        <v>200</v>
      </c>
      <c r="Q1467">
        <v>56</v>
      </c>
      <c r="U1467" s="1" t="s">
        <v>905</v>
      </c>
      <c r="V1467" t="str">
        <f t="shared" si="330"/>
        <v>Kelly</v>
      </c>
      <c r="W1467">
        <f t="shared" si="331"/>
        <v>22.704999999999998</v>
      </c>
      <c r="X1467">
        <f t="shared" si="332"/>
        <v>6.14</v>
      </c>
      <c r="Y1467" t="str">
        <f t="shared" si="333"/>
        <v>No</v>
      </c>
      <c r="Z1467" t="str">
        <f t="shared" si="334"/>
        <v>No</v>
      </c>
      <c r="AA1467" t="str">
        <f t="shared" si="335"/>
        <v>No</v>
      </c>
      <c r="AB1467">
        <f t="shared" si="336"/>
        <v>0</v>
      </c>
      <c r="AC1467" t="str">
        <f t="shared" si="337"/>
        <v>No</v>
      </c>
      <c r="AD1467" t="str">
        <f t="shared" si="338"/>
        <v>Normal weight</v>
      </c>
      <c r="AE1467" t="str">
        <f t="shared" si="339"/>
        <v>Prediabetes</v>
      </c>
      <c r="AF1467" t="str">
        <f t="shared" si="340"/>
        <v>16-Nov-1966</v>
      </c>
      <c r="AG1467" s="18">
        <f>VLOOKUP($U1467,$A1466:$Q$2344,13,FALSE)</f>
        <v>12282.03</v>
      </c>
      <c r="AH1467" t="str">
        <f t="shared" si="341"/>
        <v>tier - 3</v>
      </c>
      <c r="AI1467" t="str">
        <f t="shared" si="342"/>
        <v>tier - 1</v>
      </c>
      <c r="AJ1467" t="str">
        <f t="shared" si="343"/>
        <v>R1025</v>
      </c>
      <c r="AK1467">
        <f t="shared" si="344"/>
        <v>56</v>
      </c>
    </row>
    <row r="1468" spans="1:37" ht="15.6" x14ac:dyDescent="0.3">
      <c r="A1468" s="1" t="s">
        <v>904</v>
      </c>
      <c r="B1468" t="s">
        <v>6044</v>
      </c>
      <c r="C1468">
        <v>37.18</v>
      </c>
      <c r="D1468">
        <v>4.8899999999999997</v>
      </c>
      <c r="E1468" t="s">
        <v>2380</v>
      </c>
      <c r="F1468" t="s">
        <v>2380</v>
      </c>
      <c r="G1468" t="s">
        <v>2380</v>
      </c>
      <c r="H1468">
        <v>0</v>
      </c>
      <c r="I1468" t="s">
        <v>2380</v>
      </c>
      <c r="J1468" t="s">
        <v>8344</v>
      </c>
      <c r="K1468" t="s">
        <v>8350</v>
      </c>
      <c r="L1468" t="s">
        <v>9714</v>
      </c>
      <c r="M1468" s="15">
        <v>12282.38</v>
      </c>
      <c r="N1468" t="s">
        <v>12</v>
      </c>
      <c r="O1468" t="s">
        <v>16</v>
      </c>
      <c r="P1468" t="s">
        <v>42</v>
      </c>
      <c r="Q1468">
        <v>32</v>
      </c>
      <c r="U1468" s="1" t="s">
        <v>904</v>
      </c>
      <c r="V1468" t="str">
        <f t="shared" si="330"/>
        <v>Dever</v>
      </c>
      <c r="W1468">
        <f t="shared" si="331"/>
        <v>37.18</v>
      </c>
      <c r="X1468">
        <f t="shared" si="332"/>
        <v>4.8899999999999997</v>
      </c>
      <c r="Y1468" t="str">
        <f t="shared" si="333"/>
        <v>No</v>
      </c>
      <c r="Z1468" t="str">
        <f t="shared" si="334"/>
        <v>No</v>
      </c>
      <c r="AA1468" t="str">
        <f t="shared" si="335"/>
        <v>No</v>
      </c>
      <c r="AB1468">
        <f t="shared" si="336"/>
        <v>0</v>
      </c>
      <c r="AC1468" t="str">
        <f t="shared" si="337"/>
        <v>No</v>
      </c>
      <c r="AD1468" t="str">
        <f t="shared" si="338"/>
        <v>Obesity</v>
      </c>
      <c r="AE1468" t="str">
        <f t="shared" si="339"/>
        <v>Normal</v>
      </c>
      <c r="AF1468" t="str">
        <f t="shared" si="340"/>
        <v>29-Oct-1990</v>
      </c>
      <c r="AG1468" s="18">
        <f>VLOOKUP($U1468,$A1467:$Q$2344,13,FALSE)</f>
        <v>12282.38</v>
      </c>
      <c r="AH1468" t="str">
        <f t="shared" si="341"/>
        <v>tier - 3</v>
      </c>
      <c r="AI1468" t="str">
        <f t="shared" si="342"/>
        <v>tier - 1</v>
      </c>
      <c r="AJ1468" t="str">
        <f t="shared" si="343"/>
        <v>R1011</v>
      </c>
      <c r="AK1468">
        <f t="shared" si="344"/>
        <v>32</v>
      </c>
    </row>
    <row r="1469" spans="1:37" ht="15.6" x14ac:dyDescent="0.3">
      <c r="A1469" s="1" t="s">
        <v>903</v>
      </c>
      <c r="B1469" t="s">
        <v>6045</v>
      </c>
      <c r="C1469">
        <v>35.97</v>
      </c>
      <c r="D1469">
        <v>4.5999999999999996</v>
      </c>
      <c r="E1469" t="s">
        <v>2380</v>
      </c>
      <c r="F1469" t="s">
        <v>2380</v>
      </c>
      <c r="G1469" t="s">
        <v>2380</v>
      </c>
      <c r="H1469">
        <v>0</v>
      </c>
      <c r="I1469" t="s">
        <v>2380</v>
      </c>
      <c r="J1469" t="s">
        <v>8344</v>
      </c>
      <c r="K1469" t="s">
        <v>8350</v>
      </c>
      <c r="L1469" t="s">
        <v>9715</v>
      </c>
      <c r="M1469" s="15">
        <v>12299.59</v>
      </c>
      <c r="N1469" t="s">
        <v>12</v>
      </c>
      <c r="O1469" t="s">
        <v>16</v>
      </c>
      <c r="P1469" t="s">
        <v>200</v>
      </c>
      <c r="Q1469">
        <v>59</v>
      </c>
      <c r="U1469" s="1" t="s">
        <v>903</v>
      </c>
      <c r="V1469" t="str">
        <f t="shared" si="330"/>
        <v>Horvath</v>
      </c>
      <c r="W1469">
        <f t="shared" si="331"/>
        <v>35.97</v>
      </c>
      <c r="X1469">
        <f t="shared" si="332"/>
        <v>4.5999999999999996</v>
      </c>
      <c r="Y1469" t="str">
        <f t="shared" si="333"/>
        <v>No</v>
      </c>
      <c r="Z1469" t="str">
        <f t="shared" si="334"/>
        <v>No</v>
      </c>
      <c r="AA1469" t="str">
        <f t="shared" si="335"/>
        <v>No</v>
      </c>
      <c r="AB1469">
        <f t="shared" si="336"/>
        <v>0</v>
      </c>
      <c r="AC1469" t="str">
        <f t="shared" si="337"/>
        <v>No</v>
      </c>
      <c r="AD1469" t="str">
        <f t="shared" si="338"/>
        <v>Obesity</v>
      </c>
      <c r="AE1469" t="str">
        <f t="shared" si="339"/>
        <v>Normal</v>
      </c>
      <c r="AF1469" t="str">
        <f t="shared" si="340"/>
        <v>28-Oct-1963</v>
      </c>
      <c r="AG1469" s="18">
        <f>VLOOKUP($U1469,$A1468:$Q$2344,13,FALSE)</f>
        <v>12299.59</v>
      </c>
      <c r="AH1469" t="str">
        <f t="shared" si="341"/>
        <v>tier - 3</v>
      </c>
      <c r="AI1469" t="str">
        <f t="shared" si="342"/>
        <v>tier - 1</v>
      </c>
      <c r="AJ1469" t="str">
        <f t="shared" si="343"/>
        <v>R1025</v>
      </c>
      <c r="AK1469">
        <f t="shared" si="344"/>
        <v>59</v>
      </c>
    </row>
    <row r="1470" spans="1:37" ht="15.6" x14ac:dyDescent="0.3">
      <c r="A1470" s="1" t="s">
        <v>902</v>
      </c>
      <c r="B1470" t="s">
        <v>6046</v>
      </c>
      <c r="C1470">
        <v>35.799999999999997</v>
      </c>
      <c r="D1470">
        <v>4.42</v>
      </c>
      <c r="E1470" t="s">
        <v>2380</v>
      </c>
      <c r="F1470" t="s">
        <v>2380</v>
      </c>
      <c r="G1470" t="s">
        <v>2380</v>
      </c>
      <c r="H1470">
        <v>0</v>
      </c>
      <c r="I1470" t="s">
        <v>2380</v>
      </c>
      <c r="J1470" t="s">
        <v>8344</v>
      </c>
      <c r="K1470" t="s">
        <v>8350</v>
      </c>
      <c r="L1470" t="s">
        <v>9716</v>
      </c>
      <c r="M1470" s="15">
        <v>12323.94</v>
      </c>
      <c r="N1470" t="s">
        <v>12</v>
      </c>
      <c r="O1470" t="s">
        <v>12</v>
      </c>
      <c r="P1470" t="s">
        <v>356</v>
      </c>
      <c r="Q1470">
        <v>59</v>
      </c>
      <c r="U1470" s="1" t="s">
        <v>902</v>
      </c>
      <c r="V1470" t="str">
        <f t="shared" si="330"/>
        <v>Danner</v>
      </c>
      <c r="W1470">
        <f t="shared" si="331"/>
        <v>35.799999999999997</v>
      </c>
      <c r="X1470">
        <f t="shared" si="332"/>
        <v>4.42</v>
      </c>
      <c r="Y1470" t="str">
        <f t="shared" si="333"/>
        <v>No</v>
      </c>
      <c r="Z1470" t="str">
        <f t="shared" si="334"/>
        <v>No</v>
      </c>
      <c r="AA1470" t="str">
        <f t="shared" si="335"/>
        <v>No</v>
      </c>
      <c r="AB1470">
        <f t="shared" si="336"/>
        <v>0</v>
      </c>
      <c r="AC1470" t="str">
        <f t="shared" si="337"/>
        <v>No</v>
      </c>
      <c r="AD1470" t="str">
        <f t="shared" si="338"/>
        <v>Obesity</v>
      </c>
      <c r="AE1470" t="str">
        <f t="shared" si="339"/>
        <v>Normal</v>
      </c>
      <c r="AF1470" t="str">
        <f t="shared" si="340"/>
        <v>29-Aug-1963</v>
      </c>
      <c r="AG1470" s="18">
        <f>VLOOKUP($U1470,$A1469:$Q$2344,13,FALSE)</f>
        <v>12323.94</v>
      </c>
      <c r="AH1470" t="str">
        <f t="shared" si="341"/>
        <v>tier - 3</v>
      </c>
      <c r="AI1470" t="str">
        <f t="shared" si="342"/>
        <v>tier - 3</v>
      </c>
      <c r="AJ1470" t="str">
        <f t="shared" si="343"/>
        <v>R1017</v>
      </c>
      <c r="AK1470">
        <f t="shared" si="344"/>
        <v>59</v>
      </c>
    </row>
    <row r="1471" spans="1:37" ht="15.6" x14ac:dyDescent="0.3">
      <c r="A1471" s="1" t="s">
        <v>901</v>
      </c>
      <c r="B1471" t="s">
        <v>6047</v>
      </c>
      <c r="C1471">
        <v>28.31</v>
      </c>
      <c r="D1471">
        <v>7.48</v>
      </c>
      <c r="E1471" t="s">
        <v>2381</v>
      </c>
      <c r="F1471" t="s">
        <v>2380</v>
      </c>
      <c r="G1471" t="s">
        <v>2380</v>
      </c>
      <c r="H1471">
        <v>0</v>
      </c>
      <c r="I1471" t="s">
        <v>2380</v>
      </c>
      <c r="J1471" t="s">
        <v>8345</v>
      </c>
      <c r="K1471" t="s">
        <v>8348</v>
      </c>
      <c r="L1471" t="s">
        <v>9717</v>
      </c>
      <c r="M1471" s="15">
        <v>12333.83</v>
      </c>
      <c r="N1471" t="s">
        <v>12</v>
      </c>
      <c r="O1471" t="s">
        <v>11</v>
      </c>
      <c r="P1471" t="s">
        <v>42</v>
      </c>
      <c r="Q1471">
        <v>59</v>
      </c>
      <c r="U1471" s="1" t="s">
        <v>901</v>
      </c>
      <c r="V1471" t="str">
        <f t="shared" si="330"/>
        <v>Weiss</v>
      </c>
      <c r="W1471">
        <f t="shared" si="331"/>
        <v>28.31</v>
      </c>
      <c r="X1471">
        <f t="shared" si="332"/>
        <v>7.48</v>
      </c>
      <c r="Y1471" t="str">
        <f t="shared" si="333"/>
        <v>Yes</v>
      </c>
      <c r="Z1471" t="str">
        <f t="shared" si="334"/>
        <v>No</v>
      </c>
      <c r="AA1471" t="str">
        <f t="shared" si="335"/>
        <v>No</v>
      </c>
      <c r="AB1471">
        <f t="shared" si="336"/>
        <v>0</v>
      </c>
      <c r="AC1471" t="str">
        <f t="shared" si="337"/>
        <v>No</v>
      </c>
      <c r="AD1471" t="str">
        <f t="shared" si="338"/>
        <v>Over weight</v>
      </c>
      <c r="AE1471" t="str">
        <f t="shared" si="339"/>
        <v>Diabetes</v>
      </c>
      <c r="AF1471" t="str">
        <f t="shared" si="340"/>
        <v>2-Aug-1963</v>
      </c>
      <c r="AG1471" s="18">
        <f>VLOOKUP($U1471,$A1470:$Q$2344,13,FALSE)</f>
        <v>12333.83</v>
      </c>
      <c r="AH1471" t="str">
        <f t="shared" si="341"/>
        <v>tier - 3</v>
      </c>
      <c r="AI1471" t="str">
        <f t="shared" si="342"/>
        <v>tier - 2</v>
      </c>
      <c r="AJ1471" t="str">
        <f t="shared" si="343"/>
        <v>R1011</v>
      </c>
      <c r="AK1471">
        <f t="shared" si="344"/>
        <v>59</v>
      </c>
    </row>
    <row r="1472" spans="1:37" ht="15.6" x14ac:dyDescent="0.3">
      <c r="A1472" s="1" t="s">
        <v>900</v>
      </c>
      <c r="B1472" t="s">
        <v>6048</v>
      </c>
      <c r="C1472">
        <v>38.06</v>
      </c>
      <c r="D1472">
        <v>10.74</v>
      </c>
      <c r="E1472" t="s">
        <v>2380</v>
      </c>
      <c r="F1472" t="s">
        <v>2380</v>
      </c>
      <c r="G1472" t="s">
        <v>2380</v>
      </c>
      <c r="H1472">
        <v>0</v>
      </c>
      <c r="I1472" t="s">
        <v>2380</v>
      </c>
      <c r="J1472" t="s">
        <v>8344</v>
      </c>
      <c r="K1472" t="s">
        <v>8348</v>
      </c>
      <c r="L1472" t="s">
        <v>9718</v>
      </c>
      <c r="M1472" s="15">
        <v>12347.17</v>
      </c>
      <c r="N1472" t="s">
        <v>12</v>
      </c>
      <c r="O1472" t="s">
        <v>12</v>
      </c>
      <c r="P1472" t="s">
        <v>42</v>
      </c>
      <c r="Q1472">
        <v>59</v>
      </c>
      <c r="U1472" s="1" t="s">
        <v>900</v>
      </c>
      <c r="V1472" t="str">
        <f t="shared" si="330"/>
        <v>D'Andrea</v>
      </c>
      <c r="W1472">
        <f t="shared" si="331"/>
        <v>38.06</v>
      </c>
      <c r="X1472">
        <f t="shared" si="332"/>
        <v>10.74</v>
      </c>
      <c r="Y1472" t="str">
        <f t="shared" si="333"/>
        <v>No</v>
      </c>
      <c r="Z1472" t="str">
        <f t="shared" si="334"/>
        <v>No</v>
      </c>
      <c r="AA1472" t="str">
        <f t="shared" si="335"/>
        <v>No</v>
      </c>
      <c r="AB1472">
        <f t="shared" si="336"/>
        <v>0</v>
      </c>
      <c r="AC1472" t="str">
        <f t="shared" si="337"/>
        <v>No</v>
      </c>
      <c r="AD1472" t="str">
        <f t="shared" si="338"/>
        <v>Obesity</v>
      </c>
      <c r="AE1472" t="str">
        <f t="shared" si="339"/>
        <v>Diabetes</v>
      </c>
      <c r="AF1472" t="str">
        <f t="shared" si="340"/>
        <v>22-Sep-1963</v>
      </c>
      <c r="AG1472" s="18">
        <f>VLOOKUP($U1472,$A1471:$Q$2344,13,FALSE)</f>
        <v>12347.17</v>
      </c>
      <c r="AH1472" t="str">
        <f t="shared" si="341"/>
        <v>tier - 3</v>
      </c>
      <c r="AI1472" t="str">
        <f t="shared" si="342"/>
        <v>tier - 3</v>
      </c>
      <c r="AJ1472" t="str">
        <f t="shared" si="343"/>
        <v>R1011</v>
      </c>
      <c r="AK1472">
        <f t="shared" si="344"/>
        <v>59</v>
      </c>
    </row>
    <row r="1473" spans="1:37" ht="15.6" x14ac:dyDescent="0.3">
      <c r="A1473" s="1" t="s">
        <v>899</v>
      </c>
      <c r="B1473" t="s">
        <v>6049</v>
      </c>
      <c r="C1473">
        <v>28</v>
      </c>
      <c r="D1473">
        <v>5.19</v>
      </c>
      <c r="E1473" t="s">
        <v>2380</v>
      </c>
      <c r="F1473" t="s">
        <v>2380</v>
      </c>
      <c r="G1473" t="s">
        <v>2380</v>
      </c>
      <c r="H1473">
        <v>1</v>
      </c>
      <c r="I1473" t="s">
        <v>2380</v>
      </c>
      <c r="J1473" t="s">
        <v>8345</v>
      </c>
      <c r="K1473" t="s">
        <v>8350</v>
      </c>
      <c r="L1473" t="s">
        <v>9719</v>
      </c>
      <c r="M1473" s="15">
        <v>12363.55</v>
      </c>
      <c r="N1473" t="s">
        <v>12</v>
      </c>
      <c r="O1473" t="s">
        <v>12</v>
      </c>
      <c r="P1473" t="s">
        <v>42</v>
      </c>
      <c r="Q1473">
        <v>56</v>
      </c>
      <c r="U1473" s="1" t="s">
        <v>899</v>
      </c>
      <c r="V1473" t="str">
        <f t="shared" si="330"/>
        <v>Olesky</v>
      </c>
      <c r="W1473">
        <f t="shared" si="331"/>
        <v>28</v>
      </c>
      <c r="X1473">
        <f t="shared" si="332"/>
        <v>5.19</v>
      </c>
      <c r="Y1473" t="str">
        <f t="shared" si="333"/>
        <v>No</v>
      </c>
      <c r="Z1473" t="str">
        <f t="shared" si="334"/>
        <v>No</v>
      </c>
      <c r="AA1473" t="str">
        <f t="shared" si="335"/>
        <v>No</v>
      </c>
      <c r="AB1473">
        <f t="shared" si="336"/>
        <v>1</v>
      </c>
      <c r="AC1473" t="str">
        <f t="shared" si="337"/>
        <v>No</v>
      </c>
      <c r="AD1473" t="str">
        <f t="shared" si="338"/>
        <v>Over weight</v>
      </c>
      <c r="AE1473" t="str">
        <f t="shared" si="339"/>
        <v>Normal</v>
      </c>
      <c r="AF1473" t="str">
        <f t="shared" si="340"/>
        <v>29-Dec-1966</v>
      </c>
      <c r="AG1473" s="18">
        <f>VLOOKUP($U1473,$A1472:$Q$2344,13,FALSE)</f>
        <v>12363.55</v>
      </c>
      <c r="AH1473" t="str">
        <f t="shared" si="341"/>
        <v>tier - 3</v>
      </c>
      <c r="AI1473" t="str">
        <f t="shared" si="342"/>
        <v>tier - 3</v>
      </c>
      <c r="AJ1473" t="str">
        <f t="shared" si="343"/>
        <v>R1011</v>
      </c>
      <c r="AK1473">
        <f t="shared" si="344"/>
        <v>56</v>
      </c>
    </row>
    <row r="1474" spans="1:37" ht="15.6" x14ac:dyDescent="0.3">
      <c r="A1474" s="1" t="s">
        <v>898</v>
      </c>
      <c r="B1474" t="s">
        <v>6050</v>
      </c>
      <c r="C1474">
        <v>34.32</v>
      </c>
      <c r="D1474">
        <v>9.17</v>
      </c>
      <c r="E1474" t="s">
        <v>2380</v>
      </c>
      <c r="F1474" t="s">
        <v>2380</v>
      </c>
      <c r="G1474" t="s">
        <v>2380</v>
      </c>
      <c r="H1474">
        <v>0</v>
      </c>
      <c r="I1474" t="s">
        <v>2380</v>
      </c>
      <c r="J1474" t="s">
        <v>8344</v>
      </c>
      <c r="K1474" t="s">
        <v>8348</v>
      </c>
      <c r="L1474" t="s">
        <v>9720</v>
      </c>
      <c r="M1474" s="15">
        <v>12369.89</v>
      </c>
      <c r="N1474" t="s">
        <v>12</v>
      </c>
      <c r="O1474" t="s">
        <v>11</v>
      </c>
      <c r="P1474" t="s">
        <v>247</v>
      </c>
      <c r="Q1474">
        <v>60</v>
      </c>
      <c r="U1474" s="1" t="s">
        <v>898</v>
      </c>
      <c r="V1474" t="str">
        <f t="shared" si="330"/>
        <v>Whitcraft</v>
      </c>
      <c r="W1474">
        <f t="shared" si="331"/>
        <v>34.32</v>
      </c>
      <c r="X1474">
        <f t="shared" si="332"/>
        <v>9.17</v>
      </c>
      <c r="Y1474" t="str">
        <f t="shared" si="333"/>
        <v>No</v>
      </c>
      <c r="Z1474" t="str">
        <f t="shared" si="334"/>
        <v>No</v>
      </c>
      <c r="AA1474" t="str">
        <f t="shared" si="335"/>
        <v>No</v>
      </c>
      <c r="AB1474">
        <f t="shared" si="336"/>
        <v>0</v>
      </c>
      <c r="AC1474" t="str">
        <f t="shared" si="337"/>
        <v>No</v>
      </c>
      <c r="AD1474" t="str">
        <f t="shared" si="338"/>
        <v>Obesity</v>
      </c>
      <c r="AE1474" t="str">
        <f t="shared" si="339"/>
        <v>Diabetes</v>
      </c>
      <c r="AF1474" t="str">
        <f t="shared" si="340"/>
        <v>26-Sep-1962</v>
      </c>
      <c r="AG1474" s="18">
        <f>VLOOKUP($U1474,$A1473:$Q$2344,13,FALSE)</f>
        <v>12369.89</v>
      </c>
      <c r="AH1474" t="str">
        <f t="shared" si="341"/>
        <v>tier - 3</v>
      </c>
      <c r="AI1474" t="str">
        <f t="shared" si="342"/>
        <v>tier - 2</v>
      </c>
      <c r="AJ1474" t="str">
        <f t="shared" si="343"/>
        <v>R1024</v>
      </c>
      <c r="AK1474">
        <f t="shared" si="344"/>
        <v>60</v>
      </c>
    </row>
    <row r="1475" spans="1:37" ht="15.6" x14ac:dyDescent="0.3">
      <c r="A1475" s="1" t="s">
        <v>897</v>
      </c>
      <c r="B1475" t="s">
        <v>6051</v>
      </c>
      <c r="C1475">
        <v>22.3</v>
      </c>
      <c r="D1475">
        <v>4.95</v>
      </c>
      <c r="E1475" t="s">
        <v>2381</v>
      </c>
      <c r="F1475" t="s">
        <v>2380</v>
      </c>
      <c r="G1475" t="s">
        <v>2380</v>
      </c>
      <c r="H1475">
        <v>0</v>
      </c>
      <c r="I1475" t="s">
        <v>2380</v>
      </c>
      <c r="J1475" t="s">
        <v>8346</v>
      </c>
      <c r="K1475" t="s">
        <v>8350</v>
      </c>
      <c r="L1475" t="s">
        <v>9721</v>
      </c>
      <c r="M1475" s="15">
        <v>12404.88</v>
      </c>
      <c r="N1475" t="s">
        <v>12</v>
      </c>
      <c r="O1475" t="s">
        <v>12</v>
      </c>
      <c r="P1475" t="s">
        <v>168</v>
      </c>
      <c r="Q1475">
        <v>33</v>
      </c>
      <c r="U1475" s="1" t="s">
        <v>897</v>
      </c>
      <c r="V1475" t="str">
        <f t="shared" ref="V1475:V1538" si="345">VLOOKUP($U1475,$A1474:$Q3817,2,FALSE)</f>
        <v>Salazar</v>
      </c>
      <c r="W1475">
        <f t="shared" ref="W1475:W1538" si="346">VLOOKUP($U1475,$A1474:$Q3817,3,FALSE)</f>
        <v>22.3</v>
      </c>
      <c r="X1475">
        <f t="shared" ref="X1475:X1538" si="347">VLOOKUP($U1475,$A1474:$Q3817,4,FALSE)</f>
        <v>4.95</v>
      </c>
      <c r="Y1475" t="str">
        <f t="shared" ref="Y1475:Y1538" si="348">VLOOKUP($U1475,$A1474:$Q3817,5,FALSE)</f>
        <v>Yes</v>
      </c>
      <c r="Z1475" t="str">
        <f t="shared" ref="Z1475:Z1538" si="349">VLOOKUP($U1475,$A1474:$Q3817,6,FALSE)</f>
        <v>No</v>
      </c>
      <c r="AA1475" t="str">
        <f t="shared" ref="AA1475:AA1538" si="350">VLOOKUP($U1475,$A1474:$Q3817,7,FALSE)</f>
        <v>No</v>
      </c>
      <c r="AB1475">
        <f t="shared" ref="AB1475:AB1538" si="351">VLOOKUP($U1475,$A1474:$Q3817,8,FALSE)</f>
        <v>0</v>
      </c>
      <c r="AC1475" t="str">
        <f t="shared" ref="AC1475:AC1538" si="352">VLOOKUP($U1475,$A1474:$Q3817,9,FALSE)</f>
        <v>No</v>
      </c>
      <c r="AD1475" t="str">
        <f t="shared" ref="AD1475:AD1538" si="353">VLOOKUP($U1475,$A1474:$Q3817,10,FALSE)</f>
        <v>Normal weight</v>
      </c>
      <c r="AE1475" t="str">
        <f t="shared" ref="AE1475:AE1538" si="354">VLOOKUP($U1475,$A1474:$Q3817,11,FALSE)</f>
        <v>Normal</v>
      </c>
      <c r="AF1475" t="str">
        <f t="shared" ref="AF1475:AF1538" si="355">VLOOKUP($U1475,$A1474:$Q3817,12,FALSE)</f>
        <v>29-Dec-1989</v>
      </c>
      <c r="AG1475" s="18">
        <f>VLOOKUP($U1475,$A1474:$Q$2344,13,FALSE)</f>
        <v>12404.88</v>
      </c>
      <c r="AH1475" t="str">
        <f t="shared" ref="AH1475:AH1538" si="356">VLOOKUP($U1475,$A1474:$Q3817,14,FALSE)</f>
        <v>tier - 3</v>
      </c>
      <c r="AI1475" t="str">
        <f t="shared" ref="AI1475:AI1538" si="357">VLOOKUP($U1475,$A1474:$Q3817,15,FALSE)</f>
        <v>tier - 3</v>
      </c>
      <c r="AJ1475" t="str">
        <f t="shared" ref="AJ1475:AJ1538" si="358">VLOOKUP($U1475,$A1474:$Q3817,16,FALSE)</f>
        <v>R1016</v>
      </c>
      <c r="AK1475">
        <f t="shared" ref="AK1475:AK1538" si="359">VLOOKUP($U1475,$A1474:$Q3817,17,FALSE)</f>
        <v>33</v>
      </c>
    </row>
    <row r="1476" spans="1:37" ht="15.6" x14ac:dyDescent="0.3">
      <c r="A1476" s="1" t="s">
        <v>896</v>
      </c>
      <c r="B1476" t="s">
        <v>5179</v>
      </c>
      <c r="C1476">
        <v>27.835000000000001</v>
      </c>
      <c r="D1476">
        <v>6.03</v>
      </c>
      <c r="E1476" t="s">
        <v>2380</v>
      </c>
      <c r="F1476" t="s">
        <v>2380</v>
      </c>
      <c r="G1476" t="s">
        <v>2380</v>
      </c>
      <c r="H1476">
        <v>1</v>
      </c>
      <c r="I1476" t="s">
        <v>2380</v>
      </c>
      <c r="J1476" t="s">
        <v>8345</v>
      </c>
      <c r="K1476" t="s">
        <v>8349</v>
      </c>
      <c r="L1476" t="s">
        <v>8982</v>
      </c>
      <c r="M1476" s="15">
        <v>12407.3</v>
      </c>
      <c r="N1476" t="s">
        <v>12</v>
      </c>
      <c r="O1476" t="s">
        <v>11</v>
      </c>
      <c r="P1476" t="s">
        <v>300</v>
      </c>
      <c r="Q1476">
        <v>50</v>
      </c>
      <c r="U1476" s="1" t="s">
        <v>896</v>
      </c>
      <c r="V1476" t="str">
        <f t="shared" si="345"/>
        <v>Todd</v>
      </c>
      <c r="W1476">
        <f t="shared" si="346"/>
        <v>27.835000000000001</v>
      </c>
      <c r="X1476">
        <f t="shared" si="347"/>
        <v>6.03</v>
      </c>
      <c r="Y1476" t="str">
        <f t="shared" si="348"/>
        <v>No</v>
      </c>
      <c r="Z1476" t="str">
        <f t="shared" si="349"/>
        <v>No</v>
      </c>
      <c r="AA1476" t="str">
        <f t="shared" si="350"/>
        <v>No</v>
      </c>
      <c r="AB1476">
        <f t="shared" si="351"/>
        <v>1</v>
      </c>
      <c r="AC1476" t="str">
        <f t="shared" si="352"/>
        <v>No</v>
      </c>
      <c r="AD1476" t="str">
        <f t="shared" si="353"/>
        <v>Over weight</v>
      </c>
      <c r="AE1476" t="str">
        <f t="shared" si="354"/>
        <v>Prediabetes</v>
      </c>
      <c r="AF1476" t="str">
        <f t="shared" si="355"/>
        <v>21-Aug-1972</v>
      </c>
      <c r="AG1476" s="18">
        <f>VLOOKUP($U1476,$A1475:$Q$2344,13,FALSE)</f>
        <v>12407.3</v>
      </c>
      <c r="AH1476" t="str">
        <f t="shared" si="356"/>
        <v>tier - 3</v>
      </c>
      <c r="AI1476" t="str">
        <f t="shared" si="357"/>
        <v>tier - 2</v>
      </c>
      <c r="AJ1476" t="str">
        <f t="shared" si="358"/>
        <v>R1021</v>
      </c>
      <c r="AK1476">
        <f t="shared" si="359"/>
        <v>50</v>
      </c>
    </row>
    <row r="1477" spans="1:37" ht="15.6" x14ac:dyDescent="0.3">
      <c r="A1477" s="1" t="s">
        <v>895</v>
      </c>
      <c r="B1477" t="s">
        <v>6052</v>
      </c>
      <c r="C1477">
        <v>39.229999999999997</v>
      </c>
      <c r="D1477">
        <v>5.36</v>
      </c>
      <c r="E1477" t="s">
        <v>2380</v>
      </c>
      <c r="F1477" t="s">
        <v>2380</v>
      </c>
      <c r="G1477" t="s">
        <v>2380</v>
      </c>
      <c r="H1477">
        <v>0</v>
      </c>
      <c r="I1477" t="s">
        <v>2380</v>
      </c>
      <c r="J1477" t="s">
        <v>8344</v>
      </c>
      <c r="K1477" t="s">
        <v>8350</v>
      </c>
      <c r="L1477" t="s">
        <v>9722</v>
      </c>
      <c r="M1477" s="15">
        <v>12408.29</v>
      </c>
      <c r="N1477" t="s">
        <v>12</v>
      </c>
      <c r="O1477" t="s">
        <v>16</v>
      </c>
      <c r="P1477" t="s">
        <v>632</v>
      </c>
      <c r="Q1477">
        <v>43</v>
      </c>
      <c r="U1477" s="1" t="s">
        <v>895</v>
      </c>
      <c r="V1477" t="str">
        <f t="shared" si="345"/>
        <v>Pond</v>
      </c>
      <c r="W1477">
        <f t="shared" si="346"/>
        <v>39.229999999999997</v>
      </c>
      <c r="X1477">
        <f t="shared" si="347"/>
        <v>5.36</v>
      </c>
      <c r="Y1477" t="str">
        <f t="shared" si="348"/>
        <v>No</v>
      </c>
      <c r="Z1477" t="str">
        <f t="shared" si="349"/>
        <v>No</v>
      </c>
      <c r="AA1477" t="str">
        <f t="shared" si="350"/>
        <v>No</v>
      </c>
      <c r="AB1477">
        <f t="shared" si="351"/>
        <v>0</v>
      </c>
      <c r="AC1477" t="str">
        <f t="shared" si="352"/>
        <v>No</v>
      </c>
      <c r="AD1477" t="str">
        <f t="shared" si="353"/>
        <v>Obesity</v>
      </c>
      <c r="AE1477" t="str">
        <f t="shared" si="354"/>
        <v>Normal</v>
      </c>
      <c r="AF1477" t="str">
        <f t="shared" si="355"/>
        <v>14-Jul-1979</v>
      </c>
      <c r="AG1477" s="18">
        <f>VLOOKUP($U1477,$A1476:$Q$2344,13,FALSE)</f>
        <v>12408.29</v>
      </c>
      <c r="AH1477" t="str">
        <f t="shared" si="356"/>
        <v>tier - 3</v>
      </c>
      <c r="AI1477" t="str">
        <f t="shared" si="357"/>
        <v>tier - 1</v>
      </c>
      <c r="AJ1477" t="str">
        <f t="shared" si="358"/>
        <v>R1022</v>
      </c>
      <c r="AK1477">
        <f t="shared" si="359"/>
        <v>43</v>
      </c>
    </row>
    <row r="1478" spans="1:37" ht="15.6" x14ac:dyDescent="0.3">
      <c r="A1478" s="1" t="s">
        <v>894</v>
      </c>
      <c r="B1478" t="s">
        <v>6053</v>
      </c>
      <c r="C1478">
        <v>19.95</v>
      </c>
      <c r="D1478">
        <v>6.11</v>
      </c>
      <c r="E1478" t="s">
        <v>2380</v>
      </c>
      <c r="F1478" t="s">
        <v>2380</v>
      </c>
      <c r="G1478" t="s">
        <v>2380</v>
      </c>
      <c r="H1478">
        <v>1</v>
      </c>
      <c r="I1478" t="s">
        <v>2380</v>
      </c>
      <c r="J1478" t="s">
        <v>8346</v>
      </c>
      <c r="K1478" t="s">
        <v>8349</v>
      </c>
      <c r="L1478" t="s">
        <v>9723</v>
      </c>
      <c r="M1478" s="15">
        <v>12430.95</v>
      </c>
      <c r="N1478" t="s">
        <v>12</v>
      </c>
      <c r="O1478" t="s">
        <v>12</v>
      </c>
      <c r="P1478" t="s">
        <v>247</v>
      </c>
      <c r="Q1478">
        <v>58</v>
      </c>
      <c r="U1478" s="1" t="s">
        <v>894</v>
      </c>
      <c r="V1478" t="str">
        <f t="shared" si="345"/>
        <v>Egan</v>
      </c>
      <c r="W1478">
        <f t="shared" si="346"/>
        <v>19.95</v>
      </c>
      <c r="X1478">
        <f t="shared" si="347"/>
        <v>6.11</v>
      </c>
      <c r="Y1478" t="str">
        <f t="shared" si="348"/>
        <v>No</v>
      </c>
      <c r="Z1478" t="str">
        <f t="shared" si="349"/>
        <v>No</v>
      </c>
      <c r="AA1478" t="str">
        <f t="shared" si="350"/>
        <v>No</v>
      </c>
      <c r="AB1478">
        <f t="shared" si="351"/>
        <v>1</v>
      </c>
      <c r="AC1478" t="str">
        <f t="shared" si="352"/>
        <v>No</v>
      </c>
      <c r="AD1478" t="str">
        <f t="shared" si="353"/>
        <v>Normal weight</v>
      </c>
      <c r="AE1478" t="str">
        <f t="shared" si="354"/>
        <v>Prediabetes</v>
      </c>
      <c r="AF1478" t="str">
        <f t="shared" si="355"/>
        <v>4-Aug-1964</v>
      </c>
      <c r="AG1478" s="18">
        <f>VLOOKUP($U1478,$A1477:$Q$2344,13,FALSE)</f>
        <v>12430.95</v>
      </c>
      <c r="AH1478" t="str">
        <f t="shared" si="356"/>
        <v>tier - 3</v>
      </c>
      <c r="AI1478" t="str">
        <f t="shared" si="357"/>
        <v>tier - 3</v>
      </c>
      <c r="AJ1478" t="str">
        <f t="shared" si="358"/>
        <v>R1024</v>
      </c>
      <c r="AK1478">
        <f t="shared" si="359"/>
        <v>58</v>
      </c>
    </row>
    <row r="1479" spans="1:37" ht="15.6" x14ac:dyDescent="0.3">
      <c r="A1479" s="1" t="s">
        <v>893</v>
      </c>
      <c r="B1479" t="s">
        <v>6054</v>
      </c>
      <c r="C1479">
        <v>34.64</v>
      </c>
      <c r="D1479">
        <v>4.88</v>
      </c>
      <c r="E1479" t="s">
        <v>2380</v>
      </c>
      <c r="F1479" t="s">
        <v>2380</v>
      </c>
      <c r="G1479" t="s">
        <v>2381</v>
      </c>
      <c r="H1479">
        <v>1</v>
      </c>
      <c r="I1479" t="s">
        <v>2380</v>
      </c>
      <c r="J1479" t="s">
        <v>8344</v>
      </c>
      <c r="K1479" t="s">
        <v>8350</v>
      </c>
      <c r="L1479" t="s">
        <v>9724</v>
      </c>
      <c r="M1479" s="15">
        <v>12452.25</v>
      </c>
      <c r="N1479" t="s">
        <v>12</v>
      </c>
      <c r="O1479" t="s">
        <v>12</v>
      </c>
      <c r="P1479" t="s">
        <v>23</v>
      </c>
      <c r="Q1479">
        <v>27</v>
      </c>
      <c r="U1479" s="1" t="s">
        <v>893</v>
      </c>
      <c r="V1479" t="str">
        <f t="shared" si="345"/>
        <v>Bersani</v>
      </c>
      <c r="W1479">
        <f t="shared" si="346"/>
        <v>34.64</v>
      </c>
      <c r="X1479">
        <f t="shared" si="347"/>
        <v>4.88</v>
      </c>
      <c r="Y1479" t="str">
        <f t="shared" si="348"/>
        <v>No</v>
      </c>
      <c r="Z1479" t="str">
        <f t="shared" si="349"/>
        <v>No</v>
      </c>
      <c r="AA1479" t="str">
        <f t="shared" si="350"/>
        <v>Yes</v>
      </c>
      <c r="AB1479">
        <f t="shared" si="351"/>
        <v>1</v>
      </c>
      <c r="AC1479" t="str">
        <f t="shared" si="352"/>
        <v>No</v>
      </c>
      <c r="AD1479" t="str">
        <f t="shared" si="353"/>
        <v>Obesity</v>
      </c>
      <c r="AE1479" t="str">
        <f t="shared" si="354"/>
        <v>Normal</v>
      </c>
      <c r="AF1479" t="str">
        <f t="shared" si="355"/>
        <v>9-Aug-1995</v>
      </c>
      <c r="AG1479" s="18">
        <f>VLOOKUP($U1479,$A1478:$Q$2344,13,FALSE)</f>
        <v>12452.25</v>
      </c>
      <c r="AH1479" t="str">
        <f t="shared" si="356"/>
        <v>tier - 3</v>
      </c>
      <c r="AI1479" t="str">
        <f t="shared" si="357"/>
        <v>tier - 3</v>
      </c>
      <c r="AJ1479" t="str">
        <f t="shared" si="358"/>
        <v>R1012</v>
      </c>
      <c r="AK1479">
        <f t="shared" si="359"/>
        <v>27</v>
      </c>
    </row>
    <row r="1480" spans="1:37" ht="15.6" x14ac:dyDescent="0.3">
      <c r="A1480" s="1" t="s">
        <v>892</v>
      </c>
      <c r="B1480" t="s">
        <v>6055</v>
      </c>
      <c r="C1480">
        <v>18.75</v>
      </c>
      <c r="D1480">
        <v>6.72</v>
      </c>
      <c r="E1480" t="s">
        <v>2380</v>
      </c>
      <c r="F1480" t="s">
        <v>2380</v>
      </c>
      <c r="G1480" t="s">
        <v>2380</v>
      </c>
      <c r="H1480">
        <v>0</v>
      </c>
      <c r="I1480" t="s">
        <v>2380</v>
      </c>
      <c r="J1480" t="s">
        <v>8346</v>
      </c>
      <c r="K1480" t="s">
        <v>8348</v>
      </c>
      <c r="L1480" t="s">
        <v>9725</v>
      </c>
      <c r="M1480" s="15">
        <v>12475.35</v>
      </c>
      <c r="N1480" t="s">
        <v>12</v>
      </c>
      <c r="O1480" t="s">
        <v>16</v>
      </c>
      <c r="P1480" t="s">
        <v>23</v>
      </c>
      <c r="Q1480">
        <v>54</v>
      </c>
      <c r="U1480" s="1" t="s">
        <v>892</v>
      </c>
      <c r="V1480" t="str">
        <f t="shared" si="345"/>
        <v>Creech</v>
      </c>
      <c r="W1480">
        <f t="shared" si="346"/>
        <v>18.75</v>
      </c>
      <c r="X1480">
        <f t="shared" si="347"/>
        <v>6.72</v>
      </c>
      <c r="Y1480" t="str">
        <f t="shared" si="348"/>
        <v>No</v>
      </c>
      <c r="Z1480" t="str">
        <f t="shared" si="349"/>
        <v>No</v>
      </c>
      <c r="AA1480" t="str">
        <f t="shared" si="350"/>
        <v>No</v>
      </c>
      <c r="AB1480">
        <f t="shared" si="351"/>
        <v>0</v>
      </c>
      <c r="AC1480" t="str">
        <f t="shared" si="352"/>
        <v>No</v>
      </c>
      <c r="AD1480" t="str">
        <f t="shared" si="353"/>
        <v>Normal weight</v>
      </c>
      <c r="AE1480" t="str">
        <f t="shared" si="354"/>
        <v>Diabetes</v>
      </c>
      <c r="AF1480" t="str">
        <f t="shared" si="355"/>
        <v>26-Nov-1968</v>
      </c>
      <c r="AG1480" s="18">
        <f>VLOOKUP($U1480,$A1479:$Q$2344,13,FALSE)</f>
        <v>12475.35</v>
      </c>
      <c r="AH1480" t="str">
        <f t="shared" si="356"/>
        <v>tier - 3</v>
      </c>
      <c r="AI1480" t="str">
        <f t="shared" si="357"/>
        <v>tier - 1</v>
      </c>
      <c r="AJ1480" t="str">
        <f t="shared" si="358"/>
        <v>R1012</v>
      </c>
      <c r="AK1480">
        <f t="shared" si="359"/>
        <v>54</v>
      </c>
    </row>
    <row r="1481" spans="1:37" ht="15.6" x14ac:dyDescent="0.3">
      <c r="A1481" s="1" t="s">
        <v>891</v>
      </c>
      <c r="B1481" t="s">
        <v>6056</v>
      </c>
      <c r="C1481">
        <v>26.48</v>
      </c>
      <c r="D1481">
        <v>4.2</v>
      </c>
      <c r="E1481" t="s">
        <v>2380</v>
      </c>
      <c r="F1481" t="s">
        <v>2380</v>
      </c>
      <c r="G1481" t="s">
        <v>2380</v>
      </c>
      <c r="H1481">
        <v>1</v>
      </c>
      <c r="I1481" t="s">
        <v>2380</v>
      </c>
      <c r="J1481" t="s">
        <v>8345</v>
      </c>
      <c r="K1481" t="s">
        <v>8350</v>
      </c>
      <c r="L1481" t="s">
        <v>9566</v>
      </c>
      <c r="M1481" s="15">
        <v>12479.71</v>
      </c>
      <c r="N1481" t="s">
        <v>12</v>
      </c>
      <c r="O1481" t="s">
        <v>12</v>
      </c>
      <c r="P1481" t="s">
        <v>23</v>
      </c>
      <c r="Q1481">
        <v>54</v>
      </c>
      <c r="U1481" s="1" t="s">
        <v>891</v>
      </c>
      <c r="V1481" t="str">
        <f t="shared" si="345"/>
        <v>Sudres</v>
      </c>
      <c r="W1481">
        <f t="shared" si="346"/>
        <v>26.48</v>
      </c>
      <c r="X1481">
        <f t="shared" si="347"/>
        <v>4.2</v>
      </c>
      <c r="Y1481" t="str">
        <f t="shared" si="348"/>
        <v>No</v>
      </c>
      <c r="Z1481" t="str">
        <f t="shared" si="349"/>
        <v>No</v>
      </c>
      <c r="AA1481" t="str">
        <f t="shared" si="350"/>
        <v>No</v>
      </c>
      <c r="AB1481">
        <f t="shared" si="351"/>
        <v>1</v>
      </c>
      <c r="AC1481" t="str">
        <f t="shared" si="352"/>
        <v>No</v>
      </c>
      <c r="AD1481" t="str">
        <f t="shared" si="353"/>
        <v>Over weight</v>
      </c>
      <c r="AE1481" t="str">
        <f t="shared" si="354"/>
        <v>Normal</v>
      </c>
      <c r="AF1481" t="str">
        <f t="shared" si="355"/>
        <v>12-Nov-1968</v>
      </c>
      <c r="AG1481" s="18">
        <f>VLOOKUP($U1481,$A1480:$Q$2344,13,FALSE)</f>
        <v>12479.71</v>
      </c>
      <c r="AH1481" t="str">
        <f t="shared" si="356"/>
        <v>tier - 3</v>
      </c>
      <c r="AI1481" t="str">
        <f t="shared" si="357"/>
        <v>tier - 3</v>
      </c>
      <c r="AJ1481" t="str">
        <f t="shared" si="358"/>
        <v>R1012</v>
      </c>
      <c r="AK1481">
        <f t="shared" si="359"/>
        <v>54</v>
      </c>
    </row>
    <row r="1482" spans="1:37" ht="15.6" x14ac:dyDescent="0.3">
      <c r="A1482" s="1" t="s">
        <v>890</v>
      </c>
      <c r="B1482" t="s">
        <v>6057</v>
      </c>
      <c r="C1482">
        <v>34.83</v>
      </c>
      <c r="D1482">
        <v>5.79</v>
      </c>
      <c r="E1482" t="s">
        <v>2380</v>
      </c>
      <c r="F1482" t="s">
        <v>2380</v>
      </c>
      <c r="G1482" t="s">
        <v>2380</v>
      </c>
      <c r="H1482">
        <v>1</v>
      </c>
      <c r="I1482" t="s">
        <v>2380</v>
      </c>
      <c r="J1482" t="s">
        <v>8344</v>
      </c>
      <c r="K1482" t="s">
        <v>8349</v>
      </c>
      <c r="L1482" t="s">
        <v>9726</v>
      </c>
      <c r="M1482" s="15">
        <v>12485.8</v>
      </c>
      <c r="N1482" t="s">
        <v>12</v>
      </c>
      <c r="O1482" t="s">
        <v>12</v>
      </c>
      <c r="P1482" t="s">
        <v>13</v>
      </c>
      <c r="Q1482">
        <v>55</v>
      </c>
      <c r="U1482" s="1" t="s">
        <v>890</v>
      </c>
      <c r="V1482" t="str">
        <f t="shared" si="345"/>
        <v>Couture</v>
      </c>
      <c r="W1482">
        <f t="shared" si="346"/>
        <v>34.83</v>
      </c>
      <c r="X1482">
        <f t="shared" si="347"/>
        <v>5.79</v>
      </c>
      <c r="Y1482" t="str">
        <f t="shared" si="348"/>
        <v>No</v>
      </c>
      <c r="Z1482" t="str">
        <f t="shared" si="349"/>
        <v>No</v>
      </c>
      <c r="AA1482" t="str">
        <f t="shared" si="350"/>
        <v>No</v>
      </c>
      <c r="AB1482">
        <f t="shared" si="351"/>
        <v>1</v>
      </c>
      <c r="AC1482" t="str">
        <f t="shared" si="352"/>
        <v>No</v>
      </c>
      <c r="AD1482" t="str">
        <f t="shared" si="353"/>
        <v>Obesity</v>
      </c>
      <c r="AE1482" t="str">
        <f t="shared" si="354"/>
        <v>Prediabetes</v>
      </c>
      <c r="AF1482" t="str">
        <f t="shared" si="355"/>
        <v>1-Sep-1967</v>
      </c>
      <c r="AG1482" s="18">
        <f>VLOOKUP($U1482,$A1481:$Q$2344,13,FALSE)</f>
        <v>12485.8</v>
      </c>
      <c r="AH1482" t="str">
        <f t="shared" si="356"/>
        <v>tier - 3</v>
      </c>
      <c r="AI1482" t="str">
        <f t="shared" si="357"/>
        <v>tier - 3</v>
      </c>
      <c r="AJ1482" t="str">
        <f t="shared" si="358"/>
        <v>R1013</v>
      </c>
      <c r="AK1482">
        <f t="shared" si="359"/>
        <v>55</v>
      </c>
    </row>
    <row r="1483" spans="1:37" ht="15.6" x14ac:dyDescent="0.3">
      <c r="A1483" s="1" t="s">
        <v>889</v>
      </c>
      <c r="B1483" t="s">
        <v>5956</v>
      </c>
      <c r="C1483">
        <v>25.46</v>
      </c>
      <c r="D1483">
        <v>4.29</v>
      </c>
      <c r="E1483" t="s">
        <v>2380</v>
      </c>
      <c r="F1483" t="s">
        <v>2380</v>
      </c>
      <c r="G1483" t="s">
        <v>2380</v>
      </c>
      <c r="H1483">
        <v>0</v>
      </c>
      <c r="I1483" t="s">
        <v>2380</v>
      </c>
      <c r="J1483" t="s">
        <v>8345</v>
      </c>
      <c r="K1483" t="s">
        <v>8350</v>
      </c>
      <c r="L1483" t="s">
        <v>9727</v>
      </c>
      <c r="M1483" s="15">
        <v>12495.29</v>
      </c>
      <c r="N1483" t="s">
        <v>12</v>
      </c>
      <c r="O1483" t="s">
        <v>12</v>
      </c>
      <c r="P1483" t="s">
        <v>23</v>
      </c>
      <c r="Q1483">
        <v>54</v>
      </c>
      <c r="U1483" s="1" t="s">
        <v>889</v>
      </c>
      <c r="V1483" t="str">
        <f t="shared" si="345"/>
        <v>Willard</v>
      </c>
      <c r="W1483">
        <f t="shared" si="346"/>
        <v>25.46</v>
      </c>
      <c r="X1483">
        <f t="shared" si="347"/>
        <v>4.29</v>
      </c>
      <c r="Y1483" t="str">
        <f t="shared" si="348"/>
        <v>No</v>
      </c>
      <c r="Z1483" t="str">
        <f t="shared" si="349"/>
        <v>No</v>
      </c>
      <c r="AA1483" t="str">
        <f t="shared" si="350"/>
        <v>No</v>
      </c>
      <c r="AB1483">
        <f t="shared" si="351"/>
        <v>0</v>
      </c>
      <c r="AC1483" t="str">
        <f t="shared" si="352"/>
        <v>No</v>
      </c>
      <c r="AD1483" t="str">
        <f t="shared" si="353"/>
        <v>Over weight</v>
      </c>
      <c r="AE1483" t="str">
        <f t="shared" si="354"/>
        <v>Normal</v>
      </c>
      <c r="AF1483" t="str">
        <f t="shared" si="355"/>
        <v>3-Dec-1968</v>
      </c>
      <c r="AG1483" s="18">
        <f>VLOOKUP($U1483,$A1482:$Q$2344,13,FALSE)</f>
        <v>12495.29</v>
      </c>
      <c r="AH1483" t="str">
        <f t="shared" si="356"/>
        <v>tier - 3</v>
      </c>
      <c r="AI1483" t="str">
        <f t="shared" si="357"/>
        <v>tier - 3</v>
      </c>
      <c r="AJ1483" t="str">
        <f t="shared" si="358"/>
        <v>R1012</v>
      </c>
      <c r="AK1483">
        <f t="shared" si="359"/>
        <v>54</v>
      </c>
    </row>
    <row r="1484" spans="1:37" ht="15.6" x14ac:dyDescent="0.3">
      <c r="A1484" s="1" t="s">
        <v>888</v>
      </c>
      <c r="B1484" t="s">
        <v>6058</v>
      </c>
      <c r="C1484">
        <v>23.31</v>
      </c>
      <c r="D1484">
        <v>8.27</v>
      </c>
      <c r="E1484" t="s">
        <v>2380</v>
      </c>
      <c r="F1484" t="s">
        <v>2380</v>
      </c>
      <c r="G1484" t="s">
        <v>2380</v>
      </c>
      <c r="H1484">
        <v>0</v>
      </c>
      <c r="I1484" t="s">
        <v>2380</v>
      </c>
      <c r="J1484" t="s">
        <v>8346</v>
      </c>
      <c r="K1484" t="s">
        <v>8348</v>
      </c>
      <c r="L1484" t="s">
        <v>9728</v>
      </c>
      <c r="M1484" s="15">
        <v>12499.88</v>
      </c>
      <c r="N1484" t="s">
        <v>12</v>
      </c>
      <c r="O1484" t="s">
        <v>11</v>
      </c>
      <c r="P1484" t="s">
        <v>23</v>
      </c>
      <c r="Q1484">
        <v>56</v>
      </c>
      <c r="U1484" s="1" t="s">
        <v>888</v>
      </c>
      <c r="V1484" t="str">
        <f t="shared" si="345"/>
        <v>Patronick</v>
      </c>
      <c r="W1484">
        <f t="shared" si="346"/>
        <v>23.31</v>
      </c>
      <c r="X1484">
        <f t="shared" si="347"/>
        <v>8.27</v>
      </c>
      <c r="Y1484" t="str">
        <f t="shared" si="348"/>
        <v>No</v>
      </c>
      <c r="Z1484" t="str">
        <f t="shared" si="349"/>
        <v>No</v>
      </c>
      <c r="AA1484" t="str">
        <f t="shared" si="350"/>
        <v>No</v>
      </c>
      <c r="AB1484">
        <f t="shared" si="351"/>
        <v>0</v>
      </c>
      <c r="AC1484" t="str">
        <f t="shared" si="352"/>
        <v>No</v>
      </c>
      <c r="AD1484" t="str">
        <f t="shared" si="353"/>
        <v>Normal weight</v>
      </c>
      <c r="AE1484" t="str">
        <f t="shared" si="354"/>
        <v>Diabetes</v>
      </c>
      <c r="AF1484" t="str">
        <f t="shared" si="355"/>
        <v>12-Jul-1966</v>
      </c>
      <c r="AG1484" s="18">
        <f>VLOOKUP($U1484,$A1483:$Q$2344,13,FALSE)</f>
        <v>12499.88</v>
      </c>
      <c r="AH1484" t="str">
        <f t="shared" si="356"/>
        <v>tier - 3</v>
      </c>
      <c r="AI1484" t="str">
        <f t="shared" si="357"/>
        <v>tier - 2</v>
      </c>
      <c r="AJ1484" t="str">
        <f t="shared" si="358"/>
        <v>R1012</v>
      </c>
      <c r="AK1484">
        <f t="shared" si="359"/>
        <v>56</v>
      </c>
    </row>
    <row r="1485" spans="1:37" ht="15.6" x14ac:dyDescent="0.3">
      <c r="A1485" s="1" t="s">
        <v>887</v>
      </c>
      <c r="B1485" t="s">
        <v>6059</v>
      </c>
      <c r="C1485">
        <v>29</v>
      </c>
      <c r="D1485">
        <v>4.5599999999999996</v>
      </c>
      <c r="E1485" t="s">
        <v>2380</v>
      </c>
      <c r="F1485" t="s">
        <v>2380</v>
      </c>
      <c r="G1485" t="s">
        <v>2380</v>
      </c>
      <c r="H1485">
        <v>0</v>
      </c>
      <c r="I1485" t="s">
        <v>2380</v>
      </c>
      <c r="J1485" t="s">
        <v>8345</v>
      </c>
      <c r="K1485" t="s">
        <v>8350</v>
      </c>
      <c r="L1485" t="s">
        <v>9729</v>
      </c>
      <c r="M1485" s="15">
        <v>12523.6</v>
      </c>
      <c r="N1485" t="s">
        <v>12</v>
      </c>
      <c r="O1485" t="s">
        <v>12</v>
      </c>
      <c r="P1485" t="s">
        <v>23</v>
      </c>
      <c r="Q1485">
        <v>60</v>
      </c>
      <c r="U1485" s="1" t="s">
        <v>887</v>
      </c>
      <c r="V1485" t="str">
        <f t="shared" si="345"/>
        <v>Depasquale</v>
      </c>
      <c r="W1485">
        <f t="shared" si="346"/>
        <v>29</v>
      </c>
      <c r="X1485">
        <f t="shared" si="347"/>
        <v>4.5599999999999996</v>
      </c>
      <c r="Y1485" t="str">
        <f t="shared" si="348"/>
        <v>No</v>
      </c>
      <c r="Z1485" t="str">
        <f t="shared" si="349"/>
        <v>No</v>
      </c>
      <c r="AA1485" t="str">
        <f t="shared" si="350"/>
        <v>No</v>
      </c>
      <c r="AB1485">
        <f t="shared" si="351"/>
        <v>0</v>
      </c>
      <c r="AC1485" t="str">
        <f t="shared" si="352"/>
        <v>No</v>
      </c>
      <c r="AD1485" t="str">
        <f t="shared" si="353"/>
        <v>Over weight</v>
      </c>
      <c r="AE1485" t="str">
        <f t="shared" si="354"/>
        <v>Normal</v>
      </c>
      <c r="AF1485" t="str">
        <f t="shared" si="355"/>
        <v>16-Oct-1962</v>
      </c>
      <c r="AG1485" s="18">
        <f>VLOOKUP($U1485,$A1484:$Q$2344,13,FALSE)</f>
        <v>12523.6</v>
      </c>
      <c r="AH1485" t="str">
        <f t="shared" si="356"/>
        <v>tier - 3</v>
      </c>
      <c r="AI1485" t="str">
        <f t="shared" si="357"/>
        <v>tier - 3</v>
      </c>
      <c r="AJ1485" t="str">
        <f t="shared" si="358"/>
        <v>R1012</v>
      </c>
      <c r="AK1485">
        <f t="shared" si="359"/>
        <v>60</v>
      </c>
    </row>
    <row r="1486" spans="1:37" ht="15.6" x14ac:dyDescent="0.3">
      <c r="A1486" s="1" t="s">
        <v>886</v>
      </c>
      <c r="B1486" t="s">
        <v>6060</v>
      </c>
      <c r="C1486">
        <v>32.869999999999997</v>
      </c>
      <c r="D1486">
        <v>5.33</v>
      </c>
      <c r="E1486" t="s">
        <v>2380</v>
      </c>
      <c r="F1486" t="s">
        <v>2380</v>
      </c>
      <c r="G1486" t="s">
        <v>2380</v>
      </c>
      <c r="H1486">
        <v>0</v>
      </c>
      <c r="I1486" t="s">
        <v>2380</v>
      </c>
      <c r="J1486" t="s">
        <v>8344</v>
      </c>
      <c r="K1486" t="s">
        <v>8350</v>
      </c>
      <c r="L1486" t="s">
        <v>9730</v>
      </c>
      <c r="M1486" s="15">
        <v>12557.61</v>
      </c>
      <c r="N1486" t="s">
        <v>12</v>
      </c>
      <c r="O1486" t="s">
        <v>12</v>
      </c>
      <c r="P1486" t="s">
        <v>13</v>
      </c>
      <c r="Q1486">
        <v>61</v>
      </c>
      <c r="U1486" s="1" t="s">
        <v>886</v>
      </c>
      <c r="V1486" t="str">
        <f t="shared" si="345"/>
        <v>Lavergne</v>
      </c>
      <c r="W1486">
        <f t="shared" si="346"/>
        <v>32.869999999999997</v>
      </c>
      <c r="X1486">
        <f t="shared" si="347"/>
        <v>5.33</v>
      </c>
      <c r="Y1486" t="str">
        <f t="shared" si="348"/>
        <v>No</v>
      </c>
      <c r="Z1486" t="str">
        <f t="shared" si="349"/>
        <v>No</v>
      </c>
      <c r="AA1486" t="str">
        <f t="shared" si="350"/>
        <v>No</v>
      </c>
      <c r="AB1486">
        <f t="shared" si="351"/>
        <v>0</v>
      </c>
      <c r="AC1486" t="str">
        <f t="shared" si="352"/>
        <v>No</v>
      </c>
      <c r="AD1486" t="str">
        <f t="shared" si="353"/>
        <v>Obesity</v>
      </c>
      <c r="AE1486" t="str">
        <f t="shared" si="354"/>
        <v>Normal</v>
      </c>
      <c r="AF1486" t="str">
        <f t="shared" si="355"/>
        <v>28-Nov-1961</v>
      </c>
      <c r="AG1486" s="18">
        <f>VLOOKUP($U1486,$A1485:$Q$2344,13,FALSE)</f>
        <v>12557.61</v>
      </c>
      <c r="AH1486" t="str">
        <f t="shared" si="356"/>
        <v>tier - 3</v>
      </c>
      <c r="AI1486" t="str">
        <f t="shared" si="357"/>
        <v>tier - 3</v>
      </c>
      <c r="AJ1486" t="str">
        <f t="shared" si="358"/>
        <v>R1013</v>
      </c>
      <c r="AK1486">
        <f t="shared" si="359"/>
        <v>61</v>
      </c>
    </row>
    <row r="1487" spans="1:37" ht="15.6" x14ac:dyDescent="0.3">
      <c r="A1487" s="1" t="s">
        <v>885</v>
      </c>
      <c r="B1487" t="s">
        <v>6061</v>
      </c>
      <c r="C1487">
        <v>26.18</v>
      </c>
      <c r="D1487">
        <v>5.63</v>
      </c>
      <c r="E1487" t="s">
        <v>2380</v>
      </c>
      <c r="F1487" t="s">
        <v>2380</v>
      </c>
      <c r="G1487" t="s">
        <v>2380</v>
      </c>
      <c r="H1487">
        <v>0</v>
      </c>
      <c r="I1487" t="s">
        <v>2380</v>
      </c>
      <c r="J1487" t="s">
        <v>8345</v>
      </c>
      <c r="K1487" t="s">
        <v>8350</v>
      </c>
      <c r="L1487" t="s">
        <v>9730</v>
      </c>
      <c r="M1487" s="15">
        <v>12574.05</v>
      </c>
      <c r="N1487" t="s">
        <v>12</v>
      </c>
      <c r="O1487" t="s">
        <v>16</v>
      </c>
      <c r="P1487" t="s">
        <v>42</v>
      </c>
      <c r="Q1487">
        <v>61</v>
      </c>
      <c r="U1487" s="1" t="s">
        <v>885</v>
      </c>
      <c r="V1487" t="str">
        <f t="shared" si="345"/>
        <v>Kawakami</v>
      </c>
      <c r="W1487">
        <f t="shared" si="346"/>
        <v>26.18</v>
      </c>
      <c r="X1487">
        <f t="shared" si="347"/>
        <v>5.63</v>
      </c>
      <c r="Y1487" t="str">
        <f t="shared" si="348"/>
        <v>No</v>
      </c>
      <c r="Z1487" t="str">
        <f t="shared" si="349"/>
        <v>No</v>
      </c>
      <c r="AA1487" t="str">
        <f t="shared" si="350"/>
        <v>No</v>
      </c>
      <c r="AB1487">
        <f t="shared" si="351"/>
        <v>0</v>
      </c>
      <c r="AC1487" t="str">
        <f t="shared" si="352"/>
        <v>No</v>
      </c>
      <c r="AD1487" t="str">
        <f t="shared" si="353"/>
        <v>Over weight</v>
      </c>
      <c r="AE1487" t="str">
        <f t="shared" si="354"/>
        <v>Normal</v>
      </c>
      <c r="AF1487" t="str">
        <f t="shared" si="355"/>
        <v>28-Nov-1961</v>
      </c>
      <c r="AG1487" s="18">
        <f>VLOOKUP($U1487,$A1486:$Q$2344,13,FALSE)</f>
        <v>12574.05</v>
      </c>
      <c r="AH1487" t="str">
        <f t="shared" si="356"/>
        <v>tier - 3</v>
      </c>
      <c r="AI1487" t="str">
        <f t="shared" si="357"/>
        <v>tier - 1</v>
      </c>
      <c r="AJ1487" t="str">
        <f t="shared" si="358"/>
        <v>R1011</v>
      </c>
      <c r="AK1487">
        <f t="shared" si="359"/>
        <v>61</v>
      </c>
    </row>
    <row r="1488" spans="1:37" ht="15.6" x14ac:dyDescent="0.3">
      <c r="A1488" s="1" t="s">
        <v>884</v>
      </c>
      <c r="B1488" t="s">
        <v>6062</v>
      </c>
      <c r="C1488">
        <v>25.3</v>
      </c>
      <c r="D1488">
        <v>5.12</v>
      </c>
      <c r="E1488" t="s">
        <v>2380</v>
      </c>
      <c r="F1488" t="s">
        <v>2380</v>
      </c>
      <c r="G1488" t="s">
        <v>2380</v>
      </c>
      <c r="H1488">
        <v>0</v>
      </c>
      <c r="I1488" t="s">
        <v>2380</v>
      </c>
      <c r="J1488" t="s">
        <v>8345</v>
      </c>
      <c r="K1488" t="s">
        <v>8350</v>
      </c>
      <c r="L1488" t="s">
        <v>9402</v>
      </c>
      <c r="M1488" s="15">
        <v>12579.92</v>
      </c>
      <c r="N1488" t="s">
        <v>12</v>
      </c>
      <c r="O1488" t="s">
        <v>16</v>
      </c>
      <c r="P1488" t="s">
        <v>200</v>
      </c>
      <c r="Q1488">
        <v>53</v>
      </c>
      <c r="U1488" s="1" t="s">
        <v>884</v>
      </c>
      <c r="V1488" t="str">
        <f t="shared" si="345"/>
        <v>Gonsalves</v>
      </c>
      <c r="W1488">
        <f t="shared" si="346"/>
        <v>25.3</v>
      </c>
      <c r="X1488">
        <f t="shared" si="347"/>
        <v>5.12</v>
      </c>
      <c r="Y1488" t="str">
        <f t="shared" si="348"/>
        <v>No</v>
      </c>
      <c r="Z1488" t="str">
        <f t="shared" si="349"/>
        <v>No</v>
      </c>
      <c r="AA1488" t="str">
        <f t="shared" si="350"/>
        <v>No</v>
      </c>
      <c r="AB1488">
        <f t="shared" si="351"/>
        <v>0</v>
      </c>
      <c r="AC1488" t="str">
        <f t="shared" si="352"/>
        <v>No</v>
      </c>
      <c r="AD1488" t="str">
        <f t="shared" si="353"/>
        <v>Over weight</v>
      </c>
      <c r="AE1488" t="str">
        <f t="shared" si="354"/>
        <v>Normal</v>
      </c>
      <c r="AF1488" t="str">
        <f t="shared" si="355"/>
        <v>26-Nov-1969</v>
      </c>
      <c r="AG1488" s="18">
        <f>VLOOKUP($U1488,$A1487:$Q$2344,13,FALSE)</f>
        <v>12579.92</v>
      </c>
      <c r="AH1488" t="str">
        <f t="shared" si="356"/>
        <v>tier - 3</v>
      </c>
      <c r="AI1488" t="str">
        <f t="shared" si="357"/>
        <v>tier - 1</v>
      </c>
      <c r="AJ1488" t="str">
        <f t="shared" si="358"/>
        <v>R1025</v>
      </c>
      <c r="AK1488">
        <f t="shared" si="359"/>
        <v>53</v>
      </c>
    </row>
    <row r="1489" spans="1:37" ht="15.6" x14ac:dyDescent="0.3">
      <c r="A1489" s="1" t="s">
        <v>883</v>
      </c>
      <c r="B1489" t="s">
        <v>5644</v>
      </c>
      <c r="C1489">
        <v>36.94</v>
      </c>
      <c r="D1489">
        <v>5.15</v>
      </c>
      <c r="E1489" t="s">
        <v>2381</v>
      </c>
      <c r="F1489" t="s">
        <v>2380</v>
      </c>
      <c r="G1489" t="s">
        <v>2380</v>
      </c>
      <c r="H1489">
        <v>1</v>
      </c>
      <c r="I1489" t="s">
        <v>2380</v>
      </c>
      <c r="J1489" t="s">
        <v>8344</v>
      </c>
      <c r="K1489" t="s">
        <v>8350</v>
      </c>
      <c r="L1489" t="s">
        <v>9731</v>
      </c>
      <c r="M1489" s="15">
        <v>12592.53</v>
      </c>
      <c r="N1489" t="s">
        <v>12</v>
      </c>
      <c r="O1489" t="s">
        <v>11</v>
      </c>
      <c r="P1489" t="s">
        <v>13</v>
      </c>
      <c r="Q1489">
        <v>52</v>
      </c>
      <c r="U1489" s="1" t="s">
        <v>883</v>
      </c>
      <c r="V1489" t="str">
        <f t="shared" si="345"/>
        <v>Peck</v>
      </c>
      <c r="W1489">
        <f t="shared" si="346"/>
        <v>36.94</v>
      </c>
      <c r="X1489">
        <f t="shared" si="347"/>
        <v>5.15</v>
      </c>
      <c r="Y1489" t="str">
        <f t="shared" si="348"/>
        <v>Yes</v>
      </c>
      <c r="Z1489" t="str">
        <f t="shared" si="349"/>
        <v>No</v>
      </c>
      <c r="AA1489" t="str">
        <f t="shared" si="350"/>
        <v>No</v>
      </c>
      <c r="AB1489">
        <f t="shared" si="351"/>
        <v>1</v>
      </c>
      <c r="AC1489" t="str">
        <f t="shared" si="352"/>
        <v>No</v>
      </c>
      <c r="AD1489" t="str">
        <f t="shared" si="353"/>
        <v>Obesity</v>
      </c>
      <c r="AE1489" t="str">
        <f t="shared" si="354"/>
        <v>Normal</v>
      </c>
      <c r="AF1489" t="str">
        <f t="shared" si="355"/>
        <v>18-Jun-1970</v>
      </c>
      <c r="AG1489" s="18">
        <f>VLOOKUP($U1489,$A1488:$Q$2344,13,FALSE)</f>
        <v>12592.53</v>
      </c>
      <c r="AH1489" t="str">
        <f t="shared" si="356"/>
        <v>tier - 3</v>
      </c>
      <c r="AI1489" t="str">
        <f t="shared" si="357"/>
        <v>tier - 2</v>
      </c>
      <c r="AJ1489" t="str">
        <f t="shared" si="358"/>
        <v>R1013</v>
      </c>
      <c r="AK1489">
        <f t="shared" si="359"/>
        <v>52</v>
      </c>
    </row>
    <row r="1490" spans="1:37" ht="15.6" x14ac:dyDescent="0.3">
      <c r="A1490" s="1" t="s">
        <v>882</v>
      </c>
      <c r="B1490" t="s">
        <v>6063</v>
      </c>
      <c r="C1490">
        <v>22.86</v>
      </c>
      <c r="D1490">
        <v>7.5</v>
      </c>
      <c r="E1490" t="s">
        <v>2380</v>
      </c>
      <c r="F1490" t="s">
        <v>2380</v>
      </c>
      <c r="G1490" t="s">
        <v>2380</v>
      </c>
      <c r="H1490">
        <v>0</v>
      </c>
      <c r="I1490" t="s">
        <v>2380</v>
      </c>
      <c r="J1490" t="s">
        <v>8346</v>
      </c>
      <c r="K1490" t="s">
        <v>8348</v>
      </c>
      <c r="L1490" t="s">
        <v>9732</v>
      </c>
      <c r="M1490" s="15">
        <v>12600.46</v>
      </c>
      <c r="N1490" t="s">
        <v>12</v>
      </c>
      <c r="O1490" t="s">
        <v>16</v>
      </c>
      <c r="P1490" t="s">
        <v>249</v>
      </c>
      <c r="Q1490">
        <v>34</v>
      </c>
      <c r="U1490" s="1" t="s">
        <v>882</v>
      </c>
      <c r="V1490" t="str">
        <f t="shared" si="345"/>
        <v>Aure</v>
      </c>
      <c r="W1490">
        <f t="shared" si="346"/>
        <v>22.86</v>
      </c>
      <c r="X1490">
        <f t="shared" si="347"/>
        <v>7.5</v>
      </c>
      <c r="Y1490" t="str">
        <f t="shared" si="348"/>
        <v>No</v>
      </c>
      <c r="Z1490" t="str">
        <f t="shared" si="349"/>
        <v>No</v>
      </c>
      <c r="AA1490" t="str">
        <f t="shared" si="350"/>
        <v>No</v>
      </c>
      <c r="AB1490">
        <f t="shared" si="351"/>
        <v>0</v>
      </c>
      <c r="AC1490" t="str">
        <f t="shared" si="352"/>
        <v>No</v>
      </c>
      <c r="AD1490" t="str">
        <f t="shared" si="353"/>
        <v>Normal weight</v>
      </c>
      <c r="AE1490" t="str">
        <f t="shared" si="354"/>
        <v>Diabetes</v>
      </c>
      <c r="AF1490" t="str">
        <f t="shared" si="355"/>
        <v>11-Aug-1988</v>
      </c>
      <c r="AG1490" s="18">
        <f>VLOOKUP($U1490,$A1489:$Q$2344,13,FALSE)</f>
        <v>12600.46</v>
      </c>
      <c r="AH1490" t="str">
        <f t="shared" si="356"/>
        <v>tier - 3</v>
      </c>
      <c r="AI1490" t="str">
        <f t="shared" si="357"/>
        <v>tier - 1</v>
      </c>
      <c r="AJ1490" t="str">
        <f t="shared" si="358"/>
        <v>R1023</v>
      </c>
      <c r="AK1490">
        <f t="shared" si="359"/>
        <v>34</v>
      </c>
    </row>
    <row r="1491" spans="1:37" ht="15.6" x14ac:dyDescent="0.3">
      <c r="A1491" s="1" t="s">
        <v>881</v>
      </c>
      <c r="B1491" t="s">
        <v>6064</v>
      </c>
      <c r="C1491">
        <v>18.760000000000002</v>
      </c>
      <c r="D1491">
        <v>4.88</v>
      </c>
      <c r="E1491" t="s">
        <v>2381</v>
      </c>
      <c r="F1491" t="s">
        <v>2380</v>
      </c>
      <c r="G1491" t="s">
        <v>2381</v>
      </c>
      <c r="H1491">
        <v>1</v>
      </c>
      <c r="I1491" t="s">
        <v>2380</v>
      </c>
      <c r="J1491" t="s">
        <v>8346</v>
      </c>
      <c r="K1491" t="s">
        <v>8350</v>
      </c>
      <c r="L1491" t="s">
        <v>9733</v>
      </c>
      <c r="M1491" s="15">
        <v>12609.89</v>
      </c>
      <c r="N1491" t="s">
        <v>12</v>
      </c>
      <c r="O1491" t="s">
        <v>12</v>
      </c>
      <c r="P1491" t="s">
        <v>23</v>
      </c>
      <c r="Q1491">
        <v>24</v>
      </c>
      <c r="U1491" s="1" t="s">
        <v>881</v>
      </c>
      <c r="V1491" t="str">
        <f t="shared" si="345"/>
        <v>Mattingly</v>
      </c>
      <c r="W1491">
        <f t="shared" si="346"/>
        <v>18.760000000000002</v>
      </c>
      <c r="X1491">
        <f t="shared" si="347"/>
        <v>4.88</v>
      </c>
      <c r="Y1491" t="str">
        <f t="shared" si="348"/>
        <v>Yes</v>
      </c>
      <c r="Z1491" t="str">
        <f t="shared" si="349"/>
        <v>No</v>
      </c>
      <c r="AA1491" t="str">
        <f t="shared" si="350"/>
        <v>Yes</v>
      </c>
      <c r="AB1491">
        <f t="shared" si="351"/>
        <v>1</v>
      </c>
      <c r="AC1491" t="str">
        <f t="shared" si="352"/>
        <v>No</v>
      </c>
      <c r="AD1491" t="str">
        <f t="shared" si="353"/>
        <v>Normal weight</v>
      </c>
      <c r="AE1491" t="str">
        <f t="shared" si="354"/>
        <v>Normal</v>
      </c>
      <c r="AF1491" t="str">
        <f t="shared" si="355"/>
        <v>18-Nov-1998</v>
      </c>
      <c r="AG1491" s="18">
        <f>VLOOKUP($U1491,$A1490:$Q$2344,13,FALSE)</f>
        <v>12609.89</v>
      </c>
      <c r="AH1491" t="str">
        <f t="shared" si="356"/>
        <v>tier - 3</v>
      </c>
      <c r="AI1491" t="str">
        <f t="shared" si="357"/>
        <v>tier - 3</v>
      </c>
      <c r="AJ1491" t="str">
        <f t="shared" si="358"/>
        <v>R1012</v>
      </c>
      <c r="AK1491">
        <f t="shared" si="359"/>
        <v>24</v>
      </c>
    </row>
    <row r="1492" spans="1:37" ht="15.6" x14ac:dyDescent="0.3">
      <c r="A1492" s="1" t="s">
        <v>880</v>
      </c>
      <c r="B1492" t="s">
        <v>6065</v>
      </c>
      <c r="C1492">
        <v>24.36</v>
      </c>
      <c r="D1492">
        <v>5.57</v>
      </c>
      <c r="E1492" t="s">
        <v>2380</v>
      </c>
      <c r="F1492" t="s">
        <v>2380</v>
      </c>
      <c r="G1492" t="s">
        <v>2380</v>
      </c>
      <c r="H1492">
        <v>0</v>
      </c>
      <c r="I1492" t="s">
        <v>2380</v>
      </c>
      <c r="J1492" t="s">
        <v>8346</v>
      </c>
      <c r="K1492" t="s">
        <v>8350</v>
      </c>
      <c r="L1492" t="s">
        <v>9734</v>
      </c>
      <c r="M1492" s="15">
        <v>12622.18</v>
      </c>
      <c r="N1492" t="s">
        <v>12</v>
      </c>
      <c r="O1492" t="s">
        <v>16</v>
      </c>
      <c r="P1492" t="s">
        <v>23</v>
      </c>
      <c r="Q1492">
        <v>59</v>
      </c>
      <c r="U1492" s="1" t="s">
        <v>880</v>
      </c>
      <c r="V1492" t="str">
        <f t="shared" si="345"/>
        <v>Stelpflug</v>
      </c>
      <c r="W1492">
        <f t="shared" si="346"/>
        <v>24.36</v>
      </c>
      <c r="X1492">
        <f t="shared" si="347"/>
        <v>5.57</v>
      </c>
      <c r="Y1492" t="str">
        <f t="shared" si="348"/>
        <v>No</v>
      </c>
      <c r="Z1492" t="str">
        <f t="shared" si="349"/>
        <v>No</v>
      </c>
      <c r="AA1492" t="str">
        <f t="shared" si="350"/>
        <v>No</v>
      </c>
      <c r="AB1492">
        <f t="shared" si="351"/>
        <v>0</v>
      </c>
      <c r="AC1492" t="str">
        <f t="shared" si="352"/>
        <v>No</v>
      </c>
      <c r="AD1492" t="str">
        <f t="shared" si="353"/>
        <v>Normal weight</v>
      </c>
      <c r="AE1492" t="str">
        <f t="shared" si="354"/>
        <v>Normal</v>
      </c>
      <c r="AF1492" t="str">
        <f t="shared" si="355"/>
        <v>19-Aug-1963</v>
      </c>
      <c r="AG1492" s="18">
        <f>VLOOKUP($U1492,$A1491:$Q$2344,13,FALSE)</f>
        <v>12622.18</v>
      </c>
      <c r="AH1492" t="str">
        <f t="shared" si="356"/>
        <v>tier - 3</v>
      </c>
      <c r="AI1492" t="str">
        <f t="shared" si="357"/>
        <v>tier - 1</v>
      </c>
      <c r="AJ1492" t="str">
        <f t="shared" si="358"/>
        <v>R1012</v>
      </c>
      <c r="AK1492">
        <f t="shared" si="359"/>
        <v>59</v>
      </c>
    </row>
    <row r="1493" spans="1:37" ht="15.6" x14ac:dyDescent="0.3">
      <c r="A1493" s="1" t="s">
        <v>879</v>
      </c>
      <c r="B1493" t="s">
        <v>7806</v>
      </c>
      <c r="C1493">
        <v>32.299999999999997</v>
      </c>
      <c r="D1493">
        <v>5.31</v>
      </c>
      <c r="E1493" t="s">
        <v>2380</v>
      </c>
      <c r="F1493" t="s">
        <v>2380</v>
      </c>
      <c r="G1493" t="s">
        <v>2380</v>
      </c>
      <c r="H1493">
        <v>0</v>
      </c>
      <c r="I1493" t="s">
        <v>2380</v>
      </c>
      <c r="J1493" t="s">
        <v>8344</v>
      </c>
      <c r="K1493" t="s">
        <v>8350</v>
      </c>
      <c r="L1493" t="s">
        <v>9735</v>
      </c>
      <c r="M1493" s="15">
        <v>12624.74</v>
      </c>
      <c r="N1493" t="s">
        <v>12</v>
      </c>
      <c r="O1493" t="s">
        <v>16</v>
      </c>
      <c r="P1493" t="s">
        <v>23</v>
      </c>
      <c r="Q1493">
        <v>52</v>
      </c>
      <c r="U1493" s="1" t="s">
        <v>879</v>
      </c>
      <c r="V1493" t="str">
        <f t="shared" si="345"/>
        <v>Sanchez Antognini</v>
      </c>
      <c r="W1493">
        <f t="shared" si="346"/>
        <v>32.299999999999997</v>
      </c>
      <c r="X1493">
        <f t="shared" si="347"/>
        <v>5.31</v>
      </c>
      <c r="Y1493" t="str">
        <f t="shared" si="348"/>
        <v>No</v>
      </c>
      <c r="Z1493" t="str">
        <f t="shared" si="349"/>
        <v>No</v>
      </c>
      <c r="AA1493" t="str">
        <f t="shared" si="350"/>
        <v>No</v>
      </c>
      <c r="AB1493">
        <f t="shared" si="351"/>
        <v>0</v>
      </c>
      <c r="AC1493" t="str">
        <f t="shared" si="352"/>
        <v>No</v>
      </c>
      <c r="AD1493" t="str">
        <f t="shared" si="353"/>
        <v>Obesity</v>
      </c>
      <c r="AE1493" t="str">
        <f t="shared" si="354"/>
        <v>Normal</v>
      </c>
      <c r="AF1493" t="str">
        <f t="shared" si="355"/>
        <v>28-Dec-1970</v>
      </c>
      <c r="AG1493" s="18">
        <f>VLOOKUP($U1493,$A1492:$Q$2344,13,FALSE)</f>
        <v>12624.74</v>
      </c>
      <c r="AH1493" t="str">
        <f t="shared" si="356"/>
        <v>tier - 3</v>
      </c>
      <c r="AI1493" t="str">
        <f t="shared" si="357"/>
        <v>tier - 1</v>
      </c>
      <c r="AJ1493" t="str">
        <f t="shared" si="358"/>
        <v>R1012</v>
      </c>
      <c r="AK1493">
        <f t="shared" si="359"/>
        <v>52</v>
      </c>
    </row>
    <row r="1494" spans="1:37" ht="15.6" x14ac:dyDescent="0.3">
      <c r="A1494" s="1" t="s">
        <v>878</v>
      </c>
      <c r="B1494" t="s">
        <v>6066</v>
      </c>
      <c r="C1494">
        <v>22.704999999999998</v>
      </c>
      <c r="D1494">
        <v>4.57</v>
      </c>
      <c r="E1494" t="s">
        <v>2381</v>
      </c>
      <c r="F1494" t="s">
        <v>2380</v>
      </c>
      <c r="G1494" t="s">
        <v>2380</v>
      </c>
      <c r="H1494">
        <v>0</v>
      </c>
      <c r="I1494" t="s">
        <v>2380</v>
      </c>
      <c r="J1494" t="s">
        <v>8346</v>
      </c>
      <c r="K1494" t="s">
        <v>8350</v>
      </c>
      <c r="L1494" t="s">
        <v>9736</v>
      </c>
      <c r="M1494" s="15">
        <v>12629.17</v>
      </c>
      <c r="N1494" t="s">
        <v>12</v>
      </c>
      <c r="O1494" t="s">
        <v>16</v>
      </c>
      <c r="P1494" t="s">
        <v>13</v>
      </c>
      <c r="Q1494">
        <v>57</v>
      </c>
      <c r="U1494" s="1" t="s">
        <v>878</v>
      </c>
      <c r="V1494" t="str">
        <f t="shared" si="345"/>
        <v>Condon</v>
      </c>
      <c r="W1494">
        <f t="shared" si="346"/>
        <v>22.704999999999998</v>
      </c>
      <c r="X1494">
        <f t="shared" si="347"/>
        <v>4.57</v>
      </c>
      <c r="Y1494" t="str">
        <f t="shared" si="348"/>
        <v>Yes</v>
      </c>
      <c r="Z1494" t="str">
        <f t="shared" si="349"/>
        <v>No</v>
      </c>
      <c r="AA1494" t="str">
        <f t="shared" si="350"/>
        <v>No</v>
      </c>
      <c r="AB1494">
        <f t="shared" si="351"/>
        <v>0</v>
      </c>
      <c r="AC1494" t="str">
        <f t="shared" si="352"/>
        <v>No</v>
      </c>
      <c r="AD1494" t="str">
        <f t="shared" si="353"/>
        <v>Normal weight</v>
      </c>
      <c r="AE1494" t="str">
        <f t="shared" si="354"/>
        <v>Normal</v>
      </c>
      <c r="AF1494" t="str">
        <f t="shared" si="355"/>
        <v>4-Oct-1965</v>
      </c>
      <c r="AG1494" s="18">
        <f>VLOOKUP($U1494,$A1493:$Q$2344,13,FALSE)</f>
        <v>12629.17</v>
      </c>
      <c r="AH1494" t="str">
        <f t="shared" si="356"/>
        <v>tier - 3</v>
      </c>
      <c r="AI1494" t="str">
        <f t="shared" si="357"/>
        <v>tier - 1</v>
      </c>
      <c r="AJ1494" t="str">
        <f t="shared" si="358"/>
        <v>R1013</v>
      </c>
      <c r="AK1494">
        <f t="shared" si="359"/>
        <v>57</v>
      </c>
    </row>
    <row r="1495" spans="1:37" ht="15.6" x14ac:dyDescent="0.3">
      <c r="A1495" s="1" t="s">
        <v>877</v>
      </c>
      <c r="B1495" t="s">
        <v>6067</v>
      </c>
      <c r="C1495">
        <v>21.79</v>
      </c>
      <c r="D1495">
        <v>8.6999999999999993</v>
      </c>
      <c r="E1495" t="s">
        <v>2381</v>
      </c>
      <c r="F1495" t="s">
        <v>2380</v>
      </c>
      <c r="G1495" t="s">
        <v>2380</v>
      </c>
      <c r="H1495">
        <v>1</v>
      </c>
      <c r="I1495" t="s">
        <v>2380</v>
      </c>
      <c r="J1495" t="s">
        <v>8346</v>
      </c>
      <c r="K1495" t="s">
        <v>8348</v>
      </c>
      <c r="L1495" t="s">
        <v>9737</v>
      </c>
      <c r="M1495" s="15">
        <v>12629.9</v>
      </c>
      <c r="N1495" t="s">
        <v>12</v>
      </c>
      <c r="O1495" t="s">
        <v>12</v>
      </c>
      <c r="P1495" t="s">
        <v>13</v>
      </c>
      <c r="Q1495">
        <v>60</v>
      </c>
      <c r="U1495" s="1" t="s">
        <v>877</v>
      </c>
      <c r="V1495" t="str">
        <f t="shared" si="345"/>
        <v>Magato</v>
      </c>
      <c r="W1495">
        <f t="shared" si="346"/>
        <v>21.79</v>
      </c>
      <c r="X1495">
        <f t="shared" si="347"/>
        <v>8.6999999999999993</v>
      </c>
      <c r="Y1495" t="str">
        <f t="shared" si="348"/>
        <v>Yes</v>
      </c>
      <c r="Z1495" t="str">
        <f t="shared" si="349"/>
        <v>No</v>
      </c>
      <c r="AA1495" t="str">
        <f t="shared" si="350"/>
        <v>No</v>
      </c>
      <c r="AB1495">
        <f t="shared" si="351"/>
        <v>1</v>
      </c>
      <c r="AC1495" t="str">
        <f t="shared" si="352"/>
        <v>No</v>
      </c>
      <c r="AD1495" t="str">
        <f t="shared" si="353"/>
        <v>Normal weight</v>
      </c>
      <c r="AE1495" t="str">
        <f t="shared" si="354"/>
        <v>Diabetes</v>
      </c>
      <c r="AF1495" t="str">
        <f t="shared" si="355"/>
        <v>22-Nov-1962</v>
      </c>
      <c r="AG1495" s="18">
        <f>VLOOKUP($U1495,$A1494:$Q$2344,13,FALSE)</f>
        <v>12629.9</v>
      </c>
      <c r="AH1495" t="str">
        <f t="shared" si="356"/>
        <v>tier - 3</v>
      </c>
      <c r="AI1495" t="str">
        <f t="shared" si="357"/>
        <v>tier - 3</v>
      </c>
      <c r="AJ1495" t="str">
        <f t="shared" si="358"/>
        <v>R1013</v>
      </c>
      <c r="AK1495">
        <f t="shared" si="359"/>
        <v>60</v>
      </c>
    </row>
    <row r="1496" spans="1:37" ht="15.6" x14ac:dyDescent="0.3">
      <c r="A1496" s="1" t="s">
        <v>876</v>
      </c>
      <c r="B1496" t="s">
        <v>6068</v>
      </c>
      <c r="C1496">
        <v>24.52</v>
      </c>
      <c r="D1496">
        <v>4.76</v>
      </c>
      <c r="E1496" t="s">
        <v>2380</v>
      </c>
      <c r="F1496" t="s">
        <v>2380</v>
      </c>
      <c r="G1496" t="s">
        <v>2380</v>
      </c>
      <c r="H1496">
        <v>0</v>
      </c>
      <c r="I1496" t="s">
        <v>2380</v>
      </c>
      <c r="J1496" t="s">
        <v>8346</v>
      </c>
      <c r="K1496" t="s">
        <v>8350</v>
      </c>
      <c r="L1496" t="s">
        <v>9738</v>
      </c>
      <c r="M1496" s="15">
        <v>12638.2</v>
      </c>
      <c r="N1496" t="s">
        <v>12</v>
      </c>
      <c r="O1496" t="s">
        <v>16</v>
      </c>
      <c r="P1496" t="s">
        <v>42</v>
      </c>
      <c r="Q1496">
        <v>60</v>
      </c>
      <c r="U1496" s="1" t="s">
        <v>876</v>
      </c>
      <c r="V1496" t="str">
        <f t="shared" si="345"/>
        <v>Dombrowski</v>
      </c>
      <c r="W1496">
        <f t="shared" si="346"/>
        <v>24.52</v>
      </c>
      <c r="X1496">
        <f t="shared" si="347"/>
        <v>4.76</v>
      </c>
      <c r="Y1496" t="str">
        <f t="shared" si="348"/>
        <v>No</v>
      </c>
      <c r="Z1496" t="str">
        <f t="shared" si="349"/>
        <v>No</v>
      </c>
      <c r="AA1496" t="str">
        <f t="shared" si="350"/>
        <v>No</v>
      </c>
      <c r="AB1496">
        <f t="shared" si="351"/>
        <v>0</v>
      </c>
      <c r="AC1496" t="str">
        <f t="shared" si="352"/>
        <v>No</v>
      </c>
      <c r="AD1496" t="str">
        <f t="shared" si="353"/>
        <v>Normal weight</v>
      </c>
      <c r="AE1496" t="str">
        <f t="shared" si="354"/>
        <v>Normal</v>
      </c>
      <c r="AF1496" t="str">
        <f t="shared" si="355"/>
        <v>22-Jul-1962</v>
      </c>
      <c r="AG1496" s="18">
        <f>VLOOKUP($U1496,$A1495:$Q$2344,13,FALSE)</f>
        <v>12638.2</v>
      </c>
      <c r="AH1496" t="str">
        <f t="shared" si="356"/>
        <v>tier - 3</v>
      </c>
      <c r="AI1496" t="str">
        <f t="shared" si="357"/>
        <v>tier - 1</v>
      </c>
      <c r="AJ1496" t="str">
        <f t="shared" si="358"/>
        <v>R1011</v>
      </c>
      <c r="AK1496">
        <f t="shared" si="359"/>
        <v>60</v>
      </c>
    </row>
    <row r="1497" spans="1:37" ht="15.6" x14ac:dyDescent="0.3">
      <c r="A1497" s="1" t="s">
        <v>875</v>
      </c>
      <c r="B1497" t="s">
        <v>6069</v>
      </c>
      <c r="C1497">
        <v>39.520000000000003</v>
      </c>
      <c r="D1497">
        <v>11.81</v>
      </c>
      <c r="E1497" t="s">
        <v>2380</v>
      </c>
      <c r="F1497" t="s">
        <v>2380</v>
      </c>
      <c r="G1497" t="s">
        <v>2380</v>
      </c>
      <c r="H1497">
        <v>0</v>
      </c>
      <c r="I1497" t="s">
        <v>2380</v>
      </c>
      <c r="J1497" t="s">
        <v>8344</v>
      </c>
      <c r="K1497" t="s">
        <v>8348</v>
      </c>
      <c r="L1497" t="s">
        <v>9739</v>
      </c>
      <c r="M1497" s="15">
        <v>12640.24</v>
      </c>
      <c r="N1497" t="s">
        <v>12</v>
      </c>
      <c r="O1497" t="s">
        <v>16</v>
      </c>
      <c r="P1497" t="s">
        <v>42</v>
      </c>
      <c r="Q1497">
        <v>50</v>
      </c>
      <c r="U1497" s="1" t="s">
        <v>875</v>
      </c>
      <c r="V1497" t="str">
        <f t="shared" si="345"/>
        <v>Ohara</v>
      </c>
      <c r="W1497">
        <f t="shared" si="346"/>
        <v>39.520000000000003</v>
      </c>
      <c r="X1497">
        <f t="shared" si="347"/>
        <v>11.81</v>
      </c>
      <c r="Y1497" t="str">
        <f t="shared" si="348"/>
        <v>No</v>
      </c>
      <c r="Z1497" t="str">
        <f t="shared" si="349"/>
        <v>No</v>
      </c>
      <c r="AA1497" t="str">
        <f t="shared" si="350"/>
        <v>No</v>
      </c>
      <c r="AB1497">
        <f t="shared" si="351"/>
        <v>0</v>
      </c>
      <c r="AC1497" t="str">
        <f t="shared" si="352"/>
        <v>No</v>
      </c>
      <c r="AD1497" t="str">
        <f t="shared" si="353"/>
        <v>Obesity</v>
      </c>
      <c r="AE1497" t="str">
        <f t="shared" si="354"/>
        <v>Diabetes</v>
      </c>
      <c r="AF1497" t="str">
        <f t="shared" si="355"/>
        <v>5-Sep-1972</v>
      </c>
      <c r="AG1497" s="18">
        <f>VLOOKUP($U1497,$A1496:$Q$2344,13,FALSE)</f>
        <v>12640.24</v>
      </c>
      <c r="AH1497" t="str">
        <f t="shared" si="356"/>
        <v>tier - 3</v>
      </c>
      <c r="AI1497" t="str">
        <f t="shared" si="357"/>
        <v>tier - 1</v>
      </c>
      <c r="AJ1497" t="str">
        <f t="shared" si="358"/>
        <v>R1011</v>
      </c>
      <c r="AK1497">
        <f t="shared" si="359"/>
        <v>50</v>
      </c>
    </row>
    <row r="1498" spans="1:37" ht="15.6" x14ac:dyDescent="0.3">
      <c r="A1498" s="1" t="s">
        <v>874</v>
      </c>
      <c r="B1498" t="s">
        <v>7811</v>
      </c>
      <c r="C1498">
        <v>24.49</v>
      </c>
      <c r="D1498">
        <v>4.67</v>
      </c>
      <c r="E1498" t="s">
        <v>2380</v>
      </c>
      <c r="F1498" t="s">
        <v>2380</v>
      </c>
      <c r="G1498" t="s">
        <v>2380</v>
      </c>
      <c r="H1498">
        <v>0</v>
      </c>
      <c r="I1498" t="s">
        <v>2380</v>
      </c>
      <c r="J1498" t="s">
        <v>8346</v>
      </c>
      <c r="K1498" t="s">
        <v>8350</v>
      </c>
      <c r="L1498" t="s">
        <v>9740</v>
      </c>
      <c r="M1498" s="15">
        <v>12643.38</v>
      </c>
      <c r="N1498" t="s">
        <v>12</v>
      </c>
      <c r="O1498" t="s">
        <v>16</v>
      </c>
      <c r="P1498" t="s">
        <v>23</v>
      </c>
      <c r="Q1498">
        <v>56</v>
      </c>
      <c r="U1498" s="1" t="s">
        <v>874</v>
      </c>
      <c r="V1498" t="str">
        <f t="shared" si="345"/>
        <v>Cifuentes Fetiva</v>
      </c>
      <c r="W1498">
        <f t="shared" si="346"/>
        <v>24.49</v>
      </c>
      <c r="X1498">
        <f t="shared" si="347"/>
        <v>4.67</v>
      </c>
      <c r="Y1498" t="str">
        <f t="shared" si="348"/>
        <v>No</v>
      </c>
      <c r="Z1498" t="str">
        <f t="shared" si="349"/>
        <v>No</v>
      </c>
      <c r="AA1498" t="str">
        <f t="shared" si="350"/>
        <v>No</v>
      </c>
      <c r="AB1498">
        <f t="shared" si="351"/>
        <v>0</v>
      </c>
      <c r="AC1498" t="str">
        <f t="shared" si="352"/>
        <v>No</v>
      </c>
      <c r="AD1498" t="str">
        <f t="shared" si="353"/>
        <v>Normal weight</v>
      </c>
      <c r="AE1498" t="str">
        <f t="shared" si="354"/>
        <v>Normal</v>
      </c>
      <c r="AF1498" t="str">
        <f t="shared" si="355"/>
        <v>17-Dec-1966</v>
      </c>
      <c r="AG1498" s="18">
        <f>VLOOKUP($U1498,$A1497:$Q$2344,13,FALSE)</f>
        <v>12643.38</v>
      </c>
      <c r="AH1498" t="str">
        <f t="shared" si="356"/>
        <v>tier - 3</v>
      </c>
      <c r="AI1498" t="str">
        <f t="shared" si="357"/>
        <v>tier - 1</v>
      </c>
      <c r="AJ1498" t="str">
        <f t="shared" si="358"/>
        <v>R1012</v>
      </c>
      <c r="AK1498">
        <f t="shared" si="359"/>
        <v>56</v>
      </c>
    </row>
    <row r="1499" spans="1:37" ht="15.6" x14ac:dyDescent="0.3">
      <c r="A1499" s="1" t="s">
        <v>873</v>
      </c>
      <c r="B1499" t="s">
        <v>6070</v>
      </c>
      <c r="C1499">
        <v>26.315000000000001</v>
      </c>
      <c r="D1499">
        <v>6.02</v>
      </c>
      <c r="E1499" t="s">
        <v>2380</v>
      </c>
      <c r="F1499" t="s">
        <v>2380</v>
      </c>
      <c r="G1499" t="s">
        <v>2380</v>
      </c>
      <c r="H1499">
        <v>0</v>
      </c>
      <c r="I1499" t="s">
        <v>2380</v>
      </c>
      <c r="J1499" t="s">
        <v>8345</v>
      </c>
      <c r="K1499" t="s">
        <v>8349</v>
      </c>
      <c r="L1499" t="s">
        <v>9741</v>
      </c>
      <c r="M1499" s="15">
        <v>12644.59</v>
      </c>
      <c r="N1499" t="s">
        <v>12</v>
      </c>
      <c r="O1499" t="s">
        <v>11</v>
      </c>
      <c r="P1499" t="s">
        <v>42</v>
      </c>
      <c r="Q1499">
        <v>60</v>
      </c>
      <c r="U1499" s="1" t="s">
        <v>873</v>
      </c>
      <c r="V1499" t="str">
        <f t="shared" si="345"/>
        <v>Keno</v>
      </c>
      <c r="W1499">
        <f t="shared" si="346"/>
        <v>26.315000000000001</v>
      </c>
      <c r="X1499">
        <f t="shared" si="347"/>
        <v>6.02</v>
      </c>
      <c r="Y1499" t="str">
        <f t="shared" si="348"/>
        <v>No</v>
      </c>
      <c r="Z1499" t="str">
        <f t="shared" si="349"/>
        <v>No</v>
      </c>
      <c r="AA1499" t="str">
        <f t="shared" si="350"/>
        <v>No</v>
      </c>
      <c r="AB1499">
        <f t="shared" si="351"/>
        <v>0</v>
      </c>
      <c r="AC1499" t="str">
        <f t="shared" si="352"/>
        <v>No</v>
      </c>
      <c r="AD1499" t="str">
        <f t="shared" si="353"/>
        <v>Over weight</v>
      </c>
      <c r="AE1499" t="str">
        <f t="shared" si="354"/>
        <v>Prediabetes</v>
      </c>
      <c r="AF1499" t="str">
        <f t="shared" si="355"/>
        <v>11-Jul-1962</v>
      </c>
      <c r="AG1499" s="18">
        <f>VLOOKUP($U1499,$A1498:$Q$2344,13,FALSE)</f>
        <v>12644.59</v>
      </c>
      <c r="AH1499" t="str">
        <f t="shared" si="356"/>
        <v>tier - 3</v>
      </c>
      <c r="AI1499" t="str">
        <f t="shared" si="357"/>
        <v>tier - 2</v>
      </c>
      <c r="AJ1499" t="str">
        <f t="shared" si="358"/>
        <v>R1011</v>
      </c>
      <c r="AK1499">
        <f t="shared" si="359"/>
        <v>60</v>
      </c>
    </row>
    <row r="1500" spans="1:37" ht="15.6" x14ac:dyDescent="0.3">
      <c r="A1500" s="1" t="s">
        <v>872</v>
      </c>
      <c r="B1500" t="s">
        <v>5072</v>
      </c>
      <c r="C1500">
        <v>22.58</v>
      </c>
      <c r="D1500">
        <v>7.46</v>
      </c>
      <c r="E1500" t="s">
        <v>2380</v>
      </c>
      <c r="F1500" t="s">
        <v>2380</v>
      </c>
      <c r="G1500" t="s">
        <v>2380</v>
      </c>
      <c r="H1500">
        <v>0</v>
      </c>
      <c r="I1500" t="s">
        <v>2380</v>
      </c>
      <c r="J1500" t="s">
        <v>8346</v>
      </c>
      <c r="K1500" t="s">
        <v>8348</v>
      </c>
      <c r="L1500" t="s">
        <v>9742</v>
      </c>
      <c r="M1500" s="15">
        <v>12646.21</v>
      </c>
      <c r="N1500" t="s">
        <v>12</v>
      </c>
      <c r="O1500" t="s">
        <v>11</v>
      </c>
      <c r="P1500" t="s">
        <v>42</v>
      </c>
      <c r="Q1500">
        <v>57</v>
      </c>
      <c r="U1500" s="1" t="s">
        <v>872</v>
      </c>
      <c r="V1500" t="str">
        <f t="shared" si="345"/>
        <v>Bruce</v>
      </c>
      <c r="W1500">
        <f t="shared" si="346"/>
        <v>22.58</v>
      </c>
      <c r="X1500">
        <f t="shared" si="347"/>
        <v>7.46</v>
      </c>
      <c r="Y1500" t="str">
        <f t="shared" si="348"/>
        <v>No</v>
      </c>
      <c r="Z1500" t="str">
        <f t="shared" si="349"/>
        <v>No</v>
      </c>
      <c r="AA1500" t="str">
        <f t="shared" si="350"/>
        <v>No</v>
      </c>
      <c r="AB1500">
        <f t="shared" si="351"/>
        <v>0</v>
      </c>
      <c r="AC1500" t="str">
        <f t="shared" si="352"/>
        <v>No</v>
      </c>
      <c r="AD1500" t="str">
        <f t="shared" si="353"/>
        <v>Normal weight</v>
      </c>
      <c r="AE1500" t="str">
        <f t="shared" si="354"/>
        <v>Diabetes</v>
      </c>
      <c r="AF1500" t="str">
        <f t="shared" si="355"/>
        <v>14-Sep-1965</v>
      </c>
      <c r="AG1500" s="18">
        <f>VLOOKUP($U1500,$A1499:$Q$2344,13,FALSE)</f>
        <v>12646.21</v>
      </c>
      <c r="AH1500" t="str">
        <f t="shared" si="356"/>
        <v>tier - 3</v>
      </c>
      <c r="AI1500" t="str">
        <f t="shared" si="357"/>
        <v>tier - 2</v>
      </c>
      <c r="AJ1500" t="str">
        <f t="shared" si="358"/>
        <v>R1011</v>
      </c>
      <c r="AK1500">
        <f t="shared" si="359"/>
        <v>57</v>
      </c>
    </row>
    <row r="1501" spans="1:37" ht="15.6" x14ac:dyDescent="0.3">
      <c r="A1501" s="1" t="s">
        <v>871</v>
      </c>
      <c r="B1501" t="s">
        <v>6071</v>
      </c>
      <c r="C1501">
        <v>19.475000000000001</v>
      </c>
      <c r="D1501">
        <v>4.74</v>
      </c>
      <c r="E1501" t="s">
        <v>2380</v>
      </c>
      <c r="F1501" t="s">
        <v>2380</v>
      </c>
      <c r="G1501" t="s">
        <v>2380</v>
      </c>
      <c r="H1501">
        <v>1</v>
      </c>
      <c r="I1501" t="s">
        <v>2380</v>
      </c>
      <c r="J1501" t="s">
        <v>8346</v>
      </c>
      <c r="K1501" t="s">
        <v>8350</v>
      </c>
      <c r="L1501" t="s">
        <v>9743</v>
      </c>
      <c r="M1501" s="15">
        <v>12648.7</v>
      </c>
      <c r="N1501" t="s">
        <v>12</v>
      </c>
      <c r="O1501" t="s">
        <v>11</v>
      </c>
      <c r="P1501" t="s">
        <v>13</v>
      </c>
      <c r="Q1501">
        <v>60</v>
      </c>
      <c r="U1501" s="1" t="s">
        <v>871</v>
      </c>
      <c r="V1501" t="str">
        <f t="shared" si="345"/>
        <v>Lorch</v>
      </c>
      <c r="W1501">
        <f t="shared" si="346"/>
        <v>19.475000000000001</v>
      </c>
      <c r="X1501">
        <f t="shared" si="347"/>
        <v>4.74</v>
      </c>
      <c r="Y1501" t="str">
        <f t="shared" si="348"/>
        <v>No</v>
      </c>
      <c r="Z1501" t="str">
        <f t="shared" si="349"/>
        <v>No</v>
      </c>
      <c r="AA1501" t="str">
        <f t="shared" si="350"/>
        <v>No</v>
      </c>
      <c r="AB1501">
        <f t="shared" si="351"/>
        <v>1</v>
      </c>
      <c r="AC1501" t="str">
        <f t="shared" si="352"/>
        <v>No</v>
      </c>
      <c r="AD1501" t="str">
        <f t="shared" si="353"/>
        <v>Normal weight</v>
      </c>
      <c r="AE1501" t="str">
        <f t="shared" si="354"/>
        <v>Normal</v>
      </c>
      <c r="AF1501" t="str">
        <f t="shared" si="355"/>
        <v>27-Aug-1962</v>
      </c>
      <c r="AG1501" s="18">
        <f>VLOOKUP($U1501,$A1500:$Q$2344,13,FALSE)</f>
        <v>12648.7</v>
      </c>
      <c r="AH1501" t="str">
        <f t="shared" si="356"/>
        <v>tier - 3</v>
      </c>
      <c r="AI1501" t="str">
        <f t="shared" si="357"/>
        <v>tier - 2</v>
      </c>
      <c r="AJ1501" t="str">
        <f t="shared" si="358"/>
        <v>R1013</v>
      </c>
      <c r="AK1501">
        <f t="shared" si="359"/>
        <v>60</v>
      </c>
    </row>
    <row r="1502" spans="1:37" ht="15.6" x14ac:dyDescent="0.3">
      <c r="A1502" s="1" t="s">
        <v>870</v>
      </c>
      <c r="B1502" t="s">
        <v>6072</v>
      </c>
      <c r="C1502">
        <v>26.33</v>
      </c>
      <c r="D1502">
        <v>4.79</v>
      </c>
      <c r="E1502" t="s">
        <v>2380</v>
      </c>
      <c r="F1502" t="s">
        <v>2380</v>
      </c>
      <c r="G1502" t="s">
        <v>2380</v>
      </c>
      <c r="H1502">
        <v>0</v>
      </c>
      <c r="I1502" t="s">
        <v>2380</v>
      </c>
      <c r="J1502" t="s">
        <v>8345</v>
      </c>
      <c r="K1502" t="s">
        <v>8350</v>
      </c>
      <c r="L1502" t="s">
        <v>9744</v>
      </c>
      <c r="M1502" s="15">
        <v>12697.48</v>
      </c>
      <c r="N1502" t="s">
        <v>12</v>
      </c>
      <c r="O1502" t="s">
        <v>12</v>
      </c>
      <c r="P1502" t="s">
        <v>300</v>
      </c>
      <c r="Q1502">
        <v>48</v>
      </c>
      <c r="U1502" s="1" t="s">
        <v>870</v>
      </c>
      <c r="V1502" t="str">
        <f t="shared" si="345"/>
        <v>Sullivan</v>
      </c>
      <c r="W1502">
        <f t="shared" si="346"/>
        <v>26.33</v>
      </c>
      <c r="X1502">
        <f t="shared" si="347"/>
        <v>4.79</v>
      </c>
      <c r="Y1502" t="str">
        <f t="shared" si="348"/>
        <v>No</v>
      </c>
      <c r="Z1502" t="str">
        <f t="shared" si="349"/>
        <v>No</v>
      </c>
      <c r="AA1502" t="str">
        <f t="shared" si="350"/>
        <v>No</v>
      </c>
      <c r="AB1502">
        <f t="shared" si="351"/>
        <v>0</v>
      </c>
      <c r="AC1502" t="str">
        <f t="shared" si="352"/>
        <v>No</v>
      </c>
      <c r="AD1502" t="str">
        <f t="shared" si="353"/>
        <v>Over weight</v>
      </c>
      <c r="AE1502" t="str">
        <f t="shared" si="354"/>
        <v>Normal</v>
      </c>
      <c r="AF1502" t="str">
        <f t="shared" si="355"/>
        <v>24-Sep-1974</v>
      </c>
      <c r="AG1502" s="18">
        <f>VLOOKUP($U1502,$A1501:$Q$2344,13,FALSE)</f>
        <v>12697.48</v>
      </c>
      <c r="AH1502" t="str">
        <f t="shared" si="356"/>
        <v>tier - 3</v>
      </c>
      <c r="AI1502" t="str">
        <f t="shared" si="357"/>
        <v>tier - 3</v>
      </c>
      <c r="AJ1502" t="str">
        <f t="shared" si="358"/>
        <v>R1021</v>
      </c>
      <c r="AK1502">
        <f t="shared" si="359"/>
        <v>48</v>
      </c>
    </row>
    <row r="1503" spans="1:37" ht="15.6" x14ac:dyDescent="0.3">
      <c r="A1503" s="1" t="s">
        <v>869</v>
      </c>
      <c r="B1503" t="s">
        <v>6073</v>
      </c>
      <c r="C1503">
        <v>17.29</v>
      </c>
      <c r="D1503">
        <v>5.35</v>
      </c>
      <c r="E1503" t="s">
        <v>2381</v>
      </c>
      <c r="F1503" t="s">
        <v>2380</v>
      </c>
      <c r="G1503" t="s">
        <v>2380</v>
      </c>
      <c r="H1503">
        <v>0</v>
      </c>
      <c r="I1503" t="s">
        <v>2380</v>
      </c>
      <c r="J1503" t="s">
        <v>8347</v>
      </c>
      <c r="K1503" t="s">
        <v>8350</v>
      </c>
      <c r="L1503" t="s">
        <v>9745</v>
      </c>
      <c r="M1503" s="15">
        <v>12699.56</v>
      </c>
      <c r="N1503" t="s">
        <v>12</v>
      </c>
      <c r="O1503" t="s">
        <v>11</v>
      </c>
      <c r="P1503" t="s">
        <v>42</v>
      </c>
      <c r="Q1503">
        <v>30</v>
      </c>
      <c r="U1503" s="1" t="s">
        <v>869</v>
      </c>
      <c r="V1503" t="str">
        <f t="shared" si="345"/>
        <v>Cave</v>
      </c>
      <c r="W1503">
        <f t="shared" si="346"/>
        <v>17.29</v>
      </c>
      <c r="X1503">
        <f t="shared" si="347"/>
        <v>5.35</v>
      </c>
      <c r="Y1503" t="str">
        <f t="shared" si="348"/>
        <v>Yes</v>
      </c>
      <c r="Z1503" t="str">
        <f t="shared" si="349"/>
        <v>No</v>
      </c>
      <c r="AA1503" t="str">
        <f t="shared" si="350"/>
        <v>No</v>
      </c>
      <c r="AB1503">
        <f t="shared" si="351"/>
        <v>0</v>
      </c>
      <c r="AC1503" t="str">
        <f t="shared" si="352"/>
        <v>No</v>
      </c>
      <c r="AD1503" t="str">
        <f t="shared" si="353"/>
        <v>Underweight</v>
      </c>
      <c r="AE1503" t="str">
        <f t="shared" si="354"/>
        <v>Normal</v>
      </c>
      <c r="AF1503" t="str">
        <f t="shared" si="355"/>
        <v>7-Jul-1992</v>
      </c>
      <c r="AG1503" s="18">
        <f>VLOOKUP($U1503,$A1502:$Q$2344,13,FALSE)</f>
        <v>12699.56</v>
      </c>
      <c r="AH1503" t="str">
        <f t="shared" si="356"/>
        <v>tier - 3</v>
      </c>
      <c r="AI1503" t="str">
        <f t="shared" si="357"/>
        <v>tier - 2</v>
      </c>
      <c r="AJ1503" t="str">
        <f t="shared" si="358"/>
        <v>R1011</v>
      </c>
      <c r="AK1503">
        <f t="shared" si="359"/>
        <v>30</v>
      </c>
    </row>
    <row r="1504" spans="1:37" ht="15.6" x14ac:dyDescent="0.3">
      <c r="A1504" s="1" t="s">
        <v>868</v>
      </c>
      <c r="B1504" t="s">
        <v>6074</v>
      </c>
      <c r="C1504">
        <v>42.88</v>
      </c>
      <c r="D1504">
        <v>4.87</v>
      </c>
      <c r="E1504" t="s">
        <v>2380</v>
      </c>
      <c r="F1504" t="s">
        <v>2381</v>
      </c>
      <c r="G1504" t="s">
        <v>2380</v>
      </c>
      <c r="H1504">
        <v>1</v>
      </c>
      <c r="I1504" t="s">
        <v>2380</v>
      </c>
      <c r="J1504" t="s">
        <v>8344</v>
      </c>
      <c r="K1504" t="s">
        <v>8350</v>
      </c>
      <c r="L1504" t="s">
        <v>9746</v>
      </c>
      <c r="M1504" s="15">
        <v>12700.63</v>
      </c>
      <c r="N1504" t="s">
        <v>12</v>
      </c>
      <c r="O1504" t="s">
        <v>12</v>
      </c>
      <c r="P1504" t="s">
        <v>42</v>
      </c>
      <c r="Q1504">
        <v>58</v>
      </c>
      <c r="U1504" s="1" t="s">
        <v>868</v>
      </c>
      <c r="V1504" t="str">
        <f t="shared" si="345"/>
        <v>Gudenkauf</v>
      </c>
      <c r="W1504">
        <f t="shared" si="346"/>
        <v>42.88</v>
      </c>
      <c r="X1504">
        <f t="shared" si="347"/>
        <v>4.87</v>
      </c>
      <c r="Y1504" t="str">
        <f t="shared" si="348"/>
        <v>No</v>
      </c>
      <c r="Z1504" t="str">
        <f t="shared" si="349"/>
        <v>Yes</v>
      </c>
      <c r="AA1504" t="str">
        <f t="shared" si="350"/>
        <v>No</v>
      </c>
      <c r="AB1504">
        <f t="shared" si="351"/>
        <v>1</v>
      </c>
      <c r="AC1504" t="str">
        <f t="shared" si="352"/>
        <v>No</v>
      </c>
      <c r="AD1504" t="str">
        <f t="shared" si="353"/>
        <v>Obesity</v>
      </c>
      <c r="AE1504" t="str">
        <f t="shared" si="354"/>
        <v>Normal</v>
      </c>
      <c r="AF1504" t="str">
        <f t="shared" si="355"/>
        <v>28-Nov-1964</v>
      </c>
      <c r="AG1504" s="18">
        <f>VLOOKUP($U1504,$A1503:$Q$2344,13,FALSE)</f>
        <v>12700.63</v>
      </c>
      <c r="AH1504" t="str">
        <f t="shared" si="356"/>
        <v>tier - 3</v>
      </c>
      <c r="AI1504" t="str">
        <f t="shared" si="357"/>
        <v>tier - 3</v>
      </c>
      <c r="AJ1504" t="str">
        <f t="shared" si="358"/>
        <v>R1011</v>
      </c>
      <c r="AK1504">
        <f t="shared" si="359"/>
        <v>58</v>
      </c>
    </row>
    <row r="1505" spans="1:37" ht="15.6" x14ac:dyDescent="0.3">
      <c r="A1505" s="1" t="s">
        <v>867</v>
      </c>
      <c r="B1505" t="s">
        <v>4773</v>
      </c>
      <c r="C1505">
        <v>32.200000000000003</v>
      </c>
      <c r="D1505">
        <v>10.09</v>
      </c>
      <c r="E1505" t="s">
        <v>2381</v>
      </c>
      <c r="F1505" t="s">
        <v>2380</v>
      </c>
      <c r="G1505" t="s">
        <v>2380</v>
      </c>
      <c r="H1505">
        <v>0</v>
      </c>
      <c r="I1505" t="s">
        <v>2380</v>
      </c>
      <c r="J1505" t="s">
        <v>8344</v>
      </c>
      <c r="K1505" t="s">
        <v>8348</v>
      </c>
      <c r="L1505" t="s">
        <v>9747</v>
      </c>
      <c r="M1505" s="15">
        <v>12713</v>
      </c>
      <c r="N1505" t="s">
        <v>12</v>
      </c>
      <c r="O1505" t="s">
        <v>16</v>
      </c>
      <c r="P1505" t="s">
        <v>42</v>
      </c>
      <c r="Q1505">
        <v>52</v>
      </c>
      <c r="U1505" s="1" t="s">
        <v>867</v>
      </c>
      <c r="V1505" t="str">
        <f t="shared" si="345"/>
        <v>Thomas</v>
      </c>
      <c r="W1505">
        <f t="shared" si="346"/>
        <v>32.200000000000003</v>
      </c>
      <c r="X1505">
        <f t="shared" si="347"/>
        <v>10.09</v>
      </c>
      <c r="Y1505" t="str">
        <f t="shared" si="348"/>
        <v>Yes</v>
      </c>
      <c r="Z1505" t="str">
        <f t="shared" si="349"/>
        <v>No</v>
      </c>
      <c r="AA1505" t="str">
        <f t="shared" si="350"/>
        <v>No</v>
      </c>
      <c r="AB1505">
        <f t="shared" si="351"/>
        <v>0</v>
      </c>
      <c r="AC1505" t="str">
        <f t="shared" si="352"/>
        <v>No</v>
      </c>
      <c r="AD1505" t="str">
        <f t="shared" si="353"/>
        <v>Obesity</v>
      </c>
      <c r="AE1505" t="str">
        <f t="shared" si="354"/>
        <v>Diabetes</v>
      </c>
      <c r="AF1505" t="str">
        <f t="shared" si="355"/>
        <v>8-Jul-1970</v>
      </c>
      <c r="AG1505" s="18">
        <f>VLOOKUP($U1505,$A1504:$Q$2344,13,FALSE)</f>
        <v>12713</v>
      </c>
      <c r="AH1505" t="str">
        <f t="shared" si="356"/>
        <v>tier - 3</v>
      </c>
      <c r="AI1505" t="str">
        <f t="shared" si="357"/>
        <v>tier - 1</v>
      </c>
      <c r="AJ1505" t="str">
        <f t="shared" si="358"/>
        <v>R1011</v>
      </c>
      <c r="AK1505">
        <f t="shared" si="359"/>
        <v>52</v>
      </c>
    </row>
    <row r="1506" spans="1:37" ht="15.6" x14ac:dyDescent="0.3">
      <c r="A1506" s="1" t="s">
        <v>866</v>
      </c>
      <c r="B1506" t="s">
        <v>6075</v>
      </c>
      <c r="C1506">
        <v>18.75</v>
      </c>
      <c r="D1506">
        <v>5.47</v>
      </c>
      <c r="E1506" t="s">
        <v>2381</v>
      </c>
      <c r="F1506" t="s">
        <v>2380</v>
      </c>
      <c r="G1506" t="s">
        <v>2381</v>
      </c>
      <c r="H1506">
        <v>1</v>
      </c>
      <c r="I1506" t="s">
        <v>2380</v>
      </c>
      <c r="J1506" t="s">
        <v>8346</v>
      </c>
      <c r="K1506" t="s">
        <v>8350</v>
      </c>
      <c r="L1506" t="s">
        <v>9748</v>
      </c>
      <c r="M1506" s="15">
        <v>12718.21</v>
      </c>
      <c r="N1506" t="s">
        <v>12</v>
      </c>
      <c r="O1506" t="s">
        <v>16</v>
      </c>
      <c r="P1506" t="s">
        <v>535</v>
      </c>
      <c r="Q1506">
        <v>34</v>
      </c>
      <c r="U1506" s="1" t="s">
        <v>866</v>
      </c>
      <c r="V1506" t="str">
        <f t="shared" si="345"/>
        <v>Holley</v>
      </c>
      <c r="W1506">
        <f t="shared" si="346"/>
        <v>18.75</v>
      </c>
      <c r="X1506">
        <f t="shared" si="347"/>
        <v>5.47</v>
      </c>
      <c r="Y1506" t="str">
        <f t="shared" si="348"/>
        <v>Yes</v>
      </c>
      <c r="Z1506" t="str">
        <f t="shared" si="349"/>
        <v>No</v>
      </c>
      <c r="AA1506" t="str">
        <f t="shared" si="350"/>
        <v>Yes</v>
      </c>
      <c r="AB1506">
        <f t="shared" si="351"/>
        <v>1</v>
      </c>
      <c r="AC1506" t="str">
        <f t="shared" si="352"/>
        <v>No</v>
      </c>
      <c r="AD1506" t="str">
        <f t="shared" si="353"/>
        <v>Normal weight</v>
      </c>
      <c r="AE1506" t="str">
        <f t="shared" si="354"/>
        <v>Normal</v>
      </c>
      <c r="AF1506" t="str">
        <f t="shared" si="355"/>
        <v>17-Jul-1988</v>
      </c>
      <c r="AG1506" s="18">
        <f>VLOOKUP($U1506,$A1505:$Q$2344,13,FALSE)</f>
        <v>12718.21</v>
      </c>
      <c r="AH1506" t="str">
        <f t="shared" si="356"/>
        <v>tier - 3</v>
      </c>
      <c r="AI1506" t="str">
        <f t="shared" si="357"/>
        <v>tier - 1</v>
      </c>
      <c r="AJ1506" t="str">
        <f t="shared" si="358"/>
        <v>R1026</v>
      </c>
      <c r="AK1506">
        <f t="shared" si="359"/>
        <v>34</v>
      </c>
    </row>
    <row r="1507" spans="1:37" ht="15.6" x14ac:dyDescent="0.3">
      <c r="A1507" s="1" t="s">
        <v>865</v>
      </c>
      <c r="B1507" t="s">
        <v>6076</v>
      </c>
      <c r="C1507">
        <v>22.36</v>
      </c>
      <c r="D1507">
        <v>8.6</v>
      </c>
      <c r="E1507" t="s">
        <v>2380</v>
      </c>
      <c r="F1507" t="s">
        <v>2380</v>
      </c>
      <c r="G1507" t="s">
        <v>2380</v>
      </c>
      <c r="H1507">
        <v>0</v>
      </c>
      <c r="I1507" t="s">
        <v>2380</v>
      </c>
      <c r="J1507" t="s">
        <v>8346</v>
      </c>
      <c r="K1507" t="s">
        <v>8348</v>
      </c>
      <c r="L1507" t="s">
        <v>9749</v>
      </c>
      <c r="M1507" s="15">
        <v>12731</v>
      </c>
      <c r="N1507" t="s">
        <v>12</v>
      </c>
      <c r="O1507" t="s">
        <v>12</v>
      </c>
      <c r="P1507" t="s">
        <v>168</v>
      </c>
      <c r="Q1507">
        <v>60</v>
      </c>
      <c r="U1507" s="1" t="s">
        <v>865</v>
      </c>
      <c r="V1507" t="str">
        <f t="shared" si="345"/>
        <v>Kemble</v>
      </c>
      <c r="W1507">
        <f t="shared" si="346"/>
        <v>22.36</v>
      </c>
      <c r="X1507">
        <f t="shared" si="347"/>
        <v>8.6</v>
      </c>
      <c r="Y1507" t="str">
        <f t="shared" si="348"/>
        <v>No</v>
      </c>
      <c r="Z1507" t="str">
        <f t="shared" si="349"/>
        <v>No</v>
      </c>
      <c r="AA1507" t="str">
        <f t="shared" si="350"/>
        <v>No</v>
      </c>
      <c r="AB1507">
        <f t="shared" si="351"/>
        <v>0</v>
      </c>
      <c r="AC1507" t="str">
        <f t="shared" si="352"/>
        <v>No</v>
      </c>
      <c r="AD1507" t="str">
        <f t="shared" si="353"/>
        <v>Normal weight</v>
      </c>
      <c r="AE1507" t="str">
        <f t="shared" si="354"/>
        <v>Diabetes</v>
      </c>
      <c r="AF1507" t="str">
        <f t="shared" si="355"/>
        <v>2-Sep-1962</v>
      </c>
      <c r="AG1507" s="18">
        <f>VLOOKUP($U1507,$A1506:$Q$2344,13,FALSE)</f>
        <v>12731</v>
      </c>
      <c r="AH1507" t="str">
        <f t="shared" si="356"/>
        <v>tier - 3</v>
      </c>
      <c r="AI1507" t="str">
        <f t="shared" si="357"/>
        <v>tier - 3</v>
      </c>
      <c r="AJ1507" t="str">
        <f t="shared" si="358"/>
        <v>R1016</v>
      </c>
      <c r="AK1507">
        <f t="shared" si="359"/>
        <v>60</v>
      </c>
    </row>
    <row r="1508" spans="1:37" ht="15.6" x14ac:dyDescent="0.3">
      <c r="A1508" s="1" t="s">
        <v>864</v>
      </c>
      <c r="B1508" t="s">
        <v>6077</v>
      </c>
      <c r="C1508">
        <v>23.94</v>
      </c>
      <c r="D1508">
        <v>10.74</v>
      </c>
      <c r="E1508" t="s">
        <v>2381</v>
      </c>
      <c r="F1508" t="s">
        <v>2380</v>
      </c>
      <c r="G1508" t="s">
        <v>2380</v>
      </c>
      <c r="H1508">
        <v>0</v>
      </c>
      <c r="I1508" t="s">
        <v>2380</v>
      </c>
      <c r="J1508" t="s">
        <v>8346</v>
      </c>
      <c r="K1508" t="s">
        <v>8348</v>
      </c>
      <c r="L1508" t="s">
        <v>9750</v>
      </c>
      <c r="M1508" s="15">
        <v>12741.17</v>
      </c>
      <c r="N1508" t="s">
        <v>12</v>
      </c>
      <c r="O1508" t="s">
        <v>16</v>
      </c>
      <c r="P1508" t="s">
        <v>356</v>
      </c>
      <c r="Q1508">
        <v>60</v>
      </c>
      <c r="U1508" s="1" t="s">
        <v>864</v>
      </c>
      <c r="V1508" t="str">
        <f t="shared" si="345"/>
        <v>Bentley</v>
      </c>
      <c r="W1508">
        <f t="shared" si="346"/>
        <v>23.94</v>
      </c>
      <c r="X1508">
        <f t="shared" si="347"/>
        <v>10.74</v>
      </c>
      <c r="Y1508" t="str">
        <f t="shared" si="348"/>
        <v>Yes</v>
      </c>
      <c r="Z1508" t="str">
        <f t="shared" si="349"/>
        <v>No</v>
      </c>
      <c r="AA1508" t="str">
        <f t="shared" si="350"/>
        <v>No</v>
      </c>
      <c r="AB1508">
        <f t="shared" si="351"/>
        <v>0</v>
      </c>
      <c r="AC1508" t="str">
        <f t="shared" si="352"/>
        <v>No</v>
      </c>
      <c r="AD1508" t="str">
        <f t="shared" si="353"/>
        <v>Normal weight</v>
      </c>
      <c r="AE1508" t="str">
        <f t="shared" si="354"/>
        <v>Diabetes</v>
      </c>
      <c r="AF1508" t="str">
        <f t="shared" si="355"/>
        <v>1-Oct-1962</v>
      </c>
      <c r="AG1508" s="18">
        <f>VLOOKUP($U1508,$A1507:$Q$2344,13,FALSE)</f>
        <v>12741.17</v>
      </c>
      <c r="AH1508" t="str">
        <f t="shared" si="356"/>
        <v>tier - 3</v>
      </c>
      <c r="AI1508" t="str">
        <f t="shared" si="357"/>
        <v>tier - 1</v>
      </c>
      <c r="AJ1508" t="str">
        <f t="shared" si="358"/>
        <v>R1017</v>
      </c>
      <c r="AK1508">
        <f t="shared" si="359"/>
        <v>60</v>
      </c>
    </row>
    <row r="1509" spans="1:37" ht="15.6" x14ac:dyDescent="0.3">
      <c r="A1509" s="1" t="s">
        <v>863</v>
      </c>
      <c r="B1509" t="s">
        <v>5504</v>
      </c>
      <c r="C1509">
        <v>30.1</v>
      </c>
      <c r="D1509">
        <v>4.3899999999999997</v>
      </c>
      <c r="E1509" t="s">
        <v>2380</v>
      </c>
      <c r="F1509" t="s">
        <v>2380</v>
      </c>
      <c r="G1509" t="s">
        <v>2381</v>
      </c>
      <c r="H1509">
        <v>1</v>
      </c>
      <c r="I1509" t="s">
        <v>2380</v>
      </c>
      <c r="J1509" t="s">
        <v>8344</v>
      </c>
      <c r="K1509" t="s">
        <v>8350</v>
      </c>
      <c r="L1509" t="s">
        <v>9751</v>
      </c>
      <c r="M1509" s="15">
        <v>12770.27</v>
      </c>
      <c r="N1509" t="s">
        <v>12</v>
      </c>
      <c r="O1509" t="s">
        <v>12</v>
      </c>
      <c r="P1509" t="s">
        <v>300</v>
      </c>
      <c r="Q1509">
        <v>47</v>
      </c>
      <c r="U1509" s="1" t="s">
        <v>863</v>
      </c>
      <c r="V1509" t="str">
        <f t="shared" si="345"/>
        <v>Jones</v>
      </c>
      <c r="W1509">
        <f t="shared" si="346"/>
        <v>30.1</v>
      </c>
      <c r="X1509">
        <f t="shared" si="347"/>
        <v>4.3899999999999997</v>
      </c>
      <c r="Y1509" t="str">
        <f t="shared" si="348"/>
        <v>No</v>
      </c>
      <c r="Z1509" t="str">
        <f t="shared" si="349"/>
        <v>No</v>
      </c>
      <c r="AA1509" t="str">
        <f t="shared" si="350"/>
        <v>Yes</v>
      </c>
      <c r="AB1509">
        <f t="shared" si="351"/>
        <v>1</v>
      </c>
      <c r="AC1509" t="str">
        <f t="shared" si="352"/>
        <v>No</v>
      </c>
      <c r="AD1509" t="str">
        <f t="shared" si="353"/>
        <v>Obesity</v>
      </c>
      <c r="AE1509" t="str">
        <f t="shared" si="354"/>
        <v>Normal</v>
      </c>
      <c r="AF1509" t="str">
        <f t="shared" si="355"/>
        <v>25-Sep-1975</v>
      </c>
      <c r="AG1509" s="18">
        <f>VLOOKUP($U1509,$A1508:$Q$2344,13,FALSE)</f>
        <v>12770.27</v>
      </c>
      <c r="AH1509" t="str">
        <f t="shared" si="356"/>
        <v>tier - 3</v>
      </c>
      <c r="AI1509" t="str">
        <f t="shared" si="357"/>
        <v>tier - 3</v>
      </c>
      <c r="AJ1509" t="str">
        <f t="shared" si="358"/>
        <v>R1021</v>
      </c>
      <c r="AK1509">
        <f t="shared" si="359"/>
        <v>47</v>
      </c>
    </row>
    <row r="1510" spans="1:37" ht="15.6" x14ac:dyDescent="0.3">
      <c r="A1510" s="1" t="s">
        <v>862</v>
      </c>
      <c r="B1510" t="s">
        <v>4902</v>
      </c>
      <c r="C1510">
        <v>21.93</v>
      </c>
      <c r="D1510">
        <v>6.3</v>
      </c>
      <c r="E1510" t="s">
        <v>2380</v>
      </c>
      <c r="F1510" t="s">
        <v>2380</v>
      </c>
      <c r="G1510" t="s">
        <v>2380</v>
      </c>
      <c r="H1510">
        <v>0</v>
      </c>
      <c r="I1510" t="s">
        <v>2380</v>
      </c>
      <c r="J1510" t="s">
        <v>8346</v>
      </c>
      <c r="K1510" t="s">
        <v>8349</v>
      </c>
      <c r="L1510" t="s">
        <v>9585</v>
      </c>
      <c r="M1510" s="15">
        <v>12776.05</v>
      </c>
      <c r="N1510" t="s">
        <v>12</v>
      </c>
      <c r="O1510" t="s">
        <v>12</v>
      </c>
      <c r="P1510" t="s">
        <v>535</v>
      </c>
      <c r="Q1510">
        <v>50</v>
      </c>
      <c r="U1510" s="1" t="s">
        <v>862</v>
      </c>
      <c r="V1510" t="str">
        <f t="shared" si="345"/>
        <v>Tremblay</v>
      </c>
      <c r="W1510">
        <f t="shared" si="346"/>
        <v>21.93</v>
      </c>
      <c r="X1510">
        <f t="shared" si="347"/>
        <v>6.3</v>
      </c>
      <c r="Y1510" t="str">
        <f t="shared" si="348"/>
        <v>No</v>
      </c>
      <c r="Z1510" t="str">
        <f t="shared" si="349"/>
        <v>No</v>
      </c>
      <c r="AA1510" t="str">
        <f t="shared" si="350"/>
        <v>No</v>
      </c>
      <c r="AB1510">
        <f t="shared" si="351"/>
        <v>0</v>
      </c>
      <c r="AC1510" t="str">
        <f t="shared" si="352"/>
        <v>No</v>
      </c>
      <c r="AD1510" t="str">
        <f t="shared" si="353"/>
        <v>Normal weight</v>
      </c>
      <c r="AE1510" t="str">
        <f t="shared" si="354"/>
        <v>Prediabetes</v>
      </c>
      <c r="AF1510" t="str">
        <f t="shared" si="355"/>
        <v>7-Oct-1972</v>
      </c>
      <c r="AG1510" s="18">
        <f>VLOOKUP($U1510,$A1509:$Q$2344,13,FALSE)</f>
        <v>12776.05</v>
      </c>
      <c r="AH1510" t="str">
        <f t="shared" si="356"/>
        <v>tier - 3</v>
      </c>
      <c r="AI1510" t="str">
        <f t="shared" si="357"/>
        <v>tier - 3</v>
      </c>
      <c r="AJ1510" t="str">
        <f t="shared" si="358"/>
        <v>R1026</v>
      </c>
      <c r="AK1510">
        <f t="shared" si="359"/>
        <v>50</v>
      </c>
    </row>
    <row r="1511" spans="1:37" ht="15.6" x14ac:dyDescent="0.3">
      <c r="A1511" s="1" t="s">
        <v>861</v>
      </c>
      <c r="B1511" t="s">
        <v>6078</v>
      </c>
      <c r="C1511">
        <v>39.75</v>
      </c>
      <c r="D1511">
        <v>5.41</v>
      </c>
      <c r="E1511" t="s">
        <v>2380</v>
      </c>
      <c r="F1511" t="s">
        <v>2381</v>
      </c>
      <c r="G1511" t="s">
        <v>2380</v>
      </c>
      <c r="H1511">
        <v>1</v>
      </c>
      <c r="I1511" t="s">
        <v>2380</v>
      </c>
      <c r="J1511" t="s">
        <v>8344</v>
      </c>
      <c r="K1511" t="s">
        <v>8350</v>
      </c>
      <c r="L1511" t="s">
        <v>9752</v>
      </c>
      <c r="M1511" s="15">
        <v>12788.03</v>
      </c>
      <c r="N1511" t="s">
        <v>12</v>
      </c>
      <c r="O1511" t="s">
        <v>12</v>
      </c>
      <c r="P1511" t="s">
        <v>200</v>
      </c>
      <c r="Q1511">
        <v>59</v>
      </c>
      <c r="U1511" s="1" t="s">
        <v>861</v>
      </c>
      <c r="V1511" t="str">
        <f t="shared" si="345"/>
        <v>Bellucci</v>
      </c>
      <c r="W1511">
        <f t="shared" si="346"/>
        <v>39.75</v>
      </c>
      <c r="X1511">
        <f t="shared" si="347"/>
        <v>5.41</v>
      </c>
      <c r="Y1511" t="str">
        <f t="shared" si="348"/>
        <v>No</v>
      </c>
      <c r="Z1511" t="str">
        <f t="shared" si="349"/>
        <v>Yes</v>
      </c>
      <c r="AA1511" t="str">
        <f t="shared" si="350"/>
        <v>No</v>
      </c>
      <c r="AB1511">
        <f t="shared" si="351"/>
        <v>1</v>
      </c>
      <c r="AC1511" t="str">
        <f t="shared" si="352"/>
        <v>No</v>
      </c>
      <c r="AD1511" t="str">
        <f t="shared" si="353"/>
        <v>Obesity</v>
      </c>
      <c r="AE1511" t="str">
        <f t="shared" si="354"/>
        <v>Normal</v>
      </c>
      <c r="AF1511" t="str">
        <f t="shared" si="355"/>
        <v>5-Dec-1963</v>
      </c>
      <c r="AG1511" s="18">
        <f>VLOOKUP($U1511,$A1510:$Q$2344,13,FALSE)</f>
        <v>12788.03</v>
      </c>
      <c r="AH1511" t="str">
        <f t="shared" si="356"/>
        <v>tier - 3</v>
      </c>
      <c r="AI1511" t="str">
        <f t="shared" si="357"/>
        <v>tier - 3</v>
      </c>
      <c r="AJ1511" t="str">
        <f t="shared" si="358"/>
        <v>R1025</v>
      </c>
      <c r="AK1511">
        <f t="shared" si="359"/>
        <v>59</v>
      </c>
    </row>
    <row r="1512" spans="1:37" ht="15.6" x14ac:dyDescent="0.3">
      <c r="A1512" s="1" t="s">
        <v>860</v>
      </c>
      <c r="B1512" t="s">
        <v>6079</v>
      </c>
      <c r="C1512">
        <v>26.03</v>
      </c>
      <c r="D1512">
        <v>4.47</v>
      </c>
      <c r="E1512" t="s">
        <v>2380</v>
      </c>
      <c r="F1512" t="s">
        <v>2380</v>
      </c>
      <c r="G1512" t="s">
        <v>2381</v>
      </c>
      <c r="H1512">
        <v>1</v>
      </c>
      <c r="I1512" t="s">
        <v>2380</v>
      </c>
      <c r="J1512" t="s">
        <v>8345</v>
      </c>
      <c r="K1512" t="s">
        <v>8350</v>
      </c>
      <c r="L1512" t="s">
        <v>9753</v>
      </c>
      <c r="M1512" s="15">
        <v>12788.18</v>
      </c>
      <c r="N1512" t="s">
        <v>12</v>
      </c>
      <c r="O1512" t="s">
        <v>16</v>
      </c>
      <c r="P1512" t="s">
        <v>535</v>
      </c>
      <c r="Q1512">
        <v>39</v>
      </c>
      <c r="U1512" s="1" t="s">
        <v>860</v>
      </c>
      <c r="V1512" t="str">
        <f t="shared" si="345"/>
        <v>Collins</v>
      </c>
      <c r="W1512">
        <f t="shared" si="346"/>
        <v>26.03</v>
      </c>
      <c r="X1512">
        <f t="shared" si="347"/>
        <v>4.47</v>
      </c>
      <c r="Y1512" t="str">
        <f t="shared" si="348"/>
        <v>No</v>
      </c>
      <c r="Z1512" t="str">
        <f t="shared" si="349"/>
        <v>No</v>
      </c>
      <c r="AA1512" t="str">
        <f t="shared" si="350"/>
        <v>Yes</v>
      </c>
      <c r="AB1512">
        <f t="shared" si="351"/>
        <v>1</v>
      </c>
      <c r="AC1512" t="str">
        <f t="shared" si="352"/>
        <v>No</v>
      </c>
      <c r="AD1512" t="str">
        <f t="shared" si="353"/>
        <v>Over weight</v>
      </c>
      <c r="AE1512" t="str">
        <f t="shared" si="354"/>
        <v>Normal</v>
      </c>
      <c r="AF1512" t="str">
        <f t="shared" si="355"/>
        <v>29-Oct-1983</v>
      </c>
      <c r="AG1512" s="18">
        <f>VLOOKUP($U1512,$A1511:$Q$2344,13,FALSE)</f>
        <v>12788.18</v>
      </c>
      <c r="AH1512" t="str">
        <f t="shared" si="356"/>
        <v>tier - 3</v>
      </c>
      <c r="AI1512" t="str">
        <f t="shared" si="357"/>
        <v>tier - 1</v>
      </c>
      <c r="AJ1512" t="str">
        <f t="shared" si="358"/>
        <v>R1026</v>
      </c>
      <c r="AK1512">
        <f t="shared" si="359"/>
        <v>39</v>
      </c>
    </row>
    <row r="1513" spans="1:37" ht="15.6" x14ac:dyDescent="0.3">
      <c r="A1513" s="1" t="s">
        <v>859</v>
      </c>
      <c r="B1513" t="s">
        <v>6080</v>
      </c>
      <c r="C1513">
        <v>34.51</v>
      </c>
      <c r="D1513">
        <v>6.26</v>
      </c>
      <c r="E1513" t="s">
        <v>2380</v>
      </c>
      <c r="F1513" t="s">
        <v>2380</v>
      </c>
      <c r="G1513" t="s">
        <v>2380</v>
      </c>
      <c r="H1513">
        <v>0</v>
      </c>
      <c r="I1513" t="s">
        <v>2380</v>
      </c>
      <c r="J1513" t="s">
        <v>8344</v>
      </c>
      <c r="K1513" t="s">
        <v>8349</v>
      </c>
      <c r="L1513" t="s">
        <v>9754</v>
      </c>
      <c r="M1513" s="15">
        <v>12797.21</v>
      </c>
      <c r="N1513" t="s">
        <v>12</v>
      </c>
      <c r="O1513" t="s">
        <v>16</v>
      </c>
      <c r="P1513" t="s">
        <v>247</v>
      </c>
      <c r="Q1513">
        <v>44</v>
      </c>
      <c r="U1513" s="1" t="s">
        <v>859</v>
      </c>
      <c r="V1513" t="str">
        <f t="shared" si="345"/>
        <v>Gillman</v>
      </c>
      <c r="W1513">
        <f t="shared" si="346"/>
        <v>34.51</v>
      </c>
      <c r="X1513">
        <f t="shared" si="347"/>
        <v>6.26</v>
      </c>
      <c r="Y1513" t="str">
        <f t="shared" si="348"/>
        <v>No</v>
      </c>
      <c r="Z1513" t="str">
        <f t="shared" si="349"/>
        <v>No</v>
      </c>
      <c r="AA1513" t="str">
        <f t="shared" si="350"/>
        <v>No</v>
      </c>
      <c r="AB1513">
        <f t="shared" si="351"/>
        <v>0</v>
      </c>
      <c r="AC1513" t="str">
        <f t="shared" si="352"/>
        <v>No</v>
      </c>
      <c r="AD1513" t="str">
        <f t="shared" si="353"/>
        <v>Obesity</v>
      </c>
      <c r="AE1513" t="str">
        <f t="shared" si="354"/>
        <v>Prediabetes</v>
      </c>
      <c r="AF1513" t="str">
        <f t="shared" si="355"/>
        <v>24-Jul-1978</v>
      </c>
      <c r="AG1513" s="18">
        <f>VLOOKUP($U1513,$A1512:$Q$2344,13,FALSE)</f>
        <v>12797.21</v>
      </c>
      <c r="AH1513" t="str">
        <f t="shared" si="356"/>
        <v>tier - 3</v>
      </c>
      <c r="AI1513" t="str">
        <f t="shared" si="357"/>
        <v>tier - 1</v>
      </c>
      <c r="AJ1513" t="str">
        <f t="shared" si="358"/>
        <v>R1024</v>
      </c>
      <c r="AK1513">
        <f t="shared" si="359"/>
        <v>44</v>
      </c>
    </row>
    <row r="1514" spans="1:37" ht="15.6" x14ac:dyDescent="0.3">
      <c r="A1514" s="1" t="s">
        <v>858</v>
      </c>
      <c r="B1514" t="s">
        <v>6081</v>
      </c>
      <c r="C1514">
        <v>19.32</v>
      </c>
      <c r="D1514">
        <v>11.58</v>
      </c>
      <c r="E1514" t="s">
        <v>2381</v>
      </c>
      <c r="F1514" t="s">
        <v>2380</v>
      </c>
      <c r="G1514" t="s">
        <v>2380</v>
      </c>
      <c r="H1514">
        <v>1</v>
      </c>
      <c r="I1514" t="s">
        <v>2380</v>
      </c>
      <c r="J1514" t="s">
        <v>8346</v>
      </c>
      <c r="K1514" t="s">
        <v>8348</v>
      </c>
      <c r="L1514" t="s">
        <v>9692</v>
      </c>
      <c r="M1514" s="15">
        <v>12815.44</v>
      </c>
      <c r="N1514" t="s">
        <v>12</v>
      </c>
      <c r="O1514" t="s">
        <v>12</v>
      </c>
      <c r="P1514" t="s">
        <v>247</v>
      </c>
      <c r="Q1514">
        <v>59</v>
      </c>
      <c r="U1514" s="1" t="s">
        <v>858</v>
      </c>
      <c r="V1514" t="str">
        <f t="shared" si="345"/>
        <v>West</v>
      </c>
      <c r="W1514">
        <f t="shared" si="346"/>
        <v>19.32</v>
      </c>
      <c r="X1514">
        <f t="shared" si="347"/>
        <v>11.58</v>
      </c>
      <c r="Y1514" t="str">
        <f t="shared" si="348"/>
        <v>Yes</v>
      </c>
      <c r="Z1514" t="str">
        <f t="shared" si="349"/>
        <v>No</v>
      </c>
      <c r="AA1514" t="str">
        <f t="shared" si="350"/>
        <v>No</v>
      </c>
      <c r="AB1514">
        <f t="shared" si="351"/>
        <v>1</v>
      </c>
      <c r="AC1514" t="str">
        <f t="shared" si="352"/>
        <v>No</v>
      </c>
      <c r="AD1514" t="str">
        <f t="shared" si="353"/>
        <v>Normal weight</v>
      </c>
      <c r="AE1514" t="str">
        <f t="shared" si="354"/>
        <v>Diabetes</v>
      </c>
      <c r="AF1514" t="str">
        <f t="shared" si="355"/>
        <v>20-Jul-1963</v>
      </c>
      <c r="AG1514" s="18">
        <f>VLOOKUP($U1514,$A1513:$Q$2344,13,FALSE)</f>
        <v>12815.44</v>
      </c>
      <c r="AH1514" t="str">
        <f t="shared" si="356"/>
        <v>tier - 3</v>
      </c>
      <c r="AI1514" t="str">
        <f t="shared" si="357"/>
        <v>tier - 3</v>
      </c>
      <c r="AJ1514" t="str">
        <f t="shared" si="358"/>
        <v>R1024</v>
      </c>
      <c r="AK1514">
        <f t="shared" si="359"/>
        <v>59</v>
      </c>
    </row>
    <row r="1515" spans="1:37" ht="15.6" x14ac:dyDescent="0.3">
      <c r="A1515" s="1" t="s">
        <v>857</v>
      </c>
      <c r="B1515" t="s">
        <v>6082</v>
      </c>
      <c r="C1515">
        <v>28.5</v>
      </c>
      <c r="D1515">
        <v>4.3600000000000003</v>
      </c>
      <c r="E1515" t="s">
        <v>2380</v>
      </c>
      <c r="F1515" t="s">
        <v>2380</v>
      </c>
      <c r="G1515" t="s">
        <v>2380</v>
      </c>
      <c r="H1515">
        <v>0</v>
      </c>
      <c r="I1515" t="s">
        <v>2380</v>
      </c>
      <c r="J1515" t="s">
        <v>8345</v>
      </c>
      <c r="K1515" t="s">
        <v>8350</v>
      </c>
      <c r="L1515" t="s">
        <v>9755</v>
      </c>
      <c r="M1515" s="15">
        <v>12823.25</v>
      </c>
      <c r="N1515" t="s">
        <v>12</v>
      </c>
      <c r="O1515" t="s">
        <v>12</v>
      </c>
      <c r="P1515" t="s">
        <v>300</v>
      </c>
      <c r="Q1515">
        <v>55</v>
      </c>
      <c r="U1515" s="1" t="s">
        <v>857</v>
      </c>
      <c r="V1515" t="str">
        <f t="shared" si="345"/>
        <v>Chida</v>
      </c>
      <c r="W1515">
        <f t="shared" si="346"/>
        <v>28.5</v>
      </c>
      <c r="X1515">
        <f t="shared" si="347"/>
        <v>4.3600000000000003</v>
      </c>
      <c r="Y1515" t="str">
        <f t="shared" si="348"/>
        <v>No</v>
      </c>
      <c r="Z1515" t="str">
        <f t="shared" si="349"/>
        <v>No</v>
      </c>
      <c r="AA1515" t="str">
        <f t="shared" si="350"/>
        <v>No</v>
      </c>
      <c r="AB1515">
        <f t="shared" si="351"/>
        <v>0</v>
      </c>
      <c r="AC1515" t="str">
        <f t="shared" si="352"/>
        <v>No</v>
      </c>
      <c r="AD1515" t="str">
        <f t="shared" si="353"/>
        <v>Over weight</v>
      </c>
      <c r="AE1515" t="str">
        <f t="shared" si="354"/>
        <v>Normal</v>
      </c>
      <c r="AF1515" t="str">
        <f t="shared" si="355"/>
        <v>25-Sep-1967</v>
      </c>
      <c r="AG1515" s="18">
        <f>VLOOKUP($U1515,$A1514:$Q$2344,13,FALSE)</f>
        <v>12823.25</v>
      </c>
      <c r="AH1515" t="str">
        <f t="shared" si="356"/>
        <v>tier - 3</v>
      </c>
      <c r="AI1515" t="str">
        <f t="shared" si="357"/>
        <v>tier - 3</v>
      </c>
      <c r="AJ1515" t="str">
        <f t="shared" si="358"/>
        <v>R1021</v>
      </c>
      <c r="AK1515">
        <f t="shared" si="359"/>
        <v>55</v>
      </c>
    </row>
    <row r="1516" spans="1:37" ht="15.6" x14ac:dyDescent="0.3">
      <c r="A1516" s="1" t="s">
        <v>856</v>
      </c>
      <c r="B1516" t="s">
        <v>6083</v>
      </c>
      <c r="C1516">
        <v>30.875</v>
      </c>
      <c r="D1516">
        <v>4.1399999999999997</v>
      </c>
      <c r="E1516" t="s">
        <v>2381</v>
      </c>
      <c r="F1516" t="s">
        <v>2380</v>
      </c>
      <c r="G1516" t="s">
        <v>2380</v>
      </c>
      <c r="H1516">
        <v>0</v>
      </c>
      <c r="I1516" t="s">
        <v>2380</v>
      </c>
      <c r="J1516" t="s">
        <v>8344</v>
      </c>
      <c r="K1516" t="s">
        <v>8350</v>
      </c>
      <c r="L1516" t="s">
        <v>9756</v>
      </c>
      <c r="M1516" s="15">
        <v>12829.46</v>
      </c>
      <c r="N1516" t="s">
        <v>12</v>
      </c>
      <c r="O1516" t="s">
        <v>12</v>
      </c>
      <c r="P1516" t="s">
        <v>168</v>
      </c>
      <c r="Q1516">
        <v>18</v>
      </c>
      <c r="U1516" s="1" t="s">
        <v>856</v>
      </c>
      <c r="V1516" t="str">
        <f t="shared" si="345"/>
        <v>Reisenauer</v>
      </c>
      <c r="W1516">
        <f t="shared" si="346"/>
        <v>30.875</v>
      </c>
      <c r="X1516">
        <f t="shared" si="347"/>
        <v>4.1399999999999997</v>
      </c>
      <c r="Y1516" t="str">
        <f t="shared" si="348"/>
        <v>Yes</v>
      </c>
      <c r="Z1516" t="str">
        <f t="shared" si="349"/>
        <v>No</v>
      </c>
      <c r="AA1516" t="str">
        <f t="shared" si="350"/>
        <v>No</v>
      </c>
      <c r="AB1516">
        <f t="shared" si="351"/>
        <v>0</v>
      </c>
      <c r="AC1516" t="str">
        <f t="shared" si="352"/>
        <v>No</v>
      </c>
      <c r="AD1516" t="str">
        <f t="shared" si="353"/>
        <v>Obesity</v>
      </c>
      <c r="AE1516" t="str">
        <f t="shared" si="354"/>
        <v>Normal</v>
      </c>
      <c r="AF1516" t="str">
        <f t="shared" si="355"/>
        <v>9-Nov-2004</v>
      </c>
      <c r="AG1516" s="18">
        <f>VLOOKUP($U1516,$A1515:$Q$2344,13,FALSE)</f>
        <v>12829.46</v>
      </c>
      <c r="AH1516" t="str">
        <f t="shared" si="356"/>
        <v>tier - 3</v>
      </c>
      <c r="AI1516" t="str">
        <f t="shared" si="357"/>
        <v>tier - 3</v>
      </c>
      <c r="AJ1516" t="str">
        <f t="shared" si="358"/>
        <v>R1016</v>
      </c>
      <c r="AK1516">
        <f t="shared" si="359"/>
        <v>18</v>
      </c>
    </row>
    <row r="1517" spans="1:37" ht="15.6" x14ac:dyDescent="0.3">
      <c r="A1517" s="1" t="s">
        <v>855</v>
      </c>
      <c r="B1517" t="s">
        <v>6084</v>
      </c>
      <c r="C1517">
        <v>24.02</v>
      </c>
      <c r="D1517">
        <v>4.38</v>
      </c>
      <c r="E1517" t="s">
        <v>2380</v>
      </c>
      <c r="F1517" t="s">
        <v>2380</v>
      </c>
      <c r="G1517" t="s">
        <v>2380</v>
      </c>
      <c r="H1517">
        <v>0</v>
      </c>
      <c r="I1517" t="s">
        <v>2380</v>
      </c>
      <c r="J1517" t="s">
        <v>8346</v>
      </c>
      <c r="K1517" t="s">
        <v>8350</v>
      </c>
      <c r="L1517" t="s">
        <v>9757</v>
      </c>
      <c r="M1517" s="15">
        <v>12847.24</v>
      </c>
      <c r="N1517" t="s">
        <v>12</v>
      </c>
      <c r="O1517" t="s">
        <v>11</v>
      </c>
      <c r="P1517" t="s">
        <v>23</v>
      </c>
      <c r="Q1517">
        <v>29</v>
      </c>
      <c r="U1517" s="1" t="s">
        <v>855</v>
      </c>
      <c r="V1517" t="str">
        <f t="shared" si="345"/>
        <v>Rosenberg-Wohl</v>
      </c>
      <c r="W1517">
        <f t="shared" si="346"/>
        <v>24.02</v>
      </c>
      <c r="X1517">
        <f t="shared" si="347"/>
        <v>4.38</v>
      </c>
      <c r="Y1517" t="str">
        <f t="shared" si="348"/>
        <v>No</v>
      </c>
      <c r="Z1517" t="str">
        <f t="shared" si="349"/>
        <v>No</v>
      </c>
      <c r="AA1517" t="str">
        <f t="shared" si="350"/>
        <v>No</v>
      </c>
      <c r="AB1517">
        <f t="shared" si="351"/>
        <v>0</v>
      </c>
      <c r="AC1517" t="str">
        <f t="shared" si="352"/>
        <v>No</v>
      </c>
      <c r="AD1517" t="str">
        <f t="shared" si="353"/>
        <v>Normal weight</v>
      </c>
      <c r="AE1517" t="str">
        <f t="shared" si="354"/>
        <v>Normal</v>
      </c>
      <c r="AF1517" t="str">
        <f t="shared" si="355"/>
        <v>27-Sep-1993</v>
      </c>
      <c r="AG1517" s="18">
        <f>VLOOKUP($U1517,$A1516:$Q$2344,13,FALSE)</f>
        <v>12847.24</v>
      </c>
      <c r="AH1517" t="str">
        <f t="shared" si="356"/>
        <v>tier - 3</v>
      </c>
      <c r="AI1517" t="str">
        <f t="shared" si="357"/>
        <v>tier - 2</v>
      </c>
      <c r="AJ1517" t="str">
        <f t="shared" si="358"/>
        <v>R1012</v>
      </c>
      <c r="AK1517">
        <f t="shared" si="359"/>
        <v>29</v>
      </c>
    </row>
    <row r="1518" spans="1:37" ht="15.6" x14ac:dyDescent="0.3">
      <c r="A1518" s="1" t="s">
        <v>854</v>
      </c>
      <c r="B1518" t="s">
        <v>6085</v>
      </c>
      <c r="C1518">
        <v>36.08</v>
      </c>
      <c r="D1518">
        <v>11.61</v>
      </c>
      <c r="E1518" t="s">
        <v>2381</v>
      </c>
      <c r="F1518" t="s">
        <v>2380</v>
      </c>
      <c r="G1518" t="s">
        <v>2380</v>
      </c>
      <c r="H1518">
        <v>0</v>
      </c>
      <c r="I1518" t="s">
        <v>2380</v>
      </c>
      <c r="J1518" t="s">
        <v>8344</v>
      </c>
      <c r="K1518" t="s">
        <v>8348</v>
      </c>
      <c r="L1518" t="s">
        <v>9758</v>
      </c>
      <c r="M1518" s="15">
        <v>12852.37</v>
      </c>
      <c r="N1518" t="s">
        <v>12</v>
      </c>
      <c r="O1518" t="s">
        <v>16</v>
      </c>
      <c r="P1518" t="s">
        <v>23</v>
      </c>
      <c r="Q1518">
        <v>49</v>
      </c>
      <c r="U1518" s="1" t="s">
        <v>854</v>
      </c>
      <c r="V1518" t="str">
        <f t="shared" si="345"/>
        <v>Theriault</v>
      </c>
      <c r="W1518">
        <f t="shared" si="346"/>
        <v>36.08</v>
      </c>
      <c r="X1518">
        <f t="shared" si="347"/>
        <v>11.61</v>
      </c>
      <c r="Y1518" t="str">
        <f t="shared" si="348"/>
        <v>Yes</v>
      </c>
      <c r="Z1518" t="str">
        <f t="shared" si="349"/>
        <v>No</v>
      </c>
      <c r="AA1518" t="str">
        <f t="shared" si="350"/>
        <v>No</v>
      </c>
      <c r="AB1518">
        <f t="shared" si="351"/>
        <v>0</v>
      </c>
      <c r="AC1518" t="str">
        <f t="shared" si="352"/>
        <v>No</v>
      </c>
      <c r="AD1518" t="str">
        <f t="shared" si="353"/>
        <v>Obesity</v>
      </c>
      <c r="AE1518" t="str">
        <f t="shared" si="354"/>
        <v>Diabetes</v>
      </c>
      <c r="AF1518" t="str">
        <f t="shared" si="355"/>
        <v>22-Sep-1973</v>
      </c>
      <c r="AG1518" s="18">
        <f>VLOOKUP($U1518,$A1517:$Q$2344,13,FALSE)</f>
        <v>12852.37</v>
      </c>
      <c r="AH1518" t="str">
        <f t="shared" si="356"/>
        <v>tier - 3</v>
      </c>
      <c r="AI1518" t="str">
        <f t="shared" si="357"/>
        <v>tier - 1</v>
      </c>
      <c r="AJ1518" t="str">
        <f t="shared" si="358"/>
        <v>R1012</v>
      </c>
      <c r="AK1518">
        <f t="shared" si="359"/>
        <v>49</v>
      </c>
    </row>
    <row r="1519" spans="1:37" ht="15.6" x14ac:dyDescent="0.3">
      <c r="A1519" s="1" t="s">
        <v>853</v>
      </c>
      <c r="B1519" t="s">
        <v>6086</v>
      </c>
      <c r="C1519">
        <v>32.200000000000003</v>
      </c>
      <c r="D1519">
        <v>10.59</v>
      </c>
      <c r="E1519" t="s">
        <v>2381</v>
      </c>
      <c r="F1519" t="s">
        <v>2380</v>
      </c>
      <c r="G1519" t="s">
        <v>2380</v>
      </c>
      <c r="H1519">
        <v>0</v>
      </c>
      <c r="I1519" t="s">
        <v>2380</v>
      </c>
      <c r="J1519" t="s">
        <v>8344</v>
      </c>
      <c r="K1519" t="s">
        <v>8348</v>
      </c>
      <c r="L1519" t="s">
        <v>9759</v>
      </c>
      <c r="M1519" s="15">
        <v>12856.84</v>
      </c>
      <c r="N1519" t="s">
        <v>12</v>
      </c>
      <c r="O1519" t="s">
        <v>12</v>
      </c>
      <c r="P1519" t="s">
        <v>300</v>
      </c>
      <c r="Q1519">
        <v>59</v>
      </c>
      <c r="U1519" s="1" t="s">
        <v>853</v>
      </c>
      <c r="V1519" t="str">
        <f t="shared" si="345"/>
        <v>Manuel</v>
      </c>
      <c r="W1519">
        <f t="shared" si="346"/>
        <v>32.200000000000003</v>
      </c>
      <c r="X1519">
        <f t="shared" si="347"/>
        <v>10.59</v>
      </c>
      <c r="Y1519" t="str">
        <f t="shared" si="348"/>
        <v>Yes</v>
      </c>
      <c r="Z1519" t="str">
        <f t="shared" si="349"/>
        <v>No</v>
      </c>
      <c r="AA1519" t="str">
        <f t="shared" si="350"/>
        <v>No</v>
      </c>
      <c r="AB1519">
        <f t="shared" si="351"/>
        <v>0</v>
      </c>
      <c r="AC1519" t="str">
        <f t="shared" si="352"/>
        <v>No</v>
      </c>
      <c r="AD1519" t="str">
        <f t="shared" si="353"/>
        <v>Obesity</v>
      </c>
      <c r="AE1519" t="str">
        <f t="shared" si="354"/>
        <v>Diabetes</v>
      </c>
      <c r="AF1519" t="str">
        <f t="shared" si="355"/>
        <v>27-Sep-1963</v>
      </c>
      <c r="AG1519" s="18">
        <f>VLOOKUP($U1519,$A1518:$Q$2344,13,FALSE)</f>
        <v>12856.84</v>
      </c>
      <c r="AH1519" t="str">
        <f t="shared" si="356"/>
        <v>tier - 3</v>
      </c>
      <c r="AI1519" t="str">
        <f t="shared" si="357"/>
        <v>tier - 3</v>
      </c>
      <c r="AJ1519" t="str">
        <f t="shared" si="358"/>
        <v>R1021</v>
      </c>
      <c r="AK1519">
        <f t="shared" si="359"/>
        <v>59</v>
      </c>
    </row>
    <row r="1520" spans="1:37" ht="15.6" x14ac:dyDescent="0.3">
      <c r="A1520" s="1" t="s">
        <v>852</v>
      </c>
      <c r="B1520" t="s">
        <v>6087</v>
      </c>
      <c r="C1520">
        <v>28.05</v>
      </c>
      <c r="D1520">
        <v>11.85</v>
      </c>
      <c r="E1520" t="s">
        <v>2381</v>
      </c>
      <c r="F1520" t="s">
        <v>2380</v>
      </c>
      <c r="G1520" t="s">
        <v>2380</v>
      </c>
      <c r="H1520">
        <v>0</v>
      </c>
      <c r="I1520" t="s">
        <v>2380</v>
      </c>
      <c r="J1520" t="s">
        <v>8345</v>
      </c>
      <c r="K1520" t="s">
        <v>8348</v>
      </c>
      <c r="L1520" t="s">
        <v>9760</v>
      </c>
      <c r="M1520" s="15">
        <v>12870.31</v>
      </c>
      <c r="N1520" t="s">
        <v>12</v>
      </c>
      <c r="O1520" t="s">
        <v>12</v>
      </c>
      <c r="P1520" t="s">
        <v>23</v>
      </c>
      <c r="Q1520">
        <v>38</v>
      </c>
      <c r="U1520" s="1" t="s">
        <v>852</v>
      </c>
      <c r="V1520" t="str">
        <f t="shared" si="345"/>
        <v>Demko</v>
      </c>
      <c r="W1520">
        <f t="shared" si="346"/>
        <v>28.05</v>
      </c>
      <c r="X1520">
        <f t="shared" si="347"/>
        <v>11.85</v>
      </c>
      <c r="Y1520" t="str">
        <f t="shared" si="348"/>
        <v>Yes</v>
      </c>
      <c r="Z1520" t="str">
        <f t="shared" si="349"/>
        <v>No</v>
      </c>
      <c r="AA1520" t="str">
        <f t="shared" si="350"/>
        <v>No</v>
      </c>
      <c r="AB1520">
        <f t="shared" si="351"/>
        <v>0</v>
      </c>
      <c r="AC1520" t="str">
        <f t="shared" si="352"/>
        <v>No</v>
      </c>
      <c r="AD1520" t="str">
        <f t="shared" si="353"/>
        <v>Over weight</v>
      </c>
      <c r="AE1520" t="str">
        <f t="shared" si="354"/>
        <v>Diabetes</v>
      </c>
      <c r="AF1520" t="str">
        <f t="shared" si="355"/>
        <v>6-Aug-1984</v>
      </c>
      <c r="AG1520" s="18">
        <f>VLOOKUP($U1520,$A1519:$Q$2344,13,FALSE)</f>
        <v>12870.31</v>
      </c>
      <c r="AH1520" t="str">
        <f t="shared" si="356"/>
        <v>tier - 3</v>
      </c>
      <c r="AI1520" t="str">
        <f t="shared" si="357"/>
        <v>tier - 3</v>
      </c>
      <c r="AJ1520" t="str">
        <f t="shared" si="358"/>
        <v>R1012</v>
      </c>
      <c r="AK1520">
        <f t="shared" si="359"/>
        <v>38</v>
      </c>
    </row>
    <row r="1521" spans="1:37" ht="15.6" x14ac:dyDescent="0.3">
      <c r="A1521" s="1" t="s">
        <v>851</v>
      </c>
      <c r="B1521" t="s">
        <v>6088</v>
      </c>
      <c r="C1521">
        <v>19</v>
      </c>
      <c r="D1521">
        <v>5.46</v>
      </c>
      <c r="E1521" t="s">
        <v>2381</v>
      </c>
      <c r="F1521" t="s">
        <v>2380</v>
      </c>
      <c r="G1521" t="s">
        <v>2380</v>
      </c>
      <c r="H1521">
        <v>1</v>
      </c>
      <c r="I1521" t="s">
        <v>2380</v>
      </c>
      <c r="J1521" t="s">
        <v>8346</v>
      </c>
      <c r="K1521" t="s">
        <v>8350</v>
      </c>
      <c r="L1521" t="s">
        <v>8416</v>
      </c>
      <c r="M1521" s="15">
        <v>12890.06</v>
      </c>
      <c r="N1521" t="s">
        <v>12</v>
      </c>
      <c r="O1521" t="s">
        <v>16</v>
      </c>
      <c r="P1521" t="s">
        <v>166</v>
      </c>
      <c r="Q1521">
        <v>18</v>
      </c>
      <c r="U1521" s="1" t="s">
        <v>851</v>
      </c>
      <c r="V1521" t="str">
        <f t="shared" si="345"/>
        <v>Battaglia</v>
      </c>
      <c r="W1521">
        <f t="shared" si="346"/>
        <v>19</v>
      </c>
      <c r="X1521">
        <f t="shared" si="347"/>
        <v>5.46</v>
      </c>
      <c r="Y1521" t="str">
        <f t="shared" si="348"/>
        <v>Yes</v>
      </c>
      <c r="Z1521" t="str">
        <f t="shared" si="349"/>
        <v>No</v>
      </c>
      <c r="AA1521" t="str">
        <f t="shared" si="350"/>
        <v>No</v>
      </c>
      <c r="AB1521">
        <f t="shared" si="351"/>
        <v>1</v>
      </c>
      <c r="AC1521" t="str">
        <f t="shared" si="352"/>
        <v>No</v>
      </c>
      <c r="AD1521" t="str">
        <f t="shared" si="353"/>
        <v>Normal weight</v>
      </c>
      <c r="AE1521" t="str">
        <f t="shared" si="354"/>
        <v>Normal</v>
      </c>
      <c r="AF1521" t="str">
        <f t="shared" si="355"/>
        <v>9-Jul-2004</v>
      </c>
      <c r="AG1521" s="18">
        <f>VLOOKUP($U1521,$A1520:$Q$2344,13,FALSE)</f>
        <v>12890.06</v>
      </c>
      <c r="AH1521" t="str">
        <f t="shared" si="356"/>
        <v>tier - 3</v>
      </c>
      <c r="AI1521" t="str">
        <f t="shared" si="357"/>
        <v>tier - 1</v>
      </c>
      <c r="AJ1521" t="str">
        <f t="shared" si="358"/>
        <v>R1019</v>
      </c>
      <c r="AK1521">
        <f t="shared" si="359"/>
        <v>18</v>
      </c>
    </row>
    <row r="1522" spans="1:37" ht="15.6" x14ac:dyDescent="0.3">
      <c r="A1522" s="1" t="s">
        <v>850</v>
      </c>
      <c r="B1522" t="s">
        <v>6089</v>
      </c>
      <c r="C1522">
        <v>16.13</v>
      </c>
      <c r="D1522">
        <v>4.54</v>
      </c>
      <c r="E1522" t="s">
        <v>2381</v>
      </c>
      <c r="F1522" t="s">
        <v>2380</v>
      </c>
      <c r="G1522" t="s">
        <v>2380</v>
      </c>
      <c r="H1522">
        <v>2</v>
      </c>
      <c r="I1522" t="s">
        <v>2380</v>
      </c>
      <c r="J1522" t="s">
        <v>8347</v>
      </c>
      <c r="K1522" t="s">
        <v>8350</v>
      </c>
      <c r="L1522" t="s">
        <v>9761</v>
      </c>
      <c r="M1522" s="15">
        <v>12913.99</v>
      </c>
      <c r="N1522" t="s">
        <v>12</v>
      </c>
      <c r="O1522" t="s">
        <v>11</v>
      </c>
      <c r="P1522" t="s">
        <v>168</v>
      </c>
      <c r="Q1522">
        <v>59</v>
      </c>
      <c r="U1522" s="1" t="s">
        <v>850</v>
      </c>
      <c r="V1522" t="str">
        <f t="shared" si="345"/>
        <v>Follo</v>
      </c>
      <c r="W1522">
        <f t="shared" si="346"/>
        <v>16.13</v>
      </c>
      <c r="X1522">
        <f t="shared" si="347"/>
        <v>4.54</v>
      </c>
      <c r="Y1522" t="str">
        <f t="shared" si="348"/>
        <v>Yes</v>
      </c>
      <c r="Z1522" t="str">
        <f t="shared" si="349"/>
        <v>No</v>
      </c>
      <c r="AA1522" t="str">
        <f t="shared" si="350"/>
        <v>No</v>
      </c>
      <c r="AB1522">
        <f t="shared" si="351"/>
        <v>2</v>
      </c>
      <c r="AC1522" t="str">
        <f t="shared" si="352"/>
        <v>No</v>
      </c>
      <c r="AD1522" t="str">
        <f t="shared" si="353"/>
        <v>Underweight</v>
      </c>
      <c r="AE1522" t="str">
        <f t="shared" si="354"/>
        <v>Normal</v>
      </c>
      <c r="AF1522" t="str">
        <f t="shared" si="355"/>
        <v>16-Aug-1963</v>
      </c>
      <c r="AG1522" s="18">
        <f>VLOOKUP($U1522,$A1521:$Q$2344,13,FALSE)</f>
        <v>12913.99</v>
      </c>
      <c r="AH1522" t="str">
        <f t="shared" si="356"/>
        <v>tier - 3</v>
      </c>
      <c r="AI1522" t="str">
        <f t="shared" si="357"/>
        <v>tier - 2</v>
      </c>
      <c r="AJ1522" t="str">
        <f t="shared" si="358"/>
        <v>R1016</v>
      </c>
      <c r="AK1522">
        <f t="shared" si="359"/>
        <v>59</v>
      </c>
    </row>
    <row r="1523" spans="1:37" ht="15.6" x14ac:dyDescent="0.3">
      <c r="A1523" s="1" t="s">
        <v>849</v>
      </c>
      <c r="B1523" t="s">
        <v>6090</v>
      </c>
      <c r="C1523">
        <v>18.77</v>
      </c>
      <c r="D1523">
        <v>11.98</v>
      </c>
      <c r="E1523" t="s">
        <v>2381</v>
      </c>
      <c r="F1523" t="s">
        <v>2380</v>
      </c>
      <c r="G1523" t="s">
        <v>2380</v>
      </c>
      <c r="H1523">
        <v>2</v>
      </c>
      <c r="I1523" t="s">
        <v>2380</v>
      </c>
      <c r="J1523" t="s">
        <v>8346</v>
      </c>
      <c r="K1523" t="s">
        <v>8348</v>
      </c>
      <c r="L1523" t="s">
        <v>9762</v>
      </c>
      <c r="M1523" s="15">
        <v>12925.89</v>
      </c>
      <c r="N1523" t="s">
        <v>12</v>
      </c>
      <c r="O1523" t="s">
        <v>11</v>
      </c>
      <c r="P1523" t="s">
        <v>13</v>
      </c>
      <c r="Q1523">
        <v>59</v>
      </c>
      <c r="U1523" s="1" t="s">
        <v>849</v>
      </c>
      <c r="V1523" t="str">
        <f t="shared" si="345"/>
        <v>Barana</v>
      </c>
      <c r="W1523">
        <f t="shared" si="346"/>
        <v>18.77</v>
      </c>
      <c r="X1523">
        <f t="shared" si="347"/>
        <v>11.98</v>
      </c>
      <c r="Y1523" t="str">
        <f t="shared" si="348"/>
        <v>Yes</v>
      </c>
      <c r="Z1523" t="str">
        <f t="shared" si="349"/>
        <v>No</v>
      </c>
      <c r="AA1523" t="str">
        <f t="shared" si="350"/>
        <v>No</v>
      </c>
      <c r="AB1523">
        <f t="shared" si="351"/>
        <v>2</v>
      </c>
      <c r="AC1523" t="str">
        <f t="shared" si="352"/>
        <v>No</v>
      </c>
      <c r="AD1523" t="str">
        <f t="shared" si="353"/>
        <v>Normal weight</v>
      </c>
      <c r="AE1523" t="str">
        <f t="shared" si="354"/>
        <v>Diabetes</v>
      </c>
      <c r="AF1523" t="str">
        <f t="shared" si="355"/>
        <v>1-Sep-1963</v>
      </c>
      <c r="AG1523" s="18">
        <f>VLOOKUP($U1523,$A1522:$Q$2344,13,FALSE)</f>
        <v>12925.89</v>
      </c>
      <c r="AH1523" t="str">
        <f t="shared" si="356"/>
        <v>tier - 3</v>
      </c>
      <c r="AI1523" t="str">
        <f t="shared" si="357"/>
        <v>tier - 2</v>
      </c>
      <c r="AJ1523" t="str">
        <f t="shared" si="358"/>
        <v>R1013</v>
      </c>
      <c r="AK1523">
        <f t="shared" si="359"/>
        <v>59</v>
      </c>
    </row>
    <row r="1524" spans="1:37" ht="15.6" x14ac:dyDescent="0.3">
      <c r="A1524" s="1" t="s">
        <v>848</v>
      </c>
      <c r="B1524" t="s">
        <v>6091</v>
      </c>
      <c r="C1524">
        <v>28.88</v>
      </c>
      <c r="D1524">
        <v>6.59</v>
      </c>
      <c r="E1524" t="s">
        <v>2381</v>
      </c>
      <c r="F1524" t="s">
        <v>2380</v>
      </c>
      <c r="G1524" t="s">
        <v>2380</v>
      </c>
      <c r="H1524">
        <v>1</v>
      </c>
      <c r="I1524" t="s">
        <v>2380</v>
      </c>
      <c r="J1524" t="s">
        <v>8345</v>
      </c>
      <c r="K1524" t="s">
        <v>8348</v>
      </c>
      <c r="L1524" t="s">
        <v>9763</v>
      </c>
      <c r="M1524" s="15">
        <v>12928.79</v>
      </c>
      <c r="N1524" t="s">
        <v>12</v>
      </c>
      <c r="O1524" t="s">
        <v>11</v>
      </c>
      <c r="P1524" t="s">
        <v>13</v>
      </c>
      <c r="Q1524">
        <v>59</v>
      </c>
      <c r="U1524" s="1" t="s">
        <v>848</v>
      </c>
      <c r="V1524" t="str">
        <f t="shared" si="345"/>
        <v>Lysaght</v>
      </c>
      <c r="W1524">
        <f t="shared" si="346"/>
        <v>28.88</v>
      </c>
      <c r="X1524">
        <f t="shared" si="347"/>
        <v>6.59</v>
      </c>
      <c r="Y1524" t="str">
        <f t="shared" si="348"/>
        <v>Yes</v>
      </c>
      <c r="Z1524" t="str">
        <f t="shared" si="349"/>
        <v>No</v>
      </c>
      <c r="AA1524" t="str">
        <f t="shared" si="350"/>
        <v>No</v>
      </c>
      <c r="AB1524">
        <f t="shared" si="351"/>
        <v>1</v>
      </c>
      <c r="AC1524" t="str">
        <f t="shared" si="352"/>
        <v>No</v>
      </c>
      <c r="AD1524" t="str">
        <f t="shared" si="353"/>
        <v>Over weight</v>
      </c>
      <c r="AE1524" t="str">
        <f t="shared" si="354"/>
        <v>Diabetes</v>
      </c>
      <c r="AF1524" t="str">
        <f t="shared" si="355"/>
        <v>14-Aug-1963</v>
      </c>
      <c r="AG1524" s="18">
        <f>VLOOKUP($U1524,$A1523:$Q$2344,13,FALSE)</f>
        <v>12928.79</v>
      </c>
      <c r="AH1524" t="str">
        <f t="shared" si="356"/>
        <v>tier - 3</v>
      </c>
      <c r="AI1524" t="str">
        <f t="shared" si="357"/>
        <v>tier - 2</v>
      </c>
      <c r="AJ1524" t="str">
        <f t="shared" si="358"/>
        <v>R1013</v>
      </c>
      <c r="AK1524">
        <f t="shared" si="359"/>
        <v>59</v>
      </c>
    </row>
    <row r="1525" spans="1:37" ht="15.6" x14ac:dyDescent="0.3">
      <c r="A1525" s="1" t="s">
        <v>847</v>
      </c>
      <c r="B1525" t="s">
        <v>6092</v>
      </c>
      <c r="C1525">
        <v>27.55</v>
      </c>
      <c r="D1525">
        <v>10.83</v>
      </c>
      <c r="E1525" t="s">
        <v>2381</v>
      </c>
      <c r="F1525" t="s">
        <v>2380</v>
      </c>
      <c r="G1525" t="s">
        <v>2380</v>
      </c>
      <c r="H1525">
        <v>1</v>
      </c>
      <c r="I1525" t="s">
        <v>2380</v>
      </c>
      <c r="J1525" t="s">
        <v>8345</v>
      </c>
      <c r="K1525" t="s">
        <v>8348</v>
      </c>
      <c r="L1525" t="s">
        <v>9764</v>
      </c>
      <c r="M1525" s="15">
        <v>12949.16</v>
      </c>
      <c r="N1525" t="s">
        <v>12</v>
      </c>
      <c r="O1525" t="s">
        <v>12</v>
      </c>
      <c r="P1525" t="s">
        <v>13</v>
      </c>
      <c r="Q1525">
        <v>56</v>
      </c>
      <c r="U1525" s="1" t="s">
        <v>847</v>
      </c>
      <c r="V1525" t="str">
        <f t="shared" si="345"/>
        <v>Chalmers</v>
      </c>
      <c r="W1525">
        <f t="shared" si="346"/>
        <v>27.55</v>
      </c>
      <c r="X1525">
        <f t="shared" si="347"/>
        <v>10.83</v>
      </c>
      <c r="Y1525" t="str">
        <f t="shared" si="348"/>
        <v>Yes</v>
      </c>
      <c r="Z1525" t="str">
        <f t="shared" si="349"/>
        <v>No</v>
      </c>
      <c r="AA1525" t="str">
        <f t="shared" si="350"/>
        <v>No</v>
      </c>
      <c r="AB1525">
        <f t="shared" si="351"/>
        <v>1</v>
      </c>
      <c r="AC1525" t="str">
        <f t="shared" si="352"/>
        <v>No</v>
      </c>
      <c r="AD1525" t="str">
        <f t="shared" si="353"/>
        <v>Over weight</v>
      </c>
      <c r="AE1525" t="str">
        <f t="shared" si="354"/>
        <v>Diabetes</v>
      </c>
      <c r="AF1525" t="str">
        <f t="shared" si="355"/>
        <v>22-Dec-1966</v>
      </c>
      <c r="AG1525" s="18">
        <f>VLOOKUP($U1525,$A1524:$Q$2344,13,FALSE)</f>
        <v>12949.16</v>
      </c>
      <c r="AH1525" t="str">
        <f t="shared" si="356"/>
        <v>tier - 3</v>
      </c>
      <c r="AI1525" t="str">
        <f t="shared" si="357"/>
        <v>tier - 3</v>
      </c>
      <c r="AJ1525" t="str">
        <f t="shared" si="358"/>
        <v>R1013</v>
      </c>
      <c r="AK1525">
        <f t="shared" si="359"/>
        <v>56</v>
      </c>
    </row>
    <row r="1526" spans="1:37" ht="15.6" x14ac:dyDescent="0.3">
      <c r="A1526" s="1" t="s">
        <v>846</v>
      </c>
      <c r="B1526" t="s">
        <v>5554</v>
      </c>
      <c r="C1526">
        <v>15.6</v>
      </c>
      <c r="D1526">
        <v>8.6</v>
      </c>
      <c r="E1526" t="s">
        <v>2380</v>
      </c>
      <c r="F1526" t="s">
        <v>2380</v>
      </c>
      <c r="G1526" t="s">
        <v>2380</v>
      </c>
      <c r="H1526">
        <v>0</v>
      </c>
      <c r="I1526" t="s">
        <v>2380</v>
      </c>
      <c r="J1526" t="s">
        <v>8347</v>
      </c>
      <c r="K1526" t="s">
        <v>8348</v>
      </c>
      <c r="L1526" t="s">
        <v>9765</v>
      </c>
      <c r="M1526" s="15">
        <v>12950.07</v>
      </c>
      <c r="N1526" t="s">
        <v>12</v>
      </c>
      <c r="O1526" t="s">
        <v>16</v>
      </c>
      <c r="P1526" t="s">
        <v>23</v>
      </c>
      <c r="Q1526">
        <v>61</v>
      </c>
      <c r="U1526" s="1" t="s">
        <v>846</v>
      </c>
      <c r="V1526" t="str">
        <f t="shared" si="345"/>
        <v>Phillippi</v>
      </c>
      <c r="W1526">
        <f t="shared" si="346"/>
        <v>15.6</v>
      </c>
      <c r="X1526">
        <f t="shared" si="347"/>
        <v>8.6</v>
      </c>
      <c r="Y1526" t="str">
        <f t="shared" si="348"/>
        <v>No</v>
      </c>
      <c r="Z1526" t="str">
        <f t="shared" si="349"/>
        <v>No</v>
      </c>
      <c r="AA1526" t="str">
        <f t="shared" si="350"/>
        <v>No</v>
      </c>
      <c r="AB1526">
        <f t="shared" si="351"/>
        <v>0</v>
      </c>
      <c r="AC1526" t="str">
        <f t="shared" si="352"/>
        <v>No</v>
      </c>
      <c r="AD1526" t="str">
        <f t="shared" si="353"/>
        <v>Underweight</v>
      </c>
      <c r="AE1526" t="str">
        <f t="shared" si="354"/>
        <v>Diabetes</v>
      </c>
      <c r="AF1526" t="str">
        <f t="shared" si="355"/>
        <v>20-Aug-1961</v>
      </c>
      <c r="AG1526" s="18">
        <f>VLOOKUP($U1526,$A1525:$Q$2344,13,FALSE)</f>
        <v>12950.07</v>
      </c>
      <c r="AH1526" t="str">
        <f t="shared" si="356"/>
        <v>tier - 3</v>
      </c>
      <c r="AI1526" t="str">
        <f t="shared" si="357"/>
        <v>tier - 1</v>
      </c>
      <c r="AJ1526" t="str">
        <f t="shared" si="358"/>
        <v>R1012</v>
      </c>
      <c r="AK1526">
        <f t="shared" si="359"/>
        <v>61</v>
      </c>
    </row>
    <row r="1527" spans="1:37" ht="15.6" x14ac:dyDescent="0.3">
      <c r="A1527" s="1" t="s">
        <v>845</v>
      </c>
      <c r="B1527" t="s">
        <v>6093</v>
      </c>
      <c r="C1527">
        <v>21.99</v>
      </c>
      <c r="D1527">
        <v>11.17</v>
      </c>
      <c r="E1527" t="s">
        <v>2380</v>
      </c>
      <c r="F1527" t="s">
        <v>2380</v>
      </c>
      <c r="G1527" t="s">
        <v>2380</v>
      </c>
      <c r="H1527">
        <v>0</v>
      </c>
      <c r="I1527" t="s">
        <v>2380</v>
      </c>
      <c r="J1527" t="s">
        <v>8346</v>
      </c>
      <c r="K1527" t="s">
        <v>8348</v>
      </c>
      <c r="L1527" t="s">
        <v>9766</v>
      </c>
      <c r="M1527" s="15">
        <v>12957.12</v>
      </c>
      <c r="N1527" t="s">
        <v>12</v>
      </c>
      <c r="O1527" t="s">
        <v>16</v>
      </c>
      <c r="P1527" t="s">
        <v>42</v>
      </c>
      <c r="Q1527">
        <v>62</v>
      </c>
      <c r="U1527" s="1" t="s">
        <v>845</v>
      </c>
      <c r="V1527" t="str">
        <f t="shared" si="345"/>
        <v>MacPherson</v>
      </c>
      <c r="W1527">
        <f t="shared" si="346"/>
        <v>21.99</v>
      </c>
      <c r="X1527">
        <f t="shared" si="347"/>
        <v>11.17</v>
      </c>
      <c r="Y1527" t="str">
        <f t="shared" si="348"/>
        <v>No</v>
      </c>
      <c r="Z1527" t="str">
        <f t="shared" si="349"/>
        <v>No</v>
      </c>
      <c r="AA1527" t="str">
        <f t="shared" si="350"/>
        <v>No</v>
      </c>
      <c r="AB1527">
        <f t="shared" si="351"/>
        <v>0</v>
      </c>
      <c r="AC1527" t="str">
        <f t="shared" si="352"/>
        <v>No</v>
      </c>
      <c r="AD1527" t="str">
        <f t="shared" si="353"/>
        <v>Normal weight</v>
      </c>
      <c r="AE1527" t="str">
        <f t="shared" si="354"/>
        <v>Diabetes</v>
      </c>
      <c r="AF1527" t="str">
        <f t="shared" si="355"/>
        <v>4-Nov-1960</v>
      </c>
      <c r="AG1527" s="18">
        <f>VLOOKUP($U1527,$A1526:$Q$2344,13,FALSE)</f>
        <v>12957.12</v>
      </c>
      <c r="AH1527" t="str">
        <f t="shared" si="356"/>
        <v>tier - 3</v>
      </c>
      <c r="AI1527" t="str">
        <f t="shared" si="357"/>
        <v>tier - 1</v>
      </c>
      <c r="AJ1527" t="str">
        <f t="shared" si="358"/>
        <v>R1011</v>
      </c>
      <c r="AK1527">
        <f t="shared" si="359"/>
        <v>62</v>
      </c>
    </row>
    <row r="1528" spans="1:37" ht="15.6" x14ac:dyDescent="0.3">
      <c r="A1528" s="1" t="s">
        <v>844</v>
      </c>
      <c r="B1528" t="s">
        <v>6094</v>
      </c>
      <c r="C1528">
        <v>34.85</v>
      </c>
      <c r="D1528">
        <v>5.75</v>
      </c>
      <c r="E1528" t="s">
        <v>2380</v>
      </c>
      <c r="F1528" t="s">
        <v>2380</v>
      </c>
      <c r="G1528" t="s">
        <v>2380</v>
      </c>
      <c r="H1528">
        <v>0</v>
      </c>
      <c r="I1528" t="s">
        <v>2380</v>
      </c>
      <c r="J1528" t="s">
        <v>8344</v>
      </c>
      <c r="K1528" t="s">
        <v>8349</v>
      </c>
      <c r="L1528" t="s">
        <v>9767</v>
      </c>
      <c r="M1528" s="15">
        <v>12979.36</v>
      </c>
      <c r="N1528" t="s">
        <v>12</v>
      </c>
      <c r="O1528" t="s">
        <v>16</v>
      </c>
      <c r="P1528" t="s">
        <v>42</v>
      </c>
      <c r="Q1528">
        <v>62</v>
      </c>
      <c r="U1528" s="1" t="s">
        <v>844</v>
      </c>
      <c r="V1528" t="str">
        <f t="shared" si="345"/>
        <v>Delfidio</v>
      </c>
      <c r="W1528">
        <f t="shared" si="346"/>
        <v>34.85</v>
      </c>
      <c r="X1528">
        <f t="shared" si="347"/>
        <v>5.75</v>
      </c>
      <c r="Y1528" t="str">
        <f t="shared" si="348"/>
        <v>No</v>
      </c>
      <c r="Z1528" t="str">
        <f t="shared" si="349"/>
        <v>No</v>
      </c>
      <c r="AA1528" t="str">
        <f t="shared" si="350"/>
        <v>No</v>
      </c>
      <c r="AB1528">
        <f t="shared" si="351"/>
        <v>0</v>
      </c>
      <c r="AC1528" t="str">
        <f t="shared" si="352"/>
        <v>No</v>
      </c>
      <c r="AD1528" t="str">
        <f t="shared" si="353"/>
        <v>Obesity</v>
      </c>
      <c r="AE1528" t="str">
        <f t="shared" si="354"/>
        <v>Prediabetes</v>
      </c>
      <c r="AF1528" t="str">
        <f t="shared" si="355"/>
        <v>22-Jun-1960</v>
      </c>
      <c r="AG1528" s="18">
        <f>VLOOKUP($U1528,$A1527:$Q$2344,13,FALSE)</f>
        <v>12979.36</v>
      </c>
      <c r="AH1528" t="str">
        <f t="shared" si="356"/>
        <v>tier - 3</v>
      </c>
      <c r="AI1528" t="str">
        <f t="shared" si="357"/>
        <v>tier - 1</v>
      </c>
      <c r="AJ1528" t="str">
        <f t="shared" si="358"/>
        <v>R1011</v>
      </c>
      <c r="AK1528">
        <f t="shared" si="359"/>
        <v>62</v>
      </c>
    </row>
    <row r="1529" spans="1:37" ht="15.6" x14ac:dyDescent="0.3">
      <c r="A1529" s="1" t="s">
        <v>843</v>
      </c>
      <c r="B1529" t="s">
        <v>6095</v>
      </c>
      <c r="C1529">
        <v>24.51</v>
      </c>
      <c r="D1529">
        <v>4.83</v>
      </c>
      <c r="E1529" t="s">
        <v>2381</v>
      </c>
      <c r="F1529" t="s">
        <v>2380</v>
      </c>
      <c r="G1529" t="s">
        <v>2381</v>
      </c>
      <c r="H1529">
        <v>1</v>
      </c>
      <c r="I1529" t="s">
        <v>2380</v>
      </c>
      <c r="J1529" t="s">
        <v>8346</v>
      </c>
      <c r="K1529" t="s">
        <v>8350</v>
      </c>
      <c r="L1529" t="s">
        <v>9768</v>
      </c>
      <c r="M1529" s="15">
        <v>12981.35</v>
      </c>
      <c r="N1529" t="s">
        <v>12</v>
      </c>
      <c r="O1529" t="s">
        <v>12</v>
      </c>
      <c r="P1529" t="s">
        <v>13</v>
      </c>
      <c r="Q1529">
        <v>62</v>
      </c>
      <c r="U1529" s="1" t="s">
        <v>843</v>
      </c>
      <c r="V1529" t="str">
        <f t="shared" si="345"/>
        <v>Cummings</v>
      </c>
      <c r="W1529">
        <f t="shared" si="346"/>
        <v>24.51</v>
      </c>
      <c r="X1529">
        <f t="shared" si="347"/>
        <v>4.83</v>
      </c>
      <c r="Y1529" t="str">
        <f t="shared" si="348"/>
        <v>Yes</v>
      </c>
      <c r="Z1529" t="str">
        <f t="shared" si="349"/>
        <v>No</v>
      </c>
      <c r="AA1529" t="str">
        <f t="shared" si="350"/>
        <v>Yes</v>
      </c>
      <c r="AB1529">
        <f t="shared" si="351"/>
        <v>1</v>
      </c>
      <c r="AC1529" t="str">
        <f t="shared" si="352"/>
        <v>No</v>
      </c>
      <c r="AD1529" t="str">
        <f t="shared" si="353"/>
        <v>Normal weight</v>
      </c>
      <c r="AE1529" t="str">
        <f t="shared" si="354"/>
        <v>Normal</v>
      </c>
      <c r="AF1529" t="str">
        <f t="shared" si="355"/>
        <v>23-Sep-1960</v>
      </c>
      <c r="AG1529" s="18">
        <f>VLOOKUP($U1529,$A1528:$Q$2344,13,FALSE)</f>
        <v>12981.35</v>
      </c>
      <c r="AH1529" t="str">
        <f t="shared" si="356"/>
        <v>tier - 3</v>
      </c>
      <c r="AI1529" t="str">
        <f t="shared" si="357"/>
        <v>tier - 3</v>
      </c>
      <c r="AJ1529" t="str">
        <f t="shared" si="358"/>
        <v>R1013</v>
      </c>
      <c r="AK1529">
        <f t="shared" si="359"/>
        <v>62</v>
      </c>
    </row>
    <row r="1530" spans="1:37" ht="15.6" x14ac:dyDescent="0.3">
      <c r="A1530" s="1" t="s">
        <v>842</v>
      </c>
      <c r="B1530" t="s">
        <v>6096</v>
      </c>
      <c r="C1530">
        <v>19.399999999999999</v>
      </c>
      <c r="D1530">
        <v>11.93</v>
      </c>
      <c r="E1530" t="s">
        <v>2380</v>
      </c>
      <c r="F1530" t="s">
        <v>2380</v>
      </c>
      <c r="G1530" t="s">
        <v>2380</v>
      </c>
      <c r="H1530">
        <v>0</v>
      </c>
      <c r="I1530" t="s">
        <v>2380</v>
      </c>
      <c r="J1530" t="s">
        <v>8346</v>
      </c>
      <c r="K1530" t="s">
        <v>8348</v>
      </c>
      <c r="L1530" t="s">
        <v>9769</v>
      </c>
      <c r="M1530" s="15">
        <v>12982.87</v>
      </c>
      <c r="N1530" t="s">
        <v>12</v>
      </c>
      <c r="O1530" t="s">
        <v>16</v>
      </c>
      <c r="P1530" t="s">
        <v>13</v>
      </c>
      <c r="Q1530">
        <v>62</v>
      </c>
      <c r="U1530" s="1" t="s">
        <v>842</v>
      </c>
      <c r="V1530" t="str">
        <f t="shared" si="345"/>
        <v>Schroegel</v>
      </c>
      <c r="W1530">
        <f t="shared" si="346"/>
        <v>19.399999999999999</v>
      </c>
      <c r="X1530">
        <f t="shared" si="347"/>
        <v>11.93</v>
      </c>
      <c r="Y1530" t="str">
        <f t="shared" si="348"/>
        <v>No</v>
      </c>
      <c r="Z1530" t="str">
        <f t="shared" si="349"/>
        <v>No</v>
      </c>
      <c r="AA1530" t="str">
        <f t="shared" si="350"/>
        <v>No</v>
      </c>
      <c r="AB1530">
        <f t="shared" si="351"/>
        <v>0</v>
      </c>
      <c r="AC1530" t="str">
        <f t="shared" si="352"/>
        <v>No</v>
      </c>
      <c r="AD1530" t="str">
        <f t="shared" si="353"/>
        <v>Normal weight</v>
      </c>
      <c r="AE1530" t="str">
        <f t="shared" si="354"/>
        <v>Diabetes</v>
      </c>
      <c r="AF1530" t="str">
        <f t="shared" si="355"/>
        <v>28-Nov-1960</v>
      </c>
      <c r="AG1530" s="18">
        <f>VLOOKUP($U1530,$A1529:$Q$2344,13,FALSE)</f>
        <v>12982.87</v>
      </c>
      <c r="AH1530" t="str">
        <f t="shared" si="356"/>
        <v>tier - 3</v>
      </c>
      <c r="AI1530" t="str">
        <f t="shared" si="357"/>
        <v>tier - 1</v>
      </c>
      <c r="AJ1530" t="str">
        <f t="shared" si="358"/>
        <v>R1013</v>
      </c>
      <c r="AK1530">
        <f t="shared" si="359"/>
        <v>62</v>
      </c>
    </row>
    <row r="1531" spans="1:37" ht="15.6" x14ac:dyDescent="0.3">
      <c r="A1531" s="1" t="s">
        <v>841</v>
      </c>
      <c r="B1531" t="s">
        <v>5028</v>
      </c>
      <c r="C1531">
        <v>15.1</v>
      </c>
      <c r="D1531">
        <v>8.41</v>
      </c>
      <c r="E1531" t="s">
        <v>2380</v>
      </c>
      <c r="F1531" t="s">
        <v>2380</v>
      </c>
      <c r="G1531" t="s">
        <v>2380</v>
      </c>
      <c r="H1531">
        <v>0</v>
      </c>
      <c r="I1531" t="s">
        <v>2380</v>
      </c>
      <c r="J1531" t="s">
        <v>8347</v>
      </c>
      <c r="K1531" t="s">
        <v>8348</v>
      </c>
      <c r="L1531" t="s">
        <v>9770</v>
      </c>
      <c r="M1531" s="15">
        <v>12994.12</v>
      </c>
      <c r="N1531" t="s">
        <v>12</v>
      </c>
      <c r="O1531" t="s">
        <v>11</v>
      </c>
      <c r="P1531" t="s">
        <v>535</v>
      </c>
      <c r="Q1531">
        <v>43</v>
      </c>
      <c r="U1531" s="1" t="s">
        <v>841</v>
      </c>
      <c r="V1531" t="str">
        <f t="shared" si="345"/>
        <v>Williams</v>
      </c>
      <c r="W1531">
        <f t="shared" si="346"/>
        <v>15.1</v>
      </c>
      <c r="X1531">
        <f t="shared" si="347"/>
        <v>8.41</v>
      </c>
      <c r="Y1531" t="str">
        <f t="shared" si="348"/>
        <v>No</v>
      </c>
      <c r="Z1531" t="str">
        <f t="shared" si="349"/>
        <v>No</v>
      </c>
      <c r="AA1531" t="str">
        <f t="shared" si="350"/>
        <v>No</v>
      </c>
      <c r="AB1531">
        <f t="shared" si="351"/>
        <v>0</v>
      </c>
      <c r="AC1531" t="str">
        <f t="shared" si="352"/>
        <v>No</v>
      </c>
      <c r="AD1531" t="str">
        <f t="shared" si="353"/>
        <v>Underweight</v>
      </c>
      <c r="AE1531" t="str">
        <f t="shared" si="354"/>
        <v>Diabetes</v>
      </c>
      <c r="AF1531" t="str">
        <f t="shared" si="355"/>
        <v>27-Nov-1979</v>
      </c>
      <c r="AG1531" s="18">
        <f>VLOOKUP($U1531,$A1530:$Q$2344,13,FALSE)</f>
        <v>12994.12</v>
      </c>
      <c r="AH1531" t="str">
        <f t="shared" si="356"/>
        <v>tier - 3</v>
      </c>
      <c r="AI1531" t="str">
        <f t="shared" si="357"/>
        <v>tier - 2</v>
      </c>
      <c r="AJ1531" t="str">
        <f t="shared" si="358"/>
        <v>R1026</v>
      </c>
      <c r="AK1531">
        <f t="shared" si="359"/>
        <v>43</v>
      </c>
    </row>
    <row r="1532" spans="1:37" ht="15.6" x14ac:dyDescent="0.3">
      <c r="A1532" s="1" t="s">
        <v>840</v>
      </c>
      <c r="B1532" t="s">
        <v>4792</v>
      </c>
      <c r="C1532">
        <v>23.37</v>
      </c>
      <c r="D1532">
        <v>5.59</v>
      </c>
      <c r="E1532" t="s">
        <v>2381</v>
      </c>
      <c r="F1532" t="s">
        <v>2380</v>
      </c>
      <c r="G1532" t="s">
        <v>2380</v>
      </c>
      <c r="H1532">
        <v>0</v>
      </c>
      <c r="I1532" t="s">
        <v>2380</v>
      </c>
      <c r="J1532" t="s">
        <v>8346</v>
      </c>
      <c r="K1532" t="s">
        <v>8350</v>
      </c>
      <c r="L1532" t="s">
        <v>9771</v>
      </c>
      <c r="M1532" s="15">
        <v>13002.91</v>
      </c>
      <c r="N1532" t="s">
        <v>12</v>
      </c>
      <c r="O1532" t="s">
        <v>16</v>
      </c>
      <c r="P1532" t="s">
        <v>23</v>
      </c>
      <c r="Q1532">
        <v>41</v>
      </c>
      <c r="U1532" s="1" t="s">
        <v>840</v>
      </c>
      <c r="V1532" t="str">
        <f t="shared" si="345"/>
        <v>Casey</v>
      </c>
      <c r="W1532">
        <f t="shared" si="346"/>
        <v>23.37</v>
      </c>
      <c r="X1532">
        <f t="shared" si="347"/>
        <v>5.59</v>
      </c>
      <c r="Y1532" t="str">
        <f t="shared" si="348"/>
        <v>Yes</v>
      </c>
      <c r="Z1532" t="str">
        <f t="shared" si="349"/>
        <v>No</v>
      </c>
      <c r="AA1532" t="str">
        <f t="shared" si="350"/>
        <v>No</v>
      </c>
      <c r="AB1532">
        <f t="shared" si="351"/>
        <v>0</v>
      </c>
      <c r="AC1532" t="str">
        <f t="shared" si="352"/>
        <v>No</v>
      </c>
      <c r="AD1532" t="str">
        <f t="shared" si="353"/>
        <v>Normal weight</v>
      </c>
      <c r="AE1532" t="str">
        <f t="shared" si="354"/>
        <v>Normal</v>
      </c>
      <c r="AF1532" t="str">
        <f t="shared" si="355"/>
        <v>30-Oct-1981</v>
      </c>
      <c r="AG1532" s="18">
        <f>VLOOKUP($U1532,$A1531:$Q$2344,13,FALSE)</f>
        <v>13002.91</v>
      </c>
      <c r="AH1532" t="str">
        <f t="shared" si="356"/>
        <v>tier - 3</v>
      </c>
      <c r="AI1532" t="str">
        <f t="shared" si="357"/>
        <v>tier - 1</v>
      </c>
      <c r="AJ1532" t="str">
        <f t="shared" si="358"/>
        <v>R1012</v>
      </c>
      <c r="AK1532">
        <f t="shared" si="359"/>
        <v>41</v>
      </c>
    </row>
    <row r="1533" spans="1:37" ht="15.6" x14ac:dyDescent="0.3">
      <c r="A1533" s="1" t="s">
        <v>839</v>
      </c>
      <c r="B1533" t="s">
        <v>6097</v>
      </c>
      <c r="C1533">
        <v>42.4</v>
      </c>
      <c r="D1533">
        <v>4.0599999999999996</v>
      </c>
      <c r="E1533" t="s">
        <v>2380</v>
      </c>
      <c r="F1533" t="s">
        <v>2380</v>
      </c>
      <c r="G1533" t="s">
        <v>2380</v>
      </c>
      <c r="H1533">
        <v>0</v>
      </c>
      <c r="I1533" t="s">
        <v>2380</v>
      </c>
      <c r="J1533" t="s">
        <v>8344</v>
      </c>
      <c r="K1533" t="s">
        <v>8350</v>
      </c>
      <c r="L1533" t="s">
        <v>9772</v>
      </c>
      <c r="M1533" s="15">
        <v>13004.95</v>
      </c>
      <c r="N1533" t="s">
        <v>12</v>
      </c>
      <c r="O1533" t="s">
        <v>16</v>
      </c>
      <c r="P1533" t="s">
        <v>23</v>
      </c>
      <c r="Q1533">
        <v>60</v>
      </c>
      <c r="U1533" s="1" t="s">
        <v>839</v>
      </c>
      <c r="V1533" t="str">
        <f t="shared" si="345"/>
        <v>Randall</v>
      </c>
      <c r="W1533">
        <f t="shared" si="346"/>
        <v>42.4</v>
      </c>
      <c r="X1533">
        <f t="shared" si="347"/>
        <v>4.0599999999999996</v>
      </c>
      <c r="Y1533" t="str">
        <f t="shared" si="348"/>
        <v>No</v>
      </c>
      <c r="Z1533" t="str">
        <f t="shared" si="349"/>
        <v>No</v>
      </c>
      <c r="AA1533" t="str">
        <f t="shared" si="350"/>
        <v>No</v>
      </c>
      <c r="AB1533">
        <f t="shared" si="351"/>
        <v>0</v>
      </c>
      <c r="AC1533" t="str">
        <f t="shared" si="352"/>
        <v>No</v>
      </c>
      <c r="AD1533" t="str">
        <f t="shared" si="353"/>
        <v>Obesity</v>
      </c>
      <c r="AE1533" t="str">
        <f t="shared" si="354"/>
        <v>Normal</v>
      </c>
      <c r="AF1533" t="str">
        <f t="shared" si="355"/>
        <v>24-Jun-1962</v>
      </c>
      <c r="AG1533" s="18">
        <f>VLOOKUP($U1533,$A1532:$Q$2344,13,FALSE)</f>
        <v>13004.95</v>
      </c>
      <c r="AH1533" t="str">
        <f t="shared" si="356"/>
        <v>tier - 3</v>
      </c>
      <c r="AI1533" t="str">
        <f t="shared" si="357"/>
        <v>tier - 1</v>
      </c>
      <c r="AJ1533" t="str">
        <f t="shared" si="358"/>
        <v>R1012</v>
      </c>
      <c r="AK1533">
        <f t="shared" si="359"/>
        <v>60</v>
      </c>
    </row>
    <row r="1534" spans="1:37" ht="15.6" x14ac:dyDescent="0.3">
      <c r="A1534" s="1" t="s">
        <v>838</v>
      </c>
      <c r="B1534" t="s">
        <v>6098</v>
      </c>
      <c r="C1534">
        <v>28.405000000000001</v>
      </c>
      <c r="D1534">
        <v>7.02</v>
      </c>
      <c r="E1534" t="s">
        <v>2381</v>
      </c>
      <c r="F1534" t="s">
        <v>2380</v>
      </c>
      <c r="G1534" t="s">
        <v>2380</v>
      </c>
      <c r="H1534">
        <v>0</v>
      </c>
      <c r="I1534" t="s">
        <v>2380</v>
      </c>
      <c r="J1534" t="s">
        <v>8345</v>
      </c>
      <c r="K1534" t="s">
        <v>8348</v>
      </c>
      <c r="L1534" t="s">
        <v>9773</v>
      </c>
      <c r="M1534" s="15">
        <v>13008.07</v>
      </c>
      <c r="N1534" t="s">
        <v>12</v>
      </c>
      <c r="O1534" t="s">
        <v>12</v>
      </c>
      <c r="P1534" t="s">
        <v>23</v>
      </c>
      <c r="Q1534">
        <v>53</v>
      </c>
      <c r="U1534" s="1" t="s">
        <v>838</v>
      </c>
      <c r="V1534" t="str">
        <f t="shared" si="345"/>
        <v>Doyon</v>
      </c>
      <c r="W1534">
        <f t="shared" si="346"/>
        <v>28.405000000000001</v>
      </c>
      <c r="X1534">
        <f t="shared" si="347"/>
        <v>7.02</v>
      </c>
      <c r="Y1534" t="str">
        <f t="shared" si="348"/>
        <v>Yes</v>
      </c>
      <c r="Z1534" t="str">
        <f t="shared" si="349"/>
        <v>No</v>
      </c>
      <c r="AA1534" t="str">
        <f t="shared" si="350"/>
        <v>No</v>
      </c>
      <c r="AB1534">
        <f t="shared" si="351"/>
        <v>0</v>
      </c>
      <c r="AC1534" t="str">
        <f t="shared" si="352"/>
        <v>No</v>
      </c>
      <c r="AD1534" t="str">
        <f t="shared" si="353"/>
        <v>Over weight</v>
      </c>
      <c r="AE1534" t="str">
        <f t="shared" si="354"/>
        <v>Diabetes</v>
      </c>
      <c r="AF1534" t="str">
        <f t="shared" si="355"/>
        <v>13-Dec-1969</v>
      </c>
      <c r="AG1534" s="18">
        <f>VLOOKUP($U1534,$A1533:$Q$2344,13,FALSE)</f>
        <v>13008.07</v>
      </c>
      <c r="AH1534" t="str">
        <f t="shared" si="356"/>
        <v>tier - 3</v>
      </c>
      <c r="AI1534" t="str">
        <f t="shared" si="357"/>
        <v>tier - 3</v>
      </c>
      <c r="AJ1534" t="str">
        <f t="shared" si="358"/>
        <v>R1012</v>
      </c>
      <c r="AK1534">
        <f t="shared" si="359"/>
        <v>53</v>
      </c>
    </row>
    <row r="1535" spans="1:37" ht="15.6" x14ac:dyDescent="0.3">
      <c r="A1535" s="1" t="s">
        <v>837</v>
      </c>
      <c r="B1535" t="s">
        <v>6099</v>
      </c>
      <c r="C1535">
        <v>23.4</v>
      </c>
      <c r="D1535">
        <v>4.47</v>
      </c>
      <c r="E1535" t="s">
        <v>2380</v>
      </c>
      <c r="F1535" t="s">
        <v>2380</v>
      </c>
      <c r="G1535" t="s">
        <v>2380</v>
      </c>
      <c r="H1535">
        <v>0</v>
      </c>
      <c r="I1535" t="s">
        <v>2380</v>
      </c>
      <c r="J1535" t="s">
        <v>8346</v>
      </c>
      <c r="K1535" t="s">
        <v>8350</v>
      </c>
      <c r="L1535" t="s">
        <v>9774</v>
      </c>
      <c r="M1535" s="15">
        <v>13010.86</v>
      </c>
      <c r="N1535" t="s">
        <v>12</v>
      </c>
      <c r="O1535" t="s">
        <v>11</v>
      </c>
      <c r="P1535" t="s">
        <v>23</v>
      </c>
      <c r="Q1535">
        <v>50</v>
      </c>
      <c r="U1535" s="1" t="s">
        <v>837</v>
      </c>
      <c r="V1535" t="str">
        <f t="shared" si="345"/>
        <v>Sankey</v>
      </c>
      <c r="W1535">
        <f t="shared" si="346"/>
        <v>23.4</v>
      </c>
      <c r="X1535">
        <f t="shared" si="347"/>
        <v>4.47</v>
      </c>
      <c r="Y1535" t="str">
        <f t="shared" si="348"/>
        <v>No</v>
      </c>
      <c r="Z1535" t="str">
        <f t="shared" si="349"/>
        <v>No</v>
      </c>
      <c r="AA1535" t="str">
        <f t="shared" si="350"/>
        <v>No</v>
      </c>
      <c r="AB1535">
        <f t="shared" si="351"/>
        <v>0</v>
      </c>
      <c r="AC1535" t="str">
        <f t="shared" si="352"/>
        <v>No</v>
      </c>
      <c r="AD1535" t="str">
        <f t="shared" si="353"/>
        <v>Normal weight</v>
      </c>
      <c r="AE1535" t="str">
        <f t="shared" si="354"/>
        <v>Normal</v>
      </c>
      <c r="AF1535" t="str">
        <f t="shared" si="355"/>
        <v>27-Sep-1972</v>
      </c>
      <c r="AG1535" s="18">
        <f>VLOOKUP($U1535,$A1534:$Q$2344,13,FALSE)</f>
        <v>13010.86</v>
      </c>
      <c r="AH1535" t="str">
        <f t="shared" si="356"/>
        <v>tier - 3</v>
      </c>
      <c r="AI1535" t="str">
        <f t="shared" si="357"/>
        <v>tier - 2</v>
      </c>
      <c r="AJ1535" t="str">
        <f t="shared" si="358"/>
        <v>R1012</v>
      </c>
      <c r="AK1535">
        <f t="shared" si="359"/>
        <v>50</v>
      </c>
    </row>
    <row r="1536" spans="1:37" ht="15.6" x14ac:dyDescent="0.3">
      <c r="A1536" s="1" t="s">
        <v>836</v>
      </c>
      <c r="B1536" t="s">
        <v>6100</v>
      </c>
      <c r="C1536">
        <v>33.44</v>
      </c>
      <c r="D1536">
        <v>4.54</v>
      </c>
      <c r="E1536" t="s">
        <v>2380</v>
      </c>
      <c r="F1536" t="s">
        <v>2380</v>
      </c>
      <c r="G1536" t="s">
        <v>2380</v>
      </c>
      <c r="H1536">
        <v>0</v>
      </c>
      <c r="I1536" t="s">
        <v>2380</v>
      </c>
      <c r="J1536" t="s">
        <v>8344</v>
      </c>
      <c r="K1536" t="s">
        <v>8350</v>
      </c>
      <c r="L1536" t="s">
        <v>9775</v>
      </c>
      <c r="M1536" s="15">
        <v>13012.21</v>
      </c>
      <c r="N1536" t="s">
        <v>12</v>
      </c>
      <c r="O1536" t="s">
        <v>16</v>
      </c>
      <c r="P1536" t="s">
        <v>23</v>
      </c>
      <c r="Q1536">
        <v>60</v>
      </c>
      <c r="U1536" s="1" t="s">
        <v>836</v>
      </c>
      <c r="V1536" t="str">
        <f t="shared" si="345"/>
        <v>Stilgenbauer</v>
      </c>
      <c r="W1536">
        <f t="shared" si="346"/>
        <v>33.44</v>
      </c>
      <c r="X1536">
        <f t="shared" si="347"/>
        <v>4.54</v>
      </c>
      <c r="Y1536" t="str">
        <f t="shared" si="348"/>
        <v>No</v>
      </c>
      <c r="Z1536" t="str">
        <f t="shared" si="349"/>
        <v>No</v>
      </c>
      <c r="AA1536" t="str">
        <f t="shared" si="350"/>
        <v>No</v>
      </c>
      <c r="AB1536">
        <f t="shared" si="351"/>
        <v>0</v>
      </c>
      <c r="AC1536" t="str">
        <f t="shared" si="352"/>
        <v>No</v>
      </c>
      <c r="AD1536" t="str">
        <f t="shared" si="353"/>
        <v>Obesity</v>
      </c>
      <c r="AE1536" t="str">
        <f t="shared" si="354"/>
        <v>Normal</v>
      </c>
      <c r="AF1536" t="str">
        <f t="shared" si="355"/>
        <v>20-Jul-1962</v>
      </c>
      <c r="AG1536" s="18">
        <f>VLOOKUP($U1536,$A1535:$Q$2344,13,FALSE)</f>
        <v>13012.21</v>
      </c>
      <c r="AH1536" t="str">
        <f t="shared" si="356"/>
        <v>tier - 3</v>
      </c>
      <c r="AI1536" t="str">
        <f t="shared" si="357"/>
        <v>tier - 1</v>
      </c>
      <c r="AJ1536" t="str">
        <f t="shared" si="358"/>
        <v>R1012</v>
      </c>
      <c r="AK1536">
        <f t="shared" si="359"/>
        <v>60</v>
      </c>
    </row>
    <row r="1537" spans="1:37" ht="15.6" x14ac:dyDescent="0.3">
      <c r="A1537" s="1" t="s">
        <v>835</v>
      </c>
      <c r="B1537" t="s">
        <v>6101</v>
      </c>
      <c r="C1537">
        <v>21.12</v>
      </c>
      <c r="D1537">
        <v>4.99</v>
      </c>
      <c r="E1537" t="s">
        <v>2380</v>
      </c>
      <c r="F1537" t="s">
        <v>2380</v>
      </c>
      <c r="G1537" t="s">
        <v>2380</v>
      </c>
      <c r="H1537">
        <v>1</v>
      </c>
      <c r="I1537" t="s">
        <v>2380</v>
      </c>
      <c r="J1537" t="s">
        <v>8346</v>
      </c>
      <c r="K1537" t="s">
        <v>8350</v>
      </c>
      <c r="L1537" t="s">
        <v>9776</v>
      </c>
      <c r="M1537" s="15">
        <v>13019.16</v>
      </c>
      <c r="N1537" t="s">
        <v>12</v>
      </c>
      <c r="O1537" t="s">
        <v>16</v>
      </c>
      <c r="P1537" t="s">
        <v>247</v>
      </c>
      <c r="Q1537">
        <v>58</v>
      </c>
      <c r="U1537" s="1" t="s">
        <v>835</v>
      </c>
      <c r="V1537" t="str">
        <f t="shared" si="345"/>
        <v>Jaskiewicz</v>
      </c>
      <c r="W1537">
        <f t="shared" si="346"/>
        <v>21.12</v>
      </c>
      <c r="X1537">
        <f t="shared" si="347"/>
        <v>4.99</v>
      </c>
      <c r="Y1537" t="str">
        <f t="shared" si="348"/>
        <v>No</v>
      </c>
      <c r="Z1537" t="str">
        <f t="shared" si="349"/>
        <v>No</v>
      </c>
      <c r="AA1537" t="str">
        <f t="shared" si="350"/>
        <v>No</v>
      </c>
      <c r="AB1537">
        <f t="shared" si="351"/>
        <v>1</v>
      </c>
      <c r="AC1537" t="str">
        <f t="shared" si="352"/>
        <v>No</v>
      </c>
      <c r="AD1537" t="str">
        <f t="shared" si="353"/>
        <v>Normal weight</v>
      </c>
      <c r="AE1537" t="str">
        <f t="shared" si="354"/>
        <v>Normal</v>
      </c>
      <c r="AF1537" t="str">
        <f t="shared" si="355"/>
        <v>23-Sep-1964</v>
      </c>
      <c r="AG1537" s="18">
        <f>VLOOKUP($U1537,$A1536:$Q$2344,13,FALSE)</f>
        <v>13019.16</v>
      </c>
      <c r="AH1537" t="str">
        <f t="shared" si="356"/>
        <v>tier - 3</v>
      </c>
      <c r="AI1537" t="str">
        <f t="shared" si="357"/>
        <v>tier - 1</v>
      </c>
      <c r="AJ1537" t="str">
        <f t="shared" si="358"/>
        <v>R1024</v>
      </c>
      <c r="AK1537">
        <f t="shared" si="359"/>
        <v>58</v>
      </c>
    </row>
    <row r="1538" spans="1:37" ht="15.6" x14ac:dyDescent="0.3">
      <c r="A1538" s="1" t="s">
        <v>834</v>
      </c>
      <c r="B1538" t="s">
        <v>6102</v>
      </c>
      <c r="C1538">
        <v>18.48</v>
      </c>
      <c r="D1538">
        <v>10.84</v>
      </c>
      <c r="E1538" t="s">
        <v>2381</v>
      </c>
      <c r="F1538" t="s">
        <v>2380</v>
      </c>
      <c r="G1538" t="s">
        <v>2380</v>
      </c>
      <c r="H1538">
        <v>2</v>
      </c>
      <c r="I1538" t="s">
        <v>2380</v>
      </c>
      <c r="J1538" t="s">
        <v>8347</v>
      </c>
      <c r="K1538" t="s">
        <v>8348</v>
      </c>
      <c r="L1538" t="s">
        <v>9777</v>
      </c>
      <c r="M1538" s="15">
        <v>13023.93</v>
      </c>
      <c r="N1538" t="s">
        <v>12</v>
      </c>
      <c r="O1538" t="s">
        <v>11</v>
      </c>
      <c r="P1538" t="s">
        <v>200</v>
      </c>
      <c r="Q1538">
        <v>57</v>
      </c>
      <c r="U1538" s="1" t="s">
        <v>834</v>
      </c>
      <c r="V1538" t="str">
        <f t="shared" si="345"/>
        <v>Deppen</v>
      </c>
      <c r="W1538">
        <f t="shared" si="346"/>
        <v>18.48</v>
      </c>
      <c r="X1538">
        <f t="shared" si="347"/>
        <v>10.84</v>
      </c>
      <c r="Y1538" t="str">
        <f t="shared" si="348"/>
        <v>Yes</v>
      </c>
      <c r="Z1538" t="str">
        <f t="shared" si="349"/>
        <v>No</v>
      </c>
      <c r="AA1538" t="str">
        <f t="shared" si="350"/>
        <v>No</v>
      </c>
      <c r="AB1538">
        <f t="shared" si="351"/>
        <v>2</v>
      </c>
      <c r="AC1538" t="str">
        <f t="shared" si="352"/>
        <v>No</v>
      </c>
      <c r="AD1538" t="str">
        <f t="shared" si="353"/>
        <v>Underweight</v>
      </c>
      <c r="AE1538" t="str">
        <f t="shared" si="354"/>
        <v>Diabetes</v>
      </c>
      <c r="AF1538" t="str">
        <f t="shared" si="355"/>
        <v>4-Nov-1965</v>
      </c>
      <c r="AG1538" s="18">
        <f>VLOOKUP($U1538,$A1537:$Q$2344,13,FALSE)</f>
        <v>13023.93</v>
      </c>
      <c r="AH1538" t="str">
        <f t="shared" si="356"/>
        <v>tier - 3</v>
      </c>
      <c r="AI1538" t="str">
        <f t="shared" si="357"/>
        <v>tier - 2</v>
      </c>
      <c r="AJ1538" t="str">
        <f t="shared" si="358"/>
        <v>R1025</v>
      </c>
      <c r="AK1538">
        <f t="shared" si="359"/>
        <v>57</v>
      </c>
    </row>
    <row r="1539" spans="1:37" ht="15.6" x14ac:dyDescent="0.3">
      <c r="A1539" s="1" t="s">
        <v>833</v>
      </c>
      <c r="B1539" t="s">
        <v>6103</v>
      </c>
      <c r="C1539">
        <v>16.815000000000001</v>
      </c>
      <c r="D1539">
        <v>5.63</v>
      </c>
      <c r="E1539" t="s">
        <v>2380</v>
      </c>
      <c r="F1539" t="s">
        <v>2380</v>
      </c>
      <c r="G1539" t="s">
        <v>2380</v>
      </c>
      <c r="H1539">
        <v>1</v>
      </c>
      <c r="I1539" t="s">
        <v>2380</v>
      </c>
      <c r="J1539" t="s">
        <v>8347</v>
      </c>
      <c r="K1539" t="s">
        <v>8350</v>
      </c>
      <c r="L1539" t="s">
        <v>9778</v>
      </c>
      <c r="M1539" s="15">
        <v>13041.92</v>
      </c>
      <c r="N1539" t="s">
        <v>12</v>
      </c>
      <c r="O1539" t="s">
        <v>16</v>
      </c>
      <c r="P1539" t="s">
        <v>42</v>
      </c>
      <c r="Q1539">
        <v>61</v>
      </c>
      <c r="U1539" s="1" t="s">
        <v>833</v>
      </c>
      <c r="V1539" t="str">
        <f t="shared" ref="V1539:V1602" si="360">VLOOKUP($U1539,$A1538:$Q3881,2,FALSE)</f>
        <v>Hine</v>
      </c>
      <c r="W1539">
        <f t="shared" ref="W1539:W1602" si="361">VLOOKUP($U1539,$A1538:$Q3881,3,FALSE)</f>
        <v>16.815000000000001</v>
      </c>
      <c r="X1539">
        <f t="shared" ref="X1539:X1602" si="362">VLOOKUP($U1539,$A1538:$Q3881,4,FALSE)</f>
        <v>5.63</v>
      </c>
      <c r="Y1539" t="str">
        <f t="shared" ref="Y1539:Y1602" si="363">VLOOKUP($U1539,$A1538:$Q3881,5,FALSE)</f>
        <v>No</v>
      </c>
      <c r="Z1539" t="str">
        <f t="shared" ref="Z1539:Z1602" si="364">VLOOKUP($U1539,$A1538:$Q3881,6,FALSE)</f>
        <v>No</v>
      </c>
      <c r="AA1539" t="str">
        <f t="shared" ref="AA1539:AA1602" si="365">VLOOKUP($U1539,$A1538:$Q3881,7,FALSE)</f>
        <v>No</v>
      </c>
      <c r="AB1539">
        <f t="shared" ref="AB1539:AB1602" si="366">VLOOKUP($U1539,$A1538:$Q3881,8,FALSE)</f>
        <v>1</v>
      </c>
      <c r="AC1539" t="str">
        <f t="shared" ref="AC1539:AC1602" si="367">VLOOKUP($U1539,$A1538:$Q3881,9,FALSE)</f>
        <v>No</v>
      </c>
      <c r="AD1539" t="str">
        <f t="shared" ref="AD1539:AD1602" si="368">VLOOKUP($U1539,$A1538:$Q3881,10,FALSE)</f>
        <v>Underweight</v>
      </c>
      <c r="AE1539" t="str">
        <f t="shared" ref="AE1539:AE1602" si="369">VLOOKUP($U1539,$A1538:$Q3881,11,FALSE)</f>
        <v>Normal</v>
      </c>
      <c r="AF1539" t="str">
        <f t="shared" ref="AF1539:AF1602" si="370">VLOOKUP($U1539,$A1538:$Q3881,12,FALSE)</f>
        <v>9-Nov-1961</v>
      </c>
      <c r="AG1539" s="18">
        <f>VLOOKUP($U1539,$A1538:$Q$2344,13,FALSE)</f>
        <v>13041.92</v>
      </c>
      <c r="AH1539" t="str">
        <f t="shared" ref="AH1539:AH1602" si="371">VLOOKUP($U1539,$A1538:$Q3881,14,FALSE)</f>
        <v>tier - 3</v>
      </c>
      <c r="AI1539" t="str">
        <f t="shared" ref="AI1539:AI1602" si="372">VLOOKUP($U1539,$A1538:$Q3881,15,FALSE)</f>
        <v>tier - 1</v>
      </c>
      <c r="AJ1539" t="str">
        <f t="shared" ref="AJ1539:AJ1602" si="373">VLOOKUP($U1539,$A1538:$Q3881,16,FALSE)</f>
        <v>R1011</v>
      </c>
      <c r="AK1539">
        <f t="shared" ref="AK1539:AK1602" si="374">VLOOKUP($U1539,$A1538:$Q3881,17,FALSE)</f>
        <v>61</v>
      </c>
    </row>
    <row r="1540" spans="1:37" ht="15.6" x14ac:dyDescent="0.3">
      <c r="A1540" s="1" t="s">
        <v>832</v>
      </c>
      <c r="B1540" t="s">
        <v>6104</v>
      </c>
      <c r="C1540">
        <v>26.72</v>
      </c>
      <c r="D1540">
        <v>4.1399999999999997</v>
      </c>
      <c r="E1540" t="s">
        <v>2380</v>
      </c>
      <c r="F1540" t="s">
        <v>2380</v>
      </c>
      <c r="G1540" t="s">
        <v>2380</v>
      </c>
      <c r="H1540">
        <v>0</v>
      </c>
      <c r="I1540" t="s">
        <v>2380</v>
      </c>
      <c r="J1540" t="s">
        <v>8345</v>
      </c>
      <c r="K1540" t="s">
        <v>8350</v>
      </c>
      <c r="L1540" t="s">
        <v>9779</v>
      </c>
      <c r="M1540" s="15">
        <v>13044.41</v>
      </c>
      <c r="N1540" t="s">
        <v>12</v>
      </c>
      <c r="O1540" t="s">
        <v>16</v>
      </c>
      <c r="P1540" t="s">
        <v>23</v>
      </c>
      <c r="Q1540">
        <v>53</v>
      </c>
      <c r="U1540" s="1" t="s">
        <v>832</v>
      </c>
      <c r="V1540" t="str">
        <f t="shared" si="360"/>
        <v>Mathews</v>
      </c>
      <c r="W1540">
        <f t="shared" si="361"/>
        <v>26.72</v>
      </c>
      <c r="X1540">
        <f t="shared" si="362"/>
        <v>4.1399999999999997</v>
      </c>
      <c r="Y1540" t="str">
        <f t="shared" si="363"/>
        <v>No</v>
      </c>
      <c r="Z1540" t="str">
        <f t="shared" si="364"/>
        <v>No</v>
      </c>
      <c r="AA1540" t="str">
        <f t="shared" si="365"/>
        <v>No</v>
      </c>
      <c r="AB1540">
        <f t="shared" si="366"/>
        <v>0</v>
      </c>
      <c r="AC1540" t="str">
        <f t="shared" si="367"/>
        <v>No</v>
      </c>
      <c r="AD1540" t="str">
        <f t="shared" si="368"/>
        <v>Over weight</v>
      </c>
      <c r="AE1540" t="str">
        <f t="shared" si="369"/>
        <v>Normal</v>
      </c>
      <c r="AF1540" t="str">
        <f t="shared" si="370"/>
        <v>23-Sep-1969</v>
      </c>
      <c r="AG1540" s="18">
        <f>VLOOKUP($U1540,$A1539:$Q$2344,13,FALSE)</f>
        <v>13044.41</v>
      </c>
      <c r="AH1540" t="str">
        <f t="shared" si="371"/>
        <v>tier - 3</v>
      </c>
      <c r="AI1540" t="str">
        <f t="shared" si="372"/>
        <v>tier - 1</v>
      </c>
      <c r="AJ1540" t="str">
        <f t="shared" si="373"/>
        <v>R1012</v>
      </c>
      <c r="AK1540">
        <f t="shared" si="374"/>
        <v>53</v>
      </c>
    </row>
    <row r="1541" spans="1:37" ht="15.6" x14ac:dyDescent="0.3">
      <c r="A1541" s="1" t="s">
        <v>831</v>
      </c>
      <c r="B1541" t="s">
        <v>6105</v>
      </c>
      <c r="C1541">
        <v>41.42</v>
      </c>
      <c r="D1541">
        <v>5.17</v>
      </c>
      <c r="E1541" t="s">
        <v>2380</v>
      </c>
      <c r="F1541" t="s">
        <v>2380</v>
      </c>
      <c r="G1541" t="s">
        <v>2381</v>
      </c>
      <c r="H1541">
        <v>1</v>
      </c>
      <c r="I1541" t="s">
        <v>2380</v>
      </c>
      <c r="J1541" t="s">
        <v>8344</v>
      </c>
      <c r="K1541" t="s">
        <v>8350</v>
      </c>
      <c r="L1541" t="s">
        <v>9780</v>
      </c>
      <c r="M1541" s="15">
        <v>13047.33</v>
      </c>
      <c r="N1541" t="s">
        <v>12</v>
      </c>
      <c r="O1541" t="s">
        <v>12</v>
      </c>
      <c r="P1541" t="s">
        <v>247</v>
      </c>
      <c r="Q1541">
        <v>55</v>
      </c>
      <c r="U1541" s="1" t="s">
        <v>831</v>
      </c>
      <c r="V1541" t="str">
        <f t="shared" si="360"/>
        <v>Yabu</v>
      </c>
      <c r="W1541">
        <f t="shared" si="361"/>
        <v>41.42</v>
      </c>
      <c r="X1541">
        <f t="shared" si="362"/>
        <v>5.17</v>
      </c>
      <c r="Y1541" t="str">
        <f t="shared" si="363"/>
        <v>No</v>
      </c>
      <c r="Z1541" t="str">
        <f t="shared" si="364"/>
        <v>No</v>
      </c>
      <c r="AA1541" t="str">
        <f t="shared" si="365"/>
        <v>Yes</v>
      </c>
      <c r="AB1541">
        <f t="shared" si="366"/>
        <v>1</v>
      </c>
      <c r="AC1541" t="str">
        <f t="shared" si="367"/>
        <v>No</v>
      </c>
      <c r="AD1541" t="str">
        <f t="shared" si="368"/>
        <v>Obesity</v>
      </c>
      <c r="AE1541" t="str">
        <f t="shared" si="369"/>
        <v>Normal</v>
      </c>
      <c r="AF1541" t="str">
        <f t="shared" si="370"/>
        <v>6-Aug-1967</v>
      </c>
      <c r="AG1541" s="18">
        <f>VLOOKUP($U1541,$A1540:$Q$2344,13,FALSE)</f>
        <v>13047.33</v>
      </c>
      <c r="AH1541" t="str">
        <f t="shared" si="371"/>
        <v>tier - 3</v>
      </c>
      <c r="AI1541" t="str">
        <f t="shared" si="372"/>
        <v>tier - 3</v>
      </c>
      <c r="AJ1541" t="str">
        <f t="shared" si="373"/>
        <v>R1024</v>
      </c>
      <c r="AK1541">
        <f t="shared" si="374"/>
        <v>55</v>
      </c>
    </row>
    <row r="1542" spans="1:37" ht="15.6" x14ac:dyDescent="0.3">
      <c r="A1542" s="1" t="s">
        <v>830</v>
      </c>
      <c r="B1542" t="s">
        <v>6106</v>
      </c>
      <c r="C1542">
        <v>20.69</v>
      </c>
      <c r="D1542">
        <v>6.93</v>
      </c>
      <c r="E1542" t="s">
        <v>2380</v>
      </c>
      <c r="F1542" t="s">
        <v>2380</v>
      </c>
      <c r="G1542" t="s">
        <v>2380</v>
      </c>
      <c r="H1542">
        <v>2</v>
      </c>
      <c r="I1542" t="s">
        <v>2380</v>
      </c>
      <c r="J1542" t="s">
        <v>8346</v>
      </c>
      <c r="K1542" t="s">
        <v>8348</v>
      </c>
      <c r="L1542" t="s">
        <v>9781</v>
      </c>
      <c r="M1542" s="15">
        <v>13051.22</v>
      </c>
      <c r="N1542" t="s">
        <v>12</v>
      </c>
      <c r="O1542" t="s">
        <v>16</v>
      </c>
      <c r="P1542" t="s">
        <v>535</v>
      </c>
      <c r="Q1542">
        <v>37</v>
      </c>
      <c r="U1542" s="1" t="s">
        <v>830</v>
      </c>
      <c r="V1542" t="str">
        <f t="shared" si="360"/>
        <v>Strang</v>
      </c>
      <c r="W1542">
        <f t="shared" si="361"/>
        <v>20.69</v>
      </c>
      <c r="X1542">
        <f t="shared" si="362"/>
        <v>6.93</v>
      </c>
      <c r="Y1542" t="str">
        <f t="shared" si="363"/>
        <v>No</v>
      </c>
      <c r="Z1542" t="str">
        <f t="shared" si="364"/>
        <v>No</v>
      </c>
      <c r="AA1542" t="str">
        <f t="shared" si="365"/>
        <v>No</v>
      </c>
      <c r="AB1542">
        <f t="shared" si="366"/>
        <v>2</v>
      </c>
      <c r="AC1542" t="str">
        <f t="shared" si="367"/>
        <v>No</v>
      </c>
      <c r="AD1542" t="str">
        <f t="shared" si="368"/>
        <v>Normal weight</v>
      </c>
      <c r="AE1542" t="str">
        <f t="shared" si="369"/>
        <v>Diabetes</v>
      </c>
      <c r="AF1542" t="str">
        <f t="shared" si="370"/>
        <v>26-Oct-1985</v>
      </c>
      <c r="AG1542" s="18">
        <f>VLOOKUP($U1542,$A1541:$Q$2344,13,FALSE)</f>
        <v>13051.22</v>
      </c>
      <c r="AH1542" t="str">
        <f t="shared" si="371"/>
        <v>tier - 3</v>
      </c>
      <c r="AI1542" t="str">
        <f t="shared" si="372"/>
        <v>tier - 1</v>
      </c>
      <c r="AJ1542" t="str">
        <f t="shared" si="373"/>
        <v>R1026</v>
      </c>
      <c r="AK1542">
        <f t="shared" si="374"/>
        <v>37</v>
      </c>
    </row>
    <row r="1543" spans="1:37" ht="15.6" x14ac:dyDescent="0.3">
      <c r="A1543" s="1" t="s">
        <v>829</v>
      </c>
      <c r="B1543" t="s">
        <v>5084</v>
      </c>
      <c r="C1543">
        <v>41.23</v>
      </c>
      <c r="D1543">
        <v>4.24</v>
      </c>
      <c r="E1543" t="s">
        <v>2380</v>
      </c>
      <c r="F1543" t="s">
        <v>2380</v>
      </c>
      <c r="G1543" t="s">
        <v>2380</v>
      </c>
      <c r="H1543">
        <v>0</v>
      </c>
      <c r="I1543" t="s">
        <v>2380</v>
      </c>
      <c r="J1543" t="s">
        <v>8344</v>
      </c>
      <c r="K1543" t="s">
        <v>8350</v>
      </c>
      <c r="L1543" t="s">
        <v>9782</v>
      </c>
      <c r="M1543" s="15">
        <v>13063.88</v>
      </c>
      <c r="N1543" t="s">
        <v>12</v>
      </c>
      <c r="O1543" t="s">
        <v>11</v>
      </c>
      <c r="P1543" t="s">
        <v>42</v>
      </c>
      <c r="Q1543">
        <v>61</v>
      </c>
      <c r="U1543" s="1" t="s">
        <v>829</v>
      </c>
      <c r="V1543" t="str">
        <f t="shared" si="360"/>
        <v>Frank</v>
      </c>
      <c r="W1543">
        <f t="shared" si="361"/>
        <v>41.23</v>
      </c>
      <c r="X1543">
        <f t="shared" si="362"/>
        <v>4.24</v>
      </c>
      <c r="Y1543" t="str">
        <f t="shared" si="363"/>
        <v>No</v>
      </c>
      <c r="Z1543" t="str">
        <f t="shared" si="364"/>
        <v>No</v>
      </c>
      <c r="AA1543" t="str">
        <f t="shared" si="365"/>
        <v>No</v>
      </c>
      <c r="AB1543">
        <f t="shared" si="366"/>
        <v>0</v>
      </c>
      <c r="AC1543" t="str">
        <f t="shared" si="367"/>
        <v>No</v>
      </c>
      <c r="AD1543" t="str">
        <f t="shared" si="368"/>
        <v>Obesity</v>
      </c>
      <c r="AE1543" t="str">
        <f t="shared" si="369"/>
        <v>Normal</v>
      </c>
      <c r="AF1543" t="str">
        <f t="shared" si="370"/>
        <v>6-Nov-1961</v>
      </c>
      <c r="AG1543" s="18">
        <f>VLOOKUP($U1543,$A1542:$Q$2344,13,FALSE)</f>
        <v>13063.88</v>
      </c>
      <c r="AH1543" t="str">
        <f t="shared" si="371"/>
        <v>tier - 3</v>
      </c>
      <c r="AI1543" t="str">
        <f t="shared" si="372"/>
        <v>tier - 2</v>
      </c>
      <c r="AJ1543" t="str">
        <f t="shared" si="373"/>
        <v>R1011</v>
      </c>
      <c r="AK1543">
        <f t="shared" si="374"/>
        <v>61</v>
      </c>
    </row>
    <row r="1544" spans="1:37" ht="15.6" x14ac:dyDescent="0.3">
      <c r="A1544" s="1" t="s">
        <v>828</v>
      </c>
      <c r="B1544" t="s">
        <v>6107</v>
      </c>
      <c r="C1544">
        <v>29.9</v>
      </c>
      <c r="D1544">
        <v>5.91</v>
      </c>
      <c r="E1544" t="s">
        <v>2380</v>
      </c>
      <c r="F1544" t="s">
        <v>2380</v>
      </c>
      <c r="G1544" t="s">
        <v>2380</v>
      </c>
      <c r="H1544">
        <v>0</v>
      </c>
      <c r="I1544" t="s">
        <v>2380</v>
      </c>
      <c r="J1544" t="s">
        <v>8344</v>
      </c>
      <c r="K1544" t="s">
        <v>8349</v>
      </c>
      <c r="L1544" t="s">
        <v>9270</v>
      </c>
      <c r="M1544" s="15">
        <v>13101.74</v>
      </c>
      <c r="N1544" t="s">
        <v>12</v>
      </c>
      <c r="O1544" t="s">
        <v>11</v>
      </c>
      <c r="P1544" t="s">
        <v>535</v>
      </c>
      <c r="Q1544">
        <v>44</v>
      </c>
      <c r="U1544" s="1" t="s">
        <v>828</v>
      </c>
      <c r="V1544" t="str">
        <f t="shared" si="360"/>
        <v>Shanley</v>
      </c>
      <c r="W1544">
        <f t="shared" si="361"/>
        <v>29.9</v>
      </c>
      <c r="X1544">
        <f t="shared" si="362"/>
        <v>5.91</v>
      </c>
      <c r="Y1544" t="str">
        <f t="shared" si="363"/>
        <v>No</v>
      </c>
      <c r="Z1544" t="str">
        <f t="shared" si="364"/>
        <v>No</v>
      </c>
      <c r="AA1544" t="str">
        <f t="shared" si="365"/>
        <v>No</v>
      </c>
      <c r="AB1544">
        <f t="shared" si="366"/>
        <v>0</v>
      </c>
      <c r="AC1544" t="str">
        <f t="shared" si="367"/>
        <v>No</v>
      </c>
      <c r="AD1544" t="str">
        <f t="shared" si="368"/>
        <v>Obesity</v>
      </c>
      <c r="AE1544" t="str">
        <f t="shared" si="369"/>
        <v>Prediabetes</v>
      </c>
      <c r="AF1544" t="str">
        <f t="shared" si="370"/>
        <v>17-Jul-1978</v>
      </c>
      <c r="AG1544" s="18">
        <f>VLOOKUP($U1544,$A1543:$Q$2344,13,FALSE)</f>
        <v>13101.74</v>
      </c>
      <c r="AH1544" t="str">
        <f t="shared" si="371"/>
        <v>tier - 3</v>
      </c>
      <c r="AI1544" t="str">
        <f t="shared" si="372"/>
        <v>tier - 2</v>
      </c>
      <c r="AJ1544" t="str">
        <f t="shared" si="373"/>
        <v>R1026</v>
      </c>
      <c r="AK1544">
        <f t="shared" si="374"/>
        <v>44</v>
      </c>
    </row>
    <row r="1545" spans="1:37" ht="15.6" x14ac:dyDescent="0.3">
      <c r="A1545" s="1" t="s">
        <v>827</v>
      </c>
      <c r="B1545" t="s">
        <v>7840</v>
      </c>
      <c r="C1545">
        <v>34.104999999999997</v>
      </c>
      <c r="D1545">
        <v>5.93</v>
      </c>
      <c r="E1545" t="s">
        <v>2380</v>
      </c>
      <c r="F1545" t="s">
        <v>2380</v>
      </c>
      <c r="G1545" t="s">
        <v>2380</v>
      </c>
      <c r="H1545">
        <v>0</v>
      </c>
      <c r="I1545" t="s">
        <v>2380</v>
      </c>
      <c r="J1545" t="s">
        <v>8344</v>
      </c>
      <c r="K1545" t="s">
        <v>8349</v>
      </c>
      <c r="L1545" t="s">
        <v>9783</v>
      </c>
      <c r="M1545" s="15">
        <v>13110.79</v>
      </c>
      <c r="N1545" t="s">
        <v>12</v>
      </c>
      <c r="O1545" t="s">
        <v>11</v>
      </c>
      <c r="P1545" t="s">
        <v>42</v>
      </c>
      <c r="Q1545">
        <v>51</v>
      </c>
      <c r="U1545" s="1" t="s">
        <v>827</v>
      </c>
      <c r="V1545" t="str">
        <f t="shared" si="360"/>
        <v>Mancebo Garcia</v>
      </c>
      <c r="W1545">
        <f t="shared" si="361"/>
        <v>34.104999999999997</v>
      </c>
      <c r="X1545">
        <f t="shared" si="362"/>
        <v>5.93</v>
      </c>
      <c r="Y1545" t="str">
        <f t="shared" si="363"/>
        <v>No</v>
      </c>
      <c r="Z1545" t="str">
        <f t="shared" si="364"/>
        <v>No</v>
      </c>
      <c r="AA1545" t="str">
        <f t="shared" si="365"/>
        <v>No</v>
      </c>
      <c r="AB1545">
        <f t="shared" si="366"/>
        <v>0</v>
      </c>
      <c r="AC1545" t="str">
        <f t="shared" si="367"/>
        <v>No</v>
      </c>
      <c r="AD1545" t="str">
        <f t="shared" si="368"/>
        <v>Obesity</v>
      </c>
      <c r="AE1545" t="str">
        <f t="shared" si="369"/>
        <v>Prediabetes</v>
      </c>
      <c r="AF1545" t="str">
        <f t="shared" si="370"/>
        <v>30-Oct-1971</v>
      </c>
      <c r="AG1545" s="18">
        <f>VLOOKUP($U1545,$A1544:$Q$2344,13,FALSE)</f>
        <v>13110.79</v>
      </c>
      <c r="AH1545" t="str">
        <f t="shared" si="371"/>
        <v>tier - 3</v>
      </c>
      <c r="AI1545" t="str">
        <f t="shared" si="372"/>
        <v>tier - 2</v>
      </c>
      <c r="AJ1545" t="str">
        <f t="shared" si="373"/>
        <v>R1011</v>
      </c>
      <c r="AK1545">
        <f t="shared" si="374"/>
        <v>51</v>
      </c>
    </row>
    <row r="1546" spans="1:37" ht="15.6" x14ac:dyDescent="0.3">
      <c r="A1546" s="1" t="s">
        <v>826</v>
      </c>
      <c r="B1546" t="s">
        <v>6108</v>
      </c>
      <c r="C1546">
        <v>24.97</v>
      </c>
      <c r="D1546">
        <v>5.66</v>
      </c>
      <c r="E1546" t="s">
        <v>2380</v>
      </c>
      <c r="F1546" t="s">
        <v>2380</v>
      </c>
      <c r="G1546" t="s">
        <v>2380</v>
      </c>
      <c r="H1546">
        <v>0</v>
      </c>
      <c r="I1546" t="s">
        <v>2380</v>
      </c>
      <c r="J1546" t="s">
        <v>8345</v>
      </c>
      <c r="K1546" t="s">
        <v>8350</v>
      </c>
      <c r="L1546" t="s">
        <v>9784</v>
      </c>
      <c r="M1546" s="15">
        <v>13112.6</v>
      </c>
      <c r="N1546" t="s">
        <v>12</v>
      </c>
      <c r="O1546" t="s">
        <v>12</v>
      </c>
      <c r="P1546" t="s">
        <v>23</v>
      </c>
      <c r="Q1546">
        <v>60</v>
      </c>
      <c r="U1546" s="1" t="s">
        <v>826</v>
      </c>
      <c r="V1546" t="str">
        <f t="shared" si="360"/>
        <v>Keehan</v>
      </c>
      <c r="W1546">
        <f t="shared" si="361"/>
        <v>24.97</v>
      </c>
      <c r="X1546">
        <f t="shared" si="362"/>
        <v>5.66</v>
      </c>
      <c r="Y1546" t="str">
        <f t="shared" si="363"/>
        <v>No</v>
      </c>
      <c r="Z1546" t="str">
        <f t="shared" si="364"/>
        <v>No</v>
      </c>
      <c r="AA1546" t="str">
        <f t="shared" si="365"/>
        <v>No</v>
      </c>
      <c r="AB1546">
        <f t="shared" si="366"/>
        <v>0</v>
      </c>
      <c r="AC1546" t="str">
        <f t="shared" si="367"/>
        <v>No</v>
      </c>
      <c r="AD1546" t="str">
        <f t="shared" si="368"/>
        <v>Over weight</v>
      </c>
      <c r="AE1546" t="str">
        <f t="shared" si="369"/>
        <v>Normal</v>
      </c>
      <c r="AF1546" t="str">
        <f t="shared" si="370"/>
        <v>2-Aug-1962</v>
      </c>
      <c r="AG1546" s="18">
        <f>VLOOKUP($U1546,$A1545:$Q$2344,13,FALSE)</f>
        <v>13112.6</v>
      </c>
      <c r="AH1546" t="str">
        <f t="shared" si="371"/>
        <v>tier - 3</v>
      </c>
      <c r="AI1546" t="str">
        <f t="shared" si="372"/>
        <v>tier - 3</v>
      </c>
      <c r="AJ1546" t="str">
        <f t="shared" si="373"/>
        <v>R1012</v>
      </c>
      <c r="AK1546">
        <f t="shared" si="374"/>
        <v>60</v>
      </c>
    </row>
    <row r="1547" spans="1:37" ht="15.6" x14ac:dyDescent="0.3">
      <c r="A1547" s="1" t="s">
        <v>825</v>
      </c>
      <c r="B1547" t="s">
        <v>6109</v>
      </c>
      <c r="C1547">
        <v>34.799999999999997</v>
      </c>
      <c r="D1547">
        <v>4.1900000000000004</v>
      </c>
      <c r="E1547" t="s">
        <v>2380</v>
      </c>
      <c r="F1547" t="s">
        <v>2380</v>
      </c>
      <c r="G1547" t="s">
        <v>2380</v>
      </c>
      <c r="H1547">
        <v>1</v>
      </c>
      <c r="I1547" t="s">
        <v>2380</v>
      </c>
      <c r="J1547" t="s">
        <v>8344</v>
      </c>
      <c r="K1547" t="s">
        <v>8350</v>
      </c>
      <c r="L1547" t="s">
        <v>9043</v>
      </c>
      <c r="M1547" s="15">
        <v>13113.51</v>
      </c>
      <c r="N1547" t="s">
        <v>12</v>
      </c>
      <c r="O1547" t="s">
        <v>11</v>
      </c>
      <c r="P1547" t="s">
        <v>535</v>
      </c>
      <c r="Q1547">
        <v>30</v>
      </c>
      <c r="U1547" s="1" t="s">
        <v>825</v>
      </c>
      <c r="V1547" t="str">
        <f t="shared" si="360"/>
        <v>Mahaney</v>
      </c>
      <c r="W1547">
        <f t="shared" si="361"/>
        <v>34.799999999999997</v>
      </c>
      <c r="X1547">
        <f t="shared" si="362"/>
        <v>4.1900000000000004</v>
      </c>
      <c r="Y1547" t="str">
        <f t="shared" si="363"/>
        <v>No</v>
      </c>
      <c r="Z1547" t="str">
        <f t="shared" si="364"/>
        <v>No</v>
      </c>
      <c r="AA1547" t="str">
        <f t="shared" si="365"/>
        <v>No</v>
      </c>
      <c r="AB1547">
        <f t="shared" si="366"/>
        <v>1</v>
      </c>
      <c r="AC1547" t="str">
        <f t="shared" si="367"/>
        <v>No</v>
      </c>
      <c r="AD1547" t="str">
        <f t="shared" si="368"/>
        <v>Obesity</v>
      </c>
      <c r="AE1547" t="str">
        <f t="shared" si="369"/>
        <v>Normal</v>
      </c>
      <c r="AF1547" t="str">
        <f t="shared" si="370"/>
        <v>12-Aug-1992</v>
      </c>
      <c r="AG1547" s="18">
        <f>VLOOKUP($U1547,$A1546:$Q$2344,13,FALSE)</f>
        <v>13113.51</v>
      </c>
      <c r="AH1547" t="str">
        <f t="shared" si="371"/>
        <v>tier - 3</v>
      </c>
      <c r="AI1547" t="str">
        <f t="shared" si="372"/>
        <v>tier - 2</v>
      </c>
      <c r="AJ1547" t="str">
        <f t="shared" si="373"/>
        <v>R1026</v>
      </c>
      <c r="AK1547">
        <f t="shared" si="374"/>
        <v>30</v>
      </c>
    </row>
    <row r="1548" spans="1:37" ht="15.6" x14ac:dyDescent="0.3">
      <c r="A1548" s="1" t="s">
        <v>824</v>
      </c>
      <c r="B1548" t="s">
        <v>6110</v>
      </c>
      <c r="C1548">
        <v>32.965000000000003</v>
      </c>
      <c r="D1548">
        <v>9.2100000000000009</v>
      </c>
      <c r="E1548" t="s">
        <v>2381</v>
      </c>
      <c r="F1548" t="s">
        <v>2380</v>
      </c>
      <c r="G1548" t="s">
        <v>2380</v>
      </c>
      <c r="H1548">
        <v>0</v>
      </c>
      <c r="I1548" t="s">
        <v>2380</v>
      </c>
      <c r="J1548" t="s">
        <v>8344</v>
      </c>
      <c r="K1548" t="s">
        <v>8348</v>
      </c>
      <c r="L1548" t="s">
        <v>9785</v>
      </c>
      <c r="M1548" s="15">
        <v>13116.84</v>
      </c>
      <c r="N1548" t="s">
        <v>12</v>
      </c>
      <c r="O1548" t="s">
        <v>16</v>
      </c>
      <c r="P1548" t="s">
        <v>23</v>
      </c>
      <c r="Q1548">
        <v>59</v>
      </c>
      <c r="U1548" s="1" t="s">
        <v>824</v>
      </c>
      <c r="V1548" t="str">
        <f t="shared" si="360"/>
        <v>Nolan</v>
      </c>
      <c r="W1548">
        <f t="shared" si="361"/>
        <v>32.965000000000003</v>
      </c>
      <c r="X1548">
        <f t="shared" si="362"/>
        <v>9.2100000000000009</v>
      </c>
      <c r="Y1548" t="str">
        <f t="shared" si="363"/>
        <v>Yes</v>
      </c>
      <c r="Z1548" t="str">
        <f t="shared" si="364"/>
        <v>No</v>
      </c>
      <c r="AA1548" t="str">
        <f t="shared" si="365"/>
        <v>No</v>
      </c>
      <c r="AB1548">
        <f t="shared" si="366"/>
        <v>0</v>
      </c>
      <c r="AC1548" t="str">
        <f t="shared" si="367"/>
        <v>No</v>
      </c>
      <c r="AD1548" t="str">
        <f t="shared" si="368"/>
        <v>Obesity</v>
      </c>
      <c r="AE1548" t="str">
        <f t="shared" si="369"/>
        <v>Diabetes</v>
      </c>
      <c r="AF1548" t="str">
        <f t="shared" si="370"/>
        <v>14-Sep-1963</v>
      </c>
      <c r="AG1548" s="18">
        <f>VLOOKUP($U1548,$A1547:$Q$2344,13,FALSE)</f>
        <v>13116.84</v>
      </c>
      <c r="AH1548" t="str">
        <f t="shared" si="371"/>
        <v>tier - 3</v>
      </c>
      <c r="AI1548" t="str">
        <f t="shared" si="372"/>
        <v>tier - 1</v>
      </c>
      <c r="AJ1548" t="str">
        <f t="shared" si="373"/>
        <v>R1012</v>
      </c>
      <c r="AK1548">
        <f t="shared" si="374"/>
        <v>59</v>
      </c>
    </row>
    <row r="1549" spans="1:37" ht="15.6" x14ac:dyDescent="0.3">
      <c r="A1549" s="1" t="s">
        <v>823</v>
      </c>
      <c r="B1549" t="s">
        <v>6111</v>
      </c>
      <c r="C1549">
        <v>27.265000000000001</v>
      </c>
      <c r="D1549">
        <v>5.51</v>
      </c>
      <c r="E1549" t="s">
        <v>2380</v>
      </c>
      <c r="F1549" t="s">
        <v>2380</v>
      </c>
      <c r="G1549" t="s">
        <v>2380</v>
      </c>
      <c r="H1549">
        <v>1</v>
      </c>
      <c r="I1549" t="s">
        <v>2380</v>
      </c>
      <c r="J1549" t="s">
        <v>8345</v>
      </c>
      <c r="K1549" t="s">
        <v>8350</v>
      </c>
      <c r="L1549" t="s">
        <v>9786</v>
      </c>
      <c r="M1549" s="15">
        <v>13126.68</v>
      </c>
      <c r="N1549" t="s">
        <v>12</v>
      </c>
      <c r="O1549" t="s">
        <v>12</v>
      </c>
      <c r="P1549" t="s">
        <v>42</v>
      </c>
      <c r="Q1549">
        <v>23</v>
      </c>
      <c r="U1549" s="1" t="s">
        <v>823</v>
      </c>
      <c r="V1549" t="str">
        <f t="shared" si="360"/>
        <v>Sobrino</v>
      </c>
      <c r="W1549">
        <f t="shared" si="361"/>
        <v>27.265000000000001</v>
      </c>
      <c r="X1549">
        <f t="shared" si="362"/>
        <v>5.51</v>
      </c>
      <c r="Y1549" t="str">
        <f t="shared" si="363"/>
        <v>No</v>
      </c>
      <c r="Z1549" t="str">
        <f t="shared" si="364"/>
        <v>No</v>
      </c>
      <c r="AA1549" t="str">
        <f t="shared" si="365"/>
        <v>No</v>
      </c>
      <c r="AB1549">
        <f t="shared" si="366"/>
        <v>1</v>
      </c>
      <c r="AC1549" t="str">
        <f t="shared" si="367"/>
        <v>No</v>
      </c>
      <c r="AD1549" t="str">
        <f t="shared" si="368"/>
        <v>Over weight</v>
      </c>
      <c r="AE1549" t="str">
        <f t="shared" si="369"/>
        <v>Normal</v>
      </c>
      <c r="AF1549" t="str">
        <f t="shared" si="370"/>
        <v>16-Aug-1999</v>
      </c>
      <c r="AG1549" s="18">
        <f>VLOOKUP($U1549,$A1548:$Q$2344,13,FALSE)</f>
        <v>13126.68</v>
      </c>
      <c r="AH1549" t="str">
        <f t="shared" si="371"/>
        <v>tier - 3</v>
      </c>
      <c r="AI1549" t="str">
        <f t="shared" si="372"/>
        <v>tier - 3</v>
      </c>
      <c r="AJ1549" t="str">
        <f t="shared" si="373"/>
        <v>R1011</v>
      </c>
      <c r="AK1549">
        <f t="shared" si="374"/>
        <v>23</v>
      </c>
    </row>
    <row r="1550" spans="1:37" ht="15.6" x14ac:dyDescent="0.3">
      <c r="A1550" s="1" t="s">
        <v>822</v>
      </c>
      <c r="B1550" t="s">
        <v>5966</v>
      </c>
      <c r="C1550">
        <v>17.059999999999999</v>
      </c>
      <c r="D1550">
        <v>8.5</v>
      </c>
      <c r="E1550" t="s">
        <v>2380</v>
      </c>
      <c r="F1550" t="s">
        <v>2380</v>
      </c>
      <c r="G1550" t="s">
        <v>2380</v>
      </c>
      <c r="H1550">
        <v>0</v>
      </c>
      <c r="I1550" t="s">
        <v>2380</v>
      </c>
      <c r="J1550" t="s">
        <v>8347</v>
      </c>
      <c r="K1550" t="s">
        <v>8348</v>
      </c>
      <c r="L1550" t="s">
        <v>9787</v>
      </c>
      <c r="M1550" s="15">
        <v>13129.6</v>
      </c>
      <c r="N1550" t="s">
        <v>12</v>
      </c>
      <c r="O1550" t="s">
        <v>11</v>
      </c>
      <c r="P1550" t="s">
        <v>356</v>
      </c>
      <c r="Q1550">
        <v>61</v>
      </c>
      <c r="U1550" s="1" t="s">
        <v>822</v>
      </c>
      <c r="V1550" t="str">
        <f t="shared" si="360"/>
        <v>Gennaro</v>
      </c>
      <c r="W1550">
        <f t="shared" si="361"/>
        <v>17.059999999999999</v>
      </c>
      <c r="X1550">
        <f t="shared" si="362"/>
        <v>8.5</v>
      </c>
      <c r="Y1550" t="str">
        <f t="shared" si="363"/>
        <v>No</v>
      </c>
      <c r="Z1550" t="str">
        <f t="shared" si="364"/>
        <v>No</v>
      </c>
      <c r="AA1550" t="str">
        <f t="shared" si="365"/>
        <v>No</v>
      </c>
      <c r="AB1550">
        <f t="shared" si="366"/>
        <v>0</v>
      </c>
      <c r="AC1550" t="str">
        <f t="shared" si="367"/>
        <v>No</v>
      </c>
      <c r="AD1550" t="str">
        <f t="shared" si="368"/>
        <v>Underweight</v>
      </c>
      <c r="AE1550" t="str">
        <f t="shared" si="369"/>
        <v>Diabetes</v>
      </c>
      <c r="AF1550" t="str">
        <f t="shared" si="370"/>
        <v>7-Sep-1961</v>
      </c>
      <c r="AG1550" s="18">
        <f>VLOOKUP($U1550,$A1549:$Q$2344,13,FALSE)</f>
        <v>13129.6</v>
      </c>
      <c r="AH1550" t="str">
        <f t="shared" si="371"/>
        <v>tier - 3</v>
      </c>
      <c r="AI1550" t="str">
        <f t="shared" si="372"/>
        <v>tier - 2</v>
      </c>
      <c r="AJ1550" t="str">
        <f t="shared" si="373"/>
        <v>R1017</v>
      </c>
      <c r="AK1550">
        <f t="shared" si="374"/>
        <v>61</v>
      </c>
    </row>
    <row r="1551" spans="1:37" ht="15.6" x14ac:dyDescent="0.3">
      <c r="A1551" s="1" t="s">
        <v>821</v>
      </c>
      <c r="B1551" t="s">
        <v>6112</v>
      </c>
      <c r="C1551">
        <v>36.29</v>
      </c>
      <c r="D1551">
        <v>6.23</v>
      </c>
      <c r="E1551" t="s">
        <v>2380</v>
      </c>
      <c r="F1551" t="s">
        <v>2380</v>
      </c>
      <c r="G1551" t="s">
        <v>2380</v>
      </c>
      <c r="H1551">
        <v>0</v>
      </c>
      <c r="I1551" t="s">
        <v>2380</v>
      </c>
      <c r="J1551" t="s">
        <v>8344</v>
      </c>
      <c r="K1551" t="s">
        <v>8349</v>
      </c>
      <c r="L1551" t="s">
        <v>9788</v>
      </c>
      <c r="M1551" s="15">
        <v>13143.34</v>
      </c>
      <c r="N1551" t="s">
        <v>12</v>
      </c>
      <c r="O1551" t="s">
        <v>11</v>
      </c>
      <c r="P1551" t="s">
        <v>516</v>
      </c>
      <c r="Q1551">
        <v>61</v>
      </c>
      <c r="U1551" s="1" t="s">
        <v>821</v>
      </c>
      <c r="V1551" t="str">
        <f t="shared" si="360"/>
        <v>Mayer</v>
      </c>
      <c r="W1551">
        <f t="shared" si="361"/>
        <v>36.29</v>
      </c>
      <c r="X1551">
        <f t="shared" si="362"/>
        <v>6.23</v>
      </c>
      <c r="Y1551" t="str">
        <f t="shared" si="363"/>
        <v>No</v>
      </c>
      <c r="Z1551" t="str">
        <f t="shared" si="364"/>
        <v>No</v>
      </c>
      <c r="AA1551" t="str">
        <f t="shared" si="365"/>
        <v>No</v>
      </c>
      <c r="AB1551">
        <f t="shared" si="366"/>
        <v>0</v>
      </c>
      <c r="AC1551" t="str">
        <f t="shared" si="367"/>
        <v>No</v>
      </c>
      <c r="AD1551" t="str">
        <f t="shared" si="368"/>
        <v>Obesity</v>
      </c>
      <c r="AE1551" t="str">
        <f t="shared" si="369"/>
        <v>Prediabetes</v>
      </c>
      <c r="AF1551" t="str">
        <f t="shared" si="370"/>
        <v>6-Dec-1961</v>
      </c>
      <c r="AG1551" s="18">
        <f>VLOOKUP($U1551,$A1550:$Q$2344,13,FALSE)</f>
        <v>13143.34</v>
      </c>
      <c r="AH1551" t="str">
        <f t="shared" si="371"/>
        <v>tier - 3</v>
      </c>
      <c r="AI1551" t="str">
        <f t="shared" si="372"/>
        <v>tier - 2</v>
      </c>
      <c r="AJ1551" t="str">
        <f t="shared" si="373"/>
        <v>R1020</v>
      </c>
      <c r="AK1551">
        <f t="shared" si="374"/>
        <v>61</v>
      </c>
    </row>
    <row r="1552" spans="1:37" ht="15.6" x14ac:dyDescent="0.3">
      <c r="A1552" s="1" t="s">
        <v>820</v>
      </c>
      <c r="B1552" t="s">
        <v>6113</v>
      </c>
      <c r="C1552">
        <v>28.594999999999999</v>
      </c>
      <c r="D1552">
        <v>8.5299999999999994</v>
      </c>
      <c r="E1552" t="s">
        <v>2381</v>
      </c>
      <c r="F1552" t="s">
        <v>2380</v>
      </c>
      <c r="G1552" t="s">
        <v>2380</v>
      </c>
      <c r="H1552">
        <v>1</v>
      </c>
      <c r="I1552" t="s">
        <v>2380</v>
      </c>
      <c r="J1552" t="s">
        <v>8345</v>
      </c>
      <c r="K1552" t="s">
        <v>8348</v>
      </c>
      <c r="L1552" t="s">
        <v>9788</v>
      </c>
      <c r="M1552" s="15">
        <v>13143.86</v>
      </c>
      <c r="N1552" t="s">
        <v>12</v>
      </c>
      <c r="O1552" t="s">
        <v>11</v>
      </c>
      <c r="P1552" t="s">
        <v>168</v>
      </c>
      <c r="Q1552">
        <v>61</v>
      </c>
      <c r="U1552" s="1" t="s">
        <v>820</v>
      </c>
      <c r="V1552" t="str">
        <f t="shared" si="360"/>
        <v>Becker</v>
      </c>
      <c r="W1552">
        <f t="shared" si="361"/>
        <v>28.594999999999999</v>
      </c>
      <c r="X1552">
        <f t="shared" si="362"/>
        <v>8.5299999999999994</v>
      </c>
      <c r="Y1552" t="str">
        <f t="shared" si="363"/>
        <v>Yes</v>
      </c>
      <c r="Z1552" t="str">
        <f t="shared" si="364"/>
        <v>No</v>
      </c>
      <c r="AA1552" t="str">
        <f t="shared" si="365"/>
        <v>No</v>
      </c>
      <c r="AB1552">
        <f t="shared" si="366"/>
        <v>1</v>
      </c>
      <c r="AC1552" t="str">
        <f t="shared" si="367"/>
        <v>No</v>
      </c>
      <c r="AD1552" t="str">
        <f t="shared" si="368"/>
        <v>Over weight</v>
      </c>
      <c r="AE1552" t="str">
        <f t="shared" si="369"/>
        <v>Diabetes</v>
      </c>
      <c r="AF1552" t="str">
        <f t="shared" si="370"/>
        <v>6-Dec-1961</v>
      </c>
      <c r="AG1552" s="18">
        <f>VLOOKUP($U1552,$A1551:$Q$2344,13,FALSE)</f>
        <v>13143.86</v>
      </c>
      <c r="AH1552" t="str">
        <f t="shared" si="371"/>
        <v>tier - 3</v>
      </c>
      <c r="AI1552" t="str">
        <f t="shared" si="372"/>
        <v>tier - 2</v>
      </c>
      <c r="AJ1552" t="str">
        <f t="shared" si="373"/>
        <v>R1016</v>
      </c>
      <c r="AK1552">
        <f t="shared" si="374"/>
        <v>61</v>
      </c>
    </row>
    <row r="1553" spans="1:37" ht="15.6" x14ac:dyDescent="0.3">
      <c r="A1553" s="1" t="s">
        <v>819</v>
      </c>
      <c r="B1553" t="s">
        <v>5878</v>
      </c>
      <c r="C1553">
        <v>17.8</v>
      </c>
      <c r="D1553">
        <v>5.75</v>
      </c>
      <c r="E1553" t="s">
        <v>2381</v>
      </c>
      <c r="F1553" t="s">
        <v>2380</v>
      </c>
      <c r="G1553" t="s">
        <v>2381</v>
      </c>
      <c r="H1553">
        <v>1</v>
      </c>
      <c r="I1553" t="s">
        <v>2380</v>
      </c>
      <c r="J1553" t="s">
        <v>8347</v>
      </c>
      <c r="K1553" t="s">
        <v>8349</v>
      </c>
      <c r="L1553" t="s">
        <v>9789</v>
      </c>
      <c r="M1553" s="15">
        <v>13204.29</v>
      </c>
      <c r="N1553" t="s">
        <v>12</v>
      </c>
      <c r="O1553" t="s">
        <v>16</v>
      </c>
      <c r="P1553" t="s">
        <v>247</v>
      </c>
      <c r="Q1553">
        <v>60</v>
      </c>
      <c r="U1553" s="1" t="s">
        <v>819</v>
      </c>
      <c r="V1553" t="str">
        <f t="shared" si="360"/>
        <v>Moore</v>
      </c>
      <c r="W1553">
        <f t="shared" si="361"/>
        <v>17.8</v>
      </c>
      <c r="X1553">
        <f t="shared" si="362"/>
        <v>5.75</v>
      </c>
      <c r="Y1553" t="str">
        <f t="shared" si="363"/>
        <v>Yes</v>
      </c>
      <c r="Z1553" t="str">
        <f t="shared" si="364"/>
        <v>No</v>
      </c>
      <c r="AA1553" t="str">
        <f t="shared" si="365"/>
        <v>Yes</v>
      </c>
      <c r="AB1553">
        <f t="shared" si="366"/>
        <v>1</v>
      </c>
      <c r="AC1553" t="str">
        <f t="shared" si="367"/>
        <v>No</v>
      </c>
      <c r="AD1553" t="str">
        <f t="shared" si="368"/>
        <v>Underweight</v>
      </c>
      <c r="AE1553" t="str">
        <f t="shared" si="369"/>
        <v>Prediabetes</v>
      </c>
      <c r="AF1553" t="str">
        <f t="shared" si="370"/>
        <v>5-Aug-1962</v>
      </c>
      <c r="AG1553" s="18">
        <f>VLOOKUP($U1553,$A1552:$Q$2344,13,FALSE)</f>
        <v>13204.29</v>
      </c>
      <c r="AH1553" t="str">
        <f t="shared" si="371"/>
        <v>tier - 3</v>
      </c>
      <c r="AI1553" t="str">
        <f t="shared" si="372"/>
        <v>tier - 1</v>
      </c>
      <c r="AJ1553" t="str">
        <f t="shared" si="373"/>
        <v>R1024</v>
      </c>
      <c r="AK1553">
        <f t="shared" si="374"/>
        <v>60</v>
      </c>
    </row>
    <row r="1554" spans="1:37" ht="15.6" x14ac:dyDescent="0.3">
      <c r="A1554" s="1" t="s">
        <v>818</v>
      </c>
      <c r="B1554" t="s">
        <v>6114</v>
      </c>
      <c r="C1554">
        <v>21.4</v>
      </c>
      <c r="D1554">
        <v>5.6</v>
      </c>
      <c r="E1554" t="s">
        <v>2380</v>
      </c>
      <c r="F1554" t="s">
        <v>2380</v>
      </c>
      <c r="G1554" t="s">
        <v>2380</v>
      </c>
      <c r="H1554">
        <v>0</v>
      </c>
      <c r="I1554" t="s">
        <v>2380</v>
      </c>
      <c r="J1554" t="s">
        <v>8346</v>
      </c>
      <c r="K1554" t="s">
        <v>8350</v>
      </c>
      <c r="L1554" t="s">
        <v>9790</v>
      </c>
      <c r="M1554" s="15">
        <v>13214.43</v>
      </c>
      <c r="N1554" t="s">
        <v>12</v>
      </c>
      <c r="O1554" t="s">
        <v>11</v>
      </c>
      <c r="P1554" t="s">
        <v>23</v>
      </c>
      <c r="Q1554">
        <v>40</v>
      </c>
      <c r="U1554" s="1" t="s">
        <v>818</v>
      </c>
      <c r="V1554" t="str">
        <f t="shared" si="360"/>
        <v>Platt</v>
      </c>
      <c r="W1554">
        <f t="shared" si="361"/>
        <v>21.4</v>
      </c>
      <c r="X1554">
        <f t="shared" si="362"/>
        <v>5.6</v>
      </c>
      <c r="Y1554" t="str">
        <f t="shared" si="363"/>
        <v>No</v>
      </c>
      <c r="Z1554" t="str">
        <f t="shared" si="364"/>
        <v>No</v>
      </c>
      <c r="AA1554" t="str">
        <f t="shared" si="365"/>
        <v>No</v>
      </c>
      <c r="AB1554">
        <f t="shared" si="366"/>
        <v>0</v>
      </c>
      <c r="AC1554" t="str">
        <f t="shared" si="367"/>
        <v>No</v>
      </c>
      <c r="AD1554" t="str">
        <f t="shared" si="368"/>
        <v>Normal weight</v>
      </c>
      <c r="AE1554" t="str">
        <f t="shared" si="369"/>
        <v>Normal</v>
      </c>
      <c r="AF1554" t="str">
        <f t="shared" si="370"/>
        <v>15-Oct-1982</v>
      </c>
      <c r="AG1554" s="18">
        <f>VLOOKUP($U1554,$A1553:$Q$2344,13,FALSE)</f>
        <v>13214.43</v>
      </c>
      <c r="AH1554" t="str">
        <f t="shared" si="371"/>
        <v>tier - 3</v>
      </c>
      <c r="AI1554" t="str">
        <f t="shared" si="372"/>
        <v>tier - 2</v>
      </c>
      <c r="AJ1554" t="str">
        <f t="shared" si="373"/>
        <v>R1012</v>
      </c>
      <c r="AK1554">
        <f t="shared" si="374"/>
        <v>40</v>
      </c>
    </row>
    <row r="1555" spans="1:37" ht="15.6" x14ac:dyDescent="0.3">
      <c r="A1555" s="1" t="s">
        <v>817</v>
      </c>
      <c r="B1555" t="s">
        <v>6115</v>
      </c>
      <c r="C1555">
        <v>23.01</v>
      </c>
      <c r="D1555">
        <v>4.68</v>
      </c>
      <c r="E1555" t="s">
        <v>2380</v>
      </c>
      <c r="F1555" t="s">
        <v>2380</v>
      </c>
      <c r="G1555" t="s">
        <v>2380</v>
      </c>
      <c r="H1555">
        <v>0</v>
      </c>
      <c r="I1555" t="s">
        <v>2380</v>
      </c>
      <c r="J1555" t="s">
        <v>8346</v>
      </c>
      <c r="K1555" t="s">
        <v>8350</v>
      </c>
      <c r="L1555" t="s">
        <v>9791</v>
      </c>
      <c r="M1555" s="15">
        <v>13217.09</v>
      </c>
      <c r="N1555" t="s">
        <v>12</v>
      </c>
      <c r="O1555" t="s">
        <v>16</v>
      </c>
      <c r="P1555" t="s">
        <v>247</v>
      </c>
      <c r="Q1555">
        <v>60</v>
      </c>
      <c r="U1555" s="1" t="s">
        <v>817</v>
      </c>
      <c r="V1555" t="str">
        <f t="shared" si="360"/>
        <v>Brodeur</v>
      </c>
      <c r="W1555">
        <f t="shared" si="361"/>
        <v>23.01</v>
      </c>
      <c r="X1555">
        <f t="shared" si="362"/>
        <v>4.68</v>
      </c>
      <c r="Y1555" t="str">
        <f t="shared" si="363"/>
        <v>No</v>
      </c>
      <c r="Z1555" t="str">
        <f t="shared" si="364"/>
        <v>No</v>
      </c>
      <c r="AA1555" t="str">
        <f t="shared" si="365"/>
        <v>No</v>
      </c>
      <c r="AB1555">
        <f t="shared" si="366"/>
        <v>0</v>
      </c>
      <c r="AC1555" t="str">
        <f t="shared" si="367"/>
        <v>No</v>
      </c>
      <c r="AD1555" t="str">
        <f t="shared" si="368"/>
        <v>Normal weight</v>
      </c>
      <c r="AE1555" t="str">
        <f t="shared" si="369"/>
        <v>Normal</v>
      </c>
      <c r="AF1555" t="str">
        <f t="shared" si="370"/>
        <v>7-Dec-1962</v>
      </c>
      <c r="AG1555" s="18">
        <f>VLOOKUP($U1555,$A1554:$Q$2344,13,FALSE)</f>
        <v>13217.09</v>
      </c>
      <c r="AH1555" t="str">
        <f t="shared" si="371"/>
        <v>tier - 3</v>
      </c>
      <c r="AI1555" t="str">
        <f t="shared" si="372"/>
        <v>tier - 1</v>
      </c>
      <c r="AJ1555" t="str">
        <f t="shared" si="373"/>
        <v>R1024</v>
      </c>
      <c r="AK1555">
        <f t="shared" si="374"/>
        <v>60</v>
      </c>
    </row>
    <row r="1556" spans="1:37" ht="15.6" x14ac:dyDescent="0.3">
      <c r="A1556" s="1" t="s">
        <v>816</v>
      </c>
      <c r="B1556" t="s">
        <v>7849</v>
      </c>
      <c r="C1556">
        <v>19.86</v>
      </c>
      <c r="D1556">
        <v>5.62</v>
      </c>
      <c r="E1556" t="s">
        <v>2381</v>
      </c>
      <c r="F1556" t="s">
        <v>2380</v>
      </c>
      <c r="G1556" t="s">
        <v>2380</v>
      </c>
      <c r="H1556">
        <v>0</v>
      </c>
      <c r="I1556" t="s">
        <v>2380</v>
      </c>
      <c r="J1556" t="s">
        <v>8346</v>
      </c>
      <c r="K1556" t="s">
        <v>8350</v>
      </c>
      <c r="L1556" t="s">
        <v>9792</v>
      </c>
      <c r="M1556" s="15">
        <v>13224.06</v>
      </c>
      <c r="N1556" t="s">
        <v>12</v>
      </c>
      <c r="O1556" t="s">
        <v>12</v>
      </c>
      <c r="P1556" t="s">
        <v>247</v>
      </c>
      <c r="Q1556">
        <v>57</v>
      </c>
      <c r="U1556" s="1" t="s">
        <v>816</v>
      </c>
      <c r="V1556" t="str">
        <f t="shared" si="360"/>
        <v>Knight Pech</v>
      </c>
      <c r="W1556">
        <f t="shared" si="361"/>
        <v>19.86</v>
      </c>
      <c r="X1556">
        <f t="shared" si="362"/>
        <v>5.62</v>
      </c>
      <c r="Y1556" t="str">
        <f t="shared" si="363"/>
        <v>Yes</v>
      </c>
      <c r="Z1556" t="str">
        <f t="shared" si="364"/>
        <v>No</v>
      </c>
      <c r="AA1556" t="str">
        <f t="shared" si="365"/>
        <v>No</v>
      </c>
      <c r="AB1556">
        <f t="shared" si="366"/>
        <v>0</v>
      </c>
      <c r="AC1556" t="str">
        <f t="shared" si="367"/>
        <v>No</v>
      </c>
      <c r="AD1556" t="str">
        <f t="shared" si="368"/>
        <v>Normal weight</v>
      </c>
      <c r="AE1556" t="str">
        <f t="shared" si="369"/>
        <v>Normal</v>
      </c>
      <c r="AF1556" t="str">
        <f t="shared" si="370"/>
        <v>13-Nov-1965</v>
      </c>
      <c r="AG1556" s="18">
        <f>VLOOKUP($U1556,$A1555:$Q$2344,13,FALSE)</f>
        <v>13224.06</v>
      </c>
      <c r="AH1556" t="str">
        <f t="shared" si="371"/>
        <v>tier - 3</v>
      </c>
      <c r="AI1556" t="str">
        <f t="shared" si="372"/>
        <v>tier - 3</v>
      </c>
      <c r="AJ1556" t="str">
        <f t="shared" si="373"/>
        <v>R1024</v>
      </c>
      <c r="AK1556">
        <f t="shared" si="374"/>
        <v>57</v>
      </c>
    </row>
    <row r="1557" spans="1:37" ht="15.6" x14ac:dyDescent="0.3">
      <c r="A1557" s="1" t="s">
        <v>815</v>
      </c>
      <c r="B1557" t="s">
        <v>5737</v>
      </c>
      <c r="C1557">
        <v>33.58</v>
      </c>
      <c r="D1557">
        <v>5.08</v>
      </c>
      <c r="E1557" t="s">
        <v>2380</v>
      </c>
      <c r="F1557" t="s">
        <v>2380</v>
      </c>
      <c r="G1557" t="s">
        <v>2380</v>
      </c>
      <c r="H1557">
        <v>0</v>
      </c>
      <c r="I1557" t="s">
        <v>2380</v>
      </c>
      <c r="J1557" t="s">
        <v>8344</v>
      </c>
      <c r="K1557" t="s">
        <v>8350</v>
      </c>
      <c r="L1557" t="s">
        <v>9793</v>
      </c>
      <c r="M1557" s="15">
        <v>13224.69</v>
      </c>
      <c r="N1557" t="s">
        <v>12</v>
      </c>
      <c r="O1557" t="s">
        <v>11</v>
      </c>
      <c r="P1557" t="s">
        <v>42</v>
      </c>
      <c r="Q1557">
        <v>60</v>
      </c>
      <c r="U1557" s="1" t="s">
        <v>815</v>
      </c>
      <c r="V1557" t="str">
        <f t="shared" si="360"/>
        <v>Richter</v>
      </c>
      <c r="W1557">
        <f t="shared" si="361"/>
        <v>33.58</v>
      </c>
      <c r="X1557">
        <f t="shared" si="362"/>
        <v>5.08</v>
      </c>
      <c r="Y1557" t="str">
        <f t="shared" si="363"/>
        <v>No</v>
      </c>
      <c r="Z1557" t="str">
        <f t="shared" si="364"/>
        <v>No</v>
      </c>
      <c r="AA1557" t="str">
        <f t="shared" si="365"/>
        <v>No</v>
      </c>
      <c r="AB1557">
        <f t="shared" si="366"/>
        <v>0</v>
      </c>
      <c r="AC1557" t="str">
        <f t="shared" si="367"/>
        <v>No</v>
      </c>
      <c r="AD1557" t="str">
        <f t="shared" si="368"/>
        <v>Obesity</v>
      </c>
      <c r="AE1557" t="str">
        <f t="shared" si="369"/>
        <v>Normal</v>
      </c>
      <c r="AF1557" t="str">
        <f t="shared" si="370"/>
        <v>24-Nov-1962</v>
      </c>
      <c r="AG1557" s="18">
        <f>VLOOKUP($U1557,$A1556:$Q$2344,13,FALSE)</f>
        <v>13224.69</v>
      </c>
      <c r="AH1557" t="str">
        <f t="shared" si="371"/>
        <v>tier - 3</v>
      </c>
      <c r="AI1557" t="str">
        <f t="shared" si="372"/>
        <v>tier - 2</v>
      </c>
      <c r="AJ1557" t="str">
        <f t="shared" si="373"/>
        <v>R1011</v>
      </c>
      <c r="AK1557">
        <f t="shared" si="374"/>
        <v>60</v>
      </c>
    </row>
    <row r="1558" spans="1:37" ht="15.6" x14ac:dyDescent="0.3">
      <c r="A1558" s="1" t="s">
        <v>814</v>
      </c>
      <c r="B1558" t="s">
        <v>6116</v>
      </c>
      <c r="C1558">
        <v>29.81</v>
      </c>
      <c r="D1558">
        <v>5.28</v>
      </c>
      <c r="E1558" t="s">
        <v>2380</v>
      </c>
      <c r="F1558" t="s">
        <v>2380</v>
      </c>
      <c r="G1558" t="s">
        <v>2380</v>
      </c>
      <c r="H1558">
        <v>0</v>
      </c>
      <c r="I1558" t="s">
        <v>2380</v>
      </c>
      <c r="J1558" t="s">
        <v>8345</v>
      </c>
      <c r="K1558" t="s">
        <v>8350</v>
      </c>
      <c r="L1558" t="s">
        <v>9794</v>
      </c>
      <c r="M1558" s="15">
        <v>13228.85</v>
      </c>
      <c r="N1558" t="s">
        <v>12</v>
      </c>
      <c r="O1558" t="s">
        <v>12</v>
      </c>
      <c r="P1558" t="s">
        <v>249</v>
      </c>
      <c r="Q1558">
        <v>60</v>
      </c>
      <c r="U1558" s="1" t="s">
        <v>814</v>
      </c>
      <c r="V1558" t="str">
        <f t="shared" si="360"/>
        <v>Jubinski</v>
      </c>
      <c r="W1558">
        <f t="shared" si="361"/>
        <v>29.81</v>
      </c>
      <c r="X1558">
        <f t="shared" si="362"/>
        <v>5.28</v>
      </c>
      <c r="Y1558" t="str">
        <f t="shared" si="363"/>
        <v>No</v>
      </c>
      <c r="Z1558" t="str">
        <f t="shared" si="364"/>
        <v>No</v>
      </c>
      <c r="AA1558" t="str">
        <f t="shared" si="365"/>
        <v>No</v>
      </c>
      <c r="AB1558">
        <f t="shared" si="366"/>
        <v>0</v>
      </c>
      <c r="AC1558" t="str">
        <f t="shared" si="367"/>
        <v>No</v>
      </c>
      <c r="AD1558" t="str">
        <f t="shared" si="368"/>
        <v>Over weight</v>
      </c>
      <c r="AE1558" t="str">
        <f t="shared" si="369"/>
        <v>Normal</v>
      </c>
      <c r="AF1558" t="str">
        <f t="shared" si="370"/>
        <v>11-Oct-1962</v>
      </c>
      <c r="AG1558" s="18">
        <f>VLOOKUP($U1558,$A1557:$Q$2344,13,FALSE)</f>
        <v>13228.85</v>
      </c>
      <c r="AH1558" t="str">
        <f t="shared" si="371"/>
        <v>tier - 3</v>
      </c>
      <c r="AI1558" t="str">
        <f t="shared" si="372"/>
        <v>tier - 3</v>
      </c>
      <c r="AJ1558" t="str">
        <f t="shared" si="373"/>
        <v>R1023</v>
      </c>
      <c r="AK1558">
        <f t="shared" si="374"/>
        <v>60</v>
      </c>
    </row>
    <row r="1559" spans="1:37" ht="15.6" x14ac:dyDescent="0.3">
      <c r="A1559" s="1" t="s">
        <v>813</v>
      </c>
      <c r="B1559" t="s">
        <v>6117</v>
      </c>
      <c r="C1559">
        <v>27.4</v>
      </c>
      <c r="D1559">
        <v>4.6100000000000003</v>
      </c>
      <c r="E1559" t="s">
        <v>2380</v>
      </c>
      <c r="F1559" t="s">
        <v>2380</v>
      </c>
      <c r="G1559" t="s">
        <v>2380</v>
      </c>
      <c r="H1559">
        <v>0</v>
      </c>
      <c r="I1559" t="s">
        <v>2380</v>
      </c>
      <c r="J1559" t="s">
        <v>8345</v>
      </c>
      <c r="K1559" t="s">
        <v>8350</v>
      </c>
      <c r="L1559" t="s">
        <v>8672</v>
      </c>
      <c r="M1559" s="15">
        <v>13292.52</v>
      </c>
      <c r="N1559" t="s">
        <v>12</v>
      </c>
      <c r="O1559" t="s">
        <v>12</v>
      </c>
      <c r="P1559" t="s">
        <v>23</v>
      </c>
      <c r="Q1559">
        <v>28</v>
      </c>
      <c r="U1559" s="1" t="s">
        <v>813</v>
      </c>
      <c r="V1559" t="str">
        <f t="shared" si="360"/>
        <v>Wall</v>
      </c>
      <c r="W1559">
        <f t="shared" si="361"/>
        <v>27.4</v>
      </c>
      <c r="X1559">
        <f t="shared" si="362"/>
        <v>4.6100000000000003</v>
      </c>
      <c r="Y1559" t="str">
        <f t="shared" si="363"/>
        <v>No</v>
      </c>
      <c r="Z1559" t="str">
        <f t="shared" si="364"/>
        <v>No</v>
      </c>
      <c r="AA1559" t="str">
        <f t="shared" si="365"/>
        <v>No</v>
      </c>
      <c r="AB1559">
        <f t="shared" si="366"/>
        <v>0</v>
      </c>
      <c r="AC1559" t="str">
        <f t="shared" si="367"/>
        <v>No</v>
      </c>
      <c r="AD1559" t="str">
        <f t="shared" si="368"/>
        <v>Over weight</v>
      </c>
      <c r="AE1559" t="str">
        <f t="shared" si="369"/>
        <v>Normal</v>
      </c>
      <c r="AF1559" t="str">
        <f t="shared" si="370"/>
        <v>1-Jul-1994</v>
      </c>
      <c r="AG1559" s="18">
        <f>VLOOKUP($U1559,$A1558:$Q$2344,13,FALSE)</f>
        <v>13292.52</v>
      </c>
      <c r="AH1559" t="str">
        <f t="shared" si="371"/>
        <v>tier - 3</v>
      </c>
      <c r="AI1559" t="str">
        <f t="shared" si="372"/>
        <v>tier - 3</v>
      </c>
      <c r="AJ1559" t="str">
        <f t="shared" si="373"/>
        <v>R1012</v>
      </c>
      <c r="AK1559">
        <f t="shared" si="374"/>
        <v>28</v>
      </c>
    </row>
    <row r="1560" spans="1:37" ht="15.6" x14ac:dyDescent="0.3">
      <c r="A1560" s="1" t="s">
        <v>812</v>
      </c>
      <c r="B1560" t="s">
        <v>6118</v>
      </c>
      <c r="C1560">
        <v>17.98</v>
      </c>
      <c r="D1560">
        <v>6.57</v>
      </c>
      <c r="E1560" t="s">
        <v>2381</v>
      </c>
      <c r="F1560" t="s">
        <v>2380</v>
      </c>
      <c r="G1560" t="s">
        <v>2380</v>
      </c>
      <c r="H1560">
        <v>2</v>
      </c>
      <c r="I1560" t="s">
        <v>2380</v>
      </c>
      <c r="J1560" t="s">
        <v>8347</v>
      </c>
      <c r="K1560" t="s">
        <v>8348</v>
      </c>
      <c r="L1560" t="s">
        <v>9795</v>
      </c>
      <c r="M1560" s="15">
        <v>13333.71</v>
      </c>
      <c r="N1560" t="s">
        <v>12</v>
      </c>
      <c r="O1560" t="s">
        <v>11</v>
      </c>
      <c r="P1560" t="s">
        <v>23</v>
      </c>
      <c r="Q1560">
        <v>46</v>
      </c>
      <c r="U1560" s="1" t="s">
        <v>812</v>
      </c>
      <c r="V1560" t="str">
        <f t="shared" si="360"/>
        <v>McKay</v>
      </c>
      <c r="W1560">
        <f t="shared" si="361"/>
        <v>17.98</v>
      </c>
      <c r="X1560">
        <f t="shared" si="362"/>
        <v>6.57</v>
      </c>
      <c r="Y1560" t="str">
        <f t="shared" si="363"/>
        <v>Yes</v>
      </c>
      <c r="Z1560" t="str">
        <f t="shared" si="364"/>
        <v>No</v>
      </c>
      <c r="AA1560" t="str">
        <f t="shared" si="365"/>
        <v>No</v>
      </c>
      <c r="AB1560">
        <f t="shared" si="366"/>
        <v>2</v>
      </c>
      <c r="AC1560" t="str">
        <f t="shared" si="367"/>
        <v>No</v>
      </c>
      <c r="AD1560" t="str">
        <f t="shared" si="368"/>
        <v>Underweight</v>
      </c>
      <c r="AE1560" t="str">
        <f t="shared" si="369"/>
        <v>Diabetes</v>
      </c>
      <c r="AF1560" t="str">
        <f t="shared" si="370"/>
        <v>23-Aug-1976</v>
      </c>
      <c r="AG1560" s="18">
        <f>VLOOKUP($U1560,$A1559:$Q$2344,13,FALSE)</f>
        <v>13333.71</v>
      </c>
      <c r="AH1560" t="str">
        <f t="shared" si="371"/>
        <v>tier - 3</v>
      </c>
      <c r="AI1560" t="str">
        <f t="shared" si="372"/>
        <v>tier - 2</v>
      </c>
      <c r="AJ1560" t="str">
        <f t="shared" si="373"/>
        <v>R1012</v>
      </c>
      <c r="AK1560">
        <f t="shared" si="374"/>
        <v>46</v>
      </c>
    </row>
    <row r="1561" spans="1:37" ht="15.6" x14ac:dyDescent="0.3">
      <c r="A1561" s="1" t="s">
        <v>811</v>
      </c>
      <c r="B1561" t="s">
        <v>6119</v>
      </c>
      <c r="C1561">
        <v>37.9</v>
      </c>
      <c r="D1561">
        <v>5.83</v>
      </c>
      <c r="E1561" t="s">
        <v>2380</v>
      </c>
      <c r="F1561" t="s">
        <v>2380</v>
      </c>
      <c r="G1561" t="s">
        <v>2380</v>
      </c>
      <c r="H1561">
        <v>0</v>
      </c>
      <c r="I1561" t="s">
        <v>2380</v>
      </c>
      <c r="J1561" t="s">
        <v>8344</v>
      </c>
      <c r="K1561" t="s">
        <v>8349</v>
      </c>
      <c r="L1561" t="s">
        <v>9796</v>
      </c>
      <c r="M1561" s="15">
        <v>13352.1</v>
      </c>
      <c r="N1561" t="s">
        <v>12</v>
      </c>
      <c r="O1561" t="s">
        <v>16</v>
      </c>
      <c r="P1561" t="s">
        <v>23</v>
      </c>
      <c r="Q1561">
        <v>62</v>
      </c>
      <c r="U1561" s="1" t="s">
        <v>811</v>
      </c>
      <c r="V1561" t="str">
        <f t="shared" si="360"/>
        <v>Oh</v>
      </c>
      <c r="W1561">
        <f t="shared" si="361"/>
        <v>37.9</v>
      </c>
      <c r="X1561">
        <f t="shared" si="362"/>
        <v>5.83</v>
      </c>
      <c r="Y1561" t="str">
        <f t="shared" si="363"/>
        <v>No</v>
      </c>
      <c r="Z1561" t="str">
        <f t="shared" si="364"/>
        <v>No</v>
      </c>
      <c r="AA1561" t="str">
        <f t="shared" si="365"/>
        <v>No</v>
      </c>
      <c r="AB1561">
        <f t="shared" si="366"/>
        <v>0</v>
      </c>
      <c r="AC1561" t="str">
        <f t="shared" si="367"/>
        <v>No</v>
      </c>
      <c r="AD1561" t="str">
        <f t="shared" si="368"/>
        <v>Obesity</v>
      </c>
      <c r="AE1561" t="str">
        <f t="shared" si="369"/>
        <v>Prediabetes</v>
      </c>
      <c r="AF1561" t="str">
        <f t="shared" si="370"/>
        <v>11-Nov-1960</v>
      </c>
      <c r="AG1561" s="18">
        <f>VLOOKUP($U1561,$A1560:$Q$2344,13,FALSE)</f>
        <v>13352.1</v>
      </c>
      <c r="AH1561" t="str">
        <f t="shared" si="371"/>
        <v>tier - 3</v>
      </c>
      <c r="AI1561" t="str">
        <f t="shared" si="372"/>
        <v>tier - 1</v>
      </c>
      <c r="AJ1561" t="str">
        <f t="shared" si="373"/>
        <v>R1012</v>
      </c>
      <c r="AK1561">
        <f t="shared" si="374"/>
        <v>62</v>
      </c>
    </row>
    <row r="1562" spans="1:37" ht="15.6" x14ac:dyDescent="0.3">
      <c r="A1562" s="1" t="s">
        <v>810</v>
      </c>
      <c r="B1562" t="s">
        <v>6120</v>
      </c>
      <c r="C1562">
        <v>25.27</v>
      </c>
      <c r="D1562">
        <v>6.98</v>
      </c>
      <c r="E1562" t="s">
        <v>2381</v>
      </c>
      <c r="F1562" t="s">
        <v>2380</v>
      </c>
      <c r="G1562" t="s">
        <v>2380</v>
      </c>
      <c r="H1562">
        <v>0</v>
      </c>
      <c r="I1562" t="s">
        <v>2380</v>
      </c>
      <c r="J1562" t="s">
        <v>8345</v>
      </c>
      <c r="K1562" t="s">
        <v>8348</v>
      </c>
      <c r="L1562" t="s">
        <v>9797</v>
      </c>
      <c r="M1562" s="15">
        <v>13360.94</v>
      </c>
      <c r="N1562" t="s">
        <v>12</v>
      </c>
      <c r="O1562" t="s">
        <v>16</v>
      </c>
      <c r="P1562" t="s">
        <v>23</v>
      </c>
      <c r="Q1562">
        <v>32</v>
      </c>
      <c r="U1562" s="1" t="s">
        <v>810</v>
      </c>
      <c r="V1562" t="str">
        <f t="shared" si="360"/>
        <v>Kessell</v>
      </c>
      <c r="W1562">
        <f t="shared" si="361"/>
        <v>25.27</v>
      </c>
      <c r="X1562">
        <f t="shared" si="362"/>
        <v>6.98</v>
      </c>
      <c r="Y1562" t="str">
        <f t="shared" si="363"/>
        <v>Yes</v>
      </c>
      <c r="Z1562" t="str">
        <f t="shared" si="364"/>
        <v>No</v>
      </c>
      <c r="AA1562" t="str">
        <f t="shared" si="365"/>
        <v>No</v>
      </c>
      <c r="AB1562">
        <f t="shared" si="366"/>
        <v>0</v>
      </c>
      <c r="AC1562" t="str">
        <f t="shared" si="367"/>
        <v>No</v>
      </c>
      <c r="AD1562" t="str">
        <f t="shared" si="368"/>
        <v>Over weight</v>
      </c>
      <c r="AE1562" t="str">
        <f t="shared" si="369"/>
        <v>Diabetes</v>
      </c>
      <c r="AF1562" t="str">
        <f t="shared" si="370"/>
        <v>2-Oct-1990</v>
      </c>
      <c r="AG1562" s="18">
        <f>VLOOKUP($U1562,$A1561:$Q$2344,13,FALSE)</f>
        <v>13360.94</v>
      </c>
      <c r="AH1562" t="str">
        <f t="shared" si="371"/>
        <v>tier - 3</v>
      </c>
      <c r="AI1562" t="str">
        <f t="shared" si="372"/>
        <v>tier - 1</v>
      </c>
      <c r="AJ1562" t="str">
        <f t="shared" si="373"/>
        <v>R1012</v>
      </c>
      <c r="AK1562">
        <f t="shared" si="374"/>
        <v>32</v>
      </c>
    </row>
    <row r="1563" spans="1:37" ht="15.6" x14ac:dyDescent="0.3">
      <c r="A1563" s="1" t="s">
        <v>809</v>
      </c>
      <c r="B1563" t="s">
        <v>7854</v>
      </c>
      <c r="C1563">
        <v>29.26</v>
      </c>
      <c r="D1563">
        <v>4.03</v>
      </c>
      <c r="E1563" t="s">
        <v>2380</v>
      </c>
      <c r="F1563" t="s">
        <v>2380</v>
      </c>
      <c r="G1563" t="s">
        <v>2380</v>
      </c>
      <c r="H1563">
        <v>1</v>
      </c>
      <c r="I1563" t="s">
        <v>2380</v>
      </c>
      <c r="J1563" t="s">
        <v>8345</v>
      </c>
      <c r="K1563" t="s">
        <v>8350</v>
      </c>
      <c r="L1563" t="s">
        <v>9798</v>
      </c>
      <c r="M1563" s="15">
        <v>13375.76</v>
      </c>
      <c r="N1563" t="s">
        <v>12</v>
      </c>
      <c r="O1563" t="s">
        <v>11</v>
      </c>
      <c r="P1563" t="s">
        <v>200</v>
      </c>
      <c r="Q1563">
        <v>58</v>
      </c>
      <c r="U1563" s="1" t="s">
        <v>809</v>
      </c>
      <c r="V1563" t="str">
        <f t="shared" si="360"/>
        <v>Hidalgo Zambrano</v>
      </c>
      <c r="W1563">
        <f t="shared" si="361"/>
        <v>29.26</v>
      </c>
      <c r="X1563">
        <f t="shared" si="362"/>
        <v>4.03</v>
      </c>
      <c r="Y1563" t="str">
        <f t="shared" si="363"/>
        <v>No</v>
      </c>
      <c r="Z1563" t="str">
        <f t="shared" si="364"/>
        <v>No</v>
      </c>
      <c r="AA1563" t="str">
        <f t="shared" si="365"/>
        <v>No</v>
      </c>
      <c r="AB1563">
        <f t="shared" si="366"/>
        <v>1</v>
      </c>
      <c r="AC1563" t="str">
        <f t="shared" si="367"/>
        <v>No</v>
      </c>
      <c r="AD1563" t="str">
        <f t="shared" si="368"/>
        <v>Over weight</v>
      </c>
      <c r="AE1563" t="str">
        <f t="shared" si="369"/>
        <v>Normal</v>
      </c>
      <c r="AF1563" t="str">
        <f t="shared" si="370"/>
        <v>24-Sep-1964</v>
      </c>
      <c r="AG1563" s="18">
        <f>VLOOKUP($U1563,$A1562:$Q$2344,13,FALSE)</f>
        <v>13375.76</v>
      </c>
      <c r="AH1563" t="str">
        <f t="shared" si="371"/>
        <v>tier - 3</v>
      </c>
      <c r="AI1563" t="str">
        <f t="shared" si="372"/>
        <v>tier - 2</v>
      </c>
      <c r="AJ1563" t="str">
        <f t="shared" si="373"/>
        <v>R1025</v>
      </c>
      <c r="AK1563">
        <f t="shared" si="374"/>
        <v>58</v>
      </c>
    </row>
    <row r="1564" spans="1:37" ht="15.6" x14ac:dyDescent="0.3">
      <c r="A1564" s="1" t="s">
        <v>808</v>
      </c>
      <c r="B1564" t="s">
        <v>6121</v>
      </c>
      <c r="C1564">
        <v>27.835000000000001</v>
      </c>
      <c r="D1564">
        <v>4.5599999999999996</v>
      </c>
      <c r="E1564" t="s">
        <v>2380</v>
      </c>
      <c r="F1564" t="s">
        <v>2380</v>
      </c>
      <c r="G1564" t="s">
        <v>2380</v>
      </c>
      <c r="H1564">
        <v>1</v>
      </c>
      <c r="I1564" t="s">
        <v>2380</v>
      </c>
      <c r="J1564" t="s">
        <v>8345</v>
      </c>
      <c r="K1564" t="s">
        <v>8350</v>
      </c>
      <c r="L1564" t="s">
        <v>9799</v>
      </c>
      <c r="M1564" s="15">
        <v>13377.41</v>
      </c>
      <c r="N1564" t="s">
        <v>12</v>
      </c>
      <c r="O1564" t="s">
        <v>12</v>
      </c>
      <c r="P1564" t="s">
        <v>535</v>
      </c>
      <c r="Q1564">
        <v>43</v>
      </c>
      <c r="U1564" s="1" t="s">
        <v>808</v>
      </c>
      <c r="V1564" t="str">
        <f t="shared" si="360"/>
        <v>Caprario</v>
      </c>
      <c r="W1564">
        <f t="shared" si="361"/>
        <v>27.835000000000001</v>
      </c>
      <c r="X1564">
        <f t="shared" si="362"/>
        <v>4.5599999999999996</v>
      </c>
      <c r="Y1564" t="str">
        <f t="shared" si="363"/>
        <v>No</v>
      </c>
      <c r="Z1564" t="str">
        <f t="shared" si="364"/>
        <v>No</v>
      </c>
      <c r="AA1564" t="str">
        <f t="shared" si="365"/>
        <v>No</v>
      </c>
      <c r="AB1564">
        <f t="shared" si="366"/>
        <v>1</v>
      </c>
      <c r="AC1564" t="str">
        <f t="shared" si="367"/>
        <v>No</v>
      </c>
      <c r="AD1564" t="str">
        <f t="shared" si="368"/>
        <v>Over weight</v>
      </c>
      <c r="AE1564" t="str">
        <f t="shared" si="369"/>
        <v>Normal</v>
      </c>
      <c r="AF1564" t="str">
        <f t="shared" si="370"/>
        <v>30-Sep-1979</v>
      </c>
      <c r="AG1564" s="18">
        <f>VLOOKUP($U1564,$A1563:$Q$2344,13,FALSE)</f>
        <v>13377.41</v>
      </c>
      <c r="AH1564" t="str">
        <f t="shared" si="371"/>
        <v>tier - 3</v>
      </c>
      <c r="AI1564" t="str">
        <f t="shared" si="372"/>
        <v>tier - 3</v>
      </c>
      <c r="AJ1564" t="str">
        <f t="shared" si="373"/>
        <v>R1026</v>
      </c>
      <c r="AK1564">
        <f t="shared" si="374"/>
        <v>43</v>
      </c>
    </row>
    <row r="1565" spans="1:37" ht="15.6" x14ac:dyDescent="0.3">
      <c r="A1565" s="1" t="s">
        <v>807</v>
      </c>
      <c r="B1565" t="s">
        <v>4761</v>
      </c>
      <c r="C1565">
        <v>46.53</v>
      </c>
      <c r="D1565">
        <v>5.38</v>
      </c>
      <c r="E1565" t="s">
        <v>2381</v>
      </c>
      <c r="F1565" t="s">
        <v>2380</v>
      </c>
      <c r="G1565" t="s">
        <v>2380</v>
      </c>
      <c r="H1565">
        <v>0</v>
      </c>
      <c r="I1565" t="s">
        <v>2380</v>
      </c>
      <c r="J1565" t="s">
        <v>8344</v>
      </c>
      <c r="K1565" t="s">
        <v>8350</v>
      </c>
      <c r="L1565" t="s">
        <v>9800</v>
      </c>
      <c r="M1565" s="15">
        <v>13383.67</v>
      </c>
      <c r="N1565" t="s">
        <v>12</v>
      </c>
      <c r="O1565" t="s">
        <v>11</v>
      </c>
      <c r="P1565" t="s">
        <v>249</v>
      </c>
      <c r="Q1565">
        <v>39</v>
      </c>
      <c r="U1565" s="1" t="s">
        <v>807</v>
      </c>
      <c r="V1565" t="str">
        <f t="shared" si="360"/>
        <v>Ryan</v>
      </c>
      <c r="W1565">
        <f t="shared" si="361"/>
        <v>46.53</v>
      </c>
      <c r="X1565">
        <f t="shared" si="362"/>
        <v>5.38</v>
      </c>
      <c r="Y1565" t="str">
        <f t="shared" si="363"/>
        <v>Yes</v>
      </c>
      <c r="Z1565" t="str">
        <f t="shared" si="364"/>
        <v>No</v>
      </c>
      <c r="AA1565" t="str">
        <f t="shared" si="365"/>
        <v>No</v>
      </c>
      <c r="AB1565">
        <f t="shared" si="366"/>
        <v>0</v>
      </c>
      <c r="AC1565" t="str">
        <f t="shared" si="367"/>
        <v>No</v>
      </c>
      <c r="AD1565" t="str">
        <f t="shared" si="368"/>
        <v>Obesity</v>
      </c>
      <c r="AE1565" t="str">
        <f t="shared" si="369"/>
        <v>Normal</v>
      </c>
      <c r="AF1565" t="str">
        <f t="shared" si="370"/>
        <v>6-Jun-1984</v>
      </c>
      <c r="AG1565" s="18">
        <f>VLOOKUP($U1565,$A1564:$Q$2344,13,FALSE)</f>
        <v>13383.67</v>
      </c>
      <c r="AH1565" t="str">
        <f t="shared" si="371"/>
        <v>tier - 3</v>
      </c>
      <c r="AI1565" t="str">
        <f t="shared" si="372"/>
        <v>tier - 2</v>
      </c>
      <c r="AJ1565" t="str">
        <f t="shared" si="373"/>
        <v>R1023</v>
      </c>
      <c r="AK1565">
        <f t="shared" si="374"/>
        <v>39</v>
      </c>
    </row>
    <row r="1566" spans="1:37" ht="15.6" x14ac:dyDescent="0.3">
      <c r="A1566" s="1" t="s">
        <v>806</v>
      </c>
      <c r="B1566" t="s">
        <v>5561</v>
      </c>
      <c r="C1566">
        <v>20.58</v>
      </c>
      <c r="D1566">
        <v>11.04</v>
      </c>
      <c r="E1566" t="s">
        <v>2381</v>
      </c>
      <c r="F1566" t="s">
        <v>2380</v>
      </c>
      <c r="G1566" t="s">
        <v>2380</v>
      </c>
      <c r="H1566">
        <v>1</v>
      </c>
      <c r="I1566" t="s">
        <v>2380</v>
      </c>
      <c r="J1566" t="s">
        <v>8346</v>
      </c>
      <c r="K1566" t="s">
        <v>8348</v>
      </c>
      <c r="L1566" t="s">
        <v>9801</v>
      </c>
      <c r="M1566" s="15">
        <v>13390.56</v>
      </c>
      <c r="N1566" t="s">
        <v>12</v>
      </c>
      <c r="O1566" t="s">
        <v>12</v>
      </c>
      <c r="P1566" t="s">
        <v>42</v>
      </c>
      <c r="Q1566">
        <v>63</v>
      </c>
      <c r="U1566" s="1" t="s">
        <v>806</v>
      </c>
      <c r="V1566" t="str">
        <f t="shared" si="360"/>
        <v>Hoffman</v>
      </c>
      <c r="W1566">
        <f t="shared" si="361"/>
        <v>20.58</v>
      </c>
      <c r="X1566">
        <f t="shared" si="362"/>
        <v>11.04</v>
      </c>
      <c r="Y1566" t="str">
        <f t="shared" si="363"/>
        <v>Yes</v>
      </c>
      <c r="Z1566" t="str">
        <f t="shared" si="364"/>
        <v>No</v>
      </c>
      <c r="AA1566" t="str">
        <f t="shared" si="365"/>
        <v>No</v>
      </c>
      <c r="AB1566">
        <f t="shared" si="366"/>
        <v>1</v>
      </c>
      <c r="AC1566" t="str">
        <f t="shared" si="367"/>
        <v>No</v>
      </c>
      <c r="AD1566" t="str">
        <f t="shared" si="368"/>
        <v>Normal weight</v>
      </c>
      <c r="AE1566" t="str">
        <f t="shared" si="369"/>
        <v>Diabetes</v>
      </c>
      <c r="AF1566" t="str">
        <f t="shared" si="370"/>
        <v>9-Dec-1959</v>
      </c>
      <c r="AG1566" s="18">
        <f>VLOOKUP($U1566,$A1565:$Q$2344,13,FALSE)</f>
        <v>13390.56</v>
      </c>
      <c r="AH1566" t="str">
        <f t="shared" si="371"/>
        <v>tier - 3</v>
      </c>
      <c r="AI1566" t="str">
        <f t="shared" si="372"/>
        <v>tier - 3</v>
      </c>
      <c r="AJ1566" t="str">
        <f t="shared" si="373"/>
        <v>R1011</v>
      </c>
      <c r="AK1566">
        <f t="shared" si="374"/>
        <v>63</v>
      </c>
    </row>
    <row r="1567" spans="1:37" ht="15.6" x14ac:dyDescent="0.3">
      <c r="A1567" s="1" t="s">
        <v>805</v>
      </c>
      <c r="B1567" t="s">
        <v>6122</v>
      </c>
      <c r="C1567">
        <v>19.53</v>
      </c>
      <c r="D1567">
        <v>6.09</v>
      </c>
      <c r="E1567" t="s">
        <v>2381</v>
      </c>
      <c r="F1567" t="s">
        <v>2380</v>
      </c>
      <c r="G1567" t="s">
        <v>2380</v>
      </c>
      <c r="H1567">
        <v>0</v>
      </c>
      <c r="I1567" t="s">
        <v>2380</v>
      </c>
      <c r="J1567" t="s">
        <v>8346</v>
      </c>
      <c r="K1567" t="s">
        <v>8349</v>
      </c>
      <c r="L1567" t="s">
        <v>9802</v>
      </c>
      <c r="M1567" s="15">
        <v>13393.76</v>
      </c>
      <c r="N1567" t="s">
        <v>12</v>
      </c>
      <c r="O1567" t="s">
        <v>16</v>
      </c>
      <c r="P1567" t="s">
        <v>42</v>
      </c>
      <c r="Q1567">
        <v>63</v>
      </c>
      <c r="U1567" s="1" t="s">
        <v>805</v>
      </c>
      <c r="V1567" t="str">
        <f t="shared" si="360"/>
        <v>Wong</v>
      </c>
      <c r="W1567">
        <f t="shared" si="361"/>
        <v>19.53</v>
      </c>
      <c r="X1567">
        <f t="shared" si="362"/>
        <v>6.09</v>
      </c>
      <c r="Y1567" t="str">
        <f t="shared" si="363"/>
        <v>Yes</v>
      </c>
      <c r="Z1567" t="str">
        <f t="shared" si="364"/>
        <v>No</v>
      </c>
      <c r="AA1567" t="str">
        <f t="shared" si="365"/>
        <v>No</v>
      </c>
      <c r="AB1567">
        <f t="shared" si="366"/>
        <v>0</v>
      </c>
      <c r="AC1567" t="str">
        <f t="shared" si="367"/>
        <v>No</v>
      </c>
      <c r="AD1567" t="str">
        <f t="shared" si="368"/>
        <v>Normal weight</v>
      </c>
      <c r="AE1567" t="str">
        <f t="shared" si="369"/>
        <v>Prediabetes</v>
      </c>
      <c r="AF1567" t="str">
        <f t="shared" si="370"/>
        <v>25-Nov-1959</v>
      </c>
      <c r="AG1567" s="18">
        <f>VLOOKUP($U1567,$A1566:$Q$2344,13,FALSE)</f>
        <v>13393.76</v>
      </c>
      <c r="AH1567" t="str">
        <f t="shared" si="371"/>
        <v>tier - 3</v>
      </c>
      <c r="AI1567" t="str">
        <f t="shared" si="372"/>
        <v>tier - 1</v>
      </c>
      <c r="AJ1567" t="str">
        <f t="shared" si="373"/>
        <v>R1011</v>
      </c>
      <c r="AK1567">
        <f t="shared" si="374"/>
        <v>63</v>
      </c>
    </row>
    <row r="1568" spans="1:37" ht="15.6" x14ac:dyDescent="0.3">
      <c r="A1568" s="1" t="s">
        <v>804</v>
      </c>
      <c r="B1568" t="s">
        <v>6123</v>
      </c>
      <c r="C1568">
        <v>27.7</v>
      </c>
      <c r="D1568">
        <v>4.71</v>
      </c>
      <c r="E1568" t="s">
        <v>2380</v>
      </c>
      <c r="F1568" t="s">
        <v>2380</v>
      </c>
      <c r="G1568" t="s">
        <v>2380</v>
      </c>
      <c r="H1568">
        <v>1</v>
      </c>
      <c r="I1568" t="s">
        <v>2380</v>
      </c>
      <c r="J1568" t="s">
        <v>8345</v>
      </c>
      <c r="K1568" t="s">
        <v>8350</v>
      </c>
      <c r="L1568" t="s">
        <v>9803</v>
      </c>
      <c r="M1568" s="15">
        <v>13405.39</v>
      </c>
      <c r="N1568" t="s">
        <v>12</v>
      </c>
      <c r="O1568" t="s">
        <v>12</v>
      </c>
      <c r="P1568" t="s">
        <v>13</v>
      </c>
      <c r="Q1568">
        <v>63</v>
      </c>
      <c r="U1568" s="1" t="s">
        <v>804</v>
      </c>
      <c r="V1568" t="str">
        <f t="shared" si="360"/>
        <v>Lea</v>
      </c>
      <c r="W1568">
        <f t="shared" si="361"/>
        <v>27.7</v>
      </c>
      <c r="X1568">
        <f t="shared" si="362"/>
        <v>4.71</v>
      </c>
      <c r="Y1568" t="str">
        <f t="shared" si="363"/>
        <v>No</v>
      </c>
      <c r="Z1568" t="str">
        <f t="shared" si="364"/>
        <v>No</v>
      </c>
      <c r="AA1568" t="str">
        <f t="shared" si="365"/>
        <v>No</v>
      </c>
      <c r="AB1568">
        <f t="shared" si="366"/>
        <v>1</v>
      </c>
      <c r="AC1568" t="str">
        <f t="shared" si="367"/>
        <v>No</v>
      </c>
      <c r="AD1568" t="str">
        <f t="shared" si="368"/>
        <v>Over weight</v>
      </c>
      <c r="AE1568" t="str">
        <f t="shared" si="369"/>
        <v>Normal</v>
      </c>
      <c r="AF1568" t="str">
        <f t="shared" si="370"/>
        <v>20-Dec-1959</v>
      </c>
      <c r="AG1568" s="18">
        <f>VLOOKUP($U1568,$A1567:$Q$2344,13,FALSE)</f>
        <v>13405.39</v>
      </c>
      <c r="AH1568" t="str">
        <f t="shared" si="371"/>
        <v>tier - 3</v>
      </c>
      <c r="AI1568" t="str">
        <f t="shared" si="372"/>
        <v>tier - 3</v>
      </c>
      <c r="AJ1568" t="str">
        <f t="shared" si="373"/>
        <v>R1013</v>
      </c>
      <c r="AK1568">
        <f t="shared" si="374"/>
        <v>63</v>
      </c>
    </row>
    <row r="1569" spans="1:37" ht="15.6" x14ac:dyDescent="0.3">
      <c r="A1569" s="1" t="s">
        <v>803</v>
      </c>
      <c r="B1569" t="s">
        <v>5248</v>
      </c>
      <c r="C1569">
        <v>18.920000000000002</v>
      </c>
      <c r="D1569">
        <v>8.18</v>
      </c>
      <c r="E1569" t="s">
        <v>2380</v>
      </c>
      <c r="F1569" t="s">
        <v>2380</v>
      </c>
      <c r="G1569" t="s">
        <v>2380</v>
      </c>
      <c r="H1569">
        <v>0</v>
      </c>
      <c r="I1569" t="s">
        <v>2380</v>
      </c>
      <c r="J1569" t="s">
        <v>8346</v>
      </c>
      <c r="K1569" t="s">
        <v>8348</v>
      </c>
      <c r="L1569" t="s">
        <v>9804</v>
      </c>
      <c r="M1569" s="15">
        <v>13412.97</v>
      </c>
      <c r="N1569" t="s">
        <v>12</v>
      </c>
      <c r="O1569" t="s">
        <v>12</v>
      </c>
      <c r="P1569" t="s">
        <v>249</v>
      </c>
      <c r="Q1569">
        <v>30</v>
      </c>
      <c r="U1569" s="1" t="s">
        <v>803</v>
      </c>
      <c r="V1569" t="str">
        <f t="shared" si="360"/>
        <v>Patterson</v>
      </c>
      <c r="W1569">
        <f t="shared" si="361"/>
        <v>18.920000000000002</v>
      </c>
      <c r="X1569">
        <f t="shared" si="362"/>
        <v>8.18</v>
      </c>
      <c r="Y1569" t="str">
        <f t="shared" si="363"/>
        <v>No</v>
      </c>
      <c r="Z1569" t="str">
        <f t="shared" si="364"/>
        <v>No</v>
      </c>
      <c r="AA1569" t="str">
        <f t="shared" si="365"/>
        <v>No</v>
      </c>
      <c r="AB1569">
        <f t="shared" si="366"/>
        <v>0</v>
      </c>
      <c r="AC1569" t="str">
        <f t="shared" si="367"/>
        <v>No</v>
      </c>
      <c r="AD1569" t="str">
        <f t="shared" si="368"/>
        <v>Normal weight</v>
      </c>
      <c r="AE1569" t="str">
        <f t="shared" si="369"/>
        <v>Diabetes</v>
      </c>
      <c r="AF1569" t="str">
        <f t="shared" si="370"/>
        <v>19-Dec-1992</v>
      </c>
      <c r="AG1569" s="18">
        <f>VLOOKUP($U1569,$A1568:$Q$2344,13,FALSE)</f>
        <v>13412.97</v>
      </c>
      <c r="AH1569" t="str">
        <f t="shared" si="371"/>
        <v>tier - 3</v>
      </c>
      <c r="AI1569" t="str">
        <f t="shared" si="372"/>
        <v>tier - 3</v>
      </c>
      <c r="AJ1569" t="str">
        <f t="shared" si="373"/>
        <v>R1023</v>
      </c>
      <c r="AK1569">
        <f t="shared" si="374"/>
        <v>30</v>
      </c>
    </row>
    <row r="1570" spans="1:37" ht="15.6" x14ac:dyDescent="0.3">
      <c r="A1570" s="1" t="s">
        <v>802</v>
      </c>
      <c r="B1570" t="s">
        <v>6124</v>
      </c>
      <c r="C1570">
        <v>17.760000000000002</v>
      </c>
      <c r="D1570">
        <v>11.18</v>
      </c>
      <c r="E1570" t="s">
        <v>2381</v>
      </c>
      <c r="F1570" t="s">
        <v>2380</v>
      </c>
      <c r="G1570" t="s">
        <v>2380</v>
      </c>
      <c r="H1570">
        <v>2</v>
      </c>
      <c r="I1570" t="s">
        <v>2380</v>
      </c>
      <c r="J1570" t="s">
        <v>8347</v>
      </c>
      <c r="K1570" t="s">
        <v>8348</v>
      </c>
      <c r="L1570" t="s">
        <v>9805</v>
      </c>
      <c r="M1570" s="15">
        <v>13415.04</v>
      </c>
      <c r="N1570" t="s">
        <v>12</v>
      </c>
      <c r="O1570" t="s">
        <v>11</v>
      </c>
      <c r="P1570" t="s">
        <v>23</v>
      </c>
      <c r="Q1570">
        <v>61</v>
      </c>
      <c r="U1570" s="1" t="s">
        <v>802</v>
      </c>
      <c r="V1570" t="str">
        <f t="shared" si="360"/>
        <v>Quigley</v>
      </c>
      <c r="W1570">
        <f t="shared" si="361"/>
        <v>17.760000000000002</v>
      </c>
      <c r="X1570">
        <f t="shared" si="362"/>
        <v>11.18</v>
      </c>
      <c r="Y1570" t="str">
        <f t="shared" si="363"/>
        <v>Yes</v>
      </c>
      <c r="Z1570" t="str">
        <f t="shared" si="364"/>
        <v>No</v>
      </c>
      <c r="AA1570" t="str">
        <f t="shared" si="365"/>
        <v>No</v>
      </c>
      <c r="AB1570">
        <f t="shared" si="366"/>
        <v>2</v>
      </c>
      <c r="AC1570" t="str">
        <f t="shared" si="367"/>
        <v>No</v>
      </c>
      <c r="AD1570" t="str">
        <f t="shared" si="368"/>
        <v>Underweight</v>
      </c>
      <c r="AE1570" t="str">
        <f t="shared" si="369"/>
        <v>Diabetes</v>
      </c>
      <c r="AF1570" t="str">
        <f t="shared" si="370"/>
        <v>22-Jul-1961</v>
      </c>
      <c r="AG1570" s="18">
        <f>VLOOKUP($U1570,$A1569:$Q$2344,13,FALSE)</f>
        <v>13415.04</v>
      </c>
      <c r="AH1570" t="str">
        <f t="shared" si="371"/>
        <v>tier - 3</v>
      </c>
      <c r="AI1570" t="str">
        <f t="shared" si="372"/>
        <v>tier - 2</v>
      </c>
      <c r="AJ1570" t="str">
        <f t="shared" si="373"/>
        <v>R1012</v>
      </c>
      <c r="AK1570">
        <f t="shared" si="374"/>
        <v>61</v>
      </c>
    </row>
    <row r="1571" spans="1:37" ht="15.6" x14ac:dyDescent="0.3">
      <c r="A1571" s="1" t="s">
        <v>801</v>
      </c>
      <c r="B1571" t="s">
        <v>6125</v>
      </c>
      <c r="C1571">
        <v>29.83</v>
      </c>
      <c r="D1571">
        <v>5.03</v>
      </c>
      <c r="E1571" t="s">
        <v>2381</v>
      </c>
      <c r="F1571" t="s">
        <v>2380</v>
      </c>
      <c r="G1571" t="s">
        <v>2380</v>
      </c>
      <c r="H1571">
        <v>0</v>
      </c>
      <c r="I1571" t="s">
        <v>2380</v>
      </c>
      <c r="J1571" t="s">
        <v>8345</v>
      </c>
      <c r="K1571" t="s">
        <v>8350</v>
      </c>
      <c r="L1571" t="s">
        <v>9806</v>
      </c>
      <c r="M1571" s="15">
        <v>13417.05</v>
      </c>
      <c r="N1571" t="s">
        <v>12</v>
      </c>
      <c r="O1571" t="s">
        <v>12</v>
      </c>
      <c r="P1571" t="s">
        <v>23</v>
      </c>
      <c r="Q1571">
        <v>28</v>
      </c>
      <c r="U1571" s="1" t="s">
        <v>801</v>
      </c>
      <c r="V1571" t="str">
        <f t="shared" si="360"/>
        <v>Korir</v>
      </c>
      <c r="W1571">
        <f t="shared" si="361"/>
        <v>29.83</v>
      </c>
      <c r="X1571">
        <f t="shared" si="362"/>
        <v>5.03</v>
      </c>
      <c r="Y1571" t="str">
        <f t="shared" si="363"/>
        <v>Yes</v>
      </c>
      <c r="Z1571" t="str">
        <f t="shared" si="364"/>
        <v>No</v>
      </c>
      <c r="AA1571" t="str">
        <f t="shared" si="365"/>
        <v>No</v>
      </c>
      <c r="AB1571">
        <f t="shared" si="366"/>
        <v>0</v>
      </c>
      <c r="AC1571" t="str">
        <f t="shared" si="367"/>
        <v>No</v>
      </c>
      <c r="AD1571" t="str">
        <f t="shared" si="368"/>
        <v>Over weight</v>
      </c>
      <c r="AE1571" t="str">
        <f t="shared" si="369"/>
        <v>Normal</v>
      </c>
      <c r="AF1571" t="str">
        <f t="shared" si="370"/>
        <v>17-Jun-1994</v>
      </c>
      <c r="AG1571" s="18">
        <f>VLOOKUP($U1571,$A1570:$Q$2344,13,FALSE)</f>
        <v>13417.05</v>
      </c>
      <c r="AH1571" t="str">
        <f t="shared" si="371"/>
        <v>tier - 3</v>
      </c>
      <c r="AI1571" t="str">
        <f t="shared" si="372"/>
        <v>tier - 3</v>
      </c>
      <c r="AJ1571" t="str">
        <f t="shared" si="373"/>
        <v>R1012</v>
      </c>
      <c r="AK1571">
        <f t="shared" si="374"/>
        <v>28</v>
      </c>
    </row>
    <row r="1572" spans="1:37" ht="15.6" x14ac:dyDescent="0.3">
      <c r="A1572" s="1" t="s">
        <v>800</v>
      </c>
      <c r="B1572" t="s">
        <v>6126</v>
      </c>
      <c r="C1572">
        <v>23.465</v>
      </c>
      <c r="D1572">
        <v>5.56</v>
      </c>
      <c r="E1572" t="s">
        <v>2380</v>
      </c>
      <c r="F1572" t="s">
        <v>2380</v>
      </c>
      <c r="G1572" t="s">
        <v>2380</v>
      </c>
      <c r="H1572">
        <v>1</v>
      </c>
      <c r="I1572" t="s">
        <v>2380</v>
      </c>
      <c r="J1572" t="s">
        <v>8346</v>
      </c>
      <c r="K1572" t="s">
        <v>8350</v>
      </c>
      <c r="L1572" t="s">
        <v>9807</v>
      </c>
      <c r="M1572" s="15">
        <v>13429.04</v>
      </c>
      <c r="N1572" t="s">
        <v>12</v>
      </c>
      <c r="O1572" t="s">
        <v>12</v>
      </c>
      <c r="P1572" t="s">
        <v>23</v>
      </c>
      <c r="Q1572">
        <v>61</v>
      </c>
      <c r="U1572" s="1" t="s">
        <v>800</v>
      </c>
      <c r="V1572" t="str">
        <f t="shared" si="360"/>
        <v>Downs</v>
      </c>
      <c r="W1572">
        <f t="shared" si="361"/>
        <v>23.465</v>
      </c>
      <c r="X1572">
        <f t="shared" si="362"/>
        <v>5.56</v>
      </c>
      <c r="Y1572" t="str">
        <f t="shared" si="363"/>
        <v>No</v>
      </c>
      <c r="Z1572" t="str">
        <f t="shared" si="364"/>
        <v>No</v>
      </c>
      <c r="AA1572" t="str">
        <f t="shared" si="365"/>
        <v>No</v>
      </c>
      <c r="AB1572">
        <f t="shared" si="366"/>
        <v>1</v>
      </c>
      <c r="AC1572" t="str">
        <f t="shared" si="367"/>
        <v>No</v>
      </c>
      <c r="AD1572" t="str">
        <f t="shared" si="368"/>
        <v>Normal weight</v>
      </c>
      <c r="AE1572" t="str">
        <f t="shared" si="369"/>
        <v>Normal</v>
      </c>
      <c r="AF1572" t="str">
        <f t="shared" si="370"/>
        <v>3-Nov-1961</v>
      </c>
      <c r="AG1572" s="18">
        <f>VLOOKUP($U1572,$A1571:$Q$2344,13,FALSE)</f>
        <v>13429.04</v>
      </c>
      <c r="AH1572" t="str">
        <f t="shared" si="371"/>
        <v>tier - 3</v>
      </c>
      <c r="AI1572" t="str">
        <f t="shared" si="372"/>
        <v>tier - 3</v>
      </c>
      <c r="AJ1572" t="str">
        <f t="shared" si="373"/>
        <v>R1012</v>
      </c>
      <c r="AK1572">
        <f t="shared" si="374"/>
        <v>61</v>
      </c>
    </row>
    <row r="1573" spans="1:37" ht="15.6" x14ac:dyDescent="0.3">
      <c r="A1573" s="1" t="s">
        <v>799</v>
      </c>
      <c r="B1573" t="s">
        <v>5198</v>
      </c>
      <c r="C1573">
        <v>29.355</v>
      </c>
      <c r="D1573">
        <v>4.33</v>
      </c>
      <c r="E1573" t="s">
        <v>2380</v>
      </c>
      <c r="F1573" t="s">
        <v>2380</v>
      </c>
      <c r="G1573" t="s">
        <v>2380</v>
      </c>
      <c r="H1573">
        <v>0</v>
      </c>
      <c r="I1573" t="s">
        <v>2380</v>
      </c>
      <c r="J1573" t="s">
        <v>8345</v>
      </c>
      <c r="K1573" t="s">
        <v>8350</v>
      </c>
      <c r="L1573" t="s">
        <v>9808</v>
      </c>
      <c r="M1573" s="15">
        <v>13430.27</v>
      </c>
      <c r="N1573" t="s">
        <v>12</v>
      </c>
      <c r="O1573" t="s">
        <v>12</v>
      </c>
      <c r="P1573" t="s">
        <v>247</v>
      </c>
      <c r="Q1573">
        <v>56</v>
      </c>
      <c r="U1573" s="1" t="s">
        <v>799</v>
      </c>
      <c r="V1573" t="str">
        <f t="shared" si="360"/>
        <v>Young</v>
      </c>
      <c r="W1573">
        <f t="shared" si="361"/>
        <v>29.355</v>
      </c>
      <c r="X1573">
        <f t="shared" si="362"/>
        <v>4.33</v>
      </c>
      <c r="Y1573" t="str">
        <f t="shared" si="363"/>
        <v>No</v>
      </c>
      <c r="Z1573" t="str">
        <f t="shared" si="364"/>
        <v>No</v>
      </c>
      <c r="AA1573" t="str">
        <f t="shared" si="365"/>
        <v>No</v>
      </c>
      <c r="AB1573">
        <f t="shared" si="366"/>
        <v>0</v>
      </c>
      <c r="AC1573" t="str">
        <f t="shared" si="367"/>
        <v>No</v>
      </c>
      <c r="AD1573" t="str">
        <f t="shared" si="368"/>
        <v>Over weight</v>
      </c>
      <c r="AE1573" t="str">
        <f t="shared" si="369"/>
        <v>Normal</v>
      </c>
      <c r="AF1573" t="str">
        <f t="shared" si="370"/>
        <v>14-Nov-1966</v>
      </c>
      <c r="AG1573" s="18">
        <f>VLOOKUP($U1573,$A1572:$Q$2344,13,FALSE)</f>
        <v>13430.27</v>
      </c>
      <c r="AH1573" t="str">
        <f t="shared" si="371"/>
        <v>tier - 3</v>
      </c>
      <c r="AI1573" t="str">
        <f t="shared" si="372"/>
        <v>tier - 3</v>
      </c>
      <c r="AJ1573" t="str">
        <f t="shared" si="373"/>
        <v>R1024</v>
      </c>
      <c r="AK1573">
        <f t="shared" si="374"/>
        <v>56</v>
      </c>
    </row>
    <row r="1574" spans="1:37" ht="15.6" x14ac:dyDescent="0.3">
      <c r="A1574" s="1" t="s">
        <v>798</v>
      </c>
      <c r="B1574" t="s">
        <v>6127</v>
      </c>
      <c r="C1574">
        <v>35.49</v>
      </c>
      <c r="D1574">
        <v>5.21</v>
      </c>
      <c r="E1574" t="s">
        <v>2381</v>
      </c>
      <c r="F1574" t="s">
        <v>2380</v>
      </c>
      <c r="G1574" t="s">
        <v>2381</v>
      </c>
      <c r="H1574">
        <v>1</v>
      </c>
      <c r="I1574" t="s">
        <v>2380</v>
      </c>
      <c r="J1574" t="s">
        <v>8344</v>
      </c>
      <c r="K1574" t="s">
        <v>8350</v>
      </c>
      <c r="L1574" t="s">
        <v>9809</v>
      </c>
      <c r="M1574" s="15">
        <v>13440.7</v>
      </c>
      <c r="N1574" t="s">
        <v>12</v>
      </c>
      <c r="O1574" t="s">
        <v>11</v>
      </c>
      <c r="P1574" t="s">
        <v>23</v>
      </c>
      <c r="Q1574">
        <v>47</v>
      </c>
      <c r="U1574" s="1" t="s">
        <v>798</v>
      </c>
      <c r="V1574" t="str">
        <f t="shared" si="360"/>
        <v>Zywek</v>
      </c>
      <c r="W1574">
        <f t="shared" si="361"/>
        <v>35.49</v>
      </c>
      <c r="X1574">
        <f t="shared" si="362"/>
        <v>5.21</v>
      </c>
      <c r="Y1574" t="str">
        <f t="shared" si="363"/>
        <v>Yes</v>
      </c>
      <c r="Z1574" t="str">
        <f t="shared" si="364"/>
        <v>No</v>
      </c>
      <c r="AA1574" t="str">
        <f t="shared" si="365"/>
        <v>Yes</v>
      </c>
      <c r="AB1574">
        <f t="shared" si="366"/>
        <v>1</v>
      </c>
      <c r="AC1574" t="str">
        <f t="shared" si="367"/>
        <v>No</v>
      </c>
      <c r="AD1574" t="str">
        <f t="shared" si="368"/>
        <v>Obesity</v>
      </c>
      <c r="AE1574" t="str">
        <f t="shared" si="369"/>
        <v>Normal</v>
      </c>
      <c r="AF1574" t="str">
        <f t="shared" si="370"/>
        <v>29-Jun-1975</v>
      </c>
      <c r="AG1574" s="18">
        <f>VLOOKUP($U1574,$A1573:$Q$2344,13,FALSE)</f>
        <v>13440.7</v>
      </c>
      <c r="AH1574" t="str">
        <f t="shared" si="371"/>
        <v>tier - 3</v>
      </c>
      <c r="AI1574" t="str">
        <f t="shared" si="372"/>
        <v>tier - 2</v>
      </c>
      <c r="AJ1574" t="str">
        <f t="shared" si="373"/>
        <v>R1012</v>
      </c>
      <c r="AK1574">
        <f t="shared" si="374"/>
        <v>47</v>
      </c>
    </row>
    <row r="1575" spans="1:37" ht="15.6" x14ac:dyDescent="0.3">
      <c r="A1575" s="1" t="s">
        <v>797</v>
      </c>
      <c r="B1575" t="s">
        <v>6128</v>
      </c>
      <c r="C1575">
        <v>26.315000000000001</v>
      </c>
      <c r="D1575">
        <v>5.89</v>
      </c>
      <c r="E1575" t="s">
        <v>2380</v>
      </c>
      <c r="F1575" t="s">
        <v>2380</v>
      </c>
      <c r="G1575" t="s">
        <v>2380</v>
      </c>
      <c r="H1575">
        <v>0</v>
      </c>
      <c r="I1575" t="s">
        <v>2380</v>
      </c>
      <c r="J1575" t="s">
        <v>8345</v>
      </c>
      <c r="K1575" t="s">
        <v>8349</v>
      </c>
      <c r="L1575" t="s">
        <v>9810</v>
      </c>
      <c r="M1575" s="15">
        <v>13451.12</v>
      </c>
      <c r="N1575" t="s">
        <v>12</v>
      </c>
      <c r="O1575" t="s">
        <v>16</v>
      </c>
      <c r="P1575" t="s">
        <v>42</v>
      </c>
      <c r="Q1575">
        <v>62</v>
      </c>
      <c r="U1575" s="1" t="s">
        <v>797</v>
      </c>
      <c r="V1575" t="str">
        <f t="shared" si="360"/>
        <v>Faulkner</v>
      </c>
      <c r="W1575">
        <f t="shared" si="361"/>
        <v>26.315000000000001</v>
      </c>
      <c r="X1575">
        <f t="shared" si="362"/>
        <v>5.89</v>
      </c>
      <c r="Y1575" t="str">
        <f t="shared" si="363"/>
        <v>No</v>
      </c>
      <c r="Z1575" t="str">
        <f t="shared" si="364"/>
        <v>No</v>
      </c>
      <c r="AA1575" t="str">
        <f t="shared" si="365"/>
        <v>No</v>
      </c>
      <c r="AB1575">
        <f t="shared" si="366"/>
        <v>0</v>
      </c>
      <c r="AC1575" t="str">
        <f t="shared" si="367"/>
        <v>No</v>
      </c>
      <c r="AD1575" t="str">
        <f t="shared" si="368"/>
        <v>Over weight</v>
      </c>
      <c r="AE1575" t="str">
        <f t="shared" si="369"/>
        <v>Prediabetes</v>
      </c>
      <c r="AF1575" t="str">
        <f t="shared" si="370"/>
        <v>13-Aug-1960</v>
      </c>
      <c r="AG1575" s="18">
        <f>VLOOKUP($U1575,$A1574:$Q$2344,13,FALSE)</f>
        <v>13451.12</v>
      </c>
      <c r="AH1575" t="str">
        <f t="shared" si="371"/>
        <v>tier - 3</v>
      </c>
      <c r="AI1575" t="str">
        <f t="shared" si="372"/>
        <v>tier - 1</v>
      </c>
      <c r="AJ1575" t="str">
        <f t="shared" si="373"/>
        <v>R1011</v>
      </c>
      <c r="AK1575">
        <f t="shared" si="374"/>
        <v>62</v>
      </c>
    </row>
    <row r="1576" spans="1:37" ht="15.6" x14ac:dyDescent="0.3">
      <c r="A1576" s="1" t="s">
        <v>796</v>
      </c>
      <c r="B1576" t="s">
        <v>6129</v>
      </c>
      <c r="C1576">
        <v>19.79</v>
      </c>
      <c r="D1576">
        <v>4.8099999999999996</v>
      </c>
      <c r="E1576" t="s">
        <v>2381</v>
      </c>
      <c r="F1576" t="s">
        <v>2380</v>
      </c>
      <c r="G1576" t="s">
        <v>2380</v>
      </c>
      <c r="H1576">
        <v>0</v>
      </c>
      <c r="I1576" t="s">
        <v>2380</v>
      </c>
      <c r="J1576" t="s">
        <v>8346</v>
      </c>
      <c r="K1576" t="s">
        <v>8350</v>
      </c>
      <c r="L1576" t="s">
        <v>9811</v>
      </c>
      <c r="M1576" s="15">
        <v>13457.96</v>
      </c>
      <c r="N1576" t="s">
        <v>12</v>
      </c>
      <c r="O1576" t="s">
        <v>16</v>
      </c>
      <c r="P1576" t="s">
        <v>13</v>
      </c>
      <c r="Q1576">
        <v>62</v>
      </c>
      <c r="U1576" s="1" t="s">
        <v>796</v>
      </c>
      <c r="V1576" t="str">
        <f t="shared" si="360"/>
        <v>Erspamer</v>
      </c>
      <c r="W1576">
        <f t="shared" si="361"/>
        <v>19.79</v>
      </c>
      <c r="X1576">
        <f t="shared" si="362"/>
        <v>4.8099999999999996</v>
      </c>
      <c r="Y1576" t="str">
        <f t="shared" si="363"/>
        <v>Yes</v>
      </c>
      <c r="Z1576" t="str">
        <f t="shared" si="364"/>
        <v>No</v>
      </c>
      <c r="AA1576" t="str">
        <f t="shared" si="365"/>
        <v>No</v>
      </c>
      <c r="AB1576">
        <f t="shared" si="366"/>
        <v>0</v>
      </c>
      <c r="AC1576" t="str">
        <f t="shared" si="367"/>
        <v>No</v>
      </c>
      <c r="AD1576" t="str">
        <f t="shared" si="368"/>
        <v>Normal weight</v>
      </c>
      <c r="AE1576" t="str">
        <f t="shared" si="369"/>
        <v>Normal</v>
      </c>
      <c r="AF1576" t="str">
        <f t="shared" si="370"/>
        <v>11-Jul-1960</v>
      </c>
      <c r="AG1576" s="18">
        <f>VLOOKUP($U1576,$A1575:$Q$2344,13,FALSE)</f>
        <v>13457.96</v>
      </c>
      <c r="AH1576" t="str">
        <f t="shared" si="371"/>
        <v>tier - 3</v>
      </c>
      <c r="AI1576" t="str">
        <f t="shared" si="372"/>
        <v>tier - 1</v>
      </c>
      <c r="AJ1576" t="str">
        <f t="shared" si="373"/>
        <v>R1013</v>
      </c>
      <c r="AK1576">
        <f t="shared" si="374"/>
        <v>62</v>
      </c>
    </row>
    <row r="1577" spans="1:37" ht="15.6" x14ac:dyDescent="0.3">
      <c r="A1577" s="1" t="s">
        <v>795</v>
      </c>
      <c r="B1577" t="s">
        <v>5262</v>
      </c>
      <c r="C1577">
        <v>40.564999999999998</v>
      </c>
      <c r="D1577">
        <v>5.66</v>
      </c>
      <c r="E1577" t="s">
        <v>2380</v>
      </c>
      <c r="F1577" t="s">
        <v>2380</v>
      </c>
      <c r="G1577" t="s">
        <v>2380</v>
      </c>
      <c r="H1577">
        <v>1</v>
      </c>
      <c r="I1577" t="s">
        <v>2380</v>
      </c>
      <c r="J1577" t="s">
        <v>8344</v>
      </c>
      <c r="K1577" t="s">
        <v>8350</v>
      </c>
      <c r="L1577" t="s">
        <v>9812</v>
      </c>
      <c r="M1577" s="15">
        <v>13462.52</v>
      </c>
      <c r="N1577" t="s">
        <v>12</v>
      </c>
      <c r="O1577" t="s">
        <v>11</v>
      </c>
      <c r="P1577" t="s">
        <v>42</v>
      </c>
      <c r="Q1577">
        <v>62</v>
      </c>
      <c r="U1577" s="1" t="s">
        <v>795</v>
      </c>
      <c r="V1577" t="str">
        <f t="shared" si="360"/>
        <v>Campbell</v>
      </c>
      <c r="W1577">
        <f t="shared" si="361"/>
        <v>40.564999999999998</v>
      </c>
      <c r="X1577">
        <f t="shared" si="362"/>
        <v>5.66</v>
      </c>
      <c r="Y1577" t="str">
        <f t="shared" si="363"/>
        <v>No</v>
      </c>
      <c r="Z1577" t="str">
        <f t="shared" si="364"/>
        <v>No</v>
      </c>
      <c r="AA1577" t="str">
        <f t="shared" si="365"/>
        <v>No</v>
      </c>
      <c r="AB1577">
        <f t="shared" si="366"/>
        <v>1</v>
      </c>
      <c r="AC1577" t="str">
        <f t="shared" si="367"/>
        <v>No</v>
      </c>
      <c r="AD1577" t="str">
        <f t="shared" si="368"/>
        <v>Obesity</v>
      </c>
      <c r="AE1577" t="str">
        <f t="shared" si="369"/>
        <v>Normal</v>
      </c>
      <c r="AF1577" t="str">
        <f t="shared" si="370"/>
        <v>16-Dec-1960</v>
      </c>
      <c r="AG1577" s="18">
        <f>VLOOKUP($U1577,$A1576:$Q$2344,13,FALSE)</f>
        <v>13462.52</v>
      </c>
      <c r="AH1577" t="str">
        <f t="shared" si="371"/>
        <v>tier - 3</v>
      </c>
      <c r="AI1577" t="str">
        <f t="shared" si="372"/>
        <v>tier - 2</v>
      </c>
      <c r="AJ1577" t="str">
        <f t="shared" si="373"/>
        <v>R1011</v>
      </c>
      <c r="AK1577">
        <f t="shared" si="374"/>
        <v>62</v>
      </c>
    </row>
    <row r="1578" spans="1:37" ht="15.6" x14ac:dyDescent="0.3">
      <c r="A1578" s="1" t="s">
        <v>794</v>
      </c>
      <c r="B1578" t="s">
        <v>6130</v>
      </c>
      <c r="C1578">
        <v>18.03</v>
      </c>
      <c r="D1578">
        <v>10.66</v>
      </c>
      <c r="E1578" t="s">
        <v>2381</v>
      </c>
      <c r="F1578" t="s">
        <v>2380</v>
      </c>
      <c r="G1578" t="s">
        <v>2380</v>
      </c>
      <c r="H1578">
        <v>2</v>
      </c>
      <c r="I1578" t="s">
        <v>2380</v>
      </c>
      <c r="J1578" t="s">
        <v>8347</v>
      </c>
      <c r="K1578" t="s">
        <v>8348</v>
      </c>
      <c r="L1578" t="s">
        <v>9477</v>
      </c>
      <c r="M1578" s="15">
        <v>13465.8</v>
      </c>
      <c r="N1578" t="s">
        <v>12</v>
      </c>
      <c r="O1578" t="s">
        <v>16</v>
      </c>
      <c r="P1578" t="s">
        <v>23</v>
      </c>
      <c r="Q1578">
        <v>37</v>
      </c>
      <c r="U1578" s="1" t="s">
        <v>794</v>
      </c>
      <c r="V1578" t="str">
        <f t="shared" si="360"/>
        <v>Addison</v>
      </c>
      <c r="W1578">
        <f t="shared" si="361"/>
        <v>18.03</v>
      </c>
      <c r="X1578">
        <f t="shared" si="362"/>
        <v>10.66</v>
      </c>
      <c r="Y1578" t="str">
        <f t="shared" si="363"/>
        <v>Yes</v>
      </c>
      <c r="Z1578" t="str">
        <f t="shared" si="364"/>
        <v>No</v>
      </c>
      <c r="AA1578" t="str">
        <f t="shared" si="365"/>
        <v>No</v>
      </c>
      <c r="AB1578">
        <f t="shared" si="366"/>
        <v>2</v>
      </c>
      <c r="AC1578" t="str">
        <f t="shared" si="367"/>
        <v>No</v>
      </c>
      <c r="AD1578" t="str">
        <f t="shared" si="368"/>
        <v>Underweight</v>
      </c>
      <c r="AE1578" t="str">
        <f t="shared" si="369"/>
        <v>Diabetes</v>
      </c>
      <c r="AF1578" t="str">
        <f t="shared" si="370"/>
        <v>19-Aug-1985</v>
      </c>
      <c r="AG1578" s="18">
        <f>VLOOKUP($U1578,$A1577:$Q$2344,13,FALSE)</f>
        <v>13465.8</v>
      </c>
      <c r="AH1578" t="str">
        <f t="shared" si="371"/>
        <v>tier - 3</v>
      </c>
      <c r="AI1578" t="str">
        <f t="shared" si="372"/>
        <v>tier - 1</v>
      </c>
      <c r="AJ1578" t="str">
        <f t="shared" si="373"/>
        <v>R1012</v>
      </c>
      <c r="AK1578">
        <f t="shared" si="374"/>
        <v>37</v>
      </c>
    </row>
    <row r="1579" spans="1:37" ht="15.6" x14ac:dyDescent="0.3">
      <c r="A1579" s="1" t="s">
        <v>793</v>
      </c>
      <c r="B1579" t="s">
        <v>6131</v>
      </c>
      <c r="C1579">
        <v>34.65</v>
      </c>
      <c r="D1579">
        <v>5.98</v>
      </c>
      <c r="E1579" t="s">
        <v>2381</v>
      </c>
      <c r="F1579" t="s">
        <v>2380</v>
      </c>
      <c r="G1579" t="s">
        <v>2380</v>
      </c>
      <c r="H1579">
        <v>0</v>
      </c>
      <c r="I1579" t="s">
        <v>2380</v>
      </c>
      <c r="J1579" t="s">
        <v>8344</v>
      </c>
      <c r="K1579" t="s">
        <v>8349</v>
      </c>
      <c r="L1579" t="s">
        <v>9813</v>
      </c>
      <c r="M1579" s="15">
        <v>13470.8</v>
      </c>
      <c r="N1579" t="s">
        <v>12</v>
      </c>
      <c r="O1579" t="s">
        <v>11</v>
      </c>
      <c r="P1579" t="s">
        <v>13</v>
      </c>
      <c r="Q1579">
        <v>62</v>
      </c>
      <c r="U1579" s="1" t="s">
        <v>793</v>
      </c>
      <c r="V1579" t="str">
        <f t="shared" si="360"/>
        <v>Wu</v>
      </c>
      <c r="W1579">
        <f t="shared" si="361"/>
        <v>34.65</v>
      </c>
      <c r="X1579">
        <f t="shared" si="362"/>
        <v>5.98</v>
      </c>
      <c r="Y1579" t="str">
        <f t="shared" si="363"/>
        <v>Yes</v>
      </c>
      <c r="Z1579" t="str">
        <f t="shared" si="364"/>
        <v>No</v>
      </c>
      <c r="AA1579" t="str">
        <f t="shared" si="365"/>
        <v>No</v>
      </c>
      <c r="AB1579">
        <f t="shared" si="366"/>
        <v>0</v>
      </c>
      <c r="AC1579" t="str">
        <f t="shared" si="367"/>
        <v>No</v>
      </c>
      <c r="AD1579" t="str">
        <f t="shared" si="368"/>
        <v>Obesity</v>
      </c>
      <c r="AE1579" t="str">
        <f t="shared" si="369"/>
        <v>Prediabetes</v>
      </c>
      <c r="AF1579" t="str">
        <f t="shared" si="370"/>
        <v>28-Jul-1960</v>
      </c>
      <c r="AG1579" s="18">
        <f>VLOOKUP($U1579,$A1578:$Q$2344,13,FALSE)</f>
        <v>13470.8</v>
      </c>
      <c r="AH1579" t="str">
        <f t="shared" si="371"/>
        <v>tier - 3</v>
      </c>
      <c r="AI1579" t="str">
        <f t="shared" si="372"/>
        <v>tier - 2</v>
      </c>
      <c r="AJ1579" t="str">
        <f t="shared" si="373"/>
        <v>R1013</v>
      </c>
      <c r="AK1579">
        <f t="shared" si="374"/>
        <v>62</v>
      </c>
    </row>
    <row r="1580" spans="1:37" ht="15.6" x14ac:dyDescent="0.3">
      <c r="A1580" s="1" t="s">
        <v>792</v>
      </c>
      <c r="B1580" t="s">
        <v>5355</v>
      </c>
      <c r="C1580">
        <v>42.94</v>
      </c>
      <c r="D1580">
        <v>4.34</v>
      </c>
      <c r="E1580" t="s">
        <v>2380</v>
      </c>
      <c r="F1580" t="s">
        <v>2380</v>
      </c>
      <c r="G1580" t="s">
        <v>2380</v>
      </c>
      <c r="H1580">
        <v>0</v>
      </c>
      <c r="I1580" t="s">
        <v>2380</v>
      </c>
      <c r="J1580" t="s">
        <v>8344</v>
      </c>
      <c r="K1580" t="s">
        <v>8350</v>
      </c>
      <c r="L1580" t="s">
        <v>9814</v>
      </c>
      <c r="M1580" s="15">
        <v>13470.86</v>
      </c>
      <c r="N1580" t="s">
        <v>12</v>
      </c>
      <c r="O1580" t="s">
        <v>12</v>
      </c>
      <c r="P1580" t="s">
        <v>42</v>
      </c>
      <c r="Q1580">
        <v>62</v>
      </c>
      <c r="U1580" s="1" t="s">
        <v>792</v>
      </c>
      <c r="V1580" t="str">
        <f t="shared" si="360"/>
        <v>Millett</v>
      </c>
      <c r="W1580">
        <f t="shared" si="361"/>
        <v>42.94</v>
      </c>
      <c r="X1580">
        <f t="shared" si="362"/>
        <v>4.34</v>
      </c>
      <c r="Y1580" t="str">
        <f t="shared" si="363"/>
        <v>No</v>
      </c>
      <c r="Z1580" t="str">
        <f t="shared" si="364"/>
        <v>No</v>
      </c>
      <c r="AA1580" t="str">
        <f t="shared" si="365"/>
        <v>No</v>
      </c>
      <c r="AB1580">
        <f t="shared" si="366"/>
        <v>0</v>
      </c>
      <c r="AC1580" t="str">
        <f t="shared" si="367"/>
        <v>No</v>
      </c>
      <c r="AD1580" t="str">
        <f t="shared" si="368"/>
        <v>Obesity</v>
      </c>
      <c r="AE1580" t="str">
        <f t="shared" si="369"/>
        <v>Normal</v>
      </c>
      <c r="AF1580" t="str">
        <f t="shared" si="370"/>
        <v>24-Jul-1960</v>
      </c>
      <c r="AG1580" s="18">
        <f>VLOOKUP($U1580,$A1579:$Q$2344,13,FALSE)</f>
        <v>13470.86</v>
      </c>
      <c r="AH1580" t="str">
        <f t="shared" si="371"/>
        <v>tier - 3</v>
      </c>
      <c r="AI1580" t="str">
        <f t="shared" si="372"/>
        <v>tier - 3</v>
      </c>
      <c r="AJ1580" t="str">
        <f t="shared" si="373"/>
        <v>R1011</v>
      </c>
      <c r="AK1580">
        <f t="shared" si="374"/>
        <v>62</v>
      </c>
    </row>
    <row r="1581" spans="1:37" ht="15.6" x14ac:dyDescent="0.3">
      <c r="A1581" s="1" t="s">
        <v>791</v>
      </c>
      <c r="B1581" t="s">
        <v>6132</v>
      </c>
      <c r="C1581">
        <v>31.254999999999999</v>
      </c>
      <c r="D1581">
        <v>5.17</v>
      </c>
      <c r="E1581" t="s">
        <v>2380</v>
      </c>
      <c r="F1581" t="s">
        <v>2380</v>
      </c>
      <c r="G1581" t="s">
        <v>2380</v>
      </c>
      <c r="H1581">
        <v>0</v>
      </c>
      <c r="I1581" t="s">
        <v>2380</v>
      </c>
      <c r="J1581" t="s">
        <v>8344</v>
      </c>
      <c r="K1581" t="s">
        <v>8350</v>
      </c>
      <c r="L1581" t="s">
        <v>9815</v>
      </c>
      <c r="M1581" s="15">
        <v>13472.19</v>
      </c>
      <c r="N1581" t="s">
        <v>12</v>
      </c>
      <c r="O1581" t="s">
        <v>11</v>
      </c>
      <c r="P1581" t="s">
        <v>23</v>
      </c>
      <c r="Q1581">
        <v>47</v>
      </c>
      <c r="U1581" s="1" t="s">
        <v>791</v>
      </c>
      <c r="V1581" t="str">
        <f t="shared" si="360"/>
        <v>Bosl</v>
      </c>
      <c r="W1581">
        <f t="shared" si="361"/>
        <v>31.254999999999999</v>
      </c>
      <c r="X1581">
        <f t="shared" si="362"/>
        <v>5.17</v>
      </c>
      <c r="Y1581" t="str">
        <f t="shared" si="363"/>
        <v>No</v>
      </c>
      <c r="Z1581" t="str">
        <f t="shared" si="364"/>
        <v>No</v>
      </c>
      <c r="AA1581" t="str">
        <f t="shared" si="365"/>
        <v>No</v>
      </c>
      <c r="AB1581">
        <f t="shared" si="366"/>
        <v>0</v>
      </c>
      <c r="AC1581" t="str">
        <f t="shared" si="367"/>
        <v>No</v>
      </c>
      <c r="AD1581" t="str">
        <f t="shared" si="368"/>
        <v>Obesity</v>
      </c>
      <c r="AE1581" t="str">
        <f t="shared" si="369"/>
        <v>Normal</v>
      </c>
      <c r="AF1581" t="str">
        <f t="shared" si="370"/>
        <v>7-Aug-1975</v>
      </c>
      <c r="AG1581" s="18">
        <f>VLOOKUP($U1581,$A1580:$Q$2344,13,FALSE)</f>
        <v>13472.19</v>
      </c>
      <c r="AH1581" t="str">
        <f t="shared" si="371"/>
        <v>tier - 3</v>
      </c>
      <c r="AI1581" t="str">
        <f t="shared" si="372"/>
        <v>tier - 2</v>
      </c>
      <c r="AJ1581" t="str">
        <f t="shared" si="373"/>
        <v>R1012</v>
      </c>
      <c r="AK1581">
        <f t="shared" si="374"/>
        <v>47</v>
      </c>
    </row>
    <row r="1582" spans="1:37" ht="15.6" x14ac:dyDescent="0.3">
      <c r="A1582" s="1" t="s">
        <v>790</v>
      </c>
      <c r="B1582" t="s">
        <v>6133</v>
      </c>
      <c r="C1582">
        <v>45.43</v>
      </c>
      <c r="D1582">
        <v>4.2300000000000004</v>
      </c>
      <c r="E1582" t="s">
        <v>2381</v>
      </c>
      <c r="F1582" t="s">
        <v>2380</v>
      </c>
      <c r="G1582" t="s">
        <v>2381</v>
      </c>
      <c r="H1582">
        <v>1</v>
      </c>
      <c r="I1582" t="s">
        <v>2380</v>
      </c>
      <c r="J1582" t="s">
        <v>8344</v>
      </c>
      <c r="K1582" t="s">
        <v>8350</v>
      </c>
      <c r="L1582" t="s">
        <v>9816</v>
      </c>
      <c r="M1582" s="15">
        <v>13480.83</v>
      </c>
      <c r="N1582" t="s">
        <v>12</v>
      </c>
      <c r="O1582" t="s">
        <v>11</v>
      </c>
      <c r="P1582" t="s">
        <v>249</v>
      </c>
      <c r="Q1582">
        <v>32</v>
      </c>
      <c r="U1582" s="1" t="s">
        <v>790</v>
      </c>
      <c r="V1582" t="str">
        <f t="shared" si="360"/>
        <v>Goldberg</v>
      </c>
      <c r="W1582">
        <f t="shared" si="361"/>
        <v>45.43</v>
      </c>
      <c r="X1582">
        <f t="shared" si="362"/>
        <v>4.2300000000000004</v>
      </c>
      <c r="Y1582" t="str">
        <f t="shared" si="363"/>
        <v>Yes</v>
      </c>
      <c r="Z1582" t="str">
        <f t="shared" si="364"/>
        <v>No</v>
      </c>
      <c r="AA1582" t="str">
        <f t="shared" si="365"/>
        <v>Yes</v>
      </c>
      <c r="AB1582">
        <f t="shared" si="366"/>
        <v>1</v>
      </c>
      <c r="AC1582" t="str">
        <f t="shared" si="367"/>
        <v>No</v>
      </c>
      <c r="AD1582" t="str">
        <f t="shared" si="368"/>
        <v>Obesity</v>
      </c>
      <c r="AE1582" t="str">
        <f t="shared" si="369"/>
        <v>Normal</v>
      </c>
      <c r="AF1582" t="str">
        <f t="shared" si="370"/>
        <v>30-Aug-1990</v>
      </c>
      <c r="AG1582" s="18">
        <f>VLOOKUP($U1582,$A1581:$Q$2344,13,FALSE)</f>
        <v>13480.83</v>
      </c>
      <c r="AH1582" t="str">
        <f t="shared" si="371"/>
        <v>tier - 3</v>
      </c>
      <c r="AI1582" t="str">
        <f t="shared" si="372"/>
        <v>tier - 2</v>
      </c>
      <c r="AJ1582" t="str">
        <f t="shared" si="373"/>
        <v>R1023</v>
      </c>
      <c r="AK1582">
        <f t="shared" si="374"/>
        <v>32</v>
      </c>
    </row>
    <row r="1583" spans="1:37" ht="15.6" x14ac:dyDescent="0.3">
      <c r="A1583" s="1" t="s">
        <v>789</v>
      </c>
      <c r="B1583" t="s">
        <v>4821</v>
      </c>
      <c r="C1583">
        <v>32.340000000000003</v>
      </c>
      <c r="D1583">
        <v>4.88</v>
      </c>
      <c r="E1583" t="s">
        <v>2381</v>
      </c>
      <c r="F1583" t="s">
        <v>2380</v>
      </c>
      <c r="G1583" t="s">
        <v>2381</v>
      </c>
      <c r="H1583">
        <v>1</v>
      </c>
      <c r="I1583" t="s">
        <v>2380</v>
      </c>
      <c r="J1583" t="s">
        <v>8344</v>
      </c>
      <c r="K1583" t="s">
        <v>8350</v>
      </c>
      <c r="L1583" t="s">
        <v>9817</v>
      </c>
      <c r="M1583" s="15">
        <v>13511.28</v>
      </c>
      <c r="N1583" t="s">
        <v>12</v>
      </c>
      <c r="O1583" t="s">
        <v>16</v>
      </c>
      <c r="P1583" t="s">
        <v>23</v>
      </c>
      <c r="Q1583">
        <v>59</v>
      </c>
      <c r="U1583" s="1" t="s">
        <v>789</v>
      </c>
      <c r="V1583" t="str">
        <f t="shared" si="360"/>
        <v>Kelley</v>
      </c>
      <c r="W1583">
        <f t="shared" si="361"/>
        <v>32.340000000000003</v>
      </c>
      <c r="X1583">
        <f t="shared" si="362"/>
        <v>4.88</v>
      </c>
      <c r="Y1583" t="str">
        <f t="shared" si="363"/>
        <v>Yes</v>
      </c>
      <c r="Z1583" t="str">
        <f t="shared" si="364"/>
        <v>No</v>
      </c>
      <c r="AA1583" t="str">
        <f t="shared" si="365"/>
        <v>Yes</v>
      </c>
      <c r="AB1583">
        <f t="shared" si="366"/>
        <v>1</v>
      </c>
      <c r="AC1583" t="str">
        <f t="shared" si="367"/>
        <v>No</v>
      </c>
      <c r="AD1583" t="str">
        <f t="shared" si="368"/>
        <v>Obesity</v>
      </c>
      <c r="AE1583" t="str">
        <f t="shared" si="369"/>
        <v>Normal</v>
      </c>
      <c r="AF1583" t="str">
        <f t="shared" si="370"/>
        <v>14-Oct-1963</v>
      </c>
      <c r="AG1583" s="18">
        <f>VLOOKUP($U1583,$A1582:$Q$2344,13,FALSE)</f>
        <v>13511.28</v>
      </c>
      <c r="AH1583" t="str">
        <f t="shared" si="371"/>
        <v>tier - 3</v>
      </c>
      <c r="AI1583" t="str">
        <f t="shared" si="372"/>
        <v>tier - 1</v>
      </c>
      <c r="AJ1583" t="str">
        <f t="shared" si="373"/>
        <v>R1012</v>
      </c>
      <c r="AK1583">
        <f t="shared" si="374"/>
        <v>59</v>
      </c>
    </row>
    <row r="1584" spans="1:37" ht="15.6" x14ac:dyDescent="0.3">
      <c r="A1584" s="1" t="s">
        <v>788</v>
      </c>
      <c r="B1584" t="s">
        <v>6134</v>
      </c>
      <c r="C1584">
        <v>25.46</v>
      </c>
      <c r="D1584">
        <v>9.7100000000000009</v>
      </c>
      <c r="E1584" t="s">
        <v>2381</v>
      </c>
      <c r="F1584" t="s">
        <v>2380</v>
      </c>
      <c r="G1584" t="s">
        <v>2380</v>
      </c>
      <c r="H1584">
        <v>1</v>
      </c>
      <c r="I1584" t="s">
        <v>2380</v>
      </c>
      <c r="J1584" t="s">
        <v>8345</v>
      </c>
      <c r="K1584" t="s">
        <v>8348</v>
      </c>
      <c r="L1584" t="s">
        <v>9811</v>
      </c>
      <c r="M1584" s="15">
        <v>13555</v>
      </c>
      <c r="N1584" t="s">
        <v>12</v>
      </c>
      <c r="O1584" t="s">
        <v>12</v>
      </c>
      <c r="P1584" t="s">
        <v>356</v>
      </c>
      <c r="Q1584">
        <v>62</v>
      </c>
      <c r="U1584" s="1" t="s">
        <v>788</v>
      </c>
      <c r="V1584" t="str">
        <f t="shared" si="360"/>
        <v>Johnston</v>
      </c>
      <c r="W1584">
        <f t="shared" si="361"/>
        <v>25.46</v>
      </c>
      <c r="X1584">
        <f t="shared" si="362"/>
        <v>9.7100000000000009</v>
      </c>
      <c r="Y1584" t="str">
        <f t="shared" si="363"/>
        <v>Yes</v>
      </c>
      <c r="Z1584" t="str">
        <f t="shared" si="364"/>
        <v>No</v>
      </c>
      <c r="AA1584" t="str">
        <f t="shared" si="365"/>
        <v>No</v>
      </c>
      <c r="AB1584">
        <f t="shared" si="366"/>
        <v>1</v>
      </c>
      <c r="AC1584" t="str">
        <f t="shared" si="367"/>
        <v>No</v>
      </c>
      <c r="AD1584" t="str">
        <f t="shared" si="368"/>
        <v>Over weight</v>
      </c>
      <c r="AE1584" t="str">
        <f t="shared" si="369"/>
        <v>Diabetes</v>
      </c>
      <c r="AF1584" t="str">
        <f t="shared" si="370"/>
        <v>11-Jul-1960</v>
      </c>
      <c r="AG1584" s="18">
        <f>VLOOKUP($U1584,$A1583:$Q$2344,13,FALSE)</f>
        <v>13555</v>
      </c>
      <c r="AH1584" t="str">
        <f t="shared" si="371"/>
        <v>tier - 3</v>
      </c>
      <c r="AI1584" t="str">
        <f t="shared" si="372"/>
        <v>tier - 3</v>
      </c>
      <c r="AJ1584" t="str">
        <f t="shared" si="373"/>
        <v>R1017</v>
      </c>
      <c r="AK1584">
        <f t="shared" si="374"/>
        <v>62</v>
      </c>
    </row>
    <row r="1585" spans="1:37" ht="15.6" x14ac:dyDescent="0.3">
      <c r="A1585" s="1" t="s">
        <v>787</v>
      </c>
      <c r="B1585" t="s">
        <v>6135</v>
      </c>
      <c r="C1585">
        <v>37.145000000000003</v>
      </c>
      <c r="D1585">
        <v>5.32</v>
      </c>
      <c r="E1585" t="s">
        <v>2380</v>
      </c>
      <c r="F1585" t="s">
        <v>2380</v>
      </c>
      <c r="G1585" t="s">
        <v>2380</v>
      </c>
      <c r="H1585">
        <v>0</v>
      </c>
      <c r="I1585" t="s">
        <v>2380</v>
      </c>
      <c r="J1585" t="s">
        <v>8344</v>
      </c>
      <c r="K1585" t="s">
        <v>8350</v>
      </c>
      <c r="L1585" t="s">
        <v>9818</v>
      </c>
      <c r="M1585" s="15">
        <v>13566.04</v>
      </c>
      <c r="N1585" t="s">
        <v>12</v>
      </c>
      <c r="O1585" t="s">
        <v>12</v>
      </c>
      <c r="P1585" t="s">
        <v>535</v>
      </c>
      <c r="Q1585">
        <v>54</v>
      </c>
      <c r="U1585" s="1" t="s">
        <v>787</v>
      </c>
      <c r="V1585" t="str">
        <f t="shared" si="360"/>
        <v>Keating</v>
      </c>
      <c r="W1585">
        <f t="shared" si="361"/>
        <v>37.145000000000003</v>
      </c>
      <c r="X1585">
        <f t="shared" si="362"/>
        <v>5.32</v>
      </c>
      <c r="Y1585" t="str">
        <f t="shared" si="363"/>
        <v>No</v>
      </c>
      <c r="Z1585" t="str">
        <f t="shared" si="364"/>
        <v>No</v>
      </c>
      <c r="AA1585" t="str">
        <f t="shared" si="365"/>
        <v>No</v>
      </c>
      <c r="AB1585">
        <f t="shared" si="366"/>
        <v>0</v>
      </c>
      <c r="AC1585" t="str">
        <f t="shared" si="367"/>
        <v>No</v>
      </c>
      <c r="AD1585" t="str">
        <f t="shared" si="368"/>
        <v>Obesity</v>
      </c>
      <c r="AE1585" t="str">
        <f t="shared" si="369"/>
        <v>Normal</v>
      </c>
      <c r="AF1585" t="str">
        <f t="shared" si="370"/>
        <v>15-Jul-1968</v>
      </c>
      <c r="AG1585" s="18">
        <f>VLOOKUP($U1585,$A1584:$Q$2344,13,FALSE)</f>
        <v>13566.04</v>
      </c>
      <c r="AH1585" t="str">
        <f t="shared" si="371"/>
        <v>tier - 3</v>
      </c>
      <c r="AI1585" t="str">
        <f t="shared" si="372"/>
        <v>tier - 3</v>
      </c>
      <c r="AJ1585" t="str">
        <f t="shared" si="373"/>
        <v>R1026</v>
      </c>
      <c r="AK1585">
        <f t="shared" si="374"/>
        <v>54</v>
      </c>
    </row>
    <row r="1586" spans="1:37" ht="15.6" x14ac:dyDescent="0.3">
      <c r="A1586" s="1" t="s">
        <v>786</v>
      </c>
      <c r="B1586" t="s">
        <v>6136</v>
      </c>
      <c r="C1586">
        <v>30.8</v>
      </c>
      <c r="D1586">
        <v>5.83</v>
      </c>
      <c r="E1586" t="s">
        <v>2381</v>
      </c>
      <c r="F1586" t="s">
        <v>2380</v>
      </c>
      <c r="G1586" t="s">
        <v>2380</v>
      </c>
      <c r="H1586">
        <v>0</v>
      </c>
      <c r="I1586" t="s">
        <v>2380</v>
      </c>
      <c r="J1586" t="s">
        <v>8344</v>
      </c>
      <c r="K1586" t="s">
        <v>8349</v>
      </c>
      <c r="L1586" t="s">
        <v>9819</v>
      </c>
      <c r="M1586" s="15">
        <v>13588.17</v>
      </c>
      <c r="N1586" t="s">
        <v>12</v>
      </c>
      <c r="O1586" t="s">
        <v>16</v>
      </c>
      <c r="P1586" t="s">
        <v>23</v>
      </c>
      <c r="Q1586">
        <v>30</v>
      </c>
      <c r="U1586" s="1" t="s">
        <v>786</v>
      </c>
      <c r="V1586" t="str">
        <f t="shared" si="360"/>
        <v>Duhon</v>
      </c>
      <c r="W1586">
        <f t="shared" si="361"/>
        <v>30.8</v>
      </c>
      <c r="X1586">
        <f t="shared" si="362"/>
        <v>5.83</v>
      </c>
      <c r="Y1586" t="str">
        <f t="shared" si="363"/>
        <v>Yes</v>
      </c>
      <c r="Z1586" t="str">
        <f t="shared" si="364"/>
        <v>No</v>
      </c>
      <c r="AA1586" t="str">
        <f t="shared" si="365"/>
        <v>No</v>
      </c>
      <c r="AB1586">
        <f t="shared" si="366"/>
        <v>0</v>
      </c>
      <c r="AC1586" t="str">
        <f t="shared" si="367"/>
        <v>No</v>
      </c>
      <c r="AD1586" t="str">
        <f t="shared" si="368"/>
        <v>Obesity</v>
      </c>
      <c r="AE1586" t="str">
        <f t="shared" si="369"/>
        <v>Prediabetes</v>
      </c>
      <c r="AF1586" t="str">
        <f t="shared" si="370"/>
        <v>14-Aug-1992</v>
      </c>
      <c r="AG1586" s="18">
        <f>VLOOKUP($U1586,$A1585:$Q$2344,13,FALSE)</f>
        <v>13588.17</v>
      </c>
      <c r="AH1586" t="str">
        <f t="shared" si="371"/>
        <v>tier - 3</v>
      </c>
      <c r="AI1586" t="str">
        <f t="shared" si="372"/>
        <v>tier - 1</v>
      </c>
      <c r="AJ1586" t="str">
        <f t="shared" si="373"/>
        <v>R1012</v>
      </c>
      <c r="AK1586">
        <f t="shared" si="374"/>
        <v>30</v>
      </c>
    </row>
    <row r="1587" spans="1:37" ht="15.6" x14ac:dyDescent="0.3">
      <c r="A1587" s="1" t="s">
        <v>785</v>
      </c>
      <c r="B1587" t="s">
        <v>6137</v>
      </c>
      <c r="C1587">
        <v>29.5</v>
      </c>
      <c r="D1587">
        <v>5.54</v>
      </c>
      <c r="E1587" t="s">
        <v>2381</v>
      </c>
      <c r="F1587" t="s">
        <v>2380</v>
      </c>
      <c r="G1587" t="s">
        <v>2380</v>
      </c>
      <c r="H1587">
        <v>0</v>
      </c>
      <c r="I1587" t="s">
        <v>2380</v>
      </c>
      <c r="J1587" t="s">
        <v>8345</v>
      </c>
      <c r="K1587" t="s">
        <v>8350</v>
      </c>
      <c r="L1587" t="s">
        <v>9820</v>
      </c>
      <c r="M1587" s="15">
        <v>13607.37</v>
      </c>
      <c r="N1587" t="s">
        <v>12</v>
      </c>
      <c r="O1587" t="s">
        <v>16</v>
      </c>
      <c r="P1587" t="s">
        <v>247</v>
      </c>
      <c r="Q1587">
        <v>58</v>
      </c>
      <c r="U1587" s="1" t="s">
        <v>785</v>
      </c>
      <c r="V1587" t="str">
        <f t="shared" si="360"/>
        <v>Briseno</v>
      </c>
      <c r="W1587">
        <f t="shared" si="361"/>
        <v>29.5</v>
      </c>
      <c r="X1587">
        <f t="shared" si="362"/>
        <v>5.54</v>
      </c>
      <c r="Y1587" t="str">
        <f t="shared" si="363"/>
        <v>Yes</v>
      </c>
      <c r="Z1587" t="str">
        <f t="shared" si="364"/>
        <v>No</v>
      </c>
      <c r="AA1587" t="str">
        <f t="shared" si="365"/>
        <v>No</v>
      </c>
      <c r="AB1587">
        <f t="shared" si="366"/>
        <v>0</v>
      </c>
      <c r="AC1587" t="str">
        <f t="shared" si="367"/>
        <v>No</v>
      </c>
      <c r="AD1587" t="str">
        <f t="shared" si="368"/>
        <v>Over weight</v>
      </c>
      <c r="AE1587" t="str">
        <f t="shared" si="369"/>
        <v>Normal</v>
      </c>
      <c r="AF1587" t="str">
        <f t="shared" si="370"/>
        <v>10-Sep-1964</v>
      </c>
      <c r="AG1587" s="18">
        <f>VLOOKUP($U1587,$A1586:$Q$2344,13,FALSE)</f>
        <v>13607.37</v>
      </c>
      <c r="AH1587" t="str">
        <f t="shared" si="371"/>
        <v>tier - 3</v>
      </c>
      <c r="AI1587" t="str">
        <f t="shared" si="372"/>
        <v>tier - 1</v>
      </c>
      <c r="AJ1587" t="str">
        <f t="shared" si="373"/>
        <v>R1024</v>
      </c>
      <c r="AK1587">
        <f t="shared" si="374"/>
        <v>58</v>
      </c>
    </row>
    <row r="1588" spans="1:37" ht="15.6" x14ac:dyDescent="0.3">
      <c r="A1588" s="1" t="s">
        <v>784</v>
      </c>
      <c r="B1588" t="s">
        <v>6138</v>
      </c>
      <c r="C1588">
        <v>43.39</v>
      </c>
      <c r="D1588">
        <v>5.85</v>
      </c>
      <c r="E1588" t="s">
        <v>2380</v>
      </c>
      <c r="F1588" t="s">
        <v>2381</v>
      </c>
      <c r="G1588" t="s">
        <v>2380</v>
      </c>
      <c r="H1588">
        <v>1</v>
      </c>
      <c r="I1588" t="s">
        <v>2380</v>
      </c>
      <c r="J1588" t="s">
        <v>8344</v>
      </c>
      <c r="K1588" t="s">
        <v>8349</v>
      </c>
      <c r="L1588" t="s">
        <v>9821</v>
      </c>
      <c r="M1588" s="15">
        <v>13616.36</v>
      </c>
      <c r="N1588" t="s">
        <v>12</v>
      </c>
      <c r="O1588" t="s">
        <v>12</v>
      </c>
      <c r="P1588" t="s">
        <v>247</v>
      </c>
      <c r="Q1588">
        <v>61</v>
      </c>
      <c r="U1588" s="1" t="s">
        <v>784</v>
      </c>
      <c r="V1588" t="str">
        <f t="shared" si="360"/>
        <v>Besse</v>
      </c>
      <c r="W1588">
        <f t="shared" si="361"/>
        <v>43.39</v>
      </c>
      <c r="X1588">
        <f t="shared" si="362"/>
        <v>5.85</v>
      </c>
      <c r="Y1588" t="str">
        <f t="shared" si="363"/>
        <v>No</v>
      </c>
      <c r="Z1588" t="str">
        <f t="shared" si="364"/>
        <v>Yes</v>
      </c>
      <c r="AA1588" t="str">
        <f t="shared" si="365"/>
        <v>No</v>
      </c>
      <c r="AB1588">
        <f t="shared" si="366"/>
        <v>1</v>
      </c>
      <c r="AC1588" t="str">
        <f t="shared" si="367"/>
        <v>No</v>
      </c>
      <c r="AD1588" t="str">
        <f t="shared" si="368"/>
        <v>Obesity</v>
      </c>
      <c r="AE1588" t="str">
        <f t="shared" si="369"/>
        <v>Prediabetes</v>
      </c>
      <c r="AF1588" t="str">
        <f t="shared" si="370"/>
        <v>18-Nov-1961</v>
      </c>
      <c r="AG1588" s="18">
        <f>VLOOKUP($U1588,$A1587:$Q$2344,13,FALSE)</f>
        <v>13616.36</v>
      </c>
      <c r="AH1588" t="str">
        <f t="shared" si="371"/>
        <v>tier - 3</v>
      </c>
      <c r="AI1588" t="str">
        <f t="shared" si="372"/>
        <v>tier - 3</v>
      </c>
      <c r="AJ1588" t="str">
        <f t="shared" si="373"/>
        <v>R1024</v>
      </c>
      <c r="AK1588">
        <f t="shared" si="374"/>
        <v>61</v>
      </c>
    </row>
    <row r="1589" spans="1:37" ht="15.6" x14ac:dyDescent="0.3">
      <c r="A1589" s="1" t="s">
        <v>783</v>
      </c>
      <c r="B1589" t="s">
        <v>6139</v>
      </c>
      <c r="C1589">
        <v>15.08</v>
      </c>
      <c r="D1589">
        <v>4.8499999999999996</v>
      </c>
      <c r="E1589" t="s">
        <v>2381</v>
      </c>
      <c r="F1589" t="s">
        <v>2380</v>
      </c>
      <c r="G1589" t="s">
        <v>2381</v>
      </c>
      <c r="H1589">
        <v>1</v>
      </c>
      <c r="I1589" t="s">
        <v>2380</v>
      </c>
      <c r="J1589" t="s">
        <v>8347</v>
      </c>
      <c r="K1589" t="s">
        <v>8350</v>
      </c>
      <c r="L1589" t="s">
        <v>9822</v>
      </c>
      <c r="M1589" s="15">
        <v>13622.01</v>
      </c>
      <c r="N1589" t="s">
        <v>12</v>
      </c>
      <c r="O1589" t="s">
        <v>12</v>
      </c>
      <c r="P1589" t="s">
        <v>23</v>
      </c>
      <c r="Q1589">
        <v>53</v>
      </c>
      <c r="U1589" s="1" t="s">
        <v>783</v>
      </c>
      <c r="V1589" t="str">
        <f t="shared" si="360"/>
        <v>Shillings</v>
      </c>
      <c r="W1589">
        <f t="shared" si="361"/>
        <v>15.08</v>
      </c>
      <c r="X1589">
        <f t="shared" si="362"/>
        <v>4.8499999999999996</v>
      </c>
      <c r="Y1589" t="str">
        <f t="shared" si="363"/>
        <v>Yes</v>
      </c>
      <c r="Z1589" t="str">
        <f t="shared" si="364"/>
        <v>No</v>
      </c>
      <c r="AA1589" t="str">
        <f t="shared" si="365"/>
        <v>Yes</v>
      </c>
      <c r="AB1589">
        <f t="shared" si="366"/>
        <v>1</v>
      </c>
      <c r="AC1589" t="str">
        <f t="shared" si="367"/>
        <v>No</v>
      </c>
      <c r="AD1589" t="str">
        <f t="shared" si="368"/>
        <v>Underweight</v>
      </c>
      <c r="AE1589" t="str">
        <f t="shared" si="369"/>
        <v>Normal</v>
      </c>
      <c r="AF1589" t="str">
        <f t="shared" si="370"/>
        <v>26-Jul-1969</v>
      </c>
      <c r="AG1589" s="18">
        <f>VLOOKUP($U1589,$A1588:$Q$2344,13,FALSE)</f>
        <v>13622.01</v>
      </c>
      <c r="AH1589" t="str">
        <f t="shared" si="371"/>
        <v>tier - 3</v>
      </c>
      <c r="AI1589" t="str">
        <f t="shared" si="372"/>
        <v>tier - 3</v>
      </c>
      <c r="AJ1589" t="str">
        <f t="shared" si="373"/>
        <v>R1012</v>
      </c>
      <c r="AK1589">
        <f t="shared" si="374"/>
        <v>53</v>
      </c>
    </row>
    <row r="1590" spans="1:37" ht="15.6" x14ac:dyDescent="0.3">
      <c r="A1590" s="1" t="s">
        <v>782</v>
      </c>
      <c r="B1590" t="s">
        <v>6140</v>
      </c>
      <c r="C1590">
        <v>20.48</v>
      </c>
      <c r="D1590">
        <v>11.09</v>
      </c>
      <c r="E1590" t="s">
        <v>2380</v>
      </c>
      <c r="F1590" t="s">
        <v>2380</v>
      </c>
      <c r="G1590" t="s">
        <v>2380</v>
      </c>
      <c r="H1590">
        <v>0</v>
      </c>
      <c r="I1590" t="s">
        <v>2380</v>
      </c>
      <c r="J1590" t="s">
        <v>8346</v>
      </c>
      <c r="K1590" t="s">
        <v>8348</v>
      </c>
      <c r="L1590" t="s">
        <v>9823</v>
      </c>
      <c r="M1590" s="15">
        <v>13635.64</v>
      </c>
      <c r="N1590" t="s">
        <v>12</v>
      </c>
      <c r="O1590" t="s">
        <v>12</v>
      </c>
      <c r="P1590" t="s">
        <v>247</v>
      </c>
      <c r="Q1590">
        <v>61</v>
      </c>
      <c r="U1590" s="1" t="s">
        <v>782</v>
      </c>
      <c r="V1590" t="str">
        <f t="shared" si="360"/>
        <v>Tate</v>
      </c>
      <c r="W1590">
        <f t="shared" si="361"/>
        <v>20.48</v>
      </c>
      <c r="X1590">
        <f t="shared" si="362"/>
        <v>11.09</v>
      </c>
      <c r="Y1590" t="str">
        <f t="shared" si="363"/>
        <v>No</v>
      </c>
      <c r="Z1590" t="str">
        <f t="shared" si="364"/>
        <v>No</v>
      </c>
      <c r="AA1590" t="str">
        <f t="shared" si="365"/>
        <v>No</v>
      </c>
      <c r="AB1590">
        <f t="shared" si="366"/>
        <v>0</v>
      </c>
      <c r="AC1590" t="str">
        <f t="shared" si="367"/>
        <v>No</v>
      </c>
      <c r="AD1590" t="str">
        <f t="shared" si="368"/>
        <v>Normal weight</v>
      </c>
      <c r="AE1590" t="str">
        <f t="shared" si="369"/>
        <v>Diabetes</v>
      </c>
      <c r="AF1590" t="str">
        <f t="shared" si="370"/>
        <v>24-Dec-1961</v>
      </c>
      <c r="AG1590" s="18">
        <f>VLOOKUP($U1590,$A1589:$Q$2344,13,FALSE)</f>
        <v>13635.64</v>
      </c>
      <c r="AH1590" t="str">
        <f t="shared" si="371"/>
        <v>tier - 3</v>
      </c>
      <c r="AI1590" t="str">
        <f t="shared" si="372"/>
        <v>tier - 3</v>
      </c>
      <c r="AJ1590" t="str">
        <f t="shared" si="373"/>
        <v>R1024</v>
      </c>
      <c r="AK1590">
        <f t="shared" si="374"/>
        <v>61</v>
      </c>
    </row>
    <row r="1591" spans="1:37" ht="15.6" x14ac:dyDescent="0.3">
      <c r="A1591" s="1" t="s">
        <v>781</v>
      </c>
      <c r="B1591" t="s">
        <v>5032</v>
      </c>
      <c r="C1591">
        <v>34.450000000000003</v>
      </c>
      <c r="D1591">
        <v>5.58</v>
      </c>
      <c r="E1591" t="s">
        <v>2381</v>
      </c>
      <c r="F1591" t="s">
        <v>2380</v>
      </c>
      <c r="G1591" t="s">
        <v>2380</v>
      </c>
      <c r="H1591">
        <v>0</v>
      </c>
      <c r="I1591" t="s">
        <v>2380</v>
      </c>
      <c r="J1591" t="s">
        <v>8344</v>
      </c>
      <c r="K1591" t="s">
        <v>8350</v>
      </c>
      <c r="L1591" t="s">
        <v>9824</v>
      </c>
      <c r="M1591" s="15">
        <v>13638.06</v>
      </c>
      <c r="N1591" t="s">
        <v>12</v>
      </c>
      <c r="O1591" t="s">
        <v>12</v>
      </c>
      <c r="P1591" t="s">
        <v>249</v>
      </c>
      <c r="Q1591">
        <v>38</v>
      </c>
      <c r="U1591" s="1" t="s">
        <v>781</v>
      </c>
      <c r="V1591" t="str">
        <f t="shared" si="360"/>
        <v>Arsenault</v>
      </c>
      <c r="W1591">
        <f t="shared" si="361"/>
        <v>34.450000000000003</v>
      </c>
      <c r="X1591">
        <f t="shared" si="362"/>
        <v>5.58</v>
      </c>
      <c r="Y1591" t="str">
        <f t="shared" si="363"/>
        <v>Yes</v>
      </c>
      <c r="Z1591" t="str">
        <f t="shared" si="364"/>
        <v>No</v>
      </c>
      <c r="AA1591" t="str">
        <f t="shared" si="365"/>
        <v>No</v>
      </c>
      <c r="AB1591">
        <f t="shared" si="366"/>
        <v>0</v>
      </c>
      <c r="AC1591" t="str">
        <f t="shared" si="367"/>
        <v>No</v>
      </c>
      <c r="AD1591" t="str">
        <f t="shared" si="368"/>
        <v>Obesity</v>
      </c>
      <c r="AE1591" t="str">
        <f t="shared" si="369"/>
        <v>Normal</v>
      </c>
      <c r="AF1591" t="str">
        <f t="shared" si="370"/>
        <v>20-Jul-1984</v>
      </c>
      <c r="AG1591" s="18">
        <f>VLOOKUP($U1591,$A1590:$Q$2344,13,FALSE)</f>
        <v>13638.06</v>
      </c>
      <c r="AH1591" t="str">
        <f t="shared" si="371"/>
        <v>tier - 3</v>
      </c>
      <c r="AI1591" t="str">
        <f t="shared" si="372"/>
        <v>tier - 3</v>
      </c>
      <c r="AJ1591" t="str">
        <f t="shared" si="373"/>
        <v>R1023</v>
      </c>
      <c r="AK1591">
        <f t="shared" si="374"/>
        <v>38</v>
      </c>
    </row>
    <row r="1592" spans="1:37" ht="15.6" x14ac:dyDescent="0.3">
      <c r="A1592" s="1" t="s">
        <v>780</v>
      </c>
      <c r="B1592" t="s">
        <v>6141</v>
      </c>
      <c r="C1592">
        <v>34.21</v>
      </c>
      <c r="D1592">
        <v>9.7200000000000006</v>
      </c>
      <c r="E1592" t="s">
        <v>2381</v>
      </c>
      <c r="F1592" t="s">
        <v>2380</v>
      </c>
      <c r="G1592" t="s">
        <v>2380</v>
      </c>
      <c r="H1592">
        <v>0</v>
      </c>
      <c r="I1592" t="s">
        <v>2380</v>
      </c>
      <c r="J1592" t="s">
        <v>8344</v>
      </c>
      <c r="K1592" t="s">
        <v>8348</v>
      </c>
      <c r="L1592" t="s">
        <v>9825</v>
      </c>
      <c r="M1592" s="15">
        <v>13677.68</v>
      </c>
      <c r="N1592" t="s">
        <v>12</v>
      </c>
      <c r="O1592" t="s">
        <v>11</v>
      </c>
      <c r="P1592" t="s">
        <v>300</v>
      </c>
      <c r="Q1592">
        <v>59</v>
      </c>
      <c r="U1592" s="1" t="s">
        <v>780</v>
      </c>
      <c r="V1592" t="str">
        <f t="shared" si="360"/>
        <v>Hengoed</v>
      </c>
      <c r="W1592">
        <f t="shared" si="361"/>
        <v>34.21</v>
      </c>
      <c r="X1592">
        <f t="shared" si="362"/>
        <v>9.7200000000000006</v>
      </c>
      <c r="Y1592" t="str">
        <f t="shared" si="363"/>
        <v>Yes</v>
      </c>
      <c r="Z1592" t="str">
        <f t="shared" si="364"/>
        <v>No</v>
      </c>
      <c r="AA1592" t="str">
        <f t="shared" si="365"/>
        <v>No</v>
      </c>
      <c r="AB1592">
        <f t="shared" si="366"/>
        <v>0</v>
      </c>
      <c r="AC1592" t="str">
        <f t="shared" si="367"/>
        <v>No</v>
      </c>
      <c r="AD1592" t="str">
        <f t="shared" si="368"/>
        <v>Obesity</v>
      </c>
      <c r="AE1592" t="str">
        <f t="shared" si="369"/>
        <v>Diabetes</v>
      </c>
      <c r="AF1592" t="str">
        <f t="shared" si="370"/>
        <v>4-Aug-1963</v>
      </c>
      <c r="AG1592" s="18">
        <f>VLOOKUP($U1592,$A1591:$Q$2344,13,FALSE)</f>
        <v>13677.68</v>
      </c>
      <c r="AH1592" t="str">
        <f t="shared" si="371"/>
        <v>tier - 3</v>
      </c>
      <c r="AI1592" t="str">
        <f t="shared" si="372"/>
        <v>tier - 2</v>
      </c>
      <c r="AJ1592" t="str">
        <f t="shared" si="373"/>
        <v>R1021</v>
      </c>
      <c r="AK1592">
        <f t="shared" si="374"/>
        <v>59</v>
      </c>
    </row>
    <row r="1593" spans="1:37" ht="15.6" x14ac:dyDescent="0.3">
      <c r="A1593" s="1" t="s">
        <v>779</v>
      </c>
      <c r="B1593" t="s">
        <v>6142</v>
      </c>
      <c r="C1593">
        <v>28.8</v>
      </c>
      <c r="D1593">
        <v>11.41</v>
      </c>
      <c r="E1593" t="s">
        <v>2381</v>
      </c>
      <c r="F1593" t="s">
        <v>2380</v>
      </c>
      <c r="G1593" t="s">
        <v>2380</v>
      </c>
      <c r="H1593">
        <v>0</v>
      </c>
      <c r="I1593" t="s">
        <v>2380</v>
      </c>
      <c r="J1593" t="s">
        <v>8345</v>
      </c>
      <c r="K1593" t="s">
        <v>8348</v>
      </c>
      <c r="L1593" t="s">
        <v>9826</v>
      </c>
      <c r="M1593" s="15">
        <v>13685.51</v>
      </c>
      <c r="N1593" t="s">
        <v>12</v>
      </c>
      <c r="O1593" t="s">
        <v>16</v>
      </c>
      <c r="P1593" t="s">
        <v>535</v>
      </c>
      <c r="Q1593">
        <v>37</v>
      </c>
      <c r="U1593" s="1" t="s">
        <v>779</v>
      </c>
      <c r="V1593" t="str">
        <f t="shared" si="360"/>
        <v>Aller</v>
      </c>
      <c r="W1593">
        <f t="shared" si="361"/>
        <v>28.8</v>
      </c>
      <c r="X1593">
        <f t="shared" si="362"/>
        <v>11.41</v>
      </c>
      <c r="Y1593" t="str">
        <f t="shared" si="363"/>
        <v>Yes</v>
      </c>
      <c r="Z1593" t="str">
        <f t="shared" si="364"/>
        <v>No</v>
      </c>
      <c r="AA1593" t="str">
        <f t="shared" si="365"/>
        <v>No</v>
      </c>
      <c r="AB1593">
        <f t="shared" si="366"/>
        <v>0</v>
      </c>
      <c r="AC1593" t="str">
        <f t="shared" si="367"/>
        <v>No</v>
      </c>
      <c r="AD1593" t="str">
        <f t="shared" si="368"/>
        <v>Over weight</v>
      </c>
      <c r="AE1593" t="str">
        <f t="shared" si="369"/>
        <v>Diabetes</v>
      </c>
      <c r="AF1593" t="str">
        <f t="shared" si="370"/>
        <v>14-Sep-1985</v>
      </c>
      <c r="AG1593" s="18">
        <f>VLOOKUP($U1593,$A1592:$Q$2344,13,FALSE)</f>
        <v>13685.51</v>
      </c>
      <c r="AH1593" t="str">
        <f t="shared" si="371"/>
        <v>tier - 3</v>
      </c>
      <c r="AI1593" t="str">
        <f t="shared" si="372"/>
        <v>tier - 1</v>
      </c>
      <c r="AJ1593" t="str">
        <f t="shared" si="373"/>
        <v>R1026</v>
      </c>
      <c r="AK1593">
        <f t="shared" si="374"/>
        <v>37</v>
      </c>
    </row>
    <row r="1594" spans="1:37" ht="15.6" x14ac:dyDescent="0.3">
      <c r="A1594" s="1" t="s">
        <v>778</v>
      </c>
      <c r="B1594" t="s">
        <v>6143</v>
      </c>
      <c r="C1594">
        <v>31.74</v>
      </c>
      <c r="D1594">
        <v>4.46</v>
      </c>
      <c r="E1594" t="s">
        <v>2380</v>
      </c>
      <c r="F1594" t="s">
        <v>2380</v>
      </c>
      <c r="G1594" t="s">
        <v>2381</v>
      </c>
      <c r="H1594">
        <v>1</v>
      </c>
      <c r="I1594" t="s">
        <v>2380</v>
      </c>
      <c r="J1594" t="s">
        <v>8344</v>
      </c>
      <c r="K1594" t="s">
        <v>8350</v>
      </c>
      <c r="L1594" t="s">
        <v>9827</v>
      </c>
      <c r="M1594" s="15">
        <v>13714.55</v>
      </c>
      <c r="N1594" t="s">
        <v>12</v>
      </c>
      <c r="O1594" t="s">
        <v>11</v>
      </c>
      <c r="P1594" t="s">
        <v>249</v>
      </c>
      <c r="Q1594">
        <v>36</v>
      </c>
      <c r="U1594" s="1" t="s">
        <v>778</v>
      </c>
      <c r="V1594" t="str">
        <f t="shared" si="360"/>
        <v>Pisano</v>
      </c>
      <c r="W1594">
        <f t="shared" si="361"/>
        <v>31.74</v>
      </c>
      <c r="X1594">
        <f t="shared" si="362"/>
        <v>4.46</v>
      </c>
      <c r="Y1594" t="str">
        <f t="shared" si="363"/>
        <v>No</v>
      </c>
      <c r="Z1594" t="str">
        <f t="shared" si="364"/>
        <v>No</v>
      </c>
      <c r="AA1594" t="str">
        <f t="shared" si="365"/>
        <v>Yes</v>
      </c>
      <c r="AB1594">
        <f t="shared" si="366"/>
        <v>1</v>
      </c>
      <c r="AC1594" t="str">
        <f t="shared" si="367"/>
        <v>No</v>
      </c>
      <c r="AD1594" t="str">
        <f t="shared" si="368"/>
        <v>Obesity</v>
      </c>
      <c r="AE1594" t="str">
        <f t="shared" si="369"/>
        <v>Normal</v>
      </c>
      <c r="AF1594" t="str">
        <f t="shared" si="370"/>
        <v>24-Nov-1986</v>
      </c>
      <c r="AG1594" s="18">
        <f>VLOOKUP($U1594,$A1593:$Q$2344,13,FALSE)</f>
        <v>13714.55</v>
      </c>
      <c r="AH1594" t="str">
        <f t="shared" si="371"/>
        <v>tier - 3</v>
      </c>
      <c r="AI1594" t="str">
        <f t="shared" si="372"/>
        <v>tier - 2</v>
      </c>
      <c r="AJ1594" t="str">
        <f t="shared" si="373"/>
        <v>R1023</v>
      </c>
      <c r="AK1594">
        <f t="shared" si="374"/>
        <v>36</v>
      </c>
    </row>
    <row r="1595" spans="1:37" ht="15.6" x14ac:dyDescent="0.3">
      <c r="A1595" s="1" t="s">
        <v>777</v>
      </c>
      <c r="B1595" t="s">
        <v>6144</v>
      </c>
      <c r="C1595">
        <v>21.78</v>
      </c>
      <c r="D1595">
        <v>9.31</v>
      </c>
      <c r="E1595" t="s">
        <v>2381</v>
      </c>
      <c r="F1595" t="s">
        <v>2380</v>
      </c>
      <c r="G1595" t="s">
        <v>2380</v>
      </c>
      <c r="H1595">
        <v>0</v>
      </c>
      <c r="I1595" t="s">
        <v>2380</v>
      </c>
      <c r="J1595" t="s">
        <v>8346</v>
      </c>
      <c r="K1595" t="s">
        <v>8348</v>
      </c>
      <c r="L1595" t="s">
        <v>9828</v>
      </c>
      <c r="M1595" s="15">
        <v>13725.47</v>
      </c>
      <c r="N1595" t="s">
        <v>12</v>
      </c>
      <c r="O1595" t="s">
        <v>11</v>
      </c>
      <c r="P1595" t="s">
        <v>247</v>
      </c>
      <c r="Q1595">
        <v>41</v>
      </c>
      <c r="U1595" s="1" t="s">
        <v>777</v>
      </c>
      <c r="V1595" t="str">
        <f t="shared" si="360"/>
        <v>Sanca</v>
      </c>
      <c r="W1595">
        <f t="shared" si="361"/>
        <v>21.78</v>
      </c>
      <c r="X1595">
        <f t="shared" si="362"/>
        <v>9.31</v>
      </c>
      <c r="Y1595" t="str">
        <f t="shared" si="363"/>
        <v>Yes</v>
      </c>
      <c r="Z1595" t="str">
        <f t="shared" si="364"/>
        <v>No</v>
      </c>
      <c r="AA1595" t="str">
        <f t="shared" si="365"/>
        <v>No</v>
      </c>
      <c r="AB1595">
        <f t="shared" si="366"/>
        <v>0</v>
      </c>
      <c r="AC1595" t="str">
        <f t="shared" si="367"/>
        <v>No</v>
      </c>
      <c r="AD1595" t="str">
        <f t="shared" si="368"/>
        <v>Normal weight</v>
      </c>
      <c r="AE1595" t="str">
        <f t="shared" si="369"/>
        <v>Diabetes</v>
      </c>
      <c r="AF1595" t="str">
        <f t="shared" si="370"/>
        <v>2-Aug-1981</v>
      </c>
      <c r="AG1595" s="18">
        <f>VLOOKUP($U1595,$A1594:$Q$2344,13,FALSE)</f>
        <v>13725.47</v>
      </c>
      <c r="AH1595" t="str">
        <f t="shared" si="371"/>
        <v>tier - 3</v>
      </c>
      <c r="AI1595" t="str">
        <f t="shared" si="372"/>
        <v>tier - 2</v>
      </c>
      <c r="AJ1595" t="str">
        <f t="shared" si="373"/>
        <v>R1024</v>
      </c>
      <c r="AK1595">
        <f t="shared" si="374"/>
        <v>41</v>
      </c>
    </row>
    <row r="1596" spans="1:37" ht="15.6" x14ac:dyDescent="0.3">
      <c r="A1596" s="1" t="s">
        <v>776</v>
      </c>
      <c r="B1596" t="s">
        <v>6145</v>
      </c>
      <c r="C1596">
        <v>23.75</v>
      </c>
      <c r="D1596">
        <v>5.03</v>
      </c>
      <c r="E1596" t="s">
        <v>2380</v>
      </c>
      <c r="F1596" t="s">
        <v>2380</v>
      </c>
      <c r="G1596" t="s">
        <v>2380</v>
      </c>
      <c r="H1596">
        <v>1</v>
      </c>
      <c r="I1596" t="s">
        <v>2380</v>
      </c>
      <c r="J1596" t="s">
        <v>8346</v>
      </c>
      <c r="K1596" t="s">
        <v>8350</v>
      </c>
      <c r="L1596" t="s">
        <v>9829</v>
      </c>
      <c r="M1596" s="15">
        <v>13726.21</v>
      </c>
      <c r="N1596" t="s">
        <v>12</v>
      </c>
      <c r="O1596" t="s">
        <v>12</v>
      </c>
      <c r="P1596" t="s">
        <v>535</v>
      </c>
      <c r="Q1596">
        <v>37</v>
      </c>
      <c r="U1596" s="1" t="s">
        <v>776</v>
      </c>
      <c r="V1596" t="str">
        <f t="shared" si="360"/>
        <v>Bond</v>
      </c>
      <c r="W1596">
        <f t="shared" si="361"/>
        <v>23.75</v>
      </c>
      <c r="X1596">
        <f t="shared" si="362"/>
        <v>5.03</v>
      </c>
      <c r="Y1596" t="str">
        <f t="shared" si="363"/>
        <v>No</v>
      </c>
      <c r="Z1596" t="str">
        <f t="shared" si="364"/>
        <v>No</v>
      </c>
      <c r="AA1596" t="str">
        <f t="shared" si="365"/>
        <v>No</v>
      </c>
      <c r="AB1596">
        <f t="shared" si="366"/>
        <v>1</v>
      </c>
      <c r="AC1596" t="str">
        <f t="shared" si="367"/>
        <v>No</v>
      </c>
      <c r="AD1596" t="str">
        <f t="shared" si="368"/>
        <v>Normal weight</v>
      </c>
      <c r="AE1596" t="str">
        <f t="shared" si="369"/>
        <v>Normal</v>
      </c>
      <c r="AF1596" t="str">
        <f t="shared" si="370"/>
        <v>29-Aug-1985</v>
      </c>
      <c r="AG1596" s="18">
        <f>VLOOKUP($U1596,$A1595:$Q$2344,13,FALSE)</f>
        <v>13726.21</v>
      </c>
      <c r="AH1596" t="str">
        <f t="shared" si="371"/>
        <v>tier - 3</v>
      </c>
      <c r="AI1596" t="str">
        <f t="shared" si="372"/>
        <v>tier - 3</v>
      </c>
      <c r="AJ1596" t="str">
        <f t="shared" si="373"/>
        <v>R1026</v>
      </c>
      <c r="AK1596">
        <f t="shared" si="374"/>
        <v>37</v>
      </c>
    </row>
    <row r="1597" spans="1:37" ht="15.6" x14ac:dyDescent="0.3">
      <c r="A1597" s="1" t="s">
        <v>775</v>
      </c>
      <c r="B1597" t="s">
        <v>6146</v>
      </c>
      <c r="C1597">
        <v>33.21</v>
      </c>
      <c r="D1597">
        <v>5.07</v>
      </c>
      <c r="E1597" t="s">
        <v>2381</v>
      </c>
      <c r="F1597" t="s">
        <v>2380</v>
      </c>
      <c r="G1597" t="s">
        <v>2380</v>
      </c>
      <c r="H1597">
        <v>1</v>
      </c>
      <c r="I1597" t="s">
        <v>2380</v>
      </c>
      <c r="J1597" t="s">
        <v>8344</v>
      </c>
      <c r="K1597" t="s">
        <v>8350</v>
      </c>
      <c r="L1597" t="s">
        <v>9135</v>
      </c>
      <c r="M1597" s="15">
        <v>13746.74</v>
      </c>
      <c r="N1597" t="s">
        <v>12</v>
      </c>
      <c r="O1597" t="s">
        <v>11</v>
      </c>
      <c r="P1597" t="s">
        <v>535</v>
      </c>
      <c r="Q1597">
        <v>53</v>
      </c>
      <c r="U1597" s="1" t="s">
        <v>775</v>
      </c>
      <c r="V1597" t="str">
        <f t="shared" si="360"/>
        <v>Carron</v>
      </c>
      <c r="W1597">
        <f t="shared" si="361"/>
        <v>33.21</v>
      </c>
      <c r="X1597">
        <f t="shared" si="362"/>
        <v>5.07</v>
      </c>
      <c r="Y1597" t="str">
        <f t="shared" si="363"/>
        <v>Yes</v>
      </c>
      <c r="Z1597" t="str">
        <f t="shared" si="364"/>
        <v>No</v>
      </c>
      <c r="AA1597" t="str">
        <f t="shared" si="365"/>
        <v>No</v>
      </c>
      <c r="AB1597">
        <f t="shared" si="366"/>
        <v>1</v>
      </c>
      <c r="AC1597" t="str">
        <f t="shared" si="367"/>
        <v>No</v>
      </c>
      <c r="AD1597" t="str">
        <f t="shared" si="368"/>
        <v>Obesity</v>
      </c>
      <c r="AE1597" t="str">
        <f t="shared" si="369"/>
        <v>Normal</v>
      </c>
      <c r="AF1597" t="str">
        <f t="shared" si="370"/>
        <v>23-Oct-1969</v>
      </c>
      <c r="AG1597" s="18">
        <f>VLOOKUP($U1597,$A1596:$Q$2344,13,FALSE)</f>
        <v>13746.74</v>
      </c>
      <c r="AH1597" t="str">
        <f t="shared" si="371"/>
        <v>tier - 3</v>
      </c>
      <c r="AI1597" t="str">
        <f t="shared" si="372"/>
        <v>tier - 2</v>
      </c>
      <c r="AJ1597" t="str">
        <f t="shared" si="373"/>
        <v>R1026</v>
      </c>
      <c r="AK1597">
        <f t="shared" si="374"/>
        <v>53</v>
      </c>
    </row>
    <row r="1598" spans="1:37" ht="15.6" x14ac:dyDescent="0.3">
      <c r="A1598" s="1" t="s">
        <v>774</v>
      </c>
      <c r="B1598" t="s">
        <v>6147</v>
      </c>
      <c r="C1598">
        <v>17.7</v>
      </c>
      <c r="D1598">
        <v>10.42</v>
      </c>
      <c r="E1598" t="s">
        <v>2381</v>
      </c>
      <c r="F1598" t="s">
        <v>2380</v>
      </c>
      <c r="G1598" t="s">
        <v>2380</v>
      </c>
      <c r="H1598">
        <v>2</v>
      </c>
      <c r="I1598" t="s">
        <v>2380</v>
      </c>
      <c r="J1598" t="s">
        <v>8347</v>
      </c>
      <c r="K1598" t="s">
        <v>8348</v>
      </c>
      <c r="L1598" t="s">
        <v>8686</v>
      </c>
      <c r="M1598" s="15">
        <v>13747.87</v>
      </c>
      <c r="N1598" t="s">
        <v>12</v>
      </c>
      <c r="O1598" t="s">
        <v>11</v>
      </c>
      <c r="P1598" t="s">
        <v>170</v>
      </c>
      <c r="Q1598">
        <v>18</v>
      </c>
      <c r="U1598" s="1" t="s">
        <v>774</v>
      </c>
      <c r="V1598" t="str">
        <f t="shared" si="360"/>
        <v>Ellwanger</v>
      </c>
      <c r="W1598">
        <f t="shared" si="361"/>
        <v>17.7</v>
      </c>
      <c r="X1598">
        <f t="shared" si="362"/>
        <v>10.42</v>
      </c>
      <c r="Y1598" t="str">
        <f t="shared" si="363"/>
        <v>Yes</v>
      </c>
      <c r="Z1598" t="str">
        <f t="shared" si="364"/>
        <v>No</v>
      </c>
      <c r="AA1598" t="str">
        <f t="shared" si="365"/>
        <v>No</v>
      </c>
      <c r="AB1598">
        <f t="shared" si="366"/>
        <v>2</v>
      </c>
      <c r="AC1598" t="str">
        <f t="shared" si="367"/>
        <v>No</v>
      </c>
      <c r="AD1598" t="str">
        <f t="shared" si="368"/>
        <v>Underweight</v>
      </c>
      <c r="AE1598" t="str">
        <f t="shared" si="369"/>
        <v>Diabetes</v>
      </c>
      <c r="AF1598" t="str">
        <f t="shared" si="370"/>
        <v>16-Jul-2004</v>
      </c>
      <c r="AG1598" s="18">
        <f>VLOOKUP($U1598,$A1597:$Q$2344,13,FALSE)</f>
        <v>13747.87</v>
      </c>
      <c r="AH1598" t="str">
        <f t="shared" si="371"/>
        <v>tier - 3</v>
      </c>
      <c r="AI1598" t="str">
        <f t="shared" si="372"/>
        <v>tier - 2</v>
      </c>
      <c r="AJ1598" t="str">
        <f t="shared" si="373"/>
        <v>R1018</v>
      </c>
      <c r="AK1598">
        <f t="shared" si="374"/>
        <v>18</v>
      </c>
    </row>
    <row r="1599" spans="1:37" ht="15.6" x14ac:dyDescent="0.3">
      <c r="A1599" s="1" t="s">
        <v>773</v>
      </c>
      <c r="B1599" t="s">
        <v>6148</v>
      </c>
      <c r="C1599">
        <v>17.2</v>
      </c>
      <c r="D1599">
        <v>6.45</v>
      </c>
      <c r="E1599" t="s">
        <v>2380</v>
      </c>
      <c r="F1599" t="s">
        <v>2380</v>
      </c>
      <c r="G1599" t="s">
        <v>2380</v>
      </c>
      <c r="H1599">
        <v>2</v>
      </c>
      <c r="I1599" t="s">
        <v>2380</v>
      </c>
      <c r="J1599" t="s">
        <v>8347</v>
      </c>
      <c r="K1599" t="s">
        <v>8348</v>
      </c>
      <c r="L1599" t="s">
        <v>9830</v>
      </c>
      <c r="M1599" s="15">
        <v>13770.1</v>
      </c>
      <c r="N1599" t="s">
        <v>12</v>
      </c>
      <c r="O1599" t="s">
        <v>16</v>
      </c>
      <c r="P1599" t="s">
        <v>23</v>
      </c>
      <c r="Q1599">
        <v>63</v>
      </c>
      <c r="U1599" s="1" t="s">
        <v>773</v>
      </c>
      <c r="V1599" t="str">
        <f t="shared" si="360"/>
        <v>Hanson</v>
      </c>
      <c r="W1599">
        <f t="shared" si="361"/>
        <v>17.2</v>
      </c>
      <c r="X1599">
        <f t="shared" si="362"/>
        <v>6.45</v>
      </c>
      <c r="Y1599" t="str">
        <f t="shared" si="363"/>
        <v>No</v>
      </c>
      <c r="Z1599" t="str">
        <f t="shared" si="364"/>
        <v>No</v>
      </c>
      <c r="AA1599" t="str">
        <f t="shared" si="365"/>
        <v>No</v>
      </c>
      <c r="AB1599">
        <f t="shared" si="366"/>
        <v>2</v>
      </c>
      <c r="AC1599" t="str">
        <f t="shared" si="367"/>
        <v>No</v>
      </c>
      <c r="AD1599" t="str">
        <f t="shared" si="368"/>
        <v>Underweight</v>
      </c>
      <c r="AE1599" t="str">
        <f t="shared" si="369"/>
        <v>Diabetes</v>
      </c>
      <c r="AF1599" t="str">
        <f t="shared" si="370"/>
        <v>6-Aug-1959</v>
      </c>
      <c r="AG1599" s="18">
        <f>VLOOKUP($U1599,$A1598:$Q$2344,13,FALSE)</f>
        <v>13770.1</v>
      </c>
      <c r="AH1599" t="str">
        <f t="shared" si="371"/>
        <v>tier - 3</v>
      </c>
      <c r="AI1599" t="str">
        <f t="shared" si="372"/>
        <v>tier - 1</v>
      </c>
      <c r="AJ1599" t="str">
        <f t="shared" si="373"/>
        <v>R1012</v>
      </c>
      <c r="AK1599">
        <f t="shared" si="374"/>
        <v>63</v>
      </c>
    </row>
    <row r="1600" spans="1:37" ht="15.6" x14ac:dyDescent="0.3">
      <c r="A1600" s="1" t="s">
        <v>772</v>
      </c>
      <c r="B1600" t="s">
        <v>5598</v>
      </c>
      <c r="C1600">
        <v>19.21</v>
      </c>
      <c r="D1600">
        <v>5.52</v>
      </c>
      <c r="E1600" t="s">
        <v>2380</v>
      </c>
      <c r="F1600" t="s">
        <v>2380</v>
      </c>
      <c r="G1600" t="s">
        <v>2380</v>
      </c>
      <c r="H1600">
        <v>2</v>
      </c>
      <c r="I1600" t="s">
        <v>2380</v>
      </c>
      <c r="J1600" t="s">
        <v>8346</v>
      </c>
      <c r="K1600" t="s">
        <v>8350</v>
      </c>
      <c r="L1600" t="s">
        <v>9831</v>
      </c>
      <c r="M1600" s="15">
        <v>13801.61</v>
      </c>
      <c r="N1600" t="s">
        <v>12</v>
      </c>
      <c r="O1600" t="s">
        <v>12</v>
      </c>
      <c r="P1600" t="s">
        <v>535</v>
      </c>
      <c r="Q1600">
        <v>56</v>
      </c>
      <c r="U1600" s="1" t="s">
        <v>772</v>
      </c>
      <c r="V1600" t="str">
        <f t="shared" si="360"/>
        <v>Tucker</v>
      </c>
      <c r="W1600">
        <f t="shared" si="361"/>
        <v>19.21</v>
      </c>
      <c r="X1600">
        <f t="shared" si="362"/>
        <v>5.52</v>
      </c>
      <c r="Y1600" t="str">
        <f t="shared" si="363"/>
        <v>No</v>
      </c>
      <c r="Z1600" t="str">
        <f t="shared" si="364"/>
        <v>No</v>
      </c>
      <c r="AA1600" t="str">
        <f t="shared" si="365"/>
        <v>No</v>
      </c>
      <c r="AB1600">
        <f t="shared" si="366"/>
        <v>2</v>
      </c>
      <c r="AC1600" t="str">
        <f t="shared" si="367"/>
        <v>No</v>
      </c>
      <c r="AD1600" t="str">
        <f t="shared" si="368"/>
        <v>Normal weight</v>
      </c>
      <c r="AE1600" t="str">
        <f t="shared" si="369"/>
        <v>Normal</v>
      </c>
      <c r="AF1600" t="str">
        <f t="shared" si="370"/>
        <v>10-Nov-1966</v>
      </c>
      <c r="AG1600" s="18">
        <f>VLOOKUP($U1600,$A1599:$Q$2344,13,FALSE)</f>
        <v>13801.61</v>
      </c>
      <c r="AH1600" t="str">
        <f t="shared" si="371"/>
        <v>tier - 3</v>
      </c>
      <c r="AI1600" t="str">
        <f t="shared" si="372"/>
        <v>tier - 3</v>
      </c>
      <c r="AJ1600" t="str">
        <f t="shared" si="373"/>
        <v>R1026</v>
      </c>
      <c r="AK1600">
        <f t="shared" si="374"/>
        <v>56</v>
      </c>
    </row>
    <row r="1601" spans="1:37" ht="15.6" x14ac:dyDescent="0.3">
      <c r="A1601" s="1" t="s">
        <v>771</v>
      </c>
      <c r="B1601" t="s">
        <v>6149</v>
      </c>
      <c r="C1601">
        <v>23.2</v>
      </c>
      <c r="D1601">
        <v>4.41</v>
      </c>
      <c r="E1601" t="s">
        <v>2380</v>
      </c>
      <c r="F1601" t="s">
        <v>2380</v>
      </c>
      <c r="G1601" t="s">
        <v>2381</v>
      </c>
      <c r="H1601">
        <v>1</v>
      </c>
      <c r="I1601" t="s">
        <v>2380</v>
      </c>
      <c r="J1601" t="s">
        <v>8346</v>
      </c>
      <c r="K1601" t="s">
        <v>8350</v>
      </c>
      <c r="L1601" t="s">
        <v>9832</v>
      </c>
      <c r="M1601" s="15">
        <v>13819.49</v>
      </c>
      <c r="N1601" t="s">
        <v>12</v>
      </c>
      <c r="O1601" t="s">
        <v>11</v>
      </c>
      <c r="P1601" t="s">
        <v>23</v>
      </c>
      <c r="Q1601">
        <v>36</v>
      </c>
      <c r="U1601" s="1" t="s">
        <v>771</v>
      </c>
      <c r="V1601" t="str">
        <f t="shared" si="360"/>
        <v>Counts</v>
      </c>
      <c r="W1601">
        <f t="shared" si="361"/>
        <v>23.2</v>
      </c>
      <c r="X1601">
        <f t="shared" si="362"/>
        <v>4.41</v>
      </c>
      <c r="Y1601" t="str">
        <f t="shared" si="363"/>
        <v>No</v>
      </c>
      <c r="Z1601" t="str">
        <f t="shared" si="364"/>
        <v>No</v>
      </c>
      <c r="AA1601" t="str">
        <f t="shared" si="365"/>
        <v>Yes</v>
      </c>
      <c r="AB1601">
        <f t="shared" si="366"/>
        <v>1</v>
      </c>
      <c r="AC1601" t="str">
        <f t="shared" si="367"/>
        <v>No</v>
      </c>
      <c r="AD1601" t="str">
        <f t="shared" si="368"/>
        <v>Normal weight</v>
      </c>
      <c r="AE1601" t="str">
        <f t="shared" si="369"/>
        <v>Normal</v>
      </c>
      <c r="AF1601" t="str">
        <f t="shared" si="370"/>
        <v>8-Dec-1986</v>
      </c>
      <c r="AG1601" s="18">
        <f>VLOOKUP($U1601,$A1600:$Q$2344,13,FALSE)</f>
        <v>13819.49</v>
      </c>
      <c r="AH1601" t="str">
        <f t="shared" si="371"/>
        <v>tier - 3</v>
      </c>
      <c r="AI1601" t="str">
        <f t="shared" si="372"/>
        <v>tier - 2</v>
      </c>
      <c r="AJ1601" t="str">
        <f t="shared" si="373"/>
        <v>R1012</v>
      </c>
      <c r="AK1601">
        <f t="shared" si="374"/>
        <v>36</v>
      </c>
    </row>
    <row r="1602" spans="1:37" ht="15.6" x14ac:dyDescent="0.3">
      <c r="A1602" s="1" t="s">
        <v>770</v>
      </c>
      <c r="B1602" t="s">
        <v>6150</v>
      </c>
      <c r="C1602">
        <v>32.5</v>
      </c>
      <c r="D1602">
        <v>4.6900000000000004</v>
      </c>
      <c r="E1602" t="s">
        <v>2381</v>
      </c>
      <c r="F1602" t="s">
        <v>2380</v>
      </c>
      <c r="G1602" t="s">
        <v>2381</v>
      </c>
      <c r="H1602">
        <v>1</v>
      </c>
      <c r="I1602" t="s">
        <v>2380</v>
      </c>
      <c r="J1602" t="s">
        <v>8344</v>
      </c>
      <c r="K1602" t="s">
        <v>8350</v>
      </c>
      <c r="L1602" t="s">
        <v>9833</v>
      </c>
      <c r="M1602" s="15">
        <v>13822.8</v>
      </c>
      <c r="N1602" t="s">
        <v>12</v>
      </c>
      <c r="O1602" t="s">
        <v>12</v>
      </c>
      <c r="P1602" t="s">
        <v>42</v>
      </c>
      <c r="Q1602">
        <v>64</v>
      </c>
      <c r="U1602" s="1" t="s">
        <v>770</v>
      </c>
      <c r="V1602" t="str">
        <f t="shared" si="360"/>
        <v>Carson</v>
      </c>
      <c r="W1602">
        <f t="shared" si="361"/>
        <v>32.5</v>
      </c>
      <c r="X1602">
        <f t="shared" si="362"/>
        <v>4.6900000000000004</v>
      </c>
      <c r="Y1602" t="str">
        <f t="shared" si="363"/>
        <v>Yes</v>
      </c>
      <c r="Z1602" t="str">
        <f t="shared" si="364"/>
        <v>No</v>
      </c>
      <c r="AA1602" t="str">
        <f t="shared" si="365"/>
        <v>Yes</v>
      </c>
      <c r="AB1602">
        <f t="shared" si="366"/>
        <v>1</v>
      </c>
      <c r="AC1602" t="str">
        <f t="shared" si="367"/>
        <v>No</v>
      </c>
      <c r="AD1602" t="str">
        <f t="shared" si="368"/>
        <v>Obesity</v>
      </c>
      <c r="AE1602" t="str">
        <f t="shared" si="369"/>
        <v>Normal</v>
      </c>
      <c r="AF1602" t="str">
        <f t="shared" si="370"/>
        <v>25-Nov-1958</v>
      </c>
      <c r="AG1602" s="18">
        <f>VLOOKUP($U1602,$A1601:$Q$2344,13,FALSE)</f>
        <v>13822.8</v>
      </c>
      <c r="AH1602" t="str">
        <f t="shared" si="371"/>
        <v>tier - 3</v>
      </c>
      <c r="AI1602" t="str">
        <f t="shared" si="372"/>
        <v>tier - 3</v>
      </c>
      <c r="AJ1602" t="str">
        <f t="shared" si="373"/>
        <v>R1011</v>
      </c>
      <c r="AK1602">
        <f t="shared" si="374"/>
        <v>64</v>
      </c>
    </row>
    <row r="1603" spans="1:37" ht="15.6" x14ac:dyDescent="0.3">
      <c r="A1603" s="1" t="s">
        <v>769</v>
      </c>
      <c r="B1603" t="s">
        <v>6151</v>
      </c>
      <c r="C1603">
        <v>20.9</v>
      </c>
      <c r="D1603">
        <v>6.94</v>
      </c>
      <c r="E1603" t="s">
        <v>2380</v>
      </c>
      <c r="F1603" t="s">
        <v>2380</v>
      </c>
      <c r="G1603" t="s">
        <v>2380</v>
      </c>
      <c r="H1603">
        <v>0</v>
      </c>
      <c r="I1603" t="s">
        <v>2380</v>
      </c>
      <c r="J1603" t="s">
        <v>8346</v>
      </c>
      <c r="K1603" t="s">
        <v>8348</v>
      </c>
      <c r="L1603" t="s">
        <v>9834</v>
      </c>
      <c r="M1603" s="15">
        <v>13831.12</v>
      </c>
      <c r="N1603" t="s">
        <v>12</v>
      </c>
      <c r="O1603" t="s">
        <v>16</v>
      </c>
      <c r="P1603" t="s">
        <v>13</v>
      </c>
      <c r="Q1603">
        <v>64</v>
      </c>
      <c r="U1603" s="1" t="s">
        <v>769</v>
      </c>
      <c r="V1603" t="str">
        <f t="shared" ref="V1603:V1666" si="375">VLOOKUP($U1603,$A1602:$Q3945,2,FALSE)</f>
        <v>Haines</v>
      </c>
      <c r="W1603">
        <f t="shared" ref="W1603:W1666" si="376">VLOOKUP($U1603,$A1602:$Q3945,3,FALSE)</f>
        <v>20.9</v>
      </c>
      <c r="X1603">
        <f t="shared" ref="X1603:X1666" si="377">VLOOKUP($U1603,$A1602:$Q3945,4,FALSE)</f>
        <v>6.94</v>
      </c>
      <c r="Y1603" t="str">
        <f t="shared" ref="Y1603:Y1666" si="378">VLOOKUP($U1603,$A1602:$Q3945,5,FALSE)</f>
        <v>No</v>
      </c>
      <c r="Z1603" t="str">
        <f t="shared" ref="Z1603:Z1666" si="379">VLOOKUP($U1603,$A1602:$Q3945,6,FALSE)</f>
        <v>No</v>
      </c>
      <c r="AA1603" t="str">
        <f t="shared" ref="AA1603:AA1666" si="380">VLOOKUP($U1603,$A1602:$Q3945,7,FALSE)</f>
        <v>No</v>
      </c>
      <c r="AB1603">
        <f t="shared" ref="AB1603:AB1666" si="381">VLOOKUP($U1603,$A1602:$Q3945,8,FALSE)</f>
        <v>0</v>
      </c>
      <c r="AC1603" t="str">
        <f t="shared" ref="AC1603:AC1666" si="382">VLOOKUP($U1603,$A1602:$Q3945,9,FALSE)</f>
        <v>No</v>
      </c>
      <c r="AD1603" t="str">
        <f t="shared" ref="AD1603:AD1666" si="383">VLOOKUP($U1603,$A1602:$Q3945,10,FALSE)</f>
        <v>Normal weight</v>
      </c>
      <c r="AE1603" t="str">
        <f t="shared" ref="AE1603:AE1666" si="384">VLOOKUP($U1603,$A1602:$Q3945,11,FALSE)</f>
        <v>Diabetes</v>
      </c>
      <c r="AF1603" t="str">
        <f t="shared" ref="AF1603:AF1666" si="385">VLOOKUP($U1603,$A1602:$Q3945,12,FALSE)</f>
        <v>10-Dec-1958</v>
      </c>
      <c r="AG1603" s="18">
        <f>VLOOKUP($U1603,$A1602:$Q$2344,13,FALSE)</f>
        <v>13831.12</v>
      </c>
      <c r="AH1603" t="str">
        <f t="shared" ref="AH1603:AH1666" si="386">VLOOKUP($U1603,$A1602:$Q3945,14,FALSE)</f>
        <v>tier - 3</v>
      </c>
      <c r="AI1603" t="str">
        <f t="shared" ref="AI1603:AI1666" si="387">VLOOKUP($U1603,$A1602:$Q3945,15,FALSE)</f>
        <v>tier - 1</v>
      </c>
      <c r="AJ1603" t="str">
        <f t="shared" ref="AJ1603:AJ1666" si="388">VLOOKUP($U1603,$A1602:$Q3945,16,FALSE)</f>
        <v>R1013</v>
      </c>
      <c r="AK1603">
        <f t="shared" ref="AK1603:AK1666" si="389">VLOOKUP($U1603,$A1602:$Q3945,17,FALSE)</f>
        <v>64</v>
      </c>
    </row>
    <row r="1604" spans="1:37" ht="15.6" x14ac:dyDescent="0.3">
      <c r="A1604" s="1" t="s">
        <v>768</v>
      </c>
      <c r="B1604" t="s">
        <v>6152</v>
      </c>
      <c r="C1604">
        <v>19.11</v>
      </c>
      <c r="D1604">
        <v>4.3499999999999996</v>
      </c>
      <c r="E1604" t="s">
        <v>2380</v>
      </c>
      <c r="F1604" t="s">
        <v>2380</v>
      </c>
      <c r="G1604" t="s">
        <v>2380</v>
      </c>
      <c r="H1604">
        <v>2</v>
      </c>
      <c r="I1604" t="s">
        <v>2380</v>
      </c>
      <c r="J1604" t="s">
        <v>8346</v>
      </c>
      <c r="K1604" t="s">
        <v>8350</v>
      </c>
      <c r="L1604" t="s">
        <v>9835</v>
      </c>
      <c r="M1604" s="15">
        <v>13844.51</v>
      </c>
      <c r="N1604" t="s">
        <v>11</v>
      </c>
      <c r="O1604" t="s">
        <v>16</v>
      </c>
      <c r="P1604" t="s">
        <v>42</v>
      </c>
      <c r="Q1604">
        <v>20</v>
      </c>
      <c r="U1604" s="1" t="s">
        <v>768</v>
      </c>
      <c r="V1604" t="str">
        <f t="shared" si="375"/>
        <v>Schnabel</v>
      </c>
      <c r="W1604">
        <f t="shared" si="376"/>
        <v>19.11</v>
      </c>
      <c r="X1604">
        <f t="shared" si="377"/>
        <v>4.3499999999999996</v>
      </c>
      <c r="Y1604" t="str">
        <f t="shared" si="378"/>
        <v>No</v>
      </c>
      <c r="Z1604" t="str">
        <f t="shared" si="379"/>
        <v>No</v>
      </c>
      <c r="AA1604" t="str">
        <f t="shared" si="380"/>
        <v>No</v>
      </c>
      <c r="AB1604">
        <f t="shared" si="381"/>
        <v>2</v>
      </c>
      <c r="AC1604" t="str">
        <f t="shared" si="382"/>
        <v>No</v>
      </c>
      <c r="AD1604" t="str">
        <f t="shared" si="383"/>
        <v>Normal weight</v>
      </c>
      <c r="AE1604" t="str">
        <f t="shared" si="384"/>
        <v>Normal</v>
      </c>
      <c r="AF1604" t="str">
        <f t="shared" si="385"/>
        <v>7-Jun-2003</v>
      </c>
      <c r="AG1604" s="18">
        <f>VLOOKUP($U1604,$A1603:$Q$2344,13,FALSE)</f>
        <v>13844.51</v>
      </c>
      <c r="AH1604" t="str">
        <f t="shared" si="386"/>
        <v>tier - 2</v>
      </c>
      <c r="AI1604" t="str">
        <f t="shared" si="387"/>
        <v>tier - 1</v>
      </c>
      <c r="AJ1604" t="str">
        <f t="shared" si="388"/>
        <v>R1011</v>
      </c>
      <c r="AK1604">
        <f t="shared" si="389"/>
        <v>20</v>
      </c>
    </row>
    <row r="1605" spans="1:37" ht="15.6" x14ac:dyDescent="0.3">
      <c r="A1605" s="1" t="s">
        <v>767</v>
      </c>
      <c r="B1605" t="s">
        <v>5485</v>
      </c>
      <c r="C1605">
        <v>31.17</v>
      </c>
      <c r="D1605">
        <v>5.28</v>
      </c>
      <c r="E1605" t="s">
        <v>2380</v>
      </c>
      <c r="F1605" t="s">
        <v>2380</v>
      </c>
      <c r="G1605" t="s">
        <v>2380</v>
      </c>
      <c r="H1605">
        <v>1</v>
      </c>
      <c r="I1605" t="s">
        <v>2380</v>
      </c>
      <c r="J1605" t="s">
        <v>8344</v>
      </c>
      <c r="K1605" t="s">
        <v>8350</v>
      </c>
      <c r="L1605" t="s">
        <v>9836</v>
      </c>
      <c r="M1605" s="15">
        <v>13844.8</v>
      </c>
      <c r="N1605" t="s">
        <v>11</v>
      </c>
      <c r="O1605" t="s">
        <v>11</v>
      </c>
      <c r="P1605" t="s">
        <v>23</v>
      </c>
      <c r="Q1605">
        <v>62</v>
      </c>
      <c r="U1605" s="1" t="s">
        <v>767</v>
      </c>
      <c r="V1605" t="str">
        <f t="shared" si="375"/>
        <v>Thind</v>
      </c>
      <c r="W1605">
        <f t="shared" si="376"/>
        <v>31.17</v>
      </c>
      <c r="X1605">
        <f t="shared" si="377"/>
        <v>5.28</v>
      </c>
      <c r="Y1605" t="str">
        <f t="shared" si="378"/>
        <v>No</v>
      </c>
      <c r="Z1605" t="str">
        <f t="shared" si="379"/>
        <v>No</v>
      </c>
      <c r="AA1605" t="str">
        <f t="shared" si="380"/>
        <v>No</v>
      </c>
      <c r="AB1605">
        <f t="shared" si="381"/>
        <v>1</v>
      </c>
      <c r="AC1605" t="str">
        <f t="shared" si="382"/>
        <v>No</v>
      </c>
      <c r="AD1605" t="str">
        <f t="shared" si="383"/>
        <v>Obesity</v>
      </c>
      <c r="AE1605" t="str">
        <f t="shared" si="384"/>
        <v>Normal</v>
      </c>
      <c r="AF1605" t="str">
        <f t="shared" si="385"/>
        <v>21-Jul-1960</v>
      </c>
      <c r="AG1605" s="18">
        <f>VLOOKUP($U1605,$A1604:$Q$2344,13,FALSE)</f>
        <v>13844.8</v>
      </c>
      <c r="AH1605" t="str">
        <f t="shared" si="386"/>
        <v>tier - 2</v>
      </c>
      <c r="AI1605" t="str">
        <f t="shared" si="387"/>
        <v>tier - 2</v>
      </c>
      <c r="AJ1605" t="str">
        <f t="shared" si="388"/>
        <v>R1012</v>
      </c>
      <c r="AK1605">
        <f t="shared" si="389"/>
        <v>62</v>
      </c>
    </row>
    <row r="1606" spans="1:37" ht="15.6" x14ac:dyDescent="0.3">
      <c r="A1606" s="1" t="s">
        <v>766</v>
      </c>
      <c r="B1606" t="s">
        <v>4998</v>
      </c>
      <c r="C1606">
        <v>36.08</v>
      </c>
      <c r="D1606">
        <v>4.29</v>
      </c>
      <c r="E1606" t="s">
        <v>2380</v>
      </c>
      <c r="F1606" t="s">
        <v>2380</v>
      </c>
      <c r="G1606" t="s">
        <v>2380</v>
      </c>
      <c r="H1606">
        <v>0</v>
      </c>
      <c r="I1606" t="s">
        <v>2380</v>
      </c>
      <c r="J1606" t="s">
        <v>8344</v>
      </c>
      <c r="K1606" t="s">
        <v>8350</v>
      </c>
      <c r="L1606" t="s">
        <v>9837</v>
      </c>
      <c r="M1606" s="15">
        <v>13874.89</v>
      </c>
      <c r="N1606" t="s">
        <v>11</v>
      </c>
      <c r="O1606" t="s">
        <v>16</v>
      </c>
      <c r="P1606" t="s">
        <v>23</v>
      </c>
      <c r="Q1606">
        <v>44</v>
      </c>
      <c r="U1606" s="1" t="s">
        <v>766</v>
      </c>
      <c r="V1606" t="str">
        <f t="shared" si="375"/>
        <v>Simon</v>
      </c>
      <c r="W1606">
        <f t="shared" si="376"/>
        <v>36.08</v>
      </c>
      <c r="X1606">
        <f t="shared" si="377"/>
        <v>4.29</v>
      </c>
      <c r="Y1606" t="str">
        <f t="shared" si="378"/>
        <v>No</v>
      </c>
      <c r="Z1606" t="str">
        <f t="shared" si="379"/>
        <v>No</v>
      </c>
      <c r="AA1606" t="str">
        <f t="shared" si="380"/>
        <v>No</v>
      </c>
      <c r="AB1606">
        <f t="shared" si="381"/>
        <v>0</v>
      </c>
      <c r="AC1606" t="str">
        <f t="shared" si="382"/>
        <v>No</v>
      </c>
      <c r="AD1606" t="str">
        <f t="shared" si="383"/>
        <v>Obesity</v>
      </c>
      <c r="AE1606" t="str">
        <f t="shared" si="384"/>
        <v>Normal</v>
      </c>
      <c r="AF1606" t="str">
        <f t="shared" si="385"/>
        <v>19-Dec-1978</v>
      </c>
      <c r="AG1606" s="18">
        <f>VLOOKUP($U1606,$A1605:$Q$2344,13,FALSE)</f>
        <v>13874.89</v>
      </c>
      <c r="AH1606" t="str">
        <f t="shared" si="386"/>
        <v>tier - 2</v>
      </c>
      <c r="AI1606" t="str">
        <f t="shared" si="387"/>
        <v>tier - 1</v>
      </c>
      <c r="AJ1606" t="str">
        <f t="shared" si="388"/>
        <v>R1012</v>
      </c>
      <c r="AK1606">
        <f t="shared" si="389"/>
        <v>44</v>
      </c>
    </row>
    <row r="1607" spans="1:37" ht="15.6" x14ac:dyDescent="0.3">
      <c r="A1607" s="1" t="s">
        <v>765</v>
      </c>
      <c r="B1607" t="s">
        <v>6153</v>
      </c>
      <c r="C1607">
        <v>28.024999999999999</v>
      </c>
      <c r="D1607">
        <v>5.69</v>
      </c>
      <c r="E1607" t="s">
        <v>2381</v>
      </c>
      <c r="F1607" t="s">
        <v>2380</v>
      </c>
      <c r="G1607" t="s">
        <v>2380</v>
      </c>
      <c r="H1607">
        <v>0</v>
      </c>
      <c r="I1607" t="s">
        <v>2380</v>
      </c>
      <c r="J1607" t="s">
        <v>8345</v>
      </c>
      <c r="K1607" t="s">
        <v>8350</v>
      </c>
      <c r="L1607" t="s">
        <v>9838</v>
      </c>
      <c r="M1607" s="15">
        <v>13880.95</v>
      </c>
      <c r="N1607" t="s">
        <v>11</v>
      </c>
      <c r="O1607" t="s">
        <v>11</v>
      </c>
      <c r="P1607" t="s">
        <v>42</v>
      </c>
      <c r="Q1607">
        <v>63</v>
      </c>
      <c r="U1607" s="1" t="s">
        <v>765</v>
      </c>
      <c r="V1607" t="str">
        <f t="shared" si="375"/>
        <v>Arciniaga</v>
      </c>
      <c r="W1607">
        <f t="shared" si="376"/>
        <v>28.024999999999999</v>
      </c>
      <c r="X1607">
        <f t="shared" si="377"/>
        <v>5.69</v>
      </c>
      <c r="Y1607" t="str">
        <f t="shared" si="378"/>
        <v>Yes</v>
      </c>
      <c r="Z1607" t="str">
        <f t="shared" si="379"/>
        <v>No</v>
      </c>
      <c r="AA1607" t="str">
        <f t="shared" si="380"/>
        <v>No</v>
      </c>
      <c r="AB1607">
        <f t="shared" si="381"/>
        <v>0</v>
      </c>
      <c r="AC1607" t="str">
        <f t="shared" si="382"/>
        <v>No</v>
      </c>
      <c r="AD1607" t="str">
        <f t="shared" si="383"/>
        <v>Over weight</v>
      </c>
      <c r="AE1607" t="str">
        <f t="shared" si="384"/>
        <v>Normal</v>
      </c>
      <c r="AF1607" t="str">
        <f t="shared" si="385"/>
        <v>5-Oct-1959</v>
      </c>
      <c r="AG1607" s="18">
        <f>VLOOKUP($U1607,$A1606:$Q$2344,13,FALSE)</f>
        <v>13880.95</v>
      </c>
      <c r="AH1607" t="str">
        <f t="shared" si="386"/>
        <v>tier - 2</v>
      </c>
      <c r="AI1607" t="str">
        <f t="shared" si="387"/>
        <v>tier - 2</v>
      </c>
      <c r="AJ1607" t="str">
        <f t="shared" si="388"/>
        <v>R1011</v>
      </c>
      <c r="AK1607">
        <f t="shared" si="389"/>
        <v>63</v>
      </c>
    </row>
    <row r="1608" spans="1:37" ht="15.6" x14ac:dyDescent="0.3">
      <c r="A1608" s="1" t="s">
        <v>764</v>
      </c>
      <c r="B1608" t="s">
        <v>4761</v>
      </c>
      <c r="C1608">
        <v>24.32</v>
      </c>
      <c r="D1608">
        <v>5.56</v>
      </c>
      <c r="E1608" t="s">
        <v>2381</v>
      </c>
      <c r="F1608" t="s">
        <v>2380</v>
      </c>
      <c r="G1608" t="s">
        <v>2380</v>
      </c>
      <c r="H1608">
        <v>0</v>
      </c>
      <c r="I1608" t="s">
        <v>2380</v>
      </c>
      <c r="J1608" t="s">
        <v>8346</v>
      </c>
      <c r="K1608" t="s">
        <v>8350</v>
      </c>
      <c r="L1608" t="s">
        <v>9839</v>
      </c>
      <c r="M1608" s="15">
        <v>13886.4</v>
      </c>
      <c r="N1608" t="s">
        <v>11</v>
      </c>
      <c r="O1608" t="s">
        <v>11</v>
      </c>
      <c r="P1608" t="s">
        <v>23</v>
      </c>
      <c r="Q1608">
        <v>37</v>
      </c>
      <c r="U1608" s="1" t="s">
        <v>764</v>
      </c>
      <c r="V1608" t="str">
        <f t="shared" si="375"/>
        <v>Ryan</v>
      </c>
      <c r="W1608">
        <f t="shared" si="376"/>
        <v>24.32</v>
      </c>
      <c r="X1608">
        <f t="shared" si="377"/>
        <v>5.56</v>
      </c>
      <c r="Y1608" t="str">
        <f t="shared" si="378"/>
        <v>Yes</v>
      </c>
      <c r="Z1608" t="str">
        <f t="shared" si="379"/>
        <v>No</v>
      </c>
      <c r="AA1608" t="str">
        <f t="shared" si="380"/>
        <v>No</v>
      </c>
      <c r="AB1608">
        <f t="shared" si="381"/>
        <v>0</v>
      </c>
      <c r="AC1608" t="str">
        <f t="shared" si="382"/>
        <v>No</v>
      </c>
      <c r="AD1608" t="str">
        <f t="shared" si="383"/>
        <v>Normal weight</v>
      </c>
      <c r="AE1608" t="str">
        <f t="shared" si="384"/>
        <v>Normal</v>
      </c>
      <c r="AF1608" t="str">
        <f t="shared" si="385"/>
        <v>25-Sep-1985</v>
      </c>
      <c r="AG1608" s="18">
        <f>VLOOKUP($U1608,$A1607:$Q$2344,13,FALSE)</f>
        <v>13886.4</v>
      </c>
      <c r="AH1608" t="str">
        <f t="shared" si="386"/>
        <v>tier - 2</v>
      </c>
      <c r="AI1608" t="str">
        <f t="shared" si="387"/>
        <v>tier - 2</v>
      </c>
      <c r="AJ1608" t="str">
        <f t="shared" si="388"/>
        <v>R1012</v>
      </c>
      <c r="AK1608">
        <f t="shared" si="389"/>
        <v>37</v>
      </c>
    </row>
    <row r="1609" spans="1:37" ht="15.6" x14ac:dyDescent="0.3">
      <c r="A1609" s="1" t="s">
        <v>763</v>
      </c>
      <c r="B1609" t="s">
        <v>6154</v>
      </c>
      <c r="C1609">
        <v>38</v>
      </c>
      <c r="D1609">
        <v>5.41</v>
      </c>
      <c r="E1609" t="s">
        <v>2381</v>
      </c>
      <c r="F1609" t="s">
        <v>2380</v>
      </c>
      <c r="G1609" t="s">
        <v>2380</v>
      </c>
      <c r="H1609">
        <v>1</v>
      </c>
      <c r="I1609" t="s">
        <v>2380</v>
      </c>
      <c r="J1609" t="s">
        <v>8344</v>
      </c>
      <c r="K1609" t="s">
        <v>8350</v>
      </c>
      <c r="L1609" t="s">
        <v>9840</v>
      </c>
      <c r="M1609" s="15">
        <v>13887.2</v>
      </c>
      <c r="N1609" t="s">
        <v>11</v>
      </c>
      <c r="O1609" t="s">
        <v>12</v>
      </c>
      <c r="P1609" t="s">
        <v>13</v>
      </c>
      <c r="Q1609">
        <v>63</v>
      </c>
      <c r="U1609" s="1" t="s">
        <v>763</v>
      </c>
      <c r="V1609" t="str">
        <f t="shared" si="375"/>
        <v>Lizak</v>
      </c>
      <c r="W1609">
        <f t="shared" si="376"/>
        <v>38</v>
      </c>
      <c r="X1609">
        <f t="shared" si="377"/>
        <v>5.41</v>
      </c>
      <c r="Y1609" t="str">
        <f t="shared" si="378"/>
        <v>Yes</v>
      </c>
      <c r="Z1609" t="str">
        <f t="shared" si="379"/>
        <v>No</v>
      </c>
      <c r="AA1609" t="str">
        <f t="shared" si="380"/>
        <v>No</v>
      </c>
      <c r="AB1609">
        <f t="shared" si="381"/>
        <v>1</v>
      </c>
      <c r="AC1609" t="str">
        <f t="shared" si="382"/>
        <v>No</v>
      </c>
      <c r="AD1609" t="str">
        <f t="shared" si="383"/>
        <v>Obesity</v>
      </c>
      <c r="AE1609" t="str">
        <f t="shared" si="384"/>
        <v>Normal</v>
      </c>
      <c r="AF1609" t="str">
        <f t="shared" si="385"/>
        <v>29-Dec-1959</v>
      </c>
      <c r="AG1609" s="18">
        <f>VLOOKUP($U1609,$A1608:$Q$2344,13,FALSE)</f>
        <v>13887.2</v>
      </c>
      <c r="AH1609" t="str">
        <f t="shared" si="386"/>
        <v>tier - 2</v>
      </c>
      <c r="AI1609" t="str">
        <f t="shared" si="387"/>
        <v>tier - 3</v>
      </c>
      <c r="AJ1609" t="str">
        <f t="shared" si="388"/>
        <v>R1013</v>
      </c>
      <c r="AK1609">
        <f t="shared" si="389"/>
        <v>63</v>
      </c>
    </row>
    <row r="1610" spans="1:37" ht="15.6" x14ac:dyDescent="0.3">
      <c r="A1610" s="1" t="s">
        <v>762</v>
      </c>
      <c r="B1610" t="s">
        <v>6155</v>
      </c>
      <c r="C1610">
        <v>31.6</v>
      </c>
      <c r="D1610">
        <v>10.85</v>
      </c>
      <c r="E1610" t="s">
        <v>2381</v>
      </c>
      <c r="F1610" t="s">
        <v>2380</v>
      </c>
      <c r="G1610" t="s">
        <v>2380</v>
      </c>
      <c r="H1610">
        <v>0</v>
      </c>
      <c r="I1610" t="s">
        <v>2380</v>
      </c>
      <c r="J1610" t="s">
        <v>8344</v>
      </c>
      <c r="K1610" t="s">
        <v>8348</v>
      </c>
      <c r="L1610" t="s">
        <v>9841</v>
      </c>
      <c r="M1610" s="15">
        <v>13887.97</v>
      </c>
      <c r="N1610" t="s">
        <v>11</v>
      </c>
      <c r="O1610" t="s">
        <v>11</v>
      </c>
      <c r="P1610" t="s">
        <v>13</v>
      </c>
      <c r="Q1610">
        <v>63</v>
      </c>
      <c r="U1610" s="1" t="s">
        <v>762</v>
      </c>
      <c r="V1610" t="str">
        <f t="shared" si="375"/>
        <v>Howery</v>
      </c>
      <c r="W1610">
        <f t="shared" si="376"/>
        <v>31.6</v>
      </c>
      <c r="X1610">
        <f t="shared" si="377"/>
        <v>10.85</v>
      </c>
      <c r="Y1610" t="str">
        <f t="shared" si="378"/>
        <v>Yes</v>
      </c>
      <c r="Z1610" t="str">
        <f t="shared" si="379"/>
        <v>No</v>
      </c>
      <c r="AA1610" t="str">
        <f t="shared" si="380"/>
        <v>No</v>
      </c>
      <c r="AB1610">
        <f t="shared" si="381"/>
        <v>0</v>
      </c>
      <c r="AC1610" t="str">
        <f t="shared" si="382"/>
        <v>No</v>
      </c>
      <c r="AD1610" t="str">
        <f t="shared" si="383"/>
        <v>Obesity</v>
      </c>
      <c r="AE1610" t="str">
        <f t="shared" si="384"/>
        <v>Diabetes</v>
      </c>
      <c r="AF1610" t="str">
        <f t="shared" si="385"/>
        <v>7-Jul-1959</v>
      </c>
      <c r="AG1610" s="18">
        <f>VLOOKUP($U1610,$A1609:$Q$2344,13,FALSE)</f>
        <v>13887.97</v>
      </c>
      <c r="AH1610" t="str">
        <f t="shared" si="386"/>
        <v>tier - 2</v>
      </c>
      <c r="AI1610" t="str">
        <f t="shared" si="387"/>
        <v>tier - 2</v>
      </c>
      <c r="AJ1610" t="str">
        <f t="shared" si="388"/>
        <v>R1013</v>
      </c>
      <c r="AK1610">
        <f t="shared" si="389"/>
        <v>63</v>
      </c>
    </row>
    <row r="1611" spans="1:37" ht="15.6" x14ac:dyDescent="0.3">
      <c r="A1611" s="1" t="s">
        <v>761</v>
      </c>
      <c r="B1611" t="s">
        <v>6156</v>
      </c>
      <c r="C1611">
        <v>31.02</v>
      </c>
      <c r="D1611">
        <v>11.63</v>
      </c>
      <c r="E1611" t="s">
        <v>2381</v>
      </c>
      <c r="F1611" t="s">
        <v>2380</v>
      </c>
      <c r="G1611" t="s">
        <v>2380</v>
      </c>
      <c r="H1611">
        <v>0</v>
      </c>
      <c r="I1611" t="s">
        <v>2380</v>
      </c>
      <c r="J1611" t="s">
        <v>8344</v>
      </c>
      <c r="K1611" t="s">
        <v>8348</v>
      </c>
      <c r="L1611" t="s">
        <v>9842</v>
      </c>
      <c r="M1611" s="15">
        <v>13919.82</v>
      </c>
      <c r="N1611" t="s">
        <v>11</v>
      </c>
      <c r="O1611" t="s">
        <v>11</v>
      </c>
      <c r="P1611" t="s">
        <v>13</v>
      </c>
      <c r="Q1611">
        <v>60</v>
      </c>
      <c r="U1611" s="1" t="s">
        <v>761</v>
      </c>
      <c r="V1611" t="str">
        <f t="shared" si="375"/>
        <v>Crain</v>
      </c>
      <c r="W1611">
        <f t="shared" si="376"/>
        <v>31.02</v>
      </c>
      <c r="X1611">
        <f t="shared" si="377"/>
        <v>11.63</v>
      </c>
      <c r="Y1611" t="str">
        <f t="shared" si="378"/>
        <v>Yes</v>
      </c>
      <c r="Z1611" t="str">
        <f t="shared" si="379"/>
        <v>No</v>
      </c>
      <c r="AA1611" t="str">
        <f t="shared" si="380"/>
        <v>No</v>
      </c>
      <c r="AB1611">
        <f t="shared" si="381"/>
        <v>0</v>
      </c>
      <c r="AC1611" t="str">
        <f t="shared" si="382"/>
        <v>No</v>
      </c>
      <c r="AD1611" t="str">
        <f t="shared" si="383"/>
        <v>Obesity</v>
      </c>
      <c r="AE1611" t="str">
        <f t="shared" si="384"/>
        <v>Diabetes</v>
      </c>
      <c r="AF1611" t="str">
        <f t="shared" si="385"/>
        <v>27-Jul-1962</v>
      </c>
      <c r="AG1611" s="18">
        <f>VLOOKUP($U1611,$A1610:$Q$2344,13,FALSE)</f>
        <v>13919.82</v>
      </c>
      <c r="AH1611" t="str">
        <f t="shared" si="386"/>
        <v>tier - 2</v>
      </c>
      <c r="AI1611" t="str">
        <f t="shared" si="387"/>
        <v>tier - 2</v>
      </c>
      <c r="AJ1611" t="str">
        <f t="shared" si="388"/>
        <v>R1013</v>
      </c>
      <c r="AK1611">
        <f t="shared" si="389"/>
        <v>60</v>
      </c>
    </row>
    <row r="1612" spans="1:37" ht="15.6" x14ac:dyDescent="0.3">
      <c r="A1612" s="1" t="s">
        <v>760</v>
      </c>
      <c r="B1612" t="s">
        <v>6157</v>
      </c>
      <c r="C1612">
        <v>29.26</v>
      </c>
      <c r="D1612">
        <v>5.68</v>
      </c>
      <c r="E1612" t="s">
        <v>2381</v>
      </c>
      <c r="F1612" t="s">
        <v>2380</v>
      </c>
      <c r="G1612" t="s">
        <v>2380</v>
      </c>
      <c r="H1612">
        <v>1</v>
      </c>
      <c r="I1612" t="s">
        <v>2380</v>
      </c>
      <c r="J1612" t="s">
        <v>8345</v>
      </c>
      <c r="K1612" t="s">
        <v>8350</v>
      </c>
      <c r="L1612" t="s">
        <v>9843</v>
      </c>
      <c r="M1612" s="15">
        <v>13937.67</v>
      </c>
      <c r="N1612" t="s">
        <v>11</v>
      </c>
      <c r="O1612" t="s">
        <v>16</v>
      </c>
      <c r="P1612" t="s">
        <v>23</v>
      </c>
      <c r="Q1612">
        <v>62</v>
      </c>
      <c r="U1612" s="1" t="s">
        <v>760</v>
      </c>
      <c r="V1612" t="str">
        <f t="shared" si="375"/>
        <v>Hotze</v>
      </c>
      <c r="W1612">
        <f t="shared" si="376"/>
        <v>29.26</v>
      </c>
      <c r="X1612">
        <f t="shared" si="377"/>
        <v>5.68</v>
      </c>
      <c r="Y1612" t="str">
        <f t="shared" si="378"/>
        <v>Yes</v>
      </c>
      <c r="Z1612" t="str">
        <f t="shared" si="379"/>
        <v>No</v>
      </c>
      <c r="AA1612" t="str">
        <f t="shared" si="380"/>
        <v>No</v>
      </c>
      <c r="AB1612">
        <f t="shared" si="381"/>
        <v>1</v>
      </c>
      <c r="AC1612" t="str">
        <f t="shared" si="382"/>
        <v>No</v>
      </c>
      <c r="AD1612" t="str">
        <f t="shared" si="383"/>
        <v>Over weight</v>
      </c>
      <c r="AE1612" t="str">
        <f t="shared" si="384"/>
        <v>Normal</v>
      </c>
      <c r="AF1612" t="str">
        <f t="shared" si="385"/>
        <v>18-Jun-1960</v>
      </c>
      <c r="AG1612" s="18">
        <f>VLOOKUP($U1612,$A1611:$Q$2344,13,FALSE)</f>
        <v>13937.67</v>
      </c>
      <c r="AH1612" t="str">
        <f t="shared" si="386"/>
        <v>tier - 2</v>
      </c>
      <c r="AI1612" t="str">
        <f t="shared" si="387"/>
        <v>tier - 1</v>
      </c>
      <c r="AJ1612" t="str">
        <f t="shared" si="388"/>
        <v>R1012</v>
      </c>
      <c r="AK1612">
        <f t="shared" si="389"/>
        <v>62</v>
      </c>
    </row>
    <row r="1613" spans="1:37" ht="15.6" x14ac:dyDescent="0.3">
      <c r="A1613" s="1" t="s">
        <v>759</v>
      </c>
      <c r="B1613" t="s">
        <v>6158</v>
      </c>
      <c r="C1613">
        <v>15.09</v>
      </c>
      <c r="D1613">
        <v>7.59</v>
      </c>
      <c r="E1613" t="s">
        <v>2381</v>
      </c>
      <c r="F1613" t="s">
        <v>2380</v>
      </c>
      <c r="G1613" t="s">
        <v>2380</v>
      </c>
      <c r="H1613">
        <v>2</v>
      </c>
      <c r="I1613" t="s">
        <v>2380</v>
      </c>
      <c r="J1613" t="s">
        <v>8347</v>
      </c>
      <c r="K1613" t="s">
        <v>8348</v>
      </c>
      <c r="L1613" t="s">
        <v>9844</v>
      </c>
      <c r="M1613" s="15">
        <v>13974.46</v>
      </c>
      <c r="N1613" t="s">
        <v>11</v>
      </c>
      <c r="O1613" t="s">
        <v>11</v>
      </c>
      <c r="P1613" t="s">
        <v>166</v>
      </c>
      <c r="Q1613">
        <v>63</v>
      </c>
      <c r="U1613" s="1" t="s">
        <v>759</v>
      </c>
      <c r="V1613" t="str">
        <f t="shared" si="375"/>
        <v>Chauhan</v>
      </c>
      <c r="W1613">
        <f t="shared" si="376"/>
        <v>15.09</v>
      </c>
      <c r="X1613">
        <f t="shared" si="377"/>
        <v>7.59</v>
      </c>
      <c r="Y1613" t="str">
        <f t="shared" si="378"/>
        <v>Yes</v>
      </c>
      <c r="Z1613" t="str">
        <f t="shared" si="379"/>
        <v>No</v>
      </c>
      <c r="AA1613" t="str">
        <f t="shared" si="380"/>
        <v>No</v>
      </c>
      <c r="AB1613">
        <f t="shared" si="381"/>
        <v>2</v>
      </c>
      <c r="AC1613" t="str">
        <f t="shared" si="382"/>
        <v>No</v>
      </c>
      <c r="AD1613" t="str">
        <f t="shared" si="383"/>
        <v>Underweight</v>
      </c>
      <c r="AE1613" t="str">
        <f t="shared" si="384"/>
        <v>Diabetes</v>
      </c>
      <c r="AF1613" t="str">
        <f t="shared" si="385"/>
        <v>29-Aug-1959</v>
      </c>
      <c r="AG1613" s="18">
        <f>VLOOKUP($U1613,$A1612:$Q$2344,13,FALSE)</f>
        <v>13974.46</v>
      </c>
      <c r="AH1613" t="str">
        <f t="shared" si="386"/>
        <v>tier - 2</v>
      </c>
      <c r="AI1613" t="str">
        <f t="shared" si="387"/>
        <v>tier - 2</v>
      </c>
      <c r="AJ1613" t="str">
        <f t="shared" si="388"/>
        <v>R1019</v>
      </c>
      <c r="AK1613">
        <f t="shared" si="389"/>
        <v>63</v>
      </c>
    </row>
    <row r="1614" spans="1:37" ht="15.6" x14ac:dyDescent="0.3">
      <c r="A1614" s="1" t="s">
        <v>758</v>
      </c>
      <c r="B1614" t="s">
        <v>6159</v>
      </c>
      <c r="C1614">
        <v>22.63</v>
      </c>
      <c r="D1614">
        <v>5.09</v>
      </c>
      <c r="E1614" t="s">
        <v>2381</v>
      </c>
      <c r="F1614" t="s">
        <v>2380</v>
      </c>
      <c r="G1614" t="s">
        <v>2380</v>
      </c>
      <c r="H1614">
        <v>0</v>
      </c>
      <c r="I1614" t="s">
        <v>2380</v>
      </c>
      <c r="J1614" t="s">
        <v>8346</v>
      </c>
      <c r="K1614" t="s">
        <v>8350</v>
      </c>
      <c r="L1614" t="s">
        <v>8838</v>
      </c>
      <c r="M1614" s="15">
        <v>13979.45</v>
      </c>
      <c r="N1614" t="s">
        <v>11</v>
      </c>
      <c r="O1614" t="s">
        <v>16</v>
      </c>
      <c r="P1614" t="s">
        <v>249</v>
      </c>
      <c r="Q1614">
        <v>32</v>
      </c>
      <c r="U1614" s="1" t="s">
        <v>758</v>
      </c>
      <c r="V1614" t="str">
        <f t="shared" si="375"/>
        <v>Raab</v>
      </c>
      <c r="W1614">
        <f t="shared" si="376"/>
        <v>22.63</v>
      </c>
      <c r="X1614">
        <f t="shared" si="377"/>
        <v>5.09</v>
      </c>
      <c r="Y1614" t="str">
        <f t="shared" si="378"/>
        <v>Yes</v>
      </c>
      <c r="Z1614" t="str">
        <f t="shared" si="379"/>
        <v>No</v>
      </c>
      <c r="AA1614" t="str">
        <f t="shared" si="380"/>
        <v>No</v>
      </c>
      <c r="AB1614">
        <f t="shared" si="381"/>
        <v>0</v>
      </c>
      <c r="AC1614" t="str">
        <f t="shared" si="382"/>
        <v>No</v>
      </c>
      <c r="AD1614" t="str">
        <f t="shared" si="383"/>
        <v>Normal weight</v>
      </c>
      <c r="AE1614" t="str">
        <f t="shared" si="384"/>
        <v>Normal</v>
      </c>
      <c r="AF1614" t="str">
        <f t="shared" si="385"/>
        <v>13-Jul-1990</v>
      </c>
      <c r="AG1614" s="18">
        <f>VLOOKUP($U1614,$A1613:$Q$2344,13,FALSE)</f>
        <v>13979.45</v>
      </c>
      <c r="AH1614" t="str">
        <f t="shared" si="386"/>
        <v>tier - 2</v>
      </c>
      <c r="AI1614" t="str">
        <f t="shared" si="387"/>
        <v>tier - 1</v>
      </c>
      <c r="AJ1614" t="str">
        <f t="shared" si="388"/>
        <v>R1023</v>
      </c>
      <c r="AK1614">
        <f t="shared" si="389"/>
        <v>32</v>
      </c>
    </row>
    <row r="1615" spans="1:37" ht="15.6" x14ac:dyDescent="0.3">
      <c r="A1615" s="1" t="s">
        <v>757</v>
      </c>
      <c r="B1615" t="s">
        <v>6160</v>
      </c>
      <c r="C1615">
        <v>23.46</v>
      </c>
      <c r="D1615">
        <v>4.21</v>
      </c>
      <c r="E1615" t="s">
        <v>2380</v>
      </c>
      <c r="F1615" t="s">
        <v>2380</v>
      </c>
      <c r="G1615" t="s">
        <v>2380</v>
      </c>
      <c r="H1615">
        <v>1</v>
      </c>
      <c r="I1615" t="s">
        <v>2380</v>
      </c>
      <c r="J1615" t="s">
        <v>8346</v>
      </c>
      <c r="K1615" t="s">
        <v>8350</v>
      </c>
      <c r="L1615" t="s">
        <v>9845</v>
      </c>
      <c r="M1615" s="15">
        <v>13981.85</v>
      </c>
      <c r="N1615" t="s">
        <v>11</v>
      </c>
      <c r="O1615" t="s">
        <v>16</v>
      </c>
      <c r="P1615" t="s">
        <v>168</v>
      </c>
      <c r="Q1615">
        <v>63</v>
      </c>
      <c r="U1615" s="1" t="s">
        <v>757</v>
      </c>
      <c r="V1615" t="str">
        <f t="shared" si="375"/>
        <v>McKown</v>
      </c>
      <c r="W1615">
        <f t="shared" si="376"/>
        <v>23.46</v>
      </c>
      <c r="X1615">
        <f t="shared" si="377"/>
        <v>4.21</v>
      </c>
      <c r="Y1615" t="str">
        <f t="shared" si="378"/>
        <v>No</v>
      </c>
      <c r="Z1615" t="str">
        <f t="shared" si="379"/>
        <v>No</v>
      </c>
      <c r="AA1615" t="str">
        <f t="shared" si="380"/>
        <v>No</v>
      </c>
      <c r="AB1615">
        <f t="shared" si="381"/>
        <v>1</v>
      </c>
      <c r="AC1615" t="str">
        <f t="shared" si="382"/>
        <v>No</v>
      </c>
      <c r="AD1615" t="str">
        <f t="shared" si="383"/>
        <v>Normal weight</v>
      </c>
      <c r="AE1615" t="str">
        <f t="shared" si="384"/>
        <v>Normal</v>
      </c>
      <c r="AF1615" t="str">
        <f t="shared" si="385"/>
        <v>6-Sep-1959</v>
      </c>
      <c r="AG1615" s="18">
        <f>VLOOKUP($U1615,$A1614:$Q$2344,13,FALSE)</f>
        <v>13981.85</v>
      </c>
      <c r="AH1615" t="str">
        <f t="shared" si="386"/>
        <v>tier - 2</v>
      </c>
      <c r="AI1615" t="str">
        <f t="shared" si="387"/>
        <v>tier - 1</v>
      </c>
      <c r="AJ1615" t="str">
        <f t="shared" si="388"/>
        <v>R1016</v>
      </c>
      <c r="AK1615">
        <f t="shared" si="389"/>
        <v>63</v>
      </c>
    </row>
    <row r="1616" spans="1:37" ht="15.6" x14ac:dyDescent="0.3">
      <c r="A1616" s="1" t="s">
        <v>756</v>
      </c>
      <c r="B1616" t="s">
        <v>6161</v>
      </c>
      <c r="C1616">
        <v>22.56</v>
      </c>
      <c r="D1616">
        <v>4.34</v>
      </c>
      <c r="E1616" t="s">
        <v>2381</v>
      </c>
      <c r="F1616" t="s">
        <v>2380</v>
      </c>
      <c r="G1616" t="s">
        <v>2380</v>
      </c>
      <c r="H1616">
        <v>0</v>
      </c>
      <c r="I1616" t="s">
        <v>2380</v>
      </c>
      <c r="J1616" t="s">
        <v>8346</v>
      </c>
      <c r="K1616" t="s">
        <v>8350</v>
      </c>
      <c r="L1616" t="s">
        <v>9846</v>
      </c>
      <c r="M1616" s="15">
        <v>14001.13</v>
      </c>
      <c r="N1616" t="s">
        <v>11</v>
      </c>
      <c r="O1616" t="s">
        <v>16</v>
      </c>
      <c r="P1616" t="s">
        <v>13</v>
      </c>
      <c r="Q1616">
        <v>59</v>
      </c>
      <c r="U1616" s="1" t="s">
        <v>756</v>
      </c>
      <c r="V1616" t="str">
        <f t="shared" si="375"/>
        <v>Schiemann</v>
      </c>
      <c r="W1616">
        <f t="shared" si="376"/>
        <v>22.56</v>
      </c>
      <c r="X1616">
        <f t="shared" si="377"/>
        <v>4.34</v>
      </c>
      <c r="Y1616" t="str">
        <f t="shared" si="378"/>
        <v>Yes</v>
      </c>
      <c r="Z1616" t="str">
        <f t="shared" si="379"/>
        <v>No</v>
      </c>
      <c r="AA1616" t="str">
        <f t="shared" si="380"/>
        <v>No</v>
      </c>
      <c r="AB1616">
        <f t="shared" si="381"/>
        <v>0</v>
      </c>
      <c r="AC1616" t="str">
        <f t="shared" si="382"/>
        <v>No</v>
      </c>
      <c r="AD1616" t="str">
        <f t="shared" si="383"/>
        <v>Normal weight</v>
      </c>
      <c r="AE1616" t="str">
        <f t="shared" si="384"/>
        <v>Normal</v>
      </c>
      <c r="AF1616" t="str">
        <f t="shared" si="385"/>
        <v>23-Dec-1963</v>
      </c>
      <c r="AG1616" s="18">
        <f>VLOOKUP($U1616,$A1615:$Q$2344,13,FALSE)</f>
        <v>14001.13</v>
      </c>
      <c r="AH1616" t="str">
        <f t="shared" si="386"/>
        <v>tier - 2</v>
      </c>
      <c r="AI1616" t="str">
        <f t="shared" si="387"/>
        <v>tier - 1</v>
      </c>
      <c r="AJ1616" t="str">
        <f t="shared" si="388"/>
        <v>R1013</v>
      </c>
      <c r="AK1616">
        <f t="shared" si="389"/>
        <v>59</v>
      </c>
    </row>
    <row r="1617" spans="1:37" ht="15.6" x14ac:dyDescent="0.3">
      <c r="A1617" s="1" t="s">
        <v>755</v>
      </c>
      <c r="B1617" t="s">
        <v>6162</v>
      </c>
      <c r="C1617">
        <v>19.28</v>
      </c>
      <c r="D1617">
        <v>11.85</v>
      </c>
      <c r="E1617" t="s">
        <v>2380</v>
      </c>
      <c r="F1617" t="s">
        <v>2380</v>
      </c>
      <c r="G1617" t="s">
        <v>2380</v>
      </c>
      <c r="H1617">
        <v>2</v>
      </c>
      <c r="I1617" t="s">
        <v>2380</v>
      </c>
      <c r="J1617" t="s">
        <v>8346</v>
      </c>
      <c r="K1617" t="s">
        <v>8348</v>
      </c>
      <c r="L1617" t="s">
        <v>9847</v>
      </c>
      <c r="M1617" s="15">
        <v>14001.29</v>
      </c>
      <c r="N1617" t="s">
        <v>11</v>
      </c>
      <c r="O1617" t="s">
        <v>11</v>
      </c>
      <c r="P1617" t="s">
        <v>13</v>
      </c>
      <c r="Q1617">
        <v>59</v>
      </c>
      <c r="U1617" s="1" t="s">
        <v>755</v>
      </c>
      <c r="V1617" t="str">
        <f t="shared" si="375"/>
        <v>Cress</v>
      </c>
      <c r="W1617">
        <f t="shared" si="376"/>
        <v>19.28</v>
      </c>
      <c r="X1617">
        <f t="shared" si="377"/>
        <v>11.85</v>
      </c>
      <c r="Y1617" t="str">
        <f t="shared" si="378"/>
        <v>No</v>
      </c>
      <c r="Z1617" t="str">
        <f t="shared" si="379"/>
        <v>No</v>
      </c>
      <c r="AA1617" t="str">
        <f t="shared" si="380"/>
        <v>No</v>
      </c>
      <c r="AB1617">
        <f t="shared" si="381"/>
        <v>2</v>
      </c>
      <c r="AC1617" t="str">
        <f t="shared" si="382"/>
        <v>No</v>
      </c>
      <c r="AD1617" t="str">
        <f t="shared" si="383"/>
        <v>Normal weight</v>
      </c>
      <c r="AE1617" t="str">
        <f t="shared" si="384"/>
        <v>Diabetes</v>
      </c>
      <c r="AF1617" t="str">
        <f t="shared" si="385"/>
        <v>6-Jul-1963</v>
      </c>
      <c r="AG1617" s="18">
        <f>VLOOKUP($U1617,$A1616:$Q$2344,13,FALSE)</f>
        <v>14001.29</v>
      </c>
      <c r="AH1617" t="str">
        <f t="shared" si="386"/>
        <v>tier - 2</v>
      </c>
      <c r="AI1617" t="str">
        <f t="shared" si="387"/>
        <v>tier - 2</v>
      </c>
      <c r="AJ1617" t="str">
        <f t="shared" si="388"/>
        <v>R1013</v>
      </c>
      <c r="AK1617">
        <f t="shared" si="389"/>
        <v>59</v>
      </c>
    </row>
    <row r="1618" spans="1:37" ht="15.6" x14ac:dyDescent="0.3">
      <c r="A1618" s="1" t="s">
        <v>754</v>
      </c>
      <c r="B1618" t="s">
        <v>6163</v>
      </c>
      <c r="C1618">
        <v>15.37</v>
      </c>
      <c r="D1618">
        <v>9.61</v>
      </c>
      <c r="E1618" t="s">
        <v>2381</v>
      </c>
      <c r="F1618" t="s">
        <v>2380</v>
      </c>
      <c r="G1618" t="s">
        <v>2380</v>
      </c>
      <c r="H1618">
        <v>2</v>
      </c>
      <c r="I1618" t="s">
        <v>2380</v>
      </c>
      <c r="J1618" t="s">
        <v>8347</v>
      </c>
      <c r="K1618" t="s">
        <v>8348</v>
      </c>
      <c r="L1618" t="s">
        <v>9848</v>
      </c>
      <c r="M1618" s="15">
        <v>14007.22</v>
      </c>
      <c r="N1618" t="s">
        <v>11</v>
      </c>
      <c r="O1618" t="s">
        <v>12</v>
      </c>
      <c r="P1618" t="s">
        <v>42</v>
      </c>
      <c r="Q1618">
        <v>59</v>
      </c>
      <c r="U1618" s="1" t="s">
        <v>754</v>
      </c>
      <c r="V1618" t="str">
        <f t="shared" si="375"/>
        <v>Mawson</v>
      </c>
      <c r="W1618">
        <f t="shared" si="376"/>
        <v>15.37</v>
      </c>
      <c r="X1618">
        <f t="shared" si="377"/>
        <v>9.61</v>
      </c>
      <c r="Y1618" t="str">
        <f t="shared" si="378"/>
        <v>Yes</v>
      </c>
      <c r="Z1618" t="str">
        <f t="shared" si="379"/>
        <v>No</v>
      </c>
      <c r="AA1618" t="str">
        <f t="shared" si="380"/>
        <v>No</v>
      </c>
      <c r="AB1618">
        <f t="shared" si="381"/>
        <v>2</v>
      </c>
      <c r="AC1618" t="str">
        <f t="shared" si="382"/>
        <v>No</v>
      </c>
      <c r="AD1618" t="str">
        <f t="shared" si="383"/>
        <v>Underweight</v>
      </c>
      <c r="AE1618" t="str">
        <f t="shared" si="384"/>
        <v>Diabetes</v>
      </c>
      <c r="AF1618" t="str">
        <f t="shared" si="385"/>
        <v>8-Jul-1963</v>
      </c>
      <c r="AG1618" s="18">
        <f>VLOOKUP($U1618,$A1617:$Q$2344,13,FALSE)</f>
        <v>14007.22</v>
      </c>
      <c r="AH1618" t="str">
        <f t="shared" si="386"/>
        <v>tier - 2</v>
      </c>
      <c r="AI1618" t="str">
        <f t="shared" si="387"/>
        <v>tier - 3</v>
      </c>
      <c r="AJ1618" t="str">
        <f t="shared" si="388"/>
        <v>R1011</v>
      </c>
      <c r="AK1618">
        <f t="shared" si="389"/>
        <v>59</v>
      </c>
    </row>
    <row r="1619" spans="1:37" ht="15.6" x14ac:dyDescent="0.3">
      <c r="A1619" s="1" t="s">
        <v>753</v>
      </c>
      <c r="B1619" t="s">
        <v>6164</v>
      </c>
      <c r="C1619">
        <v>18.71</v>
      </c>
      <c r="D1619">
        <v>5.29</v>
      </c>
      <c r="E1619" t="s">
        <v>2381</v>
      </c>
      <c r="F1619" t="s">
        <v>2380</v>
      </c>
      <c r="G1619" t="s">
        <v>2380</v>
      </c>
      <c r="H1619">
        <v>0</v>
      </c>
      <c r="I1619" t="s">
        <v>2380</v>
      </c>
      <c r="J1619" t="s">
        <v>8346</v>
      </c>
      <c r="K1619" t="s">
        <v>8350</v>
      </c>
      <c r="L1619" t="s">
        <v>9849</v>
      </c>
      <c r="M1619" s="15">
        <v>14043.48</v>
      </c>
      <c r="N1619" t="s">
        <v>11</v>
      </c>
      <c r="O1619" t="s">
        <v>12</v>
      </c>
      <c r="P1619" t="s">
        <v>247</v>
      </c>
      <c r="Q1619">
        <v>62</v>
      </c>
      <c r="U1619" s="1" t="s">
        <v>753</v>
      </c>
      <c r="V1619" t="str">
        <f t="shared" si="375"/>
        <v>Wigginton</v>
      </c>
      <c r="W1619">
        <f t="shared" si="376"/>
        <v>18.71</v>
      </c>
      <c r="X1619">
        <f t="shared" si="377"/>
        <v>5.29</v>
      </c>
      <c r="Y1619" t="str">
        <f t="shared" si="378"/>
        <v>Yes</v>
      </c>
      <c r="Z1619" t="str">
        <f t="shared" si="379"/>
        <v>No</v>
      </c>
      <c r="AA1619" t="str">
        <f t="shared" si="380"/>
        <v>No</v>
      </c>
      <c r="AB1619">
        <f t="shared" si="381"/>
        <v>0</v>
      </c>
      <c r="AC1619" t="str">
        <f t="shared" si="382"/>
        <v>No</v>
      </c>
      <c r="AD1619" t="str">
        <f t="shared" si="383"/>
        <v>Normal weight</v>
      </c>
      <c r="AE1619" t="str">
        <f t="shared" si="384"/>
        <v>Normal</v>
      </c>
      <c r="AF1619" t="str">
        <f t="shared" si="385"/>
        <v>8-Nov-1960</v>
      </c>
      <c r="AG1619" s="18">
        <f>VLOOKUP($U1619,$A1618:$Q$2344,13,FALSE)</f>
        <v>14043.48</v>
      </c>
      <c r="AH1619" t="str">
        <f t="shared" si="386"/>
        <v>tier - 2</v>
      </c>
      <c r="AI1619" t="str">
        <f t="shared" si="387"/>
        <v>tier - 3</v>
      </c>
      <c r="AJ1619" t="str">
        <f t="shared" si="388"/>
        <v>R1024</v>
      </c>
      <c r="AK1619">
        <f t="shared" si="389"/>
        <v>62</v>
      </c>
    </row>
    <row r="1620" spans="1:37" ht="15.6" x14ac:dyDescent="0.3">
      <c r="A1620" s="1" t="s">
        <v>752</v>
      </c>
      <c r="B1620" t="s">
        <v>4778</v>
      </c>
      <c r="C1620">
        <v>20.61</v>
      </c>
      <c r="D1620">
        <v>6.89</v>
      </c>
      <c r="E1620" t="s">
        <v>2380</v>
      </c>
      <c r="F1620" t="s">
        <v>2380</v>
      </c>
      <c r="G1620" t="s">
        <v>2380</v>
      </c>
      <c r="H1620">
        <v>0</v>
      </c>
      <c r="I1620" t="s">
        <v>2380</v>
      </c>
      <c r="J1620" t="s">
        <v>8346</v>
      </c>
      <c r="K1620" t="s">
        <v>8348</v>
      </c>
      <c r="L1620" t="s">
        <v>9850</v>
      </c>
      <c r="M1620" s="15">
        <v>14081.93</v>
      </c>
      <c r="N1620" t="s">
        <v>11</v>
      </c>
      <c r="O1620" t="s">
        <v>12</v>
      </c>
      <c r="P1620" t="s">
        <v>23</v>
      </c>
      <c r="Q1620">
        <v>31</v>
      </c>
      <c r="U1620" s="1" t="s">
        <v>752</v>
      </c>
      <c r="V1620" t="str">
        <f t="shared" si="375"/>
        <v>Wang</v>
      </c>
      <c r="W1620">
        <f t="shared" si="376"/>
        <v>20.61</v>
      </c>
      <c r="X1620">
        <f t="shared" si="377"/>
        <v>6.89</v>
      </c>
      <c r="Y1620" t="str">
        <f t="shared" si="378"/>
        <v>No</v>
      </c>
      <c r="Z1620" t="str">
        <f t="shared" si="379"/>
        <v>No</v>
      </c>
      <c r="AA1620" t="str">
        <f t="shared" si="380"/>
        <v>No</v>
      </c>
      <c r="AB1620">
        <f t="shared" si="381"/>
        <v>0</v>
      </c>
      <c r="AC1620" t="str">
        <f t="shared" si="382"/>
        <v>No</v>
      </c>
      <c r="AD1620" t="str">
        <f t="shared" si="383"/>
        <v>Normal weight</v>
      </c>
      <c r="AE1620" t="str">
        <f t="shared" si="384"/>
        <v>Diabetes</v>
      </c>
      <c r="AF1620" t="str">
        <f t="shared" si="385"/>
        <v>12-Sep-1991</v>
      </c>
      <c r="AG1620" s="18">
        <f>VLOOKUP($U1620,$A1619:$Q$2344,13,FALSE)</f>
        <v>14081.93</v>
      </c>
      <c r="AH1620" t="str">
        <f t="shared" si="386"/>
        <v>tier - 2</v>
      </c>
      <c r="AI1620" t="str">
        <f t="shared" si="387"/>
        <v>tier - 3</v>
      </c>
      <c r="AJ1620" t="str">
        <f t="shared" si="388"/>
        <v>R1012</v>
      </c>
      <c r="AK1620">
        <f t="shared" si="389"/>
        <v>31</v>
      </c>
    </row>
    <row r="1621" spans="1:37" ht="15.6" x14ac:dyDescent="0.3">
      <c r="A1621" s="1" t="s">
        <v>751</v>
      </c>
      <c r="B1621" t="s">
        <v>6165</v>
      </c>
      <c r="C1621">
        <v>15.99</v>
      </c>
      <c r="D1621">
        <v>4.57</v>
      </c>
      <c r="E1621" t="s">
        <v>2381</v>
      </c>
      <c r="F1621" t="s">
        <v>2380</v>
      </c>
      <c r="G1621" t="s">
        <v>2381</v>
      </c>
      <c r="H1621">
        <v>1</v>
      </c>
      <c r="I1621" t="s">
        <v>2380</v>
      </c>
      <c r="J1621" t="s">
        <v>8347</v>
      </c>
      <c r="K1621" t="s">
        <v>8350</v>
      </c>
      <c r="L1621" t="s">
        <v>9851</v>
      </c>
      <c r="M1621" s="15">
        <v>14098.07</v>
      </c>
      <c r="N1621" t="s">
        <v>11</v>
      </c>
      <c r="O1621" t="s">
        <v>12</v>
      </c>
      <c r="P1621" t="s">
        <v>249</v>
      </c>
      <c r="Q1621">
        <v>46</v>
      </c>
      <c r="U1621" s="1" t="s">
        <v>751</v>
      </c>
      <c r="V1621" t="str">
        <f t="shared" si="375"/>
        <v>Schroeder</v>
      </c>
      <c r="W1621">
        <f t="shared" si="376"/>
        <v>15.99</v>
      </c>
      <c r="X1621">
        <f t="shared" si="377"/>
        <v>4.57</v>
      </c>
      <c r="Y1621" t="str">
        <f t="shared" si="378"/>
        <v>Yes</v>
      </c>
      <c r="Z1621" t="str">
        <f t="shared" si="379"/>
        <v>No</v>
      </c>
      <c r="AA1621" t="str">
        <f t="shared" si="380"/>
        <v>Yes</v>
      </c>
      <c r="AB1621">
        <f t="shared" si="381"/>
        <v>1</v>
      </c>
      <c r="AC1621" t="str">
        <f t="shared" si="382"/>
        <v>No</v>
      </c>
      <c r="AD1621" t="str">
        <f t="shared" si="383"/>
        <v>Underweight</v>
      </c>
      <c r="AE1621" t="str">
        <f t="shared" si="384"/>
        <v>Normal</v>
      </c>
      <c r="AF1621" t="str">
        <f t="shared" si="385"/>
        <v>26-Sep-1976</v>
      </c>
      <c r="AG1621" s="18">
        <f>VLOOKUP($U1621,$A1620:$Q$2344,13,FALSE)</f>
        <v>14098.07</v>
      </c>
      <c r="AH1621" t="str">
        <f t="shared" si="386"/>
        <v>tier - 2</v>
      </c>
      <c r="AI1621" t="str">
        <f t="shared" si="387"/>
        <v>tier - 3</v>
      </c>
      <c r="AJ1621" t="str">
        <f t="shared" si="388"/>
        <v>R1023</v>
      </c>
      <c r="AK1621">
        <f t="shared" si="389"/>
        <v>46</v>
      </c>
    </row>
    <row r="1622" spans="1:37" ht="15.6" x14ac:dyDescent="0.3">
      <c r="A1622" s="1" t="s">
        <v>750</v>
      </c>
      <c r="B1622" t="s">
        <v>6166</v>
      </c>
      <c r="C1622">
        <v>33.155000000000001</v>
      </c>
      <c r="D1622">
        <v>4.32</v>
      </c>
      <c r="E1622" t="s">
        <v>2380</v>
      </c>
      <c r="F1622" t="s">
        <v>2380</v>
      </c>
      <c r="G1622" t="s">
        <v>2380</v>
      </c>
      <c r="H1622">
        <v>0</v>
      </c>
      <c r="I1622" t="s">
        <v>2380</v>
      </c>
      <c r="J1622" t="s">
        <v>8344</v>
      </c>
      <c r="K1622" t="s">
        <v>8350</v>
      </c>
      <c r="L1622" t="s">
        <v>9852</v>
      </c>
      <c r="M1622" s="15">
        <v>14119.62</v>
      </c>
      <c r="N1622" t="s">
        <v>11</v>
      </c>
      <c r="O1622" t="s">
        <v>16</v>
      </c>
      <c r="P1622" t="s">
        <v>23</v>
      </c>
      <c r="Q1622">
        <v>61</v>
      </c>
      <c r="U1622" s="1" t="s">
        <v>750</v>
      </c>
      <c r="V1622" t="str">
        <f t="shared" si="375"/>
        <v>Leonard</v>
      </c>
      <c r="W1622">
        <f t="shared" si="376"/>
        <v>33.155000000000001</v>
      </c>
      <c r="X1622">
        <f t="shared" si="377"/>
        <v>4.32</v>
      </c>
      <c r="Y1622" t="str">
        <f t="shared" si="378"/>
        <v>No</v>
      </c>
      <c r="Z1622" t="str">
        <f t="shared" si="379"/>
        <v>No</v>
      </c>
      <c r="AA1622" t="str">
        <f t="shared" si="380"/>
        <v>No</v>
      </c>
      <c r="AB1622">
        <f t="shared" si="381"/>
        <v>0</v>
      </c>
      <c r="AC1622" t="str">
        <f t="shared" si="382"/>
        <v>No</v>
      </c>
      <c r="AD1622" t="str">
        <f t="shared" si="383"/>
        <v>Obesity</v>
      </c>
      <c r="AE1622" t="str">
        <f t="shared" si="384"/>
        <v>Normal</v>
      </c>
      <c r="AF1622" t="str">
        <f t="shared" si="385"/>
        <v>14-Jun-1961</v>
      </c>
      <c r="AG1622" s="18">
        <f>VLOOKUP($U1622,$A1621:$Q$2344,13,FALSE)</f>
        <v>14119.62</v>
      </c>
      <c r="AH1622" t="str">
        <f t="shared" si="386"/>
        <v>tier - 2</v>
      </c>
      <c r="AI1622" t="str">
        <f t="shared" si="387"/>
        <v>tier - 1</v>
      </c>
      <c r="AJ1622" t="str">
        <f t="shared" si="388"/>
        <v>R1012</v>
      </c>
      <c r="AK1622">
        <f t="shared" si="389"/>
        <v>61</v>
      </c>
    </row>
    <row r="1623" spans="1:37" ht="15.6" x14ac:dyDescent="0.3">
      <c r="A1623" s="1" t="s">
        <v>749</v>
      </c>
      <c r="B1623" t="s">
        <v>6167</v>
      </c>
      <c r="C1623">
        <v>26.22</v>
      </c>
      <c r="D1623">
        <v>5.57</v>
      </c>
      <c r="E1623" t="s">
        <v>2381</v>
      </c>
      <c r="F1623" t="s">
        <v>2380</v>
      </c>
      <c r="G1623" t="s">
        <v>2381</v>
      </c>
      <c r="H1623">
        <v>1</v>
      </c>
      <c r="I1623" t="s">
        <v>2380</v>
      </c>
      <c r="J1623" t="s">
        <v>8345</v>
      </c>
      <c r="K1623" t="s">
        <v>8350</v>
      </c>
      <c r="L1623" t="s">
        <v>9853</v>
      </c>
      <c r="M1623" s="15">
        <v>14133.04</v>
      </c>
      <c r="N1623" t="s">
        <v>11</v>
      </c>
      <c r="O1623" t="s">
        <v>12</v>
      </c>
      <c r="P1623" t="s">
        <v>13</v>
      </c>
      <c r="Q1623">
        <v>18</v>
      </c>
      <c r="U1623" s="1" t="s">
        <v>749</v>
      </c>
      <c r="V1623" t="str">
        <f t="shared" si="375"/>
        <v>Tissue</v>
      </c>
      <c r="W1623">
        <f t="shared" si="376"/>
        <v>26.22</v>
      </c>
      <c r="X1623">
        <f t="shared" si="377"/>
        <v>5.57</v>
      </c>
      <c r="Y1623" t="str">
        <f t="shared" si="378"/>
        <v>Yes</v>
      </c>
      <c r="Z1623" t="str">
        <f t="shared" si="379"/>
        <v>No</v>
      </c>
      <c r="AA1623" t="str">
        <f t="shared" si="380"/>
        <v>Yes</v>
      </c>
      <c r="AB1623">
        <f t="shared" si="381"/>
        <v>1</v>
      </c>
      <c r="AC1623" t="str">
        <f t="shared" si="382"/>
        <v>No</v>
      </c>
      <c r="AD1623" t="str">
        <f t="shared" si="383"/>
        <v>Over weight</v>
      </c>
      <c r="AE1623" t="str">
        <f t="shared" si="384"/>
        <v>Normal</v>
      </c>
      <c r="AF1623" t="str">
        <f t="shared" si="385"/>
        <v>6-Jul-2004</v>
      </c>
      <c r="AG1623" s="18">
        <f>VLOOKUP($U1623,$A1622:$Q$2344,13,FALSE)</f>
        <v>14133.04</v>
      </c>
      <c r="AH1623" t="str">
        <f t="shared" si="386"/>
        <v>tier - 2</v>
      </c>
      <c r="AI1623" t="str">
        <f t="shared" si="387"/>
        <v>tier - 3</v>
      </c>
      <c r="AJ1623" t="str">
        <f t="shared" si="388"/>
        <v>R1013</v>
      </c>
      <c r="AK1623">
        <f t="shared" si="389"/>
        <v>18</v>
      </c>
    </row>
    <row r="1624" spans="1:37" ht="15.6" x14ac:dyDescent="0.3">
      <c r="A1624" s="1" t="s">
        <v>748</v>
      </c>
      <c r="B1624" t="s">
        <v>6168</v>
      </c>
      <c r="C1624">
        <v>21.85</v>
      </c>
      <c r="D1624">
        <v>5.26</v>
      </c>
      <c r="E1624" t="s">
        <v>2381</v>
      </c>
      <c r="F1624" t="s">
        <v>2380</v>
      </c>
      <c r="G1624" t="s">
        <v>2381</v>
      </c>
      <c r="H1624">
        <v>1</v>
      </c>
      <c r="I1624" t="s">
        <v>2380</v>
      </c>
      <c r="J1624" t="s">
        <v>8346</v>
      </c>
      <c r="K1624" t="s">
        <v>8350</v>
      </c>
      <c r="L1624" t="s">
        <v>8763</v>
      </c>
      <c r="M1624" s="15">
        <v>14152.46</v>
      </c>
      <c r="N1624" t="s">
        <v>11</v>
      </c>
      <c r="O1624" t="s">
        <v>16</v>
      </c>
      <c r="P1624" t="s">
        <v>23</v>
      </c>
      <c r="Q1624">
        <v>38</v>
      </c>
      <c r="U1624" s="1" t="s">
        <v>748</v>
      </c>
      <c r="V1624" t="str">
        <f t="shared" si="375"/>
        <v>Wood</v>
      </c>
      <c r="W1624">
        <f t="shared" si="376"/>
        <v>21.85</v>
      </c>
      <c r="X1624">
        <f t="shared" si="377"/>
        <v>5.26</v>
      </c>
      <c r="Y1624" t="str">
        <f t="shared" si="378"/>
        <v>Yes</v>
      </c>
      <c r="Z1624" t="str">
        <f t="shared" si="379"/>
        <v>No</v>
      </c>
      <c r="AA1624" t="str">
        <f t="shared" si="380"/>
        <v>Yes</v>
      </c>
      <c r="AB1624">
        <f t="shared" si="381"/>
        <v>1</v>
      </c>
      <c r="AC1624" t="str">
        <f t="shared" si="382"/>
        <v>No</v>
      </c>
      <c r="AD1624" t="str">
        <f t="shared" si="383"/>
        <v>Normal weight</v>
      </c>
      <c r="AE1624" t="str">
        <f t="shared" si="384"/>
        <v>Normal</v>
      </c>
      <c r="AF1624" t="str">
        <f t="shared" si="385"/>
        <v>7-Jul-1984</v>
      </c>
      <c r="AG1624" s="18">
        <f>VLOOKUP($U1624,$A1623:$Q$2344,13,FALSE)</f>
        <v>14152.46</v>
      </c>
      <c r="AH1624" t="str">
        <f t="shared" si="386"/>
        <v>tier - 2</v>
      </c>
      <c r="AI1624" t="str">
        <f t="shared" si="387"/>
        <v>tier - 1</v>
      </c>
      <c r="AJ1624" t="str">
        <f t="shared" si="388"/>
        <v>R1012</v>
      </c>
      <c r="AK1624">
        <f t="shared" si="389"/>
        <v>38</v>
      </c>
    </row>
    <row r="1625" spans="1:37" ht="15.6" x14ac:dyDescent="0.3">
      <c r="A1625" s="1" t="s">
        <v>747</v>
      </c>
      <c r="B1625" t="s">
        <v>6169</v>
      </c>
      <c r="C1625">
        <v>30.495000000000001</v>
      </c>
      <c r="D1625">
        <v>6.25</v>
      </c>
      <c r="E1625" t="s">
        <v>2380</v>
      </c>
      <c r="F1625" t="s">
        <v>2380</v>
      </c>
      <c r="G1625" t="s">
        <v>2380</v>
      </c>
      <c r="H1625">
        <v>0</v>
      </c>
      <c r="I1625" t="s">
        <v>2380</v>
      </c>
      <c r="J1625" t="s">
        <v>8344</v>
      </c>
      <c r="K1625" t="s">
        <v>8349</v>
      </c>
      <c r="L1625" t="s">
        <v>9854</v>
      </c>
      <c r="M1625" s="15">
        <v>14193.55</v>
      </c>
      <c r="N1625" t="s">
        <v>11</v>
      </c>
      <c r="O1625" t="s">
        <v>16</v>
      </c>
      <c r="P1625" t="s">
        <v>535</v>
      </c>
      <c r="Q1625">
        <v>54</v>
      </c>
      <c r="U1625" s="1" t="s">
        <v>747</v>
      </c>
      <c r="V1625" t="str">
        <f t="shared" si="375"/>
        <v>Denny</v>
      </c>
      <c r="W1625">
        <f t="shared" si="376"/>
        <v>30.495000000000001</v>
      </c>
      <c r="X1625">
        <f t="shared" si="377"/>
        <v>6.25</v>
      </c>
      <c r="Y1625" t="str">
        <f t="shared" si="378"/>
        <v>No</v>
      </c>
      <c r="Z1625" t="str">
        <f t="shared" si="379"/>
        <v>No</v>
      </c>
      <c r="AA1625" t="str">
        <f t="shared" si="380"/>
        <v>No</v>
      </c>
      <c r="AB1625">
        <f t="shared" si="381"/>
        <v>0</v>
      </c>
      <c r="AC1625" t="str">
        <f t="shared" si="382"/>
        <v>No</v>
      </c>
      <c r="AD1625" t="str">
        <f t="shared" si="383"/>
        <v>Obesity</v>
      </c>
      <c r="AE1625" t="str">
        <f t="shared" si="384"/>
        <v>Prediabetes</v>
      </c>
      <c r="AF1625" t="str">
        <f t="shared" si="385"/>
        <v>25-Dec-1968</v>
      </c>
      <c r="AG1625" s="18">
        <f>VLOOKUP($U1625,$A1624:$Q$2344,13,FALSE)</f>
        <v>14193.55</v>
      </c>
      <c r="AH1625" t="str">
        <f t="shared" si="386"/>
        <v>tier - 2</v>
      </c>
      <c r="AI1625" t="str">
        <f t="shared" si="387"/>
        <v>tier - 1</v>
      </c>
      <c r="AJ1625" t="str">
        <f t="shared" si="388"/>
        <v>R1026</v>
      </c>
      <c r="AK1625">
        <f t="shared" si="389"/>
        <v>54</v>
      </c>
    </row>
    <row r="1626" spans="1:37" ht="15.6" x14ac:dyDescent="0.3">
      <c r="A1626" s="1" t="s">
        <v>746</v>
      </c>
      <c r="B1626" t="s">
        <v>6170</v>
      </c>
      <c r="C1626">
        <v>34.104999999999997</v>
      </c>
      <c r="D1626">
        <v>5.67</v>
      </c>
      <c r="E1626" t="s">
        <v>2381</v>
      </c>
      <c r="F1626" t="s">
        <v>2380</v>
      </c>
      <c r="G1626" t="s">
        <v>2380</v>
      </c>
      <c r="H1626">
        <v>0</v>
      </c>
      <c r="I1626" t="s">
        <v>2380</v>
      </c>
      <c r="J1626" t="s">
        <v>8344</v>
      </c>
      <c r="K1626" t="s">
        <v>8350</v>
      </c>
      <c r="L1626" t="s">
        <v>9855</v>
      </c>
      <c r="M1626" s="15">
        <v>14209.4</v>
      </c>
      <c r="N1626" t="s">
        <v>11</v>
      </c>
      <c r="O1626" t="s">
        <v>16</v>
      </c>
      <c r="P1626" t="s">
        <v>535</v>
      </c>
      <c r="Q1626">
        <v>39</v>
      </c>
      <c r="U1626" s="1" t="s">
        <v>746</v>
      </c>
      <c r="V1626" t="str">
        <f t="shared" si="375"/>
        <v>Testa</v>
      </c>
      <c r="W1626">
        <f t="shared" si="376"/>
        <v>34.104999999999997</v>
      </c>
      <c r="X1626">
        <f t="shared" si="377"/>
        <v>5.67</v>
      </c>
      <c r="Y1626" t="str">
        <f t="shared" si="378"/>
        <v>Yes</v>
      </c>
      <c r="Z1626" t="str">
        <f t="shared" si="379"/>
        <v>No</v>
      </c>
      <c r="AA1626" t="str">
        <f t="shared" si="380"/>
        <v>No</v>
      </c>
      <c r="AB1626">
        <f t="shared" si="381"/>
        <v>0</v>
      </c>
      <c r="AC1626" t="str">
        <f t="shared" si="382"/>
        <v>No</v>
      </c>
      <c r="AD1626" t="str">
        <f t="shared" si="383"/>
        <v>Obesity</v>
      </c>
      <c r="AE1626" t="str">
        <f t="shared" si="384"/>
        <v>Normal</v>
      </c>
      <c r="AF1626" t="str">
        <f t="shared" si="385"/>
        <v>17-Nov-1983</v>
      </c>
      <c r="AG1626" s="18">
        <f>VLOOKUP($U1626,$A1625:$Q$2344,13,FALSE)</f>
        <v>14209.4</v>
      </c>
      <c r="AH1626" t="str">
        <f t="shared" si="386"/>
        <v>tier - 2</v>
      </c>
      <c r="AI1626" t="str">
        <f t="shared" si="387"/>
        <v>tier - 1</v>
      </c>
      <c r="AJ1626" t="str">
        <f t="shared" si="388"/>
        <v>R1026</v>
      </c>
      <c r="AK1626">
        <f t="shared" si="389"/>
        <v>39</v>
      </c>
    </row>
    <row r="1627" spans="1:37" ht="15.6" x14ac:dyDescent="0.3">
      <c r="A1627" s="1" t="s">
        <v>745</v>
      </c>
      <c r="B1627" t="s">
        <v>5691</v>
      </c>
      <c r="C1627">
        <v>32.770000000000003</v>
      </c>
      <c r="D1627">
        <v>4.42</v>
      </c>
      <c r="E1627" t="s">
        <v>2381</v>
      </c>
      <c r="F1627" t="s">
        <v>2380</v>
      </c>
      <c r="G1627" t="s">
        <v>2380</v>
      </c>
      <c r="H1627">
        <v>1</v>
      </c>
      <c r="I1627" t="s">
        <v>2380</v>
      </c>
      <c r="J1627" t="s">
        <v>8344</v>
      </c>
      <c r="K1627" t="s">
        <v>8350</v>
      </c>
      <c r="L1627" t="s">
        <v>9856</v>
      </c>
      <c r="M1627" s="15">
        <v>14210.54</v>
      </c>
      <c r="N1627" t="s">
        <v>11</v>
      </c>
      <c r="O1627" t="s">
        <v>11</v>
      </c>
      <c r="P1627" t="s">
        <v>23</v>
      </c>
      <c r="Q1627">
        <v>64</v>
      </c>
      <c r="U1627" s="1" t="s">
        <v>745</v>
      </c>
      <c r="V1627" t="str">
        <f t="shared" si="375"/>
        <v>Mooney</v>
      </c>
      <c r="W1627">
        <f t="shared" si="376"/>
        <v>32.770000000000003</v>
      </c>
      <c r="X1627">
        <f t="shared" si="377"/>
        <v>4.42</v>
      </c>
      <c r="Y1627" t="str">
        <f t="shared" si="378"/>
        <v>Yes</v>
      </c>
      <c r="Z1627" t="str">
        <f t="shared" si="379"/>
        <v>No</v>
      </c>
      <c r="AA1627" t="str">
        <f t="shared" si="380"/>
        <v>No</v>
      </c>
      <c r="AB1627">
        <f t="shared" si="381"/>
        <v>1</v>
      </c>
      <c r="AC1627" t="str">
        <f t="shared" si="382"/>
        <v>No</v>
      </c>
      <c r="AD1627" t="str">
        <f t="shared" si="383"/>
        <v>Obesity</v>
      </c>
      <c r="AE1627" t="str">
        <f t="shared" si="384"/>
        <v>Normal</v>
      </c>
      <c r="AF1627" t="str">
        <f t="shared" si="385"/>
        <v>21-Sep-1958</v>
      </c>
      <c r="AG1627" s="18">
        <f>VLOOKUP($U1627,$A1626:$Q$2344,13,FALSE)</f>
        <v>14210.54</v>
      </c>
      <c r="AH1627" t="str">
        <f t="shared" si="386"/>
        <v>tier - 2</v>
      </c>
      <c r="AI1627" t="str">
        <f t="shared" si="387"/>
        <v>tier - 2</v>
      </c>
      <c r="AJ1627" t="str">
        <f t="shared" si="388"/>
        <v>R1012</v>
      </c>
      <c r="AK1627">
        <f t="shared" si="389"/>
        <v>64</v>
      </c>
    </row>
    <row r="1628" spans="1:37" ht="15.6" x14ac:dyDescent="0.3">
      <c r="A1628" s="1" t="s">
        <v>744</v>
      </c>
      <c r="B1628" t="s">
        <v>6171</v>
      </c>
      <c r="C1628">
        <v>16.850000000000001</v>
      </c>
      <c r="D1628">
        <v>11.75</v>
      </c>
      <c r="E1628" t="s">
        <v>2381</v>
      </c>
      <c r="F1628" t="s">
        <v>2380</v>
      </c>
      <c r="G1628" t="s">
        <v>2380</v>
      </c>
      <c r="H1628">
        <v>2</v>
      </c>
      <c r="I1628" t="s">
        <v>2380</v>
      </c>
      <c r="J1628" t="s">
        <v>8347</v>
      </c>
      <c r="K1628" t="s">
        <v>8348</v>
      </c>
      <c r="L1628" t="s">
        <v>9857</v>
      </c>
      <c r="M1628" s="15">
        <v>14235.07</v>
      </c>
      <c r="N1628" t="s">
        <v>11</v>
      </c>
      <c r="O1628" t="s">
        <v>16</v>
      </c>
      <c r="P1628" t="s">
        <v>42</v>
      </c>
      <c r="Q1628">
        <v>61</v>
      </c>
      <c r="U1628" s="1" t="s">
        <v>744</v>
      </c>
      <c r="V1628" t="str">
        <f t="shared" si="375"/>
        <v>Buchholtz</v>
      </c>
      <c r="W1628">
        <f t="shared" si="376"/>
        <v>16.850000000000001</v>
      </c>
      <c r="X1628">
        <f t="shared" si="377"/>
        <v>11.75</v>
      </c>
      <c r="Y1628" t="str">
        <f t="shared" si="378"/>
        <v>Yes</v>
      </c>
      <c r="Z1628" t="str">
        <f t="shared" si="379"/>
        <v>No</v>
      </c>
      <c r="AA1628" t="str">
        <f t="shared" si="380"/>
        <v>No</v>
      </c>
      <c r="AB1628">
        <f t="shared" si="381"/>
        <v>2</v>
      </c>
      <c r="AC1628" t="str">
        <f t="shared" si="382"/>
        <v>No</v>
      </c>
      <c r="AD1628" t="str">
        <f t="shared" si="383"/>
        <v>Underweight</v>
      </c>
      <c r="AE1628" t="str">
        <f t="shared" si="384"/>
        <v>Diabetes</v>
      </c>
      <c r="AF1628" t="str">
        <f t="shared" si="385"/>
        <v>25-Sep-1961</v>
      </c>
      <c r="AG1628" s="18">
        <f>VLOOKUP($U1628,$A1627:$Q$2344,13,FALSE)</f>
        <v>14235.07</v>
      </c>
      <c r="AH1628" t="str">
        <f t="shared" si="386"/>
        <v>tier - 2</v>
      </c>
      <c r="AI1628" t="str">
        <f t="shared" si="387"/>
        <v>tier - 1</v>
      </c>
      <c r="AJ1628" t="str">
        <f t="shared" si="388"/>
        <v>R1011</v>
      </c>
      <c r="AK1628">
        <f t="shared" si="389"/>
        <v>61</v>
      </c>
    </row>
    <row r="1629" spans="1:37" ht="15.6" x14ac:dyDescent="0.3">
      <c r="A1629" s="1" t="s">
        <v>743</v>
      </c>
      <c r="B1629" t="s">
        <v>6172</v>
      </c>
      <c r="C1629">
        <v>34.700000000000003</v>
      </c>
      <c r="D1629">
        <v>6.06</v>
      </c>
      <c r="E1629" t="s">
        <v>2380</v>
      </c>
      <c r="F1629" t="s">
        <v>2380</v>
      </c>
      <c r="G1629" t="s">
        <v>2380</v>
      </c>
      <c r="H1629">
        <v>1</v>
      </c>
      <c r="I1629" t="s">
        <v>2380</v>
      </c>
      <c r="J1629" t="s">
        <v>8344</v>
      </c>
      <c r="K1629" t="s">
        <v>8349</v>
      </c>
      <c r="L1629" t="s">
        <v>9858</v>
      </c>
      <c r="M1629" s="15">
        <v>14254.61</v>
      </c>
      <c r="N1629" t="s">
        <v>11</v>
      </c>
      <c r="O1629" t="s">
        <v>16</v>
      </c>
      <c r="P1629" t="s">
        <v>23</v>
      </c>
      <c r="Q1629">
        <v>63</v>
      </c>
      <c r="U1629" s="1" t="s">
        <v>743</v>
      </c>
      <c r="V1629" t="str">
        <f t="shared" si="375"/>
        <v>Hoyt</v>
      </c>
      <c r="W1629">
        <f t="shared" si="376"/>
        <v>34.700000000000003</v>
      </c>
      <c r="X1629">
        <f t="shared" si="377"/>
        <v>6.06</v>
      </c>
      <c r="Y1629" t="str">
        <f t="shared" si="378"/>
        <v>No</v>
      </c>
      <c r="Z1629" t="str">
        <f t="shared" si="379"/>
        <v>No</v>
      </c>
      <c r="AA1629" t="str">
        <f t="shared" si="380"/>
        <v>No</v>
      </c>
      <c r="AB1629">
        <f t="shared" si="381"/>
        <v>1</v>
      </c>
      <c r="AC1629" t="str">
        <f t="shared" si="382"/>
        <v>No</v>
      </c>
      <c r="AD1629" t="str">
        <f t="shared" si="383"/>
        <v>Obesity</v>
      </c>
      <c r="AE1629" t="str">
        <f t="shared" si="384"/>
        <v>Prediabetes</v>
      </c>
      <c r="AF1629" t="str">
        <f t="shared" si="385"/>
        <v>10-Oct-1959</v>
      </c>
      <c r="AG1629" s="18">
        <f>VLOOKUP($U1629,$A1628:$Q$2344,13,FALSE)</f>
        <v>14254.61</v>
      </c>
      <c r="AH1629" t="str">
        <f t="shared" si="386"/>
        <v>tier - 2</v>
      </c>
      <c r="AI1629" t="str">
        <f t="shared" si="387"/>
        <v>tier - 1</v>
      </c>
      <c r="AJ1629" t="str">
        <f t="shared" si="388"/>
        <v>R1012</v>
      </c>
      <c r="AK1629">
        <f t="shared" si="389"/>
        <v>63</v>
      </c>
    </row>
    <row r="1630" spans="1:37" ht="15.6" x14ac:dyDescent="0.3">
      <c r="A1630" s="1" t="s">
        <v>742</v>
      </c>
      <c r="B1630" t="s">
        <v>6173</v>
      </c>
      <c r="C1630">
        <v>37.049999999999997</v>
      </c>
      <c r="D1630">
        <v>5.48</v>
      </c>
      <c r="E1630" t="s">
        <v>2380</v>
      </c>
      <c r="F1630" t="s">
        <v>2380</v>
      </c>
      <c r="G1630" t="s">
        <v>2380</v>
      </c>
      <c r="H1630">
        <v>1</v>
      </c>
      <c r="I1630" t="s">
        <v>2380</v>
      </c>
      <c r="J1630" t="s">
        <v>8344</v>
      </c>
      <c r="K1630" t="s">
        <v>8350</v>
      </c>
      <c r="L1630" t="s">
        <v>9859</v>
      </c>
      <c r="M1630" s="15">
        <v>14256.19</v>
      </c>
      <c r="N1630" t="s">
        <v>11</v>
      </c>
      <c r="O1630" t="s">
        <v>12</v>
      </c>
      <c r="P1630" t="s">
        <v>23</v>
      </c>
      <c r="Q1630">
        <v>63</v>
      </c>
      <c r="U1630" s="1" t="s">
        <v>742</v>
      </c>
      <c r="V1630" t="str">
        <f t="shared" si="375"/>
        <v>Cabada</v>
      </c>
      <c r="W1630">
        <f t="shared" si="376"/>
        <v>37.049999999999997</v>
      </c>
      <c r="X1630">
        <f t="shared" si="377"/>
        <v>5.48</v>
      </c>
      <c r="Y1630" t="str">
        <f t="shared" si="378"/>
        <v>No</v>
      </c>
      <c r="Z1630" t="str">
        <f t="shared" si="379"/>
        <v>No</v>
      </c>
      <c r="AA1630" t="str">
        <f t="shared" si="380"/>
        <v>No</v>
      </c>
      <c r="AB1630">
        <f t="shared" si="381"/>
        <v>1</v>
      </c>
      <c r="AC1630" t="str">
        <f t="shared" si="382"/>
        <v>No</v>
      </c>
      <c r="AD1630" t="str">
        <f t="shared" si="383"/>
        <v>Obesity</v>
      </c>
      <c r="AE1630" t="str">
        <f t="shared" si="384"/>
        <v>Normal</v>
      </c>
      <c r="AF1630" t="str">
        <f t="shared" si="385"/>
        <v>8-Nov-1959</v>
      </c>
      <c r="AG1630" s="18">
        <f>VLOOKUP($U1630,$A1629:$Q$2344,13,FALSE)</f>
        <v>14256.19</v>
      </c>
      <c r="AH1630" t="str">
        <f t="shared" si="386"/>
        <v>tier - 2</v>
      </c>
      <c r="AI1630" t="str">
        <f t="shared" si="387"/>
        <v>tier - 3</v>
      </c>
      <c r="AJ1630" t="str">
        <f t="shared" si="388"/>
        <v>R1012</v>
      </c>
      <c r="AK1630">
        <f t="shared" si="389"/>
        <v>63</v>
      </c>
    </row>
    <row r="1631" spans="1:37" ht="15.6" x14ac:dyDescent="0.3">
      <c r="A1631" s="1" t="s">
        <v>741</v>
      </c>
      <c r="B1631" t="s">
        <v>6174</v>
      </c>
      <c r="C1631">
        <v>18.78</v>
      </c>
      <c r="D1631">
        <v>4.45</v>
      </c>
      <c r="E1631" t="s">
        <v>2380</v>
      </c>
      <c r="F1631" t="s">
        <v>2380</v>
      </c>
      <c r="G1631" t="s">
        <v>2381</v>
      </c>
      <c r="H1631">
        <v>1</v>
      </c>
      <c r="I1631" t="s">
        <v>2380</v>
      </c>
      <c r="J1631" t="s">
        <v>8346</v>
      </c>
      <c r="K1631" t="s">
        <v>8350</v>
      </c>
      <c r="L1631" t="s">
        <v>9860</v>
      </c>
      <c r="M1631" s="15">
        <v>14256.79</v>
      </c>
      <c r="N1631" t="s">
        <v>11</v>
      </c>
      <c r="O1631" t="s">
        <v>11</v>
      </c>
      <c r="P1631" t="s">
        <v>535</v>
      </c>
      <c r="Q1631">
        <v>48</v>
      </c>
      <c r="U1631" s="1" t="s">
        <v>741</v>
      </c>
      <c r="V1631" t="str">
        <f t="shared" si="375"/>
        <v>Lobaciute</v>
      </c>
      <c r="W1631">
        <f t="shared" si="376"/>
        <v>18.78</v>
      </c>
      <c r="X1631">
        <f t="shared" si="377"/>
        <v>4.45</v>
      </c>
      <c r="Y1631" t="str">
        <f t="shared" si="378"/>
        <v>No</v>
      </c>
      <c r="Z1631" t="str">
        <f t="shared" si="379"/>
        <v>No</v>
      </c>
      <c r="AA1631" t="str">
        <f t="shared" si="380"/>
        <v>Yes</v>
      </c>
      <c r="AB1631">
        <f t="shared" si="381"/>
        <v>1</v>
      </c>
      <c r="AC1631" t="str">
        <f t="shared" si="382"/>
        <v>No</v>
      </c>
      <c r="AD1631" t="str">
        <f t="shared" si="383"/>
        <v>Normal weight</v>
      </c>
      <c r="AE1631" t="str">
        <f t="shared" si="384"/>
        <v>Normal</v>
      </c>
      <c r="AF1631" t="str">
        <f t="shared" si="385"/>
        <v>26-Dec-1974</v>
      </c>
      <c r="AG1631" s="18">
        <f>VLOOKUP($U1631,$A1630:$Q$2344,13,FALSE)</f>
        <v>14256.79</v>
      </c>
      <c r="AH1631" t="str">
        <f t="shared" si="386"/>
        <v>tier - 2</v>
      </c>
      <c r="AI1631" t="str">
        <f t="shared" si="387"/>
        <v>tier - 2</v>
      </c>
      <c r="AJ1631" t="str">
        <f t="shared" si="388"/>
        <v>R1026</v>
      </c>
      <c r="AK1631">
        <f t="shared" si="389"/>
        <v>48</v>
      </c>
    </row>
    <row r="1632" spans="1:37" ht="15.6" x14ac:dyDescent="0.3">
      <c r="A1632" s="1" t="s">
        <v>740</v>
      </c>
      <c r="B1632" t="s">
        <v>5686</v>
      </c>
      <c r="C1632">
        <v>28.024999999999999</v>
      </c>
      <c r="D1632">
        <v>5</v>
      </c>
      <c r="E1632" t="s">
        <v>2380</v>
      </c>
      <c r="F1632" t="s">
        <v>2380</v>
      </c>
      <c r="G1632" t="s">
        <v>2380</v>
      </c>
      <c r="H1632">
        <v>1</v>
      </c>
      <c r="I1632" t="s">
        <v>2380</v>
      </c>
      <c r="J1632" t="s">
        <v>8345</v>
      </c>
      <c r="K1632" t="s">
        <v>8350</v>
      </c>
      <c r="L1632" t="s">
        <v>9861</v>
      </c>
      <c r="M1632" s="15">
        <v>14258.33</v>
      </c>
      <c r="N1632" t="s">
        <v>11</v>
      </c>
      <c r="O1632" t="s">
        <v>11</v>
      </c>
      <c r="P1632" t="s">
        <v>535</v>
      </c>
      <c r="Q1632">
        <v>50</v>
      </c>
      <c r="U1632" s="1" t="s">
        <v>740</v>
      </c>
      <c r="V1632" t="str">
        <f t="shared" si="375"/>
        <v>Dawes</v>
      </c>
      <c r="W1632">
        <f t="shared" si="376"/>
        <v>28.024999999999999</v>
      </c>
      <c r="X1632">
        <f t="shared" si="377"/>
        <v>5</v>
      </c>
      <c r="Y1632" t="str">
        <f t="shared" si="378"/>
        <v>No</v>
      </c>
      <c r="Z1632" t="str">
        <f t="shared" si="379"/>
        <v>No</v>
      </c>
      <c r="AA1632" t="str">
        <f t="shared" si="380"/>
        <v>No</v>
      </c>
      <c r="AB1632">
        <f t="shared" si="381"/>
        <v>1</v>
      </c>
      <c r="AC1632" t="str">
        <f t="shared" si="382"/>
        <v>No</v>
      </c>
      <c r="AD1632" t="str">
        <f t="shared" si="383"/>
        <v>Over weight</v>
      </c>
      <c r="AE1632" t="str">
        <f t="shared" si="384"/>
        <v>Normal</v>
      </c>
      <c r="AF1632" t="str">
        <f t="shared" si="385"/>
        <v>13-Jul-1972</v>
      </c>
      <c r="AG1632" s="18">
        <f>VLOOKUP($U1632,$A1631:$Q$2344,13,FALSE)</f>
        <v>14258.33</v>
      </c>
      <c r="AH1632" t="str">
        <f t="shared" si="386"/>
        <v>tier - 2</v>
      </c>
      <c r="AI1632" t="str">
        <f t="shared" si="387"/>
        <v>tier - 2</v>
      </c>
      <c r="AJ1632" t="str">
        <f t="shared" si="388"/>
        <v>R1026</v>
      </c>
      <c r="AK1632">
        <f t="shared" si="389"/>
        <v>50</v>
      </c>
    </row>
    <row r="1633" spans="1:37" ht="15.6" x14ac:dyDescent="0.3">
      <c r="A1633" s="1" t="s">
        <v>739</v>
      </c>
      <c r="B1633" t="s">
        <v>6102</v>
      </c>
      <c r="C1633">
        <v>35.090000000000003</v>
      </c>
      <c r="D1633">
        <v>5.84</v>
      </c>
      <c r="E1633" t="s">
        <v>2380</v>
      </c>
      <c r="F1633" t="s">
        <v>2380</v>
      </c>
      <c r="G1633" t="s">
        <v>2380</v>
      </c>
      <c r="H1633">
        <v>0</v>
      </c>
      <c r="I1633" t="s">
        <v>2380</v>
      </c>
      <c r="J1633" t="s">
        <v>8344</v>
      </c>
      <c r="K1633" t="s">
        <v>8349</v>
      </c>
      <c r="L1633" t="s">
        <v>8573</v>
      </c>
      <c r="M1633" s="15">
        <v>14283.46</v>
      </c>
      <c r="N1633" t="s">
        <v>11</v>
      </c>
      <c r="O1633" t="s">
        <v>11</v>
      </c>
      <c r="P1633" t="s">
        <v>247</v>
      </c>
      <c r="Q1633">
        <v>18</v>
      </c>
      <c r="U1633" s="1" t="s">
        <v>739</v>
      </c>
      <c r="V1633" t="str">
        <f t="shared" si="375"/>
        <v>Deppen</v>
      </c>
      <c r="W1633">
        <f t="shared" si="376"/>
        <v>35.090000000000003</v>
      </c>
      <c r="X1633">
        <f t="shared" si="377"/>
        <v>5.84</v>
      </c>
      <c r="Y1633" t="str">
        <f t="shared" si="378"/>
        <v>No</v>
      </c>
      <c r="Z1633" t="str">
        <f t="shared" si="379"/>
        <v>No</v>
      </c>
      <c r="AA1633" t="str">
        <f t="shared" si="380"/>
        <v>No</v>
      </c>
      <c r="AB1633">
        <f t="shared" si="381"/>
        <v>0</v>
      </c>
      <c r="AC1633" t="str">
        <f t="shared" si="382"/>
        <v>No</v>
      </c>
      <c r="AD1633" t="str">
        <f t="shared" si="383"/>
        <v>Obesity</v>
      </c>
      <c r="AE1633" t="str">
        <f t="shared" si="384"/>
        <v>Prediabetes</v>
      </c>
      <c r="AF1633" t="str">
        <f t="shared" si="385"/>
        <v>6-Sep-2004</v>
      </c>
      <c r="AG1633" s="18">
        <f>VLOOKUP($U1633,$A1632:$Q$2344,13,FALSE)</f>
        <v>14283.46</v>
      </c>
      <c r="AH1633" t="str">
        <f t="shared" si="386"/>
        <v>tier - 2</v>
      </c>
      <c r="AI1633" t="str">
        <f t="shared" si="387"/>
        <v>tier - 2</v>
      </c>
      <c r="AJ1633" t="str">
        <f t="shared" si="388"/>
        <v>R1024</v>
      </c>
      <c r="AK1633">
        <f t="shared" si="389"/>
        <v>18</v>
      </c>
    </row>
    <row r="1634" spans="1:37" ht="15.6" x14ac:dyDescent="0.3">
      <c r="A1634" s="1" t="s">
        <v>738</v>
      </c>
      <c r="B1634" t="s">
        <v>6175</v>
      </c>
      <c r="C1634">
        <v>34.42</v>
      </c>
      <c r="D1634">
        <v>5.21</v>
      </c>
      <c r="E1634" t="s">
        <v>2381</v>
      </c>
      <c r="F1634" t="s">
        <v>2380</v>
      </c>
      <c r="G1634" t="s">
        <v>2380</v>
      </c>
      <c r="H1634">
        <v>0</v>
      </c>
      <c r="I1634" t="s">
        <v>2380</v>
      </c>
      <c r="J1634" t="s">
        <v>8344</v>
      </c>
      <c r="K1634" t="s">
        <v>8350</v>
      </c>
      <c r="L1634" t="s">
        <v>9862</v>
      </c>
      <c r="M1634" s="15">
        <v>14285.9</v>
      </c>
      <c r="N1634" t="s">
        <v>11</v>
      </c>
      <c r="O1634" t="s">
        <v>12</v>
      </c>
      <c r="P1634" t="s">
        <v>23</v>
      </c>
      <c r="Q1634">
        <v>54</v>
      </c>
      <c r="U1634" s="1" t="s">
        <v>738</v>
      </c>
      <c r="V1634" t="str">
        <f t="shared" si="375"/>
        <v>Oberndorfer</v>
      </c>
      <c r="W1634">
        <f t="shared" si="376"/>
        <v>34.42</v>
      </c>
      <c r="X1634">
        <f t="shared" si="377"/>
        <v>5.21</v>
      </c>
      <c r="Y1634" t="str">
        <f t="shared" si="378"/>
        <v>Yes</v>
      </c>
      <c r="Z1634" t="str">
        <f t="shared" si="379"/>
        <v>No</v>
      </c>
      <c r="AA1634" t="str">
        <f t="shared" si="380"/>
        <v>No</v>
      </c>
      <c r="AB1634">
        <f t="shared" si="381"/>
        <v>0</v>
      </c>
      <c r="AC1634" t="str">
        <f t="shared" si="382"/>
        <v>No</v>
      </c>
      <c r="AD1634" t="str">
        <f t="shared" si="383"/>
        <v>Obesity</v>
      </c>
      <c r="AE1634" t="str">
        <f t="shared" si="384"/>
        <v>Normal</v>
      </c>
      <c r="AF1634" t="str">
        <f t="shared" si="385"/>
        <v>15-Dec-1968</v>
      </c>
      <c r="AG1634" s="18">
        <f>VLOOKUP($U1634,$A1633:$Q$2344,13,FALSE)</f>
        <v>14285.9</v>
      </c>
      <c r="AH1634" t="str">
        <f t="shared" si="386"/>
        <v>tier - 2</v>
      </c>
      <c r="AI1634" t="str">
        <f t="shared" si="387"/>
        <v>tier - 3</v>
      </c>
      <c r="AJ1634" t="str">
        <f t="shared" si="388"/>
        <v>R1012</v>
      </c>
      <c r="AK1634">
        <f t="shared" si="389"/>
        <v>54</v>
      </c>
    </row>
    <row r="1635" spans="1:37" ht="15.6" x14ac:dyDescent="0.3">
      <c r="A1635" s="1" t="s">
        <v>737</v>
      </c>
      <c r="B1635" t="s">
        <v>6176</v>
      </c>
      <c r="C1635">
        <v>29.4</v>
      </c>
      <c r="D1635">
        <v>4.26</v>
      </c>
      <c r="E1635" t="s">
        <v>2380</v>
      </c>
      <c r="F1635" t="s">
        <v>2380</v>
      </c>
      <c r="G1635" t="s">
        <v>2380</v>
      </c>
      <c r="H1635">
        <v>0</v>
      </c>
      <c r="I1635" t="s">
        <v>2380</v>
      </c>
      <c r="J1635" t="s">
        <v>8345</v>
      </c>
      <c r="K1635" t="s">
        <v>8350</v>
      </c>
      <c r="L1635" t="s">
        <v>9863</v>
      </c>
      <c r="M1635" s="15">
        <v>14313.85</v>
      </c>
      <c r="N1635" t="s">
        <v>11</v>
      </c>
      <c r="O1635" t="s">
        <v>12</v>
      </c>
      <c r="P1635" t="s">
        <v>13</v>
      </c>
      <c r="Q1635">
        <v>64</v>
      </c>
      <c r="U1635" s="1" t="s">
        <v>737</v>
      </c>
      <c r="V1635" t="str">
        <f t="shared" si="375"/>
        <v>Hetherington</v>
      </c>
      <c r="W1635">
        <f t="shared" si="376"/>
        <v>29.4</v>
      </c>
      <c r="X1635">
        <f t="shared" si="377"/>
        <v>4.26</v>
      </c>
      <c r="Y1635" t="str">
        <f t="shared" si="378"/>
        <v>No</v>
      </c>
      <c r="Z1635" t="str">
        <f t="shared" si="379"/>
        <v>No</v>
      </c>
      <c r="AA1635" t="str">
        <f t="shared" si="380"/>
        <v>No</v>
      </c>
      <c r="AB1635">
        <f t="shared" si="381"/>
        <v>0</v>
      </c>
      <c r="AC1635" t="str">
        <f t="shared" si="382"/>
        <v>No</v>
      </c>
      <c r="AD1635" t="str">
        <f t="shared" si="383"/>
        <v>Over weight</v>
      </c>
      <c r="AE1635" t="str">
        <f t="shared" si="384"/>
        <v>Normal</v>
      </c>
      <c r="AF1635" t="str">
        <f t="shared" si="385"/>
        <v>15-Oct-1958</v>
      </c>
      <c r="AG1635" s="18">
        <f>VLOOKUP($U1635,$A1634:$Q$2344,13,FALSE)</f>
        <v>14313.85</v>
      </c>
      <c r="AH1635" t="str">
        <f t="shared" si="386"/>
        <v>tier - 2</v>
      </c>
      <c r="AI1635" t="str">
        <f t="shared" si="387"/>
        <v>tier - 3</v>
      </c>
      <c r="AJ1635" t="str">
        <f t="shared" si="388"/>
        <v>R1013</v>
      </c>
      <c r="AK1635">
        <f t="shared" si="389"/>
        <v>64</v>
      </c>
    </row>
    <row r="1636" spans="1:37" ht="15.6" x14ac:dyDescent="0.3">
      <c r="A1636" s="1" t="s">
        <v>736</v>
      </c>
      <c r="B1636" t="s">
        <v>6177</v>
      </c>
      <c r="C1636">
        <v>21.31</v>
      </c>
      <c r="D1636">
        <v>4.17</v>
      </c>
      <c r="E1636" t="s">
        <v>2380</v>
      </c>
      <c r="F1636" t="s">
        <v>2380</v>
      </c>
      <c r="G1636" t="s">
        <v>2380</v>
      </c>
      <c r="H1636">
        <v>0</v>
      </c>
      <c r="I1636" t="s">
        <v>2380</v>
      </c>
      <c r="J1636" t="s">
        <v>8346</v>
      </c>
      <c r="K1636" t="s">
        <v>8350</v>
      </c>
      <c r="L1636" t="s">
        <v>9864</v>
      </c>
      <c r="M1636" s="15">
        <v>14319.03</v>
      </c>
      <c r="N1636" t="s">
        <v>11</v>
      </c>
      <c r="O1636" t="s">
        <v>11</v>
      </c>
      <c r="P1636" t="s">
        <v>42</v>
      </c>
      <c r="Q1636">
        <v>64</v>
      </c>
      <c r="U1636" s="1" t="s">
        <v>736</v>
      </c>
      <c r="V1636" t="str">
        <f t="shared" si="375"/>
        <v>Murray</v>
      </c>
      <c r="W1636">
        <f t="shared" si="376"/>
        <v>21.31</v>
      </c>
      <c r="X1636">
        <f t="shared" si="377"/>
        <v>4.17</v>
      </c>
      <c r="Y1636" t="str">
        <f t="shared" si="378"/>
        <v>No</v>
      </c>
      <c r="Z1636" t="str">
        <f t="shared" si="379"/>
        <v>No</v>
      </c>
      <c r="AA1636" t="str">
        <f t="shared" si="380"/>
        <v>No</v>
      </c>
      <c r="AB1636">
        <f t="shared" si="381"/>
        <v>0</v>
      </c>
      <c r="AC1636" t="str">
        <f t="shared" si="382"/>
        <v>No</v>
      </c>
      <c r="AD1636" t="str">
        <f t="shared" si="383"/>
        <v>Normal weight</v>
      </c>
      <c r="AE1636" t="str">
        <f t="shared" si="384"/>
        <v>Normal</v>
      </c>
      <c r="AF1636" t="str">
        <f t="shared" si="385"/>
        <v>10-Jul-1958</v>
      </c>
      <c r="AG1636" s="18">
        <f>VLOOKUP($U1636,$A1635:$Q$2344,13,FALSE)</f>
        <v>14319.03</v>
      </c>
      <c r="AH1636" t="str">
        <f t="shared" si="386"/>
        <v>tier - 2</v>
      </c>
      <c r="AI1636" t="str">
        <f t="shared" si="387"/>
        <v>tier - 2</v>
      </c>
      <c r="AJ1636" t="str">
        <f t="shared" si="388"/>
        <v>R1011</v>
      </c>
      <c r="AK1636">
        <f t="shared" si="389"/>
        <v>64</v>
      </c>
    </row>
    <row r="1637" spans="1:37" ht="15.6" x14ac:dyDescent="0.3">
      <c r="A1637" s="1" t="s">
        <v>735</v>
      </c>
      <c r="B1637" t="s">
        <v>6178</v>
      </c>
      <c r="C1637">
        <v>19.559999999999999</v>
      </c>
      <c r="D1637">
        <v>11.96</v>
      </c>
      <c r="E1637" t="s">
        <v>2380</v>
      </c>
      <c r="F1637" t="s">
        <v>2380</v>
      </c>
      <c r="G1637" t="s">
        <v>2380</v>
      </c>
      <c r="H1637">
        <v>0</v>
      </c>
      <c r="I1637" t="s">
        <v>2380</v>
      </c>
      <c r="J1637" t="s">
        <v>8346</v>
      </c>
      <c r="K1637" t="s">
        <v>8348</v>
      </c>
      <c r="L1637" t="s">
        <v>9865</v>
      </c>
      <c r="M1637" s="15">
        <v>14337.91</v>
      </c>
      <c r="N1637" t="s">
        <v>11</v>
      </c>
      <c r="O1637" t="s">
        <v>12</v>
      </c>
      <c r="P1637" t="s">
        <v>632</v>
      </c>
      <c r="Q1637">
        <v>53</v>
      </c>
      <c r="U1637" s="1" t="s">
        <v>735</v>
      </c>
      <c r="V1637" t="str">
        <f t="shared" si="375"/>
        <v>Higden</v>
      </c>
      <c r="W1637">
        <f t="shared" si="376"/>
        <v>19.559999999999999</v>
      </c>
      <c r="X1637">
        <f t="shared" si="377"/>
        <v>11.96</v>
      </c>
      <c r="Y1637" t="str">
        <f t="shared" si="378"/>
        <v>No</v>
      </c>
      <c r="Z1637" t="str">
        <f t="shared" si="379"/>
        <v>No</v>
      </c>
      <c r="AA1637" t="str">
        <f t="shared" si="380"/>
        <v>No</v>
      </c>
      <c r="AB1637">
        <f t="shared" si="381"/>
        <v>0</v>
      </c>
      <c r="AC1637" t="str">
        <f t="shared" si="382"/>
        <v>No</v>
      </c>
      <c r="AD1637" t="str">
        <f t="shared" si="383"/>
        <v>Normal weight</v>
      </c>
      <c r="AE1637" t="str">
        <f t="shared" si="384"/>
        <v>Diabetes</v>
      </c>
      <c r="AF1637" t="str">
        <f t="shared" si="385"/>
        <v>26-Sep-1969</v>
      </c>
      <c r="AG1637" s="18">
        <f>VLOOKUP($U1637,$A1636:$Q$2344,13,FALSE)</f>
        <v>14337.91</v>
      </c>
      <c r="AH1637" t="str">
        <f t="shared" si="386"/>
        <v>tier - 2</v>
      </c>
      <c r="AI1637" t="str">
        <f t="shared" si="387"/>
        <v>tier - 3</v>
      </c>
      <c r="AJ1637" t="str">
        <f t="shared" si="388"/>
        <v>R1022</v>
      </c>
      <c r="AK1637">
        <f t="shared" si="389"/>
        <v>53</v>
      </c>
    </row>
    <row r="1638" spans="1:37" ht="15.6" x14ac:dyDescent="0.3">
      <c r="A1638" s="1" t="s">
        <v>734</v>
      </c>
      <c r="B1638" t="s">
        <v>6179</v>
      </c>
      <c r="C1638">
        <v>37.335000000000001</v>
      </c>
      <c r="D1638">
        <v>6.26</v>
      </c>
      <c r="E1638" t="s">
        <v>2381</v>
      </c>
      <c r="F1638" t="s">
        <v>2380</v>
      </c>
      <c r="G1638" t="s">
        <v>2380</v>
      </c>
      <c r="H1638">
        <v>1</v>
      </c>
      <c r="I1638" t="s">
        <v>2380</v>
      </c>
      <c r="J1638" t="s">
        <v>8344</v>
      </c>
      <c r="K1638" t="s">
        <v>8349</v>
      </c>
      <c r="L1638" t="s">
        <v>9866</v>
      </c>
      <c r="M1638" s="15">
        <v>14349.85</v>
      </c>
      <c r="N1638" t="s">
        <v>11</v>
      </c>
      <c r="O1638" t="s">
        <v>11</v>
      </c>
      <c r="P1638" t="s">
        <v>23</v>
      </c>
      <c r="Q1638">
        <v>63</v>
      </c>
      <c r="U1638" s="1" t="s">
        <v>734</v>
      </c>
      <c r="V1638" t="str">
        <f t="shared" si="375"/>
        <v>Rediger</v>
      </c>
      <c r="W1638">
        <f t="shared" si="376"/>
        <v>37.335000000000001</v>
      </c>
      <c r="X1638">
        <f t="shared" si="377"/>
        <v>6.26</v>
      </c>
      <c r="Y1638" t="str">
        <f t="shared" si="378"/>
        <v>Yes</v>
      </c>
      <c r="Z1638" t="str">
        <f t="shared" si="379"/>
        <v>No</v>
      </c>
      <c r="AA1638" t="str">
        <f t="shared" si="380"/>
        <v>No</v>
      </c>
      <c r="AB1638">
        <f t="shared" si="381"/>
        <v>1</v>
      </c>
      <c r="AC1638" t="str">
        <f t="shared" si="382"/>
        <v>No</v>
      </c>
      <c r="AD1638" t="str">
        <f t="shared" si="383"/>
        <v>Obesity</v>
      </c>
      <c r="AE1638" t="str">
        <f t="shared" si="384"/>
        <v>Prediabetes</v>
      </c>
      <c r="AF1638" t="str">
        <f t="shared" si="385"/>
        <v>24-Dec-1959</v>
      </c>
      <c r="AG1638" s="18">
        <f>VLOOKUP($U1638,$A1637:$Q$2344,13,FALSE)</f>
        <v>14349.85</v>
      </c>
      <c r="AH1638" t="str">
        <f t="shared" si="386"/>
        <v>tier - 2</v>
      </c>
      <c r="AI1638" t="str">
        <f t="shared" si="387"/>
        <v>tier - 2</v>
      </c>
      <c r="AJ1638" t="str">
        <f t="shared" si="388"/>
        <v>R1012</v>
      </c>
      <c r="AK1638">
        <f t="shared" si="389"/>
        <v>63</v>
      </c>
    </row>
    <row r="1639" spans="1:37" ht="15.6" x14ac:dyDescent="0.3">
      <c r="A1639" s="1" t="s">
        <v>733</v>
      </c>
      <c r="B1639" t="s">
        <v>5954</v>
      </c>
      <c r="C1639">
        <v>19.53</v>
      </c>
      <c r="D1639">
        <v>11.68</v>
      </c>
      <c r="E1639" t="s">
        <v>2380</v>
      </c>
      <c r="F1639" t="s">
        <v>2380</v>
      </c>
      <c r="G1639" t="s">
        <v>2380</v>
      </c>
      <c r="H1639">
        <v>0</v>
      </c>
      <c r="I1639" t="s">
        <v>2380</v>
      </c>
      <c r="J1639" t="s">
        <v>8346</v>
      </c>
      <c r="K1639" t="s">
        <v>8348</v>
      </c>
      <c r="L1639" t="s">
        <v>9867</v>
      </c>
      <c r="M1639" s="15">
        <v>14355.43</v>
      </c>
      <c r="N1639" t="s">
        <v>11</v>
      </c>
      <c r="O1639" t="s">
        <v>16</v>
      </c>
      <c r="P1639" t="s">
        <v>535</v>
      </c>
      <c r="Q1639">
        <v>55</v>
      </c>
      <c r="U1639" s="1" t="s">
        <v>733</v>
      </c>
      <c r="V1639" t="str">
        <f t="shared" si="375"/>
        <v>Huff</v>
      </c>
      <c r="W1639">
        <f t="shared" si="376"/>
        <v>19.53</v>
      </c>
      <c r="X1639">
        <f t="shared" si="377"/>
        <v>11.68</v>
      </c>
      <c r="Y1639" t="str">
        <f t="shared" si="378"/>
        <v>No</v>
      </c>
      <c r="Z1639" t="str">
        <f t="shared" si="379"/>
        <v>No</v>
      </c>
      <c r="AA1639" t="str">
        <f t="shared" si="380"/>
        <v>No</v>
      </c>
      <c r="AB1639">
        <f t="shared" si="381"/>
        <v>0</v>
      </c>
      <c r="AC1639" t="str">
        <f t="shared" si="382"/>
        <v>No</v>
      </c>
      <c r="AD1639" t="str">
        <f t="shared" si="383"/>
        <v>Normal weight</v>
      </c>
      <c r="AE1639" t="str">
        <f t="shared" si="384"/>
        <v>Diabetes</v>
      </c>
      <c r="AF1639" t="str">
        <f t="shared" si="385"/>
        <v>10-Oct-1967</v>
      </c>
      <c r="AG1639" s="18">
        <f>VLOOKUP($U1639,$A1638:$Q$2344,13,FALSE)</f>
        <v>14355.43</v>
      </c>
      <c r="AH1639" t="str">
        <f t="shared" si="386"/>
        <v>tier - 2</v>
      </c>
      <c r="AI1639" t="str">
        <f t="shared" si="387"/>
        <v>tier - 1</v>
      </c>
      <c r="AJ1639" t="str">
        <f t="shared" si="388"/>
        <v>R1026</v>
      </c>
      <c r="AK1639">
        <f t="shared" si="389"/>
        <v>55</v>
      </c>
    </row>
    <row r="1640" spans="1:37" ht="15.6" x14ac:dyDescent="0.3">
      <c r="A1640" s="1" t="s">
        <v>732</v>
      </c>
      <c r="B1640" t="s">
        <v>4976</v>
      </c>
      <c r="C1640">
        <v>34.1</v>
      </c>
      <c r="D1640">
        <v>5.16</v>
      </c>
      <c r="E1640" t="s">
        <v>2380</v>
      </c>
      <c r="F1640" t="s">
        <v>2380</v>
      </c>
      <c r="G1640" t="s">
        <v>2380</v>
      </c>
      <c r="H1640">
        <v>0</v>
      </c>
      <c r="I1640" t="s">
        <v>2380</v>
      </c>
      <c r="J1640" t="s">
        <v>8344</v>
      </c>
      <c r="K1640" t="s">
        <v>8350</v>
      </c>
      <c r="L1640" t="s">
        <v>9868</v>
      </c>
      <c r="M1640" s="15">
        <v>14358.36</v>
      </c>
      <c r="N1640" t="s">
        <v>11</v>
      </c>
      <c r="O1640" t="s">
        <v>11</v>
      </c>
      <c r="P1640" t="s">
        <v>42</v>
      </c>
      <c r="Q1640">
        <v>34</v>
      </c>
      <c r="U1640" s="1" t="s">
        <v>732</v>
      </c>
      <c r="V1640" t="str">
        <f t="shared" si="375"/>
        <v>Hall</v>
      </c>
      <c r="W1640">
        <f t="shared" si="376"/>
        <v>34.1</v>
      </c>
      <c r="X1640">
        <f t="shared" si="377"/>
        <v>5.16</v>
      </c>
      <c r="Y1640" t="str">
        <f t="shared" si="378"/>
        <v>No</v>
      </c>
      <c r="Z1640" t="str">
        <f t="shared" si="379"/>
        <v>No</v>
      </c>
      <c r="AA1640" t="str">
        <f t="shared" si="380"/>
        <v>No</v>
      </c>
      <c r="AB1640">
        <f t="shared" si="381"/>
        <v>0</v>
      </c>
      <c r="AC1640" t="str">
        <f t="shared" si="382"/>
        <v>No</v>
      </c>
      <c r="AD1640" t="str">
        <f t="shared" si="383"/>
        <v>Obesity</v>
      </c>
      <c r="AE1640" t="str">
        <f t="shared" si="384"/>
        <v>Normal</v>
      </c>
      <c r="AF1640" t="str">
        <f t="shared" si="385"/>
        <v>16-Nov-1988</v>
      </c>
      <c r="AG1640" s="18">
        <f>VLOOKUP($U1640,$A1639:$Q$2344,13,FALSE)</f>
        <v>14358.36</v>
      </c>
      <c r="AH1640" t="str">
        <f t="shared" si="386"/>
        <v>tier - 2</v>
      </c>
      <c r="AI1640" t="str">
        <f t="shared" si="387"/>
        <v>tier - 2</v>
      </c>
      <c r="AJ1640" t="str">
        <f t="shared" si="388"/>
        <v>R1011</v>
      </c>
      <c r="AK1640">
        <f t="shared" si="389"/>
        <v>34</v>
      </c>
    </row>
    <row r="1641" spans="1:37" ht="15.6" x14ac:dyDescent="0.3">
      <c r="A1641" s="1" t="s">
        <v>731</v>
      </c>
      <c r="B1641" t="s">
        <v>6180</v>
      </c>
      <c r="C1641">
        <v>16.5</v>
      </c>
      <c r="D1641">
        <v>6.9</v>
      </c>
      <c r="E1641" t="s">
        <v>2381</v>
      </c>
      <c r="F1641" t="s">
        <v>2380</v>
      </c>
      <c r="G1641" t="s">
        <v>2380</v>
      </c>
      <c r="H1641">
        <v>2</v>
      </c>
      <c r="I1641" t="s">
        <v>2380</v>
      </c>
      <c r="J1641" t="s">
        <v>8347</v>
      </c>
      <c r="K1641" t="s">
        <v>8348</v>
      </c>
      <c r="L1641" t="s">
        <v>9869</v>
      </c>
      <c r="M1641" s="15">
        <v>14382.71</v>
      </c>
      <c r="N1641" t="s">
        <v>11</v>
      </c>
      <c r="O1641" t="s">
        <v>11</v>
      </c>
      <c r="P1641" t="s">
        <v>23</v>
      </c>
      <c r="Q1641">
        <v>59</v>
      </c>
      <c r="U1641" s="1" t="s">
        <v>731</v>
      </c>
      <c r="V1641" t="str">
        <f t="shared" si="375"/>
        <v>Grise</v>
      </c>
      <c r="W1641">
        <f t="shared" si="376"/>
        <v>16.5</v>
      </c>
      <c r="X1641">
        <f t="shared" si="377"/>
        <v>6.9</v>
      </c>
      <c r="Y1641" t="str">
        <f t="shared" si="378"/>
        <v>Yes</v>
      </c>
      <c r="Z1641" t="str">
        <f t="shared" si="379"/>
        <v>No</v>
      </c>
      <c r="AA1641" t="str">
        <f t="shared" si="380"/>
        <v>No</v>
      </c>
      <c r="AB1641">
        <f t="shared" si="381"/>
        <v>2</v>
      </c>
      <c r="AC1641" t="str">
        <f t="shared" si="382"/>
        <v>No</v>
      </c>
      <c r="AD1641" t="str">
        <f t="shared" si="383"/>
        <v>Underweight</v>
      </c>
      <c r="AE1641" t="str">
        <f t="shared" si="384"/>
        <v>Diabetes</v>
      </c>
      <c r="AF1641" t="str">
        <f t="shared" si="385"/>
        <v>16-Jul-1963</v>
      </c>
      <c r="AG1641" s="18">
        <f>VLOOKUP($U1641,$A1640:$Q$2344,13,FALSE)</f>
        <v>14382.71</v>
      </c>
      <c r="AH1641" t="str">
        <f t="shared" si="386"/>
        <v>tier - 2</v>
      </c>
      <c r="AI1641" t="str">
        <f t="shared" si="387"/>
        <v>tier - 2</v>
      </c>
      <c r="AJ1641" t="str">
        <f t="shared" si="388"/>
        <v>R1012</v>
      </c>
      <c r="AK1641">
        <f t="shared" si="389"/>
        <v>59</v>
      </c>
    </row>
    <row r="1642" spans="1:37" ht="15.6" x14ac:dyDescent="0.3">
      <c r="A1642" s="1" t="s">
        <v>730</v>
      </c>
      <c r="B1642" t="s">
        <v>6181</v>
      </c>
      <c r="C1642">
        <v>30.69</v>
      </c>
      <c r="D1642">
        <v>4.83</v>
      </c>
      <c r="E1642" t="s">
        <v>2380</v>
      </c>
      <c r="F1642" t="s">
        <v>2380</v>
      </c>
      <c r="G1642" t="s">
        <v>2380</v>
      </c>
      <c r="H1642">
        <v>1</v>
      </c>
      <c r="I1642" t="s">
        <v>2380</v>
      </c>
      <c r="J1642" t="s">
        <v>8344</v>
      </c>
      <c r="K1642" t="s">
        <v>8350</v>
      </c>
      <c r="L1642" t="s">
        <v>9870</v>
      </c>
      <c r="M1642" s="15">
        <v>14394.4</v>
      </c>
      <c r="N1642" t="s">
        <v>11</v>
      </c>
      <c r="O1642" t="s">
        <v>12</v>
      </c>
      <c r="P1642" t="s">
        <v>247</v>
      </c>
      <c r="Q1642">
        <v>57</v>
      </c>
      <c r="U1642" s="1" t="s">
        <v>730</v>
      </c>
      <c r="V1642" t="str">
        <f t="shared" si="375"/>
        <v>Skildum</v>
      </c>
      <c r="W1642">
        <f t="shared" si="376"/>
        <v>30.69</v>
      </c>
      <c r="X1642">
        <f t="shared" si="377"/>
        <v>4.83</v>
      </c>
      <c r="Y1642" t="str">
        <f t="shared" si="378"/>
        <v>No</v>
      </c>
      <c r="Z1642" t="str">
        <f t="shared" si="379"/>
        <v>No</v>
      </c>
      <c r="AA1642" t="str">
        <f t="shared" si="380"/>
        <v>No</v>
      </c>
      <c r="AB1642">
        <f t="shared" si="381"/>
        <v>1</v>
      </c>
      <c r="AC1642" t="str">
        <f t="shared" si="382"/>
        <v>No</v>
      </c>
      <c r="AD1642" t="str">
        <f t="shared" si="383"/>
        <v>Obesity</v>
      </c>
      <c r="AE1642" t="str">
        <f t="shared" si="384"/>
        <v>Normal</v>
      </c>
      <c r="AF1642" t="str">
        <f t="shared" si="385"/>
        <v>22-Jun-1965</v>
      </c>
      <c r="AG1642" s="18">
        <f>VLOOKUP($U1642,$A1641:$Q$2344,13,FALSE)</f>
        <v>14394.4</v>
      </c>
      <c r="AH1642" t="str">
        <f t="shared" si="386"/>
        <v>tier - 2</v>
      </c>
      <c r="AI1642" t="str">
        <f t="shared" si="387"/>
        <v>tier - 3</v>
      </c>
      <c r="AJ1642" t="str">
        <f t="shared" si="388"/>
        <v>R1024</v>
      </c>
      <c r="AK1642">
        <f t="shared" si="389"/>
        <v>57</v>
      </c>
    </row>
    <row r="1643" spans="1:37" ht="15.6" x14ac:dyDescent="0.3">
      <c r="A1643" s="1" t="s">
        <v>729</v>
      </c>
      <c r="B1643" t="s">
        <v>5177</v>
      </c>
      <c r="C1643">
        <v>28.93</v>
      </c>
      <c r="D1643">
        <v>4.87</v>
      </c>
      <c r="E1643" t="s">
        <v>2380</v>
      </c>
      <c r="F1643" t="s">
        <v>2380</v>
      </c>
      <c r="G1643" t="s">
        <v>2380</v>
      </c>
      <c r="H1643">
        <v>1</v>
      </c>
      <c r="I1643" t="s">
        <v>2380</v>
      </c>
      <c r="J1643" t="s">
        <v>8345</v>
      </c>
      <c r="K1643" t="s">
        <v>8350</v>
      </c>
      <c r="L1643" t="s">
        <v>9871</v>
      </c>
      <c r="M1643" s="15">
        <v>14394.56</v>
      </c>
      <c r="N1643" t="s">
        <v>11</v>
      </c>
      <c r="O1643" t="s">
        <v>16</v>
      </c>
      <c r="P1643" t="s">
        <v>170</v>
      </c>
      <c r="Q1643">
        <v>64</v>
      </c>
      <c r="U1643" s="1" t="s">
        <v>729</v>
      </c>
      <c r="V1643" t="str">
        <f t="shared" si="375"/>
        <v>Yang</v>
      </c>
      <c r="W1643">
        <f t="shared" si="376"/>
        <v>28.93</v>
      </c>
      <c r="X1643">
        <f t="shared" si="377"/>
        <v>4.87</v>
      </c>
      <c r="Y1643" t="str">
        <f t="shared" si="378"/>
        <v>No</v>
      </c>
      <c r="Z1643" t="str">
        <f t="shared" si="379"/>
        <v>No</v>
      </c>
      <c r="AA1643" t="str">
        <f t="shared" si="380"/>
        <v>No</v>
      </c>
      <c r="AB1643">
        <f t="shared" si="381"/>
        <v>1</v>
      </c>
      <c r="AC1643" t="str">
        <f t="shared" si="382"/>
        <v>No</v>
      </c>
      <c r="AD1643" t="str">
        <f t="shared" si="383"/>
        <v>Over weight</v>
      </c>
      <c r="AE1643" t="str">
        <f t="shared" si="384"/>
        <v>Normal</v>
      </c>
      <c r="AF1643" t="str">
        <f t="shared" si="385"/>
        <v>14-Sep-1958</v>
      </c>
      <c r="AG1643" s="18">
        <f>VLOOKUP($U1643,$A1642:$Q$2344,13,FALSE)</f>
        <v>14394.56</v>
      </c>
      <c r="AH1643" t="str">
        <f t="shared" si="386"/>
        <v>tier - 2</v>
      </c>
      <c r="AI1643" t="str">
        <f t="shared" si="387"/>
        <v>tier - 1</v>
      </c>
      <c r="AJ1643" t="str">
        <f t="shared" si="388"/>
        <v>R1018</v>
      </c>
      <c r="AK1643">
        <f t="shared" si="389"/>
        <v>64</v>
      </c>
    </row>
    <row r="1644" spans="1:37" ht="15.6" x14ac:dyDescent="0.3">
      <c r="A1644" s="1" t="s">
        <v>728</v>
      </c>
      <c r="B1644" t="s">
        <v>6182</v>
      </c>
      <c r="C1644">
        <v>38.9</v>
      </c>
      <c r="D1644">
        <v>4.28</v>
      </c>
      <c r="E1644" t="s">
        <v>2380</v>
      </c>
      <c r="F1644" t="s">
        <v>2380</v>
      </c>
      <c r="G1644" t="s">
        <v>2380</v>
      </c>
      <c r="H1644">
        <v>0</v>
      </c>
      <c r="I1644" t="s">
        <v>2380</v>
      </c>
      <c r="J1644" t="s">
        <v>8344</v>
      </c>
      <c r="K1644" t="s">
        <v>8350</v>
      </c>
      <c r="L1644" t="s">
        <v>9872</v>
      </c>
      <c r="M1644" s="15">
        <v>14410.93</v>
      </c>
      <c r="N1644" t="s">
        <v>11</v>
      </c>
      <c r="O1644" t="s">
        <v>11</v>
      </c>
      <c r="P1644" t="s">
        <v>168</v>
      </c>
      <c r="Q1644">
        <v>64</v>
      </c>
      <c r="U1644" s="1" t="s">
        <v>728</v>
      </c>
      <c r="V1644" t="str">
        <f t="shared" si="375"/>
        <v>Fischer-Daly</v>
      </c>
      <c r="W1644">
        <f t="shared" si="376"/>
        <v>38.9</v>
      </c>
      <c r="X1644">
        <f t="shared" si="377"/>
        <v>4.28</v>
      </c>
      <c r="Y1644" t="str">
        <f t="shared" si="378"/>
        <v>No</v>
      </c>
      <c r="Z1644" t="str">
        <f t="shared" si="379"/>
        <v>No</v>
      </c>
      <c r="AA1644" t="str">
        <f t="shared" si="380"/>
        <v>No</v>
      </c>
      <c r="AB1644">
        <f t="shared" si="381"/>
        <v>0</v>
      </c>
      <c r="AC1644" t="str">
        <f t="shared" si="382"/>
        <v>No</v>
      </c>
      <c r="AD1644" t="str">
        <f t="shared" si="383"/>
        <v>Obesity</v>
      </c>
      <c r="AE1644" t="str">
        <f t="shared" si="384"/>
        <v>Normal</v>
      </c>
      <c r="AF1644" t="str">
        <f t="shared" si="385"/>
        <v>29-Jul-1958</v>
      </c>
      <c r="AG1644" s="18">
        <f>VLOOKUP($U1644,$A1643:$Q$2344,13,FALSE)</f>
        <v>14410.93</v>
      </c>
      <c r="AH1644" t="str">
        <f t="shared" si="386"/>
        <v>tier - 2</v>
      </c>
      <c r="AI1644" t="str">
        <f t="shared" si="387"/>
        <v>tier - 2</v>
      </c>
      <c r="AJ1644" t="str">
        <f t="shared" si="388"/>
        <v>R1016</v>
      </c>
      <c r="AK1644">
        <f t="shared" si="389"/>
        <v>64</v>
      </c>
    </row>
    <row r="1645" spans="1:37" ht="15.6" x14ac:dyDescent="0.3">
      <c r="A1645" s="1" t="s">
        <v>727</v>
      </c>
      <c r="B1645" t="s">
        <v>5263</v>
      </c>
      <c r="C1645">
        <v>26.9</v>
      </c>
      <c r="D1645">
        <v>4.07</v>
      </c>
      <c r="E1645" t="s">
        <v>2380</v>
      </c>
      <c r="F1645" t="s">
        <v>2380</v>
      </c>
      <c r="G1645" t="s">
        <v>2380</v>
      </c>
      <c r="H1645">
        <v>0</v>
      </c>
      <c r="I1645" t="s">
        <v>2380</v>
      </c>
      <c r="J1645" t="s">
        <v>8345</v>
      </c>
      <c r="K1645" t="s">
        <v>8350</v>
      </c>
      <c r="L1645" t="s">
        <v>9873</v>
      </c>
      <c r="M1645" s="15">
        <v>14418.28</v>
      </c>
      <c r="N1645" t="s">
        <v>11</v>
      </c>
      <c r="O1645" t="s">
        <v>12</v>
      </c>
      <c r="P1645" t="s">
        <v>13</v>
      </c>
      <c r="Q1645">
        <v>64</v>
      </c>
      <c r="U1645" s="1" t="s">
        <v>727</v>
      </c>
      <c r="V1645" t="str">
        <f t="shared" si="375"/>
        <v>Asher</v>
      </c>
      <c r="W1645">
        <f t="shared" si="376"/>
        <v>26.9</v>
      </c>
      <c r="X1645">
        <f t="shared" si="377"/>
        <v>4.07</v>
      </c>
      <c r="Y1645" t="str">
        <f t="shared" si="378"/>
        <v>No</v>
      </c>
      <c r="Z1645" t="str">
        <f t="shared" si="379"/>
        <v>No</v>
      </c>
      <c r="AA1645" t="str">
        <f t="shared" si="380"/>
        <v>No</v>
      </c>
      <c r="AB1645">
        <f t="shared" si="381"/>
        <v>0</v>
      </c>
      <c r="AC1645" t="str">
        <f t="shared" si="382"/>
        <v>No</v>
      </c>
      <c r="AD1645" t="str">
        <f t="shared" si="383"/>
        <v>Over weight</v>
      </c>
      <c r="AE1645" t="str">
        <f t="shared" si="384"/>
        <v>Normal</v>
      </c>
      <c r="AF1645" t="str">
        <f t="shared" si="385"/>
        <v>20-Sep-1958</v>
      </c>
      <c r="AG1645" s="18">
        <f>VLOOKUP($U1645,$A1644:$Q$2344,13,FALSE)</f>
        <v>14418.28</v>
      </c>
      <c r="AH1645" t="str">
        <f t="shared" si="386"/>
        <v>tier - 2</v>
      </c>
      <c r="AI1645" t="str">
        <f t="shared" si="387"/>
        <v>tier - 3</v>
      </c>
      <c r="AJ1645" t="str">
        <f t="shared" si="388"/>
        <v>R1013</v>
      </c>
      <c r="AK1645">
        <f t="shared" si="389"/>
        <v>64</v>
      </c>
    </row>
    <row r="1646" spans="1:37" ht="15.6" x14ac:dyDescent="0.3">
      <c r="A1646" s="1" t="s">
        <v>726</v>
      </c>
      <c r="B1646" t="s">
        <v>5476</v>
      </c>
      <c r="C1646">
        <v>24.86</v>
      </c>
      <c r="D1646">
        <v>6.23</v>
      </c>
      <c r="E1646" t="s">
        <v>2380</v>
      </c>
      <c r="F1646" t="s">
        <v>2380</v>
      </c>
      <c r="G1646" t="s">
        <v>2380</v>
      </c>
      <c r="H1646">
        <v>0</v>
      </c>
      <c r="I1646" t="s">
        <v>2380</v>
      </c>
      <c r="J1646" t="s">
        <v>8346</v>
      </c>
      <c r="K1646" t="s">
        <v>8349</v>
      </c>
      <c r="L1646" t="s">
        <v>8580</v>
      </c>
      <c r="M1646" s="15">
        <v>14426.07</v>
      </c>
      <c r="N1646" t="s">
        <v>11</v>
      </c>
      <c r="O1646" t="s">
        <v>16</v>
      </c>
      <c r="P1646" t="s">
        <v>23</v>
      </c>
      <c r="Q1646">
        <v>23</v>
      </c>
      <c r="U1646" s="1" t="s">
        <v>726</v>
      </c>
      <c r="V1646" t="str">
        <f t="shared" si="375"/>
        <v>Zhou</v>
      </c>
      <c r="W1646">
        <f t="shared" si="376"/>
        <v>24.86</v>
      </c>
      <c r="X1646">
        <f t="shared" si="377"/>
        <v>6.23</v>
      </c>
      <c r="Y1646" t="str">
        <f t="shared" si="378"/>
        <v>No</v>
      </c>
      <c r="Z1646" t="str">
        <f t="shared" si="379"/>
        <v>No</v>
      </c>
      <c r="AA1646" t="str">
        <f t="shared" si="380"/>
        <v>No</v>
      </c>
      <c r="AB1646">
        <f t="shared" si="381"/>
        <v>0</v>
      </c>
      <c r="AC1646" t="str">
        <f t="shared" si="382"/>
        <v>No</v>
      </c>
      <c r="AD1646" t="str">
        <f t="shared" si="383"/>
        <v>Normal weight</v>
      </c>
      <c r="AE1646" t="str">
        <f t="shared" si="384"/>
        <v>Prediabetes</v>
      </c>
      <c r="AF1646" t="str">
        <f t="shared" si="385"/>
        <v>10-Aug-1999</v>
      </c>
      <c r="AG1646" s="18">
        <f>VLOOKUP($U1646,$A1645:$Q$2344,13,FALSE)</f>
        <v>14426.07</v>
      </c>
      <c r="AH1646" t="str">
        <f t="shared" si="386"/>
        <v>tier - 2</v>
      </c>
      <c r="AI1646" t="str">
        <f t="shared" si="387"/>
        <v>tier - 1</v>
      </c>
      <c r="AJ1646" t="str">
        <f t="shared" si="388"/>
        <v>R1012</v>
      </c>
      <c r="AK1646">
        <f t="shared" si="389"/>
        <v>23</v>
      </c>
    </row>
    <row r="1647" spans="1:37" ht="15.6" x14ac:dyDescent="0.3">
      <c r="A1647" s="1" t="s">
        <v>725</v>
      </c>
      <c r="B1647" t="s">
        <v>6183</v>
      </c>
      <c r="C1647">
        <v>39.14</v>
      </c>
      <c r="D1647">
        <v>6.24</v>
      </c>
      <c r="E1647" t="s">
        <v>2380</v>
      </c>
      <c r="F1647" t="s">
        <v>2381</v>
      </c>
      <c r="G1647" t="s">
        <v>2380</v>
      </c>
      <c r="H1647">
        <v>1</v>
      </c>
      <c r="I1647" t="s">
        <v>2380</v>
      </c>
      <c r="J1647" t="s">
        <v>8344</v>
      </c>
      <c r="K1647" t="s">
        <v>8349</v>
      </c>
      <c r="L1647" t="s">
        <v>9874</v>
      </c>
      <c r="M1647" s="15">
        <v>14426.66</v>
      </c>
      <c r="N1647" t="s">
        <v>11</v>
      </c>
      <c r="O1647" t="s">
        <v>11</v>
      </c>
      <c r="P1647" t="s">
        <v>535</v>
      </c>
      <c r="Q1647">
        <v>55</v>
      </c>
      <c r="U1647" s="1" t="s">
        <v>725</v>
      </c>
      <c r="V1647" t="str">
        <f t="shared" si="375"/>
        <v>Rudder</v>
      </c>
      <c r="W1647">
        <f t="shared" si="376"/>
        <v>39.14</v>
      </c>
      <c r="X1647">
        <f t="shared" si="377"/>
        <v>6.24</v>
      </c>
      <c r="Y1647" t="str">
        <f t="shared" si="378"/>
        <v>No</v>
      </c>
      <c r="Z1647" t="str">
        <f t="shared" si="379"/>
        <v>Yes</v>
      </c>
      <c r="AA1647" t="str">
        <f t="shared" si="380"/>
        <v>No</v>
      </c>
      <c r="AB1647">
        <f t="shared" si="381"/>
        <v>1</v>
      </c>
      <c r="AC1647" t="str">
        <f t="shared" si="382"/>
        <v>No</v>
      </c>
      <c r="AD1647" t="str">
        <f t="shared" si="383"/>
        <v>Obesity</v>
      </c>
      <c r="AE1647" t="str">
        <f t="shared" si="384"/>
        <v>Prediabetes</v>
      </c>
      <c r="AF1647" t="str">
        <f t="shared" si="385"/>
        <v>15-Aug-1967</v>
      </c>
      <c r="AG1647" s="18">
        <f>VLOOKUP($U1647,$A1646:$Q$2344,13,FALSE)</f>
        <v>14426.66</v>
      </c>
      <c r="AH1647" t="str">
        <f t="shared" si="386"/>
        <v>tier - 2</v>
      </c>
      <c r="AI1647" t="str">
        <f t="shared" si="387"/>
        <v>tier - 2</v>
      </c>
      <c r="AJ1647" t="str">
        <f t="shared" si="388"/>
        <v>R1026</v>
      </c>
      <c r="AK1647">
        <f t="shared" si="389"/>
        <v>55</v>
      </c>
    </row>
    <row r="1648" spans="1:37" ht="15.6" x14ac:dyDescent="0.3">
      <c r="A1648" s="1" t="s">
        <v>724</v>
      </c>
      <c r="B1648" t="s">
        <v>6184</v>
      </c>
      <c r="C1648">
        <v>39.799999999999997</v>
      </c>
      <c r="D1648">
        <v>6.17</v>
      </c>
      <c r="E1648" t="s">
        <v>2380</v>
      </c>
      <c r="F1648" t="s">
        <v>2380</v>
      </c>
      <c r="G1648" t="s">
        <v>2381</v>
      </c>
      <c r="H1648">
        <v>1</v>
      </c>
      <c r="I1648" t="s">
        <v>2380</v>
      </c>
      <c r="J1648" t="s">
        <v>8344</v>
      </c>
      <c r="K1648" t="s">
        <v>8349</v>
      </c>
      <c r="L1648" t="s">
        <v>9875</v>
      </c>
      <c r="M1648" s="15">
        <v>14427.63</v>
      </c>
      <c r="N1648" t="s">
        <v>11</v>
      </c>
      <c r="O1648" t="s">
        <v>11</v>
      </c>
      <c r="P1648" t="s">
        <v>300</v>
      </c>
      <c r="Q1648">
        <v>55</v>
      </c>
      <c r="U1648" s="1" t="s">
        <v>724</v>
      </c>
      <c r="V1648" t="str">
        <f t="shared" si="375"/>
        <v>Cartmell</v>
      </c>
      <c r="W1648">
        <f t="shared" si="376"/>
        <v>39.799999999999997</v>
      </c>
      <c r="X1648">
        <f t="shared" si="377"/>
        <v>6.17</v>
      </c>
      <c r="Y1648" t="str">
        <f t="shared" si="378"/>
        <v>No</v>
      </c>
      <c r="Z1648" t="str">
        <f t="shared" si="379"/>
        <v>No</v>
      </c>
      <c r="AA1648" t="str">
        <f t="shared" si="380"/>
        <v>Yes</v>
      </c>
      <c r="AB1648">
        <f t="shared" si="381"/>
        <v>1</v>
      </c>
      <c r="AC1648" t="str">
        <f t="shared" si="382"/>
        <v>No</v>
      </c>
      <c r="AD1648" t="str">
        <f t="shared" si="383"/>
        <v>Obesity</v>
      </c>
      <c r="AE1648" t="str">
        <f t="shared" si="384"/>
        <v>Prediabetes</v>
      </c>
      <c r="AF1648" t="str">
        <f t="shared" si="385"/>
        <v>4-Nov-1967</v>
      </c>
      <c r="AG1648" s="18">
        <f>VLOOKUP($U1648,$A1647:$Q$2344,13,FALSE)</f>
        <v>14427.63</v>
      </c>
      <c r="AH1648" t="str">
        <f t="shared" si="386"/>
        <v>tier - 2</v>
      </c>
      <c r="AI1648" t="str">
        <f t="shared" si="387"/>
        <v>tier - 2</v>
      </c>
      <c r="AJ1648" t="str">
        <f t="shared" si="388"/>
        <v>R1021</v>
      </c>
      <c r="AK1648">
        <f t="shared" si="389"/>
        <v>55</v>
      </c>
    </row>
    <row r="1649" spans="1:37" ht="15.6" x14ac:dyDescent="0.3">
      <c r="A1649" s="1" t="s">
        <v>723</v>
      </c>
      <c r="B1649" t="s">
        <v>6185</v>
      </c>
      <c r="C1649">
        <v>34.32</v>
      </c>
      <c r="D1649">
        <v>5.16</v>
      </c>
      <c r="E1649" t="s">
        <v>2380</v>
      </c>
      <c r="F1649" t="s">
        <v>2380</v>
      </c>
      <c r="G1649" t="s">
        <v>2380</v>
      </c>
      <c r="H1649">
        <v>1</v>
      </c>
      <c r="I1649" t="s">
        <v>2380</v>
      </c>
      <c r="J1649" t="s">
        <v>8344</v>
      </c>
      <c r="K1649" t="s">
        <v>8350</v>
      </c>
      <c r="L1649" t="s">
        <v>9876</v>
      </c>
      <c r="M1649" s="15">
        <v>14449.85</v>
      </c>
      <c r="N1649" t="s">
        <v>11</v>
      </c>
      <c r="O1649" t="s">
        <v>16</v>
      </c>
      <c r="P1649" t="s">
        <v>247</v>
      </c>
      <c r="Q1649">
        <v>63</v>
      </c>
      <c r="U1649" s="1" t="s">
        <v>723</v>
      </c>
      <c r="V1649" t="str">
        <f t="shared" si="375"/>
        <v>Troland</v>
      </c>
      <c r="W1649">
        <f t="shared" si="376"/>
        <v>34.32</v>
      </c>
      <c r="X1649">
        <f t="shared" si="377"/>
        <v>5.16</v>
      </c>
      <c r="Y1649" t="str">
        <f t="shared" si="378"/>
        <v>No</v>
      </c>
      <c r="Z1649" t="str">
        <f t="shared" si="379"/>
        <v>No</v>
      </c>
      <c r="AA1649" t="str">
        <f t="shared" si="380"/>
        <v>No</v>
      </c>
      <c r="AB1649">
        <f t="shared" si="381"/>
        <v>1</v>
      </c>
      <c r="AC1649" t="str">
        <f t="shared" si="382"/>
        <v>No</v>
      </c>
      <c r="AD1649" t="str">
        <f t="shared" si="383"/>
        <v>Obesity</v>
      </c>
      <c r="AE1649" t="str">
        <f t="shared" si="384"/>
        <v>Normal</v>
      </c>
      <c r="AF1649" t="str">
        <f t="shared" si="385"/>
        <v>29-Jun-1959</v>
      </c>
      <c r="AG1649" s="18">
        <f>VLOOKUP($U1649,$A1648:$Q$2344,13,FALSE)</f>
        <v>14449.85</v>
      </c>
      <c r="AH1649" t="str">
        <f t="shared" si="386"/>
        <v>tier - 2</v>
      </c>
      <c r="AI1649" t="str">
        <f t="shared" si="387"/>
        <v>tier - 1</v>
      </c>
      <c r="AJ1649" t="str">
        <f t="shared" si="388"/>
        <v>R1024</v>
      </c>
      <c r="AK1649">
        <f t="shared" si="389"/>
        <v>63</v>
      </c>
    </row>
    <row r="1650" spans="1:37" ht="15.6" x14ac:dyDescent="0.3">
      <c r="A1650" s="1" t="s">
        <v>722</v>
      </c>
      <c r="B1650" t="s">
        <v>4976</v>
      </c>
      <c r="C1650">
        <v>32.51</v>
      </c>
      <c r="D1650">
        <v>4.3</v>
      </c>
      <c r="E1650" t="s">
        <v>2380</v>
      </c>
      <c r="F1650" t="s">
        <v>2380</v>
      </c>
      <c r="G1650" t="s">
        <v>2380</v>
      </c>
      <c r="H1650">
        <v>0</v>
      </c>
      <c r="I1650" t="s">
        <v>2380</v>
      </c>
      <c r="J1650" t="s">
        <v>8344</v>
      </c>
      <c r="K1650" t="s">
        <v>8350</v>
      </c>
      <c r="L1650" t="s">
        <v>9877</v>
      </c>
      <c r="M1650" s="15">
        <v>14451.84</v>
      </c>
      <c r="N1650" t="s">
        <v>11</v>
      </c>
      <c r="O1650" t="s">
        <v>12</v>
      </c>
      <c r="P1650" t="s">
        <v>249</v>
      </c>
      <c r="Q1650">
        <v>63</v>
      </c>
      <c r="U1650" s="1" t="s">
        <v>722</v>
      </c>
      <c r="V1650" t="str">
        <f t="shared" si="375"/>
        <v>Hall</v>
      </c>
      <c r="W1650">
        <f t="shared" si="376"/>
        <v>32.51</v>
      </c>
      <c r="X1650">
        <f t="shared" si="377"/>
        <v>4.3</v>
      </c>
      <c r="Y1650" t="str">
        <f t="shared" si="378"/>
        <v>No</v>
      </c>
      <c r="Z1650" t="str">
        <f t="shared" si="379"/>
        <v>No</v>
      </c>
      <c r="AA1650" t="str">
        <f t="shared" si="380"/>
        <v>No</v>
      </c>
      <c r="AB1650">
        <f t="shared" si="381"/>
        <v>0</v>
      </c>
      <c r="AC1650" t="str">
        <f t="shared" si="382"/>
        <v>No</v>
      </c>
      <c r="AD1650" t="str">
        <f t="shared" si="383"/>
        <v>Obesity</v>
      </c>
      <c r="AE1650" t="str">
        <f t="shared" si="384"/>
        <v>Normal</v>
      </c>
      <c r="AF1650" t="str">
        <f t="shared" si="385"/>
        <v>3-Aug-1959</v>
      </c>
      <c r="AG1650" s="18">
        <f>VLOOKUP($U1650,$A1649:$Q$2344,13,FALSE)</f>
        <v>14451.84</v>
      </c>
      <c r="AH1650" t="str">
        <f t="shared" si="386"/>
        <v>tier - 2</v>
      </c>
      <c r="AI1650" t="str">
        <f t="shared" si="387"/>
        <v>tier - 3</v>
      </c>
      <c r="AJ1650" t="str">
        <f t="shared" si="388"/>
        <v>R1023</v>
      </c>
      <c r="AK1650">
        <f t="shared" si="389"/>
        <v>63</v>
      </c>
    </row>
    <row r="1651" spans="1:37" ht="15.6" x14ac:dyDescent="0.3">
      <c r="A1651" s="1" t="s">
        <v>721</v>
      </c>
      <c r="B1651" t="s">
        <v>6186</v>
      </c>
      <c r="C1651">
        <v>30.71</v>
      </c>
      <c r="D1651">
        <v>6.14</v>
      </c>
      <c r="E1651" t="s">
        <v>2380</v>
      </c>
      <c r="F1651" t="s">
        <v>2380</v>
      </c>
      <c r="G1651" t="s">
        <v>2381</v>
      </c>
      <c r="H1651">
        <v>1</v>
      </c>
      <c r="I1651" t="s">
        <v>2380</v>
      </c>
      <c r="J1651" t="s">
        <v>8344</v>
      </c>
      <c r="K1651" t="s">
        <v>8349</v>
      </c>
      <c r="L1651" t="s">
        <v>9878</v>
      </c>
      <c r="M1651" s="15">
        <v>14455.64</v>
      </c>
      <c r="N1651" t="s">
        <v>11</v>
      </c>
      <c r="O1651" t="s">
        <v>12</v>
      </c>
      <c r="P1651" t="s">
        <v>247</v>
      </c>
      <c r="Q1651">
        <v>26</v>
      </c>
      <c r="U1651" s="1" t="s">
        <v>721</v>
      </c>
      <c r="V1651" t="str">
        <f t="shared" si="375"/>
        <v>Berg</v>
      </c>
      <c r="W1651">
        <f t="shared" si="376"/>
        <v>30.71</v>
      </c>
      <c r="X1651">
        <f t="shared" si="377"/>
        <v>6.14</v>
      </c>
      <c r="Y1651" t="str">
        <f t="shared" si="378"/>
        <v>No</v>
      </c>
      <c r="Z1651" t="str">
        <f t="shared" si="379"/>
        <v>No</v>
      </c>
      <c r="AA1651" t="str">
        <f t="shared" si="380"/>
        <v>Yes</v>
      </c>
      <c r="AB1651">
        <f t="shared" si="381"/>
        <v>1</v>
      </c>
      <c r="AC1651" t="str">
        <f t="shared" si="382"/>
        <v>No</v>
      </c>
      <c r="AD1651" t="str">
        <f t="shared" si="383"/>
        <v>Obesity</v>
      </c>
      <c r="AE1651" t="str">
        <f t="shared" si="384"/>
        <v>Prediabetes</v>
      </c>
      <c r="AF1651" t="str">
        <f t="shared" si="385"/>
        <v>10-Nov-1996</v>
      </c>
      <c r="AG1651" s="18">
        <f>VLOOKUP($U1651,$A1650:$Q$2344,13,FALSE)</f>
        <v>14455.64</v>
      </c>
      <c r="AH1651" t="str">
        <f t="shared" si="386"/>
        <v>tier - 2</v>
      </c>
      <c r="AI1651" t="str">
        <f t="shared" si="387"/>
        <v>tier - 3</v>
      </c>
      <c r="AJ1651" t="str">
        <f t="shared" si="388"/>
        <v>R1024</v>
      </c>
      <c r="AK1651">
        <f t="shared" si="389"/>
        <v>26</v>
      </c>
    </row>
    <row r="1652" spans="1:37" ht="15.6" x14ac:dyDescent="0.3">
      <c r="A1652" s="1" t="s">
        <v>720</v>
      </c>
      <c r="B1652" t="s">
        <v>6187</v>
      </c>
      <c r="C1652">
        <v>28.9</v>
      </c>
      <c r="D1652">
        <v>5.36</v>
      </c>
      <c r="E1652" t="s">
        <v>2380</v>
      </c>
      <c r="F1652" t="s">
        <v>2380</v>
      </c>
      <c r="G1652" t="s">
        <v>2380</v>
      </c>
      <c r="H1652">
        <v>1</v>
      </c>
      <c r="I1652" t="s">
        <v>2380</v>
      </c>
      <c r="J1652" t="s">
        <v>8345</v>
      </c>
      <c r="K1652" t="s">
        <v>8350</v>
      </c>
      <c r="L1652" t="s">
        <v>9879</v>
      </c>
      <c r="M1652" s="15">
        <v>14470.01</v>
      </c>
      <c r="N1652" t="s">
        <v>11</v>
      </c>
      <c r="O1652" t="s">
        <v>12</v>
      </c>
      <c r="P1652" t="s">
        <v>23</v>
      </c>
      <c r="Q1652">
        <v>46</v>
      </c>
      <c r="U1652" s="1" t="s">
        <v>720</v>
      </c>
      <c r="V1652" t="str">
        <f t="shared" si="375"/>
        <v>Engtrakul</v>
      </c>
      <c r="W1652">
        <f t="shared" si="376"/>
        <v>28.9</v>
      </c>
      <c r="X1652">
        <f t="shared" si="377"/>
        <v>5.36</v>
      </c>
      <c r="Y1652" t="str">
        <f t="shared" si="378"/>
        <v>No</v>
      </c>
      <c r="Z1652" t="str">
        <f t="shared" si="379"/>
        <v>No</v>
      </c>
      <c r="AA1652" t="str">
        <f t="shared" si="380"/>
        <v>No</v>
      </c>
      <c r="AB1652">
        <f t="shared" si="381"/>
        <v>1</v>
      </c>
      <c r="AC1652" t="str">
        <f t="shared" si="382"/>
        <v>No</v>
      </c>
      <c r="AD1652" t="str">
        <f t="shared" si="383"/>
        <v>Over weight</v>
      </c>
      <c r="AE1652" t="str">
        <f t="shared" si="384"/>
        <v>Normal</v>
      </c>
      <c r="AF1652" t="str">
        <f t="shared" si="385"/>
        <v>27-Nov-1976</v>
      </c>
      <c r="AG1652" s="18">
        <f>VLOOKUP($U1652,$A1651:$Q$2344,13,FALSE)</f>
        <v>14470.01</v>
      </c>
      <c r="AH1652" t="str">
        <f t="shared" si="386"/>
        <v>tier - 2</v>
      </c>
      <c r="AI1652" t="str">
        <f t="shared" si="387"/>
        <v>tier - 3</v>
      </c>
      <c r="AJ1652" t="str">
        <f t="shared" si="388"/>
        <v>R1012</v>
      </c>
      <c r="AK1652">
        <f t="shared" si="389"/>
        <v>46</v>
      </c>
    </row>
    <row r="1653" spans="1:37" ht="15.6" x14ac:dyDescent="0.3">
      <c r="A1653" s="1" t="s">
        <v>719</v>
      </c>
      <c r="B1653" t="s">
        <v>6188</v>
      </c>
      <c r="C1653">
        <v>36.19</v>
      </c>
      <c r="D1653">
        <v>4.3</v>
      </c>
      <c r="E1653" t="s">
        <v>2380</v>
      </c>
      <c r="F1653" t="s">
        <v>2380</v>
      </c>
      <c r="G1653" t="s">
        <v>2380</v>
      </c>
      <c r="H1653">
        <v>0</v>
      </c>
      <c r="I1653" t="s">
        <v>2380</v>
      </c>
      <c r="J1653" t="s">
        <v>8344</v>
      </c>
      <c r="K1653" t="s">
        <v>8350</v>
      </c>
      <c r="L1653" t="s">
        <v>9880</v>
      </c>
      <c r="M1653" s="15">
        <v>14474.68</v>
      </c>
      <c r="N1653" t="s">
        <v>11</v>
      </c>
      <c r="O1653" t="s">
        <v>11</v>
      </c>
      <c r="P1653" t="s">
        <v>13</v>
      </c>
      <c r="Q1653">
        <v>63</v>
      </c>
      <c r="U1653" s="1" t="s">
        <v>719</v>
      </c>
      <c r="V1653" t="str">
        <f t="shared" si="375"/>
        <v>Leonhardt</v>
      </c>
      <c r="W1653">
        <f t="shared" si="376"/>
        <v>36.19</v>
      </c>
      <c r="X1653">
        <f t="shared" si="377"/>
        <v>4.3</v>
      </c>
      <c r="Y1653" t="str">
        <f t="shared" si="378"/>
        <v>No</v>
      </c>
      <c r="Z1653" t="str">
        <f t="shared" si="379"/>
        <v>No</v>
      </c>
      <c r="AA1653" t="str">
        <f t="shared" si="380"/>
        <v>No</v>
      </c>
      <c r="AB1653">
        <f t="shared" si="381"/>
        <v>0</v>
      </c>
      <c r="AC1653" t="str">
        <f t="shared" si="382"/>
        <v>No</v>
      </c>
      <c r="AD1653" t="str">
        <f t="shared" si="383"/>
        <v>Obesity</v>
      </c>
      <c r="AE1653" t="str">
        <f t="shared" si="384"/>
        <v>Normal</v>
      </c>
      <c r="AF1653" t="str">
        <f t="shared" si="385"/>
        <v>20-Nov-1959</v>
      </c>
      <c r="AG1653" s="18">
        <f>VLOOKUP($U1653,$A1652:$Q$2344,13,FALSE)</f>
        <v>14474.68</v>
      </c>
      <c r="AH1653" t="str">
        <f t="shared" si="386"/>
        <v>tier - 2</v>
      </c>
      <c r="AI1653" t="str">
        <f t="shared" si="387"/>
        <v>tier - 2</v>
      </c>
      <c r="AJ1653" t="str">
        <f t="shared" si="388"/>
        <v>R1013</v>
      </c>
      <c r="AK1653">
        <f t="shared" si="389"/>
        <v>63</v>
      </c>
    </row>
    <row r="1654" spans="1:37" ht="15.6" x14ac:dyDescent="0.3">
      <c r="A1654" s="1" t="s">
        <v>718</v>
      </c>
      <c r="B1654" t="s">
        <v>6189</v>
      </c>
      <c r="C1654">
        <v>29.6</v>
      </c>
      <c r="D1654">
        <v>4.09</v>
      </c>
      <c r="E1654" t="s">
        <v>2380</v>
      </c>
      <c r="F1654" t="s">
        <v>2380</v>
      </c>
      <c r="G1654" t="s">
        <v>2380</v>
      </c>
      <c r="H1654">
        <v>0</v>
      </c>
      <c r="I1654" t="s">
        <v>2380</v>
      </c>
      <c r="J1654" t="s">
        <v>8345</v>
      </c>
      <c r="K1654" t="s">
        <v>8350</v>
      </c>
      <c r="L1654" t="s">
        <v>9881</v>
      </c>
      <c r="M1654" s="15">
        <v>14478.33</v>
      </c>
      <c r="N1654" t="s">
        <v>11</v>
      </c>
      <c r="O1654" t="s">
        <v>11</v>
      </c>
      <c r="P1654" t="s">
        <v>13</v>
      </c>
      <c r="Q1654">
        <v>43</v>
      </c>
      <c r="U1654" s="1" t="s">
        <v>718</v>
      </c>
      <c r="V1654" t="str">
        <f t="shared" si="375"/>
        <v>Goetz</v>
      </c>
      <c r="W1654">
        <f t="shared" si="376"/>
        <v>29.6</v>
      </c>
      <c r="X1654">
        <f t="shared" si="377"/>
        <v>4.09</v>
      </c>
      <c r="Y1654" t="str">
        <f t="shared" si="378"/>
        <v>No</v>
      </c>
      <c r="Z1654" t="str">
        <f t="shared" si="379"/>
        <v>No</v>
      </c>
      <c r="AA1654" t="str">
        <f t="shared" si="380"/>
        <v>No</v>
      </c>
      <c r="AB1654">
        <f t="shared" si="381"/>
        <v>0</v>
      </c>
      <c r="AC1654" t="str">
        <f t="shared" si="382"/>
        <v>No</v>
      </c>
      <c r="AD1654" t="str">
        <f t="shared" si="383"/>
        <v>Over weight</v>
      </c>
      <c r="AE1654" t="str">
        <f t="shared" si="384"/>
        <v>Normal</v>
      </c>
      <c r="AF1654" t="str">
        <f t="shared" si="385"/>
        <v>20-Oct-1979</v>
      </c>
      <c r="AG1654" s="18">
        <f>VLOOKUP($U1654,$A1653:$Q$2344,13,FALSE)</f>
        <v>14478.33</v>
      </c>
      <c r="AH1654" t="str">
        <f t="shared" si="386"/>
        <v>tier - 2</v>
      </c>
      <c r="AI1654" t="str">
        <f t="shared" si="387"/>
        <v>tier - 2</v>
      </c>
      <c r="AJ1654" t="str">
        <f t="shared" si="388"/>
        <v>R1013</v>
      </c>
      <c r="AK1654">
        <f t="shared" si="389"/>
        <v>43</v>
      </c>
    </row>
    <row r="1655" spans="1:37" ht="15.6" x14ac:dyDescent="0.3">
      <c r="A1655" s="1" t="s">
        <v>717</v>
      </c>
      <c r="B1655" t="s">
        <v>6190</v>
      </c>
      <c r="C1655">
        <v>30.95</v>
      </c>
      <c r="D1655">
        <v>6.27</v>
      </c>
      <c r="E1655" t="s">
        <v>2380</v>
      </c>
      <c r="F1655" t="s">
        <v>2380</v>
      </c>
      <c r="G1655" t="s">
        <v>2381</v>
      </c>
      <c r="H1655">
        <v>1</v>
      </c>
      <c r="I1655" t="s">
        <v>2380</v>
      </c>
      <c r="J1655" t="s">
        <v>8344</v>
      </c>
      <c r="K1655" t="s">
        <v>8349</v>
      </c>
      <c r="L1655" t="s">
        <v>9005</v>
      </c>
      <c r="M1655" s="15">
        <v>14507.46</v>
      </c>
      <c r="N1655" t="s">
        <v>11</v>
      </c>
      <c r="O1655" t="s">
        <v>12</v>
      </c>
      <c r="P1655" t="s">
        <v>23</v>
      </c>
      <c r="Q1655">
        <v>33</v>
      </c>
      <c r="U1655" s="1" t="s">
        <v>717</v>
      </c>
      <c r="V1655" t="str">
        <f t="shared" si="375"/>
        <v>Cacharelis</v>
      </c>
      <c r="W1655">
        <f t="shared" si="376"/>
        <v>30.95</v>
      </c>
      <c r="X1655">
        <f t="shared" si="377"/>
        <v>6.27</v>
      </c>
      <c r="Y1655" t="str">
        <f t="shared" si="378"/>
        <v>No</v>
      </c>
      <c r="Z1655" t="str">
        <f t="shared" si="379"/>
        <v>No</v>
      </c>
      <c r="AA1655" t="str">
        <f t="shared" si="380"/>
        <v>Yes</v>
      </c>
      <c r="AB1655">
        <f t="shared" si="381"/>
        <v>1</v>
      </c>
      <c r="AC1655" t="str">
        <f t="shared" si="382"/>
        <v>No</v>
      </c>
      <c r="AD1655" t="str">
        <f t="shared" si="383"/>
        <v>Obesity</v>
      </c>
      <c r="AE1655" t="str">
        <f t="shared" si="384"/>
        <v>Prediabetes</v>
      </c>
      <c r="AF1655" t="str">
        <f t="shared" si="385"/>
        <v>22-Jul-1989</v>
      </c>
      <c r="AG1655" s="18">
        <f>VLOOKUP($U1655,$A1654:$Q$2344,13,FALSE)</f>
        <v>14507.46</v>
      </c>
      <c r="AH1655" t="str">
        <f t="shared" si="386"/>
        <v>tier - 2</v>
      </c>
      <c r="AI1655" t="str">
        <f t="shared" si="387"/>
        <v>tier - 3</v>
      </c>
      <c r="AJ1655" t="str">
        <f t="shared" si="388"/>
        <v>R1012</v>
      </c>
      <c r="AK1655">
        <f t="shared" si="389"/>
        <v>33</v>
      </c>
    </row>
    <row r="1656" spans="1:37" ht="15.6" x14ac:dyDescent="0.3">
      <c r="A1656" s="1" t="s">
        <v>716</v>
      </c>
      <c r="B1656" t="s">
        <v>6191</v>
      </c>
      <c r="C1656">
        <v>19.95</v>
      </c>
      <c r="D1656">
        <v>5.39</v>
      </c>
      <c r="E1656" t="s">
        <v>2380</v>
      </c>
      <c r="F1656" t="s">
        <v>2380</v>
      </c>
      <c r="G1656" t="s">
        <v>2380</v>
      </c>
      <c r="H1656">
        <v>1</v>
      </c>
      <c r="I1656" t="s">
        <v>2380</v>
      </c>
      <c r="J1656" t="s">
        <v>8346</v>
      </c>
      <c r="K1656" t="s">
        <v>8350</v>
      </c>
      <c r="L1656" t="s">
        <v>9882</v>
      </c>
      <c r="M1656" s="15">
        <v>14547.26</v>
      </c>
      <c r="N1656" t="s">
        <v>11</v>
      </c>
      <c r="O1656" t="s">
        <v>12</v>
      </c>
      <c r="P1656" t="s">
        <v>42</v>
      </c>
      <c r="Q1656">
        <v>33</v>
      </c>
      <c r="U1656" s="1" t="s">
        <v>716</v>
      </c>
      <c r="V1656" t="str">
        <f t="shared" si="375"/>
        <v>Kariolis</v>
      </c>
      <c r="W1656">
        <f t="shared" si="376"/>
        <v>19.95</v>
      </c>
      <c r="X1656">
        <f t="shared" si="377"/>
        <v>5.39</v>
      </c>
      <c r="Y1656" t="str">
        <f t="shared" si="378"/>
        <v>No</v>
      </c>
      <c r="Z1656" t="str">
        <f t="shared" si="379"/>
        <v>No</v>
      </c>
      <c r="AA1656" t="str">
        <f t="shared" si="380"/>
        <v>No</v>
      </c>
      <c r="AB1656">
        <f t="shared" si="381"/>
        <v>1</v>
      </c>
      <c r="AC1656" t="str">
        <f t="shared" si="382"/>
        <v>No</v>
      </c>
      <c r="AD1656" t="str">
        <f t="shared" si="383"/>
        <v>Normal weight</v>
      </c>
      <c r="AE1656" t="str">
        <f t="shared" si="384"/>
        <v>Normal</v>
      </c>
      <c r="AF1656" t="str">
        <f t="shared" si="385"/>
        <v>14-Jul-1989</v>
      </c>
      <c r="AG1656" s="18">
        <f>VLOOKUP($U1656,$A1655:$Q$2344,13,FALSE)</f>
        <v>14547.26</v>
      </c>
      <c r="AH1656" t="str">
        <f t="shared" si="386"/>
        <v>tier - 2</v>
      </c>
      <c r="AI1656" t="str">
        <f t="shared" si="387"/>
        <v>tier - 3</v>
      </c>
      <c r="AJ1656" t="str">
        <f t="shared" si="388"/>
        <v>R1011</v>
      </c>
      <c r="AK1656">
        <f t="shared" si="389"/>
        <v>33</v>
      </c>
    </row>
    <row r="1657" spans="1:37" ht="15.6" x14ac:dyDescent="0.3">
      <c r="A1657" s="1" t="s">
        <v>715</v>
      </c>
      <c r="B1657" t="s">
        <v>6192</v>
      </c>
      <c r="C1657">
        <v>23.65</v>
      </c>
      <c r="D1657">
        <v>5.75</v>
      </c>
      <c r="E1657" t="s">
        <v>2381</v>
      </c>
      <c r="F1657" t="s">
        <v>2380</v>
      </c>
      <c r="G1657" t="s">
        <v>2380</v>
      </c>
      <c r="H1657">
        <v>0</v>
      </c>
      <c r="I1657" t="s">
        <v>2380</v>
      </c>
      <c r="J1657" t="s">
        <v>8346</v>
      </c>
      <c r="K1657" t="s">
        <v>8349</v>
      </c>
      <c r="L1657" t="s">
        <v>9883</v>
      </c>
      <c r="M1657" s="15">
        <v>14571.89</v>
      </c>
      <c r="N1657" t="s">
        <v>11</v>
      </c>
      <c r="O1657" t="s">
        <v>16</v>
      </c>
      <c r="P1657" t="s">
        <v>247</v>
      </c>
      <c r="Q1657">
        <v>24</v>
      </c>
      <c r="U1657" s="1" t="s">
        <v>715</v>
      </c>
      <c r="V1657" t="str">
        <f t="shared" si="375"/>
        <v>Zelwin</v>
      </c>
      <c r="W1657">
        <f t="shared" si="376"/>
        <v>23.65</v>
      </c>
      <c r="X1657">
        <f t="shared" si="377"/>
        <v>5.75</v>
      </c>
      <c r="Y1657" t="str">
        <f t="shared" si="378"/>
        <v>Yes</v>
      </c>
      <c r="Z1657" t="str">
        <f t="shared" si="379"/>
        <v>No</v>
      </c>
      <c r="AA1657" t="str">
        <f t="shared" si="380"/>
        <v>No</v>
      </c>
      <c r="AB1657">
        <f t="shared" si="381"/>
        <v>0</v>
      </c>
      <c r="AC1657" t="str">
        <f t="shared" si="382"/>
        <v>No</v>
      </c>
      <c r="AD1657" t="str">
        <f t="shared" si="383"/>
        <v>Normal weight</v>
      </c>
      <c r="AE1657" t="str">
        <f t="shared" si="384"/>
        <v>Prediabetes</v>
      </c>
      <c r="AF1657" t="str">
        <f t="shared" si="385"/>
        <v>12-Sep-1998</v>
      </c>
      <c r="AG1657" s="18">
        <f>VLOOKUP($U1657,$A1656:$Q$2344,13,FALSE)</f>
        <v>14571.89</v>
      </c>
      <c r="AH1657" t="str">
        <f t="shared" si="386"/>
        <v>tier - 2</v>
      </c>
      <c r="AI1657" t="str">
        <f t="shared" si="387"/>
        <v>tier - 1</v>
      </c>
      <c r="AJ1657" t="str">
        <f t="shared" si="388"/>
        <v>R1024</v>
      </c>
      <c r="AK1657">
        <f t="shared" si="389"/>
        <v>24</v>
      </c>
    </row>
    <row r="1658" spans="1:37" ht="15.6" x14ac:dyDescent="0.3">
      <c r="A1658" s="1" t="s">
        <v>714</v>
      </c>
      <c r="B1658" t="s">
        <v>5408</v>
      </c>
      <c r="C1658">
        <v>43.34</v>
      </c>
      <c r="D1658">
        <v>4.91</v>
      </c>
      <c r="E1658" t="s">
        <v>2380</v>
      </c>
      <c r="F1658" t="s">
        <v>2380</v>
      </c>
      <c r="G1658" t="s">
        <v>2380</v>
      </c>
      <c r="H1658">
        <v>1</v>
      </c>
      <c r="I1658" t="s">
        <v>2380</v>
      </c>
      <c r="J1658" t="s">
        <v>8344</v>
      </c>
      <c r="K1658" t="s">
        <v>8350</v>
      </c>
      <c r="L1658" t="s">
        <v>9884</v>
      </c>
      <c r="M1658" s="15">
        <v>14574.64</v>
      </c>
      <c r="N1658" t="s">
        <v>11</v>
      </c>
      <c r="O1658" t="s">
        <v>16</v>
      </c>
      <c r="P1658" t="s">
        <v>200</v>
      </c>
      <c r="Q1658">
        <v>60</v>
      </c>
      <c r="U1658" s="1" t="s">
        <v>714</v>
      </c>
      <c r="V1658" t="str">
        <f t="shared" si="375"/>
        <v>Barry</v>
      </c>
      <c r="W1658">
        <f t="shared" si="376"/>
        <v>43.34</v>
      </c>
      <c r="X1658">
        <f t="shared" si="377"/>
        <v>4.91</v>
      </c>
      <c r="Y1658" t="str">
        <f t="shared" si="378"/>
        <v>No</v>
      </c>
      <c r="Z1658" t="str">
        <f t="shared" si="379"/>
        <v>No</v>
      </c>
      <c r="AA1658" t="str">
        <f t="shared" si="380"/>
        <v>No</v>
      </c>
      <c r="AB1658">
        <f t="shared" si="381"/>
        <v>1</v>
      </c>
      <c r="AC1658" t="str">
        <f t="shared" si="382"/>
        <v>No</v>
      </c>
      <c r="AD1658" t="str">
        <f t="shared" si="383"/>
        <v>Obesity</v>
      </c>
      <c r="AE1658" t="str">
        <f t="shared" si="384"/>
        <v>Normal</v>
      </c>
      <c r="AF1658" t="str">
        <f t="shared" si="385"/>
        <v>3-Dec-1962</v>
      </c>
      <c r="AG1658" s="18">
        <f>VLOOKUP($U1658,$A1657:$Q$2344,13,FALSE)</f>
        <v>14574.64</v>
      </c>
      <c r="AH1658" t="str">
        <f t="shared" si="386"/>
        <v>tier - 2</v>
      </c>
      <c r="AI1658" t="str">
        <f t="shared" si="387"/>
        <v>tier - 1</v>
      </c>
      <c r="AJ1658" t="str">
        <f t="shared" si="388"/>
        <v>R1025</v>
      </c>
      <c r="AK1658">
        <f t="shared" si="389"/>
        <v>60</v>
      </c>
    </row>
    <row r="1659" spans="1:37" ht="15.6" x14ac:dyDescent="0.3">
      <c r="A1659" s="1" t="s">
        <v>713</v>
      </c>
      <c r="B1659" t="s">
        <v>6193</v>
      </c>
      <c r="C1659">
        <v>31.98</v>
      </c>
      <c r="D1659">
        <v>4.46</v>
      </c>
      <c r="E1659" t="s">
        <v>2381</v>
      </c>
      <c r="F1659" t="s">
        <v>2380</v>
      </c>
      <c r="G1659" t="s">
        <v>2380</v>
      </c>
      <c r="H1659">
        <v>1</v>
      </c>
      <c r="I1659" t="s">
        <v>2380</v>
      </c>
      <c r="J1659" t="s">
        <v>8344</v>
      </c>
      <c r="K1659" t="s">
        <v>8350</v>
      </c>
      <c r="L1659" t="s">
        <v>9817</v>
      </c>
      <c r="M1659" s="15">
        <v>14590.63</v>
      </c>
      <c r="N1659" t="s">
        <v>11</v>
      </c>
      <c r="O1659" t="s">
        <v>16</v>
      </c>
      <c r="P1659" t="s">
        <v>247</v>
      </c>
      <c r="Q1659">
        <v>59</v>
      </c>
      <c r="U1659" s="1" t="s">
        <v>713</v>
      </c>
      <c r="V1659" t="str">
        <f t="shared" si="375"/>
        <v>Bannon</v>
      </c>
      <c r="W1659">
        <f t="shared" si="376"/>
        <v>31.98</v>
      </c>
      <c r="X1659">
        <f t="shared" si="377"/>
        <v>4.46</v>
      </c>
      <c r="Y1659" t="str">
        <f t="shared" si="378"/>
        <v>Yes</v>
      </c>
      <c r="Z1659" t="str">
        <f t="shared" si="379"/>
        <v>No</v>
      </c>
      <c r="AA1659" t="str">
        <f t="shared" si="380"/>
        <v>No</v>
      </c>
      <c r="AB1659">
        <f t="shared" si="381"/>
        <v>1</v>
      </c>
      <c r="AC1659" t="str">
        <f t="shared" si="382"/>
        <v>No</v>
      </c>
      <c r="AD1659" t="str">
        <f t="shared" si="383"/>
        <v>Obesity</v>
      </c>
      <c r="AE1659" t="str">
        <f t="shared" si="384"/>
        <v>Normal</v>
      </c>
      <c r="AF1659" t="str">
        <f t="shared" si="385"/>
        <v>14-Oct-1963</v>
      </c>
      <c r="AG1659" s="18">
        <f>VLOOKUP($U1659,$A1658:$Q$2344,13,FALSE)</f>
        <v>14590.63</v>
      </c>
      <c r="AH1659" t="str">
        <f t="shared" si="386"/>
        <v>tier - 2</v>
      </c>
      <c r="AI1659" t="str">
        <f t="shared" si="387"/>
        <v>tier - 1</v>
      </c>
      <c r="AJ1659" t="str">
        <f t="shared" si="388"/>
        <v>R1024</v>
      </c>
      <c r="AK1659">
        <f t="shared" si="389"/>
        <v>59</v>
      </c>
    </row>
    <row r="1660" spans="1:37" ht="15.6" x14ac:dyDescent="0.3">
      <c r="A1660" s="1" t="s">
        <v>712</v>
      </c>
      <c r="B1660" t="s">
        <v>5591</v>
      </c>
      <c r="C1660">
        <v>35.86</v>
      </c>
      <c r="D1660">
        <v>6.22</v>
      </c>
      <c r="E1660" t="s">
        <v>2380</v>
      </c>
      <c r="F1660" t="s">
        <v>2380</v>
      </c>
      <c r="G1660" t="s">
        <v>2380</v>
      </c>
      <c r="H1660">
        <v>1</v>
      </c>
      <c r="I1660" t="s">
        <v>2380</v>
      </c>
      <c r="J1660" t="s">
        <v>8344</v>
      </c>
      <c r="K1660" t="s">
        <v>8349</v>
      </c>
      <c r="L1660" t="s">
        <v>9885</v>
      </c>
      <c r="M1660" s="15">
        <v>14600.62</v>
      </c>
      <c r="N1660" t="s">
        <v>11</v>
      </c>
      <c r="O1660" t="s">
        <v>12</v>
      </c>
      <c r="P1660" t="s">
        <v>632</v>
      </c>
      <c r="Q1660">
        <v>55</v>
      </c>
      <c r="U1660" s="1" t="s">
        <v>712</v>
      </c>
      <c r="V1660" t="str">
        <f t="shared" si="375"/>
        <v>Chang</v>
      </c>
      <c r="W1660">
        <f t="shared" si="376"/>
        <v>35.86</v>
      </c>
      <c r="X1660">
        <f t="shared" si="377"/>
        <v>6.22</v>
      </c>
      <c r="Y1660" t="str">
        <f t="shared" si="378"/>
        <v>No</v>
      </c>
      <c r="Z1660" t="str">
        <f t="shared" si="379"/>
        <v>No</v>
      </c>
      <c r="AA1660" t="str">
        <f t="shared" si="380"/>
        <v>No</v>
      </c>
      <c r="AB1660">
        <f t="shared" si="381"/>
        <v>1</v>
      </c>
      <c r="AC1660" t="str">
        <f t="shared" si="382"/>
        <v>No</v>
      </c>
      <c r="AD1660" t="str">
        <f t="shared" si="383"/>
        <v>Obesity</v>
      </c>
      <c r="AE1660" t="str">
        <f t="shared" si="384"/>
        <v>Prediabetes</v>
      </c>
      <c r="AF1660" t="str">
        <f t="shared" si="385"/>
        <v>18-Jul-1967</v>
      </c>
      <c r="AG1660" s="18">
        <f>VLOOKUP($U1660,$A1659:$Q$2344,13,FALSE)</f>
        <v>14600.62</v>
      </c>
      <c r="AH1660" t="str">
        <f t="shared" si="386"/>
        <v>tier - 2</v>
      </c>
      <c r="AI1660" t="str">
        <f t="shared" si="387"/>
        <v>tier - 3</v>
      </c>
      <c r="AJ1660" t="str">
        <f t="shared" si="388"/>
        <v>R1022</v>
      </c>
      <c r="AK1660">
        <f t="shared" si="389"/>
        <v>55</v>
      </c>
    </row>
    <row r="1661" spans="1:37" ht="15.6" x14ac:dyDescent="0.3">
      <c r="A1661" s="1" t="s">
        <v>711</v>
      </c>
      <c r="B1661" t="s">
        <v>6194</v>
      </c>
      <c r="C1661">
        <v>15.2</v>
      </c>
      <c r="D1661">
        <v>8.82</v>
      </c>
      <c r="E1661" t="s">
        <v>2380</v>
      </c>
      <c r="F1661" t="s">
        <v>2380</v>
      </c>
      <c r="G1661" t="s">
        <v>2380</v>
      </c>
      <c r="H1661">
        <v>0</v>
      </c>
      <c r="I1661" t="s">
        <v>2380</v>
      </c>
      <c r="J1661" t="s">
        <v>8347</v>
      </c>
      <c r="K1661" t="s">
        <v>8348</v>
      </c>
      <c r="L1661" t="s">
        <v>9886</v>
      </c>
      <c r="M1661" s="15">
        <v>14612.33</v>
      </c>
      <c r="N1661" t="s">
        <v>11</v>
      </c>
      <c r="O1661" t="s">
        <v>12</v>
      </c>
      <c r="P1661" t="s">
        <v>300</v>
      </c>
      <c r="Q1661">
        <v>57</v>
      </c>
      <c r="U1661" s="1" t="s">
        <v>711</v>
      </c>
      <c r="V1661" t="str">
        <f t="shared" si="375"/>
        <v>Vetter</v>
      </c>
      <c r="W1661">
        <f t="shared" si="376"/>
        <v>15.2</v>
      </c>
      <c r="X1661">
        <f t="shared" si="377"/>
        <v>8.82</v>
      </c>
      <c r="Y1661" t="str">
        <f t="shared" si="378"/>
        <v>No</v>
      </c>
      <c r="Z1661" t="str">
        <f t="shared" si="379"/>
        <v>No</v>
      </c>
      <c r="AA1661" t="str">
        <f t="shared" si="380"/>
        <v>No</v>
      </c>
      <c r="AB1661">
        <f t="shared" si="381"/>
        <v>0</v>
      </c>
      <c r="AC1661" t="str">
        <f t="shared" si="382"/>
        <v>No</v>
      </c>
      <c r="AD1661" t="str">
        <f t="shared" si="383"/>
        <v>Underweight</v>
      </c>
      <c r="AE1661" t="str">
        <f t="shared" si="384"/>
        <v>Diabetes</v>
      </c>
      <c r="AF1661" t="str">
        <f t="shared" si="385"/>
        <v>8-Nov-1965</v>
      </c>
      <c r="AG1661" s="18">
        <f>VLOOKUP($U1661,$A1660:$Q$2344,13,FALSE)</f>
        <v>14612.33</v>
      </c>
      <c r="AH1661" t="str">
        <f t="shared" si="386"/>
        <v>tier - 2</v>
      </c>
      <c r="AI1661" t="str">
        <f t="shared" si="387"/>
        <v>tier - 3</v>
      </c>
      <c r="AJ1661" t="str">
        <f t="shared" si="388"/>
        <v>R1021</v>
      </c>
      <c r="AK1661">
        <f t="shared" si="389"/>
        <v>57</v>
      </c>
    </row>
    <row r="1662" spans="1:37" ht="15.6" x14ac:dyDescent="0.3">
      <c r="A1662" s="1" t="s">
        <v>710</v>
      </c>
      <c r="B1662" t="s">
        <v>6195</v>
      </c>
      <c r="C1662">
        <v>37.200000000000003</v>
      </c>
      <c r="D1662">
        <v>10.14</v>
      </c>
      <c r="E1662" t="s">
        <v>2380</v>
      </c>
      <c r="F1662" t="s">
        <v>2380</v>
      </c>
      <c r="G1662" t="s">
        <v>2380</v>
      </c>
      <c r="H1662">
        <v>0</v>
      </c>
      <c r="I1662" t="s">
        <v>2380</v>
      </c>
      <c r="J1662" t="s">
        <v>8344</v>
      </c>
      <c r="K1662" t="s">
        <v>8348</v>
      </c>
      <c r="L1662" t="s">
        <v>9509</v>
      </c>
      <c r="M1662" s="15">
        <v>14630.52</v>
      </c>
      <c r="N1662" t="s">
        <v>11</v>
      </c>
      <c r="O1662" t="s">
        <v>12</v>
      </c>
      <c r="P1662" t="s">
        <v>42</v>
      </c>
      <c r="Q1662">
        <v>31</v>
      </c>
      <c r="U1662" s="1" t="s">
        <v>710</v>
      </c>
      <c r="V1662" t="str">
        <f t="shared" si="375"/>
        <v>Jablonski</v>
      </c>
      <c r="W1662">
        <f t="shared" si="376"/>
        <v>37.200000000000003</v>
      </c>
      <c r="X1662">
        <f t="shared" si="377"/>
        <v>10.14</v>
      </c>
      <c r="Y1662" t="str">
        <f t="shared" si="378"/>
        <v>No</v>
      </c>
      <c r="Z1662" t="str">
        <f t="shared" si="379"/>
        <v>No</v>
      </c>
      <c r="AA1662" t="str">
        <f t="shared" si="380"/>
        <v>No</v>
      </c>
      <c r="AB1662">
        <f t="shared" si="381"/>
        <v>0</v>
      </c>
      <c r="AC1662" t="str">
        <f t="shared" si="382"/>
        <v>No</v>
      </c>
      <c r="AD1662" t="str">
        <f t="shared" si="383"/>
        <v>Obesity</v>
      </c>
      <c r="AE1662" t="str">
        <f t="shared" si="384"/>
        <v>Diabetes</v>
      </c>
      <c r="AF1662" t="str">
        <f t="shared" si="385"/>
        <v>21-Aug-1991</v>
      </c>
      <c r="AG1662" s="18">
        <f>VLOOKUP($U1662,$A1661:$Q$2344,13,FALSE)</f>
        <v>14630.52</v>
      </c>
      <c r="AH1662" t="str">
        <f t="shared" si="386"/>
        <v>tier - 2</v>
      </c>
      <c r="AI1662" t="str">
        <f t="shared" si="387"/>
        <v>tier - 3</v>
      </c>
      <c r="AJ1662" t="str">
        <f t="shared" si="388"/>
        <v>R1011</v>
      </c>
      <c r="AK1662">
        <f t="shared" si="389"/>
        <v>31</v>
      </c>
    </row>
    <row r="1663" spans="1:37" ht="15.6" x14ac:dyDescent="0.3">
      <c r="A1663" s="1" t="s">
        <v>709</v>
      </c>
      <c r="B1663" t="s">
        <v>6196</v>
      </c>
      <c r="C1663">
        <v>17.91</v>
      </c>
      <c r="D1663">
        <v>4.66</v>
      </c>
      <c r="E1663" t="s">
        <v>2380</v>
      </c>
      <c r="F1663" t="s">
        <v>2380</v>
      </c>
      <c r="G1663" t="s">
        <v>2380</v>
      </c>
      <c r="H1663">
        <v>2</v>
      </c>
      <c r="I1663" t="s">
        <v>2380</v>
      </c>
      <c r="J1663" t="s">
        <v>8347</v>
      </c>
      <c r="K1663" t="s">
        <v>8350</v>
      </c>
      <c r="L1663" t="s">
        <v>9726</v>
      </c>
      <c r="M1663" s="15">
        <v>14640.35</v>
      </c>
      <c r="N1663" t="s">
        <v>11</v>
      </c>
      <c r="O1663" t="s">
        <v>12</v>
      </c>
      <c r="P1663" t="s">
        <v>535</v>
      </c>
      <c r="Q1663">
        <v>55</v>
      </c>
      <c r="U1663" s="1" t="s">
        <v>709</v>
      </c>
      <c r="V1663" t="str">
        <f t="shared" si="375"/>
        <v>Jakubowitch</v>
      </c>
      <c r="W1663">
        <f t="shared" si="376"/>
        <v>17.91</v>
      </c>
      <c r="X1663">
        <f t="shared" si="377"/>
        <v>4.66</v>
      </c>
      <c r="Y1663" t="str">
        <f t="shared" si="378"/>
        <v>No</v>
      </c>
      <c r="Z1663" t="str">
        <f t="shared" si="379"/>
        <v>No</v>
      </c>
      <c r="AA1663" t="str">
        <f t="shared" si="380"/>
        <v>No</v>
      </c>
      <c r="AB1663">
        <f t="shared" si="381"/>
        <v>2</v>
      </c>
      <c r="AC1663" t="str">
        <f t="shared" si="382"/>
        <v>No</v>
      </c>
      <c r="AD1663" t="str">
        <f t="shared" si="383"/>
        <v>Underweight</v>
      </c>
      <c r="AE1663" t="str">
        <f t="shared" si="384"/>
        <v>Normal</v>
      </c>
      <c r="AF1663" t="str">
        <f t="shared" si="385"/>
        <v>1-Sep-1967</v>
      </c>
      <c r="AG1663" s="18">
        <f>VLOOKUP($U1663,$A1662:$Q$2344,13,FALSE)</f>
        <v>14640.35</v>
      </c>
      <c r="AH1663" t="str">
        <f t="shared" si="386"/>
        <v>tier - 2</v>
      </c>
      <c r="AI1663" t="str">
        <f t="shared" si="387"/>
        <v>tier - 3</v>
      </c>
      <c r="AJ1663" t="str">
        <f t="shared" si="388"/>
        <v>R1026</v>
      </c>
      <c r="AK1663">
        <f t="shared" si="389"/>
        <v>55</v>
      </c>
    </row>
    <row r="1664" spans="1:37" ht="15.6" x14ac:dyDescent="0.3">
      <c r="A1664" s="1" t="s">
        <v>708</v>
      </c>
      <c r="B1664" t="s">
        <v>6197</v>
      </c>
      <c r="C1664">
        <v>20.76</v>
      </c>
      <c r="D1664">
        <v>6.26</v>
      </c>
      <c r="E1664" t="s">
        <v>2380</v>
      </c>
      <c r="F1664" t="s">
        <v>2380</v>
      </c>
      <c r="G1664" t="s">
        <v>2380</v>
      </c>
      <c r="H1664">
        <v>0</v>
      </c>
      <c r="I1664" t="s">
        <v>2380</v>
      </c>
      <c r="J1664" t="s">
        <v>8346</v>
      </c>
      <c r="K1664" t="s">
        <v>8349</v>
      </c>
      <c r="L1664" t="s">
        <v>9887</v>
      </c>
      <c r="M1664" s="15">
        <v>14657.2</v>
      </c>
      <c r="N1664" t="s">
        <v>11</v>
      </c>
      <c r="O1664" t="s">
        <v>16</v>
      </c>
      <c r="P1664" t="s">
        <v>23</v>
      </c>
      <c r="Q1664">
        <v>41</v>
      </c>
      <c r="U1664" s="1" t="s">
        <v>708</v>
      </c>
      <c r="V1664" t="str">
        <f t="shared" si="375"/>
        <v>Altshuler</v>
      </c>
      <c r="W1664">
        <f t="shared" si="376"/>
        <v>20.76</v>
      </c>
      <c r="X1664">
        <f t="shared" si="377"/>
        <v>6.26</v>
      </c>
      <c r="Y1664" t="str">
        <f t="shared" si="378"/>
        <v>No</v>
      </c>
      <c r="Z1664" t="str">
        <f t="shared" si="379"/>
        <v>No</v>
      </c>
      <c r="AA1664" t="str">
        <f t="shared" si="380"/>
        <v>No</v>
      </c>
      <c r="AB1664">
        <f t="shared" si="381"/>
        <v>0</v>
      </c>
      <c r="AC1664" t="str">
        <f t="shared" si="382"/>
        <v>No</v>
      </c>
      <c r="AD1664" t="str">
        <f t="shared" si="383"/>
        <v>Normal weight</v>
      </c>
      <c r="AE1664" t="str">
        <f t="shared" si="384"/>
        <v>Prediabetes</v>
      </c>
      <c r="AF1664" t="str">
        <f t="shared" si="385"/>
        <v>13-Nov-1981</v>
      </c>
      <c r="AG1664" s="18">
        <f>VLOOKUP($U1664,$A1663:$Q$2344,13,FALSE)</f>
        <v>14657.2</v>
      </c>
      <c r="AH1664" t="str">
        <f t="shared" si="386"/>
        <v>tier - 2</v>
      </c>
      <c r="AI1664" t="str">
        <f t="shared" si="387"/>
        <v>tier - 1</v>
      </c>
      <c r="AJ1664" t="str">
        <f t="shared" si="388"/>
        <v>R1012</v>
      </c>
      <c r="AK1664">
        <f t="shared" si="389"/>
        <v>41</v>
      </c>
    </row>
    <row r="1665" spans="1:37" ht="15.6" x14ac:dyDescent="0.3">
      <c r="A1665" s="1" t="s">
        <v>707</v>
      </c>
      <c r="B1665" t="s">
        <v>6198</v>
      </c>
      <c r="C1665">
        <v>38.99</v>
      </c>
      <c r="D1665">
        <v>5.21</v>
      </c>
      <c r="E1665" t="s">
        <v>2380</v>
      </c>
      <c r="F1665" t="s">
        <v>2381</v>
      </c>
      <c r="G1665" t="s">
        <v>2380</v>
      </c>
      <c r="H1665">
        <v>1</v>
      </c>
      <c r="I1665" t="s">
        <v>2380</v>
      </c>
      <c r="J1665" t="s">
        <v>8344</v>
      </c>
      <c r="K1665" t="s">
        <v>8350</v>
      </c>
      <c r="L1665" t="s">
        <v>9465</v>
      </c>
      <c r="M1665" s="15">
        <v>14665.75</v>
      </c>
      <c r="N1665" t="s">
        <v>11</v>
      </c>
      <c r="O1665" t="s">
        <v>16</v>
      </c>
      <c r="P1665" t="s">
        <v>23</v>
      </c>
      <c r="Q1665">
        <v>53</v>
      </c>
      <c r="U1665" s="1" t="s">
        <v>707</v>
      </c>
      <c r="V1665" t="str">
        <f t="shared" si="375"/>
        <v>Ugarte</v>
      </c>
      <c r="W1665">
        <f t="shared" si="376"/>
        <v>38.99</v>
      </c>
      <c r="X1665">
        <f t="shared" si="377"/>
        <v>5.21</v>
      </c>
      <c r="Y1665" t="str">
        <f t="shared" si="378"/>
        <v>No</v>
      </c>
      <c r="Z1665" t="str">
        <f t="shared" si="379"/>
        <v>Yes</v>
      </c>
      <c r="AA1665" t="str">
        <f t="shared" si="380"/>
        <v>No</v>
      </c>
      <c r="AB1665">
        <f t="shared" si="381"/>
        <v>1</v>
      </c>
      <c r="AC1665" t="str">
        <f t="shared" si="382"/>
        <v>No</v>
      </c>
      <c r="AD1665" t="str">
        <f t="shared" si="383"/>
        <v>Obesity</v>
      </c>
      <c r="AE1665" t="str">
        <f t="shared" si="384"/>
        <v>Normal</v>
      </c>
      <c r="AF1665" t="str">
        <f t="shared" si="385"/>
        <v>20-Oct-1969</v>
      </c>
      <c r="AG1665" s="18">
        <f>VLOOKUP($U1665,$A1664:$Q$2344,13,FALSE)</f>
        <v>14665.75</v>
      </c>
      <c r="AH1665" t="str">
        <f t="shared" si="386"/>
        <v>tier - 2</v>
      </c>
      <c r="AI1665" t="str">
        <f t="shared" si="387"/>
        <v>tier - 1</v>
      </c>
      <c r="AJ1665" t="str">
        <f t="shared" si="388"/>
        <v>R1012</v>
      </c>
      <c r="AK1665">
        <f t="shared" si="389"/>
        <v>53</v>
      </c>
    </row>
    <row r="1666" spans="1:37" ht="15.6" x14ac:dyDescent="0.3">
      <c r="A1666" s="1" t="s">
        <v>706</v>
      </c>
      <c r="B1666" t="s">
        <v>6199</v>
      </c>
      <c r="C1666">
        <v>42.655000000000001</v>
      </c>
      <c r="D1666">
        <v>5.94</v>
      </c>
      <c r="E1666" t="s">
        <v>2381</v>
      </c>
      <c r="F1666" t="s">
        <v>2380</v>
      </c>
      <c r="G1666" t="s">
        <v>2381</v>
      </c>
      <c r="H1666">
        <v>1</v>
      </c>
      <c r="I1666" t="s">
        <v>2380</v>
      </c>
      <c r="J1666" t="s">
        <v>8344</v>
      </c>
      <c r="K1666" t="s">
        <v>8349</v>
      </c>
      <c r="L1666" t="s">
        <v>9888</v>
      </c>
      <c r="M1666" s="15">
        <v>14692.67</v>
      </c>
      <c r="N1666" t="s">
        <v>11</v>
      </c>
      <c r="O1666" t="s">
        <v>16</v>
      </c>
      <c r="P1666" t="s">
        <v>23</v>
      </c>
      <c r="Q1666">
        <v>64</v>
      </c>
      <c r="U1666" s="1" t="s">
        <v>706</v>
      </c>
      <c r="V1666" t="str">
        <f t="shared" si="375"/>
        <v>Tusso</v>
      </c>
      <c r="W1666">
        <f t="shared" si="376"/>
        <v>42.655000000000001</v>
      </c>
      <c r="X1666">
        <f t="shared" si="377"/>
        <v>5.94</v>
      </c>
      <c r="Y1666" t="str">
        <f t="shared" si="378"/>
        <v>Yes</v>
      </c>
      <c r="Z1666" t="str">
        <f t="shared" si="379"/>
        <v>No</v>
      </c>
      <c r="AA1666" t="str">
        <f t="shared" si="380"/>
        <v>Yes</v>
      </c>
      <c r="AB1666">
        <f t="shared" si="381"/>
        <v>1</v>
      </c>
      <c r="AC1666" t="str">
        <f t="shared" si="382"/>
        <v>No</v>
      </c>
      <c r="AD1666" t="str">
        <f t="shared" si="383"/>
        <v>Obesity</v>
      </c>
      <c r="AE1666" t="str">
        <f t="shared" si="384"/>
        <v>Prediabetes</v>
      </c>
      <c r="AF1666" t="str">
        <f t="shared" si="385"/>
        <v>23-Jul-1958</v>
      </c>
      <c r="AG1666" s="18">
        <f>VLOOKUP($U1666,$A1665:$Q$2344,13,FALSE)</f>
        <v>14692.67</v>
      </c>
      <c r="AH1666" t="str">
        <f t="shared" si="386"/>
        <v>tier - 2</v>
      </c>
      <c r="AI1666" t="str">
        <f t="shared" si="387"/>
        <v>tier - 1</v>
      </c>
      <c r="AJ1666" t="str">
        <f t="shared" si="388"/>
        <v>R1012</v>
      </c>
      <c r="AK1666">
        <f t="shared" si="389"/>
        <v>64</v>
      </c>
    </row>
    <row r="1667" spans="1:37" ht="15.6" x14ac:dyDescent="0.3">
      <c r="A1667" s="1" t="s">
        <v>705</v>
      </c>
      <c r="B1667" t="s">
        <v>4797</v>
      </c>
      <c r="C1667">
        <v>30.57</v>
      </c>
      <c r="D1667">
        <v>5.34</v>
      </c>
      <c r="E1667" t="s">
        <v>2380</v>
      </c>
      <c r="F1667" t="s">
        <v>2380</v>
      </c>
      <c r="G1667" t="s">
        <v>2381</v>
      </c>
      <c r="H1667">
        <v>1</v>
      </c>
      <c r="I1667" t="s">
        <v>2380</v>
      </c>
      <c r="J1667" t="s">
        <v>8344</v>
      </c>
      <c r="K1667" t="s">
        <v>8350</v>
      </c>
      <c r="L1667" t="s">
        <v>9889</v>
      </c>
      <c r="M1667" s="15">
        <v>14696.77</v>
      </c>
      <c r="N1667" t="s">
        <v>11</v>
      </c>
      <c r="O1667" t="s">
        <v>11</v>
      </c>
      <c r="P1667" t="s">
        <v>42</v>
      </c>
      <c r="Q1667">
        <v>40</v>
      </c>
      <c r="U1667" s="1" t="s">
        <v>705</v>
      </c>
      <c r="V1667" t="str">
        <f t="shared" ref="V1667:V1730" si="390">VLOOKUP($U1667,$A1666:$Q4009,2,FALSE)</f>
        <v>Johnson</v>
      </c>
      <c r="W1667">
        <f t="shared" ref="W1667:W1730" si="391">VLOOKUP($U1667,$A1666:$Q4009,3,FALSE)</f>
        <v>30.57</v>
      </c>
      <c r="X1667">
        <f t="shared" ref="X1667:X1730" si="392">VLOOKUP($U1667,$A1666:$Q4009,4,FALSE)</f>
        <v>5.34</v>
      </c>
      <c r="Y1667" t="str">
        <f t="shared" ref="Y1667:Y1730" si="393">VLOOKUP($U1667,$A1666:$Q4009,5,FALSE)</f>
        <v>No</v>
      </c>
      <c r="Z1667" t="str">
        <f t="shared" ref="Z1667:Z1730" si="394">VLOOKUP($U1667,$A1666:$Q4009,6,FALSE)</f>
        <v>No</v>
      </c>
      <c r="AA1667" t="str">
        <f t="shared" ref="AA1667:AA1730" si="395">VLOOKUP($U1667,$A1666:$Q4009,7,FALSE)</f>
        <v>Yes</v>
      </c>
      <c r="AB1667">
        <f t="shared" ref="AB1667:AB1730" si="396">VLOOKUP($U1667,$A1666:$Q4009,8,FALSE)</f>
        <v>1</v>
      </c>
      <c r="AC1667" t="str">
        <f t="shared" ref="AC1667:AC1730" si="397">VLOOKUP($U1667,$A1666:$Q4009,9,FALSE)</f>
        <v>No</v>
      </c>
      <c r="AD1667" t="str">
        <f t="shared" ref="AD1667:AD1730" si="398">VLOOKUP($U1667,$A1666:$Q4009,10,FALSE)</f>
        <v>Obesity</v>
      </c>
      <c r="AE1667" t="str">
        <f t="shared" ref="AE1667:AE1730" si="399">VLOOKUP($U1667,$A1666:$Q4009,11,FALSE)</f>
        <v>Normal</v>
      </c>
      <c r="AF1667" t="str">
        <f t="shared" ref="AF1667:AF1730" si="400">VLOOKUP($U1667,$A1666:$Q4009,12,FALSE)</f>
        <v>4-Sep-1982</v>
      </c>
      <c r="AG1667" s="18">
        <f>VLOOKUP($U1667,$A1666:$Q$2344,13,FALSE)</f>
        <v>14696.77</v>
      </c>
      <c r="AH1667" t="str">
        <f t="shared" ref="AH1667:AH1730" si="401">VLOOKUP($U1667,$A1666:$Q4009,14,FALSE)</f>
        <v>tier - 2</v>
      </c>
      <c r="AI1667" t="str">
        <f t="shared" ref="AI1667:AI1730" si="402">VLOOKUP($U1667,$A1666:$Q4009,15,FALSE)</f>
        <v>tier - 2</v>
      </c>
      <c r="AJ1667" t="str">
        <f t="shared" ref="AJ1667:AJ1730" si="403">VLOOKUP($U1667,$A1666:$Q4009,16,FALSE)</f>
        <v>R1011</v>
      </c>
      <c r="AK1667">
        <f t="shared" ref="AK1667:AK1730" si="404">VLOOKUP($U1667,$A1666:$Q4009,17,FALSE)</f>
        <v>40</v>
      </c>
    </row>
    <row r="1668" spans="1:37" ht="15.6" x14ac:dyDescent="0.3">
      <c r="A1668" s="1" t="s">
        <v>704</v>
      </c>
      <c r="B1668" t="s">
        <v>6200</v>
      </c>
      <c r="C1668">
        <v>17.7</v>
      </c>
      <c r="D1668">
        <v>6.38</v>
      </c>
      <c r="E1668" t="s">
        <v>2380</v>
      </c>
      <c r="F1668" t="s">
        <v>2380</v>
      </c>
      <c r="G1668" t="s">
        <v>2380</v>
      </c>
      <c r="H1668">
        <v>2</v>
      </c>
      <c r="I1668" t="s">
        <v>2380</v>
      </c>
      <c r="J1668" t="s">
        <v>8347</v>
      </c>
      <c r="K1668" t="s">
        <v>8349</v>
      </c>
      <c r="L1668" t="s">
        <v>9890</v>
      </c>
      <c r="M1668" s="15">
        <v>14711.74</v>
      </c>
      <c r="N1668" t="s">
        <v>11</v>
      </c>
      <c r="O1668" t="s">
        <v>11</v>
      </c>
      <c r="P1668" t="s">
        <v>23</v>
      </c>
      <c r="Q1668">
        <v>20</v>
      </c>
      <c r="U1668" s="1" t="s">
        <v>704</v>
      </c>
      <c r="V1668" t="str">
        <f t="shared" si="390"/>
        <v>Landry</v>
      </c>
      <c r="W1668">
        <f t="shared" si="391"/>
        <v>17.7</v>
      </c>
      <c r="X1668">
        <f t="shared" si="392"/>
        <v>6.38</v>
      </c>
      <c r="Y1668" t="str">
        <f t="shared" si="393"/>
        <v>No</v>
      </c>
      <c r="Z1668" t="str">
        <f t="shared" si="394"/>
        <v>No</v>
      </c>
      <c r="AA1668" t="str">
        <f t="shared" si="395"/>
        <v>No</v>
      </c>
      <c r="AB1668">
        <f t="shared" si="396"/>
        <v>2</v>
      </c>
      <c r="AC1668" t="str">
        <f t="shared" si="397"/>
        <v>No</v>
      </c>
      <c r="AD1668" t="str">
        <f t="shared" si="398"/>
        <v>Underweight</v>
      </c>
      <c r="AE1668" t="str">
        <f t="shared" si="399"/>
        <v>Prediabetes</v>
      </c>
      <c r="AF1668" t="str">
        <f t="shared" si="400"/>
        <v>24-Sep-2002</v>
      </c>
      <c r="AG1668" s="18">
        <f>VLOOKUP($U1668,$A1667:$Q$2344,13,FALSE)</f>
        <v>14711.74</v>
      </c>
      <c r="AH1668" t="str">
        <f t="shared" si="401"/>
        <v>tier - 2</v>
      </c>
      <c r="AI1668" t="str">
        <f t="shared" si="402"/>
        <v>tier - 2</v>
      </c>
      <c r="AJ1668" t="str">
        <f t="shared" si="403"/>
        <v>R1012</v>
      </c>
      <c r="AK1668">
        <f t="shared" si="404"/>
        <v>20</v>
      </c>
    </row>
    <row r="1669" spans="1:37" ht="15.6" x14ac:dyDescent="0.3">
      <c r="A1669" s="1" t="s">
        <v>703</v>
      </c>
      <c r="B1669" t="s">
        <v>6201</v>
      </c>
      <c r="C1669">
        <v>34.770000000000003</v>
      </c>
      <c r="D1669">
        <v>4.47</v>
      </c>
      <c r="E1669" t="s">
        <v>2380</v>
      </c>
      <c r="F1669" t="s">
        <v>2380</v>
      </c>
      <c r="G1669" t="s">
        <v>2380</v>
      </c>
      <c r="H1669">
        <v>1</v>
      </c>
      <c r="I1669" t="s">
        <v>2380</v>
      </c>
      <c r="J1669" t="s">
        <v>8344</v>
      </c>
      <c r="K1669" t="s">
        <v>8350</v>
      </c>
      <c r="L1669" t="s">
        <v>9891</v>
      </c>
      <c r="M1669" s="15">
        <v>14738.43</v>
      </c>
      <c r="N1669" t="s">
        <v>11</v>
      </c>
      <c r="O1669" t="s">
        <v>12</v>
      </c>
      <c r="P1669" t="s">
        <v>300</v>
      </c>
      <c r="Q1669">
        <v>60</v>
      </c>
      <c r="U1669" s="1" t="s">
        <v>703</v>
      </c>
      <c r="V1669" t="str">
        <f t="shared" si="390"/>
        <v>McDonald</v>
      </c>
      <c r="W1669">
        <f t="shared" si="391"/>
        <v>34.770000000000003</v>
      </c>
      <c r="X1669">
        <f t="shared" si="392"/>
        <v>4.47</v>
      </c>
      <c r="Y1669" t="str">
        <f t="shared" si="393"/>
        <v>No</v>
      </c>
      <c r="Z1669" t="str">
        <f t="shared" si="394"/>
        <v>No</v>
      </c>
      <c r="AA1669" t="str">
        <f t="shared" si="395"/>
        <v>No</v>
      </c>
      <c r="AB1669">
        <f t="shared" si="396"/>
        <v>1</v>
      </c>
      <c r="AC1669" t="str">
        <f t="shared" si="397"/>
        <v>No</v>
      </c>
      <c r="AD1669" t="str">
        <f t="shared" si="398"/>
        <v>Obesity</v>
      </c>
      <c r="AE1669" t="str">
        <f t="shared" si="399"/>
        <v>Normal</v>
      </c>
      <c r="AF1669" t="str">
        <f t="shared" si="400"/>
        <v>29-Jul-1962</v>
      </c>
      <c r="AG1669" s="18">
        <f>VLOOKUP($U1669,$A1668:$Q$2344,13,FALSE)</f>
        <v>14738.43</v>
      </c>
      <c r="AH1669" t="str">
        <f t="shared" si="401"/>
        <v>tier - 2</v>
      </c>
      <c r="AI1669" t="str">
        <f t="shared" si="402"/>
        <v>tier - 3</v>
      </c>
      <c r="AJ1669" t="str">
        <f t="shared" si="403"/>
        <v>R1021</v>
      </c>
      <c r="AK1669">
        <f t="shared" si="404"/>
        <v>60</v>
      </c>
    </row>
    <row r="1670" spans="1:37" ht="15.6" x14ac:dyDescent="0.3">
      <c r="A1670" s="1" t="s">
        <v>702</v>
      </c>
      <c r="B1670" t="s">
        <v>5140</v>
      </c>
      <c r="C1670">
        <v>16.88</v>
      </c>
      <c r="D1670">
        <v>9.9600000000000009</v>
      </c>
      <c r="E1670" t="s">
        <v>2380</v>
      </c>
      <c r="F1670" t="s">
        <v>2380</v>
      </c>
      <c r="G1670" t="s">
        <v>2380</v>
      </c>
      <c r="H1670">
        <v>0</v>
      </c>
      <c r="I1670" t="s">
        <v>2380</v>
      </c>
      <c r="J1670" t="s">
        <v>8347</v>
      </c>
      <c r="K1670" t="s">
        <v>8348</v>
      </c>
      <c r="L1670" t="s">
        <v>9892</v>
      </c>
      <c r="M1670" s="15">
        <v>14750.42</v>
      </c>
      <c r="N1670" t="s">
        <v>11</v>
      </c>
      <c r="O1670" t="s">
        <v>11</v>
      </c>
      <c r="P1670" t="s">
        <v>535</v>
      </c>
      <c r="Q1670">
        <v>57</v>
      </c>
      <c r="U1670" s="1" t="s">
        <v>702</v>
      </c>
      <c r="V1670" t="str">
        <f t="shared" si="390"/>
        <v>Dunlap</v>
      </c>
      <c r="W1670">
        <f t="shared" si="391"/>
        <v>16.88</v>
      </c>
      <c r="X1670">
        <f t="shared" si="392"/>
        <v>9.9600000000000009</v>
      </c>
      <c r="Y1670" t="str">
        <f t="shared" si="393"/>
        <v>No</v>
      </c>
      <c r="Z1670" t="str">
        <f t="shared" si="394"/>
        <v>No</v>
      </c>
      <c r="AA1670" t="str">
        <f t="shared" si="395"/>
        <v>No</v>
      </c>
      <c r="AB1670">
        <f t="shared" si="396"/>
        <v>0</v>
      </c>
      <c r="AC1670" t="str">
        <f t="shared" si="397"/>
        <v>No</v>
      </c>
      <c r="AD1670" t="str">
        <f t="shared" si="398"/>
        <v>Underweight</v>
      </c>
      <c r="AE1670" t="str">
        <f t="shared" si="399"/>
        <v>Diabetes</v>
      </c>
      <c r="AF1670" t="str">
        <f t="shared" si="400"/>
        <v>27-Jul-1965</v>
      </c>
      <c r="AG1670" s="18">
        <f>VLOOKUP($U1670,$A1669:$Q$2344,13,FALSE)</f>
        <v>14750.42</v>
      </c>
      <c r="AH1670" t="str">
        <f t="shared" si="401"/>
        <v>tier - 2</v>
      </c>
      <c r="AI1670" t="str">
        <f t="shared" si="402"/>
        <v>tier - 2</v>
      </c>
      <c r="AJ1670" t="str">
        <f t="shared" si="403"/>
        <v>R1026</v>
      </c>
      <c r="AK1670">
        <f t="shared" si="404"/>
        <v>57</v>
      </c>
    </row>
    <row r="1671" spans="1:37" ht="15.6" x14ac:dyDescent="0.3">
      <c r="A1671" s="1" t="s">
        <v>701</v>
      </c>
      <c r="B1671" t="s">
        <v>6202</v>
      </c>
      <c r="C1671">
        <v>40.26</v>
      </c>
      <c r="D1671">
        <v>9.92</v>
      </c>
      <c r="E1671" t="s">
        <v>2381</v>
      </c>
      <c r="F1671" t="s">
        <v>2380</v>
      </c>
      <c r="G1671" t="s">
        <v>2380</v>
      </c>
      <c r="H1671">
        <v>0</v>
      </c>
      <c r="I1671" t="s">
        <v>2380</v>
      </c>
      <c r="J1671" t="s">
        <v>8344</v>
      </c>
      <c r="K1671" t="s">
        <v>8348</v>
      </c>
      <c r="L1671" t="s">
        <v>9893</v>
      </c>
      <c r="M1671" s="15">
        <v>14819</v>
      </c>
      <c r="N1671" t="s">
        <v>11</v>
      </c>
      <c r="O1671" t="s">
        <v>12</v>
      </c>
      <c r="P1671" t="s">
        <v>249</v>
      </c>
      <c r="Q1671">
        <v>47</v>
      </c>
      <c r="U1671" s="1" t="s">
        <v>701</v>
      </c>
      <c r="V1671" t="str">
        <f t="shared" si="390"/>
        <v>Larue</v>
      </c>
      <c r="W1671">
        <f t="shared" si="391"/>
        <v>40.26</v>
      </c>
      <c r="X1671">
        <f t="shared" si="392"/>
        <v>9.92</v>
      </c>
      <c r="Y1671" t="str">
        <f t="shared" si="393"/>
        <v>Yes</v>
      </c>
      <c r="Z1671" t="str">
        <f t="shared" si="394"/>
        <v>No</v>
      </c>
      <c r="AA1671" t="str">
        <f t="shared" si="395"/>
        <v>No</v>
      </c>
      <c r="AB1671">
        <f t="shared" si="396"/>
        <v>0</v>
      </c>
      <c r="AC1671" t="str">
        <f t="shared" si="397"/>
        <v>No</v>
      </c>
      <c r="AD1671" t="str">
        <f t="shared" si="398"/>
        <v>Obesity</v>
      </c>
      <c r="AE1671" t="str">
        <f t="shared" si="399"/>
        <v>Diabetes</v>
      </c>
      <c r="AF1671" t="str">
        <f t="shared" si="400"/>
        <v>10-Dec-1975</v>
      </c>
      <c r="AG1671" s="18">
        <f>VLOOKUP($U1671,$A1670:$Q$2344,13,FALSE)</f>
        <v>14819</v>
      </c>
      <c r="AH1671" t="str">
        <f t="shared" si="401"/>
        <v>tier - 2</v>
      </c>
      <c r="AI1671" t="str">
        <f t="shared" si="402"/>
        <v>tier - 3</v>
      </c>
      <c r="AJ1671" t="str">
        <f t="shared" si="403"/>
        <v>R1023</v>
      </c>
      <c r="AK1671">
        <f t="shared" si="404"/>
        <v>47</v>
      </c>
    </row>
    <row r="1672" spans="1:37" ht="15.6" x14ac:dyDescent="0.3">
      <c r="A1672" s="1" t="s">
        <v>700</v>
      </c>
      <c r="B1672" t="s">
        <v>5832</v>
      </c>
      <c r="C1672">
        <v>25.6</v>
      </c>
      <c r="D1672">
        <v>6.03</v>
      </c>
      <c r="E1672" t="s">
        <v>2380</v>
      </c>
      <c r="F1672" t="s">
        <v>2380</v>
      </c>
      <c r="G1672" t="s">
        <v>2381</v>
      </c>
      <c r="H1672">
        <v>1</v>
      </c>
      <c r="I1672" t="s">
        <v>2380</v>
      </c>
      <c r="J1672" t="s">
        <v>8345</v>
      </c>
      <c r="K1672" t="s">
        <v>8349</v>
      </c>
      <c r="L1672" t="s">
        <v>8839</v>
      </c>
      <c r="M1672" s="15">
        <v>14839.34</v>
      </c>
      <c r="N1672" t="s">
        <v>11</v>
      </c>
      <c r="O1672" t="s">
        <v>12</v>
      </c>
      <c r="P1672" t="s">
        <v>535</v>
      </c>
      <c r="Q1672">
        <v>43</v>
      </c>
      <c r="U1672" s="1" t="s">
        <v>700</v>
      </c>
      <c r="V1672" t="str">
        <f t="shared" si="390"/>
        <v>Hodge</v>
      </c>
      <c r="W1672">
        <f t="shared" si="391"/>
        <v>25.6</v>
      </c>
      <c r="X1672">
        <f t="shared" si="392"/>
        <v>6.03</v>
      </c>
      <c r="Y1672" t="str">
        <f t="shared" si="393"/>
        <v>No</v>
      </c>
      <c r="Z1672" t="str">
        <f t="shared" si="394"/>
        <v>No</v>
      </c>
      <c r="AA1672" t="str">
        <f t="shared" si="395"/>
        <v>Yes</v>
      </c>
      <c r="AB1672">
        <f t="shared" si="396"/>
        <v>1</v>
      </c>
      <c r="AC1672" t="str">
        <f t="shared" si="397"/>
        <v>No</v>
      </c>
      <c r="AD1672" t="str">
        <f t="shared" si="398"/>
        <v>Over weight</v>
      </c>
      <c r="AE1672" t="str">
        <f t="shared" si="399"/>
        <v>Prediabetes</v>
      </c>
      <c r="AF1672" t="str">
        <f t="shared" si="400"/>
        <v>18-Oct-1979</v>
      </c>
      <c r="AG1672" s="18">
        <f>VLOOKUP($U1672,$A1671:$Q$2344,13,FALSE)</f>
        <v>14839.34</v>
      </c>
      <c r="AH1672" t="str">
        <f t="shared" si="401"/>
        <v>tier - 2</v>
      </c>
      <c r="AI1672" t="str">
        <f t="shared" si="402"/>
        <v>tier - 3</v>
      </c>
      <c r="AJ1672" t="str">
        <f t="shared" si="403"/>
        <v>R1026</v>
      </c>
      <c r="AK1672">
        <f t="shared" si="404"/>
        <v>43</v>
      </c>
    </row>
    <row r="1673" spans="1:37" ht="15.6" x14ac:dyDescent="0.3">
      <c r="A1673" s="1" t="s">
        <v>699</v>
      </c>
      <c r="B1673" t="s">
        <v>5505</v>
      </c>
      <c r="C1673">
        <v>33.549999999999997</v>
      </c>
      <c r="D1673">
        <v>10.9</v>
      </c>
      <c r="E1673" t="s">
        <v>2381</v>
      </c>
      <c r="F1673" t="s">
        <v>2380</v>
      </c>
      <c r="G1673" t="s">
        <v>2380</v>
      </c>
      <c r="H1673">
        <v>0</v>
      </c>
      <c r="I1673" t="s">
        <v>2380</v>
      </c>
      <c r="J1673" t="s">
        <v>8344</v>
      </c>
      <c r="K1673" t="s">
        <v>8348</v>
      </c>
      <c r="L1673" t="s">
        <v>9894</v>
      </c>
      <c r="M1673" s="15">
        <v>14843.96</v>
      </c>
      <c r="N1673" t="s">
        <v>11</v>
      </c>
      <c r="O1673" t="s">
        <v>12</v>
      </c>
      <c r="P1673" t="s">
        <v>535</v>
      </c>
      <c r="Q1673">
        <v>42</v>
      </c>
      <c r="U1673" s="1" t="s">
        <v>699</v>
      </c>
      <c r="V1673" t="str">
        <f t="shared" si="390"/>
        <v>Marcus</v>
      </c>
      <c r="W1673">
        <f t="shared" si="391"/>
        <v>33.549999999999997</v>
      </c>
      <c r="X1673">
        <f t="shared" si="392"/>
        <v>10.9</v>
      </c>
      <c r="Y1673" t="str">
        <f t="shared" si="393"/>
        <v>Yes</v>
      </c>
      <c r="Z1673" t="str">
        <f t="shared" si="394"/>
        <v>No</v>
      </c>
      <c r="AA1673" t="str">
        <f t="shared" si="395"/>
        <v>No</v>
      </c>
      <c r="AB1673">
        <f t="shared" si="396"/>
        <v>0</v>
      </c>
      <c r="AC1673" t="str">
        <f t="shared" si="397"/>
        <v>No</v>
      </c>
      <c r="AD1673" t="str">
        <f t="shared" si="398"/>
        <v>Obesity</v>
      </c>
      <c r="AE1673" t="str">
        <f t="shared" si="399"/>
        <v>Diabetes</v>
      </c>
      <c r="AF1673" t="str">
        <f t="shared" si="400"/>
        <v>5-Jun-1981</v>
      </c>
      <c r="AG1673" s="18">
        <f>VLOOKUP($U1673,$A1672:$Q$2344,13,FALSE)</f>
        <v>14843.96</v>
      </c>
      <c r="AH1673" t="str">
        <f t="shared" si="401"/>
        <v>tier - 2</v>
      </c>
      <c r="AI1673" t="str">
        <f t="shared" si="402"/>
        <v>tier - 3</v>
      </c>
      <c r="AJ1673" t="str">
        <f t="shared" si="403"/>
        <v>R1026</v>
      </c>
      <c r="AK1673">
        <f t="shared" si="404"/>
        <v>42</v>
      </c>
    </row>
    <row r="1674" spans="1:37" ht="15.6" x14ac:dyDescent="0.3">
      <c r="A1674" s="1" t="s">
        <v>698</v>
      </c>
      <c r="B1674" t="s">
        <v>6203</v>
      </c>
      <c r="C1674">
        <v>16.690000000000001</v>
      </c>
      <c r="D1674">
        <v>10.66</v>
      </c>
      <c r="E1674" t="s">
        <v>2380</v>
      </c>
      <c r="F1674" t="s">
        <v>2380</v>
      </c>
      <c r="G1674" t="s">
        <v>2380</v>
      </c>
      <c r="H1674">
        <v>0</v>
      </c>
      <c r="I1674" t="s">
        <v>2380</v>
      </c>
      <c r="J1674" t="s">
        <v>8347</v>
      </c>
      <c r="K1674" t="s">
        <v>8348</v>
      </c>
      <c r="L1674" t="s">
        <v>9895</v>
      </c>
      <c r="M1674" s="15">
        <v>14847.63</v>
      </c>
      <c r="N1674" t="s">
        <v>11</v>
      </c>
      <c r="O1674" t="s">
        <v>11</v>
      </c>
      <c r="P1674" t="s">
        <v>249</v>
      </c>
      <c r="Q1674">
        <v>52</v>
      </c>
      <c r="U1674" s="1" t="s">
        <v>698</v>
      </c>
      <c r="V1674" t="str">
        <f t="shared" si="390"/>
        <v>Daubert</v>
      </c>
      <c r="W1674">
        <f t="shared" si="391"/>
        <v>16.690000000000001</v>
      </c>
      <c r="X1674">
        <f t="shared" si="392"/>
        <v>10.66</v>
      </c>
      <c r="Y1674" t="str">
        <f t="shared" si="393"/>
        <v>No</v>
      </c>
      <c r="Z1674" t="str">
        <f t="shared" si="394"/>
        <v>No</v>
      </c>
      <c r="AA1674" t="str">
        <f t="shared" si="395"/>
        <v>No</v>
      </c>
      <c r="AB1674">
        <f t="shared" si="396"/>
        <v>0</v>
      </c>
      <c r="AC1674" t="str">
        <f t="shared" si="397"/>
        <v>No</v>
      </c>
      <c r="AD1674" t="str">
        <f t="shared" si="398"/>
        <v>Underweight</v>
      </c>
      <c r="AE1674" t="str">
        <f t="shared" si="399"/>
        <v>Diabetes</v>
      </c>
      <c r="AF1674" t="str">
        <f t="shared" si="400"/>
        <v>11-Nov-1970</v>
      </c>
      <c r="AG1674" s="18">
        <f>VLOOKUP($U1674,$A1673:$Q$2344,13,FALSE)</f>
        <v>14847.63</v>
      </c>
      <c r="AH1674" t="str">
        <f t="shared" si="401"/>
        <v>tier - 2</v>
      </c>
      <c r="AI1674" t="str">
        <f t="shared" si="402"/>
        <v>tier - 2</v>
      </c>
      <c r="AJ1674" t="str">
        <f t="shared" si="403"/>
        <v>R1023</v>
      </c>
      <c r="AK1674">
        <f t="shared" si="404"/>
        <v>52</v>
      </c>
    </row>
    <row r="1675" spans="1:37" ht="15.6" x14ac:dyDescent="0.3">
      <c r="A1675" s="1" t="s">
        <v>697</v>
      </c>
      <c r="B1675" t="s">
        <v>6204</v>
      </c>
      <c r="C1675">
        <v>19.95</v>
      </c>
      <c r="D1675">
        <v>4.05</v>
      </c>
      <c r="E1675" t="s">
        <v>2380</v>
      </c>
      <c r="F1675" t="s">
        <v>2380</v>
      </c>
      <c r="G1675" t="s">
        <v>2380</v>
      </c>
      <c r="H1675">
        <v>1</v>
      </c>
      <c r="I1675" t="s">
        <v>2380</v>
      </c>
      <c r="J1675" t="s">
        <v>8346</v>
      </c>
      <c r="K1675" t="s">
        <v>8350</v>
      </c>
      <c r="L1675" t="s">
        <v>9896</v>
      </c>
      <c r="M1675" s="15">
        <v>14901.52</v>
      </c>
      <c r="N1675" t="s">
        <v>11</v>
      </c>
      <c r="O1675" t="s">
        <v>11</v>
      </c>
      <c r="P1675" t="s">
        <v>247</v>
      </c>
      <c r="Q1675">
        <v>64</v>
      </c>
      <c r="U1675" s="1" t="s">
        <v>697</v>
      </c>
      <c r="V1675" t="str">
        <f t="shared" si="390"/>
        <v>Close</v>
      </c>
      <c r="W1675">
        <f t="shared" si="391"/>
        <v>19.95</v>
      </c>
      <c r="X1675">
        <f t="shared" si="392"/>
        <v>4.05</v>
      </c>
      <c r="Y1675" t="str">
        <f t="shared" si="393"/>
        <v>No</v>
      </c>
      <c r="Z1675" t="str">
        <f t="shared" si="394"/>
        <v>No</v>
      </c>
      <c r="AA1675" t="str">
        <f t="shared" si="395"/>
        <v>No</v>
      </c>
      <c r="AB1675">
        <f t="shared" si="396"/>
        <v>1</v>
      </c>
      <c r="AC1675" t="str">
        <f t="shared" si="397"/>
        <v>No</v>
      </c>
      <c r="AD1675" t="str">
        <f t="shared" si="398"/>
        <v>Normal weight</v>
      </c>
      <c r="AE1675" t="str">
        <f t="shared" si="399"/>
        <v>Normal</v>
      </c>
      <c r="AF1675" t="str">
        <f t="shared" si="400"/>
        <v>17-Oct-1958</v>
      </c>
      <c r="AG1675" s="18">
        <f>VLOOKUP($U1675,$A1674:$Q$2344,13,FALSE)</f>
        <v>14901.52</v>
      </c>
      <c r="AH1675" t="str">
        <f t="shared" si="401"/>
        <v>tier - 2</v>
      </c>
      <c r="AI1675" t="str">
        <f t="shared" si="402"/>
        <v>tier - 2</v>
      </c>
      <c r="AJ1675" t="str">
        <f t="shared" si="403"/>
        <v>R1024</v>
      </c>
      <c r="AK1675">
        <f t="shared" si="404"/>
        <v>64</v>
      </c>
    </row>
    <row r="1676" spans="1:37" ht="15.6" x14ac:dyDescent="0.3">
      <c r="A1676" s="1" t="s">
        <v>696</v>
      </c>
      <c r="B1676" t="s">
        <v>6205</v>
      </c>
      <c r="C1676">
        <v>17.55</v>
      </c>
      <c r="D1676">
        <v>4.2300000000000004</v>
      </c>
      <c r="E1676" t="s">
        <v>2380</v>
      </c>
      <c r="F1676" t="s">
        <v>2380</v>
      </c>
      <c r="G1676" t="s">
        <v>2380</v>
      </c>
      <c r="H1676">
        <v>2</v>
      </c>
      <c r="I1676" t="s">
        <v>2380</v>
      </c>
      <c r="J1676" t="s">
        <v>8347</v>
      </c>
      <c r="K1676" t="s">
        <v>8350</v>
      </c>
      <c r="L1676" t="s">
        <v>9897</v>
      </c>
      <c r="M1676" s="15">
        <v>14908.27</v>
      </c>
      <c r="N1676" t="s">
        <v>11</v>
      </c>
      <c r="O1676" t="s">
        <v>16</v>
      </c>
      <c r="P1676" t="s">
        <v>42</v>
      </c>
      <c r="Q1676">
        <v>41</v>
      </c>
      <c r="U1676" s="1" t="s">
        <v>696</v>
      </c>
      <c r="V1676" t="str">
        <f t="shared" si="390"/>
        <v>Roels</v>
      </c>
      <c r="W1676">
        <f t="shared" si="391"/>
        <v>17.55</v>
      </c>
      <c r="X1676">
        <f t="shared" si="392"/>
        <v>4.2300000000000004</v>
      </c>
      <c r="Y1676" t="str">
        <f t="shared" si="393"/>
        <v>No</v>
      </c>
      <c r="Z1676" t="str">
        <f t="shared" si="394"/>
        <v>No</v>
      </c>
      <c r="AA1676" t="str">
        <f t="shared" si="395"/>
        <v>No</v>
      </c>
      <c r="AB1676">
        <f t="shared" si="396"/>
        <v>2</v>
      </c>
      <c r="AC1676" t="str">
        <f t="shared" si="397"/>
        <v>No</v>
      </c>
      <c r="AD1676" t="str">
        <f t="shared" si="398"/>
        <v>Underweight</v>
      </c>
      <c r="AE1676" t="str">
        <f t="shared" si="399"/>
        <v>Normal</v>
      </c>
      <c r="AF1676" t="str">
        <f t="shared" si="400"/>
        <v>4-Jul-1981</v>
      </c>
      <c r="AG1676" s="18">
        <f>VLOOKUP($U1676,$A1675:$Q$2344,13,FALSE)</f>
        <v>14908.27</v>
      </c>
      <c r="AH1676" t="str">
        <f t="shared" si="401"/>
        <v>tier - 2</v>
      </c>
      <c r="AI1676" t="str">
        <f t="shared" si="402"/>
        <v>tier - 1</v>
      </c>
      <c r="AJ1676" t="str">
        <f t="shared" si="403"/>
        <v>R1011</v>
      </c>
      <c r="AK1676">
        <f t="shared" si="404"/>
        <v>41</v>
      </c>
    </row>
    <row r="1677" spans="1:37" ht="15.6" x14ac:dyDescent="0.3">
      <c r="A1677" s="1" t="s">
        <v>695</v>
      </c>
      <c r="B1677" t="s">
        <v>6206</v>
      </c>
      <c r="C1677">
        <v>22.01</v>
      </c>
      <c r="D1677">
        <v>5.01</v>
      </c>
      <c r="E1677" t="s">
        <v>2380</v>
      </c>
      <c r="F1677" t="s">
        <v>2380</v>
      </c>
      <c r="G1677" t="s">
        <v>2380</v>
      </c>
      <c r="H1677">
        <v>1</v>
      </c>
      <c r="I1677" t="s">
        <v>2380</v>
      </c>
      <c r="J1677" t="s">
        <v>8346</v>
      </c>
      <c r="K1677" t="s">
        <v>8350</v>
      </c>
      <c r="L1677" t="s">
        <v>9525</v>
      </c>
      <c r="M1677" s="15">
        <v>14926.97</v>
      </c>
      <c r="N1677" t="s">
        <v>11</v>
      </c>
      <c r="O1677" t="s">
        <v>11</v>
      </c>
      <c r="P1677" t="s">
        <v>23</v>
      </c>
      <c r="Q1677">
        <v>54</v>
      </c>
      <c r="U1677" s="1" t="s">
        <v>695</v>
      </c>
      <c r="V1677" t="str">
        <f t="shared" si="390"/>
        <v>Venosky</v>
      </c>
      <c r="W1677">
        <f t="shared" si="391"/>
        <v>22.01</v>
      </c>
      <c r="X1677">
        <f t="shared" si="392"/>
        <v>5.01</v>
      </c>
      <c r="Y1677" t="str">
        <f t="shared" si="393"/>
        <v>No</v>
      </c>
      <c r="Z1677" t="str">
        <f t="shared" si="394"/>
        <v>No</v>
      </c>
      <c r="AA1677" t="str">
        <f t="shared" si="395"/>
        <v>No</v>
      </c>
      <c r="AB1677">
        <f t="shared" si="396"/>
        <v>1</v>
      </c>
      <c r="AC1677" t="str">
        <f t="shared" si="397"/>
        <v>No</v>
      </c>
      <c r="AD1677" t="str">
        <f t="shared" si="398"/>
        <v>Normal weight</v>
      </c>
      <c r="AE1677" t="str">
        <f t="shared" si="399"/>
        <v>Normal</v>
      </c>
      <c r="AF1677" t="str">
        <f t="shared" si="400"/>
        <v>8-Nov-1968</v>
      </c>
      <c r="AG1677" s="18">
        <f>VLOOKUP($U1677,$A1676:$Q$2344,13,FALSE)</f>
        <v>14926.97</v>
      </c>
      <c r="AH1677" t="str">
        <f t="shared" si="401"/>
        <v>tier - 2</v>
      </c>
      <c r="AI1677" t="str">
        <f t="shared" si="402"/>
        <v>tier - 2</v>
      </c>
      <c r="AJ1677" t="str">
        <f t="shared" si="403"/>
        <v>R1012</v>
      </c>
      <c r="AK1677">
        <f t="shared" si="404"/>
        <v>54</v>
      </c>
    </row>
    <row r="1678" spans="1:37" ht="15.6" x14ac:dyDescent="0.3">
      <c r="A1678" s="1" t="s">
        <v>694</v>
      </c>
      <c r="B1678" t="s">
        <v>6207</v>
      </c>
      <c r="C1678">
        <v>41.8</v>
      </c>
      <c r="D1678">
        <v>5.82</v>
      </c>
      <c r="E1678" t="s">
        <v>2381</v>
      </c>
      <c r="F1678" t="s">
        <v>2380</v>
      </c>
      <c r="G1678" t="s">
        <v>2381</v>
      </c>
      <c r="H1678">
        <v>1</v>
      </c>
      <c r="I1678" t="s">
        <v>2380</v>
      </c>
      <c r="J1678" t="s">
        <v>8344</v>
      </c>
      <c r="K1678" t="s">
        <v>8349</v>
      </c>
      <c r="L1678" t="s">
        <v>9898</v>
      </c>
      <c r="M1678" s="15">
        <v>14945.34</v>
      </c>
      <c r="N1678" t="s">
        <v>11</v>
      </c>
      <c r="O1678" t="s">
        <v>16</v>
      </c>
      <c r="P1678" t="s">
        <v>300</v>
      </c>
      <c r="Q1678">
        <v>60</v>
      </c>
      <c r="U1678" s="1" t="s">
        <v>694</v>
      </c>
      <c r="V1678" t="str">
        <f t="shared" si="390"/>
        <v>Gosnell</v>
      </c>
      <c r="W1678">
        <f t="shared" si="391"/>
        <v>41.8</v>
      </c>
      <c r="X1678">
        <f t="shared" si="392"/>
        <v>5.82</v>
      </c>
      <c r="Y1678" t="str">
        <f t="shared" si="393"/>
        <v>Yes</v>
      </c>
      <c r="Z1678" t="str">
        <f t="shared" si="394"/>
        <v>No</v>
      </c>
      <c r="AA1678" t="str">
        <f t="shared" si="395"/>
        <v>Yes</v>
      </c>
      <c r="AB1678">
        <f t="shared" si="396"/>
        <v>1</v>
      </c>
      <c r="AC1678" t="str">
        <f t="shared" si="397"/>
        <v>No</v>
      </c>
      <c r="AD1678" t="str">
        <f t="shared" si="398"/>
        <v>Obesity</v>
      </c>
      <c r="AE1678" t="str">
        <f t="shared" si="399"/>
        <v>Prediabetes</v>
      </c>
      <c r="AF1678" t="str">
        <f t="shared" si="400"/>
        <v>29-Nov-1962</v>
      </c>
      <c r="AG1678" s="18">
        <f>VLOOKUP($U1678,$A1677:$Q$2344,13,FALSE)</f>
        <v>14945.34</v>
      </c>
      <c r="AH1678" t="str">
        <f t="shared" si="401"/>
        <v>tier - 2</v>
      </c>
      <c r="AI1678" t="str">
        <f t="shared" si="402"/>
        <v>tier - 1</v>
      </c>
      <c r="AJ1678" t="str">
        <f t="shared" si="403"/>
        <v>R1021</v>
      </c>
      <c r="AK1678">
        <f t="shared" si="404"/>
        <v>60</v>
      </c>
    </row>
    <row r="1679" spans="1:37" ht="15.6" x14ac:dyDescent="0.3">
      <c r="A1679" s="1" t="s">
        <v>693</v>
      </c>
      <c r="B1679" t="s">
        <v>6208</v>
      </c>
      <c r="C1679">
        <v>19.170000000000002</v>
      </c>
      <c r="D1679">
        <v>7.94</v>
      </c>
      <c r="E1679" t="s">
        <v>2380</v>
      </c>
      <c r="F1679" t="s">
        <v>2380</v>
      </c>
      <c r="G1679" t="s">
        <v>2380</v>
      </c>
      <c r="H1679">
        <v>0</v>
      </c>
      <c r="I1679" t="s">
        <v>2380</v>
      </c>
      <c r="J1679" t="s">
        <v>8346</v>
      </c>
      <c r="K1679" t="s">
        <v>8348</v>
      </c>
      <c r="L1679" t="s">
        <v>9872</v>
      </c>
      <c r="M1679" s="15">
        <v>14988.43</v>
      </c>
      <c r="N1679" t="s">
        <v>11</v>
      </c>
      <c r="O1679" t="s">
        <v>12</v>
      </c>
      <c r="P1679" t="s">
        <v>42</v>
      </c>
      <c r="Q1679">
        <v>64</v>
      </c>
      <c r="U1679" s="1" t="s">
        <v>693</v>
      </c>
      <c r="V1679" t="str">
        <f t="shared" si="390"/>
        <v>Chewning-Kulick</v>
      </c>
      <c r="W1679">
        <f t="shared" si="391"/>
        <v>19.170000000000002</v>
      </c>
      <c r="X1679">
        <f t="shared" si="392"/>
        <v>7.94</v>
      </c>
      <c r="Y1679" t="str">
        <f t="shared" si="393"/>
        <v>No</v>
      </c>
      <c r="Z1679" t="str">
        <f t="shared" si="394"/>
        <v>No</v>
      </c>
      <c r="AA1679" t="str">
        <f t="shared" si="395"/>
        <v>No</v>
      </c>
      <c r="AB1679">
        <f t="shared" si="396"/>
        <v>0</v>
      </c>
      <c r="AC1679" t="str">
        <f t="shared" si="397"/>
        <v>No</v>
      </c>
      <c r="AD1679" t="str">
        <f t="shared" si="398"/>
        <v>Normal weight</v>
      </c>
      <c r="AE1679" t="str">
        <f t="shared" si="399"/>
        <v>Diabetes</v>
      </c>
      <c r="AF1679" t="str">
        <f t="shared" si="400"/>
        <v>29-Jul-1958</v>
      </c>
      <c r="AG1679" s="18">
        <f>VLOOKUP($U1679,$A1678:$Q$2344,13,FALSE)</f>
        <v>14988.43</v>
      </c>
      <c r="AH1679" t="str">
        <f t="shared" si="401"/>
        <v>tier - 2</v>
      </c>
      <c r="AI1679" t="str">
        <f t="shared" si="402"/>
        <v>tier - 3</v>
      </c>
      <c r="AJ1679" t="str">
        <f t="shared" si="403"/>
        <v>R1011</v>
      </c>
      <c r="AK1679">
        <f t="shared" si="404"/>
        <v>64</v>
      </c>
    </row>
    <row r="1680" spans="1:37" ht="15.6" x14ac:dyDescent="0.3">
      <c r="A1680" s="1" t="s">
        <v>692</v>
      </c>
      <c r="B1680" t="s">
        <v>5806</v>
      </c>
      <c r="C1680">
        <v>32.799999999999997</v>
      </c>
      <c r="D1680">
        <v>6.16</v>
      </c>
      <c r="E1680" t="s">
        <v>2381</v>
      </c>
      <c r="F1680" t="s">
        <v>2380</v>
      </c>
      <c r="G1680" t="s">
        <v>2381</v>
      </c>
      <c r="H1680">
        <v>1</v>
      </c>
      <c r="I1680" t="s">
        <v>2380</v>
      </c>
      <c r="J1680" t="s">
        <v>8344</v>
      </c>
      <c r="K1680" t="s">
        <v>8349</v>
      </c>
      <c r="L1680" t="s">
        <v>9899</v>
      </c>
      <c r="M1680" s="15">
        <v>15006.58</v>
      </c>
      <c r="N1680" t="s">
        <v>11</v>
      </c>
      <c r="O1680" t="s">
        <v>11</v>
      </c>
      <c r="P1680" t="s">
        <v>247</v>
      </c>
      <c r="Q1680">
        <v>27</v>
      </c>
      <c r="U1680" s="1" t="s">
        <v>692</v>
      </c>
      <c r="V1680" t="str">
        <f t="shared" si="390"/>
        <v>McCarron</v>
      </c>
      <c r="W1680">
        <f t="shared" si="391"/>
        <v>32.799999999999997</v>
      </c>
      <c r="X1680">
        <f t="shared" si="392"/>
        <v>6.16</v>
      </c>
      <c r="Y1680" t="str">
        <f t="shared" si="393"/>
        <v>Yes</v>
      </c>
      <c r="Z1680" t="str">
        <f t="shared" si="394"/>
        <v>No</v>
      </c>
      <c r="AA1680" t="str">
        <f t="shared" si="395"/>
        <v>Yes</v>
      </c>
      <c r="AB1680">
        <f t="shared" si="396"/>
        <v>1</v>
      </c>
      <c r="AC1680" t="str">
        <f t="shared" si="397"/>
        <v>No</v>
      </c>
      <c r="AD1680" t="str">
        <f t="shared" si="398"/>
        <v>Obesity</v>
      </c>
      <c r="AE1680" t="str">
        <f t="shared" si="399"/>
        <v>Prediabetes</v>
      </c>
      <c r="AF1680" t="str">
        <f t="shared" si="400"/>
        <v>2-Aug-1995</v>
      </c>
      <c r="AG1680" s="18">
        <f>VLOOKUP($U1680,$A1679:$Q$2344,13,FALSE)</f>
        <v>15006.58</v>
      </c>
      <c r="AH1680" t="str">
        <f t="shared" si="401"/>
        <v>tier - 2</v>
      </c>
      <c r="AI1680" t="str">
        <f t="shared" si="402"/>
        <v>tier - 2</v>
      </c>
      <c r="AJ1680" t="str">
        <f t="shared" si="403"/>
        <v>R1024</v>
      </c>
      <c r="AK1680">
        <f t="shared" si="404"/>
        <v>27</v>
      </c>
    </row>
    <row r="1681" spans="1:37" ht="15.6" x14ac:dyDescent="0.3">
      <c r="A1681" s="1" t="s">
        <v>691</v>
      </c>
      <c r="B1681" t="s">
        <v>6209</v>
      </c>
      <c r="C1681">
        <v>35.814999999999998</v>
      </c>
      <c r="D1681">
        <v>4.1500000000000004</v>
      </c>
      <c r="E1681" t="s">
        <v>2380</v>
      </c>
      <c r="F1681" t="s">
        <v>2380</v>
      </c>
      <c r="G1681" t="s">
        <v>2380</v>
      </c>
      <c r="H1681">
        <v>1</v>
      </c>
      <c r="I1681" t="s">
        <v>2380</v>
      </c>
      <c r="J1681" t="s">
        <v>8344</v>
      </c>
      <c r="K1681" t="s">
        <v>8350</v>
      </c>
      <c r="L1681" t="s">
        <v>9900</v>
      </c>
      <c r="M1681" s="15">
        <v>15019.76</v>
      </c>
      <c r="N1681" t="s">
        <v>11</v>
      </c>
      <c r="O1681" t="s">
        <v>11</v>
      </c>
      <c r="P1681" t="s">
        <v>23</v>
      </c>
      <c r="Q1681">
        <v>62</v>
      </c>
      <c r="U1681" s="1" t="s">
        <v>691</v>
      </c>
      <c r="V1681" t="str">
        <f t="shared" si="390"/>
        <v>Manion</v>
      </c>
      <c r="W1681">
        <f t="shared" si="391"/>
        <v>35.814999999999998</v>
      </c>
      <c r="X1681">
        <f t="shared" si="392"/>
        <v>4.1500000000000004</v>
      </c>
      <c r="Y1681" t="str">
        <f t="shared" si="393"/>
        <v>No</v>
      </c>
      <c r="Z1681" t="str">
        <f t="shared" si="394"/>
        <v>No</v>
      </c>
      <c r="AA1681" t="str">
        <f t="shared" si="395"/>
        <v>No</v>
      </c>
      <c r="AB1681">
        <f t="shared" si="396"/>
        <v>1</v>
      </c>
      <c r="AC1681" t="str">
        <f t="shared" si="397"/>
        <v>No</v>
      </c>
      <c r="AD1681" t="str">
        <f t="shared" si="398"/>
        <v>Obesity</v>
      </c>
      <c r="AE1681" t="str">
        <f t="shared" si="399"/>
        <v>Normal</v>
      </c>
      <c r="AF1681" t="str">
        <f t="shared" si="400"/>
        <v>8-Aug-1960</v>
      </c>
      <c r="AG1681" s="18">
        <f>VLOOKUP($U1681,$A1680:$Q$2344,13,FALSE)</f>
        <v>15019.76</v>
      </c>
      <c r="AH1681" t="str">
        <f t="shared" si="401"/>
        <v>tier - 2</v>
      </c>
      <c r="AI1681" t="str">
        <f t="shared" si="402"/>
        <v>tier - 2</v>
      </c>
      <c r="AJ1681" t="str">
        <f t="shared" si="403"/>
        <v>R1012</v>
      </c>
      <c r="AK1681">
        <f t="shared" si="404"/>
        <v>62</v>
      </c>
    </row>
    <row r="1682" spans="1:37" ht="15.6" x14ac:dyDescent="0.3">
      <c r="A1682" s="1" t="s">
        <v>690</v>
      </c>
      <c r="B1682" t="s">
        <v>5278</v>
      </c>
      <c r="C1682">
        <v>24.3</v>
      </c>
      <c r="D1682">
        <v>6.23</v>
      </c>
      <c r="E1682" t="s">
        <v>2380</v>
      </c>
      <c r="F1682" t="s">
        <v>2380</v>
      </c>
      <c r="G1682" t="s">
        <v>2380</v>
      </c>
      <c r="H1682">
        <v>0</v>
      </c>
      <c r="I1682" t="s">
        <v>2380</v>
      </c>
      <c r="J1682" t="s">
        <v>8346</v>
      </c>
      <c r="K1682" t="s">
        <v>8349</v>
      </c>
      <c r="L1682" t="s">
        <v>9521</v>
      </c>
      <c r="M1682" s="15">
        <v>15025.76</v>
      </c>
      <c r="N1682" t="s">
        <v>11</v>
      </c>
      <c r="O1682" t="s">
        <v>16</v>
      </c>
      <c r="P1682" t="s">
        <v>42</v>
      </c>
      <c r="Q1682">
        <v>43</v>
      </c>
      <c r="U1682" s="1" t="s">
        <v>690</v>
      </c>
      <c r="V1682" t="str">
        <f t="shared" si="390"/>
        <v>Strong</v>
      </c>
      <c r="W1682">
        <f t="shared" si="391"/>
        <v>24.3</v>
      </c>
      <c r="X1682">
        <f t="shared" si="392"/>
        <v>6.23</v>
      </c>
      <c r="Y1682" t="str">
        <f t="shared" si="393"/>
        <v>No</v>
      </c>
      <c r="Z1682" t="str">
        <f t="shared" si="394"/>
        <v>No</v>
      </c>
      <c r="AA1682" t="str">
        <f t="shared" si="395"/>
        <v>No</v>
      </c>
      <c r="AB1682">
        <f t="shared" si="396"/>
        <v>0</v>
      </c>
      <c r="AC1682" t="str">
        <f t="shared" si="397"/>
        <v>No</v>
      </c>
      <c r="AD1682" t="str">
        <f t="shared" si="398"/>
        <v>Normal weight</v>
      </c>
      <c r="AE1682" t="str">
        <f t="shared" si="399"/>
        <v>Prediabetes</v>
      </c>
      <c r="AF1682" t="str">
        <f t="shared" si="400"/>
        <v>25-Nov-1979</v>
      </c>
      <c r="AG1682" s="18">
        <f>VLOOKUP($U1682,$A1681:$Q$2344,13,FALSE)</f>
        <v>15025.76</v>
      </c>
      <c r="AH1682" t="str">
        <f t="shared" si="401"/>
        <v>tier - 2</v>
      </c>
      <c r="AI1682" t="str">
        <f t="shared" si="402"/>
        <v>tier - 1</v>
      </c>
      <c r="AJ1682" t="str">
        <f t="shared" si="403"/>
        <v>R1011</v>
      </c>
      <c r="AK1682">
        <f t="shared" si="404"/>
        <v>43</v>
      </c>
    </row>
    <row r="1683" spans="1:37" ht="15.6" x14ac:dyDescent="0.3">
      <c r="A1683" s="1" t="s">
        <v>689</v>
      </c>
      <c r="B1683" t="s">
        <v>6210</v>
      </c>
      <c r="C1683">
        <v>19.059999999999999</v>
      </c>
      <c r="D1683">
        <v>7.41</v>
      </c>
      <c r="E1683" t="s">
        <v>2380</v>
      </c>
      <c r="F1683" t="s">
        <v>2380</v>
      </c>
      <c r="G1683" t="s">
        <v>2380</v>
      </c>
      <c r="H1683">
        <v>0</v>
      </c>
      <c r="I1683" t="s">
        <v>2380</v>
      </c>
      <c r="J1683" t="s">
        <v>8346</v>
      </c>
      <c r="K1683" t="s">
        <v>8348</v>
      </c>
      <c r="L1683" t="s">
        <v>9901</v>
      </c>
      <c r="M1683" s="15">
        <v>15026.3</v>
      </c>
      <c r="N1683" t="s">
        <v>11</v>
      </c>
      <c r="O1683" t="s">
        <v>12</v>
      </c>
      <c r="P1683" t="s">
        <v>42</v>
      </c>
      <c r="Q1683">
        <v>52</v>
      </c>
      <c r="U1683" s="1" t="s">
        <v>689</v>
      </c>
      <c r="V1683" t="str">
        <f t="shared" si="390"/>
        <v>Leblanc</v>
      </c>
      <c r="W1683">
        <f t="shared" si="391"/>
        <v>19.059999999999999</v>
      </c>
      <c r="X1683">
        <f t="shared" si="392"/>
        <v>7.41</v>
      </c>
      <c r="Y1683" t="str">
        <f t="shared" si="393"/>
        <v>No</v>
      </c>
      <c r="Z1683" t="str">
        <f t="shared" si="394"/>
        <v>No</v>
      </c>
      <c r="AA1683" t="str">
        <f t="shared" si="395"/>
        <v>No</v>
      </c>
      <c r="AB1683">
        <f t="shared" si="396"/>
        <v>0</v>
      </c>
      <c r="AC1683" t="str">
        <f t="shared" si="397"/>
        <v>No</v>
      </c>
      <c r="AD1683" t="str">
        <f t="shared" si="398"/>
        <v>Normal weight</v>
      </c>
      <c r="AE1683" t="str">
        <f t="shared" si="399"/>
        <v>Diabetes</v>
      </c>
      <c r="AF1683" t="str">
        <f t="shared" si="400"/>
        <v>11-Sep-1970</v>
      </c>
      <c r="AG1683" s="18">
        <f>VLOOKUP($U1683,$A1682:$Q$2344,13,FALSE)</f>
        <v>15026.3</v>
      </c>
      <c r="AH1683" t="str">
        <f t="shared" si="401"/>
        <v>tier - 2</v>
      </c>
      <c r="AI1683" t="str">
        <f t="shared" si="402"/>
        <v>tier - 3</v>
      </c>
      <c r="AJ1683" t="str">
        <f t="shared" si="403"/>
        <v>R1011</v>
      </c>
      <c r="AK1683">
        <f t="shared" si="404"/>
        <v>52</v>
      </c>
    </row>
    <row r="1684" spans="1:37" ht="15.6" x14ac:dyDescent="0.3">
      <c r="A1684" s="1" t="s">
        <v>688</v>
      </c>
      <c r="B1684" t="s">
        <v>5078</v>
      </c>
      <c r="C1684">
        <v>33.25</v>
      </c>
      <c r="D1684">
        <v>5.62</v>
      </c>
      <c r="E1684" t="s">
        <v>2381</v>
      </c>
      <c r="F1684" t="s">
        <v>2380</v>
      </c>
      <c r="G1684" t="s">
        <v>2380</v>
      </c>
      <c r="H1684">
        <v>1</v>
      </c>
      <c r="I1684" t="s">
        <v>2380</v>
      </c>
      <c r="J1684" t="s">
        <v>8344</v>
      </c>
      <c r="K1684" t="s">
        <v>8350</v>
      </c>
      <c r="L1684" t="s">
        <v>9902</v>
      </c>
      <c r="M1684" s="15">
        <v>15038.51</v>
      </c>
      <c r="N1684" t="s">
        <v>11</v>
      </c>
      <c r="O1684" t="s">
        <v>12</v>
      </c>
      <c r="P1684" t="s">
        <v>249</v>
      </c>
      <c r="Q1684">
        <v>51</v>
      </c>
      <c r="U1684" s="1" t="s">
        <v>688</v>
      </c>
      <c r="V1684" t="str">
        <f t="shared" si="390"/>
        <v>Palmer</v>
      </c>
      <c r="W1684">
        <f t="shared" si="391"/>
        <v>33.25</v>
      </c>
      <c r="X1684">
        <f t="shared" si="392"/>
        <v>5.62</v>
      </c>
      <c r="Y1684" t="str">
        <f t="shared" si="393"/>
        <v>Yes</v>
      </c>
      <c r="Z1684" t="str">
        <f t="shared" si="394"/>
        <v>No</v>
      </c>
      <c r="AA1684" t="str">
        <f t="shared" si="395"/>
        <v>No</v>
      </c>
      <c r="AB1684">
        <f t="shared" si="396"/>
        <v>1</v>
      </c>
      <c r="AC1684" t="str">
        <f t="shared" si="397"/>
        <v>No</v>
      </c>
      <c r="AD1684" t="str">
        <f t="shared" si="398"/>
        <v>Obesity</v>
      </c>
      <c r="AE1684" t="str">
        <f t="shared" si="399"/>
        <v>Normal</v>
      </c>
      <c r="AF1684" t="str">
        <f t="shared" si="400"/>
        <v>15-Aug-1971</v>
      </c>
      <c r="AG1684" s="18">
        <f>VLOOKUP($U1684,$A1683:$Q$2344,13,FALSE)</f>
        <v>15038.51</v>
      </c>
      <c r="AH1684" t="str">
        <f t="shared" si="401"/>
        <v>tier - 2</v>
      </c>
      <c r="AI1684" t="str">
        <f t="shared" si="402"/>
        <v>tier - 3</v>
      </c>
      <c r="AJ1684" t="str">
        <f t="shared" si="403"/>
        <v>R1023</v>
      </c>
      <c r="AK1684">
        <f t="shared" si="404"/>
        <v>51</v>
      </c>
    </row>
    <row r="1685" spans="1:37" ht="15.6" x14ac:dyDescent="0.3">
      <c r="A1685" s="1" t="s">
        <v>687</v>
      </c>
      <c r="B1685" t="s">
        <v>5952</v>
      </c>
      <c r="C1685">
        <v>21.37</v>
      </c>
      <c r="D1685">
        <v>4.54</v>
      </c>
      <c r="E1685" t="s">
        <v>2381</v>
      </c>
      <c r="F1685" t="s">
        <v>2380</v>
      </c>
      <c r="G1685" t="s">
        <v>2381</v>
      </c>
      <c r="H1685">
        <v>1</v>
      </c>
      <c r="I1685" t="s">
        <v>2380</v>
      </c>
      <c r="J1685" t="s">
        <v>8346</v>
      </c>
      <c r="K1685" t="s">
        <v>8350</v>
      </c>
      <c r="L1685" t="s">
        <v>9903</v>
      </c>
      <c r="M1685" s="15">
        <v>15052.68</v>
      </c>
      <c r="N1685" t="s">
        <v>11</v>
      </c>
      <c r="O1685" t="s">
        <v>11</v>
      </c>
      <c r="P1685" t="s">
        <v>632</v>
      </c>
      <c r="Q1685">
        <v>54</v>
      </c>
      <c r="U1685" s="1" t="s">
        <v>687</v>
      </c>
      <c r="V1685" t="str">
        <f t="shared" si="390"/>
        <v>Shen</v>
      </c>
      <c r="W1685">
        <f t="shared" si="391"/>
        <v>21.37</v>
      </c>
      <c r="X1685">
        <f t="shared" si="392"/>
        <v>4.54</v>
      </c>
      <c r="Y1685" t="str">
        <f t="shared" si="393"/>
        <v>Yes</v>
      </c>
      <c r="Z1685" t="str">
        <f t="shared" si="394"/>
        <v>No</v>
      </c>
      <c r="AA1685" t="str">
        <f t="shared" si="395"/>
        <v>Yes</v>
      </c>
      <c r="AB1685">
        <f t="shared" si="396"/>
        <v>1</v>
      </c>
      <c r="AC1685" t="str">
        <f t="shared" si="397"/>
        <v>No</v>
      </c>
      <c r="AD1685" t="str">
        <f t="shared" si="398"/>
        <v>Normal weight</v>
      </c>
      <c r="AE1685" t="str">
        <f t="shared" si="399"/>
        <v>Normal</v>
      </c>
      <c r="AF1685" t="str">
        <f t="shared" si="400"/>
        <v>12-Jun-1968</v>
      </c>
      <c r="AG1685" s="18">
        <f>VLOOKUP($U1685,$A1684:$Q$2344,13,FALSE)</f>
        <v>15052.68</v>
      </c>
      <c r="AH1685" t="str">
        <f t="shared" si="401"/>
        <v>tier - 2</v>
      </c>
      <c r="AI1685" t="str">
        <f t="shared" si="402"/>
        <v>tier - 2</v>
      </c>
      <c r="AJ1685" t="str">
        <f t="shared" si="403"/>
        <v>R1022</v>
      </c>
      <c r="AK1685">
        <f t="shared" si="404"/>
        <v>54</v>
      </c>
    </row>
    <row r="1686" spans="1:37" ht="15.6" x14ac:dyDescent="0.3">
      <c r="A1686" s="1" t="s">
        <v>686</v>
      </c>
      <c r="B1686" t="s">
        <v>6211</v>
      </c>
      <c r="C1686">
        <v>34.43</v>
      </c>
      <c r="D1686">
        <v>8.6199999999999992</v>
      </c>
      <c r="E1686" t="s">
        <v>2381</v>
      </c>
      <c r="F1686" t="s">
        <v>2380</v>
      </c>
      <c r="G1686" t="s">
        <v>2380</v>
      </c>
      <c r="H1686">
        <v>1</v>
      </c>
      <c r="I1686" t="s">
        <v>2380</v>
      </c>
      <c r="J1686" t="s">
        <v>8344</v>
      </c>
      <c r="K1686" t="s">
        <v>8348</v>
      </c>
      <c r="L1686" t="s">
        <v>9904</v>
      </c>
      <c r="M1686" s="15">
        <v>15090.35</v>
      </c>
      <c r="N1686" t="s">
        <v>11</v>
      </c>
      <c r="O1686" t="s">
        <v>16</v>
      </c>
      <c r="P1686" t="s">
        <v>249</v>
      </c>
      <c r="Q1686">
        <v>47</v>
      </c>
      <c r="U1686" s="1" t="s">
        <v>686</v>
      </c>
      <c r="V1686" t="str">
        <f t="shared" si="390"/>
        <v>Goldsby</v>
      </c>
      <c r="W1686">
        <f t="shared" si="391"/>
        <v>34.43</v>
      </c>
      <c r="X1686">
        <f t="shared" si="392"/>
        <v>8.6199999999999992</v>
      </c>
      <c r="Y1686" t="str">
        <f t="shared" si="393"/>
        <v>Yes</v>
      </c>
      <c r="Z1686" t="str">
        <f t="shared" si="394"/>
        <v>No</v>
      </c>
      <c r="AA1686" t="str">
        <f t="shared" si="395"/>
        <v>No</v>
      </c>
      <c r="AB1686">
        <f t="shared" si="396"/>
        <v>1</v>
      </c>
      <c r="AC1686" t="str">
        <f t="shared" si="397"/>
        <v>No</v>
      </c>
      <c r="AD1686" t="str">
        <f t="shared" si="398"/>
        <v>Obesity</v>
      </c>
      <c r="AE1686" t="str">
        <f t="shared" si="399"/>
        <v>Diabetes</v>
      </c>
      <c r="AF1686" t="str">
        <f t="shared" si="400"/>
        <v>26-Oct-1975</v>
      </c>
      <c r="AG1686" s="18">
        <f>VLOOKUP($U1686,$A1685:$Q$2344,13,FALSE)</f>
        <v>15090.35</v>
      </c>
      <c r="AH1686" t="str">
        <f t="shared" si="401"/>
        <v>tier - 2</v>
      </c>
      <c r="AI1686" t="str">
        <f t="shared" si="402"/>
        <v>tier - 1</v>
      </c>
      <c r="AJ1686" t="str">
        <f t="shared" si="403"/>
        <v>R1023</v>
      </c>
      <c r="AK1686">
        <f t="shared" si="404"/>
        <v>47</v>
      </c>
    </row>
    <row r="1687" spans="1:37" ht="15.6" x14ac:dyDescent="0.3">
      <c r="A1687" s="1" t="s">
        <v>685</v>
      </c>
      <c r="B1687" t="s">
        <v>5194</v>
      </c>
      <c r="C1687">
        <v>20.86</v>
      </c>
      <c r="D1687">
        <v>4.3600000000000003</v>
      </c>
      <c r="E1687" t="s">
        <v>2381</v>
      </c>
      <c r="F1687" t="s">
        <v>2380</v>
      </c>
      <c r="G1687" t="s">
        <v>2380</v>
      </c>
      <c r="H1687">
        <v>0</v>
      </c>
      <c r="I1687" t="s">
        <v>2380</v>
      </c>
      <c r="J1687" t="s">
        <v>8346</v>
      </c>
      <c r="K1687" t="s">
        <v>8350</v>
      </c>
      <c r="L1687" t="s">
        <v>9905</v>
      </c>
      <c r="M1687" s="15">
        <v>15103.69</v>
      </c>
      <c r="N1687" t="s">
        <v>11</v>
      </c>
      <c r="O1687" t="s">
        <v>16</v>
      </c>
      <c r="P1687" t="s">
        <v>23</v>
      </c>
      <c r="Q1687">
        <v>50</v>
      </c>
      <c r="U1687" s="1" t="s">
        <v>685</v>
      </c>
      <c r="V1687" t="str">
        <f t="shared" si="390"/>
        <v>Whitney</v>
      </c>
      <c r="W1687">
        <f t="shared" si="391"/>
        <v>20.86</v>
      </c>
      <c r="X1687">
        <f t="shared" si="392"/>
        <v>4.3600000000000003</v>
      </c>
      <c r="Y1687" t="str">
        <f t="shared" si="393"/>
        <v>Yes</v>
      </c>
      <c r="Z1687" t="str">
        <f t="shared" si="394"/>
        <v>No</v>
      </c>
      <c r="AA1687" t="str">
        <f t="shared" si="395"/>
        <v>No</v>
      </c>
      <c r="AB1687">
        <f t="shared" si="396"/>
        <v>0</v>
      </c>
      <c r="AC1687" t="str">
        <f t="shared" si="397"/>
        <v>No</v>
      </c>
      <c r="AD1687" t="str">
        <f t="shared" si="398"/>
        <v>Normal weight</v>
      </c>
      <c r="AE1687" t="str">
        <f t="shared" si="399"/>
        <v>Normal</v>
      </c>
      <c r="AF1687" t="str">
        <f t="shared" si="400"/>
        <v>7-Nov-1972</v>
      </c>
      <c r="AG1687" s="18">
        <f>VLOOKUP($U1687,$A1686:$Q$2344,13,FALSE)</f>
        <v>15103.69</v>
      </c>
      <c r="AH1687" t="str">
        <f t="shared" si="401"/>
        <v>tier - 2</v>
      </c>
      <c r="AI1687" t="str">
        <f t="shared" si="402"/>
        <v>tier - 1</v>
      </c>
      <c r="AJ1687" t="str">
        <f t="shared" si="403"/>
        <v>R1012</v>
      </c>
      <c r="AK1687">
        <f t="shared" si="404"/>
        <v>50</v>
      </c>
    </row>
    <row r="1688" spans="1:37" ht="15.6" x14ac:dyDescent="0.3">
      <c r="A1688" s="1" t="s">
        <v>684</v>
      </c>
      <c r="B1688" t="s">
        <v>6212</v>
      </c>
      <c r="C1688">
        <v>18.34</v>
      </c>
      <c r="D1688">
        <v>10.01</v>
      </c>
      <c r="E1688" t="s">
        <v>2380</v>
      </c>
      <c r="F1688" t="s">
        <v>2380</v>
      </c>
      <c r="G1688" t="s">
        <v>2380</v>
      </c>
      <c r="H1688">
        <v>0</v>
      </c>
      <c r="I1688" t="s">
        <v>2380</v>
      </c>
      <c r="J1688" t="s">
        <v>8347</v>
      </c>
      <c r="K1688" t="s">
        <v>8348</v>
      </c>
      <c r="L1688" t="s">
        <v>9028</v>
      </c>
      <c r="M1688" s="15">
        <v>15123.19</v>
      </c>
      <c r="N1688" t="s">
        <v>11</v>
      </c>
      <c r="O1688" t="s">
        <v>16</v>
      </c>
      <c r="P1688" t="s">
        <v>42</v>
      </c>
      <c r="Q1688">
        <v>44</v>
      </c>
      <c r="U1688" s="1" t="s">
        <v>684</v>
      </c>
      <c r="V1688" t="str">
        <f t="shared" si="390"/>
        <v>Mahoney</v>
      </c>
      <c r="W1688">
        <f t="shared" si="391"/>
        <v>18.34</v>
      </c>
      <c r="X1688">
        <f t="shared" si="392"/>
        <v>10.01</v>
      </c>
      <c r="Y1688" t="str">
        <f t="shared" si="393"/>
        <v>No</v>
      </c>
      <c r="Z1688" t="str">
        <f t="shared" si="394"/>
        <v>No</v>
      </c>
      <c r="AA1688" t="str">
        <f t="shared" si="395"/>
        <v>No</v>
      </c>
      <c r="AB1688">
        <f t="shared" si="396"/>
        <v>0</v>
      </c>
      <c r="AC1688" t="str">
        <f t="shared" si="397"/>
        <v>No</v>
      </c>
      <c r="AD1688" t="str">
        <f t="shared" si="398"/>
        <v>Underweight</v>
      </c>
      <c r="AE1688" t="str">
        <f t="shared" si="399"/>
        <v>Diabetes</v>
      </c>
      <c r="AF1688" t="str">
        <f t="shared" si="400"/>
        <v>5-Sep-1978</v>
      </c>
      <c r="AG1688" s="18">
        <f>VLOOKUP($U1688,$A1687:$Q$2344,13,FALSE)</f>
        <v>15123.19</v>
      </c>
      <c r="AH1688" t="str">
        <f t="shared" si="401"/>
        <v>tier - 2</v>
      </c>
      <c r="AI1688" t="str">
        <f t="shared" si="402"/>
        <v>tier - 1</v>
      </c>
      <c r="AJ1688" t="str">
        <f t="shared" si="403"/>
        <v>R1011</v>
      </c>
      <c r="AK1688">
        <f t="shared" si="404"/>
        <v>44</v>
      </c>
    </row>
    <row r="1689" spans="1:37" ht="15.6" x14ac:dyDescent="0.3">
      <c r="A1689" s="1" t="s">
        <v>683</v>
      </c>
      <c r="B1689" t="s">
        <v>6213</v>
      </c>
      <c r="C1689">
        <v>34.15</v>
      </c>
      <c r="D1689">
        <v>5.42</v>
      </c>
      <c r="E1689" t="s">
        <v>2380</v>
      </c>
      <c r="F1689" t="s">
        <v>2380</v>
      </c>
      <c r="G1689" t="s">
        <v>2380</v>
      </c>
      <c r="H1689">
        <v>0</v>
      </c>
      <c r="I1689" t="s">
        <v>2380</v>
      </c>
      <c r="J1689" t="s">
        <v>8344</v>
      </c>
      <c r="K1689" t="s">
        <v>8350</v>
      </c>
      <c r="L1689" t="s">
        <v>9906</v>
      </c>
      <c r="M1689" s="15">
        <v>15150.44</v>
      </c>
      <c r="N1689" t="s">
        <v>11</v>
      </c>
      <c r="O1689" t="s">
        <v>16</v>
      </c>
      <c r="P1689" t="s">
        <v>249</v>
      </c>
      <c r="Q1689">
        <v>51</v>
      </c>
      <c r="U1689" s="1" t="s">
        <v>683</v>
      </c>
      <c r="V1689" t="str">
        <f t="shared" si="390"/>
        <v>McCracken</v>
      </c>
      <c r="W1689">
        <f t="shared" si="391"/>
        <v>34.15</v>
      </c>
      <c r="X1689">
        <f t="shared" si="392"/>
        <v>5.42</v>
      </c>
      <c r="Y1689" t="str">
        <f t="shared" si="393"/>
        <v>No</v>
      </c>
      <c r="Z1689" t="str">
        <f t="shared" si="394"/>
        <v>No</v>
      </c>
      <c r="AA1689" t="str">
        <f t="shared" si="395"/>
        <v>No</v>
      </c>
      <c r="AB1689">
        <f t="shared" si="396"/>
        <v>0</v>
      </c>
      <c r="AC1689" t="str">
        <f t="shared" si="397"/>
        <v>No</v>
      </c>
      <c r="AD1689" t="str">
        <f t="shared" si="398"/>
        <v>Obesity</v>
      </c>
      <c r="AE1689" t="str">
        <f t="shared" si="399"/>
        <v>Normal</v>
      </c>
      <c r="AF1689" t="str">
        <f t="shared" si="400"/>
        <v>25-Nov-1971</v>
      </c>
      <c r="AG1689" s="18">
        <f>VLOOKUP($U1689,$A1688:$Q$2344,13,FALSE)</f>
        <v>15150.44</v>
      </c>
      <c r="AH1689" t="str">
        <f t="shared" si="401"/>
        <v>tier - 2</v>
      </c>
      <c r="AI1689" t="str">
        <f t="shared" si="402"/>
        <v>tier - 1</v>
      </c>
      <c r="AJ1689" t="str">
        <f t="shared" si="403"/>
        <v>R1023</v>
      </c>
      <c r="AK1689">
        <f t="shared" si="404"/>
        <v>51</v>
      </c>
    </row>
    <row r="1690" spans="1:37" ht="15.6" x14ac:dyDescent="0.3">
      <c r="A1690" s="1" t="s">
        <v>682</v>
      </c>
      <c r="B1690" t="s">
        <v>6214</v>
      </c>
      <c r="C1690">
        <v>18.350000000000001</v>
      </c>
      <c r="D1690">
        <v>5.12</v>
      </c>
      <c r="E1690" t="s">
        <v>2380</v>
      </c>
      <c r="F1690" t="s">
        <v>2380</v>
      </c>
      <c r="G1690" t="s">
        <v>2380</v>
      </c>
      <c r="H1690">
        <v>0</v>
      </c>
      <c r="I1690" t="s">
        <v>2380</v>
      </c>
      <c r="J1690" t="s">
        <v>8347</v>
      </c>
      <c r="K1690" t="s">
        <v>8350</v>
      </c>
      <c r="L1690" t="s">
        <v>9907</v>
      </c>
      <c r="M1690" s="15">
        <v>15161.25</v>
      </c>
      <c r="N1690" t="s">
        <v>11</v>
      </c>
      <c r="O1690" t="s">
        <v>11</v>
      </c>
      <c r="P1690" t="s">
        <v>23</v>
      </c>
      <c r="Q1690">
        <v>60</v>
      </c>
      <c r="U1690" s="1" t="s">
        <v>682</v>
      </c>
      <c r="V1690" t="str">
        <f t="shared" si="390"/>
        <v>Spewak</v>
      </c>
      <c r="W1690">
        <f t="shared" si="391"/>
        <v>18.350000000000001</v>
      </c>
      <c r="X1690">
        <f t="shared" si="392"/>
        <v>5.12</v>
      </c>
      <c r="Y1690" t="str">
        <f t="shared" si="393"/>
        <v>No</v>
      </c>
      <c r="Z1690" t="str">
        <f t="shared" si="394"/>
        <v>No</v>
      </c>
      <c r="AA1690" t="str">
        <f t="shared" si="395"/>
        <v>No</v>
      </c>
      <c r="AB1690">
        <f t="shared" si="396"/>
        <v>0</v>
      </c>
      <c r="AC1690" t="str">
        <f t="shared" si="397"/>
        <v>No</v>
      </c>
      <c r="AD1690" t="str">
        <f t="shared" si="398"/>
        <v>Underweight</v>
      </c>
      <c r="AE1690" t="str">
        <f t="shared" si="399"/>
        <v>Normal</v>
      </c>
      <c r="AF1690" t="str">
        <f t="shared" si="400"/>
        <v>25-Oct-1962</v>
      </c>
      <c r="AG1690" s="18">
        <f>VLOOKUP($U1690,$A1689:$Q$2344,13,FALSE)</f>
        <v>15161.25</v>
      </c>
      <c r="AH1690" t="str">
        <f t="shared" si="401"/>
        <v>tier - 2</v>
      </c>
      <c r="AI1690" t="str">
        <f t="shared" si="402"/>
        <v>tier - 2</v>
      </c>
      <c r="AJ1690" t="str">
        <f t="shared" si="403"/>
        <v>R1012</v>
      </c>
      <c r="AK1690">
        <f t="shared" si="404"/>
        <v>60</v>
      </c>
    </row>
    <row r="1691" spans="1:37" ht="15.6" x14ac:dyDescent="0.3">
      <c r="A1691" s="1" t="s">
        <v>681</v>
      </c>
      <c r="B1691" t="s">
        <v>6215</v>
      </c>
      <c r="C1691">
        <v>22.13</v>
      </c>
      <c r="D1691">
        <v>9.1999999999999993</v>
      </c>
      <c r="E1691" t="s">
        <v>2381</v>
      </c>
      <c r="F1691" t="s">
        <v>2380</v>
      </c>
      <c r="G1691" t="s">
        <v>2380</v>
      </c>
      <c r="H1691">
        <v>0</v>
      </c>
      <c r="I1691" t="s">
        <v>2380</v>
      </c>
      <c r="J1691" t="s">
        <v>8346</v>
      </c>
      <c r="K1691" t="s">
        <v>8348</v>
      </c>
      <c r="L1691" t="s">
        <v>9908</v>
      </c>
      <c r="M1691" s="15">
        <v>15161.53</v>
      </c>
      <c r="N1691" t="s">
        <v>11</v>
      </c>
      <c r="O1691" t="s">
        <v>16</v>
      </c>
      <c r="P1691" t="s">
        <v>13</v>
      </c>
      <c r="Q1691">
        <v>64</v>
      </c>
      <c r="U1691" s="1" t="s">
        <v>681</v>
      </c>
      <c r="V1691" t="str">
        <f t="shared" si="390"/>
        <v>Cottini</v>
      </c>
      <c r="W1691">
        <f t="shared" si="391"/>
        <v>22.13</v>
      </c>
      <c r="X1691">
        <f t="shared" si="392"/>
        <v>9.1999999999999993</v>
      </c>
      <c r="Y1691" t="str">
        <f t="shared" si="393"/>
        <v>Yes</v>
      </c>
      <c r="Z1691" t="str">
        <f t="shared" si="394"/>
        <v>No</v>
      </c>
      <c r="AA1691" t="str">
        <f t="shared" si="395"/>
        <v>No</v>
      </c>
      <c r="AB1691">
        <f t="shared" si="396"/>
        <v>0</v>
      </c>
      <c r="AC1691" t="str">
        <f t="shared" si="397"/>
        <v>No</v>
      </c>
      <c r="AD1691" t="str">
        <f t="shared" si="398"/>
        <v>Normal weight</v>
      </c>
      <c r="AE1691" t="str">
        <f t="shared" si="399"/>
        <v>Diabetes</v>
      </c>
      <c r="AF1691" t="str">
        <f t="shared" si="400"/>
        <v>4-Jun-1959</v>
      </c>
      <c r="AG1691" s="18">
        <f>VLOOKUP($U1691,$A1690:$Q$2344,13,FALSE)</f>
        <v>15161.53</v>
      </c>
      <c r="AH1691" t="str">
        <f t="shared" si="401"/>
        <v>tier - 2</v>
      </c>
      <c r="AI1691" t="str">
        <f t="shared" si="402"/>
        <v>tier - 1</v>
      </c>
      <c r="AJ1691" t="str">
        <f t="shared" si="403"/>
        <v>R1013</v>
      </c>
      <c r="AK1691">
        <f t="shared" si="404"/>
        <v>64</v>
      </c>
    </row>
    <row r="1692" spans="1:37" ht="15.6" x14ac:dyDescent="0.3">
      <c r="A1692" s="1" t="s">
        <v>680</v>
      </c>
      <c r="B1692" t="s">
        <v>6216</v>
      </c>
      <c r="C1692">
        <v>22.51</v>
      </c>
      <c r="D1692">
        <v>6.08</v>
      </c>
      <c r="E1692" t="s">
        <v>2381</v>
      </c>
      <c r="F1692" t="s">
        <v>2380</v>
      </c>
      <c r="G1692" t="s">
        <v>2380</v>
      </c>
      <c r="H1692">
        <v>1</v>
      </c>
      <c r="I1692" t="s">
        <v>2380</v>
      </c>
      <c r="J1692" t="s">
        <v>8346</v>
      </c>
      <c r="K1692" t="s">
        <v>8349</v>
      </c>
      <c r="L1692" t="s">
        <v>9909</v>
      </c>
      <c r="M1692" s="15">
        <v>15170.07</v>
      </c>
      <c r="N1692" t="s">
        <v>11</v>
      </c>
      <c r="O1692" t="s">
        <v>12</v>
      </c>
      <c r="P1692" t="s">
        <v>42</v>
      </c>
      <c r="Q1692">
        <v>63</v>
      </c>
      <c r="U1692" s="1" t="s">
        <v>680</v>
      </c>
      <c r="V1692" t="str">
        <f t="shared" si="390"/>
        <v>Findlay</v>
      </c>
      <c r="W1692">
        <f t="shared" si="391"/>
        <v>22.51</v>
      </c>
      <c r="X1692">
        <f t="shared" si="392"/>
        <v>6.08</v>
      </c>
      <c r="Y1692" t="str">
        <f t="shared" si="393"/>
        <v>Yes</v>
      </c>
      <c r="Z1692" t="str">
        <f t="shared" si="394"/>
        <v>No</v>
      </c>
      <c r="AA1692" t="str">
        <f t="shared" si="395"/>
        <v>No</v>
      </c>
      <c r="AB1692">
        <f t="shared" si="396"/>
        <v>1</v>
      </c>
      <c r="AC1692" t="str">
        <f t="shared" si="397"/>
        <v>No</v>
      </c>
      <c r="AD1692" t="str">
        <f t="shared" si="398"/>
        <v>Normal weight</v>
      </c>
      <c r="AE1692" t="str">
        <f t="shared" si="399"/>
        <v>Prediabetes</v>
      </c>
      <c r="AF1692" t="str">
        <f t="shared" si="400"/>
        <v>3-Dec-1959</v>
      </c>
      <c r="AG1692" s="18">
        <f>VLOOKUP($U1692,$A1691:$Q$2344,13,FALSE)</f>
        <v>15170.07</v>
      </c>
      <c r="AH1692" t="str">
        <f t="shared" si="401"/>
        <v>tier - 2</v>
      </c>
      <c r="AI1692" t="str">
        <f t="shared" si="402"/>
        <v>tier - 3</v>
      </c>
      <c r="AJ1692" t="str">
        <f t="shared" si="403"/>
        <v>R1011</v>
      </c>
      <c r="AK1692">
        <f t="shared" si="404"/>
        <v>63</v>
      </c>
    </row>
    <row r="1693" spans="1:37" ht="15.6" x14ac:dyDescent="0.3">
      <c r="A1693" s="1" t="s">
        <v>679</v>
      </c>
      <c r="B1693" t="s">
        <v>6217</v>
      </c>
      <c r="C1693">
        <v>31</v>
      </c>
      <c r="D1693">
        <v>4.7699999999999996</v>
      </c>
      <c r="E1693" t="s">
        <v>2380</v>
      </c>
      <c r="F1693" t="s">
        <v>2380</v>
      </c>
      <c r="G1693" t="s">
        <v>2380</v>
      </c>
      <c r="H1693">
        <v>1</v>
      </c>
      <c r="I1693" t="s">
        <v>2380</v>
      </c>
      <c r="J1693" t="s">
        <v>8344</v>
      </c>
      <c r="K1693" t="s">
        <v>8350</v>
      </c>
      <c r="L1693" t="s">
        <v>9910</v>
      </c>
      <c r="M1693" s="15">
        <v>15174.81</v>
      </c>
      <c r="N1693" t="s">
        <v>11</v>
      </c>
      <c r="O1693" t="s">
        <v>16</v>
      </c>
      <c r="P1693" t="s">
        <v>23</v>
      </c>
      <c r="Q1693">
        <v>60</v>
      </c>
      <c r="U1693" s="1" t="s">
        <v>679</v>
      </c>
      <c r="V1693" t="str">
        <f t="shared" si="390"/>
        <v>Strasburg</v>
      </c>
      <c r="W1693">
        <f t="shared" si="391"/>
        <v>31</v>
      </c>
      <c r="X1693">
        <f t="shared" si="392"/>
        <v>4.7699999999999996</v>
      </c>
      <c r="Y1693" t="str">
        <f t="shared" si="393"/>
        <v>No</v>
      </c>
      <c r="Z1693" t="str">
        <f t="shared" si="394"/>
        <v>No</v>
      </c>
      <c r="AA1693" t="str">
        <f t="shared" si="395"/>
        <v>No</v>
      </c>
      <c r="AB1693">
        <f t="shared" si="396"/>
        <v>1</v>
      </c>
      <c r="AC1693" t="str">
        <f t="shared" si="397"/>
        <v>No</v>
      </c>
      <c r="AD1693" t="str">
        <f t="shared" si="398"/>
        <v>Obesity</v>
      </c>
      <c r="AE1693" t="str">
        <f t="shared" si="399"/>
        <v>Normal</v>
      </c>
      <c r="AF1693" t="str">
        <f t="shared" si="400"/>
        <v>17-Jun-1962</v>
      </c>
      <c r="AG1693" s="18">
        <f>VLOOKUP($U1693,$A1692:$Q$2344,13,FALSE)</f>
        <v>15174.81</v>
      </c>
      <c r="AH1693" t="str">
        <f t="shared" si="401"/>
        <v>tier - 2</v>
      </c>
      <c r="AI1693" t="str">
        <f t="shared" si="402"/>
        <v>tier - 1</v>
      </c>
      <c r="AJ1693" t="str">
        <f t="shared" si="403"/>
        <v>R1012</v>
      </c>
      <c r="AK1693">
        <f t="shared" si="404"/>
        <v>60</v>
      </c>
    </row>
    <row r="1694" spans="1:37" ht="15.6" x14ac:dyDescent="0.3">
      <c r="A1694" s="1" t="s">
        <v>678</v>
      </c>
      <c r="B1694" t="s">
        <v>5205</v>
      </c>
      <c r="C1694">
        <v>28.27</v>
      </c>
      <c r="D1694">
        <v>4.62</v>
      </c>
      <c r="E1694" t="s">
        <v>2380</v>
      </c>
      <c r="F1694" t="s">
        <v>2380</v>
      </c>
      <c r="G1694" t="s">
        <v>2380</v>
      </c>
      <c r="H1694">
        <v>1</v>
      </c>
      <c r="I1694" t="s">
        <v>2380</v>
      </c>
      <c r="J1694" t="s">
        <v>8345</v>
      </c>
      <c r="K1694" t="s">
        <v>8350</v>
      </c>
      <c r="L1694" t="s">
        <v>9911</v>
      </c>
      <c r="M1694" s="15">
        <v>15207.92</v>
      </c>
      <c r="N1694" t="s">
        <v>11</v>
      </c>
      <c r="O1694" t="s">
        <v>16</v>
      </c>
      <c r="P1694" t="s">
        <v>23</v>
      </c>
      <c r="Q1694">
        <v>44</v>
      </c>
      <c r="U1694" s="1" t="s">
        <v>678</v>
      </c>
      <c r="V1694" t="str">
        <f t="shared" si="390"/>
        <v>Adams</v>
      </c>
      <c r="W1694">
        <f t="shared" si="391"/>
        <v>28.27</v>
      </c>
      <c r="X1694">
        <f t="shared" si="392"/>
        <v>4.62</v>
      </c>
      <c r="Y1694" t="str">
        <f t="shared" si="393"/>
        <v>No</v>
      </c>
      <c r="Z1694" t="str">
        <f t="shared" si="394"/>
        <v>No</v>
      </c>
      <c r="AA1694" t="str">
        <f t="shared" si="395"/>
        <v>No</v>
      </c>
      <c r="AB1694">
        <f t="shared" si="396"/>
        <v>1</v>
      </c>
      <c r="AC1694" t="str">
        <f t="shared" si="397"/>
        <v>No</v>
      </c>
      <c r="AD1694" t="str">
        <f t="shared" si="398"/>
        <v>Over weight</v>
      </c>
      <c r="AE1694" t="str">
        <f t="shared" si="399"/>
        <v>Normal</v>
      </c>
      <c r="AF1694" t="str">
        <f t="shared" si="400"/>
        <v>23-Nov-1978</v>
      </c>
      <c r="AG1694" s="18">
        <f>VLOOKUP($U1694,$A1693:$Q$2344,13,FALSE)</f>
        <v>15207.92</v>
      </c>
      <c r="AH1694" t="str">
        <f t="shared" si="401"/>
        <v>tier - 2</v>
      </c>
      <c r="AI1694" t="str">
        <f t="shared" si="402"/>
        <v>tier - 1</v>
      </c>
      <c r="AJ1694" t="str">
        <f t="shared" si="403"/>
        <v>R1012</v>
      </c>
      <c r="AK1694">
        <f t="shared" si="404"/>
        <v>44</v>
      </c>
    </row>
    <row r="1695" spans="1:37" ht="15.6" x14ac:dyDescent="0.3">
      <c r="A1695" s="1" t="s">
        <v>677</v>
      </c>
      <c r="B1695" t="s">
        <v>6218</v>
      </c>
      <c r="C1695">
        <v>29.92</v>
      </c>
      <c r="D1695">
        <v>9.07</v>
      </c>
      <c r="E1695" t="s">
        <v>2381</v>
      </c>
      <c r="F1695" t="s">
        <v>2380</v>
      </c>
      <c r="G1695" t="s">
        <v>2380</v>
      </c>
      <c r="H1695">
        <v>1</v>
      </c>
      <c r="I1695" t="s">
        <v>2380</v>
      </c>
      <c r="J1695" t="s">
        <v>8344</v>
      </c>
      <c r="K1695" t="s">
        <v>8348</v>
      </c>
      <c r="L1695" t="s">
        <v>9912</v>
      </c>
      <c r="M1695" s="15">
        <v>15230.32</v>
      </c>
      <c r="N1695" t="s">
        <v>11</v>
      </c>
      <c r="O1695" t="s">
        <v>11</v>
      </c>
      <c r="P1695" t="s">
        <v>247</v>
      </c>
      <c r="Q1695">
        <v>62</v>
      </c>
      <c r="U1695" s="1" t="s">
        <v>677</v>
      </c>
      <c r="V1695" t="str">
        <f t="shared" si="390"/>
        <v>Deeter</v>
      </c>
      <c r="W1695">
        <f t="shared" si="391"/>
        <v>29.92</v>
      </c>
      <c r="X1695">
        <f t="shared" si="392"/>
        <v>9.07</v>
      </c>
      <c r="Y1695" t="str">
        <f t="shared" si="393"/>
        <v>Yes</v>
      </c>
      <c r="Z1695" t="str">
        <f t="shared" si="394"/>
        <v>No</v>
      </c>
      <c r="AA1695" t="str">
        <f t="shared" si="395"/>
        <v>No</v>
      </c>
      <c r="AB1695">
        <f t="shared" si="396"/>
        <v>1</v>
      </c>
      <c r="AC1695" t="str">
        <f t="shared" si="397"/>
        <v>No</v>
      </c>
      <c r="AD1695" t="str">
        <f t="shared" si="398"/>
        <v>Obesity</v>
      </c>
      <c r="AE1695" t="str">
        <f t="shared" si="399"/>
        <v>Diabetes</v>
      </c>
      <c r="AF1695" t="str">
        <f t="shared" si="400"/>
        <v>25-Jul-1960</v>
      </c>
      <c r="AG1695" s="18">
        <f>VLOOKUP($U1695,$A1694:$Q$2344,13,FALSE)</f>
        <v>15230.32</v>
      </c>
      <c r="AH1695" t="str">
        <f t="shared" si="401"/>
        <v>tier - 2</v>
      </c>
      <c r="AI1695" t="str">
        <f t="shared" si="402"/>
        <v>tier - 2</v>
      </c>
      <c r="AJ1695" t="str">
        <f t="shared" si="403"/>
        <v>R1024</v>
      </c>
      <c r="AK1695">
        <f t="shared" si="404"/>
        <v>62</v>
      </c>
    </row>
    <row r="1696" spans="1:37" ht="15.6" x14ac:dyDescent="0.3">
      <c r="A1696" s="1" t="s">
        <v>676</v>
      </c>
      <c r="B1696" t="s">
        <v>6219</v>
      </c>
      <c r="C1696">
        <v>25.9</v>
      </c>
      <c r="D1696">
        <v>9.1199999999999992</v>
      </c>
      <c r="E1696" t="s">
        <v>2381</v>
      </c>
      <c r="F1696" t="s">
        <v>2380</v>
      </c>
      <c r="G1696" t="s">
        <v>2380</v>
      </c>
      <c r="H1696">
        <v>1</v>
      </c>
      <c r="I1696" t="s">
        <v>2380</v>
      </c>
      <c r="J1696" t="s">
        <v>8345</v>
      </c>
      <c r="K1696" t="s">
        <v>8348</v>
      </c>
      <c r="L1696" t="s">
        <v>9913</v>
      </c>
      <c r="M1696" s="15">
        <v>15260.52</v>
      </c>
      <c r="N1696" t="s">
        <v>11</v>
      </c>
      <c r="O1696" t="s">
        <v>11</v>
      </c>
      <c r="P1696" t="s">
        <v>249</v>
      </c>
      <c r="Q1696">
        <v>53</v>
      </c>
      <c r="U1696" s="1" t="s">
        <v>676</v>
      </c>
      <c r="V1696" t="str">
        <f t="shared" si="390"/>
        <v>Arpin</v>
      </c>
      <c r="W1696">
        <f t="shared" si="391"/>
        <v>25.9</v>
      </c>
      <c r="X1696">
        <f t="shared" si="392"/>
        <v>9.1199999999999992</v>
      </c>
      <c r="Y1696" t="str">
        <f t="shared" si="393"/>
        <v>Yes</v>
      </c>
      <c r="Z1696" t="str">
        <f t="shared" si="394"/>
        <v>No</v>
      </c>
      <c r="AA1696" t="str">
        <f t="shared" si="395"/>
        <v>No</v>
      </c>
      <c r="AB1696">
        <f t="shared" si="396"/>
        <v>1</v>
      </c>
      <c r="AC1696" t="str">
        <f t="shared" si="397"/>
        <v>No</v>
      </c>
      <c r="AD1696" t="str">
        <f t="shared" si="398"/>
        <v>Over weight</v>
      </c>
      <c r="AE1696" t="str">
        <f t="shared" si="399"/>
        <v>Diabetes</v>
      </c>
      <c r="AF1696" t="str">
        <f t="shared" si="400"/>
        <v>16-Sep-1969</v>
      </c>
      <c r="AG1696" s="18">
        <f>VLOOKUP($U1696,$A1695:$Q$2344,13,FALSE)</f>
        <v>15260.52</v>
      </c>
      <c r="AH1696" t="str">
        <f t="shared" si="401"/>
        <v>tier - 2</v>
      </c>
      <c r="AI1696" t="str">
        <f t="shared" si="402"/>
        <v>tier - 2</v>
      </c>
      <c r="AJ1696" t="str">
        <f t="shared" si="403"/>
        <v>R1023</v>
      </c>
      <c r="AK1696">
        <f t="shared" si="404"/>
        <v>53</v>
      </c>
    </row>
    <row r="1697" spans="1:37" ht="15.6" x14ac:dyDescent="0.3">
      <c r="A1697" s="1" t="s">
        <v>675</v>
      </c>
      <c r="B1697" t="s">
        <v>6220</v>
      </c>
      <c r="C1697">
        <v>27.74</v>
      </c>
      <c r="D1697">
        <v>7.32</v>
      </c>
      <c r="E1697" t="s">
        <v>2381</v>
      </c>
      <c r="F1697" t="s">
        <v>2380</v>
      </c>
      <c r="G1697" t="s">
        <v>2380</v>
      </c>
      <c r="H1697">
        <v>1</v>
      </c>
      <c r="I1697" t="s">
        <v>2380</v>
      </c>
      <c r="J1697" t="s">
        <v>8345</v>
      </c>
      <c r="K1697" t="s">
        <v>8348</v>
      </c>
      <c r="L1697" t="s">
        <v>9914</v>
      </c>
      <c r="M1697" s="15">
        <v>15322.77</v>
      </c>
      <c r="N1697" t="s">
        <v>11</v>
      </c>
      <c r="O1697" t="s">
        <v>12</v>
      </c>
      <c r="P1697" t="s">
        <v>300</v>
      </c>
      <c r="Q1697">
        <v>59</v>
      </c>
      <c r="U1697" s="1" t="s">
        <v>675</v>
      </c>
      <c r="V1697" t="str">
        <f t="shared" si="390"/>
        <v>Schoeneck</v>
      </c>
      <c r="W1697">
        <f t="shared" si="391"/>
        <v>27.74</v>
      </c>
      <c r="X1697">
        <f t="shared" si="392"/>
        <v>7.32</v>
      </c>
      <c r="Y1697" t="str">
        <f t="shared" si="393"/>
        <v>Yes</v>
      </c>
      <c r="Z1697" t="str">
        <f t="shared" si="394"/>
        <v>No</v>
      </c>
      <c r="AA1697" t="str">
        <f t="shared" si="395"/>
        <v>No</v>
      </c>
      <c r="AB1697">
        <f t="shared" si="396"/>
        <v>1</v>
      </c>
      <c r="AC1697" t="str">
        <f t="shared" si="397"/>
        <v>No</v>
      </c>
      <c r="AD1697" t="str">
        <f t="shared" si="398"/>
        <v>Over weight</v>
      </c>
      <c r="AE1697" t="str">
        <f t="shared" si="399"/>
        <v>Diabetes</v>
      </c>
      <c r="AF1697" t="str">
        <f t="shared" si="400"/>
        <v>13-Dec-1963</v>
      </c>
      <c r="AG1697" s="18">
        <f>VLOOKUP($U1697,$A1696:$Q$2344,13,FALSE)</f>
        <v>15322.77</v>
      </c>
      <c r="AH1697" t="str">
        <f t="shared" si="401"/>
        <v>tier - 2</v>
      </c>
      <c r="AI1697" t="str">
        <f t="shared" si="402"/>
        <v>tier - 3</v>
      </c>
      <c r="AJ1697" t="str">
        <f t="shared" si="403"/>
        <v>R1021</v>
      </c>
      <c r="AK1697">
        <f t="shared" si="404"/>
        <v>59</v>
      </c>
    </row>
    <row r="1698" spans="1:37" ht="15.6" x14ac:dyDescent="0.3">
      <c r="A1698" s="1" t="s">
        <v>674</v>
      </c>
      <c r="B1698" t="s">
        <v>5980</v>
      </c>
      <c r="C1698">
        <v>17.260000000000002</v>
      </c>
      <c r="D1698">
        <v>11.73</v>
      </c>
      <c r="E1698" t="s">
        <v>2380</v>
      </c>
      <c r="F1698" t="s">
        <v>2380</v>
      </c>
      <c r="G1698" t="s">
        <v>2380</v>
      </c>
      <c r="H1698">
        <v>2</v>
      </c>
      <c r="I1698" t="s">
        <v>2380</v>
      </c>
      <c r="J1698" t="s">
        <v>8347</v>
      </c>
      <c r="K1698" t="s">
        <v>8348</v>
      </c>
      <c r="L1698" t="s">
        <v>9454</v>
      </c>
      <c r="M1698" s="15">
        <v>15359.1</v>
      </c>
      <c r="N1698" t="s">
        <v>11</v>
      </c>
      <c r="O1698" t="s">
        <v>12</v>
      </c>
      <c r="P1698" t="s">
        <v>247</v>
      </c>
      <c r="Q1698">
        <v>21</v>
      </c>
      <c r="U1698" s="1" t="s">
        <v>674</v>
      </c>
      <c r="V1698" t="str">
        <f t="shared" si="390"/>
        <v>Mueller</v>
      </c>
      <c r="W1698">
        <f t="shared" si="391"/>
        <v>17.260000000000002</v>
      </c>
      <c r="X1698">
        <f t="shared" si="392"/>
        <v>11.73</v>
      </c>
      <c r="Y1698" t="str">
        <f t="shared" si="393"/>
        <v>No</v>
      </c>
      <c r="Z1698" t="str">
        <f t="shared" si="394"/>
        <v>No</v>
      </c>
      <c r="AA1698" t="str">
        <f t="shared" si="395"/>
        <v>No</v>
      </c>
      <c r="AB1698">
        <f t="shared" si="396"/>
        <v>2</v>
      </c>
      <c r="AC1698" t="str">
        <f t="shared" si="397"/>
        <v>No</v>
      </c>
      <c r="AD1698" t="str">
        <f t="shared" si="398"/>
        <v>Underweight</v>
      </c>
      <c r="AE1698" t="str">
        <f t="shared" si="399"/>
        <v>Diabetes</v>
      </c>
      <c r="AF1698" t="str">
        <f t="shared" si="400"/>
        <v>14-Jul-2001</v>
      </c>
      <c r="AG1698" s="18">
        <f>VLOOKUP($U1698,$A1697:$Q$2344,13,FALSE)</f>
        <v>15359.1</v>
      </c>
      <c r="AH1698" t="str">
        <f t="shared" si="401"/>
        <v>tier - 2</v>
      </c>
      <c r="AI1698" t="str">
        <f t="shared" si="402"/>
        <v>tier - 3</v>
      </c>
      <c r="AJ1698" t="str">
        <f t="shared" si="403"/>
        <v>R1024</v>
      </c>
      <c r="AK1698">
        <f t="shared" si="404"/>
        <v>21</v>
      </c>
    </row>
    <row r="1699" spans="1:37" ht="15.6" x14ac:dyDescent="0.3">
      <c r="A1699" s="1" t="s">
        <v>673</v>
      </c>
      <c r="B1699" t="s">
        <v>6221</v>
      </c>
      <c r="C1699">
        <v>19.855</v>
      </c>
      <c r="D1699">
        <v>6.64</v>
      </c>
      <c r="E1699" t="s">
        <v>2381</v>
      </c>
      <c r="F1699" t="s">
        <v>2380</v>
      </c>
      <c r="G1699" t="s">
        <v>2380</v>
      </c>
      <c r="H1699">
        <v>1</v>
      </c>
      <c r="I1699" t="s">
        <v>2380</v>
      </c>
      <c r="J1699" t="s">
        <v>8346</v>
      </c>
      <c r="K1699" t="s">
        <v>8348</v>
      </c>
      <c r="L1699" t="s">
        <v>9915</v>
      </c>
      <c r="M1699" s="15">
        <v>15361.5</v>
      </c>
      <c r="N1699" t="s">
        <v>11</v>
      </c>
      <c r="O1699" t="s">
        <v>12</v>
      </c>
      <c r="P1699" t="s">
        <v>249</v>
      </c>
      <c r="Q1699">
        <v>34</v>
      </c>
      <c r="U1699" s="1" t="s">
        <v>673</v>
      </c>
      <c r="V1699" t="str">
        <f t="shared" si="390"/>
        <v>Willits</v>
      </c>
      <c r="W1699">
        <f t="shared" si="391"/>
        <v>19.855</v>
      </c>
      <c r="X1699">
        <f t="shared" si="392"/>
        <v>6.64</v>
      </c>
      <c r="Y1699" t="str">
        <f t="shared" si="393"/>
        <v>Yes</v>
      </c>
      <c r="Z1699" t="str">
        <f t="shared" si="394"/>
        <v>No</v>
      </c>
      <c r="AA1699" t="str">
        <f t="shared" si="395"/>
        <v>No</v>
      </c>
      <c r="AB1699">
        <f t="shared" si="396"/>
        <v>1</v>
      </c>
      <c r="AC1699" t="str">
        <f t="shared" si="397"/>
        <v>No</v>
      </c>
      <c r="AD1699" t="str">
        <f t="shared" si="398"/>
        <v>Normal weight</v>
      </c>
      <c r="AE1699" t="str">
        <f t="shared" si="399"/>
        <v>Diabetes</v>
      </c>
      <c r="AF1699" t="str">
        <f t="shared" si="400"/>
        <v>17-Dec-1988</v>
      </c>
      <c r="AG1699" s="18">
        <f>VLOOKUP($U1699,$A1698:$Q$2344,13,FALSE)</f>
        <v>15361.5</v>
      </c>
      <c r="AH1699" t="str">
        <f t="shared" si="401"/>
        <v>tier - 2</v>
      </c>
      <c r="AI1699" t="str">
        <f t="shared" si="402"/>
        <v>tier - 3</v>
      </c>
      <c r="AJ1699" t="str">
        <f t="shared" si="403"/>
        <v>R1023</v>
      </c>
      <c r="AK1699">
        <f t="shared" si="404"/>
        <v>34</v>
      </c>
    </row>
    <row r="1700" spans="1:37" ht="15.6" x14ac:dyDescent="0.3">
      <c r="A1700" s="1" t="s">
        <v>672</v>
      </c>
      <c r="B1700" t="s">
        <v>6222</v>
      </c>
      <c r="C1700">
        <v>41.69</v>
      </c>
      <c r="D1700">
        <v>5.78</v>
      </c>
      <c r="E1700" t="s">
        <v>2380</v>
      </c>
      <c r="F1700" t="s">
        <v>2380</v>
      </c>
      <c r="G1700" t="s">
        <v>2380</v>
      </c>
      <c r="H1700">
        <v>0</v>
      </c>
      <c r="I1700" t="s">
        <v>2380</v>
      </c>
      <c r="J1700" t="s">
        <v>8344</v>
      </c>
      <c r="K1700" t="s">
        <v>8349</v>
      </c>
      <c r="L1700" t="s">
        <v>9115</v>
      </c>
      <c r="M1700" s="15">
        <v>15363.77</v>
      </c>
      <c r="N1700" t="s">
        <v>11</v>
      </c>
      <c r="O1700" t="s">
        <v>16</v>
      </c>
      <c r="P1700" t="s">
        <v>535</v>
      </c>
      <c r="Q1700">
        <v>54</v>
      </c>
      <c r="U1700" s="1" t="s">
        <v>672</v>
      </c>
      <c r="V1700" t="str">
        <f t="shared" si="390"/>
        <v>Syring</v>
      </c>
      <c r="W1700">
        <f t="shared" si="391"/>
        <v>41.69</v>
      </c>
      <c r="X1700">
        <f t="shared" si="392"/>
        <v>5.78</v>
      </c>
      <c r="Y1700" t="str">
        <f t="shared" si="393"/>
        <v>No</v>
      </c>
      <c r="Z1700" t="str">
        <f t="shared" si="394"/>
        <v>No</v>
      </c>
      <c r="AA1700" t="str">
        <f t="shared" si="395"/>
        <v>No</v>
      </c>
      <c r="AB1700">
        <f t="shared" si="396"/>
        <v>0</v>
      </c>
      <c r="AC1700" t="str">
        <f t="shared" si="397"/>
        <v>No</v>
      </c>
      <c r="AD1700" t="str">
        <f t="shared" si="398"/>
        <v>Obesity</v>
      </c>
      <c r="AE1700" t="str">
        <f t="shared" si="399"/>
        <v>Prediabetes</v>
      </c>
      <c r="AF1700" t="str">
        <f t="shared" si="400"/>
        <v>18-Jul-1968</v>
      </c>
      <c r="AG1700" s="18">
        <f>VLOOKUP($U1700,$A1699:$Q$2344,13,FALSE)</f>
        <v>15363.77</v>
      </c>
      <c r="AH1700" t="str">
        <f t="shared" si="401"/>
        <v>tier - 2</v>
      </c>
      <c r="AI1700" t="str">
        <f t="shared" si="402"/>
        <v>tier - 1</v>
      </c>
      <c r="AJ1700" t="str">
        <f t="shared" si="403"/>
        <v>R1026</v>
      </c>
      <c r="AK1700">
        <f t="shared" si="404"/>
        <v>54</v>
      </c>
    </row>
    <row r="1701" spans="1:37" ht="15.6" x14ac:dyDescent="0.3">
      <c r="A1701" s="1" t="s">
        <v>671</v>
      </c>
      <c r="B1701" t="s">
        <v>6223</v>
      </c>
      <c r="C1701">
        <v>16.12</v>
      </c>
      <c r="D1701">
        <v>10.45</v>
      </c>
      <c r="E1701" t="s">
        <v>2380</v>
      </c>
      <c r="F1701" t="s">
        <v>2380</v>
      </c>
      <c r="G1701" t="s">
        <v>2380</v>
      </c>
      <c r="H1701">
        <v>0</v>
      </c>
      <c r="I1701" t="s">
        <v>2380</v>
      </c>
      <c r="J1701" t="s">
        <v>8347</v>
      </c>
      <c r="K1701" t="s">
        <v>8348</v>
      </c>
      <c r="L1701" t="s">
        <v>9916</v>
      </c>
      <c r="M1701" s="15">
        <v>15368.22</v>
      </c>
      <c r="N1701" t="s">
        <v>11</v>
      </c>
      <c r="O1701" t="s">
        <v>11</v>
      </c>
      <c r="P1701" t="s">
        <v>42</v>
      </c>
      <c r="Q1701">
        <v>60</v>
      </c>
      <c r="U1701" s="1" t="s">
        <v>671</v>
      </c>
      <c r="V1701" t="str">
        <f t="shared" si="390"/>
        <v>Strike</v>
      </c>
      <c r="W1701">
        <f t="shared" si="391"/>
        <v>16.12</v>
      </c>
      <c r="X1701">
        <f t="shared" si="392"/>
        <v>10.45</v>
      </c>
      <c r="Y1701" t="str">
        <f t="shared" si="393"/>
        <v>No</v>
      </c>
      <c r="Z1701" t="str">
        <f t="shared" si="394"/>
        <v>No</v>
      </c>
      <c r="AA1701" t="str">
        <f t="shared" si="395"/>
        <v>No</v>
      </c>
      <c r="AB1701">
        <f t="shared" si="396"/>
        <v>0</v>
      </c>
      <c r="AC1701" t="str">
        <f t="shared" si="397"/>
        <v>No</v>
      </c>
      <c r="AD1701" t="str">
        <f t="shared" si="398"/>
        <v>Underweight</v>
      </c>
      <c r="AE1701" t="str">
        <f t="shared" si="399"/>
        <v>Diabetes</v>
      </c>
      <c r="AF1701" t="str">
        <f t="shared" si="400"/>
        <v>6-Sep-1962</v>
      </c>
      <c r="AG1701" s="18">
        <f>VLOOKUP($U1701,$A1700:$Q$2344,13,FALSE)</f>
        <v>15368.22</v>
      </c>
      <c r="AH1701" t="str">
        <f t="shared" si="401"/>
        <v>tier - 2</v>
      </c>
      <c r="AI1701" t="str">
        <f t="shared" si="402"/>
        <v>tier - 2</v>
      </c>
      <c r="AJ1701" t="str">
        <f t="shared" si="403"/>
        <v>R1011</v>
      </c>
      <c r="AK1701">
        <f t="shared" si="404"/>
        <v>60</v>
      </c>
    </row>
    <row r="1702" spans="1:37" ht="15.6" x14ac:dyDescent="0.3">
      <c r="A1702" s="1" t="s">
        <v>670</v>
      </c>
      <c r="B1702" t="s">
        <v>6224</v>
      </c>
      <c r="C1702">
        <v>37.43</v>
      </c>
      <c r="D1702">
        <v>4.5199999999999996</v>
      </c>
      <c r="E1702" t="s">
        <v>2380</v>
      </c>
      <c r="F1702" t="s">
        <v>2380</v>
      </c>
      <c r="G1702" t="s">
        <v>2380</v>
      </c>
      <c r="H1702">
        <v>1</v>
      </c>
      <c r="I1702" t="s">
        <v>2380</v>
      </c>
      <c r="J1702" t="s">
        <v>8344</v>
      </c>
      <c r="K1702" t="s">
        <v>8350</v>
      </c>
      <c r="L1702" t="s">
        <v>9917</v>
      </c>
      <c r="M1702" s="15">
        <v>15377.77</v>
      </c>
      <c r="N1702" t="s">
        <v>11</v>
      </c>
      <c r="O1702" t="s">
        <v>11</v>
      </c>
      <c r="P1702" t="s">
        <v>23</v>
      </c>
      <c r="Q1702">
        <v>58</v>
      </c>
      <c r="U1702" s="1" t="s">
        <v>670</v>
      </c>
      <c r="V1702" t="str">
        <f t="shared" si="390"/>
        <v>Hennigar</v>
      </c>
      <c r="W1702">
        <f t="shared" si="391"/>
        <v>37.43</v>
      </c>
      <c r="X1702">
        <f t="shared" si="392"/>
        <v>4.5199999999999996</v>
      </c>
      <c r="Y1702" t="str">
        <f t="shared" si="393"/>
        <v>No</v>
      </c>
      <c r="Z1702" t="str">
        <f t="shared" si="394"/>
        <v>No</v>
      </c>
      <c r="AA1702" t="str">
        <f t="shared" si="395"/>
        <v>No</v>
      </c>
      <c r="AB1702">
        <f t="shared" si="396"/>
        <v>1</v>
      </c>
      <c r="AC1702" t="str">
        <f t="shared" si="397"/>
        <v>No</v>
      </c>
      <c r="AD1702" t="str">
        <f t="shared" si="398"/>
        <v>Obesity</v>
      </c>
      <c r="AE1702" t="str">
        <f t="shared" si="399"/>
        <v>Normal</v>
      </c>
      <c r="AF1702" t="str">
        <f t="shared" si="400"/>
        <v>4-Sep-1964</v>
      </c>
      <c r="AG1702" s="18">
        <f>VLOOKUP($U1702,$A1701:$Q$2344,13,FALSE)</f>
        <v>15377.77</v>
      </c>
      <c r="AH1702" t="str">
        <f t="shared" si="401"/>
        <v>tier - 2</v>
      </c>
      <c r="AI1702" t="str">
        <f t="shared" si="402"/>
        <v>tier - 2</v>
      </c>
      <c r="AJ1702" t="str">
        <f t="shared" si="403"/>
        <v>R1012</v>
      </c>
      <c r="AK1702">
        <f t="shared" si="404"/>
        <v>58</v>
      </c>
    </row>
    <row r="1703" spans="1:37" ht="15.6" x14ac:dyDescent="0.3">
      <c r="A1703" s="1" t="s">
        <v>669</v>
      </c>
      <c r="B1703" t="s">
        <v>6225</v>
      </c>
      <c r="C1703">
        <v>31.065000000000001</v>
      </c>
      <c r="D1703">
        <v>5.71</v>
      </c>
      <c r="E1703" t="s">
        <v>2380</v>
      </c>
      <c r="F1703" t="s">
        <v>2380</v>
      </c>
      <c r="G1703" t="s">
        <v>2380</v>
      </c>
      <c r="H1703">
        <v>0</v>
      </c>
      <c r="I1703" t="s">
        <v>2380</v>
      </c>
      <c r="J1703" t="s">
        <v>8344</v>
      </c>
      <c r="K1703" t="s">
        <v>8349</v>
      </c>
      <c r="L1703" t="s">
        <v>9918</v>
      </c>
      <c r="M1703" s="15">
        <v>15440.2</v>
      </c>
      <c r="N1703" t="s">
        <v>11</v>
      </c>
      <c r="O1703" t="s">
        <v>16</v>
      </c>
      <c r="P1703" t="s">
        <v>23</v>
      </c>
      <c r="Q1703">
        <v>32</v>
      </c>
      <c r="U1703" s="1" t="s">
        <v>669</v>
      </c>
      <c r="V1703" t="str">
        <f t="shared" si="390"/>
        <v>May</v>
      </c>
      <c r="W1703">
        <f t="shared" si="391"/>
        <v>31.065000000000001</v>
      </c>
      <c r="X1703">
        <f t="shared" si="392"/>
        <v>5.71</v>
      </c>
      <c r="Y1703" t="str">
        <f t="shared" si="393"/>
        <v>No</v>
      </c>
      <c r="Z1703" t="str">
        <f t="shared" si="394"/>
        <v>No</v>
      </c>
      <c r="AA1703" t="str">
        <f t="shared" si="395"/>
        <v>No</v>
      </c>
      <c r="AB1703">
        <f t="shared" si="396"/>
        <v>0</v>
      </c>
      <c r="AC1703" t="str">
        <f t="shared" si="397"/>
        <v>No</v>
      </c>
      <c r="AD1703" t="str">
        <f t="shared" si="398"/>
        <v>Obesity</v>
      </c>
      <c r="AE1703" t="str">
        <f t="shared" si="399"/>
        <v>Prediabetes</v>
      </c>
      <c r="AF1703" t="str">
        <f t="shared" si="400"/>
        <v>25-Oct-1990</v>
      </c>
      <c r="AG1703" s="18">
        <f>VLOOKUP($U1703,$A1702:$Q$2344,13,FALSE)</f>
        <v>15440.2</v>
      </c>
      <c r="AH1703" t="str">
        <f t="shared" si="401"/>
        <v>tier - 2</v>
      </c>
      <c r="AI1703" t="str">
        <f t="shared" si="402"/>
        <v>tier - 1</v>
      </c>
      <c r="AJ1703" t="str">
        <f t="shared" si="403"/>
        <v>R1012</v>
      </c>
      <c r="AK1703">
        <f t="shared" si="404"/>
        <v>32</v>
      </c>
    </row>
    <row r="1704" spans="1:37" ht="15.6" x14ac:dyDescent="0.3">
      <c r="A1704" s="1" t="s">
        <v>668</v>
      </c>
      <c r="B1704" t="s">
        <v>6226</v>
      </c>
      <c r="C1704">
        <v>25.08</v>
      </c>
      <c r="D1704">
        <v>4.7699999999999996</v>
      </c>
      <c r="E1704" t="s">
        <v>2380</v>
      </c>
      <c r="F1704" t="s">
        <v>2380</v>
      </c>
      <c r="G1704" t="s">
        <v>2380</v>
      </c>
      <c r="H1704">
        <v>0</v>
      </c>
      <c r="I1704" t="s">
        <v>2380</v>
      </c>
      <c r="J1704" t="s">
        <v>8345</v>
      </c>
      <c r="K1704" t="s">
        <v>8350</v>
      </c>
      <c r="L1704" t="s">
        <v>9310</v>
      </c>
      <c r="M1704" s="15">
        <v>15450.48</v>
      </c>
      <c r="N1704" t="s">
        <v>11</v>
      </c>
      <c r="O1704" t="s">
        <v>16</v>
      </c>
      <c r="P1704" t="s">
        <v>535</v>
      </c>
      <c r="Q1704">
        <v>46</v>
      </c>
      <c r="U1704" s="1" t="s">
        <v>668</v>
      </c>
      <c r="V1704" t="str">
        <f t="shared" si="390"/>
        <v>Metcalf</v>
      </c>
      <c r="W1704">
        <f t="shared" si="391"/>
        <v>25.08</v>
      </c>
      <c r="X1704">
        <f t="shared" si="392"/>
        <v>4.7699999999999996</v>
      </c>
      <c r="Y1704" t="str">
        <f t="shared" si="393"/>
        <v>No</v>
      </c>
      <c r="Z1704" t="str">
        <f t="shared" si="394"/>
        <v>No</v>
      </c>
      <c r="AA1704" t="str">
        <f t="shared" si="395"/>
        <v>No</v>
      </c>
      <c r="AB1704">
        <f t="shared" si="396"/>
        <v>0</v>
      </c>
      <c r="AC1704" t="str">
        <f t="shared" si="397"/>
        <v>No</v>
      </c>
      <c r="AD1704" t="str">
        <f t="shared" si="398"/>
        <v>Over weight</v>
      </c>
      <c r="AE1704" t="str">
        <f t="shared" si="399"/>
        <v>Normal</v>
      </c>
      <c r="AF1704" t="str">
        <f t="shared" si="400"/>
        <v>20-Jul-1976</v>
      </c>
      <c r="AG1704" s="18">
        <f>VLOOKUP($U1704,$A1703:$Q$2344,13,FALSE)</f>
        <v>15450.48</v>
      </c>
      <c r="AH1704" t="str">
        <f t="shared" si="401"/>
        <v>tier - 2</v>
      </c>
      <c r="AI1704" t="str">
        <f t="shared" si="402"/>
        <v>tier - 1</v>
      </c>
      <c r="AJ1704" t="str">
        <f t="shared" si="403"/>
        <v>R1026</v>
      </c>
      <c r="AK1704">
        <f t="shared" si="404"/>
        <v>46</v>
      </c>
    </row>
    <row r="1705" spans="1:37" ht="15.6" x14ac:dyDescent="0.3">
      <c r="A1705" s="1" t="s">
        <v>667</v>
      </c>
      <c r="B1705" t="s">
        <v>6227</v>
      </c>
      <c r="C1705">
        <v>15.2</v>
      </c>
      <c r="D1705">
        <v>7.81</v>
      </c>
      <c r="E1705" t="s">
        <v>2381</v>
      </c>
      <c r="F1705" t="s">
        <v>2380</v>
      </c>
      <c r="G1705" t="s">
        <v>2380</v>
      </c>
      <c r="H1705">
        <v>1</v>
      </c>
      <c r="I1705" t="s">
        <v>2380</v>
      </c>
      <c r="J1705" t="s">
        <v>8347</v>
      </c>
      <c r="K1705" t="s">
        <v>8348</v>
      </c>
      <c r="L1705" t="s">
        <v>9919</v>
      </c>
      <c r="M1705" s="15">
        <v>15518.18</v>
      </c>
      <c r="N1705" t="s">
        <v>11</v>
      </c>
      <c r="O1705" t="s">
        <v>12</v>
      </c>
      <c r="P1705" t="s">
        <v>164</v>
      </c>
      <c r="Q1705">
        <v>18</v>
      </c>
      <c r="U1705" s="1" t="s">
        <v>667</v>
      </c>
      <c r="V1705" t="str">
        <f t="shared" si="390"/>
        <v>Tiska</v>
      </c>
      <c r="W1705">
        <f t="shared" si="391"/>
        <v>15.2</v>
      </c>
      <c r="X1705">
        <f t="shared" si="392"/>
        <v>7.81</v>
      </c>
      <c r="Y1705" t="str">
        <f t="shared" si="393"/>
        <v>Yes</v>
      </c>
      <c r="Z1705" t="str">
        <f t="shared" si="394"/>
        <v>No</v>
      </c>
      <c r="AA1705" t="str">
        <f t="shared" si="395"/>
        <v>No</v>
      </c>
      <c r="AB1705">
        <f t="shared" si="396"/>
        <v>1</v>
      </c>
      <c r="AC1705" t="str">
        <f t="shared" si="397"/>
        <v>No</v>
      </c>
      <c r="AD1705" t="str">
        <f t="shared" si="398"/>
        <v>Underweight</v>
      </c>
      <c r="AE1705" t="str">
        <f t="shared" si="399"/>
        <v>Diabetes</v>
      </c>
      <c r="AF1705" t="str">
        <f t="shared" si="400"/>
        <v>17-Jul-2004</v>
      </c>
      <c r="AG1705" s="18">
        <f>VLOOKUP($U1705,$A1704:$Q$2344,13,FALSE)</f>
        <v>15518.18</v>
      </c>
      <c r="AH1705" t="str">
        <f t="shared" si="401"/>
        <v>tier - 2</v>
      </c>
      <c r="AI1705" t="str">
        <f t="shared" si="402"/>
        <v>tier - 3</v>
      </c>
      <c r="AJ1705" t="str">
        <f t="shared" si="403"/>
        <v>R1015</v>
      </c>
      <c r="AK1705">
        <f t="shared" si="404"/>
        <v>18</v>
      </c>
    </row>
    <row r="1706" spans="1:37" ht="15.6" x14ac:dyDescent="0.3">
      <c r="A1706" s="1" t="s">
        <v>666</v>
      </c>
      <c r="B1706" t="s">
        <v>5460</v>
      </c>
      <c r="C1706">
        <v>22.34</v>
      </c>
      <c r="D1706">
        <v>5.19</v>
      </c>
      <c r="E1706" t="s">
        <v>2381</v>
      </c>
      <c r="F1706" t="s">
        <v>2380</v>
      </c>
      <c r="G1706" t="s">
        <v>2380</v>
      </c>
      <c r="H1706">
        <v>0</v>
      </c>
      <c r="I1706" t="s">
        <v>2380</v>
      </c>
      <c r="J1706" t="s">
        <v>8346</v>
      </c>
      <c r="K1706" t="s">
        <v>8350</v>
      </c>
      <c r="L1706" t="s">
        <v>9920</v>
      </c>
      <c r="M1706" s="15">
        <v>15532.16</v>
      </c>
      <c r="N1706" t="s">
        <v>11</v>
      </c>
      <c r="O1706" t="s">
        <v>11</v>
      </c>
      <c r="P1706" t="s">
        <v>535</v>
      </c>
      <c r="Q1706">
        <v>48</v>
      </c>
      <c r="U1706" s="1" t="s">
        <v>666</v>
      </c>
      <c r="V1706" t="str">
        <f t="shared" si="390"/>
        <v>McDonough</v>
      </c>
      <c r="W1706">
        <f t="shared" si="391"/>
        <v>22.34</v>
      </c>
      <c r="X1706">
        <f t="shared" si="392"/>
        <v>5.19</v>
      </c>
      <c r="Y1706" t="str">
        <f t="shared" si="393"/>
        <v>Yes</v>
      </c>
      <c r="Z1706" t="str">
        <f t="shared" si="394"/>
        <v>No</v>
      </c>
      <c r="AA1706" t="str">
        <f t="shared" si="395"/>
        <v>No</v>
      </c>
      <c r="AB1706">
        <f t="shared" si="396"/>
        <v>0</v>
      </c>
      <c r="AC1706" t="str">
        <f t="shared" si="397"/>
        <v>No</v>
      </c>
      <c r="AD1706" t="str">
        <f t="shared" si="398"/>
        <v>Normal weight</v>
      </c>
      <c r="AE1706" t="str">
        <f t="shared" si="399"/>
        <v>Normal</v>
      </c>
      <c r="AF1706" t="str">
        <f t="shared" si="400"/>
        <v>28-Jun-1974</v>
      </c>
      <c r="AG1706" s="18">
        <f>VLOOKUP($U1706,$A1705:$Q$2344,13,FALSE)</f>
        <v>15532.16</v>
      </c>
      <c r="AH1706" t="str">
        <f t="shared" si="401"/>
        <v>tier - 2</v>
      </c>
      <c r="AI1706" t="str">
        <f t="shared" si="402"/>
        <v>tier - 2</v>
      </c>
      <c r="AJ1706" t="str">
        <f t="shared" si="403"/>
        <v>R1026</v>
      </c>
      <c r="AK1706">
        <f t="shared" si="404"/>
        <v>48</v>
      </c>
    </row>
    <row r="1707" spans="1:37" ht="15.6" x14ac:dyDescent="0.3">
      <c r="A1707" s="1" t="s">
        <v>665</v>
      </c>
      <c r="B1707" t="s">
        <v>6228</v>
      </c>
      <c r="C1707">
        <v>40.15</v>
      </c>
      <c r="D1707">
        <v>5.93</v>
      </c>
      <c r="E1707" t="s">
        <v>2380</v>
      </c>
      <c r="F1707" t="s">
        <v>2380</v>
      </c>
      <c r="G1707" t="s">
        <v>2380</v>
      </c>
      <c r="H1707">
        <v>1</v>
      </c>
      <c r="I1707" t="s">
        <v>2380</v>
      </c>
      <c r="J1707" t="s">
        <v>8344</v>
      </c>
      <c r="K1707" t="s">
        <v>8349</v>
      </c>
      <c r="L1707" t="s">
        <v>9921</v>
      </c>
      <c r="M1707" s="15">
        <v>15555.19</v>
      </c>
      <c r="N1707" t="s">
        <v>11</v>
      </c>
      <c r="O1707" t="s">
        <v>12</v>
      </c>
      <c r="P1707" t="s">
        <v>23</v>
      </c>
      <c r="Q1707">
        <v>63</v>
      </c>
      <c r="U1707" s="1" t="s">
        <v>665</v>
      </c>
      <c r="V1707" t="str">
        <f t="shared" si="390"/>
        <v>Fairley</v>
      </c>
      <c r="W1707">
        <f t="shared" si="391"/>
        <v>40.15</v>
      </c>
      <c r="X1707">
        <f t="shared" si="392"/>
        <v>5.93</v>
      </c>
      <c r="Y1707" t="str">
        <f t="shared" si="393"/>
        <v>No</v>
      </c>
      <c r="Z1707" t="str">
        <f t="shared" si="394"/>
        <v>No</v>
      </c>
      <c r="AA1707" t="str">
        <f t="shared" si="395"/>
        <v>No</v>
      </c>
      <c r="AB1707">
        <f t="shared" si="396"/>
        <v>1</v>
      </c>
      <c r="AC1707" t="str">
        <f t="shared" si="397"/>
        <v>No</v>
      </c>
      <c r="AD1707" t="str">
        <f t="shared" si="398"/>
        <v>Obesity</v>
      </c>
      <c r="AE1707" t="str">
        <f t="shared" si="399"/>
        <v>Prediabetes</v>
      </c>
      <c r="AF1707" t="str">
        <f t="shared" si="400"/>
        <v>2-Oct-1959</v>
      </c>
      <c r="AG1707" s="18">
        <f>VLOOKUP($U1707,$A1706:$Q$2344,13,FALSE)</f>
        <v>15555.19</v>
      </c>
      <c r="AH1707" t="str">
        <f t="shared" si="401"/>
        <v>tier - 2</v>
      </c>
      <c r="AI1707" t="str">
        <f t="shared" si="402"/>
        <v>tier - 3</v>
      </c>
      <c r="AJ1707" t="str">
        <f t="shared" si="403"/>
        <v>R1012</v>
      </c>
      <c r="AK1707">
        <f t="shared" si="404"/>
        <v>63</v>
      </c>
    </row>
    <row r="1708" spans="1:37" ht="15.6" x14ac:dyDescent="0.3">
      <c r="A1708" s="1" t="s">
        <v>664</v>
      </c>
      <c r="B1708" t="s">
        <v>5781</v>
      </c>
      <c r="C1708">
        <v>37.729999999999997</v>
      </c>
      <c r="D1708">
        <v>6.29</v>
      </c>
      <c r="E1708" t="s">
        <v>2380</v>
      </c>
      <c r="F1708" t="s">
        <v>2380</v>
      </c>
      <c r="G1708" t="s">
        <v>2380</v>
      </c>
      <c r="H1708">
        <v>1</v>
      </c>
      <c r="I1708" t="s">
        <v>2380</v>
      </c>
      <c r="J1708" t="s">
        <v>8344</v>
      </c>
      <c r="K1708" t="s">
        <v>8349</v>
      </c>
      <c r="L1708" t="s">
        <v>9922</v>
      </c>
      <c r="M1708" s="15">
        <v>15556.67</v>
      </c>
      <c r="N1708" t="s">
        <v>11</v>
      </c>
      <c r="O1708" t="s">
        <v>11</v>
      </c>
      <c r="P1708" t="s">
        <v>23</v>
      </c>
      <c r="Q1708">
        <v>48</v>
      </c>
      <c r="U1708" s="1" t="s">
        <v>664</v>
      </c>
      <c r="V1708" t="str">
        <f t="shared" si="390"/>
        <v>Barnett</v>
      </c>
      <c r="W1708">
        <f t="shared" si="391"/>
        <v>37.729999999999997</v>
      </c>
      <c r="X1708">
        <f t="shared" si="392"/>
        <v>6.29</v>
      </c>
      <c r="Y1708" t="str">
        <f t="shared" si="393"/>
        <v>No</v>
      </c>
      <c r="Z1708" t="str">
        <f t="shared" si="394"/>
        <v>No</v>
      </c>
      <c r="AA1708" t="str">
        <f t="shared" si="395"/>
        <v>No</v>
      </c>
      <c r="AB1708">
        <f t="shared" si="396"/>
        <v>1</v>
      </c>
      <c r="AC1708" t="str">
        <f t="shared" si="397"/>
        <v>No</v>
      </c>
      <c r="AD1708" t="str">
        <f t="shared" si="398"/>
        <v>Obesity</v>
      </c>
      <c r="AE1708" t="str">
        <f t="shared" si="399"/>
        <v>Prediabetes</v>
      </c>
      <c r="AF1708" t="str">
        <f t="shared" si="400"/>
        <v>30-Jul-1974</v>
      </c>
      <c r="AG1708" s="18">
        <f>VLOOKUP($U1708,$A1707:$Q$2344,13,FALSE)</f>
        <v>15556.67</v>
      </c>
      <c r="AH1708" t="str">
        <f t="shared" si="401"/>
        <v>tier - 2</v>
      </c>
      <c r="AI1708" t="str">
        <f t="shared" si="402"/>
        <v>tier - 2</v>
      </c>
      <c r="AJ1708" t="str">
        <f t="shared" si="403"/>
        <v>R1012</v>
      </c>
      <c r="AK1708">
        <f t="shared" si="404"/>
        <v>48</v>
      </c>
    </row>
    <row r="1709" spans="1:37" ht="15.6" x14ac:dyDescent="0.3">
      <c r="A1709" s="1" t="s">
        <v>663</v>
      </c>
      <c r="B1709" t="s">
        <v>6229</v>
      </c>
      <c r="C1709">
        <v>25.35</v>
      </c>
      <c r="D1709">
        <v>4.9000000000000004</v>
      </c>
      <c r="E1709" t="s">
        <v>2380</v>
      </c>
      <c r="F1709" t="s">
        <v>2380</v>
      </c>
      <c r="G1709" t="s">
        <v>2380</v>
      </c>
      <c r="H1709">
        <v>0</v>
      </c>
      <c r="I1709" t="s">
        <v>2380</v>
      </c>
      <c r="J1709" t="s">
        <v>8345</v>
      </c>
      <c r="K1709" t="s">
        <v>8350</v>
      </c>
      <c r="L1709" t="s">
        <v>9923</v>
      </c>
      <c r="M1709" s="15">
        <v>15608.58</v>
      </c>
      <c r="N1709" t="s">
        <v>11</v>
      </c>
      <c r="O1709" t="s">
        <v>11</v>
      </c>
      <c r="P1709" t="s">
        <v>535</v>
      </c>
      <c r="Q1709">
        <v>57</v>
      </c>
      <c r="U1709" s="1" t="s">
        <v>663</v>
      </c>
      <c r="V1709" t="str">
        <f t="shared" si="390"/>
        <v>Piasta</v>
      </c>
      <c r="W1709">
        <f t="shared" si="391"/>
        <v>25.35</v>
      </c>
      <c r="X1709">
        <f t="shared" si="392"/>
        <v>4.9000000000000004</v>
      </c>
      <c r="Y1709" t="str">
        <f t="shared" si="393"/>
        <v>No</v>
      </c>
      <c r="Z1709" t="str">
        <f t="shared" si="394"/>
        <v>No</v>
      </c>
      <c r="AA1709" t="str">
        <f t="shared" si="395"/>
        <v>No</v>
      </c>
      <c r="AB1709">
        <f t="shared" si="396"/>
        <v>0</v>
      </c>
      <c r="AC1709" t="str">
        <f t="shared" si="397"/>
        <v>No</v>
      </c>
      <c r="AD1709" t="str">
        <f t="shared" si="398"/>
        <v>Over weight</v>
      </c>
      <c r="AE1709" t="str">
        <f t="shared" si="399"/>
        <v>Normal</v>
      </c>
      <c r="AF1709" t="str">
        <f t="shared" si="400"/>
        <v>28-Oct-1965</v>
      </c>
      <c r="AG1709" s="18">
        <f>VLOOKUP($U1709,$A1708:$Q$2344,13,FALSE)</f>
        <v>15608.58</v>
      </c>
      <c r="AH1709" t="str">
        <f t="shared" si="401"/>
        <v>tier - 2</v>
      </c>
      <c r="AI1709" t="str">
        <f t="shared" si="402"/>
        <v>tier - 2</v>
      </c>
      <c r="AJ1709" t="str">
        <f t="shared" si="403"/>
        <v>R1026</v>
      </c>
      <c r="AK1709">
        <f t="shared" si="404"/>
        <v>57</v>
      </c>
    </row>
    <row r="1710" spans="1:37" ht="15.6" x14ac:dyDescent="0.3">
      <c r="A1710" s="1" t="s">
        <v>662</v>
      </c>
      <c r="B1710" t="s">
        <v>5980</v>
      </c>
      <c r="C1710">
        <v>26.41</v>
      </c>
      <c r="D1710">
        <v>5.07</v>
      </c>
      <c r="E1710" t="s">
        <v>2381</v>
      </c>
      <c r="F1710" t="s">
        <v>2380</v>
      </c>
      <c r="G1710" t="s">
        <v>2380</v>
      </c>
      <c r="H1710">
        <v>1</v>
      </c>
      <c r="I1710" t="s">
        <v>2380</v>
      </c>
      <c r="J1710" t="s">
        <v>8345</v>
      </c>
      <c r="K1710" t="s">
        <v>8350</v>
      </c>
      <c r="L1710" t="s">
        <v>9924</v>
      </c>
      <c r="M1710" s="15">
        <v>15612.19</v>
      </c>
      <c r="N1710" t="s">
        <v>11</v>
      </c>
      <c r="O1710" t="s">
        <v>11</v>
      </c>
      <c r="P1710" t="s">
        <v>23</v>
      </c>
      <c r="Q1710">
        <v>63</v>
      </c>
      <c r="U1710" s="1" t="s">
        <v>662</v>
      </c>
      <c r="V1710" t="str">
        <f t="shared" si="390"/>
        <v>Mueller</v>
      </c>
      <c r="W1710">
        <f t="shared" si="391"/>
        <v>26.41</v>
      </c>
      <c r="X1710">
        <f t="shared" si="392"/>
        <v>5.07</v>
      </c>
      <c r="Y1710" t="str">
        <f t="shared" si="393"/>
        <v>Yes</v>
      </c>
      <c r="Z1710" t="str">
        <f t="shared" si="394"/>
        <v>No</v>
      </c>
      <c r="AA1710" t="str">
        <f t="shared" si="395"/>
        <v>No</v>
      </c>
      <c r="AB1710">
        <f t="shared" si="396"/>
        <v>1</v>
      </c>
      <c r="AC1710" t="str">
        <f t="shared" si="397"/>
        <v>No</v>
      </c>
      <c r="AD1710" t="str">
        <f t="shared" si="398"/>
        <v>Over weight</v>
      </c>
      <c r="AE1710" t="str">
        <f t="shared" si="399"/>
        <v>Normal</v>
      </c>
      <c r="AF1710" t="str">
        <f t="shared" si="400"/>
        <v>6-Jun-1960</v>
      </c>
      <c r="AG1710" s="18">
        <f>VLOOKUP($U1710,$A1709:$Q$2344,13,FALSE)</f>
        <v>15612.19</v>
      </c>
      <c r="AH1710" t="str">
        <f t="shared" si="401"/>
        <v>tier - 2</v>
      </c>
      <c r="AI1710" t="str">
        <f t="shared" si="402"/>
        <v>tier - 2</v>
      </c>
      <c r="AJ1710" t="str">
        <f t="shared" si="403"/>
        <v>R1012</v>
      </c>
      <c r="AK1710">
        <f t="shared" si="404"/>
        <v>63</v>
      </c>
    </row>
    <row r="1711" spans="1:37" ht="15.6" x14ac:dyDescent="0.3">
      <c r="A1711" s="1" t="s">
        <v>661</v>
      </c>
      <c r="B1711" t="s">
        <v>6230</v>
      </c>
      <c r="C1711">
        <v>27.6</v>
      </c>
      <c r="D1711">
        <v>5.33</v>
      </c>
      <c r="E1711" t="s">
        <v>2380</v>
      </c>
      <c r="F1711" t="s">
        <v>2380</v>
      </c>
      <c r="G1711" t="s">
        <v>2380</v>
      </c>
      <c r="H1711">
        <v>1</v>
      </c>
      <c r="I1711" t="s">
        <v>2380</v>
      </c>
      <c r="J1711" t="s">
        <v>8345</v>
      </c>
      <c r="K1711" t="s">
        <v>8350</v>
      </c>
      <c r="L1711" t="s">
        <v>9925</v>
      </c>
      <c r="M1711" s="15">
        <v>15646.28</v>
      </c>
      <c r="N1711" t="s">
        <v>11</v>
      </c>
      <c r="O1711" t="s">
        <v>11</v>
      </c>
      <c r="P1711" t="s">
        <v>42</v>
      </c>
      <c r="Q1711">
        <v>34</v>
      </c>
      <c r="U1711" s="1" t="s">
        <v>661</v>
      </c>
      <c r="V1711" t="str">
        <f t="shared" si="390"/>
        <v>Olsen</v>
      </c>
      <c r="W1711">
        <f t="shared" si="391"/>
        <v>27.6</v>
      </c>
      <c r="X1711">
        <f t="shared" si="392"/>
        <v>5.33</v>
      </c>
      <c r="Y1711" t="str">
        <f t="shared" si="393"/>
        <v>No</v>
      </c>
      <c r="Z1711" t="str">
        <f t="shared" si="394"/>
        <v>No</v>
      </c>
      <c r="AA1711" t="str">
        <f t="shared" si="395"/>
        <v>No</v>
      </c>
      <c r="AB1711">
        <f t="shared" si="396"/>
        <v>1</v>
      </c>
      <c r="AC1711" t="str">
        <f t="shared" si="397"/>
        <v>No</v>
      </c>
      <c r="AD1711" t="str">
        <f t="shared" si="398"/>
        <v>Over weight</v>
      </c>
      <c r="AE1711" t="str">
        <f t="shared" si="399"/>
        <v>Normal</v>
      </c>
      <c r="AF1711" t="str">
        <f t="shared" si="400"/>
        <v>22-Dec-1988</v>
      </c>
      <c r="AG1711" s="18">
        <f>VLOOKUP($U1711,$A1710:$Q$2344,13,FALSE)</f>
        <v>15646.28</v>
      </c>
      <c r="AH1711" t="str">
        <f t="shared" si="401"/>
        <v>tier - 2</v>
      </c>
      <c r="AI1711" t="str">
        <f t="shared" si="402"/>
        <v>tier - 2</v>
      </c>
      <c r="AJ1711" t="str">
        <f t="shared" si="403"/>
        <v>R1011</v>
      </c>
      <c r="AK1711">
        <f t="shared" si="404"/>
        <v>34</v>
      </c>
    </row>
    <row r="1712" spans="1:37" ht="15.6" x14ac:dyDescent="0.3">
      <c r="A1712" s="1" t="s">
        <v>660</v>
      </c>
      <c r="B1712" t="s">
        <v>7942</v>
      </c>
      <c r="C1712">
        <v>33.82</v>
      </c>
      <c r="D1712">
        <v>8.93</v>
      </c>
      <c r="E1712" t="s">
        <v>2381</v>
      </c>
      <c r="F1712" t="s">
        <v>2380</v>
      </c>
      <c r="G1712" t="s">
        <v>2380</v>
      </c>
      <c r="H1712">
        <v>1</v>
      </c>
      <c r="I1712" t="s">
        <v>2380</v>
      </c>
      <c r="J1712" t="s">
        <v>8344</v>
      </c>
      <c r="K1712" t="s">
        <v>8348</v>
      </c>
      <c r="L1712" t="s">
        <v>9926</v>
      </c>
      <c r="M1712" s="15">
        <v>15670.3</v>
      </c>
      <c r="N1712" t="s">
        <v>11</v>
      </c>
      <c r="O1712" t="s">
        <v>11</v>
      </c>
      <c r="P1712" t="s">
        <v>535</v>
      </c>
      <c r="Q1712">
        <v>49</v>
      </c>
      <c r="U1712" s="1" t="s">
        <v>660</v>
      </c>
      <c r="V1712" t="str">
        <f t="shared" si="390"/>
        <v>De Jesus</v>
      </c>
      <c r="W1712">
        <f t="shared" si="391"/>
        <v>33.82</v>
      </c>
      <c r="X1712">
        <f t="shared" si="392"/>
        <v>8.93</v>
      </c>
      <c r="Y1712" t="str">
        <f t="shared" si="393"/>
        <v>Yes</v>
      </c>
      <c r="Z1712" t="str">
        <f t="shared" si="394"/>
        <v>No</v>
      </c>
      <c r="AA1712" t="str">
        <f t="shared" si="395"/>
        <v>No</v>
      </c>
      <c r="AB1712">
        <f t="shared" si="396"/>
        <v>1</v>
      </c>
      <c r="AC1712" t="str">
        <f t="shared" si="397"/>
        <v>No</v>
      </c>
      <c r="AD1712" t="str">
        <f t="shared" si="398"/>
        <v>Obesity</v>
      </c>
      <c r="AE1712" t="str">
        <f t="shared" si="399"/>
        <v>Diabetes</v>
      </c>
      <c r="AF1712" t="str">
        <f t="shared" si="400"/>
        <v>26-Jun-1973</v>
      </c>
      <c r="AG1712" s="18">
        <f>VLOOKUP($U1712,$A1711:$Q$2344,13,FALSE)</f>
        <v>15670.3</v>
      </c>
      <c r="AH1712" t="str">
        <f t="shared" si="401"/>
        <v>tier - 2</v>
      </c>
      <c r="AI1712" t="str">
        <f t="shared" si="402"/>
        <v>tier - 2</v>
      </c>
      <c r="AJ1712" t="str">
        <f t="shared" si="403"/>
        <v>R1026</v>
      </c>
      <c r="AK1712">
        <f t="shared" si="404"/>
        <v>49</v>
      </c>
    </row>
    <row r="1713" spans="1:37" ht="15.6" x14ac:dyDescent="0.3">
      <c r="A1713" s="1" t="s">
        <v>659</v>
      </c>
      <c r="B1713" t="s">
        <v>6231</v>
      </c>
      <c r="C1713">
        <v>32.9</v>
      </c>
      <c r="D1713">
        <v>4.3499999999999996</v>
      </c>
      <c r="E1713" t="s">
        <v>2380</v>
      </c>
      <c r="F1713" t="s">
        <v>2380</v>
      </c>
      <c r="G1713" t="s">
        <v>2380</v>
      </c>
      <c r="H1713">
        <v>0</v>
      </c>
      <c r="I1713" t="s">
        <v>2380</v>
      </c>
      <c r="J1713" t="s">
        <v>8344</v>
      </c>
      <c r="K1713" t="s">
        <v>8350</v>
      </c>
      <c r="L1713" t="s">
        <v>9927</v>
      </c>
      <c r="M1713" s="15">
        <v>15698.86</v>
      </c>
      <c r="N1713" t="s">
        <v>11</v>
      </c>
      <c r="O1713" t="s">
        <v>11</v>
      </c>
      <c r="P1713" t="s">
        <v>23</v>
      </c>
      <c r="Q1713">
        <v>46</v>
      </c>
      <c r="U1713" s="1" t="s">
        <v>659</v>
      </c>
      <c r="V1713" t="str">
        <f t="shared" si="390"/>
        <v>Bartus</v>
      </c>
      <c r="W1713">
        <f t="shared" si="391"/>
        <v>32.9</v>
      </c>
      <c r="X1713">
        <f t="shared" si="392"/>
        <v>4.3499999999999996</v>
      </c>
      <c r="Y1713" t="str">
        <f t="shared" si="393"/>
        <v>No</v>
      </c>
      <c r="Z1713" t="str">
        <f t="shared" si="394"/>
        <v>No</v>
      </c>
      <c r="AA1713" t="str">
        <f t="shared" si="395"/>
        <v>No</v>
      </c>
      <c r="AB1713">
        <f t="shared" si="396"/>
        <v>0</v>
      </c>
      <c r="AC1713" t="str">
        <f t="shared" si="397"/>
        <v>No</v>
      </c>
      <c r="AD1713" t="str">
        <f t="shared" si="398"/>
        <v>Obesity</v>
      </c>
      <c r="AE1713" t="str">
        <f t="shared" si="399"/>
        <v>Normal</v>
      </c>
      <c r="AF1713" t="str">
        <f t="shared" si="400"/>
        <v>20-Sep-1976</v>
      </c>
      <c r="AG1713" s="18">
        <f>VLOOKUP($U1713,$A1712:$Q$2344,13,FALSE)</f>
        <v>15698.86</v>
      </c>
      <c r="AH1713" t="str">
        <f t="shared" si="401"/>
        <v>tier - 2</v>
      </c>
      <c r="AI1713" t="str">
        <f t="shared" si="402"/>
        <v>tier - 2</v>
      </c>
      <c r="AJ1713" t="str">
        <f t="shared" si="403"/>
        <v>R1012</v>
      </c>
      <c r="AK1713">
        <f t="shared" si="404"/>
        <v>46</v>
      </c>
    </row>
    <row r="1714" spans="1:37" ht="15.6" x14ac:dyDescent="0.3">
      <c r="A1714" s="1" t="s">
        <v>658</v>
      </c>
      <c r="B1714" t="s">
        <v>6232</v>
      </c>
      <c r="C1714">
        <v>30.875</v>
      </c>
      <c r="D1714">
        <v>9.5399999999999991</v>
      </c>
      <c r="E1714" t="s">
        <v>2381</v>
      </c>
      <c r="F1714" t="s">
        <v>2380</v>
      </c>
      <c r="G1714" t="s">
        <v>2380</v>
      </c>
      <c r="H1714">
        <v>1</v>
      </c>
      <c r="I1714" t="s">
        <v>2380</v>
      </c>
      <c r="J1714" t="s">
        <v>8344</v>
      </c>
      <c r="K1714" t="s">
        <v>8348</v>
      </c>
      <c r="L1714" t="s">
        <v>9928</v>
      </c>
      <c r="M1714" s="15">
        <v>15746.62</v>
      </c>
      <c r="N1714" t="s">
        <v>11</v>
      </c>
      <c r="O1714" t="s">
        <v>16</v>
      </c>
      <c r="P1714" t="s">
        <v>23</v>
      </c>
      <c r="Q1714">
        <v>48</v>
      </c>
      <c r="U1714" s="1" t="s">
        <v>658</v>
      </c>
      <c r="V1714" t="str">
        <f t="shared" si="390"/>
        <v>Stevens</v>
      </c>
      <c r="W1714">
        <f t="shared" si="391"/>
        <v>30.875</v>
      </c>
      <c r="X1714">
        <f t="shared" si="392"/>
        <v>9.5399999999999991</v>
      </c>
      <c r="Y1714" t="str">
        <f t="shared" si="393"/>
        <v>Yes</v>
      </c>
      <c r="Z1714" t="str">
        <f t="shared" si="394"/>
        <v>No</v>
      </c>
      <c r="AA1714" t="str">
        <f t="shared" si="395"/>
        <v>No</v>
      </c>
      <c r="AB1714">
        <f t="shared" si="396"/>
        <v>1</v>
      </c>
      <c r="AC1714" t="str">
        <f t="shared" si="397"/>
        <v>No</v>
      </c>
      <c r="AD1714" t="str">
        <f t="shared" si="398"/>
        <v>Obesity</v>
      </c>
      <c r="AE1714" t="str">
        <f t="shared" si="399"/>
        <v>Diabetes</v>
      </c>
      <c r="AF1714" t="str">
        <f t="shared" si="400"/>
        <v>29-Aug-1974</v>
      </c>
      <c r="AG1714" s="18">
        <f>VLOOKUP($U1714,$A1713:$Q$2344,13,FALSE)</f>
        <v>15746.62</v>
      </c>
      <c r="AH1714" t="str">
        <f t="shared" si="401"/>
        <v>tier - 2</v>
      </c>
      <c r="AI1714" t="str">
        <f t="shared" si="402"/>
        <v>tier - 1</v>
      </c>
      <c r="AJ1714" t="str">
        <f t="shared" si="403"/>
        <v>R1012</v>
      </c>
      <c r="AK1714">
        <f t="shared" si="404"/>
        <v>48</v>
      </c>
    </row>
    <row r="1715" spans="1:37" ht="15.6" x14ac:dyDescent="0.3">
      <c r="A1715" s="1" t="s">
        <v>657</v>
      </c>
      <c r="B1715" t="s">
        <v>5393</v>
      </c>
      <c r="C1715">
        <v>32.64</v>
      </c>
      <c r="D1715">
        <v>5.91</v>
      </c>
      <c r="E1715" t="s">
        <v>2380</v>
      </c>
      <c r="F1715" t="s">
        <v>2380</v>
      </c>
      <c r="G1715" t="s">
        <v>2380</v>
      </c>
      <c r="H1715">
        <v>0</v>
      </c>
      <c r="I1715" t="s">
        <v>2380</v>
      </c>
      <c r="J1715" t="s">
        <v>8344</v>
      </c>
      <c r="K1715" t="s">
        <v>8349</v>
      </c>
      <c r="L1715" t="s">
        <v>9929</v>
      </c>
      <c r="M1715" s="15">
        <v>15817.99</v>
      </c>
      <c r="N1715" t="s">
        <v>11</v>
      </c>
      <c r="O1715" t="s">
        <v>11</v>
      </c>
      <c r="P1715" t="s">
        <v>23</v>
      </c>
      <c r="Q1715">
        <v>25</v>
      </c>
      <c r="U1715" s="1" t="s">
        <v>657</v>
      </c>
      <c r="V1715" t="str">
        <f t="shared" si="390"/>
        <v>Rich</v>
      </c>
      <c r="W1715">
        <f t="shared" si="391"/>
        <v>32.64</v>
      </c>
      <c r="X1715">
        <f t="shared" si="392"/>
        <v>5.91</v>
      </c>
      <c r="Y1715" t="str">
        <f t="shared" si="393"/>
        <v>No</v>
      </c>
      <c r="Z1715" t="str">
        <f t="shared" si="394"/>
        <v>No</v>
      </c>
      <c r="AA1715" t="str">
        <f t="shared" si="395"/>
        <v>No</v>
      </c>
      <c r="AB1715">
        <f t="shared" si="396"/>
        <v>0</v>
      </c>
      <c r="AC1715" t="str">
        <f t="shared" si="397"/>
        <v>No</v>
      </c>
      <c r="AD1715" t="str">
        <f t="shared" si="398"/>
        <v>Obesity</v>
      </c>
      <c r="AE1715" t="str">
        <f t="shared" si="399"/>
        <v>Prediabetes</v>
      </c>
      <c r="AF1715" t="str">
        <f t="shared" si="400"/>
        <v>9-Oct-1997</v>
      </c>
      <c r="AG1715" s="18">
        <f>VLOOKUP($U1715,$A1714:$Q$2344,13,FALSE)</f>
        <v>15817.99</v>
      </c>
      <c r="AH1715" t="str">
        <f t="shared" si="401"/>
        <v>tier - 2</v>
      </c>
      <c r="AI1715" t="str">
        <f t="shared" si="402"/>
        <v>tier - 2</v>
      </c>
      <c r="AJ1715" t="str">
        <f t="shared" si="403"/>
        <v>R1012</v>
      </c>
      <c r="AK1715">
        <f t="shared" si="404"/>
        <v>25</v>
      </c>
    </row>
    <row r="1716" spans="1:37" ht="15.6" x14ac:dyDescent="0.3">
      <c r="A1716" s="1" t="s">
        <v>656</v>
      </c>
      <c r="B1716" t="s">
        <v>6233</v>
      </c>
      <c r="C1716">
        <v>22.135000000000002</v>
      </c>
      <c r="D1716">
        <v>5.0999999999999996</v>
      </c>
      <c r="E1716" t="s">
        <v>2380</v>
      </c>
      <c r="F1716" t="s">
        <v>2380</v>
      </c>
      <c r="G1716" t="s">
        <v>2380</v>
      </c>
      <c r="H1716">
        <v>0</v>
      </c>
      <c r="I1716" t="s">
        <v>2380</v>
      </c>
      <c r="J1716" t="s">
        <v>8346</v>
      </c>
      <c r="K1716" t="s">
        <v>8350</v>
      </c>
      <c r="L1716" t="s">
        <v>9930</v>
      </c>
      <c r="M1716" s="15">
        <v>15820.7</v>
      </c>
      <c r="N1716" t="s">
        <v>11</v>
      </c>
      <c r="O1716" t="s">
        <v>12</v>
      </c>
      <c r="P1716" t="s">
        <v>42</v>
      </c>
      <c r="Q1716">
        <v>38</v>
      </c>
      <c r="U1716" s="1" t="s">
        <v>656</v>
      </c>
      <c r="V1716" t="str">
        <f t="shared" si="390"/>
        <v>Fayter</v>
      </c>
      <c r="W1716">
        <f t="shared" si="391"/>
        <v>22.135000000000002</v>
      </c>
      <c r="X1716">
        <f t="shared" si="392"/>
        <v>5.0999999999999996</v>
      </c>
      <c r="Y1716" t="str">
        <f t="shared" si="393"/>
        <v>No</v>
      </c>
      <c r="Z1716" t="str">
        <f t="shared" si="394"/>
        <v>No</v>
      </c>
      <c r="AA1716" t="str">
        <f t="shared" si="395"/>
        <v>No</v>
      </c>
      <c r="AB1716">
        <f t="shared" si="396"/>
        <v>0</v>
      </c>
      <c r="AC1716" t="str">
        <f t="shared" si="397"/>
        <v>No</v>
      </c>
      <c r="AD1716" t="str">
        <f t="shared" si="398"/>
        <v>Normal weight</v>
      </c>
      <c r="AE1716" t="str">
        <f t="shared" si="399"/>
        <v>Normal</v>
      </c>
      <c r="AF1716" t="str">
        <f t="shared" si="400"/>
        <v>26-Jun-1984</v>
      </c>
      <c r="AG1716" s="18">
        <f>VLOOKUP($U1716,$A1715:$Q$2344,13,FALSE)</f>
        <v>15820.7</v>
      </c>
      <c r="AH1716" t="str">
        <f t="shared" si="401"/>
        <v>tier - 2</v>
      </c>
      <c r="AI1716" t="str">
        <f t="shared" si="402"/>
        <v>tier - 3</v>
      </c>
      <c r="AJ1716" t="str">
        <f t="shared" si="403"/>
        <v>R1011</v>
      </c>
      <c r="AK1716">
        <f t="shared" si="404"/>
        <v>38</v>
      </c>
    </row>
    <row r="1717" spans="1:37" ht="15.6" x14ac:dyDescent="0.3">
      <c r="A1717" s="1" t="s">
        <v>655</v>
      </c>
      <c r="B1717" t="s">
        <v>6234</v>
      </c>
      <c r="C1717">
        <v>16.53</v>
      </c>
      <c r="D1717">
        <v>5.08</v>
      </c>
      <c r="E1717" t="s">
        <v>2380</v>
      </c>
      <c r="F1717" t="s">
        <v>2380</v>
      </c>
      <c r="G1717" t="s">
        <v>2380</v>
      </c>
      <c r="H1717">
        <v>2</v>
      </c>
      <c r="I1717" t="s">
        <v>2380</v>
      </c>
      <c r="J1717" t="s">
        <v>8347</v>
      </c>
      <c r="K1717" t="s">
        <v>8350</v>
      </c>
      <c r="L1717" t="s">
        <v>9931</v>
      </c>
      <c r="M1717" s="15">
        <v>15828.82</v>
      </c>
      <c r="N1717" t="s">
        <v>11</v>
      </c>
      <c r="O1717" t="s">
        <v>12</v>
      </c>
      <c r="P1717" t="s">
        <v>42</v>
      </c>
      <c r="Q1717">
        <v>40</v>
      </c>
      <c r="U1717" s="1" t="s">
        <v>655</v>
      </c>
      <c r="V1717" t="str">
        <f t="shared" si="390"/>
        <v>Parise</v>
      </c>
      <c r="W1717">
        <f t="shared" si="391"/>
        <v>16.53</v>
      </c>
      <c r="X1717">
        <f t="shared" si="392"/>
        <v>5.08</v>
      </c>
      <c r="Y1717" t="str">
        <f t="shared" si="393"/>
        <v>No</v>
      </c>
      <c r="Z1717" t="str">
        <f t="shared" si="394"/>
        <v>No</v>
      </c>
      <c r="AA1717" t="str">
        <f t="shared" si="395"/>
        <v>No</v>
      </c>
      <c r="AB1717">
        <f t="shared" si="396"/>
        <v>2</v>
      </c>
      <c r="AC1717" t="str">
        <f t="shared" si="397"/>
        <v>No</v>
      </c>
      <c r="AD1717" t="str">
        <f t="shared" si="398"/>
        <v>Underweight</v>
      </c>
      <c r="AE1717" t="str">
        <f t="shared" si="399"/>
        <v>Normal</v>
      </c>
      <c r="AF1717" t="str">
        <f t="shared" si="400"/>
        <v>11-Nov-1982</v>
      </c>
      <c r="AG1717" s="18">
        <f>VLOOKUP($U1717,$A1716:$Q$2344,13,FALSE)</f>
        <v>15828.82</v>
      </c>
      <c r="AH1717" t="str">
        <f t="shared" si="401"/>
        <v>tier - 2</v>
      </c>
      <c r="AI1717" t="str">
        <f t="shared" si="402"/>
        <v>tier - 3</v>
      </c>
      <c r="AJ1717" t="str">
        <f t="shared" si="403"/>
        <v>R1011</v>
      </c>
      <c r="AK1717">
        <f t="shared" si="404"/>
        <v>40</v>
      </c>
    </row>
    <row r="1718" spans="1:37" ht="15.6" x14ac:dyDescent="0.3">
      <c r="A1718" s="1" t="s">
        <v>654</v>
      </c>
      <c r="B1718" t="s">
        <v>4781</v>
      </c>
      <c r="C1718">
        <v>32.774999999999999</v>
      </c>
      <c r="D1718">
        <v>4.75</v>
      </c>
      <c r="E1718" t="s">
        <v>2380</v>
      </c>
      <c r="F1718" t="s">
        <v>2380</v>
      </c>
      <c r="G1718" t="s">
        <v>2380</v>
      </c>
      <c r="H1718">
        <v>0</v>
      </c>
      <c r="I1718" t="s">
        <v>2380</v>
      </c>
      <c r="J1718" t="s">
        <v>8344</v>
      </c>
      <c r="K1718" t="s">
        <v>8350</v>
      </c>
      <c r="L1718" t="s">
        <v>9932</v>
      </c>
      <c r="M1718" s="15">
        <v>15840.81</v>
      </c>
      <c r="N1718" t="s">
        <v>11</v>
      </c>
      <c r="O1718" t="s">
        <v>16</v>
      </c>
      <c r="P1718" t="s">
        <v>632</v>
      </c>
      <c r="Q1718">
        <v>60</v>
      </c>
      <c r="U1718" s="1" t="s">
        <v>654</v>
      </c>
      <c r="V1718" t="str">
        <f t="shared" si="390"/>
        <v>Andrew</v>
      </c>
      <c r="W1718">
        <f t="shared" si="391"/>
        <v>32.774999999999999</v>
      </c>
      <c r="X1718">
        <f t="shared" si="392"/>
        <v>4.75</v>
      </c>
      <c r="Y1718" t="str">
        <f t="shared" si="393"/>
        <v>No</v>
      </c>
      <c r="Z1718" t="str">
        <f t="shared" si="394"/>
        <v>No</v>
      </c>
      <c r="AA1718" t="str">
        <f t="shared" si="395"/>
        <v>No</v>
      </c>
      <c r="AB1718">
        <f t="shared" si="396"/>
        <v>0</v>
      </c>
      <c r="AC1718" t="str">
        <f t="shared" si="397"/>
        <v>No</v>
      </c>
      <c r="AD1718" t="str">
        <f t="shared" si="398"/>
        <v>Obesity</v>
      </c>
      <c r="AE1718" t="str">
        <f t="shared" si="399"/>
        <v>Normal</v>
      </c>
      <c r="AF1718" t="str">
        <f t="shared" si="400"/>
        <v>25-Dec-1962</v>
      </c>
      <c r="AG1718" s="18">
        <f>VLOOKUP($U1718,$A1717:$Q$2344,13,FALSE)</f>
        <v>15840.81</v>
      </c>
      <c r="AH1718" t="str">
        <f t="shared" si="401"/>
        <v>tier - 2</v>
      </c>
      <c r="AI1718" t="str">
        <f t="shared" si="402"/>
        <v>tier - 1</v>
      </c>
      <c r="AJ1718" t="str">
        <f t="shared" si="403"/>
        <v>R1022</v>
      </c>
      <c r="AK1718">
        <f t="shared" si="404"/>
        <v>60</v>
      </c>
    </row>
    <row r="1719" spans="1:37" ht="15.6" x14ac:dyDescent="0.3">
      <c r="A1719" s="1" t="s">
        <v>653</v>
      </c>
      <c r="B1719" t="s">
        <v>6235</v>
      </c>
      <c r="C1719">
        <v>30.9</v>
      </c>
      <c r="D1719">
        <v>6.05</v>
      </c>
      <c r="E1719" t="s">
        <v>2380</v>
      </c>
      <c r="F1719" t="s">
        <v>2380</v>
      </c>
      <c r="G1719" t="s">
        <v>2380</v>
      </c>
      <c r="H1719">
        <v>1</v>
      </c>
      <c r="I1719" t="s">
        <v>2380</v>
      </c>
      <c r="J1719" t="s">
        <v>8344</v>
      </c>
      <c r="K1719" t="s">
        <v>8349</v>
      </c>
      <c r="L1719" t="s">
        <v>9933</v>
      </c>
      <c r="M1719" s="15">
        <v>15922.29</v>
      </c>
      <c r="N1719" t="s">
        <v>11</v>
      </c>
      <c r="O1719" t="s">
        <v>12</v>
      </c>
      <c r="P1719" t="s">
        <v>535</v>
      </c>
      <c r="Q1719">
        <v>42</v>
      </c>
      <c r="U1719" s="1" t="s">
        <v>653</v>
      </c>
      <c r="V1719" t="str">
        <f t="shared" si="390"/>
        <v>Gryniewicz</v>
      </c>
      <c r="W1719">
        <f t="shared" si="391"/>
        <v>30.9</v>
      </c>
      <c r="X1719">
        <f t="shared" si="392"/>
        <v>6.05</v>
      </c>
      <c r="Y1719" t="str">
        <f t="shared" si="393"/>
        <v>No</v>
      </c>
      <c r="Z1719" t="str">
        <f t="shared" si="394"/>
        <v>No</v>
      </c>
      <c r="AA1719" t="str">
        <f t="shared" si="395"/>
        <v>No</v>
      </c>
      <c r="AB1719">
        <f t="shared" si="396"/>
        <v>1</v>
      </c>
      <c r="AC1719" t="str">
        <f t="shared" si="397"/>
        <v>No</v>
      </c>
      <c r="AD1719" t="str">
        <f t="shared" si="398"/>
        <v>Obesity</v>
      </c>
      <c r="AE1719" t="str">
        <f t="shared" si="399"/>
        <v>Prediabetes</v>
      </c>
      <c r="AF1719" t="str">
        <f t="shared" si="400"/>
        <v>12-Oct-1980</v>
      </c>
      <c r="AG1719" s="18">
        <f>VLOOKUP($U1719,$A1718:$Q$2344,13,FALSE)</f>
        <v>15922.29</v>
      </c>
      <c r="AH1719" t="str">
        <f t="shared" si="401"/>
        <v>tier - 2</v>
      </c>
      <c r="AI1719" t="str">
        <f t="shared" si="402"/>
        <v>tier - 3</v>
      </c>
      <c r="AJ1719" t="str">
        <f t="shared" si="403"/>
        <v>R1026</v>
      </c>
      <c r="AK1719">
        <f t="shared" si="404"/>
        <v>42</v>
      </c>
    </row>
    <row r="1720" spans="1:37" ht="15.6" x14ac:dyDescent="0.3">
      <c r="A1720" s="1" t="s">
        <v>652</v>
      </c>
      <c r="B1720" t="s">
        <v>6236</v>
      </c>
      <c r="C1720">
        <v>15.58</v>
      </c>
      <c r="D1720">
        <v>11.56</v>
      </c>
      <c r="E1720" t="s">
        <v>2380</v>
      </c>
      <c r="F1720" t="s">
        <v>2380</v>
      </c>
      <c r="G1720" t="s">
        <v>2380</v>
      </c>
      <c r="H1720">
        <v>0</v>
      </c>
      <c r="I1720" t="s">
        <v>2380</v>
      </c>
      <c r="J1720" t="s">
        <v>8347</v>
      </c>
      <c r="K1720" t="s">
        <v>8348</v>
      </c>
      <c r="L1720" t="s">
        <v>9178</v>
      </c>
      <c r="M1720" s="15">
        <v>15965.29</v>
      </c>
      <c r="N1720" t="s">
        <v>11</v>
      </c>
      <c r="O1720" t="s">
        <v>16</v>
      </c>
      <c r="P1720" t="s">
        <v>23</v>
      </c>
      <c r="Q1720">
        <v>40</v>
      </c>
      <c r="U1720" s="1" t="s">
        <v>652</v>
      </c>
      <c r="V1720" t="str">
        <f t="shared" si="390"/>
        <v>Panora</v>
      </c>
      <c r="W1720">
        <f t="shared" si="391"/>
        <v>15.58</v>
      </c>
      <c r="X1720">
        <f t="shared" si="392"/>
        <v>11.56</v>
      </c>
      <c r="Y1720" t="str">
        <f t="shared" si="393"/>
        <v>No</v>
      </c>
      <c r="Z1720" t="str">
        <f t="shared" si="394"/>
        <v>No</v>
      </c>
      <c r="AA1720" t="str">
        <f t="shared" si="395"/>
        <v>No</v>
      </c>
      <c r="AB1720">
        <f t="shared" si="396"/>
        <v>0</v>
      </c>
      <c r="AC1720" t="str">
        <f t="shared" si="397"/>
        <v>No</v>
      </c>
      <c r="AD1720" t="str">
        <f t="shared" si="398"/>
        <v>Underweight</v>
      </c>
      <c r="AE1720" t="str">
        <f t="shared" si="399"/>
        <v>Diabetes</v>
      </c>
      <c r="AF1720" t="str">
        <f t="shared" si="400"/>
        <v>24-Jul-1982</v>
      </c>
      <c r="AG1720" s="18">
        <f>VLOOKUP($U1720,$A1719:$Q$2344,13,FALSE)</f>
        <v>15965.29</v>
      </c>
      <c r="AH1720" t="str">
        <f t="shared" si="401"/>
        <v>tier - 2</v>
      </c>
      <c r="AI1720" t="str">
        <f t="shared" si="402"/>
        <v>tier - 1</v>
      </c>
      <c r="AJ1720" t="str">
        <f t="shared" si="403"/>
        <v>R1012</v>
      </c>
      <c r="AK1720">
        <f t="shared" si="404"/>
        <v>40</v>
      </c>
    </row>
    <row r="1721" spans="1:37" ht="15.6" x14ac:dyDescent="0.3">
      <c r="A1721" s="1" t="s">
        <v>651</v>
      </c>
      <c r="B1721" t="s">
        <v>4941</v>
      </c>
      <c r="C1721">
        <v>26.315000000000001</v>
      </c>
      <c r="D1721">
        <v>5.76</v>
      </c>
      <c r="E1721" t="s">
        <v>2380</v>
      </c>
      <c r="F1721" t="s">
        <v>2380</v>
      </c>
      <c r="G1721" t="s">
        <v>2380</v>
      </c>
      <c r="H1721">
        <v>0</v>
      </c>
      <c r="I1721" t="s">
        <v>2380</v>
      </c>
      <c r="J1721" t="s">
        <v>8345</v>
      </c>
      <c r="K1721" t="s">
        <v>8349</v>
      </c>
      <c r="L1721" t="s">
        <v>9934</v>
      </c>
      <c r="M1721" s="15">
        <v>15966.19</v>
      </c>
      <c r="N1721" t="s">
        <v>11</v>
      </c>
      <c r="O1721" t="s">
        <v>11</v>
      </c>
      <c r="P1721" t="s">
        <v>23</v>
      </c>
      <c r="Q1721">
        <v>42</v>
      </c>
      <c r="U1721" s="1" t="s">
        <v>651</v>
      </c>
      <c r="V1721" t="str">
        <f t="shared" si="390"/>
        <v>Woodward</v>
      </c>
      <c r="W1721">
        <f t="shared" si="391"/>
        <v>26.315000000000001</v>
      </c>
      <c r="X1721">
        <f t="shared" si="392"/>
        <v>5.76</v>
      </c>
      <c r="Y1721" t="str">
        <f t="shared" si="393"/>
        <v>No</v>
      </c>
      <c r="Z1721" t="str">
        <f t="shared" si="394"/>
        <v>No</v>
      </c>
      <c r="AA1721" t="str">
        <f t="shared" si="395"/>
        <v>No</v>
      </c>
      <c r="AB1721">
        <f t="shared" si="396"/>
        <v>0</v>
      </c>
      <c r="AC1721" t="str">
        <f t="shared" si="397"/>
        <v>No</v>
      </c>
      <c r="AD1721" t="str">
        <f t="shared" si="398"/>
        <v>Over weight</v>
      </c>
      <c r="AE1721" t="str">
        <f t="shared" si="399"/>
        <v>Prediabetes</v>
      </c>
      <c r="AF1721" t="str">
        <f t="shared" si="400"/>
        <v>19-Sep-1980</v>
      </c>
      <c r="AG1721" s="18">
        <f>VLOOKUP($U1721,$A1720:$Q$2344,13,FALSE)</f>
        <v>15966.19</v>
      </c>
      <c r="AH1721" t="str">
        <f t="shared" si="401"/>
        <v>tier - 2</v>
      </c>
      <c r="AI1721" t="str">
        <f t="shared" si="402"/>
        <v>tier - 2</v>
      </c>
      <c r="AJ1721" t="str">
        <f t="shared" si="403"/>
        <v>R1012</v>
      </c>
      <c r="AK1721">
        <f t="shared" si="404"/>
        <v>42</v>
      </c>
    </row>
    <row r="1722" spans="1:37" ht="15.6" x14ac:dyDescent="0.3">
      <c r="A1722" s="1" t="s">
        <v>650</v>
      </c>
      <c r="B1722" t="s">
        <v>6237</v>
      </c>
      <c r="C1722">
        <v>35.61</v>
      </c>
      <c r="D1722">
        <v>5.65</v>
      </c>
      <c r="E1722" t="s">
        <v>2380</v>
      </c>
      <c r="F1722" t="s">
        <v>2381</v>
      </c>
      <c r="G1722" t="s">
        <v>2380</v>
      </c>
      <c r="H1722">
        <v>1</v>
      </c>
      <c r="I1722" t="s">
        <v>2380</v>
      </c>
      <c r="J1722" t="s">
        <v>8344</v>
      </c>
      <c r="K1722" t="s">
        <v>8350</v>
      </c>
      <c r="L1722" t="s">
        <v>9935</v>
      </c>
      <c r="M1722" s="15">
        <v>16059.06</v>
      </c>
      <c r="N1722" t="s">
        <v>11</v>
      </c>
      <c r="O1722" t="s">
        <v>12</v>
      </c>
      <c r="P1722" t="s">
        <v>23</v>
      </c>
      <c r="Q1722">
        <v>34</v>
      </c>
      <c r="U1722" s="1" t="s">
        <v>650</v>
      </c>
      <c r="V1722" t="str">
        <f t="shared" si="390"/>
        <v>Lambe</v>
      </c>
      <c r="W1722">
        <f t="shared" si="391"/>
        <v>35.61</v>
      </c>
      <c r="X1722">
        <f t="shared" si="392"/>
        <v>5.65</v>
      </c>
      <c r="Y1722" t="str">
        <f t="shared" si="393"/>
        <v>No</v>
      </c>
      <c r="Z1722" t="str">
        <f t="shared" si="394"/>
        <v>Yes</v>
      </c>
      <c r="AA1722" t="str">
        <f t="shared" si="395"/>
        <v>No</v>
      </c>
      <c r="AB1722">
        <f t="shared" si="396"/>
        <v>1</v>
      </c>
      <c r="AC1722" t="str">
        <f t="shared" si="397"/>
        <v>No</v>
      </c>
      <c r="AD1722" t="str">
        <f t="shared" si="398"/>
        <v>Obesity</v>
      </c>
      <c r="AE1722" t="str">
        <f t="shared" si="399"/>
        <v>Normal</v>
      </c>
      <c r="AF1722" t="str">
        <f t="shared" si="400"/>
        <v>5-Dec-1988</v>
      </c>
      <c r="AG1722" s="18">
        <f>VLOOKUP($U1722,$A1721:$Q$2344,13,FALSE)</f>
        <v>16059.06</v>
      </c>
      <c r="AH1722" t="str">
        <f t="shared" si="401"/>
        <v>tier - 2</v>
      </c>
      <c r="AI1722" t="str">
        <f t="shared" si="402"/>
        <v>tier - 3</v>
      </c>
      <c r="AJ1722" t="str">
        <f t="shared" si="403"/>
        <v>R1012</v>
      </c>
      <c r="AK1722">
        <f t="shared" si="404"/>
        <v>34</v>
      </c>
    </row>
    <row r="1723" spans="1:37" ht="15.6" x14ac:dyDescent="0.3">
      <c r="A1723" s="1" t="s">
        <v>649</v>
      </c>
      <c r="B1723" t="s">
        <v>6238</v>
      </c>
      <c r="C1723">
        <v>37.56</v>
      </c>
      <c r="D1723">
        <v>5.88</v>
      </c>
      <c r="E1723" t="s">
        <v>2380</v>
      </c>
      <c r="F1723" t="s">
        <v>2381</v>
      </c>
      <c r="G1723" t="s">
        <v>2380</v>
      </c>
      <c r="H1723">
        <v>1</v>
      </c>
      <c r="I1723" t="s">
        <v>2380</v>
      </c>
      <c r="J1723" t="s">
        <v>8344</v>
      </c>
      <c r="K1723" t="s">
        <v>8349</v>
      </c>
      <c r="L1723" t="s">
        <v>9936</v>
      </c>
      <c r="M1723" s="15">
        <v>16062.89</v>
      </c>
      <c r="N1723" t="s">
        <v>11</v>
      </c>
      <c r="O1723" t="s">
        <v>11</v>
      </c>
      <c r="P1723" t="s">
        <v>535</v>
      </c>
      <c r="Q1723">
        <v>44</v>
      </c>
      <c r="U1723" s="1" t="s">
        <v>649</v>
      </c>
      <c r="V1723" t="str">
        <f t="shared" si="390"/>
        <v>Casto</v>
      </c>
      <c r="W1723">
        <f t="shared" si="391"/>
        <v>37.56</v>
      </c>
      <c r="X1723">
        <f t="shared" si="392"/>
        <v>5.88</v>
      </c>
      <c r="Y1723" t="str">
        <f t="shared" si="393"/>
        <v>No</v>
      </c>
      <c r="Z1723" t="str">
        <f t="shared" si="394"/>
        <v>Yes</v>
      </c>
      <c r="AA1723" t="str">
        <f t="shared" si="395"/>
        <v>No</v>
      </c>
      <c r="AB1723">
        <f t="shared" si="396"/>
        <v>1</v>
      </c>
      <c r="AC1723" t="str">
        <f t="shared" si="397"/>
        <v>No</v>
      </c>
      <c r="AD1723" t="str">
        <f t="shared" si="398"/>
        <v>Obesity</v>
      </c>
      <c r="AE1723" t="str">
        <f t="shared" si="399"/>
        <v>Prediabetes</v>
      </c>
      <c r="AF1723" t="str">
        <f t="shared" si="400"/>
        <v>16-Sep-1978</v>
      </c>
      <c r="AG1723" s="18">
        <f>VLOOKUP($U1723,$A1722:$Q$2344,13,FALSE)</f>
        <v>16062.89</v>
      </c>
      <c r="AH1723" t="str">
        <f t="shared" si="401"/>
        <v>tier - 2</v>
      </c>
      <c r="AI1723" t="str">
        <f t="shared" si="402"/>
        <v>tier - 2</v>
      </c>
      <c r="AJ1723" t="str">
        <f t="shared" si="403"/>
        <v>R1026</v>
      </c>
      <c r="AK1723">
        <f t="shared" si="404"/>
        <v>44</v>
      </c>
    </row>
    <row r="1724" spans="1:37" ht="15.6" x14ac:dyDescent="0.3">
      <c r="A1724" s="1" t="s">
        <v>648</v>
      </c>
      <c r="B1724" t="s">
        <v>6239</v>
      </c>
      <c r="C1724">
        <v>15.49</v>
      </c>
      <c r="D1724">
        <v>9.6</v>
      </c>
      <c r="E1724" t="s">
        <v>2380</v>
      </c>
      <c r="F1724" t="s">
        <v>2380</v>
      </c>
      <c r="G1724" t="s">
        <v>2380</v>
      </c>
      <c r="H1724">
        <v>0</v>
      </c>
      <c r="I1724" t="s">
        <v>2380</v>
      </c>
      <c r="J1724" t="s">
        <v>8347</v>
      </c>
      <c r="K1724" t="s">
        <v>8348</v>
      </c>
      <c r="L1724" t="s">
        <v>9937</v>
      </c>
      <c r="M1724" s="15">
        <v>16069.08</v>
      </c>
      <c r="N1724" t="s">
        <v>11</v>
      </c>
      <c r="O1724" t="s">
        <v>11</v>
      </c>
      <c r="P1724" t="s">
        <v>247</v>
      </c>
      <c r="Q1724">
        <v>64</v>
      </c>
      <c r="U1724" s="1" t="s">
        <v>648</v>
      </c>
      <c r="V1724" t="str">
        <f t="shared" si="390"/>
        <v>Martelli</v>
      </c>
      <c r="W1724">
        <f t="shared" si="391"/>
        <v>15.49</v>
      </c>
      <c r="X1724">
        <f t="shared" si="392"/>
        <v>9.6</v>
      </c>
      <c r="Y1724" t="str">
        <f t="shared" si="393"/>
        <v>No</v>
      </c>
      <c r="Z1724" t="str">
        <f t="shared" si="394"/>
        <v>No</v>
      </c>
      <c r="AA1724" t="str">
        <f t="shared" si="395"/>
        <v>No</v>
      </c>
      <c r="AB1724">
        <f t="shared" si="396"/>
        <v>0</v>
      </c>
      <c r="AC1724" t="str">
        <f t="shared" si="397"/>
        <v>No</v>
      </c>
      <c r="AD1724" t="str">
        <f t="shared" si="398"/>
        <v>Underweight</v>
      </c>
      <c r="AE1724" t="str">
        <f t="shared" si="399"/>
        <v>Diabetes</v>
      </c>
      <c r="AF1724" t="str">
        <f t="shared" si="400"/>
        <v>22-Oct-1958</v>
      </c>
      <c r="AG1724" s="18">
        <f>VLOOKUP($U1724,$A1723:$Q$2344,13,FALSE)</f>
        <v>16069.08</v>
      </c>
      <c r="AH1724" t="str">
        <f t="shared" si="401"/>
        <v>tier - 2</v>
      </c>
      <c r="AI1724" t="str">
        <f t="shared" si="402"/>
        <v>tier - 2</v>
      </c>
      <c r="AJ1724" t="str">
        <f t="shared" si="403"/>
        <v>R1024</v>
      </c>
      <c r="AK1724">
        <f t="shared" si="404"/>
        <v>64</v>
      </c>
    </row>
    <row r="1725" spans="1:37" ht="15.6" x14ac:dyDescent="0.3">
      <c r="A1725" s="1" t="s">
        <v>647</v>
      </c>
      <c r="B1725" t="s">
        <v>6240</v>
      </c>
      <c r="C1725">
        <v>23.48</v>
      </c>
      <c r="D1725">
        <v>6.24</v>
      </c>
      <c r="E1725" t="s">
        <v>2380</v>
      </c>
      <c r="F1725" t="s">
        <v>2380</v>
      </c>
      <c r="G1725" t="s">
        <v>2380</v>
      </c>
      <c r="H1725">
        <v>1</v>
      </c>
      <c r="I1725" t="s">
        <v>2380</v>
      </c>
      <c r="J1725" t="s">
        <v>8346</v>
      </c>
      <c r="K1725" t="s">
        <v>8349</v>
      </c>
      <c r="L1725" t="s">
        <v>9938</v>
      </c>
      <c r="M1725" s="15">
        <v>16085.13</v>
      </c>
      <c r="N1725" t="s">
        <v>11</v>
      </c>
      <c r="O1725" t="s">
        <v>11</v>
      </c>
      <c r="P1725" t="s">
        <v>13</v>
      </c>
      <c r="Q1725">
        <v>64</v>
      </c>
      <c r="U1725" s="1" t="s">
        <v>647</v>
      </c>
      <c r="V1725" t="str">
        <f t="shared" si="390"/>
        <v>Naskret</v>
      </c>
      <c r="W1725">
        <f t="shared" si="391"/>
        <v>23.48</v>
      </c>
      <c r="X1725">
        <f t="shared" si="392"/>
        <v>6.24</v>
      </c>
      <c r="Y1725" t="str">
        <f t="shared" si="393"/>
        <v>No</v>
      </c>
      <c r="Z1725" t="str">
        <f t="shared" si="394"/>
        <v>No</v>
      </c>
      <c r="AA1725" t="str">
        <f t="shared" si="395"/>
        <v>No</v>
      </c>
      <c r="AB1725">
        <f t="shared" si="396"/>
        <v>1</v>
      </c>
      <c r="AC1725" t="str">
        <f t="shared" si="397"/>
        <v>No</v>
      </c>
      <c r="AD1725" t="str">
        <f t="shared" si="398"/>
        <v>Normal weight</v>
      </c>
      <c r="AE1725" t="str">
        <f t="shared" si="399"/>
        <v>Prediabetes</v>
      </c>
      <c r="AF1725" t="str">
        <f t="shared" si="400"/>
        <v>21-Jun-1958</v>
      </c>
      <c r="AG1725" s="18">
        <f>VLOOKUP($U1725,$A1724:$Q$2344,13,FALSE)</f>
        <v>16085.13</v>
      </c>
      <c r="AH1725" t="str">
        <f t="shared" si="401"/>
        <v>tier - 2</v>
      </c>
      <c r="AI1725" t="str">
        <f t="shared" si="402"/>
        <v>tier - 2</v>
      </c>
      <c r="AJ1725" t="str">
        <f t="shared" si="403"/>
        <v>R1013</v>
      </c>
      <c r="AK1725">
        <f t="shared" si="404"/>
        <v>64</v>
      </c>
    </row>
    <row r="1726" spans="1:37" ht="15.6" x14ac:dyDescent="0.3">
      <c r="A1726" s="1" t="s">
        <v>646</v>
      </c>
      <c r="B1726" t="s">
        <v>5091</v>
      </c>
      <c r="C1726">
        <v>30.02</v>
      </c>
      <c r="D1726">
        <v>7.63</v>
      </c>
      <c r="E1726" t="s">
        <v>2381</v>
      </c>
      <c r="F1726" t="s">
        <v>2380</v>
      </c>
      <c r="G1726" t="s">
        <v>2380</v>
      </c>
      <c r="H1726">
        <v>1</v>
      </c>
      <c r="I1726" t="s">
        <v>2380</v>
      </c>
      <c r="J1726" t="s">
        <v>8344</v>
      </c>
      <c r="K1726" t="s">
        <v>8348</v>
      </c>
      <c r="L1726" t="s">
        <v>9939</v>
      </c>
      <c r="M1726" s="15">
        <v>16097.94</v>
      </c>
      <c r="N1726" t="s">
        <v>11</v>
      </c>
      <c r="O1726" t="s">
        <v>12</v>
      </c>
      <c r="P1726" t="s">
        <v>23</v>
      </c>
      <c r="Q1726">
        <v>37</v>
      </c>
      <c r="U1726" s="1" t="s">
        <v>646</v>
      </c>
      <c r="V1726" t="str">
        <f t="shared" si="390"/>
        <v>Morgan</v>
      </c>
      <c r="W1726">
        <f t="shared" si="391"/>
        <v>30.02</v>
      </c>
      <c r="X1726">
        <f t="shared" si="392"/>
        <v>7.63</v>
      </c>
      <c r="Y1726" t="str">
        <f t="shared" si="393"/>
        <v>Yes</v>
      </c>
      <c r="Z1726" t="str">
        <f t="shared" si="394"/>
        <v>No</v>
      </c>
      <c r="AA1726" t="str">
        <f t="shared" si="395"/>
        <v>No</v>
      </c>
      <c r="AB1726">
        <f t="shared" si="396"/>
        <v>1</v>
      </c>
      <c r="AC1726" t="str">
        <f t="shared" si="397"/>
        <v>No</v>
      </c>
      <c r="AD1726" t="str">
        <f t="shared" si="398"/>
        <v>Obesity</v>
      </c>
      <c r="AE1726" t="str">
        <f t="shared" si="399"/>
        <v>Diabetes</v>
      </c>
      <c r="AF1726" t="str">
        <f t="shared" si="400"/>
        <v>27-Aug-1985</v>
      </c>
      <c r="AG1726" s="18">
        <f>VLOOKUP($U1726,$A1725:$Q$2344,13,FALSE)</f>
        <v>16097.94</v>
      </c>
      <c r="AH1726" t="str">
        <f t="shared" si="401"/>
        <v>tier - 2</v>
      </c>
      <c r="AI1726" t="str">
        <f t="shared" si="402"/>
        <v>tier - 3</v>
      </c>
      <c r="AJ1726" t="str">
        <f t="shared" si="403"/>
        <v>R1012</v>
      </c>
      <c r="AK1726">
        <f t="shared" si="404"/>
        <v>37</v>
      </c>
    </row>
    <row r="1727" spans="1:37" ht="15.6" x14ac:dyDescent="0.3">
      <c r="A1727" s="1" t="s">
        <v>645</v>
      </c>
      <c r="B1727" t="s">
        <v>6241</v>
      </c>
      <c r="C1727">
        <v>26.885000000000002</v>
      </c>
      <c r="D1727">
        <v>8.66</v>
      </c>
      <c r="E1727" t="s">
        <v>2381</v>
      </c>
      <c r="F1727" t="s">
        <v>2380</v>
      </c>
      <c r="G1727" t="s">
        <v>2380</v>
      </c>
      <c r="H1727">
        <v>1</v>
      </c>
      <c r="I1727" t="s">
        <v>2380</v>
      </c>
      <c r="J1727" t="s">
        <v>8345</v>
      </c>
      <c r="K1727" t="s">
        <v>8348</v>
      </c>
      <c r="L1727" t="s">
        <v>9940</v>
      </c>
      <c r="M1727" s="15">
        <v>16115.3</v>
      </c>
      <c r="N1727" t="s">
        <v>11</v>
      </c>
      <c r="O1727" t="s">
        <v>16</v>
      </c>
      <c r="P1727" t="s">
        <v>247</v>
      </c>
      <c r="Q1727">
        <v>29</v>
      </c>
      <c r="U1727" s="1" t="s">
        <v>645</v>
      </c>
      <c r="V1727" t="str">
        <f t="shared" si="390"/>
        <v>Maloney</v>
      </c>
      <c r="W1727">
        <f t="shared" si="391"/>
        <v>26.885000000000002</v>
      </c>
      <c r="X1727">
        <f t="shared" si="392"/>
        <v>8.66</v>
      </c>
      <c r="Y1727" t="str">
        <f t="shared" si="393"/>
        <v>Yes</v>
      </c>
      <c r="Z1727" t="str">
        <f t="shared" si="394"/>
        <v>No</v>
      </c>
      <c r="AA1727" t="str">
        <f t="shared" si="395"/>
        <v>No</v>
      </c>
      <c r="AB1727">
        <f t="shared" si="396"/>
        <v>1</v>
      </c>
      <c r="AC1727" t="str">
        <f t="shared" si="397"/>
        <v>No</v>
      </c>
      <c r="AD1727" t="str">
        <f t="shared" si="398"/>
        <v>Over weight</v>
      </c>
      <c r="AE1727" t="str">
        <f t="shared" si="399"/>
        <v>Diabetes</v>
      </c>
      <c r="AF1727" t="str">
        <f t="shared" si="400"/>
        <v>8-Aug-1993</v>
      </c>
      <c r="AG1727" s="18">
        <f>VLOOKUP($U1727,$A1726:$Q$2344,13,FALSE)</f>
        <v>16115.3</v>
      </c>
      <c r="AH1727" t="str">
        <f t="shared" si="401"/>
        <v>tier - 2</v>
      </c>
      <c r="AI1727" t="str">
        <f t="shared" si="402"/>
        <v>tier - 1</v>
      </c>
      <c r="AJ1727" t="str">
        <f t="shared" si="403"/>
        <v>R1024</v>
      </c>
      <c r="AK1727">
        <f t="shared" si="404"/>
        <v>29</v>
      </c>
    </row>
    <row r="1728" spans="1:37" ht="15.6" x14ac:dyDescent="0.3">
      <c r="A1728" s="1" t="s">
        <v>644</v>
      </c>
      <c r="B1728" t="s">
        <v>6242</v>
      </c>
      <c r="C1728">
        <v>25.84</v>
      </c>
      <c r="D1728">
        <v>8.5500000000000007</v>
      </c>
      <c r="E1728" t="s">
        <v>2381</v>
      </c>
      <c r="F1728" t="s">
        <v>2380</v>
      </c>
      <c r="G1728" t="s">
        <v>2380</v>
      </c>
      <c r="H1728">
        <v>1</v>
      </c>
      <c r="I1728" t="s">
        <v>2380</v>
      </c>
      <c r="J1728" t="s">
        <v>8345</v>
      </c>
      <c r="K1728" t="s">
        <v>8348</v>
      </c>
      <c r="L1728" t="s">
        <v>9941</v>
      </c>
      <c r="M1728" s="15">
        <v>16122.65</v>
      </c>
      <c r="N1728" t="s">
        <v>11</v>
      </c>
      <c r="O1728" t="s">
        <v>16</v>
      </c>
      <c r="P1728" t="s">
        <v>42</v>
      </c>
      <c r="Q1728">
        <v>35</v>
      </c>
      <c r="U1728" s="1" t="s">
        <v>644</v>
      </c>
      <c r="V1728" t="str">
        <f t="shared" si="390"/>
        <v>Amherst</v>
      </c>
      <c r="W1728">
        <f t="shared" si="391"/>
        <v>25.84</v>
      </c>
      <c r="X1728">
        <f t="shared" si="392"/>
        <v>8.5500000000000007</v>
      </c>
      <c r="Y1728" t="str">
        <f t="shared" si="393"/>
        <v>Yes</v>
      </c>
      <c r="Z1728" t="str">
        <f t="shared" si="394"/>
        <v>No</v>
      </c>
      <c r="AA1728" t="str">
        <f t="shared" si="395"/>
        <v>No</v>
      </c>
      <c r="AB1728">
        <f t="shared" si="396"/>
        <v>1</v>
      </c>
      <c r="AC1728" t="str">
        <f t="shared" si="397"/>
        <v>No</v>
      </c>
      <c r="AD1728" t="str">
        <f t="shared" si="398"/>
        <v>Over weight</v>
      </c>
      <c r="AE1728" t="str">
        <f t="shared" si="399"/>
        <v>Diabetes</v>
      </c>
      <c r="AF1728" t="str">
        <f t="shared" si="400"/>
        <v>6-Oct-1987</v>
      </c>
      <c r="AG1728" s="18">
        <f>VLOOKUP($U1728,$A1727:$Q$2344,13,FALSE)</f>
        <v>16122.65</v>
      </c>
      <c r="AH1728" t="str">
        <f t="shared" si="401"/>
        <v>tier - 2</v>
      </c>
      <c r="AI1728" t="str">
        <f t="shared" si="402"/>
        <v>tier - 1</v>
      </c>
      <c r="AJ1728" t="str">
        <f t="shared" si="403"/>
        <v>R1011</v>
      </c>
      <c r="AK1728">
        <f t="shared" si="404"/>
        <v>35</v>
      </c>
    </row>
    <row r="1729" spans="1:37" ht="15.6" x14ac:dyDescent="0.3">
      <c r="A1729" s="1" t="s">
        <v>643</v>
      </c>
      <c r="B1729" t="s">
        <v>5367</v>
      </c>
      <c r="C1729">
        <v>27.454999999999998</v>
      </c>
      <c r="D1729">
        <v>4.54</v>
      </c>
      <c r="E1729" t="s">
        <v>2380</v>
      </c>
      <c r="F1729" t="s">
        <v>2380</v>
      </c>
      <c r="G1729" t="s">
        <v>2380</v>
      </c>
      <c r="H1729">
        <v>0</v>
      </c>
      <c r="I1729" t="s">
        <v>2380</v>
      </c>
      <c r="J1729" t="s">
        <v>8345</v>
      </c>
      <c r="K1729" t="s">
        <v>8350</v>
      </c>
      <c r="L1729" t="s">
        <v>9681</v>
      </c>
      <c r="M1729" s="15">
        <v>16138.76</v>
      </c>
      <c r="N1729" t="s">
        <v>11</v>
      </c>
      <c r="O1729" t="s">
        <v>12</v>
      </c>
      <c r="P1729" t="s">
        <v>356</v>
      </c>
      <c r="Q1729">
        <v>29</v>
      </c>
      <c r="U1729" s="1" t="s">
        <v>643</v>
      </c>
      <c r="V1729" t="str">
        <f t="shared" si="390"/>
        <v>Davenport</v>
      </c>
      <c r="W1729">
        <f t="shared" si="391"/>
        <v>27.454999999999998</v>
      </c>
      <c r="X1729">
        <f t="shared" si="392"/>
        <v>4.54</v>
      </c>
      <c r="Y1729" t="str">
        <f t="shared" si="393"/>
        <v>No</v>
      </c>
      <c r="Z1729" t="str">
        <f t="shared" si="394"/>
        <v>No</v>
      </c>
      <c r="AA1729" t="str">
        <f t="shared" si="395"/>
        <v>No</v>
      </c>
      <c r="AB1729">
        <f t="shared" si="396"/>
        <v>0</v>
      </c>
      <c r="AC1729" t="str">
        <f t="shared" si="397"/>
        <v>No</v>
      </c>
      <c r="AD1729" t="str">
        <f t="shared" si="398"/>
        <v>Over weight</v>
      </c>
      <c r="AE1729" t="str">
        <f t="shared" si="399"/>
        <v>Normal</v>
      </c>
      <c r="AF1729" t="str">
        <f t="shared" si="400"/>
        <v>12-Dec-1993</v>
      </c>
      <c r="AG1729" s="18">
        <f>VLOOKUP($U1729,$A1728:$Q$2344,13,FALSE)</f>
        <v>16138.76</v>
      </c>
      <c r="AH1729" t="str">
        <f t="shared" si="401"/>
        <v>tier - 2</v>
      </c>
      <c r="AI1729" t="str">
        <f t="shared" si="402"/>
        <v>tier - 3</v>
      </c>
      <c r="AJ1729" t="str">
        <f t="shared" si="403"/>
        <v>R1017</v>
      </c>
      <c r="AK1729">
        <f t="shared" si="404"/>
        <v>29</v>
      </c>
    </row>
    <row r="1730" spans="1:37" ht="15.6" x14ac:dyDescent="0.3">
      <c r="A1730" s="1" t="s">
        <v>642</v>
      </c>
      <c r="B1730" t="s">
        <v>6243</v>
      </c>
      <c r="C1730">
        <v>24.605</v>
      </c>
      <c r="D1730">
        <v>5.7</v>
      </c>
      <c r="E1730" t="s">
        <v>2380</v>
      </c>
      <c r="F1730" t="s">
        <v>2380</v>
      </c>
      <c r="G1730" t="s">
        <v>2380</v>
      </c>
      <c r="H1730">
        <v>0</v>
      </c>
      <c r="I1730" t="s">
        <v>2380</v>
      </c>
      <c r="J1730" t="s">
        <v>8346</v>
      </c>
      <c r="K1730" t="s">
        <v>8349</v>
      </c>
      <c r="L1730" t="s">
        <v>9942</v>
      </c>
      <c r="M1730" s="15">
        <v>16152.04</v>
      </c>
      <c r="N1730" t="s">
        <v>11</v>
      </c>
      <c r="O1730" t="s">
        <v>16</v>
      </c>
      <c r="P1730" t="s">
        <v>535</v>
      </c>
      <c r="Q1730">
        <v>40</v>
      </c>
      <c r="U1730" s="1" t="s">
        <v>642</v>
      </c>
      <c r="V1730" t="str">
        <f t="shared" si="390"/>
        <v>Johansen</v>
      </c>
      <c r="W1730">
        <f t="shared" si="391"/>
        <v>24.605</v>
      </c>
      <c r="X1730">
        <f t="shared" si="392"/>
        <v>5.7</v>
      </c>
      <c r="Y1730" t="str">
        <f t="shared" si="393"/>
        <v>No</v>
      </c>
      <c r="Z1730" t="str">
        <f t="shared" si="394"/>
        <v>No</v>
      </c>
      <c r="AA1730" t="str">
        <f t="shared" si="395"/>
        <v>No</v>
      </c>
      <c r="AB1730">
        <f t="shared" si="396"/>
        <v>0</v>
      </c>
      <c r="AC1730" t="str">
        <f t="shared" si="397"/>
        <v>No</v>
      </c>
      <c r="AD1730" t="str">
        <f t="shared" si="398"/>
        <v>Normal weight</v>
      </c>
      <c r="AE1730" t="str">
        <f t="shared" si="399"/>
        <v>Prediabetes</v>
      </c>
      <c r="AF1730" t="str">
        <f t="shared" si="400"/>
        <v>6-Jul-1982</v>
      </c>
      <c r="AG1730" s="18">
        <f>VLOOKUP($U1730,$A1729:$Q$2344,13,FALSE)</f>
        <v>16152.04</v>
      </c>
      <c r="AH1730" t="str">
        <f t="shared" si="401"/>
        <v>tier - 2</v>
      </c>
      <c r="AI1730" t="str">
        <f t="shared" si="402"/>
        <v>tier - 1</v>
      </c>
      <c r="AJ1730" t="str">
        <f t="shared" si="403"/>
        <v>R1026</v>
      </c>
      <c r="AK1730">
        <f t="shared" si="404"/>
        <v>40</v>
      </c>
    </row>
    <row r="1731" spans="1:37" ht="15.6" x14ac:dyDescent="0.3">
      <c r="A1731" s="1" t="s">
        <v>641</v>
      </c>
      <c r="B1731" t="s">
        <v>6145</v>
      </c>
      <c r="C1731">
        <v>30.8</v>
      </c>
      <c r="D1731">
        <v>5.07</v>
      </c>
      <c r="E1731" t="s">
        <v>2380</v>
      </c>
      <c r="F1731" t="s">
        <v>2380</v>
      </c>
      <c r="G1731" t="s">
        <v>2380</v>
      </c>
      <c r="H1731">
        <v>0</v>
      </c>
      <c r="I1731" t="s">
        <v>2380</v>
      </c>
      <c r="J1731" t="s">
        <v>8344</v>
      </c>
      <c r="K1731" t="s">
        <v>8350</v>
      </c>
      <c r="L1731" t="s">
        <v>8868</v>
      </c>
      <c r="M1731" s="15">
        <v>16190.97</v>
      </c>
      <c r="N1731" t="s">
        <v>11</v>
      </c>
      <c r="O1731" t="s">
        <v>12</v>
      </c>
      <c r="P1731" t="s">
        <v>23</v>
      </c>
      <c r="Q1731">
        <v>48</v>
      </c>
      <c r="U1731" s="1" t="s">
        <v>641</v>
      </c>
      <c r="V1731" t="str">
        <f t="shared" ref="V1731:V1794" si="405">VLOOKUP($U1731,$A1730:$Q4073,2,FALSE)</f>
        <v>Bond</v>
      </c>
      <c r="W1731">
        <f t="shared" ref="W1731:W1794" si="406">VLOOKUP($U1731,$A1730:$Q4073,3,FALSE)</f>
        <v>30.8</v>
      </c>
      <c r="X1731">
        <f t="shared" ref="X1731:X1794" si="407">VLOOKUP($U1731,$A1730:$Q4073,4,FALSE)</f>
        <v>5.07</v>
      </c>
      <c r="Y1731" t="str">
        <f t="shared" ref="Y1731:Y1794" si="408">VLOOKUP($U1731,$A1730:$Q4073,5,FALSE)</f>
        <v>No</v>
      </c>
      <c r="Z1731" t="str">
        <f t="shared" ref="Z1731:Z1794" si="409">VLOOKUP($U1731,$A1730:$Q4073,6,FALSE)</f>
        <v>No</v>
      </c>
      <c r="AA1731" t="str">
        <f t="shared" ref="AA1731:AA1794" si="410">VLOOKUP($U1731,$A1730:$Q4073,7,FALSE)</f>
        <v>No</v>
      </c>
      <c r="AB1731">
        <f t="shared" ref="AB1731:AB1794" si="411">VLOOKUP($U1731,$A1730:$Q4073,8,FALSE)</f>
        <v>0</v>
      </c>
      <c r="AC1731" t="str">
        <f t="shared" ref="AC1731:AC1794" si="412">VLOOKUP($U1731,$A1730:$Q4073,9,FALSE)</f>
        <v>No</v>
      </c>
      <c r="AD1731" t="str">
        <f t="shared" ref="AD1731:AD1794" si="413">VLOOKUP($U1731,$A1730:$Q4073,10,FALSE)</f>
        <v>Obesity</v>
      </c>
      <c r="AE1731" t="str">
        <f t="shared" ref="AE1731:AE1794" si="414">VLOOKUP($U1731,$A1730:$Q4073,11,FALSE)</f>
        <v>Normal</v>
      </c>
      <c r="AF1731" t="str">
        <f t="shared" ref="AF1731:AF1794" si="415">VLOOKUP($U1731,$A1730:$Q4073,12,FALSE)</f>
        <v>11-Sep-1974</v>
      </c>
      <c r="AG1731" s="18">
        <f>VLOOKUP($U1731,$A1730:$Q$2344,13,FALSE)</f>
        <v>16190.97</v>
      </c>
      <c r="AH1731" t="str">
        <f t="shared" ref="AH1731:AH1794" si="416">VLOOKUP($U1731,$A1730:$Q4073,14,FALSE)</f>
        <v>tier - 2</v>
      </c>
      <c r="AI1731" t="str">
        <f t="shared" ref="AI1731:AI1794" si="417">VLOOKUP($U1731,$A1730:$Q4073,15,FALSE)</f>
        <v>tier - 3</v>
      </c>
      <c r="AJ1731" t="str">
        <f t="shared" ref="AJ1731:AJ1794" si="418">VLOOKUP($U1731,$A1730:$Q4073,16,FALSE)</f>
        <v>R1012</v>
      </c>
      <c r="AK1731">
        <f t="shared" ref="AK1731:AK1794" si="419">VLOOKUP($U1731,$A1730:$Q4073,17,FALSE)</f>
        <v>48</v>
      </c>
    </row>
    <row r="1732" spans="1:37" ht="15.6" x14ac:dyDescent="0.3">
      <c r="A1732" s="1" t="s">
        <v>640</v>
      </c>
      <c r="B1732" t="s">
        <v>5299</v>
      </c>
      <c r="C1732">
        <v>34.799999999999997</v>
      </c>
      <c r="D1732">
        <v>4.38</v>
      </c>
      <c r="E1732" t="s">
        <v>2380</v>
      </c>
      <c r="F1732" t="s">
        <v>2380</v>
      </c>
      <c r="G1732" t="s">
        <v>2380</v>
      </c>
      <c r="H1732">
        <v>1</v>
      </c>
      <c r="I1732" t="s">
        <v>2380</v>
      </c>
      <c r="J1732" t="s">
        <v>8344</v>
      </c>
      <c r="K1732" t="s">
        <v>8350</v>
      </c>
      <c r="L1732" t="s">
        <v>9943</v>
      </c>
      <c r="M1732" s="15">
        <v>16199.1</v>
      </c>
      <c r="N1732" t="s">
        <v>11</v>
      </c>
      <c r="O1732" t="s">
        <v>11</v>
      </c>
      <c r="P1732" t="s">
        <v>23</v>
      </c>
      <c r="Q1732">
        <v>34</v>
      </c>
      <c r="U1732" s="1" t="s">
        <v>640</v>
      </c>
      <c r="V1732" t="str">
        <f t="shared" si="405"/>
        <v>Reilly</v>
      </c>
      <c r="W1732">
        <f t="shared" si="406"/>
        <v>34.799999999999997</v>
      </c>
      <c r="X1732">
        <f t="shared" si="407"/>
        <v>4.38</v>
      </c>
      <c r="Y1732" t="str">
        <f t="shared" si="408"/>
        <v>No</v>
      </c>
      <c r="Z1732" t="str">
        <f t="shared" si="409"/>
        <v>No</v>
      </c>
      <c r="AA1732" t="str">
        <f t="shared" si="410"/>
        <v>No</v>
      </c>
      <c r="AB1732">
        <f t="shared" si="411"/>
        <v>1</v>
      </c>
      <c r="AC1732" t="str">
        <f t="shared" si="412"/>
        <v>No</v>
      </c>
      <c r="AD1732" t="str">
        <f t="shared" si="413"/>
        <v>Obesity</v>
      </c>
      <c r="AE1732" t="str">
        <f t="shared" si="414"/>
        <v>Normal</v>
      </c>
      <c r="AF1732" t="str">
        <f t="shared" si="415"/>
        <v>6-Aug-1988</v>
      </c>
      <c r="AG1732" s="18">
        <f>VLOOKUP($U1732,$A1731:$Q$2344,13,FALSE)</f>
        <v>16199.1</v>
      </c>
      <c r="AH1732" t="str">
        <f t="shared" si="416"/>
        <v>tier - 2</v>
      </c>
      <c r="AI1732" t="str">
        <f t="shared" si="417"/>
        <v>tier - 2</v>
      </c>
      <c r="AJ1732" t="str">
        <f t="shared" si="418"/>
        <v>R1012</v>
      </c>
      <c r="AK1732">
        <f t="shared" si="419"/>
        <v>34</v>
      </c>
    </row>
    <row r="1733" spans="1:37" ht="15.6" x14ac:dyDescent="0.3">
      <c r="A1733" s="1" t="s">
        <v>639</v>
      </c>
      <c r="B1733" t="s">
        <v>5611</v>
      </c>
      <c r="C1733">
        <v>34.21</v>
      </c>
      <c r="D1733">
        <v>4.54</v>
      </c>
      <c r="E1733" t="s">
        <v>2380</v>
      </c>
      <c r="F1733" t="s">
        <v>2380</v>
      </c>
      <c r="G1733" t="s">
        <v>2380</v>
      </c>
      <c r="H1733">
        <v>1</v>
      </c>
      <c r="I1733" t="s">
        <v>2380</v>
      </c>
      <c r="J1733" t="s">
        <v>8344</v>
      </c>
      <c r="K1733" t="s">
        <v>8350</v>
      </c>
      <c r="L1733" t="s">
        <v>9944</v>
      </c>
      <c r="M1733" s="15">
        <v>16205.88</v>
      </c>
      <c r="N1733" t="s">
        <v>11</v>
      </c>
      <c r="O1733" t="s">
        <v>16</v>
      </c>
      <c r="P1733" t="s">
        <v>23</v>
      </c>
      <c r="Q1733">
        <v>34</v>
      </c>
      <c r="U1733" s="1" t="s">
        <v>639</v>
      </c>
      <c r="V1733" t="str">
        <f t="shared" si="405"/>
        <v>Chandler</v>
      </c>
      <c r="W1733">
        <f t="shared" si="406"/>
        <v>34.21</v>
      </c>
      <c r="X1733">
        <f t="shared" si="407"/>
        <v>4.54</v>
      </c>
      <c r="Y1733" t="str">
        <f t="shared" si="408"/>
        <v>No</v>
      </c>
      <c r="Z1733" t="str">
        <f t="shared" si="409"/>
        <v>No</v>
      </c>
      <c r="AA1733" t="str">
        <f t="shared" si="410"/>
        <v>No</v>
      </c>
      <c r="AB1733">
        <f t="shared" si="411"/>
        <v>1</v>
      </c>
      <c r="AC1733" t="str">
        <f t="shared" si="412"/>
        <v>No</v>
      </c>
      <c r="AD1733" t="str">
        <f t="shared" si="413"/>
        <v>Obesity</v>
      </c>
      <c r="AE1733" t="str">
        <f t="shared" si="414"/>
        <v>Normal</v>
      </c>
      <c r="AF1733" t="str">
        <f t="shared" si="415"/>
        <v>21-Aug-1988</v>
      </c>
      <c r="AG1733" s="18">
        <f>VLOOKUP($U1733,$A1732:$Q$2344,13,FALSE)</f>
        <v>16205.88</v>
      </c>
      <c r="AH1733" t="str">
        <f t="shared" si="416"/>
        <v>tier - 2</v>
      </c>
      <c r="AI1733" t="str">
        <f t="shared" si="417"/>
        <v>tier - 1</v>
      </c>
      <c r="AJ1733" t="str">
        <f t="shared" si="418"/>
        <v>R1012</v>
      </c>
      <c r="AK1733">
        <f t="shared" si="419"/>
        <v>34</v>
      </c>
    </row>
    <row r="1734" spans="1:37" ht="15.6" x14ac:dyDescent="0.3">
      <c r="A1734" s="1" t="s">
        <v>638</v>
      </c>
      <c r="B1734" t="s">
        <v>6244</v>
      </c>
      <c r="C1734">
        <v>31</v>
      </c>
      <c r="D1734">
        <v>5.38</v>
      </c>
      <c r="E1734" t="s">
        <v>2380</v>
      </c>
      <c r="F1734" t="s">
        <v>2380</v>
      </c>
      <c r="G1734" t="s">
        <v>2380</v>
      </c>
      <c r="H1734">
        <v>1</v>
      </c>
      <c r="I1734" t="s">
        <v>2380</v>
      </c>
      <c r="J1734" t="s">
        <v>8344</v>
      </c>
      <c r="K1734" t="s">
        <v>8350</v>
      </c>
      <c r="L1734" t="s">
        <v>9945</v>
      </c>
      <c r="M1734" s="15">
        <v>16232.85</v>
      </c>
      <c r="N1734" t="s">
        <v>11</v>
      </c>
      <c r="O1734" t="s">
        <v>16</v>
      </c>
      <c r="P1734" t="s">
        <v>42</v>
      </c>
      <c r="Q1734">
        <v>20</v>
      </c>
      <c r="U1734" s="1" t="s">
        <v>638</v>
      </c>
      <c r="V1734" t="str">
        <f t="shared" si="405"/>
        <v>Kaufmann</v>
      </c>
      <c r="W1734">
        <f t="shared" si="406"/>
        <v>31</v>
      </c>
      <c r="X1734">
        <f t="shared" si="407"/>
        <v>5.38</v>
      </c>
      <c r="Y1734" t="str">
        <f t="shared" si="408"/>
        <v>No</v>
      </c>
      <c r="Z1734" t="str">
        <f t="shared" si="409"/>
        <v>No</v>
      </c>
      <c r="AA1734" t="str">
        <f t="shared" si="410"/>
        <v>No</v>
      </c>
      <c r="AB1734">
        <f t="shared" si="411"/>
        <v>1</v>
      </c>
      <c r="AC1734" t="str">
        <f t="shared" si="412"/>
        <v>No</v>
      </c>
      <c r="AD1734" t="str">
        <f t="shared" si="413"/>
        <v>Obesity</v>
      </c>
      <c r="AE1734" t="str">
        <f t="shared" si="414"/>
        <v>Normal</v>
      </c>
      <c r="AF1734" t="str">
        <f t="shared" si="415"/>
        <v>8-Sep-2002</v>
      </c>
      <c r="AG1734" s="18">
        <f>VLOOKUP($U1734,$A1733:$Q$2344,13,FALSE)</f>
        <v>16232.85</v>
      </c>
      <c r="AH1734" t="str">
        <f t="shared" si="416"/>
        <v>tier - 2</v>
      </c>
      <c r="AI1734" t="str">
        <f t="shared" si="417"/>
        <v>tier - 1</v>
      </c>
      <c r="AJ1734" t="str">
        <f t="shared" si="418"/>
        <v>R1011</v>
      </c>
      <c r="AK1734">
        <f t="shared" si="419"/>
        <v>20</v>
      </c>
    </row>
    <row r="1735" spans="1:37" ht="15.6" x14ac:dyDescent="0.3">
      <c r="A1735" s="1" t="s">
        <v>637</v>
      </c>
      <c r="B1735" t="s">
        <v>6245</v>
      </c>
      <c r="C1735">
        <v>26.125</v>
      </c>
      <c r="D1735">
        <v>5.55</v>
      </c>
      <c r="E1735" t="s">
        <v>2380</v>
      </c>
      <c r="F1735" t="s">
        <v>2380</v>
      </c>
      <c r="G1735" t="s">
        <v>2380</v>
      </c>
      <c r="H1735">
        <v>1</v>
      </c>
      <c r="I1735" t="s">
        <v>2380</v>
      </c>
      <c r="J1735" t="s">
        <v>8345</v>
      </c>
      <c r="K1735" t="s">
        <v>8350</v>
      </c>
      <c r="L1735" t="s">
        <v>9946</v>
      </c>
      <c r="M1735" s="15">
        <v>16267.32</v>
      </c>
      <c r="N1735" t="s">
        <v>11</v>
      </c>
      <c r="O1735" t="s">
        <v>11</v>
      </c>
      <c r="P1735" t="s">
        <v>249</v>
      </c>
      <c r="Q1735">
        <v>50</v>
      </c>
      <c r="U1735" s="1" t="s">
        <v>637</v>
      </c>
      <c r="V1735" t="str">
        <f t="shared" si="405"/>
        <v>Barnes-Zurkinden</v>
      </c>
      <c r="W1735">
        <f t="shared" si="406"/>
        <v>26.125</v>
      </c>
      <c r="X1735">
        <f t="shared" si="407"/>
        <v>5.55</v>
      </c>
      <c r="Y1735" t="str">
        <f t="shared" si="408"/>
        <v>No</v>
      </c>
      <c r="Z1735" t="str">
        <f t="shared" si="409"/>
        <v>No</v>
      </c>
      <c r="AA1735" t="str">
        <f t="shared" si="410"/>
        <v>No</v>
      </c>
      <c r="AB1735">
        <f t="shared" si="411"/>
        <v>1</v>
      </c>
      <c r="AC1735" t="str">
        <f t="shared" si="412"/>
        <v>No</v>
      </c>
      <c r="AD1735" t="str">
        <f t="shared" si="413"/>
        <v>Over weight</v>
      </c>
      <c r="AE1735" t="str">
        <f t="shared" si="414"/>
        <v>Normal</v>
      </c>
      <c r="AF1735" t="str">
        <f t="shared" si="415"/>
        <v>30-Jul-1972</v>
      </c>
      <c r="AG1735" s="18">
        <f>VLOOKUP($U1735,$A1734:$Q$2344,13,FALSE)</f>
        <v>16267.32</v>
      </c>
      <c r="AH1735" t="str">
        <f t="shared" si="416"/>
        <v>tier - 2</v>
      </c>
      <c r="AI1735" t="str">
        <f t="shared" si="417"/>
        <v>tier - 2</v>
      </c>
      <c r="AJ1735" t="str">
        <f t="shared" si="418"/>
        <v>R1023</v>
      </c>
      <c r="AK1735">
        <f t="shared" si="419"/>
        <v>50</v>
      </c>
    </row>
    <row r="1736" spans="1:37" ht="15.6" x14ac:dyDescent="0.3">
      <c r="A1736" s="1" t="s">
        <v>636</v>
      </c>
      <c r="B1736" t="s">
        <v>6246</v>
      </c>
      <c r="C1736">
        <v>30.13</v>
      </c>
      <c r="D1736">
        <v>4.03</v>
      </c>
      <c r="E1736" t="s">
        <v>2381</v>
      </c>
      <c r="F1736" t="s">
        <v>2380</v>
      </c>
      <c r="G1736" t="s">
        <v>2380</v>
      </c>
      <c r="H1736">
        <v>1</v>
      </c>
      <c r="I1736" t="s">
        <v>2380</v>
      </c>
      <c r="J1736" t="s">
        <v>8344</v>
      </c>
      <c r="K1736" t="s">
        <v>8350</v>
      </c>
      <c r="L1736" t="s">
        <v>8698</v>
      </c>
      <c r="M1736" s="15">
        <v>16297.85</v>
      </c>
      <c r="N1736" t="s">
        <v>11</v>
      </c>
      <c r="O1736" t="s">
        <v>12</v>
      </c>
      <c r="P1736" t="s">
        <v>42</v>
      </c>
      <c r="Q1736">
        <v>19</v>
      </c>
      <c r="U1736" s="1" t="s">
        <v>636</v>
      </c>
      <c r="V1736" t="str">
        <f t="shared" si="405"/>
        <v>Wolter</v>
      </c>
      <c r="W1736">
        <f t="shared" si="406"/>
        <v>30.13</v>
      </c>
      <c r="X1736">
        <f t="shared" si="407"/>
        <v>4.03</v>
      </c>
      <c r="Y1736" t="str">
        <f t="shared" si="408"/>
        <v>Yes</v>
      </c>
      <c r="Z1736" t="str">
        <f t="shared" si="409"/>
        <v>No</v>
      </c>
      <c r="AA1736" t="str">
        <f t="shared" si="410"/>
        <v>No</v>
      </c>
      <c r="AB1736">
        <f t="shared" si="411"/>
        <v>1</v>
      </c>
      <c r="AC1736" t="str">
        <f t="shared" si="412"/>
        <v>No</v>
      </c>
      <c r="AD1736" t="str">
        <f t="shared" si="413"/>
        <v>Obesity</v>
      </c>
      <c r="AE1736" t="str">
        <f t="shared" si="414"/>
        <v>Normal</v>
      </c>
      <c r="AF1736" t="str">
        <f t="shared" si="415"/>
        <v>24-Aug-2003</v>
      </c>
      <c r="AG1736" s="18">
        <f>VLOOKUP($U1736,$A1735:$Q$2344,13,FALSE)</f>
        <v>16297.85</v>
      </c>
      <c r="AH1736" t="str">
        <f t="shared" si="416"/>
        <v>tier - 2</v>
      </c>
      <c r="AI1736" t="str">
        <f t="shared" si="417"/>
        <v>tier - 3</v>
      </c>
      <c r="AJ1736" t="str">
        <f t="shared" si="418"/>
        <v>R1011</v>
      </c>
      <c r="AK1736">
        <f t="shared" si="419"/>
        <v>19</v>
      </c>
    </row>
    <row r="1737" spans="1:37" ht="15.6" x14ac:dyDescent="0.3">
      <c r="A1737" s="1" t="s">
        <v>635</v>
      </c>
      <c r="B1737" t="s">
        <v>6247</v>
      </c>
      <c r="C1737">
        <v>34.19</v>
      </c>
      <c r="D1737">
        <v>4.1900000000000004</v>
      </c>
      <c r="E1737" t="s">
        <v>2380</v>
      </c>
      <c r="F1737" t="s">
        <v>2380</v>
      </c>
      <c r="G1737" t="s">
        <v>2380</v>
      </c>
      <c r="H1737">
        <v>0</v>
      </c>
      <c r="I1737" t="s">
        <v>2380</v>
      </c>
      <c r="J1737" t="s">
        <v>8344</v>
      </c>
      <c r="K1737" t="s">
        <v>8350</v>
      </c>
      <c r="L1737" t="s">
        <v>9947</v>
      </c>
      <c r="M1737" s="15">
        <v>16311.05</v>
      </c>
      <c r="N1737" t="s">
        <v>11</v>
      </c>
      <c r="O1737" t="s">
        <v>12</v>
      </c>
      <c r="P1737" t="s">
        <v>535</v>
      </c>
      <c r="Q1737">
        <v>53</v>
      </c>
      <c r="U1737" s="1" t="s">
        <v>635</v>
      </c>
      <c r="V1737" t="str">
        <f t="shared" si="405"/>
        <v>Pearson</v>
      </c>
      <c r="W1737">
        <f t="shared" si="406"/>
        <v>34.19</v>
      </c>
      <c r="X1737">
        <f t="shared" si="407"/>
        <v>4.1900000000000004</v>
      </c>
      <c r="Y1737" t="str">
        <f t="shared" si="408"/>
        <v>No</v>
      </c>
      <c r="Z1737" t="str">
        <f t="shared" si="409"/>
        <v>No</v>
      </c>
      <c r="AA1737" t="str">
        <f t="shared" si="410"/>
        <v>No</v>
      </c>
      <c r="AB1737">
        <f t="shared" si="411"/>
        <v>0</v>
      </c>
      <c r="AC1737" t="str">
        <f t="shared" si="412"/>
        <v>No</v>
      </c>
      <c r="AD1737" t="str">
        <f t="shared" si="413"/>
        <v>Obesity</v>
      </c>
      <c r="AE1737" t="str">
        <f t="shared" si="414"/>
        <v>Normal</v>
      </c>
      <c r="AF1737" t="str">
        <f t="shared" si="415"/>
        <v>8-Aug-1969</v>
      </c>
      <c r="AG1737" s="18">
        <f>VLOOKUP($U1737,$A1736:$Q$2344,13,FALSE)</f>
        <v>16311.05</v>
      </c>
      <c r="AH1737" t="str">
        <f t="shared" si="416"/>
        <v>tier - 2</v>
      </c>
      <c r="AI1737" t="str">
        <f t="shared" si="417"/>
        <v>tier - 3</v>
      </c>
      <c r="AJ1737" t="str">
        <f t="shared" si="418"/>
        <v>R1026</v>
      </c>
      <c r="AK1737">
        <f t="shared" si="419"/>
        <v>53</v>
      </c>
    </row>
    <row r="1738" spans="1:37" ht="15.6" x14ac:dyDescent="0.3">
      <c r="A1738" s="1" t="s">
        <v>634</v>
      </c>
      <c r="B1738" t="s">
        <v>4773</v>
      </c>
      <c r="C1738">
        <v>22.515000000000001</v>
      </c>
      <c r="D1738">
        <v>4.37</v>
      </c>
      <c r="E1738" t="s">
        <v>2380</v>
      </c>
      <c r="F1738" t="s">
        <v>2380</v>
      </c>
      <c r="G1738" t="s">
        <v>2381</v>
      </c>
      <c r="H1738">
        <v>1</v>
      </c>
      <c r="I1738" t="s">
        <v>2380</v>
      </c>
      <c r="J1738" t="s">
        <v>8346</v>
      </c>
      <c r="K1738" t="s">
        <v>8350</v>
      </c>
      <c r="L1738" t="s">
        <v>9202</v>
      </c>
      <c r="M1738" s="15">
        <v>16351.42</v>
      </c>
      <c r="N1738" t="s">
        <v>11</v>
      </c>
      <c r="O1738" t="s">
        <v>12</v>
      </c>
      <c r="P1738" t="s">
        <v>535</v>
      </c>
      <c r="Q1738">
        <v>57</v>
      </c>
      <c r="U1738" s="1" t="s">
        <v>634</v>
      </c>
      <c r="V1738" t="str">
        <f t="shared" si="405"/>
        <v>Thomas</v>
      </c>
      <c r="W1738">
        <f t="shared" si="406"/>
        <v>22.515000000000001</v>
      </c>
      <c r="X1738">
        <f t="shared" si="407"/>
        <v>4.37</v>
      </c>
      <c r="Y1738" t="str">
        <f t="shared" si="408"/>
        <v>No</v>
      </c>
      <c r="Z1738" t="str">
        <f t="shared" si="409"/>
        <v>No</v>
      </c>
      <c r="AA1738" t="str">
        <f t="shared" si="410"/>
        <v>Yes</v>
      </c>
      <c r="AB1738">
        <f t="shared" si="411"/>
        <v>1</v>
      </c>
      <c r="AC1738" t="str">
        <f t="shared" si="412"/>
        <v>No</v>
      </c>
      <c r="AD1738" t="str">
        <f t="shared" si="413"/>
        <v>Normal weight</v>
      </c>
      <c r="AE1738" t="str">
        <f t="shared" si="414"/>
        <v>Normal</v>
      </c>
      <c r="AF1738" t="str">
        <f t="shared" si="415"/>
        <v>5-Dec-1965</v>
      </c>
      <c r="AG1738" s="18">
        <f>VLOOKUP($U1738,$A1737:$Q$2344,13,FALSE)</f>
        <v>16351.42</v>
      </c>
      <c r="AH1738" t="str">
        <f t="shared" si="416"/>
        <v>tier - 2</v>
      </c>
      <c r="AI1738" t="str">
        <f t="shared" si="417"/>
        <v>tier - 3</v>
      </c>
      <c r="AJ1738" t="str">
        <f t="shared" si="418"/>
        <v>R1026</v>
      </c>
      <c r="AK1738">
        <f t="shared" si="419"/>
        <v>57</v>
      </c>
    </row>
    <row r="1739" spans="1:37" ht="15.6" x14ac:dyDescent="0.3">
      <c r="A1739" s="1" t="s">
        <v>633</v>
      </c>
      <c r="B1739" t="s">
        <v>6248</v>
      </c>
      <c r="C1739">
        <v>18.239999999999998</v>
      </c>
      <c r="D1739">
        <v>5.31</v>
      </c>
      <c r="E1739" t="s">
        <v>2381</v>
      </c>
      <c r="F1739" t="s">
        <v>2380</v>
      </c>
      <c r="G1739" t="s">
        <v>2381</v>
      </c>
      <c r="H1739">
        <v>1</v>
      </c>
      <c r="I1739" t="s">
        <v>2380</v>
      </c>
      <c r="J1739" t="s">
        <v>8347</v>
      </c>
      <c r="K1739" t="s">
        <v>8350</v>
      </c>
      <c r="L1739" t="s">
        <v>9948</v>
      </c>
      <c r="M1739" s="15">
        <v>16420.490000000002</v>
      </c>
      <c r="N1739" t="s">
        <v>11</v>
      </c>
      <c r="O1739" t="s">
        <v>12</v>
      </c>
      <c r="P1739" t="s">
        <v>23</v>
      </c>
      <c r="Q1739">
        <v>27</v>
      </c>
      <c r="U1739" s="1" t="s">
        <v>633</v>
      </c>
      <c r="V1739" t="str">
        <f t="shared" si="405"/>
        <v>Leon</v>
      </c>
      <c r="W1739">
        <f t="shared" si="406"/>
        <v>18.239999999999998</v>
      </c>
      <c r="X1739">
        <f t="shared" si="407"/>
        <v>5.31</v>
      </c>
      <c r="Y1739" t="str">
        <f t="shared" si="408"/>
        <v>Yes</v>
      </c>
      <c r="Z1739" t="str">
        <f t="shared" si="409"/>
        <v>No</v>
      </c>
      <c r="AA1739" t="str">
        <f t="shared" si="410"/>
        <v>Yes</v>
      </c>
      <c r="AB1739">
        <f t="shared" si="411"/>
        <v>1</v>
      </c>
      <c r="AC1739" t="str">
        <f t="shared" si="412"/>
        <v>No</v>
      </c>
      <c r="AD1739" t="str">
        <f t="shared" si="413"/>
        <v>Underweight</v>
      </c>
      <c r="AE1739" t="str">
        <f t="shared" si="414"/>
        <v>Normal</v>
      </c>
      <c r="AF1739" t="str">
        <f t="shared" si="415"/>
        <v>28-Sep-1995</v>
      </c>
      <c r="AG1739" s="18">
        <f>VLOOKUP($U1739,$A1738:$Q$2344,13,FALSE)</f>
        <v>16420.490000000002</v>
      </c>
      <c r="AH1739" t="str">
        <f t="shared" si="416"/>
        <v>tier - 2</v>
      </c>
      <c r="AI1739" t="str">
        <f t="shared" si="417"/>
        <v>tier - 3</v>
      </c>
      <c r="AJ1739" t="str">
        <f t="shared" si="418"/>
        <v>R1012</v>
      </c>
      <c r="AK1739">
        <f t="shared" si="419"/>
        <v>27</v>
      </c>
    </row>
    <row r="1740" spans="1:37" ht="15.6" x14ac:dyDescent="0.3">
      <c r="A1740" s="1" t="s">
        <v>631</v>
      </c>
      <c r="B1740" t="s">
        <v>6249</v>
      </c>
      <c r="C1740">
        <v>37.28</v>
      </c>
      <c r="D1740">
        <v>4.66</v>
      </c>
      <c r="E1740" t="s">
        <v>2380</v>
      </c>
      <c r="F1740" t="s">
        <v>2381</v>
      </c>
      <c r="G1740" t="s">
        <v>2380</v>
      </c>
      <c r="H1740">
        <v>1</v>
      </c>
      <c r="I1740" t="s">
        <v>2380</v>
      </c>
      <c r="J1740" t="s">
        <v>8344</v>
      </c>
      <c r="K1740" t="s">
        <v>8350</v>
      </c>
      <c r="L1740" t="s">
        <v>9949</v>
      </c>
      <c r="M1740" s="15">
        <v>16450.89</v>
      </c>
      <c r="N1740" t="s">
        <v>11</v>
      </c>
      <c r="O1740" t="s">
        <v>16</v>
      </c>
      <c r="P1740" t="s">
        <v>23</v>
      </c>
      <c r="Q1740">
        <v>19</v>
      </c>
      <c r="U1740" s="1" t="s">
        <v>631</v>
      </c>
      <c r="V1740" t="str">
        <f t="shared" si="405"/>
        <v>Marriott</v>
      </c>
      <c r="W1740">
        <f t="shared" si="406"/>
        <v>37.28</v>
      </c>
      <c r="X1740">
        <f t="shared" si="407"/>
        <v>4.66</v>
      </c>
      <c r="Y1740" t="str">
        <f t="shared" si="408"/>
        <v>No</v>
      </c>
      <c r="Z1740" t="str">
        <f t="shared" si="409"/>
        <v>Yes</v>
      </c>
      <c r="AA1740" t="str">
        <f t="shared" si="410"/>
        <v>No</v>
      </c>
      <c r="AB1740">
        <f t="shared" si="411"/>
        <v>1</v>
      </c>
      <c r="AC1740" t="str">
        <f t="shared" si="412"/>
        <v>No</v>
      </c>
      <c r="AD1740" t="str">
        <f t="shared" si="413"/>
        <v>Obesity</v>
      </c>
      <c r="AE1740" t="str">
        <f t="shared" si="414"/>
        <v>Normal</v>
      </c>
      <c r="AF1740" t="str">
        <f t="shared" si="415"/>
        <v>20-Dec-2003</v>
      </c>
      <c r="AG1740" s="18">
        <f>VLOOKUP($U1740,$A1739:$Q$2344,13,FALSE)</f>
        <v>16450.89</v>
      </c>
      <c r="AH1740" t="str">
        <f t="shared" si="416"/>
        <v>tier - 2</v>
      </c>
      <c r="AI1740" t="str">
        <f t="shared" si="417"/>
        <v>tier - 1</v>
      </c>
      <c r="AJ1740" t="str">
        <f t="shared" si="418"/>
        <v>R1012</v>
      </c>
      <c r="AK1740">
        <f t="shared" si="419"/>
        <v>19</v>
      </c>
    </row>
    <row r="1741" spans="1:37" ht="15.6" x14ac:dyDescent="0.3">
      <c r="A1741" s="1" t="s">
        <v>630</v>
      </c>
      <c r="B1741" t="s">
        <v>6250</v>
      </c>
      <c r="C1741">
        <v>18.2</v>
      </c>
      <c r="D1741">
        <v>6.19</v>
      </c>
      <c r="E1741" t="s">
        <v>2380</v>
      </c>
      <c r="F1741" t="s">
        <v>2380</v>
      </c>
      <c r="G1741" t="s">
        <v>2381</v>
      </c>
      <c r="H1741">
        <v>1</v>
      </c>
      <c r="I1741" t="s">
        <v>2380</v>
      </c>
      <c r="J1741" t="s">
        <v>8347</v>
      </c>
      <c r="K1741" t="s">
        <v>8349</v>
      </c>
      <c r="L1741" t="s">
        <v>9950</v>
      </c>
      <c r="M1741" s="15">
        <v>16455.71</v>
      </c>
      <c r="N1741" t="s">
        <v>11</v>
      </c>
      <c r="O1741" t="s">
        <v>11</v>
      </c>
      <c r="P1741" t="s">
        <v>23</v>
      </c>
      <c r="Q1741">
        <v>64</v>
      </c>
      <c r="U1741" s="1" t="s">
        <v>630</v>
      </c>
      <c r="V1741" t="str">
        <f t="shared" si="405"/>
        <v>Wilkins</v>
      </c>
      <c r="W1741">
        <f t="shared" si="406"/>
        <v>18.2</v>
      </c>
      <c r="X1741">
        <f t="shared" si="407"/>
        <v>6.19</v>
      </c>
      <c r="Y1741" t="str">
        <f t="shared" si="408"/>
        <v>No</v>
      </c>
      <c r="Z1741" t="str">
        <f t="shared" si="409"/>
        <v>No</v>
      </c>
      <c r="AA1741" t="str">
        <f t="shared" si="410"/>
        <v>Yes</v>
      </c>
      <c r="AB1741">
        <f t="shared" si="411"/>
        <v>1</v>
      </c>
      <c r="AC1741" t="str">
        <f t="shared" si="412"/>
        <v>No</v>
      </c>
      <c r="AD1741" t="str">
        <f t="shared" si="413"/>
        <v>Underweight</v>
      </c>
      <c r="AE1741" t="str">
        <f t="shared" si="414"/>
        <v>Prediabetes</v>
      </c>
      <c r="AF1741" t="str">
        <f t="shared" si="415"/>
        <v>10-Oct-1958</v>
      </c>
      <c r="AG1741" s="18">
        <f>VLOOKUP($U1741,$A1740:$Q$2344,13,FALSE)</f>
        <v>16455.71</v>
      </c>
      <c r="AH1741" t="str">
        <f t="shared" si="416"/>
        <v>tier - 2</v>
      </c>
      <c r="AI1741" t="str">
        <f t="shared" si="417"/>
        <v>tier - 2</v>
      </c>
      <c r="AJ1741" t="str">
        <f t="shared" si="418"/>
        <v>R1012</v>
      </c>
      <c r="AK1741">
        <f t="shared" si="419"/>
        <v>64</v>
      </c>
    </row>
    <row r="1742" spans="1:37" ht="15.6" x14ac:dyDescent="0.3">
      <c r="A1742" s="1" t="s">
        <v>629</v>
      </c>
      <c r="B1742" t="s">
        <v>6251</v>
      </c>
      <c r="C1742">
        <v>20.53</v>
      </c>
      <c r="D1742">
        <v>4.8600000000000003</v>
      </c>
      <c r="E1742" t="s">
        <v>2380</v>
      </c>
      <c r="F1742" t="s">
        <v>2380</v>
      </c>
      <c r="G1742" t="s">
        <v>2380</v>
      </c>
      <c r="H1742">
        <v>1</v>
      </c>
      <c r="I1742" t="s">
        <v>2380</v>
      </c>
      <c r="J1742" t="s">
        <v>8346</v>
      </c>
      <c r="K1742" t="s">
        <v>8350</v>
      </c>
      <c r="L1742" t="s">
        <v>9951</v>
      </c>
      <c r="M1742" s="15">
        <v>16577.78</v>
      </c>
      <c r="N1742" t="s">
        <v>11</v>
      </c>
      <c r="O1742" t="s">
        <v>16</v>
      </c>
      <c r="P1742" t="s">
        <v>13</v>
      </c>
      <c r="Q1742">
        <v>27</v>
      </c>
      <c r="U1742" s="1" t="s">
        <v>629</v>
      </c>
      <c r="V1742" t="str">
        <f t="shared" si="405"/>
        <v>Saiter</v>
      </c>
      <c r="W1742">
        <f t="shared" si="406"/>
        <v>20.53</v>
      </c>
      <c r="X1742">
        <f t="shared" si="407"/>
        <v>4.8600000000000003</v>
      </c>
      <c r="Y1742" t="str">
        <f t="shared" si="408"/>
        <v>No</v>
      </c>
      <c r="Z1742" t="str">
        <f t="shared" si="409"/>
        <v>No</v>
      </c>
      <c r="AA1742" t="str">
        <f t="shared" si="410"/>
        <v>No</v>
      </c>
      <c r="AB1742">
        <f t="shared" si="411"/>
        <v>1</v>
      </c>
      <c r="AC1742" t="str">
        <f t="shared" si="412"/>
        <v>No</v>
      </c>
      <c r="AD1742" t="str">
        <f t="shared" si="413"/>
        <v>Normal weight</v>
      </c>
      <c r="AE1742" t="str">
        <f t="shared" si="414"/>
        <v>Normal</v>
      </c>
      <c r="AF1742" t="str">
        <f t="shared" si="415"/>
        <v>23-Dec-1995</v>
      </c>
      <c r="AG1742" s="18">
        <f>VLOOKUP($U1742,$A1741:$Q$2344,13,FALSE)</f>
        <v>16577.78</v>
      </c>
      <c r="AH1742" t="str">
        <f t="shared" si="416"/>
        <v>tier - 2</v>
      </c>
      <c r="AI1742" t="str">
        <f t="shared" si="417"/>
        <v>tier - 1</v>
      </c>
      <c r="AJ1742" t="str">
        <f t="shared" si="418"/>
        <v>R1013</v>
      </c>
      <c r="AK1742">
        <f t="shared" si="419"/>
        <v>27</v>
      </c>
    </row>
    <row r="1743" spans="1:37" ht="15.6" x14ac:dyDescent="0.3">
      <c r="A1743" s="1" t="s">
        <v>628</v>
      </c>
      <c r="B1743" t="s">
        <v>6252</v>
      </c>
      <c r="C1743">
        <v>23.79</v>
      </c>
      <c r="D1743">
        <v>4.74</v>
      </c>
      <c r="E1743" t="s">
        <v>2380</v>
      </c>
      <c r="F1743" t="s">
        <v>2380</v>
      </c>
      <c r="G1743" t="s">
        <v>2380</v>
      </c>
      <c r="H1743">
        <v>0</v>
      </c>
      <c r="I1743" t="s">
        <v>2380</v>
      </c>
      <c r="J1743" t="s">
        <v>8346</v>
      </c>
      <c r="K1743" t="s">
        <v>8350</v>
      </c>
      <c r="L1743" t="s">
        <v>9952</v>
      </c>
      <c r="M1743" s="15">
        <v>16586.5</v>
      </c>
      <c r="N1743" t="s">
        <v>11</v>
      </c>
      <c r="O1743" t="s">
        <v>16</v>
      </c>
      <c r="P1743" t="s">
        <v>13</v>
      </c>
      <c r="Q1743">
        <v>21</v>
      </c>
      <c r="U1743" s="1" t="s">
        <v>628</v>
      </c>
      <c r="V1743" t="str">
        <f t="shared" si="405"/>
        <v>Winrow</v>
      </c>
      <c r="W1743">
        <f t="shared" si="406"/>
        <v>23.79</v>
      </c>
      <c r="X1743">
        <f t="shared" si="407"/>
        <v>4.74</v>
      </c>
      <c r="Y1743" t="str">
        <f t="shared" si="408"/>
        <v>No</v>
      </c>
      <c r="Z1743" t="str">
        <f t="shared" si="409"/>
        <v>No</v>
      </c>
      <c r="AA1743" t="str">
        <f t="shared" si="410"/>
        <v>No</v>
      </c>
      <c r="AB1743">
        <f t="shared" si="411"/>
        <v>0</v>
      </c>
      <c r="AC1743" t="str">
        <f t="shared" si="412"/>
        <v>No</v>
      </c>
      <c r="AD1743" t="str">
        <f t="shared" si="413"/>
        <v>Normal weight</v>
      </c>
      <c r="AE1743" t="str">
        <f t="shared" si="414"/>
        <v>Normal</v>
      </c>
      <c r="AF1743" t="str">
        <f t="shared" si="415"/>
        <v>25-Jun-2001</v>
      </c>
      <c r="AG1743" s="18">
        <f>VLOOKUP($U1743,$A1742:$Q$2344,13,FALSE)</f>
        <v>16586.5</v>
      </c>
      <c r="AH1743" t="str">
        <f t="shared" si="416"/>
        <v>tier - 2</v>
      </c>
      <c r="AI1743" t="str">
        <f t="shared" si="417"/>
        <v>tier - 1</v>
      </c>
      <c r="AJ1743" t="str">
        <f t="shared" si="418"/>
        <v>R1013</v>
      </c>
      <c r="AK1743">
        <f t="shared" si="419"/>
        <v>21</v>
      </c>
    </row>
    <row r="1744" spans="1:37" ht="15.6" x14ac:dyDescent="0.3">
      <c r="A1744" s="1" t="s">
        <v>627</v>
      </c>
      <c r="B1744" t="s">
        <v>6253</v>
      </c>
      <c r="C1744">
        <v>29.8</v>
      </c>
      <c r="D1744">
        <v>6.03</v>
      </c>
      <c r="E1744" t="s">
        <v>2380</v>
      </c>
      <c r="F1744" t="s">
        <v>2380</v>
      </c>
      <c r="G1744" t="s">
        <v>2380</v>
      </c>
      <c r="H1744">
        <v>0</v>
      </c>
      <c r="I1744" t="s">
        <v>2380</v>
      </c>
      <c r="J1744" t="s">
        <v>8345</v>
      </c>
      <c r="K1744" t="s">
        <v>8349</v>
      </c>
      <c r="L1744" t="s">
        <v>9953</v>
      </c>
      <c r="M1744" s="15">
        <v>16587.96</v>
      </c>
      <c r="N1744" t="s">
        <v>11</v>
      </c>
      <c r="O1744" t="s">
        <v>11</v>
      </c>
      <c r="P1744" t="s">
        <v>249</v>
      </c>
      <c r="Q1744">
        <v>59</v>
      </c>
      <c r="U1744" s="1" t="s">
        <v>627</v>
      </c>
      <c r="V1744" t="str">
        <f t="shared" si="405"/>
        <v>Gries</v>
      </c>
      <c r="W1744">
        <f t="shared" si="406"/>
        <v>29.8</v>
      </c>
      <c r="X1744">
        <f t="shared" si="407"/>
        <v>6.03</v>
      </c>
      <c r="Y1744" t="str">
        <f t="shared" si="408"/>
        <v>No</v>
      </c>
      <c r="Z1744" t="str">
        <f t="shared" si="409"/>
        <v>No</v>
      </c>
      <c r="AA1744" t="str">
        <f t="shared" si="410"/>
        <v>No</v>
      </c>
      <c r="AB1744">
        <f t="shared" si="411"/>
        <v>0</v>
      </c>
      <c r="AC1744" t="str">
        <f t="shared" si="412"/>
        <v>No</v>
      </c>
      <c r="AD1744" t="str">
        <f t="shared" si="413"/>
        <v>Over weight</v>
      </c>
      <c r="AE1744" t="str">
        <f t="shared" si="414"/>
        <v>Prediabetes</v>
      </c>
      <c r="AF1744" t="str">
        <f t="shared" si="415"/>
        <v>25-Jun-1963</v>
      </c>
      <c r="AG1744" s="18">
        <f>VLOOKUP($U1744,$A1743:$Q$2344,13,FALSE)</f>
        <v>16587.96</v>
      </c>
      <c r="AH1744" t="str">
        <f t="shared" si="416"/>
        <v>tier - 2</v>
      </c>
      <c r="AI1744" t="str">
        <f t="shared" si="417"/>
        <v>tier - 2</v>
      </c>
      <c r="AJ1744" t="str">
        <f t="shared" si="418"/>
        <v>R1023</v>
      </c>
      <c r="AK1744">
        <f t="shared" si="419"/>
        <v>59</v>
      </c>
    </row>
    <row r="1745" spans="1:37" ht="15.6" x14ac:dyDescent="0.3">
      <c r="A1745" s="1" t="s">
        <v>626</v>
      </c>
      <c r="B1745" t="s">
        <v>6254</v>
      </c>
      <c r="C1745">
        <v>31.54</v>
      </c>
      <c r="D1745">
        <v>4.71</v>
      </c>
      <c r="E1745" t="s">
        <v>2380</v>
      </c>
      <c r="F1745" t="s">
        <v>2380</v>
      </c>
      <c r="G1745" t="s">
        <v>2380</v>
      </c>
      <c r="H1745">
        <v>0</v>
      </c>
      <c r="I1745" t="s">
        <v>2380</v>
      </c>
      <c r="J1745" t="s">
        <v>8344</v>
      </c>
      <c r="K1745" t="s">
        <v>8350</v>
      </c>
      <c r="L1745" t="s">
        <v>9954</v>
      </c>
      <c r="M1745" s="15">
        <v>16600.16</v>
      </c>
      <c r="N1745" t="s">
        <v>11</v>
      </c>
      <c r="O1745" t="s">
        <v>11</v>
      </c>
      <c r="P1745" t="s">
        <v>42</v>
      </c>
      <c r="Q1745">
        <v>52</v>
      </c>
      <c r="U1745" s="1" t="s">
        <v>626</v>
      </c>
      <c r="V1745" t="str">
        <f t="shared" si="405"/>
        <v>Strohschein</v>
      </c>
      <c r="W1745">
        <f t="shared" si="406"/>
        <v>31.54</v>
      </c>
      <c r="X1745">
        <f t="shared" si="407"/>
        <v>4.71</v>
      </c>
      <c r="Y1745" t="str">
        <f t="shared" si="408"/>
        <v>No</v>
      </c>
      <c r="Z1745" t="str">
        <f t="shared" si="409"/>
        <v>No</v>
      </c>
      <c r="AA1745" t="str">
        <f t="shared" si="410"/>
        <v>No</v>
      </c>
      <c r="AB1745">
        <f t="shared" si="411"/>
        <v>0</v>
      </c>
      <c r="AC1745" t="str">
        <f t="shared" si="412"/>
        <v>No</v>
      </c>
      <c r="AD1745" t="str">
        <f t="shared" si="413"/>
        <v>Obesity</v>
      </c>
      <c r="AE1745" t="str">
        <f t="shared" si="414"/>
        <v>Normal</v>
      </c>
      <c r="AF1745" t="str">
        <f t="shared" si="415"/>
        <v>10-Jul-1970</v>
      </c>
      <c r="AG1745" s="18">
        <f>VLOOKUP($U1745,$A1744:$Q$2344,13,FALSE)</f>
        <v>16600.16</v>
      </c>
      <c r="AH1745" t="str">
        <f t="shared" si="416"/>
        <v>tier - 2</v>
      </c>
      <c r="AI1745" t="str">
        <f t="shared" si="417"/>
        <v>tier - 2</v>
      </c>
      <c r="AJ1745" t="str">
        <f t="shared" si="418"/>
        <v>R1011</v>
      </c>
      <c r="AK1745">
        <f t="shared" si="419"/>
        <v>52</v>
      </c>
    </row>
    <row r="1746" spans="1:37" ht="15.6" x14ac:dyDescent="0.3">
      <c r="A1746" s="1" t="s">
        <v>625</v>
      </c>
      <c r="B1746" t="s">
        <v>5430</v>
      </c>
      <c r="C1746">
        <v>20.82</v>
      </c>
      <c r="D1746">
        <v>5.55</v>
      </c>
      <c r="E1746" t="s">
        <v>2380</v>
      </c>
      <c r="F1746" t="s">
        <v>2380</v>
      </c>
      <c r="G1746" t="s">
        <v>2380</v>
      </c>
      <c r="H1746">
        <v>1</v>
      </c>
      <c r="I1746" t="s">
        <v>2380</v>
      </c>
      <c r="J1746" t="s">
        <v>8346</v>
      </c>
      <c r="K1746" t="s">
        <v>8350</v>
      </c>
      <c r="L1746" t="s">
        <v>9955</v>
      </c>
      <c r="M1746" s="15">
        <v>16602.18</v>
      </c>
      <c r="N1746" t="s">
        <v>11</v>
      </c>
      <c r="O1746" t="s">
        <v>16</v>
      </c>
      <c r="P1746" t="s">
        <v>535</v>
      </c>
      <c r="Q1746">
        <v>47</v>
      </c>
      <c r="U1746" s="1" t="s">
        <v>625</v>
      </c>
      <c r="V1746" t="str">
        <f t="shared" si="405"/>
        <v>Berger</v>
      </c>
      <c r="W1746">
        <f t="shared" si="406"/>
        <v>20.82</v>
      </c>
      <c r="X1746">
        <f t="shared" si="407"/>
        <v>5.55</v>
      </c>
      <c r="Y1746" t="str">
        <f t="shared" si="408"/>
        <v>No</v>
      </c>
      <c r="Z1746" t="str">
        <f t="shared" si="409"/>
        <v>No</v>
      </c>
      <c r="AA1746" t="str">
        <f t="shared" si="410"/>
        <v>No</v>
      </c>
      <c r="AB1746">
        <f t="shared" si="411"/>
        <v>1</v>
      </c>
      <c r="AC1746" t="str">
        <f t="shared" si="412"/>
        <v>No</v>
      </c>
      <c r="AD1746" t="str">
        <f t="shared" si="413"/>
        <v>Normal weight</v>
      </c>
      <c r="AE1746" t="str">
        <f t="shared" si="414"/>
        <v>Normal</v>
      </c>
      <c r="AF1746" t="str">
        <f t="shared" si="415"/>
        <v>24-Jul-1975</v>
      </c>
      <c r="AG1746" s="18">
        <f>VLOOKUP($U1746,$A1745:$Q$2344,13,FALSE)</f>
        <v>16602.18</v>
      </c>
      <c r="AH1746" t="str">
        <f t="shared" si="416"/>
        <v>tier - 2</v>
      </c>
      <c r="AI1746" t="str">
        <f t="shared" si="417"/>
        <v>tier - 1</v>
      </c>
      <c r="AJ1746" t="str">
        <f t="shared" si="418"/>
        <v>R1026</v>
      </c>
      <c r="AK1746">
        <f t="shared" si="419"/>
        <v>47</v>
      </c>
    </row>
    <row r="1747" spans="1:37" ht="15.6" x14ac:dyDescent="0.3">
      <c r="A1747" s="1" t="s">
        <v>624</v>
      </c>
      <c r="B1747" t="s">
        <v>6255</v>
      </c>
      <c r="C1747">
        <v>38.83</v>
      </c>
      <c r="D1747">
        <v>4.78</v>
      </c>
      <c r="E1747" t="s">
        <v>2380</v>
      </c>
      <c r="F1747" t="s">
        <v>2380</v>
      </c>
      <c r="G1747" t="s">
        <v>2381</v>
      </c>
      <c r="H1747">
        <v>1</v>
      </c>
      <c r="I1747" t="s">
        <v>2380</v>
      </c>
      <c r="J1747" t="s">
        <v>8344</v>
      </c>
      <c r="K1747" t="s">
        <v>8350</v>
      </c>
      <c r="L1747" t="s">
        <v>9209</v>
      </c>
      <c r="M1747" s="15">
        <v>16631.61</v>
      </c>
      <c r="N1747" t="s">
        <v>11</v>
      </c>
      <c r="O1747" t="s">
        <v>16</v>
      </c>
      <c r="P1747" t="s">
        <v>23</v>
      </c>
      <c r="Q1747">
        <v>45</v>
      </c>
      <c r="U1747" s="1" t="s">
        <v>624</v>
      </c>
      <c r="V1747" t="str">
        <f t="shared" si="405"/>
        <v>Coogan</v>
      </c>
      <c r="W1747">
        <f t="shared" si="406"/>
        <v>38.83</v>
      </c>
      <c r="X1747">
        <f t="shared" si="407"/>
        <v>4.78</v>
      </c>
      <c r="Y1747" t="str">
        <f t="shared" si="408"/>
        <v>No</v>
      </c>
      <c r="Z1747" t="str">
        <f t="shared" si="409"/>
        <v>No</v>
      </c>
      <c r="AA1747" t="str">
        <f t="shared" si="410"/>
        <v>Yes</v>
      </c>
      <c r="AB1747">
        <f t="shared" si="411"/>
        <v>1</v>
      </c>
      <c r="AC1747" t="str">
        <f t="shared" si="412"/>
        <v>No</v>
      </c>
      <c r="AD1747" t="str">
        <f t="shared" si="413"/>
        <v>Obesity</v>
      </c>
      <c r="AE1747" t="str">
        <f t="shared" si="414"/>
        <v>Normal</v>
      </c>
      <c r="AF1747" t="str">
        <f t="shared" si="415"/>
        <v>25-Sep-1977</v>
      </c>
      <c r="AG1747" s="18">
        <f>VLOOKUP($U1747,$A1746:$Q$2344,13,FALSE)</f>
        <v>16631.61</v>
      </c>
      <c r="AH1747" t="str">
        <f t="shared" si="416"/>
        <v>tier - 2</v>
      </c>
      <c r="AI1747" t="str">
        <f t="shared" si="417"/>
        <v>tier - 1</v>
      </c>
      <c r="AJ1747" t="str">
        <f t="shared" si="418"/>
        <v>R1012</v>
      </c>
      <c r="AK1747">
        <f t="shared" si="419"/>
        <v>45</v>
      </c>
    </row>
    <row r="1748" spans="1:37" ht="15.6" x14ac:dyDescent="0.3">
      <c r="A1748" s="1" t="s">
        <v>623</v>
      </c>
      <c r="B1748" t="s">
        <v>6256</v>
      </c>
      <c r="C1748">
        <v>23.44</v>
      </c>
      <c r="D1748">
        <v>4.6500000000000004</v>
      </c>
      <c r="E1748" t="s">
        <v>2381</v>
      </c>
      <c r="F1748" t="s">
        <v>2380</v>
      </c>
      <c r="G1748" t="s">
        <v>2380</v>
      </c>
      <c r="H1748">
        <v>1</v>
      </c>
      <c r="I1748" t="s">
        <v>2380</v>
      </c>
      <c r="J1748" t="s">
        <v>8346</v>
      </c>
      <c r="K1748" t="s">
        <v>8350</v>
      </c>
      <c r="L1748" t="s">
        <v>9956</v>
      </c>
      <c r="M1748" s="15">
        <v>16657.72</v>
      </c>
      <c r="N1748" t="s">
        <v>11</v>
      </c>
      <c r="O1748" t="s">
        <v>16</v>
      </c>
      <c r="P1748" t="s">
        <v>247</v>
      </c>
      <c r="Q1748">
        <v>29</v>
      </c>
      <c r="U1748" s="1" t="s">
        <v>623</v>
      </c>
      <c r="V1748" t="str">
        <f t="shared" si="405"/>
        <v>Gagnon</v>
      </c>
      <c r="W1748">
        <f t="shared" si="406"/>
        <v>23.44</v>
      </c>
      <c r="X1748">
        <f t="shared" si="407"/>
        <v>4.6500000000000004</v>
      </c>
      <c r="Y1748" t="str">
        <f t="shared" si="408"/>
        <v>Yes</v>
      </c>
      <c r="Z1748" t="str">
        <f t="shared" si="409"/>
        <v>No</v>
      </c>
      <c r="AA1748" t="str">
        <f t="shared" si="410"/>
        <v>No</v>
      </c>
      <c r="AB1748">
        <f t="shared" si="411"/>
        <v>1</v>
      </c>
      <c r="AC1748" t="str">
        <f t="shared" si="412"/>
        <v>No</v>
      </c>
      <c r="AD1748" t="str">
        <f t="shared" si="413"/>
        <v>Normal weight</v>
      </c>
      <c r="AE1748" t="str">
        <f t="shared" si="414"/>
        <v>Normal</v>
      </c>
      <c r="AF1748" t="str">
        <f t="shared" si="415"/>
        <v>5-Nov-1993</v>
      </c>
      <c r="AG1748" s="18">
        <f>VLOOKUP($U1748,$A1747:$Q$2344,13,FALSE)</f>
        <v>16657.72</v>
      </c>
      <c r="AH1748" t="str">
        <f t="shared" si="416"/>
        <v>tier - 2</v>
      </c>
      <c r="AI1748" t="str">
        <f t="shared" si="417"/>
        <v>tier - 1</v>
      </c>
      <c r="AJ1748" t="str">
        <f t="shared" si="418"/>
        <v>R1024</v>
      </c>
      <c r="AK1748">
        <f t="shared" si="419"/>
        <v>29</v>
      </c>
    </row>
    <row r="1749" spans="1:37" ht="15.6" x14ac:dyDescent="0.3">
      <c r="A1749" s="1" t="s">
        <v>622</v>
      </c>
      <c r="B1749" t="s">
        <v>6247</v>
      </c>
      <c r="C1749">
        <v>24.13</v>
      </c>
      <c r="D1749">
        <v>5.2</v>
      </c>
      <c r="E1749" t="s">
        <v>2380</v>
      </c>
      <c r="F1749" t="s">
        <v>2380</v>
      </c>
      <c r="G1749" t="s">
        <v>2380</v>
      </c>
      <c r="H1749">
        <v>1</v>
      </c>
      <c r="I1749" t="s">
        <v>2380</v>
      </c>
      <c r="J1749" t="s">
        <v>8346</v>
      </c>
      <c r="K1749" t="s">
        <v>8350</v>
      </c>
      <c r="L1749" t="s">
        <v>9957</v>
      </c>
      <c r="M1749" s="15">
        <v>16770.990000000002</v>
      </c>
      <c r="N1749" t="s">
        <v>11</v>
      </c>
      <c r="O1749" t="s">
        <v>16</v>
      </c>
      <c r="P1749" t="s">
        <v>23</v>
      </c>
      <c r="Q1749">
        <v>48</v>
      </c>
      <c r="U1749" s="1" t="s">
        <v>622</v>
      </c>
      <c r="V1749" t="str">
        <f t="shared" si="405"/>
        <v>Pearson</v>
      </c>
      <c r="W1749">
        <f t="shared" si="406"/>
        <v>24.13</v>
      </c>
      <c r="X1749">
        <f t="shared" si="407"/>
        <v>5.2</v>
      </c>
      <c r="Y1749" t="str">
        <f t="shared" si="408"/>
        <v>No</v>
      </c>
      <c r="Z1749" t="str">
        <f t="shared" si="409"/>
        <v>No</v>
      </c>
      <c r="AA1749" t="str">
        <f t="shared" si="410"/>
        <v>No</v>
      </c>
      <c r="AB1749">
        <f t="shared" si="411"/>
        <v>1</v>
      </c>
      <c r="AC1749" t="str">
        <f t="shared" si="412"/>
        <v>No</v>
      </c>
      <c r="AD1749" t="str">
        <f t="shared" si="413"/>
        <v>Normal weight</v>
      </c>
      <c r="AE1749" t="str">
        <f t="shared" si="414"/>
        <v>Normal</v>
      </c>
      <c r="AF1749" t="str">
        <f t="shared" si="415"/>
        <v>28-Aug-1974</v>
      </c>
      <c r="AG1749" s="18">
        <f>VLOOKUP($U1749,$A1748:$Q$2344,13,FALSE)</f>
        <v>16770.990000000002</v>
      </c>
      <c r="AH1749" t="str">
        <f t="shared" si="416"/>
        <v>tier - 2</v>
      </c>
      <c r="AI1749" t="str">
        <f t="shared" si="417"/>
        <v>tier - 1</v>
      </c>
      <c r="AJ1749" t="str">
        <f t="shared" si="418"/>
        <v>R1012</v>
      </c>
      <c r="AK1749">
        <f t="shared" si="419"/>
        <v>48</v>
      </c>
    </row>
    <row r="1750" spans="1:37" ht="15.6" x14ac:dyDescent="0.3">
      <c r="A1750" s="1" t="s">
        <v>621</v>
      </c>
      <c r="B1750" t="s">
        <v>4833</v>
      </c>
      <c r="C1750">
        <v>42.13</v>
      </c>
      <c r="D1750">
        <v>4.54</v>
      </c>
      <c r="E1750" t="s">
        <v>2381</v>
      </c>
      <c r="F1750" t="s">
        <v>2380</v>
      </c>
      <c r="G1750" t="s">
        <v>2380</v>
      </c>
      <c r="H1750">
        <v>1</v>
      </c>
      <c r="I1750" t="s">
        <v>2380</v>
      </c>
      <c r="J1750" t="s">
        <v>8344</v>
      </c>
      <c r="K1750" t="s">
        <v>8350</v>
      </c>
      <c r="L1750" t="s">
        <v>9958</v>
      </c>
      <c r="M1750" s="15">
        <v>16776.3</v>
      </c>
      <c r="N1750" t="s">
        <v>11</v>
      </c>
      <c r="O1750" t="s">
        <v>11</v>
      </c>
      <c r="P1750" t="s">
        <v>247</v>
      </c>
      <c r="Q1750">
        <v>33</v>
      </c>
      <c r="U1750" s="1" t="s">
        <v>621</v>
      </c>
      <c r="V1750" t="str">
        <f t="shared" si="405"/>
        <v>Brian</v>
      </c>
      <c r="W1750">
        <f t="shared" si="406"/>
        <v>42.13</v>
      </c>
      <c r="X1750">
        <f t="shared" si="407"/>
        <v>4.54</v>
      </c>
      <c r="Y1750" t="str">
        <f t="shared" si="408"/>
        <v>Yes</v>
      </c>
      <c r="Z1750" t="str">
        <f t="shared" si="409"/>
        <v>No</v>
      </c>
      <c r="AA1750" t="str">
        <f t="shared" si="410"/>
        <v>No</v>
      </c>
      <c r="AB1750">
        <f t="shared" si="411"/>
        <v>1</v>
      </c>
      <c r="AC1750" t="str">
        <f t="shared" si="412"/>
        <v>No</v>
      </c>
      <c r="AD1750" t="str">
        <f t="shared" si="413"/>
        <v>Obesity</v>
      </c>
      <c r="AE1750" t="str">
        <f t="shared" si="414"/>
        <v>Normal</v>
      </c>
      <c r="AF1750" t="str">
        <f t="shared" si="415"/>
        <v>23-Sep-1989</v>
      </c>
      <c r="AG1750" s="18">
        <f>VLOOKUP($U1750,$A1749:$Q$2344,13,FALSE)</f>
        <v>16776.3</v>
      </c>
      <c r="AH1750" t="str">
        <f t="shared" si="416"/>
        <v>tier - 2</v>
      </c>
      <c r="AI1750" t="str">
        <f t="shared" si="417"/>
        <v>tier - 2</v>
      </c>
      <c r="AJ1750" t="str">
        <f t="shared" si="418"/>
        <v>R1024</v>
      </c>
      <c r="AK1750">
        <f t="shared" si="419"/>
        <v>33</v>
      </c>
    </row>
    <row r="1751" spans="1:37" ht="15.6" x14ac:dyDescent="0.3">
      <c r="A1751" s="1" t="s">
        <v>620</v>
      </c>
      <c r="B1751" t="s">
        <v>5746</v>
      </c>
      <c r="C1751">
        <v>17.86</v>
      </c>
      <c r="D1751">
        <v>4.1100000000000003</v>
      </c>
      <c r="E1751" t="s">
        <v>2380</v>
      </c>
      <c r="F1751" t="s">
        <v>2380</v>
      </c>
      <c r="G1751" t="s">
        <v>2380</v>
      </c>
      <c r="H1751">
        <v>1</v>
      </c>
      <c r="I1751" t="s">
        <v>2380</v>
      </c>
      <c r="J1751" t="s">
        <v>8347</v>
      </c>
      <c r="K1751" t="s">
        <v>8350</v>
      </c>
      <c r="L1751" t="s">
        <v>9891</v>
      </c>
      <c r="M1751" s="15">
        <v>16779.400000000001</v>
      </c>
      <c r="N1751" t="s">
        <v>11</v>
      </c>
      <c r="O1751" t="s">
        <v>11</v>
      </c>
      <c r="P1751" t="s">
        <v>535</v>
      </c>
      <c r="Q1751">
        <v>60</v>
      </c>
      <c r="U1751" s="1" t="s">
        <v>620</v>
      </c>
      <c r="V1751" t="str">
        <f t="shared" si="405"/>
        <v>Brown</v>
      </c>
      <c r="W1751">
        <f t="shared" si="406"/>
        <v>17.86</v>
      </c>
      <c r="X1751">
        <f t="shared" si="407"/>
        <v>4.1100000000000003</v>
      </c>
      <c r="Y1751" t="str">
        <f t="shared" si="408"/>
        <v>No</v>
      </c>
      <c r="Z1751" t="str">
        <f t="shared" si="409"/>
        <v>No</v>
      </c>
      <c r="AA1751" t="str">
        <f t="shared" si="410"/>
        <v>No</v>
      </c>
      <c r="AB1751">
        <f t="shared" si="411"/>
        <v>1</v>
      </c>
      <c r="AC1751" t="str">
        <f t="shared" si="412"/>
        <v>No</v>
      </c>
      <c r="AD1751" t="str">
        <f t="shared" si="413"/>
        <v>Underweight</v>
      </c>
      <c r="AE1751" t="str">
        <f t="shared" si="414"/>
        <v>Normal</v>
      </c>
      <c r="AF1751" t="str">
        <f t="shared" si="415"/>
        <v>29-Jul-1962</v>
      </c>
      <c r="AG1751" s="18">
        <f>VLOOKUP($U1751,$A1750:$Q$2344,13,FALSE)</f>
        <v>16779.400000000001</v>
      </c>
      <c r="AH1751" t="str">
        <f t="shared" si="416"/>
        <v>tier - 2</v>
      </c>
      <c r="AI1751" t="str">
        <f t="shared" si="417"/>
        <v>tier - 2</v>
      </c>
      <c r="AJ1751" t="str">
        <f t="shared" si="418"/>
        <v>R1026</v>
      </c>
      <c r="AK1751">
        <f t="shared" si="419"/>
        <v>60</v>
      </c>
    </row>
    <row r="1752" spans="1:37" ht="15.6" x14ac:dyDescent="0.3">
      <c r="A1752" s="1" t="s">
        <v>619</v>
      </c>
      <c r="B1752" t="s">
        <v>6257</v>
      </c>
      <c r="C1752">
        <v>32.78</v>
      </c>
      <c r="D1752">
        <v>4.63</v>
      </c>
      <c r="E1752" t="s">
        <v>2380</v>
      </c>
      <c r="F1752" t="s">
        <v>2380</v>
      </c>
      <c r="G1752" t="s">
        <v>2380</v>
      </c>
      <c r="H1752">
        <v>0</v>
      </c>
      <c r="I1752" t="s">
        <v>2380</v>
      </c>
      <c r="J1752" t="s">
        <v>8344</v>
      </c>
      <c r="K1752" t="s">
        <v>8350</v>
      </c>
      <c r="L1752" t="s">
        <v>9959</v>
      </c>
      <c r="M1752" s="15">
        <v>16796.41</v>
      </c>
      <c r="N1752" t="s">
        <v>11</v>
      </c>
      <c r="O1752" t="s">
        <v>12</v>
      </c>
      <c r="P1752" t="s">
        <v>247</v>
      </c>
      <c r="Q1752">
        <v>27</v>
      </c>
      <c r="U1752" s="1" t="s">
        <v>619</v>
      </c>
      <c r="V1752" t="str">
        <f t="shared" si="405"/>
        <v>Fox</v>
      </c>
      <c r="W1752">
        <f t="shared" si="406"/>
        <v>32.78</v>
      </c>
      <c r="X1752">
        <f t="shared" si="407"/>
        <v>4.63</v>
      </c>
      <c r="Y1752" t="str">
        <f t="shared" si="408"/>
        <v>No</v>
      </c>
      <c r="Z1752" t="str">
        <f t="shared" si="409"/>
        <v>No</v>
      </c>
      <c r="AA1752" t="str">
        <f t="shared" si="410"/>
        <v>No</v>
      </c>
      <c r="AB1752">
        <f t="shared" si="411"/>
        <v>0</v>
      </c>
      <c r="AC1752" t="str">
        <f t="shared" si="412"/>
        <v>No</v>
      </c>
      <c r="AD1752" t="str">
        <f t="shared" si="413"/>
        <v>Obesity</v>
      </c>
      <c r="AE1752" t="str">
        <f t="shared" si="414"/>
        <v>Normal</v>
      </c>
      <c r="AF1752" t="str">
        <f t="shared" si="415"/>
        <v>19-Oct-1995</v>
      </c>
      <c r="AG1752" s="18">
        <f>VLOOKUP($U1752,$A1751:$Q$2344,13,FALSE)</f>
        <v>16796.41</v>
      </c>
      <c r="AH1752" t="str">
        <f t="shared" si="416"/>
        <v>tier - 2</v>
      </c>
      <c r="AI1752" t="str">
        <f t="shared" si="417"/>
        <v>tier - 3</v>
      </c>
      <c r="AJ1752" t="str">
        <f t="shared" si="418"/>
        <v>R1024</v>
      </c>
      <c r="AK1752">
        <f t="shared" si="419"/>
        <v>27</v>
      </c>
    </row>
    <row r="1753" spans="1:37" ht="15.6" x14ac:dyDescent="0.3">
      <c r="A1753" s="1" t="s">
        <v>618</v>
      </c>
      <c r="B1753" t="s">
        <v>6258</v>
      </c>
      <c r="C1753">
        <v>23.9</v>
      </c>
      <c r="D1753">
        <v>6.06</v>
      </c>
      <c r="E1753" t="s">
        <v>2381</v>
      </c>
      <c r="F1753" t="s">
        <v>2380</v>
      </c>
      <c r="G1753" t="s">
        <v>2381</v>
      </c>
      <c r="H1753">
        <v>1</v>
      </c>
      <c r="I1753" t="s">
        <v>2380</v>
      </c>
      <c r="J1753" t="s">
        <v>8346</v>
      </c>
      <c r="K1753" t="s">
        <v>8349</v>
      </c>
      <c r="L1753" t="s">
        <v>9960</v>
      </c>
      <c r="M1753" s="15">
        <v>16841.32</v>
      </c>
      <c r="N1753" t="s">
        <v>11</v>
      </c>
      <c r="O1753" t="s">
        <v>12</v>
      </c>
      <c r="P1753" t="s">
        <v>42</v>
      </c>
      <c r="Q1753">
        <v>48</v>
      </c>
      <c r="U1753" s="1" t="s">
        <v>618</v>
      </c>
      <c r="V1753" t="str">
        <f t="shared" si="405"/>
        <v>Traver</v>
      </c>
      <c r="W1753">
        <f t="shared" si="406"/>
        <v>23.9</v>
      </c>
      <c r="X1753">
        <f t="shared" si="407"/>
        <v>6.06</v>
      </c>
      <c r="Y1753" t="str">
        <f t="shared" si="408"/>
        <v>Yes</v>
      </c>
      <c r="Z1753" t="str">
        <f t="shared" si="409"/>
        <v>No</v>
      </c>
      <c r="AA1753" t="str">
        <f t="shared" si="410"/>
        <v>Yes</v>
      </c>
      <c r="AB1753">
        <f t="shared" si="411"/>
        <v>1</v>
      </c>
      <c r="AC1753" t="str">
        <f t="shared" si="412"/>
        <v>No</v>
      </c>
      <c r="AD1753" t="str">
        <f t="shared" si="413"/>
        <v>Normal weight</v>
      </c>
      <c r="AE1753" t="str">
        <f t="shared" si="414"/>
        <v>Prediabetes</v>
      </c>
      <c r="AF1753" t="str">
        <f t="shared" si="415"/>
        <v>8-Aug-1974</v>
      </c>
      <c r="AG1753" s="18">
        <f>VLOOKUP($U1753,$A1752:$Q$2344,13,FALSE)</f>
        <v>16841.32</v>
      </c>
      <c r="AH1753" t="str">
        <f t="shared" si="416"/>
        <v>tier - 2</v>
      </c>
      <c r="AI1753" t="str">
        <f t="shared" si="417"/>
        <v>tier - 3</v>
      </c>
      <c r="AJ1753" t="str">
        <f t="shared" si="418"/>
        <v>R1011</v>
      </c>
      <c r="AK1753">
        <f t="shared" si="419"/>
        <v>48</v>
      </c>
    </row>
    <row r="1754" spans="1:37" ht="15.6" x14ac:dyDescent="0.3">
      <c r="A1754" s="1" t="s">
        <v>617</v>
      </c>
      <c r="B1754" t="s">
        <v>6259</v>
      </c>
      <c r="C1754">
        <v>15.47</v>
      </c>
      <c r="D1754">
        <v>8.43</v>
      </c>
      <c r="E1754" t="s">
        <v>2380</v>
      </c>
      <c r="F1754" t="s">
        <v>2380</v>
      </c>
      <c r="G1754" t="s">
        <v>2380</v>
      </c>
      <c r="H1754">
        <v>0</v>
      </c>
      <c r="I1754" t="s">
        <v>2380</v>
      </c>
      <c r="J1754" t="s">
        <v>8347</v>
      </c>
      <c r="K1754" t="s">
        <v>8348</v>
      </c>
      <c r="L1754" t="s">
        <v>9961</v>
      </c>
      <c r="M1754" s="15">
        <v>16884.919999999998</v>
      </c>
      <c r="N1754" t="s">
        <v>11</v>
      </c>
      <c r="O1754" t="s">
        <v>11</v>
      </c>
      <c r="P1754" t="s">
        <v>42</v>
      </c>
      <c r="Q1754">
        <v>19</v>
      </c>
      <c r="U1754" s="1" t="s">
        <v>617</v>
      </c>
      <c r="V1754" t="str">
        <f t="shared" si="405"/>
        <v>Quick</v>
      </c>
      <c r="W1754">
        <f t="shared" si="406"/>
        <v>15.47</v>
      </c>
      <c r="X1754">
        <f t="shared" si="407"/>
        <v>8.43</v>
      </c>
      <c r="Y1754" t="str">
        <f t="shared" si="408"/>
        <v>No</v>
      </c>
      <c r="Z1754" t="str">
        <f t="shared" si="409"/>
        <v>No</v>
      </c>
      <c r="AA1754" t="str">
        <f t="shared" si="410"/>
        <v>No</v>
      </c>
      <c r="AB1754">
        <f t="shared" si="411"/>
        <v>0</v>
      </c>
      <c r="AC1754" t="str">
        <f t="shared" si="412"/>
        <v>No</v>
      </c>
      <c r="AD1754" t="str">
        <f t="shared" si="413"/>
        <v>Underweight</v>
      </c>
      <c r="AE1754" t="str">
        <f t="shared" si="414"/>
        <v>Diabetes</v>
      </c>
      <c r="AF1754" t="str">
        <f t="shared" si="415"/>
        <v>10-Sep-2003</v>
      </c>
      <c r="AG1754" s="18">
        <f>VLOOKUP($U1754,$A1753:$Q$2344,13,FALSE)</f>
        <v>16884.919999999998</v>
      </c>
      <c r="AH1754" t="str">
        <f t="shared" si="416"/>
        <v>tier - 2</v>
      </c>
      <c r="AI1754" t="str">
        <f t="shared" si="417"/>
        <v>tier - 2</v>
      </c>
      <c r="AJ1754" t="str">
        <f t="shared" si="418"/>
        <v>R1011</v>
      </c>
      <c r="AK1754">
        <f t="shared" si="419"/>
        <v>19</v>
      </c>
    </row>
    <row r="1755" spans="1:37" ht="15.6" x14ac:dyDescent="0.3">
      <c r="A1755" s="1" t="s">
        <v>616</v>
      </c>
      <c r="B1755" t="s">
        <v>4730</v>
      </c>
      <c r="C1755">
        <v>28.54</v>
      </c>
      <c r="D1755">
        <v>5.51</v>
      </c>
      <c r="E1755" t="s">
        <v>2380</v>
      </c>
      <c r="F1755" t="s">
        <v>2380</v>
      </c>
      <c r="G1755" t="s">
        <v>2381</v>
      </c>
      <c r="H1755">
        <v>1</v>
      </c>
      <c r="I1755" t="s">
        <v>2380</v>
      </c>
      <c r="J1755" t="s">
        <v>8345</v>
      </c>
      <c r="K1755" t="s">
        <v>8350</v>
      </c>
      <c r="L1755" t="s">
        <v>9962</v>
      </c>
      <c r="M1755" s="15">
        <v>16903.5</v>
      </c>
      <c r="N1755" t="s">
        <v>11</v>
      </c>
      <c r="O1755" t="s">
        <v>12</v>
      </c>
      <c r="P1755" t="s">
        <v>23</v>
      </c>
      <c r="Q1755">
        <v>54</v>
      </c>
      <c r="U1755" s="1" t="s">
        <v>616</v>
      </c>
      <c r="V1755" t="str">
        <f t="shared" si="405"/>
        <v>Scott</v>
      </c>
      <c r="W1755">
        <f t="shared" si="406"/>
        <v>28.54</v>
      </c>
      <c r="X1755">
        <f t="shared" si="407"/>
        <v>5.51</v>
      </c>
      <c r="Y1755" t="str">
        <f t="shared" si="408"/>
        <v>No</v>
      </c>
      <c r="Z1755" t="str">
        <f t="shared" si="409"/>
        <v>No</v>
      </c>
      <c r="AA1755" t="str">
        <f t="shared" si="410"/>
        <v>Yes</v>
      </c>
      <c r="AB1755">
        <f t="shared" si="411"/>
        <v>1</v>
      </c>
      <c r="AC1755" t="str">
        <f t="shared" si="412"/>
        <v>No</v>
      </c>
      <c r="AD1755" t="str">
        <f t="shared" si="413"/>
        <v>Over weight</v>
      </c>
      <c r="AE1755" t="str">
        <f t="shared" si="414"/>
        <v>Normal</v>
      </c>
      <c r="AF1755" t="str">
        <f t="shared" si="415"/>
        <v>21-Oct-1968</v>
      </c>
      <c r="AG1755" s="18">
        <f>VLOOKUP($U1755,$A1754:$Q$2344,13,FALSE)</f>
        <v>16903.5</v>
      </c>
      <c r="AH1755" t="str">
        <f t="shared" si="416"/>
        <v>tier - 2</v>
      </c>
      <c r="AI1755" t="str">
        <f t="shared" si="417"/>
        <v>tier - 3</v>
      </c>
      <c r="AJ1755" t="str">
        <f t="shared" si="418"/>
        <v>R1012</v>
      </c>
      <c r="AK1755">
        <f t="shared" si="419"/>
        <v>54</v>
      </c>
    </row>
    <row r="1756" spans="1:37" ht="15.6" x14ac:dyDescent="0.3">
      <c r="A1756" s="1" t="s">
        <v>615</v>
      </c>
      <c r="B1756" t="s">
        <v>6260</v>
      </c>
      <c r="C1756">
        <v>18.54</v>
      </c>
      <c r="D1756">
        <v>4.95</v>
      </c>
      <c r="E1756" t="s">
        <v>2380</v>
      </c>
      <c r="F1756" t="s">
        <v>2380</v>
      </c>
      <c r="G1756" t="s">
        <v>2380</v>
      </c>
      <c r="H1756">
        <v>0</v>
      </c>
      <c r="I1756" t="s">
        <v>2380</v>
      </c>
      <c r="J1756" t="s">
        <v>8346</v>
      </c>
      <c r="K1756" t="s">
        <v>8350</v>
      </c>
      <c r="L1756" t="s">
        <v>9206</v>
      </c>
      <c r="M1756" s="15">
        <v>16921.09</v>
      </c>
      <c r="N1756" t="s">
        <v>11</v>
      </c>
      <c r="O1756" t="s">
        <v>12</v>
      </c>
      <c r="P1756" t="s">
        <v>249</v>
      </c>
      <c r="Q1756">
        <v>45</v>
      </c>
      <c r="U1756" s="1" t="s">
        <v>615</v>
      </c>
      <c r="V1756" t="str">
        <f t="shared" si="405"/>
        <v>Theriot</v>
      </c>
      <c r="W1756">
        <f t="shared" si="406"/>
        <v>18.54</v>
      </c>
      <c r="X1756">
        <f t="shared" si="407"/>
        <v>4.95</v>
      </c>
      <c r="Y1756" t="str">
        <f t="shared" si="408"/>
        <v>No</v>
      </c>
      <c r="Z1756" t="str">
        <f t="shared" si="409"/>
        <v>No</v>
      </c>
      <c r="AA1756" t="str">
        <f t="shared" si="410"/>
        <v>No</v>
      </c>
      <c r="AB1756">
        <f t="shared" si="411"/>
        <v>0</v>
      </c>
      <c r="AC1756" t="str">
        <f t="shared" si="412"/>
        <v>No</v>
      </c>
      <c r="AD1756" t="str">
        <f t="shared" si="413"/>
        <v>Normal weight</v>
      </c>
      <c r="AE1756" t="str">
        <f t="shared" si="414"/>
        <v>Normal</v>
      </c>
      <c r="AF1756" t="str">
        <f t="shared" si="415"/>
        <v>25-Aug-1977</v>
      </c>
      <c r="AG1756" s="18">
        <f>VLOOKUP($U1756,$A1755:$Q$2344,13,FALSE)</f>
        <v>16921.09</v>
      </c>
      <c r="AH1756" t="str">
        <f t="shared" si="416"/>
        <v>tier - 2</v>
      </c>
      <c r="AI1756" t="str">
        <f t="shared" si="417"/>
        <v>tier - 3</v>
      </c>
      <c r="AJ1756" t="str">
        <f t="shared" si="418"/>
        <v>R1023</v>
      </c>
      <c r="AK1756">
        <f t="shared" si="419"/>
        <v>45</v>
      </c>
    </row>
    <row r="1757" spans="1:37" ht="15.6" x14ac:dyDescent="0.3">
      <c r="A1757" s="1" t="s">
        <v>614</v>
      </c>
      <c r="B1757" t="s">
        <v>6261</v>
      </c>
      <c r="C1757">
        <v>32.18</v>
      </c>
      <c r="D1757">
        <v>6.44</v>
      </c>
      <c r="E1757" t="s">
        <v>2381</v>
      </c>
      <c r="F1757" t="s">
        <v>2380</v>
      </c>
      <c r="G1757" t="s">
        <v>2381</v>
      </c>
      <c r="H1757">
        <v>1</v>
      </c>
      <c r="I1757" t="s">
        <v>2380</v>
      </c>
      <c r="J1757" t="s">
        <v>8344</v>
      </c>
      <c r="K1757" t="s">
        <v>8348</v>
      </c>
      <c r="L1757" t="s">
        <v>9963</v>
      </c>
      <c r="M1757" s="15">
        <v>16990.55</v>
      </c>
      <c r="N1757" t="s">
        <v>11</v>
      </c>
      <c r="O1757" t="s">
        <v>12</v>
      </c>
      <c r="P1757" t="s">
        <v>23</v>
      </c>
      <c r="Q1757">
        <v>42</v>
      </c>
      <c r="U1757" s="1" t="s">
        <v>614</v>
      </c>
      <c r="V1757" t="str">
        <f t="shared" si="405"/>
        <v>Michalis</v>
      </c>
      <c r="W1757">
        <f t="shared" si="406"/>
        <v>32.18</v>
      </c>
      <c r="X1757">
        <f t="shared" si="407"/>
        <v>6.44</v>
      </c>
      <c r="Y1757" t="str">
        <f t="shared" si="408"/>
        <v>Yes</v>
      </c>
      <c r="Z1757" t="str">
        <f t="shared" si="409"/>
        <v>No</v>
      </c>
      <c r="AA1757" t="str">
        <f t="shared" si="410"/>
        <v>Yes</v>
      </c>
      <c r="AB1757">
        <f t="shared" si="411"/>
        <v>1</v>
      </c>
      <c r="AC1757" t="str">
        <f t="shared" si="412"/>
        <v>No</v>
      </c>
      <c r="AD1757" t="str">
        <f t="shared" si="413"/>
        <v>Obesity</v>
      </c>
      <c r="AE1757" t="str">
        <f t="shared" si="414"/>
        <v>Diabetes</v>
      </c>
      <c r="AF1757" t="str">
        <f t="shared" si="415"/>
        <v>16-Jul-1980</v>
      </c>
      <c r="AG1757" s="18">
        <f>VLOOKUP($U1757,$A1756:$Q$2344,13,FALSE)</f>
        <v>16990.55</v>
      </c>
      <c r="AH1757" t="str">
        <f t="shared" si="416"/>
        <v>tier - 2</v>
      </c>
      <c r="AI1757" t="str">
        <f t="shared" si="417"/>
        <v>tier - 3</v>
      </c>
      <c r="AJ1757" t="str">
        <f t="shared" si="418"/>
        <v>R1012</v>
      </c>
      <c r="AK1757">
        <f t="shared" si="419"/>
        <v>42</v>
      </c>
    </row>
    <row r="1758" spans="1:37" ht="15.6" x14ac:dyDescent="0.3">
      <c r="A1758" s="1" t="s">
        <v>613</v>
      </c>
      <c r="B1758" t="s">
        <v>4976</v>
      </c>
      <c r="C1758">
        <v>37.380000000000003</v>
      </c>
      <c r="D1758">
        <v>6.05</v>
      </c>
      <c r="E1758" t="s">
        <v>2381</v>
      </c>
      <c r="F1758" t="s">
        <v>2380</v>
      </c>
      <c r="G1758" t="s">
        <v>2380</v>
      </c>
      <c r="H1758">
        <v>0</v>
      </c>
      <c r="I1758" t="s">
        <v>2380</v>
      </c>
      <c r="J1758" t="s">
        <v>8344</v>
      </c>
      <c r="K1758" t="s">
        <v>8349</v>
      </c>
      <c r="L1758" t="s">
        <v>9076</v>
      </c>
      <c r="M1758" s="15">
        <v>17016.009999999998</v>
      </c>
      <c r="N1758" t="s">
        <v>11</v>
      </c>
      <c r="O1758" t="s">
        <v>11</v>
      </c>
      <c r="P1758" t="s">
        <v>249</v>
      </c>
      <c r="Q1758">
        <v>51</v>
      </c>
      <c r="U1758" s="1" t="s">
        <v>613</v>
      </c>
      <c r="V1758" t="str">
        <f t="shared" si="405"/>
        <v>Hall</v>
      </c>
      <c r="W1758">
        <f t="shared" si="406"/>
        <v>37.380000000000003</v>
      </c>
      <c r="X1758">
        <f t="shared" si="407"/>
        <v>6.05</v>
      </c>
      <c r="Y1758" t="str">
        <f t="shared" si="408"/>
        <v>Yes</v>
      </c>
      <c r="Z1758" t="str">
        <f t="shared" si="409"/>
        <v>No</v>
      </c>
      <c r="AA1758" t="str">
        <f t="shared" si="410"/>
        <v>No</v>
      </c>
      <c r="AB1758">
        <f t="shared" si="411"/>
        <v>0</v>
      </c>
      <c r="AC1758" t="str">
        <f t="shared" si="412"/>
        <v>No</v>
      </c>
      <c r="AD1758" t="str">
        <f t="shared" si="413"/>
        <v>Obesity</v>
      </c>
      <c r="AE1758" t="str">
        <f t="shared" si="414"/>
        <v>Prediabetes</v>
      </c>
      <c r="AF1758" t="str">
        <f t="shared" si="415"/>
        <v>22-Aug-1971</v>
      </c>
      <c r="AG1758" s="18">
        <f>VLOOKUP($U1758,$A1757:$Q$2344,13,FALSE)</f>
        <v>17016.009999999998</v>
      </c>
      <c r="AH1758" t="str">
        <f t="shared" si="416"/>
        <v>tier - 2</v>
      </c>
      <c r="AI1758" t="str">
        <f t="shared" si="417"/>
        <v>tier - 2</v>
      </c>
      <c r="AJ1758" t="str">
        <f t="shared" si="418"/>
        <v>R1023</v>
      </c>
      <c r="AK1758">
        <f t="shared" si="419"/>
        <v>51</v>
      </c>
    </row>
    <row r="1759" spans="1:37" ht="15.6" x14ac:dyDescent="0.3">
      <c r="A1759" s="1" t="s">
        <v>612</v>
      </c>
      <c r="B1759" t="s">
        <v>7976</v>
      </c>
      <c r="C1759">
        <v>31.12</v>
      </c>
      <c r="D1759">
        <v>4.76</v>
      </c>
      <c r="E1759" t="s">
        <v>2381</v>
      </c>
      <c r="F1759" t="s">
        <v>2380</v>
      </c>
      <c r="G1759" t="s">
        <v>2381</v>
      </c>
      <c r="H1759">
        <v>1</v>
      </c>
      <c r="I1759" t="s">
        <v>2380</v>
      </c>
      <c r="J1759" t="s">
        <v>8344</v>
      </c>
      <c r="K1759" t="s">
        <v>8350</v>
      </c>
      <c r="L1759" t="s">
        <v>9964</v>
      </c>
      <c r="M1759" s="15">
        <v>17043.34</v>
      </c>
      <c r="N1759" t="s">
        <v>11</v>
      </c>
      <c r="O1759" t="s">
        <v>12</v>
      </c>
      <c r="P1759" t="s">
        <v>13</v>
      </c>
      <c r="Q1759">
        <v>26</v>
      </c>
      <c r="U1759" s="1" t="s">
        <v>612</v>
      </c>
      <c r="V1759" t="str">
        <f t="shared" si="405"/>
        <v>Tjong Clemons</v>
      </c>
      <c r="W1759">
        <f t="shared" si="406"/>
        <v>31.12</v>
      </c>
      <c r="X1759">
        <f t="shared" si="407"/>
        <v>4.76</v>
      </c>
      <c r="Y1759" t="str">
        <f t="shared" si="408"/>
        <v>Yes</v>
      </c>
      <c r="Z1759" t="str">
        <f t="shared" si="409"/>
        <v>No</v>
      </c>
      <c r="AA1759" t="str">
        <f t="shared" si="410"/>
        <v>Yes</v>
      </c>
      <c r="AB1759">
        <f t="shared" si="411"/>
        <v>1</v>
      </c>
      <c r="AC1759" t="str">
        <f t="shared" si="412"/>
        <v>No</v>
      </c>
      <c r="AD1759" t="str">
        <f t="shared" si="413"/>
        <v>Obesity</v>
      </c>
      <c r="AE1759" t="str">
        <f t="shared" si="414"/>
        <v>Normal</v>
      </c>
      <c r="AF1759" t="str">
        <f t="shared" si="415"/>
        <v>10-Jun-1996</v>
      </c>
      <c r="AG1759" s="18">
        <f>VLOOKUP($U1759,$A1758:$Q$2344,13,FALSE)</f>
        <v>17043.34</v>
      </c>
      <c r="AH1759" t="str">
        <f t="shared" si="416"/>
        <v>tier - 2</v>
      </c>
      <c r="AI1759" t="str">
        <f t="shared" si="417"/>
        <v>tier - 3</v>
      </c>
      <c r="AJ1759" t="str">
        <f t="shared" si="418"/>
        <v>R1013</v>
      </c>
      <c r="AK1759">
        <f t="shared" si="419"/>
        <v>26</v>
      </c>
    </row>
    <row r="1760" spans="1:37" ht="15.6" x14ac:dyDescent="0.3">
      <c r="A1760" s="1" t="s">
        <v>611</v>
      </c>
      <c r="B1760" t="s">
        <v>6262</v>
      </c>
      <c r="C1760">
        <v>22.01</v>
      </c>
      <c r="D1760">
        <v>6.72</v>
      </c>
      <c r="E1760" t="s">
        <v>2381</v>
      </c>
      <c r="F1760" t="s">
        <v>2380</v>
      </c>
      <c r="G1760" t="s">
        <v>2380</v>
      </c>
      <c r="H1760">
        <v>1</v>
      </c>
      <c r="I1760" t="s">
        <v>2380</v>
      </c>
      <c r="J1760" t="s">
        <v>8346</v>
      </c>
      <c r="K1760" t="s">
        <v>8348</v>
      </c>
      <c r="L1760" t="s">
        <v>9965</v>
      </c>
      <c r="M1760" s="15">
        <v>17081.080000000002</v>
      </c>
      <c r="N1760" t="s">
        <v>11</v>
      </c>
      <c r="O1760" t="s">
        <v>11</v>
      </c>
      <c r="P1760" t="s">
        <v>42</v>
      </c>
      <c r="Q1760">
        <v>19</v>
      </c>
      <c r="U1760" s="1" t="s">
        <v>611</v>
      </c>
      <c r="V1760" t="str">
        <f t="shared" si="405"/>
        <v>Palma</v>
      </c>
      <c r="W1760">
        <f t="shared" si="406"/>
        <v>22.01</v>
      </c>
      <c r="X1760">
        <f t="shared" si="407"/>
        <v>6.72</v>
      </c>
      <c r="Y1760" t="str">
        <f t="shared" si="408"/>
        <v>Yes</v>
      </c>
      <c r="Z1760" t="str">
        <f t="shared" si="409"/>
        <v>No</v>
      </c>
      <c r="AA1760" t="str">
        <f t="shared" si="410"/>
        <v>No</v>
      </c>
      <c r="AB1760">
        <f t="shared" si="411"/>
        <v>1</v>
      </c>
      <c r="AC1760" t="str">
        <f t="shared" si="412"/>
        <v>No</v>
      </c>
      <c r="AD1760" t="str">
        <f t="shared" si="413"/>
        <v>Normal weight</v>
      </c>
      <c r="AE1760" t="str">
        <f t="shared" si="414"/>
        <v>Diabetes</v>
      </c>
      <c r="AF1760" t="str">
        <f t="shared" si="415"/>
        <v>26-Dec-2003</v>
      </c>
      <c r="AG1760" s="18">
        <f>VLOOKUP($U1760,$A1759:$Q$2344,13,FALSE)</f>
        <v>17081.080000000002</v>
      </c>
      <c r="AH1760" t="str">
        <f t="shared" si="416"/>
        <v>tier - 2</v>
      </c>
      <c r="AI1760" t="str">
        <f t="shared" si="417"/>
        <v>tier - 2</v>
      </c>
      <c r="AJ1760" t="str">
        <f t="shared" si="418"/>
        <v>R1011</v>
      </c>
      <c r="AK1760">
        <f t="shared" si="419"/>
        <v>19</v>
      </c>
    </row>
    <row r="1761" spans="1:37" ht="15.6" x14ac:dyDescent="0.3">
      <c r="A1761" s="1" t="s">
        <v>610</v>
      </c>
      <c r="B1761" t="s">
        <v>6263</v>
      </c>
      <c r="C1761">
        <v>27.645</v>
      </c>
      <c r="D1761">
        <v>5.7</v>
      </c>
      <c r="E1761" t="s">
        <v>2380</v>
      </c>
      <c r="F1761" t="s">
        <v>2380</v>
      </c>
      <c r="G1761" t="s">
        <v>2380</v>
      </c>
      <c r="H1761">
        <v>0</v>
      </c>
      <c r="I1761" t="s">
        <v>2380</v>
      </c>
      <c r="J1761" t="s">
        <v>8345</v>
      </c>
      <c r="K1761" t="s">
        <v>8349</v>
      </c>
      <c r="L1761" t="s">
        <v>9966</v>
      </c>
      <c r="M1761" s="15">
        <v>17085.27</v>
      </c>
      <c r="N1761" t="s">
        <v>11</v>
      </c>
      <c r="O1761" t="s">
        <v>12</v>
      </c>
      <c r="P1761" t="s">
        <v>13</v>
      </c>
      <c r="Q1761">
        <v>20</v>
      </c>
      <c r="U1761" s="1" t="s">
        <v>610</v>
      </c>
      <c r="V1761" t="str">
        <f t="shared" si="405"/>
        <v>Takaoka</v>
      </c>
      <c r="W1761">
        <f t="shared" si="406"/>
        <v>27.645</v>
      </c>
      <c r="X1761">
        <f t="shared" si="407"/>
        <v>5.7</v>
      </c>
      <c r="Y1761" t="str">
        <f t="shared" si="408"/>
        <v>No</v>
      </c>
      <c r="Z1761" t="str">
        <f t="shared" si="409"/>
        <v>No</v>
      </c>
      <c r="AA1761" t="str">
        <f t="shared" si="410"/>
        <v>No</v>
      </c>
      <c r="AB1761">
        <f t="shared" si="411"/>
        <v>0</v>
      </c>
      <c r="AC1761" t="str">
        <f t="shared" si="412"/>
        <v>No</v>
      </c>
      <c r="AD1761" t="str">
        <f t="shared" si="413"/>
        <v>Over weight</v>
      </c>
      <c r="AE1761" t="str">
        <f t="shared" si="414"/>
        <v>Prediabetes</v>
      </c>
      <c r="AF1761" t="str">
        <f t="shared" si="415"/>
        <v>28-Jun-2002</v>
      </c>
      <c r="AG1761" s="18">
        <f>VLOOKUP($U1761,$A1760:$Q$2344,13,FALSE)</f>
        <v>17085.27</v>
      </c>
      <c r="AH1761" t="str">
        <f t="shared" si="416"/>
        <v>tier - 2</v>
      </c>
      <c r="AI1761" t="str">
        <f t="shared" si="417"/>
        <v>tier - 3</v>
      </c>
      <c r="AJ1761" t="str">
        <f t="shared" si="418"/>
        <v>R1013</v>
      </c>
      <c r="AK1761">
        <f t="shared" si="419"/>
        <v>20</v>
      </c>
    </row>
    <row r="1762" spans="1:37" ht="15.6" x14ac:dyDescent="0.3">
      <c r="A1762" s="1" t="s">
        <v>609</v>
      </c>
      <c r="B1762" t="s">
        <v>6264</v>
      </c>
      <c r="C1762">
        <v>29.64</v>
      </c>
      <c r="D1762">
        <v>5.31</v>
      </c>
      <c r="E1762" t="s">
        <v>2381</v>
      </c>
      <c r="F1762" t="s">
        <v>2380</v>
      </c>
      <c r="G1762" t="s">
        <v>2380</v>
      </c>
      <c r="H1762">
        <v>0</v>
      </c>
      <c r="I1762" t="s">
        <v>2380</v>
      </c>
      <c r="J1762" t="s">
        <v>8345</v>
      </c>
      <c r="K1762" t="s">
        <v>8350</v>
      </c>
      <c r="L1762" t="s">
        <v>9967</v>
      </c>
      <c r="M1762" s="15">
        <v>17128.43</v>
      </c>
      <c r="N1762" t="s">
        <v>11</v>
      </c>
      <c r="O1762" t="s">
        <v>12</v>
      </c>
      <c r="P1762" t="s">
        <v>168</v>
      </c>
      <c r="Q1762">
        <v>25</v>
      </c>
      <c r="U1762" s="1" t="s">
        <v>609</v>
      </c>
      <c r="V1762" t="str">
        <f t="shared" si="405"/>
        <v>Sherman</v>
      </c>
      <c r="W1762">
        <f t="shared" si="406"/>
        <v>29.64</v>
      </c>
      <c r="X1762">
        <f t="shared" si="407"/>
        <v>5.31</v>
      </c>
      <c r="Y1762" t="str">
        <f t="shared" si="408"/>
        <v>Yes</v>
      </c>
      <c r="Z1762" t="str">
        <f t="shared" si="409"/>
        <v>No</v>
      </c>
      <c r="AA1762" t="str">
        <f t="shared" si="410"/>
        <v>No</v>
      </c>
      <c r="AB1762">
        <f t="shared" si="411"/>
        <v>0</v>
      </c>
      <c r="AC1762" t="str">
        <f t="shared" si="412"/>
        <v>No</v>
      </c>
      <c r="AD1762" t="str">
        <f t="shared" si="413"/>
        <v>Over weight</v>
      </c>
      <c r="AE1762" t="str">
        <f t="shared" si="414"/>
        <v>Normal</v>
      </c>
      <c r="AF1762" t="str">
        <f t="shared" si="415"/>
        <v>3-Jun-1998</v>
      </c>
      <c r="AG1762" s="18">
        <f>VLOOKUP($U1762,$A1761:$Q$2344,13,FALSE)</f>
        <v>17128.43</v>
      </c>
      <c r="AH1762" t="str">
        <f t="shared" si="416"/>
        <v>tier - 2</v>
      </c>
      <c r="AI1762" t="str">
        <f t="shared" si="417"/>
        <v>tier - 3</v>
      </c>
      <c r="AJ1762" t="str">
        <f t="shared" si="418"/>
        <v>R1016</v>
      </c>
      <c r="AK1762">
        <f t="shared" si="419"/>
        <v>25</v>
      </c>
    </row>
    <row r="1763" spans="1:37" ht="15.6" x14ac:dyDescent="0.3">
      <c r="A1763" s="1" t="s">
        <v>608</v>
      </c>
      <c r="B1763" t="s">
        <v>6265</v>
      </c>
      <c r="C1763">
        <v>33.700000000000003</v>
      </c>
      <c r="D1763">
        <v>4.32</v>
      </c>
      <c r="E1763" t="s">
        <v>2381</v>
      </c>
      <c r="F1763" t="s">
        <v>2380</v>
      </c>
      <c r="G1763" t="s">
        <v>2380</v>
      </c>
      <c r="H1763">
        <v>1</v>
      </c>
      <c r="I1763" t="s">
        <v>2380</v>
      </c>
      <c r="J1763" t="s">
        <v>8344</v>
      </c>
      <c r="K1763" t="s">
        <v>8350</v>
      </c>
      <c r="L1763" t="s">
        <v>9968</v>
      </c>
      <c r="M1763" s="15">
        <v>17172.27</v>
      </c>
      <c r="N1763" t="s">
        <v>11</v>
      </c>
      <c r="O1763" t="s">
        <v>11</v>
      </c>
      <c r="P1763" t="s">
        <v>535</v>
      </c>
      <c r="Q1763">
        <v>57</v>
      </c>
      <c r="U1763" s="1" t="s">
        <v>608</v>
      </c>
      <c r="V1763" t="str">
        <f t="shared" si="405"/>
        <v>Andre</v>
      </c>
      <c r="W1763">
        <f t="shared" si="406"/>
        <v>33.700000000000003</v>
      </c>
      <c r="X1763">
        <f t="shared" si="407"/>
        <v>4.32</v>
      </c>
      <c r="Y1763" t="str">
        <f t="shared" si="408"/>
        <v>Yes</v>
      </c>
      <c r="Z1763" t="str">
        <f t="shared" si="409"/>
        <v>No</v>
      </c>
      <c r="AA1763" t="str">
        <f t="shared" si="410"/>
        <v>No</v>
      </c>
      <c r="AB1763">
        <f t="shared" si="411"/>
        <v>1</v>
      </c>
      <c r="AC1763" t="str">
        <f t="shared" si="412"/>
        <v>No</v>
      </c>
      <c r="AD1763" t="str">
        <f t="shared" si="413"/>
        <v>Obesity</v>
      </c>
      <c r="AE1763" t="str">
        <f t="shared" si="414"/>
        <v>Normal</v>
      </c>
      <c r="AF1763" t="str">
        <f t="shared" si="415"/>
        <v>16-Sep-1965</v>
      </c>
      <c r="AG1763" s="18">
        <f>VLOOKUP($U1763,$A1762:$Q$2344,13,FALSE)</f>
        <v>17172.27</v>
      </c>
      <c r="AH1763" t="str">
        <f t="shared" si="416"/>
        <v>tier - 2</v>
      </c>
      <c r="AI1763" t="str">
        <f t="shared" si="417"/>
        <v>tier - 2</v>
      </c>
      <c r="AJ1763" t="str">
        <f t="shared" si="418"/>
        <v>R1026</v>
      </c>
      <c r="AK1763">
        <f t="shared" si="419"/>
        <v>57</v>
      </c>
    </row>
    <row r="1764" spans="1:37" ht="15.6" x14ac:dyDescent="0.3">
      <c r="A1764" s="1" t="s">
        <v>607</v>
      </c>
      <c r="B1764" t="s">
        <v>6266</v>
      </c>
      <c r="C1764">
        <v>27.5</v>
      </c>
      <c r="D1764">
        <v>4.2300000000000004</v>
      </c>
      <c r="E1764" t="s">
        <v>2381</v>
      </c>
      <c r="F1764" t="s">
        <v>2380</v>
      </c>
      <c r="G1764" t="s">
        <v>2380</v>
      </c>
      <c r="H1764">
        <v>1</v>
      </c>
      <c r="I1764" t="s">
        <v>2380</v>
      </c>
      <c r="J1764" t="s">
        <v>8345</v>
      </c>
      <c r="K1764" t="s">
        <v>8350</v>
      </c>
      <c r="L1764" t="s">
        <v>9969</v>
      </c>
      <c r="M1764" s="15">
        <v>17174.52</v>
      </c>
      <c r="N1764" t="s">
        <v>11</v>
      </c>
      <c r="O1764" t="s">
        <v>11</v>
      </c>
      <c r="P1764" t="s">
        <v>23</v>
      </c>
      <c r="Q1764">
        <v>59</v>
      </c>
      <c r="U1764" s="1" t="s">
        <v>607</v>
      </c>
      <c r="V1764" t="str">
        <f t="shared" si="405"/>
        <v>Switt</v>
      </c>
      <c r="W1764">
        <f t="shared" si="406"/>
        <v>27.5</v>
      </c>
      <c r="X1764">
        <f t="shared" si="407"/>
        <v>4.2300000000000004</v>
      </c>
      <c r="Y1764" t="str">
        <f t="shared" si="408"/>
        <v>Yes</v>
      </c>
      <c r="Z1764" t="str">
        <f t="shared" si="409"/>
        <v>No</v>
      </c>
      <c r="AA1764" t="str">
        <f t="shared" si="410"/>
        <v>No</v>
      </c>
      <c r="AB1764">
        <f t="shared" si="411"/>
        <v>1</v>
      </c>
      <c r="AC1764" t="str">
        <f t="shared" si="412"/>
        <v>No</v>
      </c>
      <c r="AD1764" t="str">
        <f t="shared" si="413"/>
        <v>Over weight</v>
      </c>
      <c r="AE1764" t="str">
        <f t="shared" si="414"/>
        <v>Normal</v>
      </c>
      <c r="AF1764" t="str">
        <f t="shared" si="415"/>
        <v>7-Jun-1964</v>
      </c>
      <c r="AG1764" s="18">
        <f>VLOOKUP($U1764,$A1763:$Q$2344,13,FALSE)</f>
        <v>17174.52</v>
      </c>
      <c r="AH1764" t="str">
        <f t="shared" si="416"/>
        <v>tier - 2</v>
      </c>
      <c r="AI1764" t="str">
        <f t="shared" si="417"/>
        <v>tier - 2</v>
      </c>
      <c r="AJ1764" t="str">
        <f t="shared" si="418"/>
        <v>R1012</v>
      </c>
      <c r="AK1764">
        <f t="shared" si="419"/>
        <v>59</v>
      </c>
    </row>
    <row r="1765" spans="1:37" ht="15.6" x14ac:dyDescent="0.3">
      <c r="A1765" s="1" t="s">
        <v>606</v>
      </c>
      <c r="B1765" t="s">
        <v>4965</v>
      </c>
      <c r="C1765">
        <v>16.12</v>
      </c>
      <c r="D1765">
        <v>6.09</v>
      </c>
      <c r="E1765" t="s">
        <v>2380</v>
      </c>
      <c r="F1765" t="s">
        <v>2380</v>
      </c>
      <c r="G1765" t="s">
        <v>2380</v>
      </c>
      <c r="H1765">
        <v>0</v>
      </c>
      <c r="I1765" t="s">
        <v>2380</v>
      </c>
      <c r="J1765" t="s">
        <v>8347</v>
      </c>
      <c r="K1765" t="s">
        <v>8349</v>
      </c>
      <c r="L1765" t="s">
        <v>9970</v>
      </c>
      <c r="M1765" s="15">
        <v>17178.68</v>
      </c>
      <c r="N1765" t="s">
        <v>11</v>
      </c>
      <c r="O1765" t="s">
        <v>11</v>
      </c>
      <c r="P1765" t="s">
        <v>166</v>
      </c>
      <c r="Q1765">
        <v>18</v>
      </c>
      <c r="U1765" s="1" t="s">
        <v>606</v>
      </c>
      <c r="V1765" t="str">
        <f t="shared" si="405"/>
        <v>Erickson</v>
      </c>
      <c r="W1765">
        <f t="shared" si="406"/>
        <v>16.12</v>
      </c>
      <c r="X1765">
        <f t="shared" si="407"/>
        <v>6.09</v>
      </c>
      <c r="Y1765" t="str">
        <f t="shared" si="408"/>
        <v>No</v>
      </c>
      <c r="Z1765" t="str">
        <f t="shared" si="409"/>
        <v>No</v>
      </c>
      <c r="AA1765" t="str">
        <f t="shared" si="410"/>
        <v>No</v>
      </c>
      <c r="AB1765">
        <f t="shared" si="411"/>
        <v>0</v>
      </c>
      <c r="AC1765" t="str">
        <f t="shared" si="412"/>
        <v>No</v>
      </c>
      <c r="AD1765" t="str">
        <f t="shared" si="413"/>
        <v>Underweight</v>
      </c>
      <c r="AE1765" t="str">
        <f t="shared" si="414"/>
        <v>Prediabetes</v>
      </c>
      <c r="AF1765" t="str">
        <f t="shared" si="415"/>
        <v>18-Aug-2004</v>
      </c>
      <c r="AG1765" s="18">
        <f>VLOOKUP($U1765,$A1764:$Q$2344,13,FALSE)</f>
        <v>17178.68</v>
      </c>
      <c r="AH1765" t="str">
        <f t="shared" si="416"/>
        <v>tier - 2</v>
      </c>
      <c r="AI1765" t="str">
        <f t="shared" si="417"/>
        <v>tier - 2</v>
      </c>
      <c r="AJ1765" t="str">
        <f t="shared" si="418"/>
        <v>R1019</v>
      </c>
      <c r="AK1765">
        <f t="shared" si="419"/>
        <v>18</v>
      </c>
    </row>
    <row r="1766" spans="1:37" ht="15.6" x14ac:dyDescent="0.3">
      <c r="A1766" s="1" t="s">
        <v>605</v>
      </c>
      <c r="B1766" t="s">
        <v>5801</v>
      </c>
      <c r="C1766">
        <v>26.73</v>
      </c>
      <c r="D1766">
        <v>4.74</v>
      </c>
      <c r="E1766" t="s">
        <v>2381</v>
      </c>
      <c r="F1766" t="s">
        <v>2380</v>
      </c>
      <c r="G1766" t="s">
        <v>2380</v>
      </c>
      <c r="H1766">
        <v>1</v>
      </c>
      <c r="I1766" t="s">
        <v>2380</v>
      </c>
      <c r="J1766" t="s">
        <v>8345</v>
      </c>
      <c r="K1766" t="s">
        <v>8350</v>
      </c>
      <c r="L1766" t="s">
        <v>9971</v>
      </c>
      <c r="M1766" s="15">
        <v>17179.52</v>
      </c>
      <c r="N1766" t="s">
        <v>11</v>
      </c>
      <c r="O1766" t="s">
        <v>16</v>
      </c>
      <c r="P1766" t="s">
        <v>13</v>
      </c>
      <c r="Q1766">
        <v>40</v>
      </c>
      <c r="U1766" s="1" t="s">
        <v>605</v>
      </c>
      <c r="V1766" t="str">
        <f t="shared" si="405"/>
        <v>Miller</v>
      </c>
      <c r="W1766">
        <f t="shared" si="406"/>
        <v>26.73</v>
      </c>
      <c r="X1766">
        <f t="shared" si="407"/>
        <v>4.74</v>
      </c>
      <c r="Y1766" t="str">
        <f t="shared" si="408"/>
        <v>Yes</v>
      </c>
      <c r="Z1766" t="str">
        <f t="shared" si="409"/>
        <v>No</v>
      </c>
      <c r="AA1766" t="str">
        <f t="shared" si="410"/>
        <v>No</v>
      </c>
      <c r="AB1766">
        <f t="shared" si="411"/>
        <v>1</v>
      </c>
      <c r="AC1766" t="str">
        <f t="shared" si="412"/>
        <v>No</v>
      </c>
      <c r="AD1766" t="str">
        <f t="shared" si="413"/>
        <v>Over weight</v>
      </c>
      <c r="AE1766" t="str">
        <f t="shared" si="414"/>
        <v>Normal</v>
      </c>
      <c r="AF1766" t="str">
        <f t="shared" si="415"/>
        <v>22-Oct-1982</v>
      </c>
      <c r="AG1766" s="18">
        <f>VLOOKUP($U1766,$A1765:$Q$2344,13,FALSE)</f>
        <v>17179.52</v>
      </c>
      <c r="AH1766" t="str">
        <f t="shared" si="416"/>
        <v>tier - 2</v>
      </c>
      <c r="AI1766" t="str">
        <f t="shared" si="417"/>
        <v>tier - 1</v>
      </c>
      <c r="AJ1766" t="str">
        <f t="shared" si="418"/>
        <v>R1013</v>
      </c>
      <c r="AK1766">
        <f t="shared" si="419"/>
        <v>40</v>
      </c>
    </row>
    <row r="1767" spans="1:37" ht="15.6" x14ac:dyDescent="0.3">
      <c r="A1767" s="1" t="s">
        <v>604</v>
      </c>
      <c r="B1767" t="s">
        <v>6267</v>
      </c>
      <c r="C1767">
        <v>37.25</v>
      </c>
      <c r="D1767">
        <v>6.23</v>
      </c>
      <c r="E1767" t="s">
        <v>2381</v>
      </c>
      <c r="F1767" t="s">
        <v>2380</v>
      </c>
      <c r="G1767" t="s">
        <v>2380</v>
      </c>
      <c r="H1767">
        <v>0</v>
      </c>
      <c r="I1767" t="s">
        <v>2380</v>
      </c>
      <c r="J1767" t="s">
        <v>8344</v>
      </c>
      <c r="K1767" t="s">
        <v>8349</v>
      </c>
      <c r="L1767" t="s">
        <v>9972</v>
      </c>
      <c r="M1767" s="15">
        <v>17253.43</v>
      </c>
      <c r="N1767" t="s">
        <v>11</v>
      </c>
      <c r="O1767" t="s">
        <v>12</v>
      </c>
      <c r="P1767" t="s">
        <v>535</v>
      </c>
      <c r="Q1767">
        <v>47</v>
      </c>
      <c r="U1767" s="1" t="s">
        <v>604</v>
      </c>
      <c r="V1767" t="str">
        <f t="shared" si="405"/>
        <v>Whitbeck</v>
      </c>
      <c r="W1767">
        <f t="shared" si="406"/>
        <v>37.25</v>
      </c>
      <c r="X1767">
        <f t="shared" si="407"/>
        <v>6.23</v>
      </c>
      <c r="Y1767" t="str">
        <f t="shared" si="408"/>
        <v>Yes</v>
      </c>
      <c r="Z1767" t="str">
        <f t="shared" si="409"/>
        <v>No</v>
      </c>
      <c r="AA1767" t="str">
        <f t="shared" si="410"/>
        <v>No</v>
      </c>
      <c r="AB1767">
        <f t="shared" si="411"/>
        <v>0</v>
      </c>
      <c r="AC1767" t="str">
        <f t="shared" si="412"/>
        <v>No</v>
      </c>
      <c r="AD1767" t="str">
        <f t="shared" si="413"/>
        <v>Obesity</v>
      </c>
      <c r="AE1767" t="str">
        <f t="shared" si="414"/>
        <v>Prediabetes</v>
      </c>
      <c r="AF1767" t="str">
        <f t="shared" si="415"/>
        <v>25-Aug-1975</v>
      </c>
      <c r="AG1767" s="18">
        <f>VLOOKUP($U1767,$A1766:$Q$2344,13,FALSE)</f>
        <v>17253.43</v>
      </c>
      <c r="AH1767" t="str">
        <f t="shared" si="416"/>
        <v>tier - 2</v>
      </c>
      <c r="AI1767" t="str">
        <f t="shared" si="417"/>
        <v>tier - 3</v>
      </c>
      <c r="AJ1767" t="str">
        <f t="shared" si="418"/>
        <v>R1026</v>
      </c>
      <c r="AK1767">
        <f t="shared" si="419"/>
        <v>47</v>
      </c>
    </row>
    <row r="1768" spans="1:37" ht="15.6" x14ac:dyDescent="0.3">
      <c r="A1768" s="1" t="s">
        <v>603</v>
      </c>
      <c r="B1768" t="s">
        <v>6268</v>
      </c>
      <c r="C1768">
        <v>23.56</v>
      </c>
      <c r="D1768">
        <v>5.45</v>
      </c>
      <c r="E1768" t="s">
        <v>2381</v>
      </c>
      <c r="F1768" t="s">
        <v>2380</v>
      </c>
      <c r="G1768" t="s">
        <v>2380</v>
      </c>
      <c r="H1768">
        <v>1</v>
      </c>
      <c r="I1768" t="s">
        <v>2380</v>
      </c>
      <c r="J1768" t="s">
        <v>8346</v>
      </c>
      <c r="K1768" t="s">
        <v>8350</v>
      </c>
      <c r="L1768" t="s">
        <v>9973</v>
      </c>
      <c r="M1768" s="15">
        <v>17337.580000000002</v>
      </c>
      <c r="N1768" t="s">
        <v>11</v>
      </c>
      <c r="O1768" t="s">
        <v>12</v>
      </c>
      <c r="P1768" t="s">
        <v>249</v>
      </c>
      <c r="Q1768">
        <v>59</v>
      </c>
      <c r="U1768" s="1" t="s">
        <v>603</v>
      </c>
      <c r="V1768" t="str">
        <f t="shared" si="405"/>
        <v>Auer</v>
      </c>
      <c r="W1768">
        <f t="shared" si="406"/>
        <v>23.56</v>
      </c>
      <c r="X1768">
        <f t="shared" si="407"/>
        <v>5.45</v>
      </c>
      <c r="Y1768" t="str">
        <f t="shared" si="408"/>
        <v>Yes</v>
      </c>
      <c r="Z1768" t="str">
        <f t="shared" si="409"/>
        <v>No</v>
      </c>
      <c r="AA1768" t="str">
        <f t="shared" si="410"/>
        <v>No</v>
      </c>
      <c r="AB1768">
        <f t="shared" si="411"/>
        <v>1</v>
      </c>
      <c r="AC1768" t="str">
        <f t="shared" si="412"/>
        <v>No</v>
      </c>
      <c r="AD1768" t="str">
        <f t="shared" si="413"/>
        <v>Normal weight</v>
      </c>
      <c r="AE1768" t="str">
        <f t="shared" si="414"/>
        <v>Normal</v>
      </c>
      <c r="AF1768" t="str">
        <f t="shared" si="415"/>
        <v>12-Jul-1963</v>
      </c>
      <c r="AG1768" s="18">
        <f>VLOOKUP($U1768,$A1767:$Q$2344,13,FALSE)</f>
        <v>17337.580000000002</v>
      </c>
      <c r="AH1768" t="str">
        <f t="shared" si="416"/>
        <v>tier - 2</v>
      </c>
      <c r="AI1768" t="str">
        <f t="shared" si="417"/>
        <v>tier - 3</v>
      </c>
      <c r="AJ1768" t="str">
        <f t="shared" si="418"/>
        <v>R1023</v>
      </c>
      <c r="AK1768">
        <f t="shared" si="419"/>
        <v>59</v>
      </c>
    </row>
    <row r="1769" spans="1:37" ht="15.6" x14ac:dyDescent="0.3">
      <c r="A1769" s="1" t="s">
        <v>602</v>
      </c>
      <c r="B1769" t="s">
        <v>6269</v>
      </c>
      <c r="C1769">
        <v>15.84</v>
      </c>
      <c r="D1769">
        <v>10.34</v>
      </c>
      <c r="E1769" t="s">
        <v>2380</v>
      </c>
      <c r="F1769" t="s">
        <v>2380</v>
      </c>
      <c r="G1769" t="s">
        <v>2380</v>
      </c>
      <c r="H1769">
        <v>2</v>
      </c>
      <c r="I1769" t="s">
        <v>2380</v>
      </c>
      <c r="J1769" t="s">
        <v>8347</v>
      </c>
      <c r="K1769" t="s">
        <v>8348</v>
      </c>
      <c r="L1769" t="s">
        <v>9974</v>
      </c>
      <c r="M1769" s="15">
        <v>17352.68</v>
      </c>
      <c r="N1769" t="s">
        <v>11</v>
      </c>
      <c r="O1769" t="s">
        <v>12</v>
      </c>
      <c r="P1769" t="s">
        <v>23</v>
      </c>
      <c r="Q1769">
        <v>19</v>
      </c>
      <c r="U1769" s="1" t="s">
        <v>602</v>
      </c>
      <c r="V1769" t="str">
        <f t="shared" si="405"/>
        <v>Attar</v>
      </c>
      <c r="W1769">
        <f t="shared" si="406"/>
        <v>15.84</v>
      </c>
      <c r="X1769">
        <f t="shared" si="407"/>
        <v>10.34</v>
      </c>
      <c r="Y1769" t="str">
        <f t="shared" si="408"/>
        <v>No</v>
      </c>
      <c r="Z1769" t="str">
        <f t="shared" si="409"/>
        <v>No</v>
      </c>
      <c r="AA1769" t="str">
        <f t="shared" si="410"/>
        <v>No</v>
      </c>
      <c r="AB1769">
        <f t="shared" si="411"/>
        <v>2</v>
      </c>
      <c r="AC1769" t="str">
        <f t="shared" si="412"/>
        <v>No</v>
      </c>
      <c r="AD1769" t="str">
        <f t="shared" si="413"/>
        <v>Underweight</v>
      </c>
      <c r="AE1769" t="str">
        <f t="shared" si="414"/>
        <v>Diabetes</v>
      </c>
      <c r="AF1769" t="str">
        <f t="shared" si="415"/>
        <v>1-Nov-2003</v>
      </c>
      <c r="AG1769" s="18">
        <f>VLOOKUP($U1769,$A1768:$Q$2344,13,FALSE)</f>
        <v>17352.68</v>
      </c>
      <c r="AH1769" t="str">
        <f t="shared" si="416"/>
        <v>tier - 2</v>
      </c>
      <c r="AI1769" t="str">
        <f t="shared" si="417"/>
        <v>tier - 3</v>
      </c>
      <c r="AJ1769" t="str">
        <f t="shared" si="418"/>
        <v>R1012</v>
      </c>
      <c r="AK1769">
        <f t="shared" si="419"/>
        <v>19</v>
      </c>
    </row>
    <row r="1770" spans="1:37" ht="15.6" x14ac:dyDescent="0.3">
      <c r="A1770" s="1" t="s">
        <v>601</v>
      </c>
      <c r="B1770" t="s">
        <v>6270</v>
      </c>
      <c r="C1770">
        <v>36.630000000000003</v>
      </c>
      <c r="D1770">
        <v>5.15</v>
      </c>
      <c r="E1770" t="s">
        <v>2380</v>
      </c>
      <c r="F1770" t="s">
        <v>2380</v>
      </c>
      <c r="G1770" t="s">
        <v>2380</v>
      </c>
      <c r="H1770">
        <v>0</v>
      </c>
      <c r="I1770" t="s">
        <v>2380</v>
      </c>
      <c r="J1770" t="s">
        <v>8344</v>
      </c>
      <c r="K1770" t="s">
        <v>8350</v>
      </c>
      <c r="L1770" t="s">
        <v>9975</v>
      </c>
      <c r="M1770" s="15">
        <v>17361.77</v>
      </c>
      <c r="N1770" t="s">
        <v>11</v>
      </c>
      <c r="O1770" t="s">
        <v>16</v>
      </c>
      <c r="P1770" t="s">
        <v>23</v>
      </c>
      <c r="Q1770">
        <v>30</v>
      </c>
      <c r="U1770" s="1" t="s">
        <v>601</v>
      </c>
      <c r="V1770" t="str">
        <f t="shared" si="405"/>
        <v>Misuraca</v>
      </c>
      <c r="W1770">
        <f t="shared" si="406"/>
        <v>36.630000000000003</v>
      </c>
      <c r="X1770">
        <f t="shared" si="407"/>
        <v>5.15</v>
      </c>
      <c r="Y1770" t="str">
        <f t="shared" si="408"/>
        <v>No</v>
      </c>
      <c r="Z1770" t="str">
        <f t="shared" si="409"/>
        <v>No</v>
      </c>
      <c r="AA1770" t="str">
        <f t="shared" si="410"/>
        <v>No</v>
      </c>
      <c r="AB1770">
        <f t="shared" si="411"/>
        <v>0</v>
      </c>
      <c r="AC1770" t="str">
        <f t="shared" si="412"/>
        <v>No</v>
      </c>
      <c r="AD1770" t="str">
        <f t="shared" si="413"/>
        <v>Obesity</v>
      </c>
      <c r="AE1770" t="str">
        <f t="shared" si="414"/>
        <v>Normal</v>
      </c>
      <c r="AF1770" t="str">
        <f t="shared" si="415"/>
        <v>18-Oct-1992</v>
      </c>
      <c r="AG1770" s="18">
        <f>VLOOKUP($U1770,$A1769:$Q$2344,13,FALSE)</f>
        <v>17361.77</v>
      </c>
      <c r="AH1770" t="str">
        <f t="shared" si="416"/>
        <v>tier - 2</v>
      </c>
      <c r="AI1770" t="str">
        <f t="shared" si="417"/>
        <v>tier - 1</v>
      </c>
      <c r="AJ1770" t="str">
        <f t="shared" si="418"/>
        <v>R1012</v>
      </c>
      <c r="AK1770">
        <f t="shared" si="419"/>
        <v>30</v>
      </c>
    </row>
    <row r="1771" spans="1:37" ht="15.6" x14ac:dyDescent="0.3">
      <c r="A1771" s="1" t="s">
        <v>600</v>
      </c>
      <c r="B1771" t="s">
        <v>6271</v>
      </c>
      <c r="C1771">
        <v>16.47</v>
      </c>
      <c r="D1771">
        <v>11.72</v>
      </c>
      <c r="E1771" t="s">
        <v>2380</v>
      </c>
      <c r="F1771" t="s">
        <v>2380</v>
      </c>
      <c r="G1771" t="s">
        <v>2380</v>
      </c>
      <c r="H1771">
        <v>0</v>
      </c>
      <c r="I1771" t="s">
        <v>2380</v>
      </c>
      <c r="J1771" t="s">
        <v>8347</v>
      </c>
      <c r="K1771" t="s">
        <v>8348</v>
      </c>
      <c r="L1771" t="s">
        <v>9976</v>
      </c>
      <c r="M1771" s="15">
        <v>17468.98</v>
      </c>
      <c r="N1771" t="s">
        <v>11</v>
      </c>
      <c r="O1771" t="s">
        <v>16</v>
      </c>
      <c r="P1771" t="s">
        <v>23</v>
      </c>
      <c r="Q1771">
        <v>19</v>
      </c>
      <c r="U1771" s="1" t="s">
        <v>600</v>
      </c>
      <c r="V1771" t="str">
        <f t="shared" si="405"/>
        <v>Spannaus</v>
      </c>
      <c r="W1771">
        <f t="shared" si="406"/>
        <v>16.47</v>
      </c>
      <c r="X1771">
        <f t="shared" si="407"/>
        <v>11.72</v>
      </c>
      <c r="Y1771" t="str">
        <f t="shared" si="408"/>
        <v>No</v>
      </c>
      <c r="Z1771" t="str">
        <f t="shared" si="409"/>
        <v>No</v>
      </c>
      <c r="AA1771" t="str">
        <f t="shared" si="410"/>
        <v>No</v>
      </c>
      <c r="AB1771">
        <f t="shared" si="411"/>
        <v>0</v>
      </c>
      <c r="AC1771" t="str">
        <f t="shared" si="412"/>
        <v>No</v>
      </c>
      <c r="AD1771" t="str">
        <f t="shared" si="413"/>
        <v>Underweight</v>
      </c>
      <c r="AE1771" t="str">
        <f t="shared" si="414"/>
        <v>Diabetes</v>
      </c>
      <c r="AF1771" t="str">
        <f t="shared" si="415"/>
        <v>2-Nov-2003</v>
      </c>
      <c r="AG1771" s="18">
        <f>VLOOKUP($U1771,$A1770:$Q$2344,13,FALSE)</f>
        <v>17468.98</v>
      </c>
      <c r="AH1771" t="str">
        <f t="shared" si="416"/>
        <v>tier - 2</v>
      </c>
      <c r="AI1771" t="str">
        <f t="shared" si="417"/>
        <v>tier - 1</v>
      </c>
      <c r="AJ1771" t="str">
        <f t="shared" si="418"/>
        <v>R1012</v>
      </c>
      <c r="AK1771">
        <f t="shared" si="419"/>
        <v>19</v>
      </c>
    </row>
    <row r="1772" spans="1:37" ht="15.6" x14ac:dyDescent="0.3">
      <c r="A1772" s="1" t="s">
        <v>599</v>
      </c>
      <c r="B1772" t="s">
        <v>6272</v>
      </c>
      <c r="C1772">
        <v>25.8</v>
      </c>
      <c r="D1772">
        <v>5.29</v>
      </c>
      <c r="E1772" t="s">
        <v>2380</v>
      </c>
      <c r="F1772" t="s">
        <v>2380</v>
      </c>
      <c r="G1772" t="s">
        <v>2380</v>
      </c>
      <c r="H1772">
        <v>0</v>
      </c>
      <c r="I1772" t="s">
        <v>2380</v>
      </c>
      <c r="J1772" t="s">
        <v>8345</v>
      </c>
      <c r="K1772" t="s">
        <v>8350</v>
      </c>
      <c r="L1772" t="s">
        <v>9977</v>
      </c>
      <c r="M1772" s="15">
        <v>17479.53</v>
      </c>
      <c r="N1772" t="s">
        <v>16</v>
      </c>
      <c r="O1772" t="s">
        <v>16</v>
      </c>
      <c r="P1772" t="s">
        <v>23</v>
      </c>
      <c r="Q1772">
        <v>52</v>
      </c>
      <c r="U1772" s="1" t="s">
        <v>599</v>
      </c>
      <c r="V1772" t="str">
        <f t="shared" si="405"/>
        <v>Tarbiat</v>
      </c>
      <c r="W1772">
        <f t="shared" si="406"/>
        <v>25.8</v>
      </c>
      <c r="X1772">
        <f t="shared" si="407"/>
        <v>5.29</v>
      </c>
      <c r="Y1772" t="str">
        <f t="shared" si="408"/>
        <v>No</v>
      </c>
      <c r="Z1772" t="str">
        <f t="shared" si="409"/>
        <v>No</v>
      </c>
      <c r="AA1772" t="str">
        <f t="shared" si="410"/>
        <v>No</v>
      </c>
      <c r="AB1772">
        <f t="shared" si="411"/>
        <v>0</v>
      </c>
      <c r="AC1772" t="str">
        <f t="shared" si="412"/>
        <v>No</v>
      </c>
      <c r="AD1772" t="str">
        <f t="shared" si="413"/>
        <v>Over weight</v>
      </c>
      <c r="AE1772" t="str">
        <f t="shared" si="414"/>
        <v>Normal</v>
      </c>
      <c r="AF1772" t="str">
        <f t="shared" si="415"/>
        <v>8-Jun-1971</v>
      </c>
      <c r="AG1772" s="18">
        <f>VLOOKUP($U1772,$A1771:$Q$2344,13,FALSE)</f>
        <v>17479.53</v>
      </c>
      <c r="AH1772" t="str">
        <f t="shared" si="416"/>
        <v>tier - 1</v>
      </c>
      <c r="AI1772" t="str">
        <f t="shared" si="417"/>
        <v>tier - 1</v>
      </c>
      <c r="AJ1772" t="str">
        <f t="shared" si="418"/>
        <v>R1012</v>
      </c>
      <c r="AK1772">
        <f t="shared" si="419"/>
        <v>52</v>
      </c>
    </row>
    <row r="1773" spans="1:37" ht="15.6" x14ac:dyDescent="0.3">
      <c r="A1773" s="1" t="s">
        <v>598</v>
      </c>
      <c r="B1773" t="s">
        <v>6273</v>
      </c>
      <c r="C1773">
        <v>23.6</v>
      </c>
      <c r="D1773">
        <v>4.33</v>
      </c>
      <c r="E1773" t="s">
        <v>2380</v>
      </c>
      <c r="F1773" t="s">
        <v>2380</v>
      </c>
      <c r="G1773" t="s">
        <v>2380</v>
      </c>
      <c r="H1773">
        <v>0</v>
      </c>
      <c r="I1773" t="s">
        <v>2380</v>
      </c>
      <c r="J1773" t="s">
        <v>8346</v>
      </c>
      <c r="K1773" t="s">
        <v>8350</v>
      </c>
      <c r="L1773" t="s">
        <v>9978</v>
      </c>
      <c r="M1773" s="15">
        <v>17496.310000000001</v>
      </c>
      <c r="N1773" t="s">
        <v>16</v>
      </c>
      <c r="O1773" t="s">
        <v>11</v>
      </c>
      <c r="P1773" t="s">
        <v>42</v>
      </c>
      <c r="Q1773">
        <v>32</v>
      </c>
      <c r="U1773" s="1" t="s">
        <v>598</v>
      </c>
      <c r="V1773" t="str">
        <f t="shared" si="405"/>
        <v>Pulkkinen</v>
      </c>
      <c r="W1773">
        <f t="shared" si="406"/>
        <v>23.6</v>
      </c>
      <c r="X1773">
        <f t="shared" si="407"/>
        <v>4.33</v>
      </c>
      <c r="Y1773" t="str">
        <f t="shared" si="408"/>
        <v>No</v>
      </c>
      <c r="Z1773" t="str">
        <f t="shared" si="409"/>
        <v>No</v>
      </c>
      <c r="AA1773" t="str">
        <f t="shared" si="410"/>
        <v>No</v>
      </c>
      <c r="AB1773">
        <f t="shared" si="411"/>
        <v>0</v>
      </c>
      <c r="AC1773" t="str">
        <f t="shared" si="412"/>
        <v>No</v>
      </c>
      <c r="AD1773" t="str">
        <f t="shared" si="413"/>
        <v>Normal weight</v>
      </c>
      <c r="AE1773" t="str">
        <f t="shared" si="414"/>
        <v>Normal</v>
      </c>
      <c r="AF1773" t="str">
        <f t="shared" si="415"/>
        <v>29-Dec-1990</v>
      </c>
      <c r="AG1773" s="18">
        <f>VLOOKUP($U1773,$A1772:$Q$2344,13,FALSE)</f>
        <v>17496.310000000001</v>
      </c>
      <c r="AH1773" t="str">
        <f t="shared" si="416"/>
        <v>tier - 1</v>
      </c>
      <c r="AI1773" t="str">
        <f t="shared" si="417"/>
        <v>tier - 2</v>
      </c>
      <c r="AJ1773" t="str">
        <f t="shared" si="418"/>
        <v>R1011</v>
      </c>
      <c r="AK1773">
        <f t="shared" si="419"/>
        <v>32</v>
      </c>
    </row>
    <row r="1774" spans="1:37" ht="15.6" x14ac:dyDescent="0.3">
      <c r="A1774" s="1" t="s">
        <v>597</v>
      </c>
      <c r="B1774" t="s">
        <v>6274</v>
      </c>
      <c r="C1774">
        <v>32.11</v>
      </c>
      <c r="D1774">
        <v>6.24</v>
      </c>
      <c r="E1774" t="s">
        <v>2380</v>
      </c>
      <c r="F1774" t="s">
        <v>2380</v>
      </c>
      <c r="G1774" t="s">
        <v>2381</v>
      </c>
      <c r="H1774">
        <v>1</v>
      </c>
      <c r="I1774" t="s">
        <v>2380</v>
      </c>
      <c r="J1774" t="s">
        <v>8344</v>
      </c>
      <c r="K1774" t="s">
        <v>8349</v>
      </c>
      <c r="L1774" t="s">
        <v>9979</v>
      </c>
      <c r="M1774" s="15">
        <v>17505.650000000001</v>
      </c>
      <c r="N1774" t="s">
        <v>16</v>
      </c>
      <c r="O1774" t="s">
        <v>11</v>
      </c>
      <c r="P1774" t="s">
        <v>249</v>
      </c>
      <c r="Q1774">
        <v>57</v>
      </c>
      <c r="U1774" s="1" t="s">
        <v>597</v>
      </c>
      <c r="V1774" t="str">
        <f t="shared" si="405"/>
        <v>Trnovcova</v>
      </c>
      <c r="W1774">
        <f t="shared" si="406"/>
        <v>32.11</v>
      </c>
      <c r="X1774">
        <f t="shared" si="407"/>
        <v>6.24</v>
      </c>
      <c r="Y1774" t="str">
        <f t="shared" si="408"/>
        <v>No</v>
      </c>
      <c r="Z1774" t="str">
        <f t="shared" si="409"/>
        <v>No</v>
      </c>
      <c r="AA1774" t="str">
        <f t="shared" si="410"/>
        <v>Yes</v>
      </c>
      <c r="AB1774">
        <f t="shared" si="411"/>
        <v>1</v>
      </c>
      <c r="AC1774" t="str">
        <f t="shared" si="412"/>
        <v>No</v>
      </c>
      <c r="AD1774" t="str">
        <f t="shared" si="413"/>
        <v>Obesity</v>
      </c>
      <c r="AE1774" t="str">
        <f t="shared" si="414"/>
        <v>Prediabetes</v>
      </c>
      <c r="AF1774" t="str">
        <f t="shared" si="415"/>
        <v>16-Jun-1965</v>
      </c>
      <c r="AG1774" s="18">
        <f>VLOOKUP($U1774,$A1773:$Q$2344,13,FALSE)</f>
        <v>17505.650000000001</v>
      </c>
      <c r="AH1774" t="str">
        <f t="shared" si="416"/>
        <v>tier - 1</v>
      </c>
      <c r="AI1774" t="str">
        <f t="shared" si="417"/>
        <v>tier - 2</v>
      </c>
      <c r="AJ1774" t="str">
        <f t="shared" si="418"/>
        <v>R1023</v>
      </c>
      <c r="AK1774">
        <f t="shared" si="419"/>
        <v>57</v>
      </c>
    </row>
    <row r="1775" spans="1:37" ht="15.6" x14ac:dyDescent="0.3">
      <c r="A1775" s="1" t="s">
        <v>596</v>
      </c>
      <c r="B1775" t="s">
        <v>4777</v>
      </c>
      <c r="C1775">
        <v>30.114999999999998</v>
      </c>
      <c r="D1775">
        <v>11.61</v>
      </c>
      <c r="E1775" t="s">
        <v>2380</v>
      </c>
      <c r="F1775" t="s">
        <v>2380</v>
      </c>
      <c r="G1775" t="s">
        <v>2380</v>
      </c>
      <c r="H1775">
        <v>0</v>
      </c>
      <c r="I1775" t="s">
        <v>2380</v>
      </c>
      <c r="J1775" t="s">
        <v>8344</v>
      </c>
      <c r="K1775" t="s">
        <v>8348</v>
      </c>
      <c r="L1775" t="s">
        <v>9980</v>
      </c>
      <c r="M1775" s="15">
        <v>17507.47</v>
      </c>
      <c r="N1775" t="s">
        <v>16</v>
      </c>
      <c r="O1775" t="s">
        <v>16</v>
      </c>
      <c r="P1775" t="s">
        <v>535</v>
      </c>
      <c r="Q1775">
        <v>54</v>
      </c>
      <c r="U1775" s="1" t="s">
        <v>596</v>
      </c>
      <c r="V1775" t="str">
        <f t="shared" si="405"/>
        <v>Anthony</v>
      </c>
      <c r="W1775">
        <f t="shared" si="406"/>
        <v>30.114999999999998</v>
      </c>
      <c r="X1775">
        <f t="shared" si="407"/>
        <v>11.61</v>
      </c>
      <c r="Y1775" t="str">
        <f t="shared" si="408"/>
        <v>No</v>
      </c>
      <c r="Z1775" t="str">
        <f t="shared" si="409"/>
        <v>No</v>
      </c>
      <c r="AA1775" t="str">
        <f t="shared" si="410"/>
        <v>No</v>
      </c>
      <c r="AB1775">
        <f t="shared" si="411"/>
        <v>0</v>
      </c>
      <c r="AC1775" t="str">
        <f t="shared" si="412"/>
        <v>No</v>
      </c>
      <c r="AD1775" t="str">
        <f t="shared" si="413"/>
        <v>Obesity</v>
      </c>
      <c r="AE1775" t="str">
        <f t="shared" si="414"/>
        <v>Diabetes</v>
      </c>
      <c r="AF1775" t="str">
        <f t="shared" si="415"/>
        <v>12-Jul-1968</v>
      </c>
      <c r="AG1775" s="18">
        <f>VLOOKUP($U1775,$A1774:$Q$2344,13,FALSE)</f>
        <v>17507.47</v>
      </c>
      <c r="AH1775" t="str">
        <f t="shared" si="416"/>
        <v>tier - 1</v>
      </c>
      <c r="AI1775" t="str">
        <f t="shared" si="417"/>
        <v>tier - 1</v>
      </c>
      <c r="AJ1775" t="str">
        <f t="shared" si="418"/>
        <v>R1026</v>
      </c>
      <c r="AK1775">
        <f t="shared" si="419"/>
        <v>54</v>
      </c>
    </row>
    <row r="1776" spans="1:37" ht="15.6" x14ac:dyDescent="0.3">
      <c r="A1776" s="1" t="s">
        <v>595</v>
      </c>
      <c r="B1776" t="s">
        <v>6275</v>
      </c>
      <c r="C1776">
        <v>20.28</v>
      </c>
      <c r="D1776">
        <v>11.07</v>
      </c>
      <c r="E1776" t="s">
        <v>2381</v>
      </c>
      <c r="F1776" t="s">
        <v>2380</v>
      </c>
      <c r="G1776" t="s">
        <v>2380</v>
      </c>
      <c r="H1776">
        <v>0</v>
      </c>
      <c r="I1776" t="s">
        <v>2380</v>
      </c>
      <c r="J1776" t="s">
        <v>8346</v>
      </c>
      <c r="K1776" t="s">
        <v>8348</v>
      </c>
      <c r="L1776" t="s">
        <v>9981</v>
      </c>
      <c r="M1776" s="15">
        <v>17556.88</v>
      </c>
      <c r="N1776" t="s">
        <v>16</v>
      </c>
      <c r="O1776" t="s">
        <v>11</v>
      </c>
      <c r="P1776" t="s">
        <v>23</v>
      </c>
      <c r="Q1776">
        <v>59</v>
      </c>
      <c r="U1776" s="1" t="s">
        <v>595</v>
      </c>
      <c r="V1776" t="str">
        <f t="shared" si="405"/>
        <v>Hetrick</v>
      </c>
      <c r="W1776">
        <f t="shared" si="406"/>
        <v>20.28</v>
      </c>
      <c r="X1776">
        <f t="shared" si="407"/>
        <v>11.07</v>
      </c>
      <c r="Y1776" t="str">
        <f t="shared" si="408"/>
        <v>Yes</v>
      </c>
      <c r="Z1776" t="str">
        <f t="shared" si="409"/>
        <v>No</v>
      </c>
      <c r="AA1776" t="str">
        <f t="shared" si="410"/>
        <v>No</v>
      </c>
      <c r="AB1776">
        <f t="shared" si="411"/>
        <v>0</v>
      </c>
      <c r="AC1776" t="str">
        <f t="shared" si="412"/>
        <v>No</v>
      </c>
      <c r="AD1776" t="str">
        <f t="shared" si="413"/>
        <v>Normal weight</v>
      </c>
      <c r="AE1776" t="str">
        <f t="shared" si="414"/>
        <v>Diabetes</v>
      </c>
      <c r="AF1776" t="str">
        <f t="shared" si="415"/>
        <v>16-Nov-1963</v>
      </c>
      <c r="AG1776" s="18">
        <f>VLOOKUP($U1776,$A1775:$Q$2344,13,FALSE)</f>
        <v>17556.88</v>
      </c>
      <c r="AH1776" t="str">
        <f t="shared" si="416"/>
        <v>tier - 1</v>
      </c>
      <c r="AI1776" t="str">
        <f t="shared" si="417"/>
        <v>tier - 2</v>
      </c>
      <c r="AJ1776" t="str">
        <f t="shared" si="418"/>
        <v>R1012</v>
      </c>
      <c r="AK1776">
        <f t="shared" si="419"/>
        <v>59</v>
      </c>
    </row>
    <row r="1777" spans="1:37" ht="15.6" x14ac:dyDescent="0.3">
      <c r="A1777" s="1" t="s">
        <v>594</v>
      </c>
      <c r="B1777" t="s">
        <v>6276</v>
      </c>
      <c r="C1777">
        <v>20.234999999999999</v>
      </c>
      <c r="D1777">
        <v>5.19</v>
      </c>
      <c r="E1777" t="s">
        <v>2380</v>
      </c>
      <c r="F1777" t="s">
        <v>2380</v>
      </c>
      <c r="G1777" t="s">
        <v>2381</v>
      </c>
      <c r="H1777">
        <v>1</v>
      </c>
      <c r="I1777" t="s">
        <v>2380</v>
      </c>
      <c r="J1777" t="s">
        <v>8346</v>
      </c>
      <c r="K1777" t="s">
        <v>8350</v>
      </c>
      <c r="L1777" t="s">
        <v>9982</v>
      </c>
      <c r="M1777" s="15">
        <v>17560.38</v>
      </c>
      <c r="N1777" t="s">
        <v>16</v>
      </c>
      <c r="O1777" t="s">
        <v>16</v>
      </c>
      <c r="P1777" t="s">
        <v>23</v>
      </c>
      <c r="Q1777">
        <v>20</v>
      </c>
      <c r="U1777" s="1" t="s">
        <v>594</v>
      </c>
      <c r="V1777" t="str">
        <f t="shared" si="405"/>
        <v>Stern</v>
      </c>
      <c r="W1777">
        <f t="shared" si="406"/>
        <v>20.234999999999999</v>
      </c>
      <c r="X1777">
        <f t="shared" si="407"/>
        <v>5.19</v>
      </c>
      <c r="Y1777" t="str">
        <f t="shared" si="408"/>
        <v>No</v>
      </c>
      <c r="Z1777" t="str">
        <f t="shared" si="409"/>
        <v>No</v>
      </c>
      <c r="AA1777" t="str">
        <f t="shared" si="410"/>
        <v>Yes</v>
      </c>
      <c r="AB1777">
        <f t="shared" si="411"/>
        <v>1</v>
      </c>
      <c r="AC1777" t="str">
        <f t="shared" si="412"/>
        <v>No</v>
      </c>
      <c r="AD1777" t="str">
        <f t="shared" si="413"/>
        <v>Normal weight</v>
      </c>
      <c r="AE1777" t="str">
        <f t="shared" si="414"/>
        <v>Normal</v>
      </c>
      <c r="AF1777" t="str">
        <f t="shared" si="415"/>
        <v>25-Aug-2002</v>
      </c>
      <c r="AG1777" s="18">
        <f>VLOOKUP($U1777,$A1776:$Q$2344,13,FALSE)</f>
        <v>17560.38</v>
      </c>
      <c r="AH1777" t="str">
        <f t="shared" si="416"/>
        <v>tier - 1</v>
      </c>
      <c r="AI1777" t="str">
        <f t="shared" si="417"/>
        <v>tier - 1</v>
      </c>
      <c r="AJ1777" t="str">
        <f t="shared" si="418"/>
        <v>R1012</v>
      </c>
      <c r="AK1777">
        <f t="shared" si="419"/>
        <v>20</v>
      </c>
    </row>
    <row r="1778" spans="1:37" ht="15.6" x14ac:dyDescent="0.3">
      <c r="A1778" s="1" t="s">
        <v>593</v>
      </c>
      <c r="B1778" t="s">
        <v>6277</v>
      </c>
      <c r="C1778">
        <v>25.27</v>
      </c>
      <c r="D1778">
        <v>5.7</v>
      </c>
      <c r="E1778" t="s">
        <v>2381</v>
      </c>
      <c r="F1778" t="s">
        <v>2380</v>
      </c>
      <c r="G1778" t="s">
        <v>2380</v>
      </c>
      <c r="H1778">
        <v>1</v>
      </c>
      <c r="I1778" t="s">
        <v>2380</v>
      </c>
      <c r="J1778" t="s">
        <v>8345</v>
      </c>
      <c r="K1778" t="s">
        <v>8349</v>
      </c>
      <c r="L1778" t="s">
        <v>9983</v>
      </c>
      <c r="M1778" s="15">
        <v>17584.72</v>
      </c>
      <c r="N1778" t="s">
        <v>16</v>
      </c>
      <c r="O1778" t="s">
        <v>12</v>
      </c>
      <c r="P1778" t="s">
        <v>23</v>
      </c>
      <c r="Q1778">
        <v>52</v>
      </c>
      <c r="U1778" s="1" t="s">
        <v>593</v>
      </c>
      <c r="V1778" t="str">
        <f t="shared" si="405"/>
        <v>Newman</v>
      </c>
      <c r="W1778">
        <f t="shared" si="406"/>
        <v>25.27</v>
      </c>
      <c r="X1778">
        <f t="shared" si="407"/>
        <v>5.7</v>
      </c>
      <c r="Y1778" t="str">
        <f t="shared" si="408"/>
        <v>Yes</v>
      </c>
      <c r="Z1778" t="str">
        <f t="shared" si="409"/>
        <v>No</v>
      </c>
      <c r="AA1778" t="str">
        <f t="shared" si="410"/>
        <v>No</v>
      </c>
      <c r="AB1778">
        <f t="shared" si="411"/>
        <v>1</v>
      </c>
      <c r="AC1778" t="str">
        <f t="shared" si="412"/>
        <v>No</v>
      </c>
      <c r="AD1778" t="str">
        <f t="shared" si="413"/>
        <v>Over weight</v>
      </c>
      <c r="AE1778" t="str">
        <f t="shared" si="414"/>
        <v>Prediabetes</v>
      </c>
      <c r="AF1778" t="str">
        <f t="shared" si="415"/>
        <v>26-Jul-1970</v>
      </c>
      <c r="AG1778" s="18">
        <f>VLOOKUP($U1778,$A1777:$Q$2344,13,FALSE)</f>
        <v>17584.72</v>
      </c>
      <c r="AH1778" t="str">
        <f t="shared" si="416"/>
        <v>tier - 1</v>
      </c>
      <c r="AI1778" t="str">
        <f t="shared" si="417"/>
        <v>tier - 3</v>
      </c>
      <c r="AJ1778" t="str">
        <f t="shared" si="418"/>
        <v>R1012</v>
      </c>
      <c r="AK1778">
        <f t="shared" si="419"/>
        <v>52</v>
      </c>
    </row>
    <row r="1779" spans="1:37" ht="15.6" x14ac:dyDescent="0.3">
      <c r="A1779" s="1" t="s">
        <v>592</v>
      </c>
      <c r="B1779" t="s">
        <v>5747</v>
      </c>
      <c r="C1779">
        <v>24.24</v>
      </c>
      <c r="D1779">
        <v>6.15</v>
      </c>
      <c r="E1779" t="s">
        <v>2380</v>
      </c>
      <c r="F1779" t="s">
        <v>2380</v>
      </c>
      <c r="G1779" t="s">
        <v>2380</v>
      </c>
      <c r="H1779">
        <v>0</v>
      </c>
      <c r="I1779" t="s">
        <v>2380</v>
      </c>
      <c r="J1779" t="s">
        <v>8346</v>
      </c>
      <c r="K1779" t="s">
        <v>8349</v>
      </c>
      <c r="L1779" t="s">
        <v>9918</v>
      </c>
      <c r="M1779" s="15">
        <v>17626.240000000002</v>
      </c>
      <c r="N1779" t="s">
        <v>16</v>
      </c>
      <c r="O1779" t="s">
        <v>12</v>
      </c>
      <c r="P1779" t="s">
        <v>13</v>
      </c>
      <c r="Q1779">
        <v>32</v>
      </c>
      <c r="U1779" s="1" t="s">
        <v>592</v>
      </c>
      <c r="V1779" t="str">
        <f t="shared" si="405"/>
        <v>Reasoner</v>
      </c>
      <c r="W1779">
        <f t="shared" si="406"/>
        <v>24.24</v>
      </c>
      <c r="X1779">
        <f t="shared" si="407"/>
        <v>6.15</v>
      </c>
      <c r="Y1779" t="str">
        <f t="shared" si="408"/>
        <v>No</v>
      </c>
      <c r="Z1779" t="str">
        <f t="shared" si="409"/>
        <v>No</v>
      </c>
      <c r="AA1779" t="str">
        <f t="shared" si="410"/>
        <v>No</v>
      </c>
      <c r="AB1779">
        <f t="shared" si="411"/>
        <v>0</v>
      </c>
      <c r="AC1779" t="str">
        <f t="shared" si="412"/>
        <v>No</v>
      </c>
      <c r="AD1779" t="str">
        <f t="shared" si="413"/>
        <v>Normal weight</v>
      </c>
      <c r="AE1779" t="str">
        <f t="shared" si="414"/>
        <v>Prediabetes</v>
      </c>
      <c r="AF1779" t="str">
        <f t="shared" si="415"/>
        <v>25-Oct-1990</v>
      </c>
      <c r="AG1779" s="18">
        <f>VLOOKUP($U1779,$A1778:$Q$2344,13,FALSE)</f>
        <v>17626.240000000002</v>
      </c>
      <c r="AH1779" t="str">
        <f t="shared" si="416"/>
        <v>tier - 1</v>
      </c>
      <c r="AI1779" t="str">
        <f t="shared" si="417"/>
        <v>tier - 3</v>
      </c>
      <c r="AJ1779" t="str">
        <f t="shared" si="418"/>
        <v>R1013</v>
      </c>
      <c r="AK1779">
        <f t="shared" si="419"/>
        <v>32</v>
      </c>
    </row>
    <row r="1780" spans="1:37" ht="15.6" x14ac:dyDescent="0.3">
      <c r="A1780" s="1" t="s">
        <v>591</v>
      </c>
      <c r="B1780" t="s">
        <v>6278</v>
      </c>
      <c r="C1780">
        <v>35.75</v>
      </c>
      <c r="D1780">
        <v>5.07</v>
      </c>
      <c r="E1780" t="s">
        <v>2380</v>
      </c>
      <c r="F1780" t="s">
        <v>2380</v>
      </c>
      <c r="G1780" t="s">
        <v>2380</v>
      </c>
      <c r="H1780">
        <v>0</v>
      </c>
      <c r="I1780" t="s">
        <v>2380</v>
      </c>
      <c r="J1780" t="s">
        <v>8344</v>
      </c>
      <c r="K1780" t="s">
        <v>8350</v>
      </c>
      <c r="L1780" t="s">
        <v>8672</v>
      </c>
      <c r="M1780" s="15">
        <v>17663.14</v>
      </c>
      <c r="N1780" t="s">
        <v>16</v>
      </c>
      <c r="O1780" t="s">
        <v>12</v>
      </c>
      <c r="P1780" t="s">
        <v>13</v>
      </c>
      <c r="Q1780">
        <v>28</v>
      </c>
      <c r="U1780" s="1" t="s">
        <v>591</v>
      </c>
      <c r="V1780" t="str">
        <f t="shared" si="405"/>
        <v>Mone</v>
      </c>
      <c r="W1780">
        <f t="shared" si="406"/>
        <v>35.75</v>
      </c>
      <c r="X1780">
        <f t="shared" si="407"/>
        <v>5.07</v>
      </c>
      <c r="Y1780" t="str">
        <f t="shared" si="408"/>
        <v>No</v>
      </c>
      <c r="Z1780" t="str">
        <f t="shared" si="409"/>
        <v>No</v>
      </c>
      <c r="AA1780" t="str">
        <f t="shared" si="410"/>
        <v>No</v>
      </c>
      <c r="AB1780">
        <f t="shared" si="411"/>
        <v>0</v>
      </c>
      <c r="AC1780" t="str">
        <f t="shared" si="412"/>
        <v>No</v>
      </c>
      <c r="AD1780" t="str">
        <f t="shared" si="413"/>
        <v>Obesity</v>
      </c>
      <c r="AE1780" t="str">
        <f t="shared" si="414"/>
        <v>Normal</v>
      </c>
      <c r="AF1780" t="str">
        <f t="shared" si="415"/>
        <v>1-Jul-1994</v>
      </c>
      <c r="AG1780" s="18">
        <f>VLOOKUP($U1780,$A1779:$Q$2344,13,FALSE)</f>
        <v>17663.14</v>
      </c>
      <c r="AH1780" t="str">
        <f t="shared" si="416"/>
        <v>tier - 1</v>
      </c>
      <c r="AI1780" t="str">
        <f t="shared" si="417"/>
        <v>tier - 3</v>
      </c>
      <c r="AJ1780" t="str">
        <f t="shared" si="418"/>
        <v>R1013</v>
      </c>
      <c r="AK1780">
        <f t="shared" si="419"/>
        <v>28</v>
      </c>
    </row>
    <row r="1781" spans="1:37" ht="15.6" x14ac:dyDescent="0.3">
      <c r="A1781" s="1" t="s">
        <v>590</v>
      </c>
      <c r="B1781" t="s">
        <v>6279</v>
      </c>
      <c r="C1781">
        <v>29.92</v>
      </c>
      <c r="D1781">
        <v>10.97</v>
      </c>
      <c r="E1781" t="s">
        <v>2381</v>
      </c>
      <c r="F1781" t="s">
        <v>2380</v>
      </c>
      <c r="G1781" t="s">
        <v>2380</v>
      </c>
      <c r="H1781">
        <v>1</v>
      </c>
      <c r="I1781" t="s">
        <v>2380</v>
      </c>
      <c r="J1781" t="s">
        <v>8344</v>
      </c>
      <c r="K1781" t="s">
        <v>8348</v>
      </c>
      <c r="L1781" t="s">
        <v>9984</v>
      </c>
      <c r="M1781" s="15">
        <v>17748.509999999998</v>
      </c>
      <c r="N1781" t="s">
        <v>16</v>
      </c>
      <c r="O1781" t="s">
        <v>16</v>
      </c>
      <c r="P1781" t="s">
        <v>23</v>
      </c>
      <c r="Q1781">
        <v>19</v>
      </c>
      <c r="U1781" s="1" t="s">
        <v>590</v>
      </c>
      <c r="V1781" t="str">
        <f t="shared" si="405"/>
        <v>Powers</v>
      </c>
      <c r="W1781">
        <f t="shared" si="406"/>
        <v>29.92</v>
      </c>
      <c r="X1781">
        <f t="shared" si="407"/>
        <v>10.97</v>
      </c>
      <c r="Y1781" t="str">
        <f t="shared" si="408"/>
        <v>Yes</v>
      </c>
      <c r="Z1781" t="str">
        <f t="shared" si="409"/>
        <v>No</v>
      </c>
      <c r="AA1781" t="str">
        <f t="shared" si="410"/>
        <v>No</v>
      </c>
      <c r="AB1781">
        <f t="shared" si="411"/>
        <v>1</v>
      </c>
      <c r="AC1781" t="str">
        <f t="shared" si="412"/>
        <v>No</v>
      </c>
      <c r="AD1781" t="str">
        <f t="shared" si="413"/>
        <v>Obesity</v>
      </c>
      <c r="AE1781" t="str">
        <f t="shared" si="414"/>
        <v>Diabetes</v>
      </c>
      <c r="AF1781" t="str">
        <f t="shared" si="415"/>
        <v>14-Jul-2003</v>
      </c>
      <c r="AG1781" s="18">
        <f>VLOOKUP($U1781,$A1780:$Q$2344,13,FALSE)</f>
        <v>17748.509999999998</v>
      </c>
      <c r="AH1781" t="str">
        <f t="shared" si="416"/>
        <v>tier - 1</v>
      </c>
      <c r="AI1781" t="str">
        <f t="shared" si="417"/>
        <v>tier - 1</v>
      </c>
      <c r="AJ1781" t="str">
        <f t="shared" si="418"/>
        <v>R1012</v>
      </c>
      <c r="AK1781">
        <f t="shared" si="419"/>
        <v>19</v>
      </c>
    </row>
    <row r="1782" spans="1:37" ht="15.6" x14ac:dyDescent="0.3">
      <c r="A1782" s="1" t="s">
        <v>589</v>
      </c>
      <c r="B1782" t="s">
        <v>6280</v>
      </c>
      <c r="C1782">
        <v>26.2</v>
      </c>
      <c r="D1782">
        <v>10.93</v>
      </c>
      <c r="E1782" t="s">
        <v>2381</v>
      </c>
      <c r="F1782" t="s">
        <v>2380</v>
      </c>
      <c r="G1782" t="s">
        <v>2380</v>
      </c>
      <c r="H1782">
        <v>1</v>
      </c>
      <c r="I1782" t="s">
        <v>2380</v>
      </c>
      <c r="J1782" t="s">
        <v>8345</v>
      </c>
      <c r="K1782" t="s">
        <v>8348</v>
      </c>
      <c r="L1782" t="s">
        <v>9985</v>
      </c>
      <c r="M1782" s="15">
        <v>17777.73</v>
      </c>
      <c r="N1782" t="s">
        <v>16</v>
      </c>
      <c r="O1782" t="s">
        <v>12</v>
      </c>
      <c r="P1782" t="s">
        <v>23</v>
      </c>
      <c r="Q1782">
        <v>56</v>
      </c>
      <c r="U1782" s="1" t="s">
        <v>589</v>
      </c>
      <c r="V1782" t="str">
        <f t="shared" si="405"/>
        <v>Ulery</v>
      </c>
      <c r="W1782">
        <f t="shared" si="406"/>
        <v>26.2</v>
      </c>
      <c r="X1782">
        <f t="shared" si="407"/>
        <v>10.93</v>
      </c>
      <c r="Y1782" t="str">
        <f t="shared" si="408"/>
        <v>Yes</v>
      </c>
      <c r="Z1782" t="str">
        <f t="shared" si="409"/>
        <v>No</v>
      </c>
      <c r="AA1782" t="str">
        <f t="shared" si="410"/>
        <v>No</v>
      </c>
      <c r="AB1782">
        <f t="shared" si="411"/>
        <v>1</v>
      </c>
      <c r="AC1782" t="str">
        <f t="shared" si="412"/>
        <v>No</v>
      </c>
      <c r="AD1782" t="str">
        <f t="shared" si="413"/>
        <v>Over weight</v>
      </c>
      <c r="AE1782" t="str">
        <f t="shared" si="414"/>
        <v>Diabetes</v>
      </c>
      <c r="AF1782" t="str">
        <f t="shared" si="415"/>
        <v>21-Jun-1966</v>
      </c>
      <c r="AG1782" s="18">
        <f>VLOOKUP($U1782,$A1781:$Q$2344,13,FALSE)</f>
        <v>17777.73</v>
      </c>
      <c r="AH1782" t="str">
        <f t="shared" si="416"/>
        <v>tier - 1</v>
      </c>
      <c r="AI1782" t="str">
        <f t="shared" si="417"/>
        <v>tier - 3</v>
      </c>
      <c r="AJ1782" t="str">
        <f t="shared" si="418"/>
        <v>R1012</v>
      </c>
      <c r="AK1782">
        <f t="shared" si="419"/>
        <v>56</v>
      </c>
    </row>
    <row r="1783" spans="1:37" ht="15.6" x14ac:dyDescent="0.3">
      <c r="A1783" s="1" t="s">
        <v>588</v>
      </c>
      <c r="B1783" t="s">
        <v>6151</v>
      </c>
      <c r="C1783">
        <v>26.695</v>
      </c>
      <c r="D1783">
        <v>4.21</v>
      </c>
      <c r="E1783" t="s">
        <v>2381</v>
      </c>
      <c r="F1783" t="s">
        <v>2380</v>
      </c>
      <c r="G1783" t="s">
        <v>2381</v>
      </c>
      <c r="H1783">
        <v>1</v>
      </c>
      <c r="I1783" t="s">
        <v>2380</v>
      </c>
      <c r="J1783" t="s">
        <v>8345</v>
      </c>
      <c r="K1783" t="s">
        <v>8350</v>
      </c>
      <c r="L1783" t="s">
        <v>9046</v>
      </c>
      <c r="M1783" s="15">
        <v>17779.939999999999</v>
      </c>
      <c r="N1783" t="s">
        <v>16</v>
      </c>
      <c r="O1783" t="s">
        <v>11</v>
      </c>
      <c r="P1783" t="s">
        <v>23</v>
      </c>
      <c r="Q1783">
        <v>43</v>
      </c>
      <c r="U1783" s="1" t="s">
        <v>588</v>
      </c>
      <c r="V1783" t="str">
        <f t="shared" si="405"/>
        <v>Haines</v>
      </c>
      <c r="W1783">
        <f t="shared" si="406"/>
        <v>26.695</v>
      </c>
      <c r="X1783">
        <f t="shared" si="407"/>
        <v>4.21</v>
      </c>
      <c r="Y1783" t="str">
        <f t="shared" si="408"/>
        <v>Yes</v>
      </c>
      <c r="Z1783" t="str">
        <f t="shared" si="409"/>
        <v>No</v>
      </c>
      <c r="AA1783" t="str">
        <f t="shared" si="410"/>
        <v>Yes</v>
      </c>
      <c r="AB1783">
        <f t="shared" si="411"/>
        <v>1</v>
      </c>
      <c r="AC1783" t="str">
        <f t="shared" si="412"/>
        <v>No</v>
      </c>
      <c r="AD1783" t="str">
        <f t="shared" si="413"/>
        <v>Over weight</v>
      </c>
      <c r="AE1783" t="str">
        <f t="shared" si="414"/>
        <v>Normal</v>
      </c>
      <c r="AF1783" t="str">
        <f t="shared" si="415"/>
        <v>10-Oct-1979</v>
      </c>
      <c r="AG1783" s="18">
        <f>VLOOKUP($U1783,$A1782:$Q$2344,13,FALSE)</f>
        <v>17779.939999999999</v>
      </c>
      <c r="AH1783" t="str">
        <f t="shared" si="416"/>
        <v>tier - 1</v>
      </c>
      <c r="AI1783" t="str">
        <f t="shared" si="417"/>
        <v>tier - 2</v>
      </c>
      <c r="AJ1783" t="str">
        <f t="shared" si="418"/>
        <v>R1012</v>
      </c>
      <c r="AK1783">
        <f t="shared" si="419"/>
        <v>43</v>
      </c>
    </row>
    <row r="1784" spans="1:37" ht="15.6" x14ac:dyDescent="0.3">
      <c r="A1784" s="1" t="s">
        <v>587</v>
      </c>
      <c r="B1784" t="s">
        <v>4749</v>
      </c>
      <c r="C1784">
        <v>23.16</v>
      </c>
      <c r="D1784">
        <v>5.5</v>
      </c>
      <c r="E1784" t="s">
        <v>2380</v>
      </c>
      <c r="F1784" t="s">
        <v>2380</v>
      </c>
      <c r="G1784" t="s">
        <v>2380</v>
      </c>
      <c r="H1784">
        <v>0</v>
      </c>
      <c r="I1784" t="s">
        <v>2380</v>
      </c>
      <c r="J1784" t="s">
        <v>8346</v>
      </c>
      <c r="K1784" t="s">
        <v>8350</v>
      </c>
      <c r="L1784" t="s">
        <v>9986</v>
      </c>
      <c r="M1784" s="15">
        <v>17832.599999999999</v>
      </c>
      <c r="N1784" t="s">
        <v>16</v>
      </c>
      <c r="O1784" t="s">
        <v>11</v>
      </c>
      <c r="P1784" t="s">
        <v>23</v>
      </c>
      <c r="Q1784">
        <v>59</v>
      </c>
      <c r="U1784" s="1" t="s">
        <v>587</v>
      </c>
      <c r="V1784" t="str">
        <f t="shared" si="405"/>
        <v>Airoldi</v>
      </c>
      <c r="W1784">
        <f t="shared" si="406"/>
        <v>23.16</v>
      </c>
      <c r="X1784">
        <f t="shared" si="407"/>
        <v>5.5</v>
      </c>
      <c r="Y1784" t="str">
        <f t="shared" si="408"/>
        <v>No</v>
      </c>
      <c r="Z1784" t="str">
        <f t="shared" si="409"/>
        <v>No</v>
      </c>
      <c r="AA1784" t="str">
        <f t="shared" si="410"/>
        <v>No</v>
      </c>
      <c r="AB1784">
        <f t="shared" si="411"/>
        <v>0</v>
      </c>
      <c r="AC1784" t="str">
        <f t="shared" si="412"/>
        <v>No</v>
      </c>
      <c r="AD1784" t="str">
        <f t="shared" si="413"/>
        <v>Normal weight</v>
      </c>
      <c r="AE1784" t="str">
        <f t="shared" si="414"/>
        <v>Normal</v>
      </c>
      <c r="AF1784" t="str">
        <f t="shared" si="415"/>
        <v>8-Dec-1963</v>
      </c>
      <c r="AG1784" s="18">
        <f>VLOOKUP($U1784,$A1783:$Q$2344,13,FALSE)</f>
        <v>17832.599999999999</v>
      </c>
      <c r="AH1784" t="str">
        <f t="shared" si="416"/>
        <v>tier - 1</v>
      </c>
      <c r="AI1784" t="str">
        <f t="shared" si="417"/>
        <v>tier - 2</v>
      </c>
      <c r="AJ1784" t="str">
        <f t="shared" si="418"/>
        <v>R1012</v>
      </c>
      <c r="AK1784">
        <f t="shared" si="419"/>
        <v>59</v>
      </c>
    </row>
    <row r="1785" spans="1:37" ht="15.6" x14ac:dyDescent="0.3">
      <c r="A1785" s="1" t="s">
        <v>586</v>
      </c>
      <c r="B1785" t="s">
        <v>5297</v>
      </c>
      <c r="C1785">
        <v>32.585000000000001</v>
      </c>
      <c r="D1785">
        <v>4.93</v>
      </c>
      <c r="E1785" t="s">
        <v>2381</v>
      </c>
      <c r="F1785" t="s">
        <v>2380</v>
      </c>
      <c r="G1785" t="s">
        <v>2380</v>
      </c>
      <c r="H1785">
        <v>1</v>
      </c>
      <c r="I1785" t="s">
        <v>2380</v>
      </c>
      <c r="J1785" t="s">
        <v>8344</v>
      </c>
      <c r="K1785" t="s">
        <v>8350</v>
      </c>
      <c r="L1785" t="s">
        <v>9029</v>
      </c>
      <c r="M1785" s="15">
        <v>17862.919999999998</v>
      </c>
      <c r="N1785" t="s">
        <v>16</v>
      </c>
      <c r="O1785" t="s">
        <v>11</v>
      </c>
      <c r="P1785" t="s">
        <v>23</v>
      </c>
      <c r="Q1785">
        <v>46</v>
      </c>
      <c r="U1785" s="1" t="s">
        <v>586</v>
      </c>
      <c r="V1785" t="str">
        <f t="shared" si="405"/>
        <v>Mattis</v>
      </c>
      <c r="W1785">
        <f t="shared" si="406"/>
        <v>32.585000000000001</v>
      </c>
      <c r="X1785">
        <f t="shared" si="407"/>
        <v>4.93</v>
      </c>
      <c r="Y1785" t="str">
        <f t="shared" si="408"/>
        <v>Yes</v>
      </c>
      <c r="Z1785" t="str">
        <f t="shared" si="409"/>
        <v>No</v>
      </c>
      <c r="AA1785" t="str">
        <f t="shared" si="410"/>
        <v>No</v>
      </c>
      <c r="AB1785">
        <f t="shared" si="411"/>
        <v>1</v>
      </c>
      <c r="AC1785" t="str">
        <f t="shared" si="412"/>
        <v>No</v>
      </c>
      <c r="AD1785" t="str">
        <f t="shared" si="413"/>
        <v>Obesity</v>
      </c>
      <c r="AE1785" t="str">
        <f t="shared" si="414"/>
        <v>Normal</v>
      </c>
      <c r="AF1785" t="str">
        <f t="shared" si="415"/>
        <v>12-Dec-1976</v>
      </c>
      <c r="AG1785" s="18">
        <f>VLOOKUP($U1785,$A1784:$Q$2344,13,FALSE)</f>
        <v>17862.919999999998</v>
      </c>
      <c r="AH1785" t="str">
        <f t="shared" si="416"/>
        <v>tier - 1</v>
      </c>
      <c r="AI1785" t="str">
        <f t="shared" si="417"/>
        <v>tier - 2</v>
      </c>
      <c r="AJ1785" t="str">
        <f t="shared" si="418"/>
        <v>R1012</v>
      </c>
      <c r="AK1785">
        <f t="shared" si="419"/>
        <v>46</v>
      </c>
    </row>
    <row r="1786" spans="1:37" ht="15.6" x14ac:dyDescent="0.3">
      <c r="A1786" s="1" t="s">
        <v>585</v>
      </c>
      <c r="B1786" t="s">
        <v>6281</v>
      </c>
      <c r="C1786">
        <v>33.97</v>
      </c>
      <c r="D1786">
        <v>5.6</v>
      </c>
      <c r="E1786" t="s">
        <v>2381</v>
      </c>
      <c r="F1786" t="s">
        <v>2380</v>
      </c>
      <c r="G1786" t="s">
        <v>2380</v>
      </c>
      <c r="H1786">
        <v>0</v>
      </c>
      <c r="I1786" t="s">
        <v>2380</v>
      </c>
      <c r="J1786" t="s">
        <v>8344</v>
      </c>
      <c r="K1786" t="s">
        <v>8350</v>
      </c>
      <c r="L1786" t="s">
        <v>8603</v>
      </c>
      <c r="M1786" s="15">
        <v>17878.900000000001</v>
      </c>
      <c r="N1786" t="s">
        <v>16</v>
      </c>
      <c r="O1786" t="s">
        <v>11</v>
      </c>
      <c r="P1786" t="s">
        <v>247</v>
      </c>
      <c r="Q1786">
        <v>25</v>
      </c>
      <c r="U1786" s="1" t="s">
        <v>585</v>
      </c>
      <c r="V1786" t="str">
        <f t="shared" si="405"/>
        <v>Cho</v>
      </c>
      <c r="W1786">
        <f t="shared" si="406"/>
        <v>33.97</v>
      </c>
      <c r="X1786">
        <f t="shared" si="407"/>
        <v>5.6</v>
      </c>
      <c r="Y1786" t="str">
        <f t="shared" si="408"/>
        <v>Yes</v>
      </c>
      <c r="Z1786" t="str">
        <f t="shared" si="409"/>
        <v>No</v>
      </c>
      <c r="AA1786" t="str">
        <f t="shared" si="410"/>
        <v>No</v>
      </c>
      <c r="AB1786">
        <f t="shared" si="411"/>
        <v>0</v>
      </c>
      <c r="AC1786" t="str">
        <f t="shared" si="412"/>
        <v>No</v>
      </c>
      <c r="AD1786" t="str">
        <f t="shared" si="413"/>
        <v>Obesity</v>
      </c>
      <c r="AE1786" t="str">
        <f t="shared" si="414"/>
        <v>Normal</v>
      </c>
      <c r="AF1786" t="str">
        <f t="shared" si="415"/>
        <v>26-Aug-1997</v>
      </c>
      <c r="AG1786" s="18">
        <f>VLOOKUP($U1786,$A1785:$Q$2344,13,FALSE)</f>
        <v>17878.900000000001</v>
      </c>
      <c r="AH1786" t="str">
        <f t="shared" si="416"/>
        <v>tier - 1</v>
      </c>
      <c r="AI1786" t="str">
        <f t="shared" si="417"/>
        <v>tier - 2</v>
      </c>
      <c r="AJ1786" t="str">
        <f t="shared" si="418"/>
        <v>R1024</v>
      </c>
      <c r="AK1786">
        <f t="shared" si="419"/>
        <v>25</v>
      </c>
    </row>
    <row r="1787" spans="1:37" ht="15.6" x14ac:dyDescent="0.3">
      <c r="A1787" s="1" t="s">
        <v>584</v>
      </c>
      <c r="B1787" t="s">
        <v>6282</v>
      </c>
      <c r="C1787">
        <v>16.57</v>
      </c>
      <c r="D1787">
        <v>9.99</v>
      </c>
      <c r="E1787" t="s">
        <v>2380</v>
      </c>
      <c r="F1787" t="s">
        <v>2380</v>
      </c>
      <c r="G1787" t="s">
        <v>2380</v>
      </c>
      <c r="H1787">
        <v>0</v>
      </c>
      <c r="I1787" t="s">
        <v>2380</v>
      </c>
      <c r="J1787" t="s">
        <v>8347</v>
      </c>
      <c r="K1787" t="s">
        <v>8348</v>
      </c>
      <c r="L1787" t="s">
        <v>9987</v>
      </c>
      <c r="M1787" s="15">
        <v>17882.669999999998</v>
      </c>
      <c r="N1787" t="s">
        <v>16</v>
      </c>
      <c r="O1787" t="s">
        <v>12</v>
      </c>
      <c r="P1787" t="s">
        <v>23</v>
      </c>
      <c r="Q1787">
        <v>43</v>
      </c>
      <c r="U1787" s="1" t="s">
        <v>584</v>
      </c>
      <c r="V1787" t="str">
        <f t="shared" si="405"/>
        <v>Reumann</v>
      </c>
      <c r="W1787">
        <f t="shared" si="406"/>
        <v>16.57</v>
      </c>
      <c r="X1787">
        <f t="shared" si="407"/>
        <v>9.99</v>
      </c>
      <c r="Y1787" t="str">
        <f t="shared" si="408"/>
        <v>No</v>
      </c>
      <c r="Z1787" t="str">
        <f t="shared" si="409"/>
        <v>No</v>
      </c>
      <c r="AA1787" t="str">
        <f t="shared" si="410"/>
        <v>No</v>
      </c>
      <c r="AB1787">
        <f t="shared" si="411"/>
        <v>0</v>
      </c>
      <c r="AC1787" t="str">
        <f t="shared" si="412"/>
        <v>No</v>
      </c>
      <c r="AD1787" t="str">
        <f t="shared" si="413"/>
        <v>Underweight</v>
      </c>
      <c r="AE1787" t="str">
        <f t="shared" si="414"/>
        <v>Diabetes</v>
      </c>
      <c r="AF1787" t="str">
        <f t="shared" si="415"/>
        <v>12-Nov-1979</v>
      </c>
      <c r="AG1787" s="18">
        <f>VLOOKUP($U1787,$A1786:$Q$2344,13,FALSE)</f>
        <v>17882.669999999998</v>
      </c>
      <c r="AH1787" t="str">
        <f t="shared" si="416"/>
        <v>tier - 1</v>
      </c>
      <c r="AI1787" t="str">
        <f t="shared" si="417"/>
        <v>tier - 3</v>
      </c>
      <c r="AJ1787" t="str">
        <f t="shared" si="418"/>
        <v>R1012</v>
      </c>
      <c r="AK1787">
        <f t="shared" si="419"/>
        <v>43</v>
      </c>
    </row>
    <row r="1788" spans="1:37" ht="15.6" x14ac:dyDescent="0.3">
      <c r="A1788" s="1" t="s">
        <v>583</v>
      </c>
      <c r="B1788" t="s">
        <v>6283</v>
      </c>
      <c r="C1788">
        <v>17.55</v>
      </c>
      <c r="D1788">
        <v>5.93</v>
      </c>
      <c r="E1788" t="s">
        <v>2380</v>
      </c>
      <c r="F1788" t="s">
        <v>2380</v>
      </c>
      <c r="G1788" t="s">
        <v>2381</v>
      </c>
      <c r="H1788">
        <v>1</v>
      </c>
      <c r="I1788" t="s">
        <v>2380</v>
      </c>
      <c r="J1788" t="s">
        <v>8347</v>
      </c>
      <c r="K1788" t="s">
        <v>8349</v>
      </c>
      <c r="L1788" t="s">
        <v>9988</v>
      </c>
      <c r="M1788" s="15">
        <v>17904.53</v>
      </c>
      <c r="N1788" t="s">
        <v>16</v>
      </c>
      <c r="O1788" t="s">
        <v>11</v>
      </c>
      <c r="P1788" t="s">
        <v>356</v>
      </c>
      <c r="Q1788">
        <v>33</v>
      </c>
      <c r="U1788" s="1" t="s">
        <v>583</v>
      </c>
      <c r="V1788" t="str">
        <f t="shared" si="405"/>
        <v>Cooper</v>
      </c>
      <c r="W1788">
        <f t="shared" si="406"/>
        <v>17.55</v>
      </c>
      <c r="X1788">
        <f t="shared" si="407"/>
        <v>5.93</v>
      </c>
      <c r="Y1788" t="str">
        <f t="shared" si="408"/>
        <v>No</v>
      </c>
      <c r="Z1788" t="str">
        <f t="shared" si="409"/>
        <v>No</v>
      </c>
      <c r="AA1788" t="str">
        <f t="shared" si="410"/>
        <v>Yes</v>
      </c>
      <c r="AB1788">
        <f t="shared" si="411"/>
        <v>1</v>
      </c>
      <c r="AC1788" t="str">
        <f t="shared" si="412"/>
        <v>No</v>
      </c>
      <c r="AD1788" t="str">
        <f t="shared" si="413"/>
        <v>Underweight</v>
      </c>
      <c r="AE1788" t="str">
        <f t="shared" si="414"/>
        <v>Prediabetes</v>
      </c>
      <c r="AF1788" t="str">
        <f t="shared" si="415"/>
        <v>4-Dec-1989</v>
      </c>
      <c r="AG1788" s="18">
        <f>VLOOKUP($U1788,$A1787:$Q$2344,13,FALSE)</f>
        <v>17904.53</v>
      </c>
      <c r="AH1788" t="str">
        <f t="shared" si="416"/>
        <v>tier - 1</v>
      </c>
      <c r="AI1788" t="str">
        <f t="shared" si="417"/>
        <v>tier - 2</v>
      </c>
      <c r="AJ1788" t="str">
        <f t="shared" si="418"/>
        <v>R1017</v>
      </c>
      <c r="AK1788">
        <f t="shared" si="419"/>
        <v>33</v>
      </c>
    </row>
    <row r="1789" spans="1:37" ht="15.6" x14ac:dyDescent="0.3">
      <c r="A1789" s="1" t="s">
        <v>582</v>
      </c>
      <c r="B1789" t="s">
        <v>5766</v>
      </c>
      <c r="C1789">
        <v>29.41</v>
      </c>
      <c r="D1789">
        <v>6.29</v>
      </c>
      <c r="E1789" t="s">
        <v>2381</v>
      </c>
      <c r="F1789" t="s">
        <v>2380</v>
      </c>
      <c r="G1789" t="s">
        <v>2380</v>
      </c>
      <c r="H1789">
        <v>1</v>
      </c>
      <c r="I1789" t="s">
        <v>2380</v>
      </c>
      <c r="J1789" t="s">
        <v>8345</v>
      </c>
      <c r="K1789" t="s">
        <v>8349</v>
      </c>
      <c r="L1789" t="s">
        <v>9989</v>
      </c>
      <c r="M1789" s="15">
        <v>17929.3</v>
      </c>
      <c r="N1789" t="s">
        <v>16</v>
      </c>
      <c r="O1789" t="s">
        <v>11</v>
      </c>
      <c r="P1789" t="s">
        <v>13</v>
      </c>
      <c r="Q1789">
        <v>45</v>
      </c>
      <c r="U1789" s="1" t="s">
        <v>582</v>
      </c>
      <c r="V1789" t="str">
        <f t="shared" si="405"/>
        <v>Kennedy</v>
      </c>
      <c r="W1789">
        <f t="shared" si="406"/>
        <v>29.41</v>
      </c>
      <c r="X1789">
        <f t="shared" si="407"/>
        <v>6.29</v>
      </c>
      <c r="Y1789" t="str">
        <f t="shared" si="408"/>
        <v>Yes</v>
      </c>
      <c r="Z1789" t="str">
        <f t="shared" si="409"/>
        <v>No</v>
      </c>
      <c r="AA1789" t="str">
        <f t="shared" si="410"/>
        <v>No</v>
      </c>
      <c r="AB1789">
        <f t="shared" si="411"/>
        <v>1</v>
      </c>
      <c r="AC1789" t="str">
        <f t="shared" si="412"/>
        <v>No</v>
      </c>
      <c r="AD1789" t="str">
        <f t="shared" si="413"/>
        <v>Over weight</v>
      </c>
      <c r="AE1789" t="str">
        <f t="shared" si="414"/>
        <v>Prediabetes</v>
      </c>
      <c r="AF1789" t="str">
        <f t="shared" si="415"/>
        <v>17-Oct-1977</v>
      </c>
      <c r="AG1789" s="18">
        <f>VLOOKUP($U1789,$A1788:$Q$2344,13,FALSE)</f>
        <v>17929.3</v>
      </c>
      <c r="AH1789" t="str">
        <f t="shared" si="416"/>
        <v>tier - 1</v>
      </c>
      <c r="AI1789" t="str">
        <f t="shared" si="417"/>
        <v>tier - 2</v>
      </c>
      <c r="AJ1789" t="str">
        <f t="shared" si="418"/>
        <v>R1013</v>
      </c>
      <c r="AK1789">
        <f t="shared" si="419"/>
        <v>45</v>
      </c>
    </row>
    <row r="1790" spans="1:37" ht="15.6" x14ac:dyDescent="0.3">
      <c r="A1790" s="1" t="s">
        <v>581</v>
      </c>
      <c r="B1790" t="s">
        <v>6284</v>
      </c>
      <c r="C1790">
        <v>17.91</v>
      </c>
      <c r="D1790">
        <v>5.65</v>
      </c>
      <c r="E1790" t="s">
        <v>2380</v>
      </c>
      <c r="F1790" t="s">
        <v>2380</v>
      </c>
      <c r="G1790" t="s">
        <v>2380</v>
      </c>
      <c r="H1790">
        <v>1</v>
      </c>
      <c r="I1790" t="s">
        <v>2380</v>
      </c>
      <c r="J1790" t="s">
        <v>8347</v>
      </c>
      <c r="K1790" t="s">
        <v>8350</v>
      </c>
      <c r="L1790" t="s">
        <v>9990</v>
      </c>
      <c r="M1790" s="15">
        <v>17942.11</v>
      </c>
      <c r="N1790" t="s">
        <v>16</v>
      </c>
      <c r="O1790" t="s">
        <v>11</v>
      </c>
      <c r="P1790" t="s">
        <v>42</v>
      </c>
      <c r="Q1790">
        <v>21</v>
      </c>
      <c r="U1790" s="1" t="s">
        <v>581</v>
      </c>
      <c r="V1790" t="str">
        <f t="shared" si="405"/>
        <v>Cichon</v>
      </c>
      <c r="W1790">
        <f t="shared" si="406"/>
        <v>17.91</v>
      </c>
      <c r="X1790">
        <f t="shared" si="407"/>
        <v>5.65</v>
      </c>
      <c r="Y1790" t="str">
        <f t="shared" si="408"/>
        <v>No</v>
      </c>
      <c r="Z1790" t="str">
        <f t="shared" si="409"/>
        <v>No</v>
      </c>
      <c r="AA1790" t="str">
        <f t="shared" si="410"/>
        <v>No</v>
      </c>
      <c r="AB1790">
        <f t="shared" si="411"/>
        <v>1</v>
      </c>
      <c r="AC1790" t="str">
        <f t="shared" si="412"/>
        <v>No</v>
      </c>
      <c r="AD1790" t="str">
        <f t="shared" si="413"/>
        <v>Underweight</v>
      </c>
      <c r="AE1790" t="str">
        <f t="shared" si="414"/>
        <v>Normal</v>
      </c>
      <c r="AF1790" t="str">
        <f t="shared" si="415"/>
        <v>28-Sep-2001</v>
      </c>
      <c r="AG1790" s="18">
        <f>VLOOKUP($U1790,$A1789:$Q$2344,13,FALSE)</f>
        <v>17942.11</v>
      </c>
      <c r="AH1790" t="str">
        <f t="shared" si="416"/>
        <v>tier - 1</v>
      </c>
      <c r="AI1790" t="str">
        <f t="shared" si="417"/>
        <v>tier - 2</v>
      </c>
      <c r="AJ1790" t="str">
        <f t="shared" si="418"/>
        <v>R1011</v>
      </c>
      <c r="AK1790">
        <f t="shared" si="419"/>
        <v>21</v>
      </c>
    </row>
    <row r="1791" spans="1:37" ht="15.6" x14ac:dyDescent="0.3">
      <c r="A1791" s="1" t="s">
        <v>580</v>
      </c>
      <c r="B1791" t="s">
        <v>6285</v>
      </c>
      <c r="C1791">
        <v>31.57</v>
      </c>
      <c r="D1791">
        <v>6.15</v>
      </c>
      <c r="E1791" t="s">
        <v>2380</v>
      </c>
      <c r="F1791" t="s">
        <v>2380</v>
      </c>
      <c r="G1791" t="s">
        <v>2380</v>
      </c>
      <c r="H1791">
        <v>1</v>
      </c>
      <c r="I1791" t="s">
        <v>2380</v>
      </c>
      <c r="J1791" t="s">
        <v>8344</v>
      </c>
      <c r="K1791" t="s">
        <v>8349</v>
      </c>
      <c r="L1791" t="s">
        <v>9450</v>
      </c>
      <c r="M1791" s="15">
        <v>18031.16</v>
      </c>
      <c r="N1791" t="s">
        <v>16</v>
      </c>
      <c r="O1791" t="s">
        <v>12</v>
      </c>
      <c r="P1791" t="s">
        <v>249</v>
      </c>
      <c r="Q1791">
        <v>47</v>
      </c>
      <c r="U1791" s="1" t="s">
        <v>580</v>
      </c>
      <c r="V1791" t="str">
        <f t="shared" si="405"/>
        <v>Maroevic</v>
      </c>
      <c r="W1791">
        <f t="shared" si="406"/>
        <v>31.57</v>
      </c>
      <c r="X1791">
        <f t="shared" si="407"/>
        <v>6.15</v>
      </c>
      <c r="Y1791" t="str">
        <f t="shared" si="408"/>
        <v>No</v>
      </c>
      <c r="Z1791" t="str">
        <f t="shared" si="409"/>
        <v>No</v>
      </c>
      <c r="AA1791" t="str">
        <f t="shared" si="410"/>
        <v>No</v>
      </c>
      <c r="AB1791">
        <f t="shared" si="411"/>
        <v>1</v>
      </c>
      <c r="AC1791" t="str">
        <f t="shared" si="412"/>
        <v>No</v>
      </c>
      <c r="AD1791" t="str">
        <f t="shared" si="413"/>
        <v>Obesity</v>
      </c>
      <c r="AE1791" t="str">
        <f t="shared" si="414"/>
        <v>Prediabetes</v>
      </c>
      <c r="AF1791" t="str">
        <f t="shared" si="415"/>
        <v>27-Jun-1975</v>
      </c>
      <c r="AG1791" s="18">
        <f>VLOOKUP($U1791,$A1790:$Q$2344,13,FALSE)</f>
        <v>18031.16</v>
      </c>
      <c r="AH1791" t="str">
        <f t="shared" si="416"/>
        <v>tier - 1</v>
      </c>
      <c r="AI1791" t="str">
        <f t="shared" si="417"/>
        <v>tier - 3</v>
      </c>
      <c r="AJ1791" t="str">
        <f t="shared" si="418"/>
        <v>R1023</v>
      </c>
      <c r="AK1791">
        <f t="shared" si="419"/>
        <v>47</v>
      </c>
    </row>
    <row r="1792" spans="1:37" ht="15.6" x14ac:dyDescent="0.3">
      <c r="A1792" s="1" t="s">
        <v>579</v>
      </c>
      <c r="B1792" t="s">
        <v>5036</v>
      </c>
      <c r="C1792">
        <v>33.18</v>
      </c>
      <c r="D1792">
        <v>5.22</v>
      </c>
      <c r="E1792" t="s">
        <v>2380</v>
      </c>
      <c r="F1792" t="s">
        <v>2381</v>
      </c>
      <c r="G1792" t="s">
        <v>2380</v>
      </c>
      <c r="H1792">
        <v>1</v>
      </c>
      <c r="I1792" t="s">
        <v>2380</v>
      </c>
      <c r="J1792" t="s">
        <v>8344</v>
      </c>
      <c r="K1792" t="s">
        <v>8350</v>
      </c>
      <c r="L1792" t="s">
        <v>9991</v>
      </c>
      <c r="M1792" s="15">
        <v>18031.189999999999</v>
      </c>
      <c r="N1792" t="s">
        <v>16</v>
      </c>
      <c r="O1792" t="s">
        <v>11</v>
      </c>
      <c r="P1792" t="s">
        <v>23</v>
      </c>
      <c r="Q1792">
        <v>57</v>
      </c>
      <c r="U1792" s="1" t="s">
        <v>579</v>
      </c>
      <c r="V1792" t="str">
        <f t="shared" si="405"/>
        <v>Martin</v>
      </c>
      <c r="W1792">
        <f t="shared" si="406"/>
        <v>33.18</v>
      </c>
      <c r="X1792">
        <f t="shared" si="407"/>
        <v>5.22</v>
      </c>
      <c r="Y1792" t="str">
        <f t="shared" si="408"/>
        <v>No</v>
      </c>
      <c r="Z1792" t="str">
        <f t="shared" si="409"/>
        <v>Yes</v>
      </c>
      <c r="AA1792" t="str">
        <f t="shared" si="410"/>
        <v>No</v>
      </c>
      <c r="AB1792">
        <f t="shared" si="411"/>
        <v>1</v>
      </c>
      <c r="AC1792" t="str">
        <f t="shared" si="412"/>
        <v>No</v>
      </c>
      <c r="AD1792" t="str">
        <f t="shared" si="413"/>
        <v>Obesity</v>
      </c>
      <c r="AE1792" t="str">
        <f t="shared" si="414"/>
        <v>Normal</v>
      </c>
      <c r="AF1792" t="str">
        <f t="shared" si="415"/>
        <v>17-Oct-1965</v>
      </c>
      <c r="AG1792" s="18">
        <f>VLOOKUP($U1792,$A1791:$Q$2344,13,FALSE)</f>
        <v>18031.189999999999</v>
      </c>
      <c r="AH1792" t="str">
        <f t="shared" si="416"/>
        <v>tier - 1</v>
      </c>
      <c r="AI1792" t="str">
        <f t="shared" si="417"/>
        <v>tier - 2</v>
      </c>
      <c r="AJ1792" t="str">
        <f t="shared" si="418"/>
        <v>R1012</v>
      </c>
      <c r="AK1792">
        <f t="shared" si="419"/>
        <v>57</v>
      </c>
    </row>
    <row r="1793" spans="1:37" ht="15.6" x14ac:dyDescent="0.3">
      <c r="A1793" s="1" t="s">
        <v>578</v>
      </c>
      <c r="B1793" t="s">
        <v>6286</v>
      </c>
      <c r="C1793">
        <v>37</v>
      </c>
      <c r="D1793">
        <v>11.66</v>
      </c>
      <c r="E1793" t="s">
        <v>2380</v>
      </c>
      <c r="F1793" t="s">
        <v>2380</v>
      </c>
      <c r="G1793" t="s">
        <v>2380</v>
      </c>
      <c r="H1793">
        <v>0</v>
      </c>
      <c r="I1793" t="s">
        <v>2380</v>
      </c>
      <c r="J1793" t="s">
        <v>8344</v>
      </c>
      <c r="K1793" t="s">
        <v>8348</v>
      </c>
      <c r="L1793" t="s">
        <v>9992</v>
      </c>
      <c r="M1793" s="15">
        <v>18033.97</v>
      </c>
      <c r="N1793" t="s">
        <v>16</v>
      </c>
      <c r="O1793" t="s">
        <v>16</v>
      </c>
      <c r="P1793" t="s">
        <v>23</v>
      </c>
      <c r="Q1793">
        <v>23</v>
      </c>
      <c r="U1793" s="1" t="s">
        <v>578</v>
      </c>
      <c r="V1793" t="str">
        <f t="shared" si="405"/>
        <v>Schulz</v>
      </c>
      <c r="W1793">
        <f t="shared" si="406"/>
        <v>37</v>
      </c>
      <c r="X1793">
        <f t="shared" si="407"/>
        <v>11.66</v>
      </c>
      <c r="Y1793" t="str">
        <f t="shared" si="408"/>
        <v>No</v>
      </c>
      <c r="Z1793" t="str">
        <f t="shared" si="409"/>
        <v>No</v>
      </c>
      <c r="AA1793" t="str">
        <f t="shared" si="410"/>
        <v>No</v>
      </c>
      <c r="AB1793">
        <f t="shared" si="411"/>
        <v>0</v>
      </c>
      <c r="AC1793" t="str">
        <f t="shared" si="412"/>
        <v>No</v>
      </c>
      <c r="AD1793" t="str">
        <f t="shared" si="413"/>
        <v>Obesity</v>
      </c>
      <c r="AE1793" t="str">
        <f t="shared" si="414"/>
        <v>Diabetes</v>
      </c>
      <c r="AF1793" t="str">
        <f t="shared" si="415"/>
        <v>24-Oct-1999</v>
      </c>
      <c r="AG1793" s="18">
        <f>VLOOKUP($U1793,$A1792:$Q$2344,13,FALSE)</f>
        <v>18033.97</v>
      </c>
      <c r="AH1793" t="str">
        <f t="shared" si="416"/>
        <v>tier - 1</v>
      </c>
      <c r="AI1793" t="str">
        <f t="shared" si="417"/>
        <v>tier - 1</v>
      </c>
      <c r="AJ1793" t="str">
        <f t="shared" si="418"/>
        <v>R1012</v>
      </c>
      <c r="AK1793">
        <f t="shared" si="419"/>
        <v>23</v>
      </c>
    </row>
    <row r="1794" spans="1:37" ht="15.6" x14ac:dyDescent="0.3">
      <c r="A1794" s="1" t="s">
        <v>577</v>
      </c>
      <c r="B1794" t="s">
        <v>6287</v>
      </c>
      <c r="C1794">
        <v>18.905000000000001</v>
      </c>
      <c r="D1794">
        <v>4.91</v>
      </c>
      <c r="E1794" t="s">
        <v>2381</v>
      </c>
      <c r="F1794" t="s">
        <v>2380</v>
      </c>
      <c r="G1794" t="s">
        <v>2380</v>
      </c>
      <c r="H1794">
        <v>1</v>
      </c>
      <c r="I1794" t="s">
        <v>2380</v>
      </c>
      <c r="J1794" t="s">
        <v>8346</v>
      </c>
      <c r="K1794" t="s">
        <v>8350</v>
      </c>
      <c r="L1794" t="s">
        <v>9993</v>
      </c>
      <c r="M1794" s="15">
        <v>18157.88</v>
      </c>
      <c r="N1794" t="s">
        <v>16</v>
      </c>
      <c r="O1794" t="s">
        <v>16</v>
      </c>
      <c r="P1794" t="s">
        <v>23</v>
      </c>
      <c r="Q1794">
        <v>29</v>
      </c>
      <c r="U1794" s="1" t="s">
        <v>577</v>
      </c>
      <c r="V1794" t="str">
        <f t="shared" si="405"/>
        <v>Capriolo</v>
      </c>
      <c r="W1794">
        <f t="shared" si="406"/>
        <v>18.905000000000001</v>
      </c>
      <c r="X1794">
        <f t="shared" si="407"/>
        <v>4.91</v>
      </c>
      <c r="Y1794" t="str">
        <f t="shared" si="408"/>
        <v>Yes</v>
      </c>
      <c r="Z1794" t="str">
        <f t="shared" si="409"/>
        <v>No</v>
      </c>
      <c r="AA1794" t="str">
        <f t="shared" si="410"/>
        <v>No</v>
      </c>
      <c r="AB1794">
        <f t="shared" si="411"/>
        <v>1</v>
      </c>
      <c r="AC1794" t="str">
        <f t="shared" si="412"/>
        <v>No</v>
      </c>
      <c r="AD1794" t="str">
        <f t="shared" si="413"/>
        <v>Normal weight</v>
      </c>
      <c r="AE1794" t="str">
        <f t="shared" si="414"/>
        <v>Normal</v>
      </c>
      <c r="AF1794" t="str">
        <f t="shared" si="415"/>
        <v>12-Jul-1993</v>
      </c>
      <c r="AG1794" s="18">
        <f>VLOOKUP($U1794,$A1793:$Q$2344,13,FALSE)</f>
        <v>18157.88</v>
      </c>
      <c r="AH1794" t="str">
        <f t="shared" si="416"/>
        <v>tier - 1</v>
      </c>
      <c r="AI1794" t="str">
        <f t="shared" si="417"/>
        <v>tier - 1</v>
      </c>
      <c r="AJ1794" t="str">
        <f t="shared" si="418"/>
        <v>R1012</v>
      </c>
      <c r="AK1794">
        <f t="shared" si="419"/>
        <v>29</v>
      </c>
    </row>
    <row r="1795" spans="1:37" ht="15.6" x14ac:dyDescent="0.3">
      <c r="A1795" s="1" t="s">
        <v>576</v>
      </c>
      <c r="B1795" t="s">
        <v>6288</v>
      </c>
      <c r="C1795">
        <v>20.03</v>
      </c>
      <c r="D1795">
        <v>9.25</v>
      </c>
      <c r="E1795" t="s">
        <v>2381</v>
      </c>
      <c r="F1795" t="s">
        <v>2380</v>
      </c>
      <c r="G1795" t="s">
        <v>2380</v>
      </c>
      <c r="H1795">
        <v>0</v>
      </c>
      <c r="I1795" t="s">
        <v>2380</v>
      </c>
      <c r="J1795" t="s">
        <v>8346</v>
      </c>
      <c r="K1795" t="s">
        <v>8348</v>
      </c>
      <c r="L1795" t="s">
        <v>9994</v>
      </c>
      <c r="M1795" s="15">
        <v>18208.34</v>
      </c>
      <c r="N1795" t="s">
        <v>16</v>
      </c>
      <c r="O1795" t="s">
        <v>11</v>
      </c>
      <c r="P1795" t="s">
        <v>535</v>
      </c>
      <c r="Q1795">
        <v>59</v>
      </c>
      <c r="U1795" s="1" t="s">
        <v>576</v>
      </c>
      <c r="V1795" t="str">
        <f t="shared" ref="V1795:V1858" si="420">VLOOKUP($U1795,$A1794:$Q4137,2,FALSE)</f>
        <v>Borleis</v>
      </c>
      <c r="W1795">
        <f t="shared" ref="W1795:W1858" si="421">VLOOKUP($U1795,$A1794:$Q4137,3,FALSE)</f>
        <v>20.03</v>
      </c>
      <c r="X1795">
        <f t="shared" ref="X1795:X1858" si="422">VLOOKUP($U1795,$A1794:$Q4137,4,FALSE)</f>
        <v>9.25</v>
      </c>
      <c r="Y1795" t="str">
        <f t="shared" ref="Y1795:Y1858" si="423">VLOOKUP($U1795,$A1794:$Q4137,5,FALSE)</f>
        <v>Yes</v>
      </c>
      <c r="Z1795" t="str">
        <f t="shared" ref="Z1795:Z1858" si="424">VLOOKUP($U1795,$A1794:$Q4137,6,FALSE)</f>
        <v>No</v>
      </c>
      <c r="AA1795" t="str">
        <f t="shared" ref="AA1795:AA1858" si="425">VLOOKUP($U1795,$A1794:$Q4137,7,FALSE)</f>
        <v>No</v>
      </c>
      <c r="AB1795">
        <f t="shared" ref="AB1795:AB1858" si="426">VLOOKUP($U1795,$A1794:$Q4137,8,FALSE)</f>
        <v>0</v>
      </c>
      <c r="AC1795" t="str">
        <f t="shared" ref="AC1795:AC1858" si="427">VLOOKUP($U1795,$A1794:$Q4137,9,FALSE)</f>
        <v>No</v>
      </c>
      <c r="AD1795" t="str">
        <f t="shared" ref="AD1795:AD1858" si="428">VLOOKUP($U1795,$A1794:$Q4137,10,FALSE)</f>
        <v>Normal weight</v>
      </c>
      <c r="AE1795" t="str">
        <f t="shared" ref="AE1795:AE1858" si="429">VLOOKUP($U1795,$A1794:$Q4137,11,FALSE)</f>
        <v>Diabetes</v>
      </c>
      <c r="AF1795" t="str">
        <f t="shared" ref="AF1795:AF1858" si="430">VLOOKUP($U1795,$A1794:$Q4137,12,FALSE)</f>
        <v>4-Jul-1963</v>
      </c>
      <c r="AG1795" s="18">
        <f>VLOOKUP($U1795,$A1794:$Q$2344,13,FALSE)</f>
        <v>18208.34</v>
      </c>
      <c r="AH1795" t="str">
        <f t="shared" ref="AH1795:AH1858" si="431">VLOOKUP($U1795,$A1794:$Q4137,14,FALSE)</f>
        <v>tier - 1</v>
      </c>
      <c r="AI1795" t="str">
        <f t="shared" ref="AI1795:AI1858" si="432">VLOOKUP($U1795,$A1794:$Q4137,15,FALSE)</f>
        <v>tier - 2</v>
      </c>
      <c r="AJ1795" t="str">
        <f t="shared" ref="AJ1795:AJ1858" si="433">VLOOKUP($U1795,$A1794:$Q4137,16,FALSE)</f>
        <v>R1026</v>
      </c>
      <c r="AK1795">
        <f t="shared" ref="AK1795:AK1858" si="434">VLOOKUP($U1795,$A1794:$Q4137,17,FALSE)</f>
        <v>59</v>
      </c>
    </row>
    <row r="1796" spans="1:37" ht="15.6" x14ac:dyDescent="0.3">
      <c r="A1796" s="1" t="s">
        <v>575</v>
      </c>
      <c r="B1796" t="s">
        <v>6023</v>
      </c>
      <c r="C1796">
        <v>16.7</v>
      </c>
      <c r="D1796">
        <v>11.48</v>
      </c>
      <c r="E1796" t="s">
        <v>2380</v>
      </c>
      <c r="F1796" t="s">
        <v>2380</v>
      </c>
      <c r="G1796" t="s">
        <v>2380</v>
      </c>
      <c r="H1796">
        <v>0</v>
      </c>
      <c r="I1796" t="s">
        <v>2380</v>
      </c>
      <c r="J1796" t="s">
        <v>8347</v>
      </c>
      <c r="K1796" t="s">
        <v>8348</v>
      </c>
      <c r="L1796" t="s">
        <v>9995</v>
      </c>
      <c r="M1796" s="15">
        <v>18218.16</v>
      </c>
      <c r="N1796" t="s">
        <v>16</v>
      </c>
      <c r="O1796" t="s">
        <v>16</v>
      </c>
      <c r="P1796" t="s">
        <v>13</v>
      </c>
      <c r="Q1796">
        <v>25</v>
      </c>
      <c r="U1796" s="1" t="s">
        <v>575</v>
      </c>
      <c r="V1796" t="str">
        <f t="shared" si="420"/>
        <v>Kramer</v>
      </c>
      <c r="W1796">
        <f t="shared" si="421"/>
        <v>16.7</v>
      </c>
      <c r="X1796">
        <f t="shared" si="422"/>
        <v>11.48</v>
      </c>
      <c r="Y1796" t="str">
        <f t="shared" si="423"/>
        <v>No</v>
      </c>
      <c r="Z1796" t="str">
        <f t="shared" si="424"/>
        <v>No</v>
      </c>
      <c r="AA1796" t="str">
        <f t="shared" si="425"/>
        <v>No</v>
      </c>
      <c r="AB1796">
        <f t="shared" si="426"/>
        <v>0</v>
      </c>
      <c r="AC1796" t="str">
        <f t="shared" si="427"/>
        <v>No</v>
      </c>
      <c r="AD1796" t="str">
        <f t="shared" si="428"/>
        <v>Underweight</v>
      </c>
      <c r="AE1796" t="str">
        <f t="shared" si="429"/>
        <v>Diabetes</v>
      </c>
      <c r="AF1796" t="str">
        <f t="shared" si="430"/>
        <v>15-Jun-1997</v>
      </c>
      <c r="AG1796" s="18">
        <f>VLOOKUP($U1796,$A1795:$Q$2344,13,FALSE)</f>
        <v>18218.16</v>
      </c>
      <c r="AH1796" t="str">
        <f t="shared" si="431"/>
        <v>tier - 1</v>
      </c>
      <c r="AI1796" t="str">
        <f t="shared" si="432"/>
        <v>tier - 1</v>
      </c>
      <c r="AJ1796" t="str">
        <f t="shared" si="433"/>
        <v>R1013</v>
      </c>
      <c r="AK1796">
        <f t="shared" si="434"/>
        <v>25</v>
      </c>
    </row>
    <row r="1797" spans="1:37" ht="15.6" x14ac:dyDescent="0.3">
      <c r="A1797" s="1" t="s">
        <v>574</v>
      </c>
      <c r="B1797" t="s">
        <v>5414</v>
      </c>
      <c r="C1797">
        <v>39.82</v>
      </c>
      <c r="D1797">
        <v>6.06</v>
      </c>
      <c r="E1797" t="s">
        <v>2380</v>
      </c>
      <c r="F1797" t="s">
        <v>2380</v>
      </c>
      <c r="G1797" t="s">
        <v>2380</v>
      </c>
      <c r="H1797">
        <v>0</v>
      </c>
      <c r="I1797" t="s">
        <v>2380</v>
      </c>
      <c r="J1797" t="s">
        <v>8344</v>
      </c>
      <c r="K1797" t="s">
        <v>8349</v>
      </c>
      <c r="L1797" t="s">
        <v>9630</v>
      </c>
      <c r="M1797" s="15">
        <v>18223.45</v>
      </c>
      <c r="N1797" t="s">
        <v>16</v>
      </c>
      <c r="O1797" t="s">
        <v>12</v>
      </c>
      <c r="P1797" t="s">
        <v>13</v>
      </c>
      <c r="Q1797">
        <v>18</v>
      </c>
      <c r="U1797" s="1" t="s">
        <v>574</v>
      </c>
      <c r="V1797" t="str">
        <f t="shared" si="420"/>
        <v>Conrad</v>
      </c>
      <c r="W1797">
        <f t="shared" si="421"/>
        <v>39.82</v>
      </c>
      <c r="X1797">
        <f t="shared" si="422"/>
        <v>6.06</v>
      </c>
      <c r="Y1797" t="str">
        <f t="shared" si="423"/>
        <v>No</v>
      </c>
      <c r="Z1797" t="str">
        <f t="shared" si="424"/>
        <v>No</v>
      </c>
      <c r="AA1797" t="str">
        <f t="shared" si="425"/>
        <v>No</v>
      </c>
      <c r="AB1797">
        <f t="shared" si="426"/>
        <v>0</v>
      </c>
      <c r="AC1797" t="str">
        <f t="shared" si="427"/>
        <v>No</v>
      </c>
      <c r="AD1797" t="str">
        <f t="shared" si="428"/>
        <v>Obesity</v>
      </c>
      <c r="AE1797" t="str">
        <f t="shared" si="429"/>
        <v>Prediabetes</v>
      </c>
      <c r="AF1797" t="str">
        <f t="shared" si="430"/>
        <v>10-Sep-2004</v>
      </c>
      <c r="AG1797" s="18">
        <f>VLOOKUP($U1797,$A1796:$Q$2344,13,FALSE)</f>
        <v>18223.45</v>
      </c>
      <c r="AH1797" t="str">
        <f t="shared" si="431"/>
        <v>tier - 1</v>
      </c>
      <c r="AI1797" t="str">
        <f t="shared" si="432"/>
        <v>tier - 3</v>
      </c>
      <c r="AJ1797" t="str">
        <f t="shared" si="433"/>
        <v>R1013</v>
      </c>
      <c r="AK1797">
        <f t="shared" si="434"/>
        <v>18</v>
      </c>
    </row>
    <row r="1798" spans="1:37" ht="15.6" x14ac:dyDescent="0.3">
      <c r="A1798" s="1" t="s">
        <v>573</v>
      </c>
      <c r="B1798" t="s">
        <v>6289</v>
      </c>
      <c r="C1798">
        <v>22.04</v>
      </c>
      <c r="D1798">
        <v>5.86</v>
      </c>
      <c r="E1798" t="s">
        <v>2380</v>
      </c>
      <c r="F1798" t="s">
        <v>2380</v>
      </c>
      <c r="G1798" t="s">
        <v>2380</v>
      </c>
      <c r="H1798">
        <v>1</v>
      </c>
      <c r="I1798" t="s">
        <v>2380</v>
      </c>
      <c r="J1798" t="s">
        <v>8346</v>
      </c>
      <c r="K1798" t="s">
        <v>8349</v>
      </c>
      <c r="L1798" t="s">
        <v>9996</v>
      </c>
      <c r="M1798" s="15">
        <v>18246.5</v>
      </c>
      <c r="N1798" t="s">
        <v>16</v>
      </c>
      <c r="O1798" t="s">
        <v>16</v>
      </c>
      <c r="P1798" t="s">
        <v>13</v>
      </c>
      <c r="Q1798">
        <v>27</v>
      </c>
      <c r="U1798" s="1" t="s">
        <v>573</v>
      </c>
      <c r="V1798" t="str">
        <f t="shared" si="420"/>
        <v>Karakoyunlu</v>
      </c>
      <c r="W1798">
        <f t="shared" si="421"/>
        <v>22.04</v>
      </c>
      <c r="X1798">
        <f t="shared" si="422"/>
        <v>5.86</v>
      </c>
      <c r="Y1798" t="str">
        <f t="shared" si="423"/>
        <v>No</v>
      </c>
      <c r="Z1798" t="str">
        <f t="shared" si="424"/>
        <v>No</v>
      </c>
      <c r="AA1798" t="str">
        <f t="shared" si="425"/>
        <v>No</v>
      </c>
      <c r="AB1798">
        <f t="shared" si="426"/>
        <v>1</v>
      </c>
      <c r="AC1798" t="str">
        <f t="shared" si="427"/>
        <v>No</v>
      </c>
      <c r="AD1798" t="str">
        <f t="shared" si="428"/>
        <v>Normal weight</v>
      </c>
      <c r="AE1798" t="str">
        <f t="shared" si="429"/>
        <v>Prediabetes</v>
      </c>
      <c r="AF1798" t="str">
        <f t="shared" si="430"/>
        <v>3-Aug-1995</v>
      </c>
      <c r="AG1798" s="18">
        <f>VLOOKUP($U1798,$A1797:$Q$2344,13,FALSE)</f>
        <v>18246.5</v>
      </c>
      <c r="AH1798" t="str">
        <f t="shared" si="431"/>
        <v>tier - 1</v>
      </c>
      <c r="AI1798" t="str">
        <f t="shared" si="432"/>
        <v>tier - 1</v>
      </c>
      <c r="AJ1798" t="str">
        <f t="shared" si="433"/>
        <v>R1013</v>
      </c>
      <c r="AK1798">
        <f t="shared" si="434"/>
        <v>27</v>
      </c>
    </row>
    <row r="1799" spans="1:37" ht="15.6" x14ac:dyDescent="0.3">
      <c r="A1799" s="1" t="s">
        <v>572</v>
      </c>
      <c r="B1799" t="s">
        <v>6290</v>
      </c>
      <c r="C1799">
        <v>28.27</v>
      </c>
      <c r="D1799">
        <v>5.33</v>
      </c>
      <c r="E1799" t="s">
        <v>2380</v>
      </c>
      <c r="F1799" t="s">
        <v>2380</v>
      </c>
      <c r="G1799" t="s">
        <v>2380</v>
      </c>
      <c r="H1799">
        <v>0</v>
      </c>
      <c r="I1799" t="s">
        <v>2380</v>
      </c>
      <c r="J1799" t="s">
        <v>8345</v>
      </c>
      <c r="K1799" t="s">
        <v>8350</v>
      </c>
      <c r="L1799" t="s">
        <v>9997</v>
      </c>
      <c r="M1799" s="15">
        <v>18259.22</v>
      </c>
      <c r="N1799" t="s">
        <v>16</v>
      </c>
      <c r="O1799" t="s">
        <v>12</v>
      </c>
      <c r="P1799" t="s">
        <v>42</v>
      </c>
      <c r="Q1799">
        <v>30</v>
      </c>
      <c r="U1799" s="1" t="s">
        <v>572</v>
      </c>
      <c r="V1799" t="str">
        <f t="shared" si="420"/>
        <v>Desrosiers</v>
      </c>
      <c r="W1799">
        <f t="shared" si="421"/>
        <v>28.27</v>
      </c>
      <c r="X1799">
        <f t="shared" si="422"/>
        <v>5.33</v>
      </c>
      <c r="Y1799" t="str">
        <f t="shared" si="423"/>
        <v>No</v>
      </c>
      <c r="Z1799" t="str">
        <f t="shared" si="424"/>
        <v>No</v>
      </c>
      <c r="AA1799" t="str">
        <f t="shared" si="425"/>
        <v>No</v>
      </c>
      <c r="AB1799">
        <f t="shared" si="426"/>
        <v>0</v>
      </c>
      <c r="AC1799" t="str">
        <f t="shared" si="427"/>
        <v>No</v>
      </c>
      <c r="AD1799" t="str">
        <f t="shared" si="428"/>
        <v>Over weight</v>
      </c>
      <c r="AE1799" t="str">
        <f t="shared" si="429"/>
        <v>Normal</v>
      </c>
      <c r="AF1799" t="str">
        <f t="shared" si="430"/>
        <v>25-Dec-1992</v>
      </c>
      <c r="AG1799" s="18">
        <f>VLOOKUP($U1799,$A1798:$Q$2344,13,FALSE)</f>
        <v>18259.22</v>
      </c>
      <c r="AH1799" t="str">
        <f t="shared" si="431"/>
        <v>tier - 1</v>
      </c>
      <c r="AI1799" t="str">
        <f t="shared" si="432"/>
        <v>tier - 3</v>
      </c>
      <c r="AJ1799" t="str">
        <f t="shared" si="433"/>
        <v>R1011</v>
      </c>
      <c r="AK1799">
        <f t="shared" si="434"/>
        <v>30</v>
      </c>
    </row>
    <row r="1800" spans="1:37" ht="15.6" x14ac:dyDescent="0.3">
      <c r="A1800" s="1" t="s">
        <v>571</v>
      </c>
      <c r="B1800" t="s">
        <v>5269</v>
      </c>
      <c r="C1800">
        <v>18.5</v>
      </c>
      <c r="D1800">
        <v>5.33</v>
      </c>
      <c r="E1800" t="s">
        <v>2380</v>
      </c>
      <c r="F1800" t="s">
        <v>2380</v>
      </c>
      <c r="G1800" t="s">
        <v>2380</v>
      </c>
      <c r="H1800">
        <v>0</v>
      </c>
      <c r="I1800" t="s">
        <v>2380</v>
      </c>
      <c r="J1800" t="s">
        <v>8346</v>
      </c>
      <c r="K1800" t="s">
        <v>8350</v>
      </c>
      <c r="L1800" t="s">
        <v>8358</v>
      </c>
      <c r="M1800" s="15">
        <v>18310.740000000002</v>
      </c>
      <c r="N1800" t="s">
        <v>16</v>
      </c>
      <c r="O1800" t="s">
        <v>12</v>
      </c>
      <c r="P1800" t="s">
        <v>23</v>
      </c>
      <c r="Q1800">
        <v>27</v>
      </c>
      <c r="U1800" s="1" t="s">
        <v>571</v>
      </c>
      <c r="V1800" t="str">
        <f t="shared" si="420"/>
        <v>O'Mara</v>
      </c>
      <c r="W1800">
        <f t="shared" si="421"/>
        <v>18.5</v>
      </c>
      <c r="X1800">
        <f t="shared" si="422"/>
        <v>5.33</v>
      </c>
      <c r="Y1800" t="str">
        <f t="shared" si="423"/>
        <v>No</v>
      </c>
      <c r="Z1800" t="str">
        <f t="shared" si="424"/>
        <v>No</v>
      </c>
      <c r="AA1800" t="str">
        <f t="shared" si="425"/>
        <v>No</v>
      </c>
      <c r="AB1800">
        <f t="shared" si="426"/>
        <v>0</v>
      </c>
      <c r="AC1800" t="str">
        <f t="shared" si="427"/>
        <v>No</v>
      </c>
      <c r="AD1800" t="str">
        <f t="shared" si="428"/>
        <v>Normal weight</v>
      </c>
      <c r="AE1800" t="str">
        <f t="shared" si="429"/>
        <v>Normal</v>
      </c>
      <c r="AF1800" t="str">
        <f t="shared" si="430"/>
        <v>4-Jul-1995</v>
      </c>
      <c r="AG1800" s="18">
        <f>VLOOKUP($U1800,$A1799:$Q$2344,13,FALSE)</f>
        <v>18310.740000000002</v>
      </c>
      <c r="AH1800" t="str">
        <f t="shared" si="431"/>
        <v>tier - 1</v>
      </c>
      <c r="AI1800" t="str">
        <f t="shared" si="432"/>
        <v>tier - 3</v>
      </c>
      <c r="AJ1800" t="str">
        <f t="shared" si="433"/>
        <v>R1012</v>
      </c>
      <c r="AK1800">
        <f t="shared" si="434"/>
        <v>27</v>
      </c>
    </row>
    <row r="1801" spans="1:37" ht="15.6" x14ac:dyDescent="0.3">
      <c r="A1801" s="1" t="s">
        <v>570</v>
      </c>
      <c r="B1801" t="s">
        <v>7999</v>
      </c>
      <c r="C1801">
        <v>38.6</v>
      </c>
      <c r="D1801">
        <v>6.02</v>
      </c>
      <c r="E1801" t="s">
        <v>2380</v>
      </c>
      <c r="F1801" t="s">
        <v>2380</v>
      </c>
      <c r="G1801" t="s">
        <v>2380</v>
      </c>
      <c r="H1801">
        <v>1</v>
      </c>
      <c r="I1801" t="s">
        <v>2380</v>
      </c>
      <c r="J1801" t="s">
        <v>8344</v>
      </c>
      <c r="K1801" t="s">
        <v>8349</v>
      </c>
      <c r="L1801" t="s">
        <v>9998</v>
      </c>
      <c r="M1801" s="15">
        <v>18328.240000000002</v>
      </c>
      <c r="N1801" t="s">
        <v>16</v>
      </c>
      <c r="O1801" t="s">
        <v>11</v>
      </c>
      <c r="P1801" t="s">
        <v>13</v>
      </c>
      <c r="Q1801">
        <v>23</v>
      </c>
      <c r="U1801" s="1" t="s">
        <v>570</v>
      </c>
      <c r="V1801" t="str">
        <f t="shared" si="420"/>
        <v>Shabot Marcos</v>
      </c>
      <c r="W1801">
        <f t="shared" si="421"/>
        <v>38.6</v>
      </c>
      <c r="X1801">
        <f t="shared" si="422"/>
        <v>6.02</v>
      </c>
      <c r="Y1801" t="str">
        <f t="shared" si="423"/>
        <v>No</v>
      </c>
      <c r="Z1801" t="str">
        <f t="shared" si="424"/>
        <v>No</v>
      </c>
      <c r="AA1801" t="str">
        <f t="shared" si="425"/>
        <v>No</v>
      </c>
      <c r="AB1801">
        <f t="shared" si="426"/>
        <v>1</v>
      </c>
      <c r="AC1801" t="str">
        <f t="shared" si="427"/>
        <v>No</v>
      </c>
      <c r="AD1801" t="str">
        <f t="shared" si="428"/>
        <v>Obesity</v>
      </c>
      <c r="AE1801" t="str">
        <f t="shared" si="429"/>
        <v>Prediabetes</v>
      </c>
      <c r="AF1801" t="str">
        <f t="shared" si="430"/>
        <v>15-Dec-1999</v>
      </c>
      <c r="AG1801" s="18">
        <f>VLOOKUP($U1801,$A1800:$Q$2344,13,FALSE)</f>
        <v>18328.240000000002</v>
      </c>
      <c r="AH1801" t="str">
        <f t="shared" si="431"/>
        <v>tier - 1</v>
      </c>
      <c r="AI1801" t="str">
        <f t="shared" si="432"/>
        <v>tier - 2</v>
      </c>
      <c r="AJ1801" t="str">
        <f t="shared" si="433"/>
        <v>R1013</v>
      </c>
      <c r="AK1801">
        <f t="shared" si="434"/>
        <v>23</v>
      </c>
    </row>
    <row r="1802" spans="1:37" ht="15.6" x14ac:dyDescent="0.3">
      <c r="A1802" s="1" t="s">
        <v>569</v>
      </c>
      <c r="B1802" t="s">
        <v>6291</v>
      </c>
      <c r="C1802">
        <v>43.12</v>
      </c>
      <c r="D1802">
        <v>6.25</v>
      </c>
      <c r="E1802" t="s">
        <v>2380</v>
      </c>
      <c r="F1802" t="s">
        <v>2380</v>
      </c>
      <c r="G1802" t="s">
        <v>2380</v>
      </c>
      <c r="H1802">
        <v>1</v>
      </c>
      <c r="I1802" t="s">
        <v>2380</v>
      </c>
      <c r="J1802" t="s">
        <v>8344</v>
      </c>
      <c r="K1802" t="s">
        <v>8349</v>
      </c>
      <c r="L1802" t="s">
        <v>9999</v>
      </c>
      <c r="M1802" s="15">
        <v>18443.11</v>
      </c>
      <c r="N1802" t="s">
        <v>16</v>
      </c>
      <c r="O1802" t="s">
        <v>11</v>
      </c>
      <c r="P1802" t="s">
        <v>23</v>
      </c>
      <c r="Q1802">
        <v>58</v>
      </c>
      <c r="U1802" s="1" t="s">
        <v>569</v>
      </c>
      <c r="V1802" t="str">
        <f t="shared" si="420"/>
        <v>Comment</v>
      </c>
      <c r="W1802">
        <f t="shared" si="421"/>
        <v>43.12</v>
      </c>
      <c r="X1802">
        <f t="shared" si="422"/>
        <v>6.25</v>
      </c>
      <c r="Y1802" t="str">
        <f t="shared" si="423"/>
        <v>No</v>
      </c>
      <c r="Z1802" t="str">
        <f t="shared" si="424"/>
        <v>No</v>
      </c>
      <c r="AA1802" t="str">
        <f t="shared" si="425"/>
        <v>No</v>
      </c>
      <c r="AB1802">
        <f t="shared" si="426"/>
        <v>1</v>
      </c>
      <c r="AC1802" t="str">
        <f t="shared" si="427"/>
        <v>No</v>
      </c>
      <c r="AD1802" t="str">
        <f t="shared" si="428"/>
        <v>Obesity</v>
      </c>
      <c r="AE1802" t="str">
        <f t="shared" si="429"/>
        <v>Prediabetes</v>
      </c>
      <c r="AF1802" t="str">
        <f t="shared" si="430"/>
        <v>26-Sep-1964</v>
      </c>
      <c r="AG1802" s="18">
        <f>VLOOKUP($U1802,$A1801:$Q$2344,13,FALSE)</f>
        <v>18443.11</v>
      </c>
      <c r="AH1802" t="str">
        <f t="shared" si="431"/>
        <v>tier - 1</v>
      </c>
      <c r="AI1802" t="str">
        <f t="shared" si="432"/>
        <v>tier - 2</v>
      </c>
      <c r="AJ1802" t="str">
        <f t="shared" si="433"/>
        <v>R1012</v>
      </c>
      <c r="AK1802">
        <f t="shared" si="434"/>
        <v>58</v>
      </c>
    </row>
    <row r="1803" spans="1:37" ht="15.6" x14ac:dyDescent="0.3">
      <c r="A1803" s="1" t="s">
        <v>568</v>
      </c>
      <c r="B1803" t="s">
        <v>6292</v>
      </c>
      <c r="C1803">
        <v>30.5</v>
      </c>
      <c r="D1803">
        <v>4.8099999999999996</v>
      </c>
      <c r="E1803" t="s">
        <v>2380</v>
      </c>
      <c r="F1803" t="s">
        <v>2380</v>
      </c>
      <c r="G1803" t="s">
        <v>2380</v>
      </c>
      <c r="H1803">
        <v>1</v>
      </c>
      <c r="I1803" t="s">
        <v>2380</v>
      </c>
      <c r="J1803" t="s">
        <v>8344</v>
      </c>
      <c r="K1803" t="s">
        <v>8350</v>
      </c>
      <c r="L1803" t="s">
        <v>10000</v>
      </c>
      <c r="M1803" s="15">
        <v>18608.259999999998</v>
      </c>
      <c r="N1803" t="s">
        <v>16</v>
      </c>
      <c r="O1803" t="s">
        <v>12</v>
      </c>
      <c r="P1803" t="s">
        <v>42</v>
      </c>
      <c r="Q1803">
        <v>36</v>
      </c>
      <c r="U1803" s="1" t="s">
        <v>568</v>
      </c>
      <c r="V1803" t="str">
        <f t="shared" si="420"/>
        <v>Moss</v>
      </c>
      <c r="W1803">
        <f t="shared" si="421"/>
        <v>30.5</v>
      </c>
      <c r="X1803">
        <f t="shared" si="422"/>
        <v>4.8099999999999996</v>
      </c>
      <c r="Y1803" t="str">
        <f t="shared" si="423"/>
        <v>No</v>
      </c>
      <c r="Z1803" t="str">
        <f t="shared" si="424"/>
        <v>No</v>
      </c>
      <c r="AA1803" t="str">
        <f t="shared" si="425"/>
        <v>No</v>
      </c>
      <c r="AB1803">
        <f t="shared" si="426"/>
        <v>1</v>
      </c>
      <c r="AC1803" t="str">
        <f t="shared" si="427"/>
        <v>No</v>
      </c>
      <c r="AD1803" t="str">
        <f t="shared" si="428"/>
        <v>Obesity</v>
      </c>
      <c r="AE1803" t="str">
        <f t="shared" si="429"/>
        <v>Normal</v>
      </c>
      <c r="AF1803" t="str">
        <f t="shared" si="430"/>
        <v>12-Aug-1986</v>
      </c>
      <c r="AG1803" s="18">
        <f>VLOOKUP($U1803,$A1802:$Q$2344,13,FALSE)</f>
        <v>18608.259999999998</v>
      </c>
      <c r="AH1803" t="str">
        <f t="shared" si="431"/>
        <v>tier - 1</v>
      </c>
      <c r="AI1803" t="str">
        <f t="shared" si="432"/>
        <v>tier - 3</v>
      </c>
      <c r="AJ1803" t="str">
        <f t="shared" si="433"/>
        <v>R1011</v>
      </c>
      <c r="AK1803">
        <f t="shared" si="434"/>
        <v>36</v>
      </c>
    </row>
    <row r="1804" spans="1:37" ht="15.6" x14ac:dyDescent="0.3">
      <c r="A1804" s="1" t="s">
        <v>567</v>
      </c>
      <c r="B1804" t="s">
        <v>4938</v>
      </c>
      <c r="C1804">
        <v>27.61</v>
      </c>
      <c r="D1804">
        <v>4.5999999999999996</v>
      </c>
      <c r="E1804" t="s">
        <v>2380</v>
      </c>
      <c r="F1804" t="s">
        <v>2380</v>
      </c>
      <c r="G1804" t="s">
        <v>2380</v>
      </c>
      <c r="H1804">
        <v>1</v>
      </c>
      <c r="I1804" t="s">
        <v>2380</v>
      </c>
      <c r="J1804" t="s">
        <v>8345</v>
      </c>
      <c r="K1804" t="s">
        <v>8350</v>
      </c>
      <c r="L1804" t="s">
        <v>10001</v>
      </c>
      <c r="M1804" s="15">
        <v>18648.419999999998</v>
      </c>
      <c r="N1804" t="s">
        <v>16</v>
      </c>
      <c r="O1804" t="s">
        <v>16</v>
      </c>
      <c r="P1804" t="s">
        <v>166</v>
      </c>
      <c r="Q1804">
        <v>24</v>
      </c>
      <c r="U1804" s="1" t="s">
        <v>567</v>
      </c>
      <c r="V1804" t="str">
        <f t="shared" si="420"/>
        <v>Guzman</v>
      </c>
      <c r="W1804">
        <f t="shared" si="421"/>
        <v>27.61</v>
      </c>
      <c r="X1804">
        <f t="shared" si="422"/>
        <v>4.5999999999999996</v>
      </c>
      <c r="Y1804" t="str">
        <f t="shared" si="423"/>
        <v>No</v>
      </c>
      <c r="Z1804" t="str">
        <f t="shared" si="424"/>
        <v>No</v>
      </c>
      <c r="AA1804" t="str">
        <f t="shared" si="425"/>
        <v>No</v>
      </c>
      <c r="AB1804">
        <f t="shared" si="426"/>
        <v>1</v>
      </c>
      <c r="AC1804" t="str">
        <f t="shared" si="427"/>
        <v>No</v>
      </c>
      <c r="AD1804" t="str">
        <f t="shared" si="428"/>
        <v>Over weight</v>
      </c>
      <c r="AE1804" t="str">
        <f t="shared" si="429"/>
        <v>Normal</v>
      </c>
      <c r="AF1804" t="str">
        <f t="shared" si="430"/>
        <v>23-Sep-1998</v>
      </c>
      <c r="AG1804" s="18">
        <f>VLOOKUP($U1804,$A1803:$Q$2344,13,FALSE)</f>
        <v>18648.419999999998</v>
      </c>
      <c r="AH1804" t="str">
        <f t="shared" si="431"/>
        <v>tier - 1</v>
      </c>
      <c r="AI1804" t="str">
        <f t="shared" si="432"/>
        <v>tier - 1</v>
      </c>
      <c r="AJ1804" t="str">
        <f t="shared" si="433"/>
        <v>R1019</v>
      </c>
      <c r="AK1804">
        <f t="shared" si="434"/>
        <v>24</v>
      </c>
    </row>
    <row r="1805" spans="1:37" ht="15.6" x14ac:dyDescent="0.3">
      <c r="A1805" s="1" t="s">
        <v>566</v>
      </c>
      <c r="B1805" t="s">
        <v>4752</v>
      </c>
      <c r="C1805">
        <v>27.1</v>
      </c>
      <c r="D1805">
        <v>5.08</v>
      </c>
      <c r="E1805" t="s">
        <v>2380</v>
      </c>
      <c r="F1805" t="s">
        <v>2380</v>
      </c>
      <c r="G1805" t="s">
        <v>2380</v>
      </c>
      <c r="H1805">
        <v>1</v>
      </c>
      <c r="I1805" t="s">
        <v>2380</v>
      </c>
      <c r="J1805" t="s">
        <v>8345</v>
      </c>
      <c r="K1805" t="s">
        <v>8350</v>
      </c>
      <c r="L1805" t="s">
        <v>10002</v>
      </c>
      <c r="M1805" s="15">
        <v>18682.740000000002</v>
      </c>
      <c r="N1805" t="s">
        <v>16</v>
      </c>
      <c r="O1805" t="s">
        <v>12</v>
      </c>
      <c r="P1805" t="s">
        <v>23</v>
      </c>
      <c r="Q1805">
        <v>52</v>
      </c>
      <c r="U1805" s="1" t="s">
        <v>566</v>
      </c>
      <c r="V1805" t="str">
        <f t="shared" si="420"/>
        <v>Cox</v>
      </c>
      <c r="W1805">
        <f t="shared" si="421"/>
        <v>27.1</v>
      </c>
      <c r="X1805">
        <f t="shared" si="422"/>
        <v>5.08</v>
      </c>
      <c r="Y1805" t="str">
        <f t="shared" si="423"/>
        <v>No</v>
      </c>
      <c r="Z1805" t="str">
        <f t="shared" si="424"/>
        <v>No</v>
      </c>
      <c r="AA1805" t="str">
        <f t="shared" si="425"/>
        <v>No</v>
      </c>
      <c r="AB1805">
        <f t="shared" si="426"/>
        <v>1</v>
      </c>
      <c r="AC1805" t="str">
        <f t="shared" si="427"/>
        <v>No</v>
      </c>
      <c r="AD1805" t="str">
        <f t="shared" si="428"/>
        <v>Over weight</v>
      </c>
      <c r="AE1805" t="str">
        <f t="shared" si="429"/>
        <v>Normal</v>
      </c>
      <c r="AF1805" t="str">
        <f t="shared" si="430"/>
        <v>17-Oct-1970</v>
      </c>
      <c r="AG1805" s="18">
        <f>VLOOKUP($U1805,$A1804:$Q$2344,13,FALSE)</f>
        <v>18682.740000000002</v>
      </c>
      <c r="AH1805" t="str">
        <f t="shared" si="431"/>
        <v>tier - 1</v>
      </c>
      <c r="AI1805" t="str">
        <f t="shared" si="432"/>
        <v>tier - 3</v>
      </c>
      <c r="AJ1805" t="str">
        <f t="shared" si="433"/>
        <v>R1012</v>
      </c>
      <c r="AK1805">
        <f t="shared" si="434"/>
        <v>52</v>
      </c>
    </row>
    <row r="1806" spans="1:37" ht="15.6" x14ac:dyDescent="0.3">
      <c r="A1806" s="1" t="s">
        <v>565</v>
      </c>
      <c r="B1806" t="s">
        <v>6293</v>
      </c>
      <c r="C1806">
        <v>35.93</v>
      </c>
      <c r="D1806">
        <v>5.43</v>
      </c>
      <c r="E1806" t="s">
        <v>2380</v>
      </c>
      <c r="F1806" t="s">
        <v>2381</v>
      </c>
      <c r="G1806" t="s">
        <v>2380</v>
      </c>
      <c r="H1806">
        <v>1</v>
      </c>
      <c r="I1806" t="s">
        <v>2380</v>
      </c>
      <c r="J1806" t="s">
        <v>8344</v>
      </c>
      <c r="K1806" t="s">
        <v>8350</v>
      </c>
      <c r="L1806" t="s">
        <v>10003</v>
      </c>
      <c r="M1806" s="15">
        <v>18694.689999999999</v>
      </c>
      <c r="N1806" t="s">
        <v>16</v>
      </c>
      <c r="O1806" t="s">
        <v>16</v>
      </c>
      <c r="P1806" t="s">
        <v>249</v>
      </c>
      <c r="Q1806">
        <v>55</v>
      </c>
      <c r="U1806" s="1" t="s">
        <v>565</v>
      </c>
      <c r="V1806" t="str">
        <f t="shared" si="420"/>
        <v>Clash</v>
      </c>
      <c r="W1806">
        <f t="shared" si="421"/>
        <v>35.93</v>
      </c>
      <c r="X1806">
        <f t="shared" si="422"/>
        <v>5.43</v>
      </c>
      <c r="Y1806" t="str">
        <f t="shared" si="423"/>
        <v>No</v>
      </c>
      <c r="Z1806" t="str">
        <f t="shared" si="424"/>
        <v>Yes</v>
      </c>
      <c r="AA1806" t="str">
        <f t="shared" si="425"/>
        <v>No</v>
      </c>
      <c r="AB1806">
        <f t="shared" si="426"/>
        <v>1</v>
      </c>
      <c r="AC1806" t="str">
        <f t="shared" si="427"/>
        <v>No</v>
      </c>
      <c r="AD1806" t="str">
        <f t="shared" si="428"/>
        <v>Obesity</v>
      </c>
      <c r="AE1806" t="str">
        <f t="shared" si="429"/>
        <v>Normal</v>
      </c>
      <c r="AF1806" t="str">
        <f t="shared" si="430"/>
        <v>30-Aug-1967</v>
      </c>
      <c r="AG1806" s="18">
        <f>VLOOKUP($U1806,$A1805:$Q$2344,13,FALSE)</f>
        <v>18694.689999999999</v>
      </c>
      <c r="AH1806" t="str">
        <f t="shared" si="431"/>
        <v>tier - 1</v>
      </c>
      <c r="AI1806" t="str">
        <f t="shared" si="432"/>
        <v>tier - 1</v>
      </c>
      <c r="AJ1806" t="str">
        <f t="shared" si="433"/>
        <v>R1023</v>
      </c>
      <c r="AK1806">
        <f t="shared" si="434"/>
        <v>55</v>
      </c>
    </row>
    <row r="1807" spans="1:37" ht="15.6" x14ac:dyDescent="0.3">
      <c r="A1807" s="1" t="s">
        <v>564</v>
      </c>
      <c r="B1807" t="s">
        <v>6294</v>
      </c>
      <c r="C1807">
        <v>32.68</v>
      </c>
      <c r="D1807">
        <v>5.44</v>
      </c>
      <c r="E1807" t="s">
        <v>2380</v>
      </c>
      <c r="F1807" t="s">
        <v>2380</v>
      </c>
      <c r="G1807" t="s">
        <v>2380</v>
      </c>
      <c r="H1807">
        <v>0</v>
      </c>
      <c r="I1807" t="s">
        <v>2380</v>
      </c>
      <c r="J1807" t="s">
        <v>8344</v>
      </c>
      <c r="K1807" t="s">
        <v>8350</v>
      </c>
      <c r="L1807" t="s">
        <v>10004</v>
      </c>
      <c r="M1807" s="15">
        <v>18765.88</v>
      </c>
      <c r="N1807" t="s">
        <v>16</v>
      </c>
      <c r="O1807" t="s">
        <v>11</v>
      </c>
      <c r="P1807" t="s">
        <v>23</v>
      </c>
      <c r="Q1807">
        <v>30</v>
      </c>
      <c r="U1807" s="1" t="s">
        <v>564</v>
      </c>
      <c r="V1807" t="str">
        <f t="shared" si="420"/>
        <v>Blankenship</v>
      </c>
      <c r="W1807">
        <f t="shared" si="421"/>
        <v>32.68</v>
      </c>
      <c r="X1807">
        <f t="shared" si="422"/>
        <v>5.44</v>
      </c>
      <c r="Y1807" t="str">
        <f t="shared" si="423"/>
        <v>No</v>
      </c>
      <c r="Z1807" t="str">
        <f t="shared" si="424"/>
        <v>No</v>
      </c>
      <c r="AA1807" t="str">
        <f t="shared" si="425"/>
        <v>No</v>
      </c>
      <c r="AB1807">
        <f t="shared" si="426"/>
        <v>0</v>
      </c>
      <c r="AC1807" t="str">
        <f t="shared" si="427"/>
        <v>No</v>
      </c>
      <c r="AD1807" t="str">
        <f t="shared" si="428"/>
        <v>Obesity</v>
      </c>
      <c r="AE1807" t="str">
        <f t="shared" si="429"/>
        <v>Normal</v>
      </c>
      <c r="AF1807" t="str">
        <f t="shared" si="430"/>
        <v>27-Dec-1992</v>
      </c>
      <c r="AG1807" s="18">
        <f>VLOOKUP($U1807,$A1806:$Q$2344,13,FALSE)</f>
        <v>18765.88</v>
      </c>
      <c r="AH1807" t="str">
        <f t="shared" si="431"/>
        <v>tier - 1</v>
      </c>
      <c r="AI1807" t="str">
        <f t="shared" si="432"/>
        <v>tier - 2</v>
      </c>
      <c r="AJ1807" t="str">
        <f t="shared" si="433"/>
        <v>R1012</v>
      </c>
      <c r="AK1807">
        <f t="shared" si="434"/>
        <v>30</v>
      </c>
    </row>
    <row r="1808" spans="1:37" ht="15.6" x14ac:dyDescent="0.3">
      <c r="A1808" s="1" t="s">
        <v>563</v>
      </c>
      <c r="B1808" t="s">
        <v>6295</v>
      </c>
      <c r="C1808">
        <v>20.74</v>
      </c>
      <c r="D1808">
        <v>11.69</v>
      </c>
      <c r="E1808" t="s">
        <v>2381</v>
      </c>
      <c r="F1808" t="s">
        <v>2380</v>
      </c>
      <c r="G1808" t="s">
        <v>2380</v>
      </c>
      <c r="H1808">
        <v>1</v>
      </c>
      <c r="I1808" t="s">
        <v>2380</v>
      </c>
      <c r="J1808" t="s">
        <v>8346</v>
      </c>
      <c r="K1808" t="s">
        <v>8348</v>
      </c>
      <c r="L1808" t="s">
        <v>10005</v>
      </c>
      <c r="M1808" s="15">
        <v>18767.740000000002</v>
      </c>
      <c r="N1808" t="s">
        <v>16</v>
      </c>
      <c r="O1808" t="s">
        <v>16</v>
      </c>
      <c r="P1808" t="s">
        <v>13</v>
      </c>
      <c r="Q1808">
        <v>43</v>
      </c>
      <c r="U1808" s="1" t="s">
        <v>563</v>
      </c>
      <c r="V1808" t="str">
        <f t="shared" si="420"/>
        <v>Lloyd</v>
      </c>
      <c r="W1808">
        <f t="shared" si="421"/>
        <v>20.74</v>
      </c>
      <c r="X1808">
        <f t="shared" si="422"/>
        <v>11.69</v>
      </c>
      <c r="Y1808" t="str">
        <f t="shared" si="423"/>
        <v>Yes</v>
      </c>
      <c r="Z1808" t="str">
        <f t="shared" si="424"/>
        <v>No</v>
      </c>
      <c r="AA1808" t="str">
        <f t="shared" si="425"/>
        <v>No</v>
      </c>
      <c r="AB1808">
        <f t="shared" si="426"/>
        <v>1</v>
      </c>
      <c r="AC1808" t="str">
        <f t="shared" si="427"/>
        <v>No</v>
      </c>
      <c r="AD1808" t="str">
        <f t="shared" si="428"/>
        <v>Normal weight</v>
      </c>
      <c r="AE1808" t="str">
        <f t="shared" si="429"/>
        <v>Diabetes</v>
      </c>
      <c r="AF1808" t="str">
        <f t="shared" si="430"/>
        <v>19-Nov-1979</v>
      </c>
      <c r="AG1808" s="18">
        <f>VLOOKUP($U1808,$A1807:$Q$2344,13,FALSE)</f>
        <v>18767.740000000002</v>
      </c>
      <c r="AH1808" t="str">
        <f t="shared" si="431"/>
        <v>tier - 1</v>
      </c>
      <c r="AI1808" t="str">
        <f t="shared" si="432"/>
        <v>tier - 1</v>
      </c>
      <c r="AJ1808" t="str">
        <f t="shared" si="433"/>
        <v>R1013</v>
      </c>
      <c r="AK1808">
        <f t="shared" si="434"/>
        <v>43</v>
      </c>
    </row>
    <row r="1809" spans="1:37" ht="15.6" x14ac:dyDescent="0.3">
      <c r="A1809" s="1" t="s">
        <v>562</v>
      </c>
      <c r="B1809" t="s">
        <v>6296</v>
      </c>
      <c r="C1809">
        <v>15.57</v>
      </c>
      <c r="D1809">
        <v>6.07</v>
      </c>
      <c r="E1809" t="s">
        <v>2380</v>
      </c>
      <c r="F1809" t="s">
        <v>2380</v>
      </c>
      <c r="G1809" t="s">
        <v>2380</v>
      </c>
      <c r="H1809">
        <v>0</v>
      </c>
      <c r="I1809" t="s">
        <v>2380</v>
      </c>
      <c r="J1809" t="s">
        <v>8347</v>
      </c>
      <c r="K1809" t="s">
        <v>8349</v>
      </c>
      <c r="L1809" t="s">
        <v>10006</v>
      </c>
      <c r="M1809" s="15">
        <v>18804.75</v>
      </c>
      <c r="N1809" t="s">
        <v>16</v>
      </c>
      <c r="O1809" t="s">
        <v>16</v>
      </c>
      <c r="P1809" t="s">
        <v>23</v>
      </c>
      <c r="Q1809">
        <v>27</v>
      </c>
      <c r="U1809" s="1" t="s">
        <v>562</v>
      </c>
      <c r="V1809" t="str">
        <f t="shared" si="420"/>
        <v>Kong</v>
      </c>
      <c r="W1809">
        <f t="shared" si="421"/>
        <v>15.57</v>
      </c>
      <c r="X1809">
        <f t="shared" si="422"/>
        <v>6.07</v>
      </c>
      <c r="Y1809" t="str">
        <f t="shared" si="423"/>
        <v>No</v>
      </c>
      <c r="Z1809" t="str">
        <f t="shared" si="424"/>
        <v>No</v>
      </c>
      <c r="AA1809" t="str">
        <f t="shared" si="425"/>
        <v>No</v>
      </c>
      <c r="AB1809">
        <f t="shared" si="426"/>
        <v>0</v>
      </c>
      <c r="AC1809" t="str">
        <f t="shared" si="427"/>
        <v>No</v>
      </c>
      <c r="AD1809" t="str">
        <f t="shared" si="428"/>
        <v>Underweight</v>
      </c>
      <c r="AE1809" t="str">
        <f t="shared" si="429"/>
        <v>Prediabetes</v>
      </c>
      <c r="AF1809" t="str">
        <f t="shared" si="430"/>
        <v>28-Nov-1995</v>
      </c>
      <c r="AG1809" s="18">
        <f>VLOOKUP($U1809,$A1808:$Q$2344,13,FALSE)</f>
        <v>18804.75</v>
      </c>
      <c r="AH1809" t="str">
        <f t="shared" si="431"/>
        <v>tier - 1</v>
      </c>
      <c r="AI1809" t="str">
        <f t="shared" si="432"/>
        <v>tier - 1</v>
      </c>
      <c r="AJ1809" t="str">
        <f t="shared" si="433"/>
        <v>R1012</v>
      </c>
      <c r="AK1809">
        <f t="shared" si="434"/>
        <v>27</v>
      </c>
    </row>
    <row r="1810" spans="1:37" ht="15.6" x14ac:dyDescent="0.3">
      <c r="A1810" s="1" t="s">
        <v>561</v>
      </c>
      <c r="B1810" t="s">
        <v>6297</v>
      </c>
      <c r="C1810">
        <v>23.844999999999999</v>
      </c>
      <c r="D1810">
        <v>4.3600000000000003</v>
      </c>
      <c r="E1810" t="s">
        <v>2380</v>
      </c>
      <c r="F1810" t="s">
        <v>2380</v>
      </c>
      <c r="G1810" t="s">
        <v>2380</v>
      </c>
      <c r="H1810">
        <v>0</v>
      </c>
      <c r="I1810" t="s">
        <v>2380</v>
      </c>
      <c r="J1810" t="s">
        <v>8346</v>
      </c>
      <c r="K1810" t="s">
        <v>8350</v>
      </c>
      <c r="L1810" t="s">
        <v>10007</v>
      </c>
      <c r="M1810" s="15">
        <v>18806.150000000001</v>
      </c>
      <c r="N1810" t="s">
        <v>16</v>
      </c>
      <c r="O1810" t="s">
        <v>11</v>
      </c>
      <c r="P1810" t="s">
        <v>13</v>
      </c>
      <c r="Q1810">
        <v>43</v>
      </c>
      <c r="U1810" s="1" t="s">
        <v>561</v>
      </c>
      <c r="V1810" t="str">
        <f t="shared" si="420"/>
        <v>Benson</v>
      </c>
      <c r="W1810">
        <f t="shared" si="421"/>
        <v>23.844999999999999</v>
      </c>
      <c r="X1810">
        <f t="shared" si="422"/>
        <v>4.3600000000000003</v>
      </c>
      <c r="Y1810" t="str">
        <f t="shared" si="423"/>
        <v>No</v>
      </c>
      <c r="Z1810" t="str">
        <f t="shared" si="424"/>
        <v>No</v>
      </c>
      <c r="AA1810" t="str">
        <f t="shared" si="425"/>
        <v>No</v>
      </c>
      <c r="AB1810">
        <f t="shared" si="426"/>
        <v>0</v>
      </c>
      <c r="AC1810" t="str">
        <f t="shared" si="427"/>
        <v>No</v>
      </c>
      <c r="AD1810" t="str">
        <f t="shared" si="428"/>
        <v>Normal weight</v>
      </c>
      <c r="AE1810" t="str">
        <f t="shared" si="429"/>
        <v>Normal</v>
      </c>
      <c r="AF1810" t="str">
        <f t="shared" si="430"/>
        <v>15-Oct-1979</v>
      </c>
      <c r="AG1810" s="18">
        <f>VLOOKUP($U1810,$A1809:$Q$2344,13,FALSE)</f>
        <v>18806.150000000001</v>
      </c>
      <c r="AH1810" t="str">
        <f t="shared" si="431"/>
        <v>tier - 1</v>
      </c>
      <c r="AI1810" t="str">
        <f t="shared" si="432"/>
        <v>tier - 2</v>
      </c>
      <c r="AJ1810" t="str">
        <f t="shared" si="433"/>
        <v>R1013</v>
      </c>
      <c r="AK1810">
        <f t="shared" si="434"/>
        <v>43</v>
      </c>
    </row>
    <row r="1811" spans="1:37" ht="15.6" x14ac:dyDescent="0.3">
      <c r="A1811" s="1" t="s">
        <v>560</v>
      </c>
      <c r="B1811" t="s">
        <v>6298</v>
      </c>
      <c r="C1811">
        <v>22.895</v>
      </c>
      <c r="D1811">
        <v>5.24</v>
      </c>
      <c r="E1811" t="s">
        <v>2380</v>
      </c>
      <c r="F1811" t="s">
        <v>2380</v>
      </c>
      <c r="G1811" t="s">
        <v>2380</v>
      </c>
      <c r="H1811">
        <v>1</v>
      </c>
      <c r="I1811" t="s">
        <v>2380</v>
      </c>
      <c r="J1811" t="s">
        <v>8346</v>
      </c>
      <c r="K1811" t="s">
        <v>8350</v>
      </c>
      <c r="L1811" t="s">
        <v>10008</v>
      </c>
      <c r="M1811" s="15">
        <v>18815.53</v>
      </c>
      <c r="N1811" t="s">
        <v>16</v>
      </c>
      <c r="O1811" t="s">
        <v>16</v>
      </c>
      <c r="P1811" t="s">
        <v>249</v>
      </c>
      <c r="Q1811">
        <v>60</v>
      </c>
      <c r="U1811" s="1" t="s">
        <v>560</v>
      </c>
      <c r="V1811" t="str">
        <f t="shared" si="420"/>
        <v>Huntington</v>
      </c>
      <c r="W1811">
        <f t="shared" si="421"/>
        <v>22.895</v>
      </c>
      <c r="X1811">
        <f t="shared" si="422"/>
        <v>5.24</v>
      </c>
      <c r="Y1811" t="str">
        <f t="shared" si="423"/>
        <v>No</v>
      </c>
      <c r="Z1811" t="str">
        <f t="shared" si="424"/>
        <v>No</v>
      </c>
      <c r="AA1811" t="str">
        <f t="shared" si="425"/>
        <v>No</v>
      </c>
      <c r="AB1811">
        <f t="shared" si="426"/>
        <v>1</v>
      </c>
      <c r="AC1811" t="str">
        <f t="shared" si="427"/>
        <v>No</v>
      </c>
      <c r="AD1811" t="str">
        <f t="shared" si="428"/>
        <v>Normal weight</v>
      </c>
      <c r="AE1811" t="str">
        <f t="shared" si="429"/>
        <v>Normal</v>
      </c>
      <c r="AF1811" t="str">
        <f t="shared" si="430"/>
        <v>18-Dec-1962</v>
      </c>
      <c r="AG1811" s="18">
        <f>VLOOKUP($U1811,$A1810:$Q$2344,13,FALSE)</f>
        <v>18815.53</v>
      </c>
      <c r="AH1811" t="str">
        <f t="shared" si="431"/>
        <v>tier - 1</v>
      </c>
      <c r="AI1811" t="str">
        <f t="shared" si="432"/>
        <v>tier - 1</v>
      </c>
      <c r="AJ1811" t="str">
        <f t="shared" si="433"/>
        <v>R1023</v>
      </c>
      <c r="AK1811">
        <f t="shared" si="434"/>
        <v>60</v>
      </c>
    </row>
    <row r="1812" spans="1:37" ht="15.6" x14ac:dyDescent="0.3">
      <c r="A1812" s="1" t="s">
        <v>559</v>
      </c>
      <c r="B1812" t="s">
        <v>6299</v>
      </c>
      <c r="C1812">
        <v>21.945</v>
      </c>
      <c r="D1812">
        <v>5.37</v>
      </c>
      <c r="E1812" t="s">
        <v>2380</v>
      </c>
      <c r="F1812" t="s">
        <v>2380</v>
      </c>
      <c r="G1812" t="s">
        <v>2380</v>
      </c>
      <c r="H1812">
        <v>1</v>
      </c>
      <c r="I1812" t="s">
        <v>2380</v>
      </c>
      <c r="J1812" t="s">
        <v>8346</v>
      </c>
      <c r="K1812" t="s">
        <v>8350</v>
      </c>
      <c r="L1812" t="s">
        <v>10009</v>
      </c>
      <c r="M1812" s="15">
        <v>18838.7</v>
      </c>
      <c r="N1812" t="s">
        <v>16</v>
      </c>
      <c r="O1812" t="s">
        <v>12</v>
      </c>
      <c r="P1812" t="s">
        <v>23</v>
      </c>
      <c r="Q1812">
        <v>19</v>
      </c>
      <c r="U1812" s="1" t="s">
        <v>559</v>
      </c>
      <c r="V1812" t="str">
        <f t="shared" si="420"/>
        <v>Kendall</v>
      </c>
      <c r="W1812">
        <f t="shared" si="421"/>
        <v>21.945</v>
      </c>
      <c r="X1812">
        <f t="shared" si="422"/>
        <v>5.37</v>
      </c>
      <c r="Y1812" t="str">
        <f t="shared" si="423"/>
        <v>No</v>
      </c>
      <c r="Z1812" t="str">
        <f t="shared" si="424"/>
        <v>No</v>
      </c>
      <c r="AA1812" t="str">
        <f t="shared" si="425"/>
        <v>No</v>
      </c>
      <c r="AB1812">
        <f t="shared" si="426"/>
        <v>1</v>
      </c>
      <c r="AC1812" t="str">
        <f t="shared" si="427"/>
        <v>No</v>
      </c>
      <c r="AD1812" t="str">
        <f t="shared" si="428"/>
        <v>Normal weight</v>
      </c>
      <c r="AE1812" t="str">
        <f t="shared" si="429"/>
        <v>Normal</v>
      </c>
      <c r="AF1812" t="str">
        <f t="shared" si="430"/>
        <v>24-Jul-2003</v>
      </c>
      <c r="AG1812" s="18">
        <f>VLOOKUP($U1812,$A1811:$Q$2344,13,FALSE)</f>
        <v>18838.7</v>
      </c>
      <c r="AH1812" t="str">
        <f t="shared" si="431"/>
        <v>tier - 1</v>
      </c>
      <c r="AI1812" t="str">
        <f t="shared" si="432"/>
        <v>tier - 3</v>
      </c>
      <c r="AJ1812" t="str">
        <f t="shared" si="433"/>
        <v>R1012</v>
      </c>
      <c r="AK1812">
        <f t="shared" si="434"/>
        <v>19</v>
      </c>
    </row>
    <row r="1813" spans="1:37" ht="15.6" x14ac:dyDescent="0.3">
      <c r="A1813" s="1" t="s">
        <v>558</v>
      </c>
      <c r="B1813" t="s">
        <v>6300</v>
      </c>
      <c r="C1813">
        <v>19.47</v>
      </c>
      <c r="D1813">
        <v>6.6</v>
      </c>
      <c r="E1813" t="s">
        <v>2381</v>
      </c>
      <c r="F1813" t="s">
        <v>2380</v>
      </c>
      <c r="G1813" t="s">
        <v>2380</v>
      </c>
      <c r="H1813">
        <v>0</v>
      </c>
      <c r="I1813" t="s">
        <v>2380</v>
      </c>
      <c r="J1813" t="s">
        <v>8346</v>
      </c>
      <c r="K1813" t="s">
        <v>8348</v>
      </c>
      <c r="L1813" t="s">
        <v>10010</v>
      </c>
      <c r="M1813" s="15">
        <v>18883.330000000002</v>
      </c>
      <c r="N1813" t="s">
        <v>16</v>
      </c>
      <c r="O1813" t="s">
        <v>16</v>
      </c>
      <c r="P1813" t="s">
        <v>535</v>
      </c>
      <c r="Q1813">
        <v>59</v>
      </c>
      <c r="U1813" s="1" t="s">
        <v>558</v>
      </c>
      <c r="V1813" t="str">
        <f t="shared" si="420"/>
        <v>Gast</v>
      </c>
      <c r="W1813">
        <f t="shared" si="421"/>
        <v>19.47</v>
      </c>
      <c r="X1813">
        <f t="shared" si="422"/>
        <v>6.6</v>
      </c>
      <c r="Y1813" t="str">
        <f t="shared" si="423"/>
        <v>Yes</v>
      </c>
      <c r="Z1813" t="str">
        <f t="shared" si="424"/>
        <v>No</v>
      </c>
      <c r="AA1813" t="str">
        <f t="shared" si="425"/>
        <v>No</v>
      </c>
      <c r="AB1813">
        <f t="shared" si="426"/>
        <v>0</v>
      </c>
      <c r="AC1813" t="str">
        <f t="shared" si="427"/>
        <v>No</v>
      </c>
      <c r="AD1813" t="str">
        <f t="shared" si="428"/>
        <v>Normal weight</v>
      </c>
      <c r="AE1813" t="str">
        <f t="shared" si="429"/>
        <v>Diabetes</v>
      </c>
      <c r="AF1813" t="str">
        <f t="shared" si="430"/>
        <v>6-Dec-1963</v>
      </c>
      <c r="AG1813" s="18">
        <f>VLOOKUP($U1813,$A1812:$Q$2344,13,FALSE)</f>
        <v>18883.330000000002</v>
      </c>
      <c r="AH1813" t="str">
        <f t="shared" si="431"/>
        <v>tier - 1</v>
      </c>
      <c r="AI1813" t="str">
        <f t="shared" si="432"/>
        <v>tier - 1</v>
      </c>
      <c r="AJ1813" t="str">
        <f t="shared" si="433"/>
        <v>R1026</v>
      </c>
      <c r="AK1813">
        <f t="shared" si="434"/>
        <v>59</v>
      </c>
    </row>
    <row r="1814" spans="1:37" ht="15.6" x14ac:dyDescent="0.3">
      <c r="A1814" s="1" t="s">
        <v>557</v>
      </c>
      <c r="B1814" t="s">
        <v>6301</v>
      </c>
      <c r="C1814">
        <v>15.61</v>
      </c>
      <c r="D1814">
        <v>5.77</v>
      </c>
      <c r="E1814" t="s">
        <v>2380</v>
      </c>
      <c r="F1814" t="s">
        <v>2380</v>
      </c>
      <c r="G1814" t="s">
        <v>2380</v>
      </c>
      <c r="H1814">
        <v>0</v>
      </c>
      <c r="I1814" t="s">
        <v>2380</v>
      </c>
      <c r="J1814" t="s">
        <v>8347</v>
      </c>
      <c r="K1814" t="s">
        <v>8349</v>
      </c>
      <c r="L1814" t="s">
        <v>10011</v>
      </c>
      <c r="M1814" s="15">
        <v>18903.490000000002</v>
      </c>
      <c r="N1814" t="s">
        <v>16</v>
      </c>
      <c r="O1814" t="s">
        <v>11</v>
      </c>
      <c r="P1814" t="s">
        <v>247</v>
      </c>
      <c r="Q1814">
        <v>27</v>
      </c>
      <c r="U1814" s="1" t="s">
        <v>557</v>
      </c>
      <c r="V1814" t="str">
        <f t="shared" si="420"/>
        <v>Scanlin</v>
      </c>
      <c r="W1814">
        <f t="shared" si="421"/>
        <v>15.61</v>
      </c>
      <c r="X1814">
        <f t="shared" si="422"/>
        <v>5.77</v>
      </c>
      <c r="Y1814" t="str">
        <f t="shared" si="423"/>
        <v>No</v>
      </c>
      <c r="Z1814" t="str">
        <f t="shared" si="424"/>
        <v>No</v>
      </c>
      <c r="AA1814" t="str">
        <f t="shared" si="425"/>
        <v>No</v>
      </c>
      <c r="AB1814">
        <f t="shared" si="426"/>
        <v>0</v>
      </c>
      <c r="AC1814" t="str">
        <f t="shared" si="427"/>
        <v>No</v>
      </c>
      <c r="AD1814" t="str">
        <f t="shared" si="428"/>
        <v>Underweight</v>
      </c>
      <c r="AE1814" t="str">
        <f t="shared" si="429"/>
        <v>Prediabetes</v>
      </c>
      <c r="AF1814" t="str">
        <f t="shared" si="430"/>
        <v>27-Sep-1995</v>
      </c>
      <c r="AG1814" s="18">
        <f>VLOOKUP($U1814,$A1813:$Q$2344,13,FALSE)</f>
        <v>18903.490000000002</v>
      </c>
      <c r="AH1814" t="str">
        <f t="shared" si="431"/>
        <v>tier - 1</v>
      </c>
      <c r="AI1814" t="str">
        <f t="shared" si="432"/>
        <v>tier - 2</v>
      </c>
      <c r="AJ1814" t="str">
        <f t="shared" si="433"/>
        <v>R1024</v>
      </c>
      <c r="AK1814">
        <f t="shared" si="434"/>
        <v>27</v>
      </c>
    </row>
    <row r="1815" spans="1:37" ht="15.6" x14ac:dyDescent="0.3">
      <c r="A1815" s="1" t="s">
        <v>556</v>
      </c>
      <c r="B1815" t="s">
        <v>6302</v>
      </c>
      <c r="C1815">
        <v>28.6</v>
      </c>
      <c r="D1815">
        <v>6.08</v>
      </c>
      <c r="E1815" t="s">
        <v>2380</v>
      </c>
      <c r="F1815" t="s">
        <v>2380</v>
      </c>
      <c r="G1815" t="s">
        <v>2381</v>
      </c>
      <c r="H1815">
        <v>1</v>
      </c>
      <c r="I1815" t="s">
        <v>2380</v>
      </c>
      <c r="J1815" t="s">
        <v>8345</v>
      </c>
      <c r="K1815" t="s">
        <v>8349</v>
      </c>
      <c r="L1815" t="s">
        <v>10012</v>
      </c>
      <c r="M1815" s="15">
        <v>18932.810000000001</v>
      </c>
      <c r="N1815" t="s">
        <v>16</v>
      </c>
      <c r="O1815" t="s">
        <v>12</v>
      </c>
      <c r="P1815" t="s">
        <v>23</v>
      </c>
      <c r="Q1815">
        <v>53</v>
      </c>
      <c r="U1815" s="1" t="s">
        <v>556</v>
      </c>
      <c r="V1815" t="str">
        <f t="shared" si="420"/>
        <v>Philbrook</v>
      </c>
      <c r="W1815">
        <f t="shared" si="421"/>
        <v>28.6</v>
      </c>
      <c r="X1815">
        <f t="shared" si="422"/>
        <v>6.08</v>
      </c>
      <c r="Y1815" t="str">
        <f t="shared" si="423"/>
        <v>No</v>
      </c>
      <c r="Z1815" t="str">
        <f t="shared" si="424"/>
        <v>No</v>
      </c>
      <c r="AA1815" t="str">
        <f t="shared" si="425"/>
        <v>Yes</v>
      </c>
      <c r="AB1815">
        <f t="shared" si="426"/>
        <v>1</v>
      </c>
      <c r="AC1815" t="str">
        <f t="shared" si="427"/>
        <v>No</v>
      </c>
      <c r="AD1815" t="str">
        <f t="shared" si="428"/>
        <v>Over weight</v>
      </c>
      <c r="AE1815" t="str">
        <f t="shared" si="429"/>
        <v>Prediabetes</v>
      </c>
      <c r="AF1815" t="str">
        <f t="shared" si="430"/>
        <v>3-Aug-1969</v>
      </c>
      <c r="AG1815" s="18">
        <f>VLOOKUP($U1815,$A1814:$Q$2344,13,FALSE)</f>
        <v>18932.810000000001</v>
      </c>
      <c r="AH1815" t="str">
        <f t="shared" si="431"/>
        <v>tier - 1</v>
      </c>
      <c r="AI1815" t="str">
        <f t="shared" si="432"/>
        <v>tier - 3</v>
      </c>
      <c r="AJ1815" t="str">
        <f t="shared" si="433"/>
        <v>R1012</v>
      </c>
      <c r="AK1815">
        <f t="shared" si="434"/>
        <v>53</v>
      </c>
    </row>
    <row r="1816" spans="1:37" ht="15.6" x14ac:dyDescent="0.3">
      <c r="A1816" s="1" t="s">
        <v>555</v>
      </c>
      <c r="B1816" t="s">
        <v>6303</v>
      </c>
      <c r="C1816">
        <v>46.53</v>
      </c>
      <c r="D1816">
        <v>4.16</v>
      </c>
      <c r="E1816" t="s">
        <v>2380</v>
      </c>
      <c r="F1816" t="s">
        <v>2380</v>
      </c>
      <c r="G1816" t="s">
        <v>2380</v>
      </c>
      <c r="H1816">
        <v>0</v>
      </c>
      <c r="I1816" t="s">
        <v>2380</v>
      </c>
      <c r="J1816" t="s">
        <v>8344</v>
      </c>
      <c r="K1816" t="s">
        <v>8350</v>
      </c>
      <c r="L1816" t="s">
        <v>10013</v>
      </c>
      <c r="M1816" s="15">
        <v>18954.560000000001</v>
      </c>
      <c r="N1816" t="s">
        <v>16</v>
      </c>
      <c r="O1816" t="s">
        <v>16</v>
      </c>
      <c r="P1816" t="s">
        <v>535</v>
      </c>
      <c r="Q1816">
        <v>59</v>
      </c>
      <c r="U1816" s="1" t="s">
        <v>555</v>
      </c>
      <c r="V1816" t="str">
        <f t="shared" si="420"/>
        <v>Cowan</v>
      </c>
      <c r="W1816">
        <f t="shared" si="421"/>
        <v>46.53</v>
      </c>
      <c r="X1816">
        <f t="shared" si="422"/>
        <v>4.16</v>
      </c>
      <c r="Y1816" t="str">
        <f t="shared" si="423"/>
        <v>No</v>
      </c>
      <c r="Z1816" t="str">
        <f t="shared" si="424"/>
        <v>No</v>
      </c>
      <c r="AA1816" t="str">
        <f t="shared" si="425"/>
        <v>No</v>
      </c>
      <c r="AB1816">
        <f t="shared" si="426"/>
        <v>0</v>
      </c>
      <c r="AC1816" t="str">
        <f t="shared" si="427"/>
        <v>No</v>
      </c>
      <c r="AD1816" t="str">
        <f t="shared" si="428"/>
        <v>Obesity</v>
      </c>
      <c r="AE1816" t="str">
        <f t="shared" si="429"/>
        <v>Normal</v>
      </c>
      <c r="AF1816" t="str">
        <f t="shared" si="430"/>
        <v>20-Oct-1963</v>
      </c>
      <c r="AG1816" s="18">
        <f>VLOOKUP($U1816,$A1815:$Q$2344,13,FALSE)</f>
        <v>18954.560000000001</v>
      </c>
      <c r="AH1816" t="str">
        <f t="shared" si="431"/>
        <v>tier - 1</v>
      </c>
      <c r="AI1816" t="str">
        <f t="shared" si="432"/>
        <v>tier - 1</v>
      </c>
      <c r="AJ1816" t="str">
        <f t="shared" si="433"/>
        <v>R1026</v>
      </c>
      <c r="AK1816">
        <f t="shared" si="434"/>
        <v>59</v>
      </c>
    </row>
    <row r="1817" spans="1:37" ht="15.6" x14ac:dyDescent="0.3">
      <c r="A1817" s="1" t="s">
        <v>554</v>
      </c>
      <c r="B1817" t="s">
        <v>6304</v>
      </c>
      <c r="C1817">
        <v>34.99</v>
      </c>
      <c r="D1817">
        <v>5.0999999999999996</v>
      </c>
      <c r="E1817" t="s">
        <v>2380</v>
      </c>
      <c r="F1817" t="s">
        <v>2380</v>
      </c>
      <c r="G1817" t="s">
        <v>2381</v>
      </c>
      <c r="H1817">
        <v>1</v>
      </c>
      <c r="I1817" t="s">
        <v>2380</v>
      </c>
      <c r="J1817" t="s">
        <v>8344</v>
      </c>
      <c r="K1817" t="s">
        <v>8350</v>
      </c>
      <c r="L1817" t="s">
        <v>10014</v>
      </c>
      <c r="M1817" s="15">
        <v>18955.22</v>
      </c>
      <c r="N1817" t="s">
        <v>16</v>
      </c>
      <c r="O1817" t="s">
        <v>12</v>
      </c>
      <c r="P1817" t="s">
        <v>42</v>
      </c>
      <c r="Q1817">
        <v>24</v>
      </c>
      <c r="U1817" s="1" t="s">
        <v>554</v>
      </c>
      <c r="V1817" t="str">
        <f t="shared" si="420"/>
        <v>Sousa</v>
      </c>
      <c r="W1817">
        <f t="shared" si="421"/>
        <v>34.99</v>
      </c>
      <c r="X1817">
        <f t="shared" si="422"/>
        <v>5.0999999999999996</v>
      </c>
      <c r="Y1817" t="str">
        <f t="shared" si="423"/>
        <v>No</v>
      </c>
      <c r="Z1817" t="str">
        <f t="shared" si="424"/>
        <v>No</v>
      </c>
      <c r="AA1817" t="str">
        <f t="shared" si="425"/>
        <v>Yes</v>
      </c>
      <c r="AB1817">
        <f t="shared" si="426"/>
        <v>1</v>
      </c>
      <c r="AC1817" t="str">
        <f t="shared" si="427"/>
        <v>No</v>
      </c>
      <c r="AD1817" t="str">
        <f t="shared" si="428"/>
        <v>Obesity</v>
      </c>
      <c r="AE1817" t="str">
        <f t="shared" si="429"/>
        <v>Normal</v>
      </c>
      <c r="AF1817" t="str">
        <f t="shared" si="430"/>
        <v>6-Aug-1998</v>
      </c>
      <c r="AG1817" s="18">
        <f>VLOOKUP($U1817,$A1816:$Q$2344,13,FALSE)</f>
        <v>18955.22</v>
      </c>
      <c r="AH1817" t="str">
        <f t="shared" si="431"/>
        <v>tier - 1</v>
      </c>
      <c r="AI1817" t="str">
        <f t="shared" si="432"/>
        <v>tier - 3</v>
      </c>
      <c r="AJ1817" t="str">
        <f t="shared" si="433"/>
        <v>R1011</v>
      </c>
      <c r="AK1817">
        <f t="shared" si="434"/>
        <v>24</v>
      </c>
    </row>
    <row r="1818" spans="1:37" ht="15.6" x14ac:dyDescent="0.3">
      <c r="A1818" s="1" t="s">
        <v>553</v>
      </c>
      <c r="B1818" t="s">
        <v>6305</v>
      </c>
      <c r="C1818">
        <v>17.05</v>
      </c>
      <c r="D1818">
        <v>5.3</v>
      </c>
      <c r="E1818" t="s">
        <v>2380</v>
      </c>
      <c r="F1818" t="s">
        <v>2380</v>
      </c>
      <c r="G1818" t="s">
        <v>2381</v>
      </c>
      <c r="H1818">
        <v>1</v>
      </c>
      <c r="I1818" t="s">
        <v>2380</v>
      </c>
      <c r="J1818" t="s">
        <v>8347</v>
      </c>
      <c r="K1818" t="s">
        <v>8350</v>
      </c>
      <c r="L1818" t="s">
        <v>8352</v>
      </c>
      <c r="M1818" s="15">
        <v>18963.169999999998</v>
      </c>
      <c r="N1818" t="s">
        <v>16</v>
      </c>
      <c r="O1818" t="s">
        <v>16</v>
      </c>
      <c r="P1818" t="s">
        <v>13</v>
      </c>
      <c r="Q1818">
        <v>30</v>
      </c>
      <c r="U1818" s="1" t="s">
        <v>553</v>
      </c>
      <c r="V1818" t="str">
        <f t="shared" si="420"/>
        <v>Stanton</v>
      </c>
      <c r="W1818">
        <f t="shared" si="421"/>
        <v>17.05</v>
      </c>
      <c r="X1818">
        <f t="shared" si="422"/>
        <v>5.3</v>
      </c>
      <c r="Y1818" t="str">
        <f t="shared" si="423"/>
        <v>No</v>
      </c>
      <c r="Z1818" t="str">
        <f t="shared" si="424"/>
        <v>No</v>
      </c>
      <c r="AA1818" t="str">
        <f t="shared" si="425"/>
        <v>Yes</v>
      </c>
      <c r="AB1818">
        <f t="shared" si="426"/>
        <v>1</v>
      </c>
      <c r="AC1818" t="str">
        <f t="shared" si="427"/>
        <v>No</v>
      </c>
      <c r="AD1818" t="str">
        <f t="shared" si="428"/>
        <v>Underweight</v>
      </c>
      <c r="AE1818" t="str">
        <f t="shared" si="429"/>
        <v>Normal</v>
      </c>
      <c r="AF1818" t="str">
        <f t="shared" si="430"/>
        <v>30-Nov-1992</v>
      </c>
      <c r="AG1818" s="18">
        <f>VLOOKUP($U1818,$A1817:$Q$2344,13,FALSE)</f>
        <v>18963.169999999998</v>
      </c>
      <c r="AH1818" t="str">
        <f t="shared" si="431"/>
        <v>tier - 1</v>
      </c>
      <c r="AI1818" t="str">
        <f t="shared" si="432"/>
        <v>tier - 1</v>
      </c>
      <c r="AJ1818" t="str">
        <f t="shared" si="433"/>
        <v>R1013</v>
      </c>
      <c r="AK1818">
        <f t="shared" si="434"/>
        <v>30</v>
      </c>
    </row>
    <row r="1819" spans="1:37" ht="15.6" x14ac:dyDescent="0.3">
      <c r="A1819" s="1" t="s">
        <v>552</v>
      </c>
      <c r="B1819" t="s">
        <v>6306</v>
      </c>
      <c r="C1819">
        <v>37.18</v>
      </c>
      <c r="D1819">
        <v>4.9000000000000004</v>
      </c>
      <c r="E1819" t="s">
        <v>2380</v>
      </c>
      <c r="F1819" t="s">
        <v>2380</v>
      </c>
      <c r="G1819" t="s">
        <v>2380</v>
      </c>
      <c r="H1819">
        <v>0</v>
      </c>
      <c r="I1819" t="s">
        <v>2380</v>
      </c>
      <c r="J1819" t="s">
        <v>8344</v>
      </c>
      <c r="K1819" t="s">
        <v>8350</v>
      </c>
      <c r="L1819" t="s">
        <v>8750</v>
      </c>
      <c r="M1819" s="15">
        <v>18972.5</v>
      </c>
      <c r="N1819" t="s">
        <v>16</v>
      </c>
      <c r="O1819" t="s">
        <v>12</v>
      </c>
      <c r="P1819" t="s">
        <v>13</v>
      </c>
      <c r="Q1819">
        <v>34</v>
      </c>
      <c r="U1819" s="1" t="s">
        <v>552</v>
      </c>
      <c r="V1819" t="str">
        <f t="shared" si="420"/>
        <v>Mollak</v>
      </c>
      <c r="W1819">
        <f t="shared" si="421"/>
        <v>37.18</v>
      </c>
      <c r="X1819">
        <f t="shared" si="422"/>
        <v>4.9000000000000004</v>
      </c>
      <c r="Y1819" t="str">
        <f t="shared" si="423"/>
        <v>No</v>
      </c>
      <c r="Z1819" t="str">
        <f t="shared" si="424"/>
        <v>No</v>
      </c>
      <c r="AA1819" t="str">
        <f t="shared" si="425"/>
        <v>No</v>
      </c>
      <c r="AB1819">
        <f t="shared" si="426"/>
        <v>0</v>
      </c>
      <c r="AC1819" t="str">
        <f t="shared" si="427"/>
        <v>No</v>
      </c>
      <c r="AD1819" t="str">
        <f t="shared" si="428"/>
        <v>Obesity</v>
      </c>
      <c r="AE1819" t="str">
        <f t="shared" si="429"/>
        <v>Normal</v>
      </c>
      <c r="AF1819" t="str">
        <f t="shared" si="430"/>
        <v>24-Oct-1988</v>
      </c>
      <c r="AG1819" s="18">
        <f>VLOOKUP($U1819,$A1818:$Q$2344,13,FALSE)</f>
        <v>18972.5</v>
      </c>
      <c r="AH1819" t="str">
        <f t="shared" si="431"/>
        <v>tier - 1</v>
      </c>
      <c r="AI1819" t="str">
        <f t="shared" si="432"/>
        <v>tier - 3</v>
      </c>
      <c r="AJ1819" t="str">
        <f t="shared" si="433"/>
        <v>R1013</v>
      </c>
      <c r="AK1819">
        <f t="shared" si="434"/>
        <v>34</v>
      </c>
    </row>
    <row r="1820" spans="1:37" ht="15.6" x14ac:dyDescent="0.3">
      <c r="A1820" s="1" t="s">
        <v>551</v>
      </c>
      <c r="B1820" t="s">
        <v>5685</v>
      </c>
      <c r="C1820">
        <v>35.200000000000003</v>
      </c>
      <c r="D1820">
        <v>5.55</v>
      </c>
      <c r="E1820" t="s">
        <v>2380</v>
      </c>
      <c r="F1820" t="s">
        <v>2380</v>
      </c>
      <c r="G1820" t="s">
        <v>2380</v>
      </c>
      <c r="H1820">
        <v>0</v>
      </c>
      <c r="I1820" t="s">
        <v>2380</v>
      </c>
      <c r="J1820" t="s">
        <v>8344</v>
      </c>
      <c r="K1820" t="s">
        <v>8350</v>
      </c>
      <c r="L1820" t="s">
        <v>10015</v>
      </c>
      <c r="M1820" s="15">
        <v>19023.259999999998</v>
      </c>
      <c r="N1820" t="s">
        <v>16</v>
      </c>
      <c r="O1820" t="s">
        <v>12</v>
      </c>
      <c r="P1820" t="s">
        <v>42</v>
      </c>
      <c r="Q1820">
        <v>39</v>
      </c>
      <c r="U1820" s="1" t="s">
        <v>551</v>
      </c>
      <c r="V1820" t="str">
        <f t="shared" si="420"/>
        <v>Bell</v>
      </c>
      <c r="W1820">
        <f t="shared" si="421"/>
        <v>35.200000000000003</v>
      </c>
      <c r="X1820">
        <f t="shared" si="422"/>
        <v>5.55</v>
      </c>
      <c r="Y1820" t="str">
        <f t="shared" si="423"/>
        <v>No</v>
      </c>
      <c r="Z1820" t="str">
        <f t="shared" si="424"/>
        <v>No</v>
      </c>
      <c r="AA1820" t="str">
        <f t="shared" si="425"/>
        <v>No</v>
      </c>
      <c r="AB1820">
        <f t="shared" si="426"/>
        <v>0</v>
      </c>
      <c r="AC1820" t="str">
        <f t="shared" si="427"/>
        <v>No</v>
      </c>
      <c r="AD1820" t="str">
        <f t="shared" si="428"/>
        <v>Obesity</v>
      </c>
      <c r="AE1820" t="str">
        <f t="shared" si="429"/>
        <v>Normal</v>
      </c>
      <c r="AF1820" t="str">
        <f t="shared" si="430"/>
        <v>19-Dec-1983</v>
      </c>
      <c r="AG1820" s="18">
        <f>VLOOKUP($U1820,$A1819:$Q$2344,13,FALSE)</f>
        <v>19023.259999999998</v>
      </c>
      <c r="AH1820" t="str">
        <f t="shared" si="431"/>
        <v>tier - 1</v>
      </c>
      <c r="AI1820" t="str">
        <f t="shared" si="432"/>
        <v>tier - 3</v>
      </c>
      <c r="AJ1820" t="str">
        <f t="shared" si="433"/>
        <v>R1011</v>
      </c>
      <c r="AK1820">
        <f t="shared" si="434"/>
        <v>39</v>
      </c>
    </row>
    <row r="1821" spans="1:37" ht="15.6" x14ac:dyDescent="0.3">
      <c r="A1821" s="1" t="s">
        <v>550</v>
      </c>
      <c r="B1821" t="s">
        <v>6307</v>
      </c>
      <c r="C1821">
        <v>37.335000000000001</v>
      </c>
      <c r="D1821">
        <v>4.95</v>
      </c>
      <c r="E1821" t="s">
        <v>2380</v>
      </c>
      <c r="F1821" t="s">
        <v>2380</v>
      </c>
      <c r="G1821" t="s">
        <v>2380</v>
      </c>
      <c r="H1821">
        <v>0</v>
      </c>
      <c r="I1821" t="s">
        <v>2380</v>
      </c>
      <c r="J1821" t="s">
        <v>8344</v>
      </c>
      <c r="K1821" t="s">
        <v>8350</v>
      </c>
      <c r="L1821" t="s">
        <v>10016</v>
      </c>
      <c r="M1821" s="15">
        <v>19040.88</v>
      </c>
      <c r="N1821" t="s">
        <v>16</v>
      </c>
      <c r="O1821" t="s">
        <v>12</v>
      </c>
      <c r="P1821" t="s">
        <v>42</v>
      </c>
      <c r="Q1821">
        <v>34</v>
      </c>
      <c r="U1821" s="1" t="s">
        <v>550</v>
      </c>
      <c r="V1821" t="str">
        <f t="shared" si="420"/>
        <v>Weston</v>
      </c>
      <c r="W1821">
        <f t="shared" si="421"/>
        <v>37.335000000000001</v>
      </c>
      <c r="X1821">
        <f t="shared" si="422"/>
        <v>4.95</v>
      </c>
      <c r="Y1821" t="str">
        <f t="shared" si="423"/>
        <v>No</v>
      </c>
      <c r="Z1821" t="str">
        <f t="shared" si="424"/>
        <v>No</v>
      </c>
      <c r="AA1821" t="str">
        <f t="shared" si="425"/>
        <v>No</v>
      </c>
      <c r="AB1821">
        <f t="shared" si="426"/>
        <v>0</v>
      </c>
      <c r="AC1821" t="str">
        <f t="shared" si="427"/>
        <v>No</v>
      </c>
      <c r="AD1821" t="str">
        <f t="shared" si="428"/>
        <v>Obesity</v>
      </c>
      <c r="AE1821" t="str">
        <f t="shared" si="429"/>
        <v>Normal</v>
      </c>
      <c r="AF1821" t="str">
        <f t="shared" si="430"/>
        <v>5-Jun-1989</v>
      </c>
      <c r="AG1821" s="18">
        <f>VLOOKUP($U1821,$A1820:$Q$2344,13,FALSE)</f>
        <v>19040.88</v>
      </c>
      <c r="AH1821" t="str">
        <f t="shared" si="431"/>
        <v>tier - 1</v>
      </c>
      <c r="AI1821" t="str">
        <f t="shared" si="432"/>
        <v>tier - 3</v>
      </c>
      <c r="AJ1821" t="str">
        <f t="shared" si="433"/>
        <v>R1011</v>
      </c>
      <c r="AK1821">
        <f t="shared" si="434"/>
        <v>34</v>
      </c>
    </row>
    <row r="1822" spans="1:37" ht="15.6" x14ac:dyDescent="0.3">
      <c r="A1822" s="1" t="s">
        <v>549</v>
      </c>
      <c r="B1822" t="s">
        <v>6308</v>
      </c>
      <c r="C1822">
        <v>27.265000000000001</v>
      </c>
      <c r="D1822">
        <v>6.46</v>
      </c>
      <c r="E1822" t="s">
        <v>2381</v>
      </c>
      <c r="F1822" t="s">
        <v>2380</v>
      </c>
      <c r="G1822" t="s">
        <v>2380</v>
      </c>
      <c r="H1822">
        <v>0</v>
      </c>
      <c r="I1822" t="s">
        <v>2380</v>
      </c>
      <c r="J1822" t="s">
        <v>8345</v>
      </c>
      <c r="K1822" t="s">
        <v>8348</v>
      </c>
      <c r="L1822" t="s">
        <v>8384</v>
      </c>
      <c r="M1822" s="15">
        <v>19107.78</v>
      </c>
      <c r="N1822" t="s">
        <v>16</v>
      </c>
      <c r="O1822" t="s">
        <v>11</v>
      </c>
      <c r="P1822" t="s">
        <v>13</v>
      </c>
      <c r="Q1822">
        <v>29</v>
      </c>
      <c r="U1822" s="1" t="s">
        <v>549</v>
      </c>
      <c r="V1822" t="str">
        <f t="shared" si="420"/>
        <v>Rabuzzi</v>
      </c>
      <c r="W1822">
        <f t="shared" si="421"/>
        <v>27.265000000000001</v>
      </c>
      <c r="X1822">
        <f t="shared" si="422"/>
        <v>6.46</v>
      </c>
      <c r="Y1822" t="str">
        <f t="shared" si="423"/>
        <v>Yes</v>
      </c>
      <c r="Z1822" t="str">
        <f t="shared" si="424"/>
        <v>No</v>
      </c>
      <c r="AA1822" t="str">
        <f t="shared" si="425"/>
        <v>No</v>
      </c>
      <c r="AB1822">
        <f t="shared" si="426"/>
        <v>0</v>
      </c>
      <c r="AC1822" t="str">
        <f t="shared" si="427"/>
        <v>No</v>
      </c>
      <c r="AD1822" t="str">
        <f t="shared" si="428"/>
        <v>Over weight</v>
      </c>
      <c r="AE1822" t="str">
        <f t="shared" si="429"/>
        <v>Diabetes</v>
      </c>
      <c r="AF1822" t="str">
        <f t="shared" si="430"/>
        <v>28-Sep-1993</v>
      </c>
      <c r="AG1822" s="18">
        <f>VLOOKUP($U1822,$A1821:$Q$2344,13,FALSE)</f>
        <v>19107.78</v>
      </c>
      <c r="AH1822" t="str">
        <f t="shared" si="431"/>
        <v>tier - 1</v>
      </c>
      <c r="AI1822" t="str">
        <f t="shared" si="432"/>
        <v>tier - 2</v>
      </c>
      <c r="AJ1822" t="str">
        <f t="shared" si="433"/>
        <v>R1013</v>
      </c>
      <c r="AK1822">
        <f t="shared" si="434"/>
        <v>29</v>
      </c>
    </row>
    <row r="1823" spans="1:37" ht="15.6" x14ac:dyDescent="0.3">
      <c r="A1823" s="1" t="s">
        <v>548</v>
      </c>
      <c r="B1823" t="s">
        <v>6309</v>
      </c>
      <c r="C1823">
        <v>30.8</v>
      </c>
      <c r="D1823">
        <v>4.9000000000000004</v>
      </c>
      <c r="E1823" t="s">
        <v>2381</v>
      </c>
      <c r="F1823" t="s">
        <v>2380</v>
      </c>
      <c r="G1823" t="s">
        <v>2380</v>
      </c>
      <c r="H1823">
        <v>0</v>
      </c>
      <c r="I1823" t="s">
        <v>2380</v>
      </c>
      <c r="J1823" t="s">
        <v>8344</v>
      </c>
      <c r="K1823" t="s">
        <v>8350</v>
      </c>
      <c r="L1823" t="s">
        <v>10017</v>
      </c>
      <c r="M1823" s="15">
        <v>19144.580000000002</v>
      </c>
      <c r="N1823" t="s">
        <v>16</v>
      </c>
      <c r="O1823" t="s">
        <v>16</v>
      </c>
      <c r="P1823" t="s">
        <v>247</v>
      </c>
      <c r="Q1823">
        <v>43</v>
      </c>
      <c r="U1823" s="1" t="s">
        <v>548</v>
      </c>
      <c r="V1823" t="str">
        <f t="shared" si="420"/>
        <v>Hendrix</v>
      </c>
      <c r="W1823">
        <f t="shared" si="421"/>
        <v>30.8</v>
      </c>
      <c r="X1823">
        <f t="shared" si="422"/>
        <v>4.9000000000000004</v>
      </c>
      <c r="Y1823" t="str">
        <f t="shared" si="423"/>
        <v>Yes</v>
      </c>
      <c r="Z1823" t="str">
        <f t="shared" si="424"/>
        <v>No</v>
      </c>
      <c r="AA1823" t="str">
        <f t="shared" si="425"/>
        <v>No</v>
      </c>
      <c r="AB1823">
        <f t="shared" si="426"/>
        <v>0</v>
      </c>
      <c r="AC1823" t="str">
        <f t="shared" si="427"/>
        <v>No</v>
      </c>
      <c r="AD1823" t="str">
        <f t="shared" si="428"/>
        <v>Obesity</v>
      </c>
      <c r="AE1823" t="str">
        <f t="shared" si="429"/>
        <v>Normal</v>
      </c>
      <c r="AF1823" t="str">
        <f t="shared" si="430"/>
        <v>2-Jul-1979</v>
      </c>
      <c r="AG1823" s="18">
        <f>VLOOKUP($U1823,$A1822:$Q$2344,13,FALSE)</f>
        <v>19144.580000000002</v>
      </c>
      <c r="AH1823" t="str">
        <f t="shared" si="431"/>
        <v>tier - 1</v>
      </c>
      <c r="AI1823" t="str">
        <f t="shared" si="432"/>
        <v>tier - 1</v>
      </c>
      <c r="AJ1823" t="str">
        <f t="shared" si="433"/>
        <v>R1024</v>
      </c>
      <c r="AK1823">
        <f t="shared" si="434"/>
        <v>43</v>
      </c>
    </row>
    <row r="1824" spans="1:37" ht="15.6" x14ac:dyDescent="0.3">
      <c r="A1824" s="1" t="s">
        <v>547</v>
      </c>
      <c r="B1824" t="s">
        <v>8010</v>
      </c>
      <c r="C1824">
        <v>30.21</v>
      </c>
      <c r="D1824">
        <v>5.21</v>
      </c>
      <c r="E1824" t="s">
        <v>2380</v>
      </c>
      <c r="F1824" t="s">
        <v>2380</v>
      </c>
      <c r="G1824" t="s">
        <v>2380</v>
      </c>
      <c r="H1824">
        <v>1</v>
      </c>
      <c r="I1824" t="s">
        <v>2380</v>
      </c>
      <c r="J1824" t="s">
        <v>8344</v>
      </c>
      <c r="K1824" t="s">
        <v>8350</v>
      </c>
      <c r="L1824" t="s">
        <v>10018</v>
      </c>
      <c r="M1824" s="15">
        <v>19199.939999999999</v>
      </c>
      <c r="N1824" t="s">
        <v>16</v>
      </c>
      <c r="O1824" t="s">
        <v>12</v>
      </c>
      <c r="P1824" t="s">
        <v>42</v>
      </c>
      <c r="Q1824">
        <v>31</v>
      </c>
      <c r="U1824" s="1" t="s">
        <v>547</v>
      </c>
      <c r="V1824" t="str">
        <f t="shared" si="420"/>
        <v>Van Nielen</v>
      </c>
      <c r="W1824">
        <f t="shared" si="421"/>
        <v>30.21</v>
      </c>
      <c r="X1824">
        <f t="shared" si="422"/>
        <v>5.21</v>
      </c>
      <c r="Y1824" t="str">
        <f t="shared" si="423"/>
        <v>No</v>
      </c>
      <c r="Z1824" t="str">
        <f t="shared" si="424"/>
        <v>No</v>
      </c>
      <c r="AA1824" t="str">
        <f t="shared" si="425"/>
        <v>No</v>
      </c>
      <c r="AB1824">
        <f t="shared" si="426"/>
        <v>1</v>
      </c>
      <c r="AC1824" t="str">
        <f t="shared" si="427"/>
        <v>No</v>
      </c>
      <c r="AD1824" t="str">
        <f t="shared" si="428"/>
        <v>Obesity</v>
      </c>
      <c r="AE1824" t="str">
        <f t="shared" si="429"/>
        <v>Normal</v>
      </c>
      <c r="AF1824" t="str">
        <f t="shared" si="430"/>
        <v>16-Sep-1991</v>
      </c>
      <c r="AG1824" s="18">
        <f>VLOOKUP($U1824,$A1823:$Q$2344,13,FALSE)</f>
        <v>19199.939999999999</v>
      </c>
      <c r="AH1824" t="str">
        <f t="shared" si="431"/>
        <v>tier - 1</v>
      </c>
      <c r="AI1824" t="str">
        <f t="shared" si="432"/>
        <v>tier - 3</v>
      </c>
      <c r="AJ1824" t="str">
        <f t="shared" si="433"/>
        <v>R1011</v>
      </c>
      <c r="AK1824">
        <f t="shared" si="434"/>
        <v>31</v>
      </c>
    </row>
    <row r="1825" spans="1:37" ht="15.6" x14ac:dyDescent="0.3">
      <c r="A1825" s="1" t="s">
        <v>546</v>
      </c>
      <c r="B1825" t="s">
        <v>5447</v>
      </c>
      <c r="C1825">
        <v>35.340000000000003</v>
      </c>
      <c r="D1825">
        <v>4.13</v>
      </c>
      <c r="E1825" t="s">
        <v>2380</v>
      </c>
      <c r="F1825" t="s">
        <v>2381</v>
      </c>
      <c r="G1825" t="s">
        <v>2380</v>
      </c>
      <c r="H1825">
        <v>1</v>
      </c>
      <c r="I1825" t="s">
        <v>2380</v>
      </c>
      <c r="J1825" t="s">
        <v>8344</v>
      </c>
      <c r="K1825" t="s">
        <v>8350</v>
      </c>
      <c r="L1825" t="s">
        <v>8891</v>
      </c>
      <c r="M1825" s="15">
        <v>19214.71</v>
      </c>
      <c r="N1825" t="s">
        <v>16</v>
      </c>
      <c r="O1825" t="s">
        <v>12</v>
      </c>
      <c r="P1825" t="s">
        <v>13</v>
      </c>
      <c r="Q1825">
        <v>37</v>
      </c>
      <c r="U1825" s="1" t="s">
        <v>546</v>
      </c>
      <c r="V1825" t="str">
        <f t="shared" si="420"/>
        <v>Blanton</v>
      </c>
      <c r="W1825">
        <f t="shared" si="421"/>
        <v>35.340000000000003</v>
      </c>
      <c r="X1825">
        <f t="shared" si="422"/>
        <v>4.13</v>
      </c>
      <c r="Y1825" t="str">
        <f t="shared" si="423"/>
        <v>No</v>
      </c>
      <c r="Z1825" t="str">
        <f t="shared" si="424"/>
        <v>Yes</v>
      </c>
      <c r="AA1825" t="str">
        <f t="shared" si="425"/>
        <v>No</v>
      </c>
      <c r="AB1825">
        <f t="shared" si="426"/>
        <v>1</v>
      </c>
      <c r="AC1825" t="str">
        <f t="shared" si="427"/>
        <v>No</v>
      </c>
      <c r="AD1825" t="str">
        <f t="shared" si="428"/>
        <v>Obesity</v>
      </c>
      <c r="AE1825" t="str">
        <f t="shared" si="429"/>
        <v>Normal</v>
      </c>
      <c r="AF1825" t="str">
        <f t="shared" si="430"/>
        <v>28-Dec-1985</v>
      </c>
      <c r="AG1825" s="18">
        <f>VLOOKUP($U1825,$A1824:$Q$2344,13,FALSE)</f>
        <v>19214.71</v>
      </c>
      <c r="AH1825" t="str">
        <f t="shared" si="431"/>
        <v>tier - 1</v>
      </c>
      <c r="AI1825" t="str">
        <f t="shared" si="432"/>
        <v>tier - 3</v>
      </c>
      <c r="AJ1825" t="str">
        <f t="shared" si="433"/>
        <v>R1013</v>
      </c>
      <c r="AK1825">
        <f t="shared" si="434"/>
        <v>37</v>
      </c>
    </row>
    <row r="1826" spans="1:37" ht="15.6" x14ac:dyDescent="0.3">
      <c r="A1826" s="1" t="s">
        <v>545</v>
      </c>
      <c r="B1826" t="s">
        <v>6310</v>
      </c>
      <c r="C1826">
        <v>26.695</v>
      </c>
      <c r="D1826">
        <v>5.28</v>
      </c>
      <c r="E1826" t="s">
        <v>2380</v>
      </c>
      <c r="F1826" t="s">
        <v>2380</v>
      </c>
      <c r="G1826" t="s">
        <v>2380</v>
      </c>
      <c r="H1826">
        <v>0</v>
      </c>
      <c r="I1826" t="s">
        <v>2380</v>
      </c>
      <c r="J1826" t="s">
        <v>8345</v>
      </c>
      <c r="K1826" t="s">
        <v>8350</v>
      </c>
      <c r="L1826" t="s">
        <v>10019</v>
      </c>
      <c r="M1826" s="15">
        <v>19259.96</v>
      </c>
      <c r="N1826" t="s">
        <v>16</v>
      </c>
      <c r="O1826" t="s">
        <v>16</v>
      </c>
      <c r="P1826" t="s">
        <v>23</v>
      </c>
      <c r="Q1826">
        <v>55</v>
      </c>
      <c r="U1826" s="1" t="s">
        <v>545</v>
      </c>
      <c r="V1826" t="str">
        <f t="shared" si="420"/>
        <v>Schout</v>
      </c>
      <c r="W1826">
        <f t="shared" si="421"/>
        <v>26.695</v>
      </c>
      <c r="X1826">
        <f t="shared" si="422"/>
        <v>5.28</v>
      </c>
      <c r="Y1826" t="str">
        <f t="shared" si="423"/>
        <v>No</v>
      </c>
      <c r="Z1826" t="str">
        <f t="shared" si="424"/>
        <v>No</v>
      </c>
      <c r="AA1826" t="str">
        <f t="shared" si="425"/>
        <v>No</v>
      </c>
      <c r="AB1826">
        <f t="shared" si="426"/>
        <v>0</v>
      </c>
      <c r="AC1826" t="str">
        <f t="shared" si="427"/>
        <v>No</v>
      </c>
      <c r="AD1826" t="str">
        <f t="shared" si="428"/>
        <v>Over weight</v>
      </c>
      <c r="AE1826" t="str">
        <f t="shared" si="429"/>
        <v>Normal</v>
      </c>
      <c r="AF1826" t="str">
        <f t="shared" si="430"/>
        <v>29-Jul-1967</v>
      </c>
      <c r="AG1826" s="18">
        <f>VLOOKUP($U1826,$A1825:$Q$2344,13,FALSE)</f>
        <v>19259.96</v>
      </c>
      <c r="AH1826" t="str">
        <f t="shared" si="431"/>
        <v>tier - 1</v>
      </c>
      <c r="AI1826" t="str">
        <f t="shared" si="432"/>
        <v>tier - 1</v>
      </c>
      <c r="AJ1826" t="str">
        <f t="shared" si="433"/>
        <v>R1012</v>
      </c>
      <c r="AK1826">
        <f t="shared" si="434"/>
        <v>55</v>
      </c>
    </row>
    <row r="1827" spans="1:37" ht="15.6" x14ac:dyDescent="0.3">
      <c r="A1827" s="1" t="s">
        <v>544</v>
      </c>
      <c r="B1827" t="s">
        <v>6311</v>
      </c>
      <c r="C1827">
        <v>29.355</v>
      </c>
      <c r="D1827">
        <v>4.68</v>
      </c>
      <c r="E1827" t="s">
        <v>2381</v>
      </c>
      <c r="F1827" t="s">
        <v>2380</v>
      </c>
      <c r="G1827" t="s">
        <v>2380</v>
      </c>
      <c r="H1827">
        <v>0</v>
      </c>
      <c r="I1827" t="s">
        <v>2380</v>
      </c>
      <c r="J1827" t="s">
        <v>8345</v>
      </c>
      <c r="K1827" t="s">
        <v>8350</v>
      </c>
      <c r="L1827" t="s">
        <v>10020</v>
      </c>
      <c r="M1827" s="15">
        <v>19321.060000000001</v>
      </c>
      <c r="N1827" t="s">
        <v>16</v>
      </c>
      <c r="O1827" t="s">
        <v>16</v>
      </c>
      <c r="P1827" t="s">
        <v>23</v>
      </c>
      <c r="Q1827">
        <v>56</v>
      </c>
      <c r="U1827" s="1" t="s">
        <v>544</v>
      </c>
      <c r="V1827" t="str">
        <f t="shared" si="420"/>
        <v>Schmaltz</v>
      </c>
      <c r="W1827">
        <f t="shared" si="421"/>
        <v>29.355</v>
      </c>
      <c r="X1827">
        <f t="shared" si="422"/>
        <v>4.68</v>
      </c>
      <c r="Y1827" t="str">
        <f t="shared" si="423"/>
        <v>Yes</v>
      </c>
      <c r="Z1827" t="str">
        <f t="shared" si="424"/>
        <v>No</v>
      </c>
      <c r="AA1827" t="str">
        <f t="shared" si="425"/>
        <v>No</v>
      </c>
      <c r="AB1827">
        <f t="shared" si="426"/>
        <v>0</v>
      </c>
      <c r="AC1827" t="str">
        <f t="shared" si="427"/>
        <v>No</v>
      </c>
      <c r="AD1827" t="str">
        <f t="shared" si="428"/>
        <v>Over weight</v>
      </c>
      <c r="AE1827" t="str">
        <f t="shared" si="429"/>
        <v>Normal</v>
      </c>
      <c r="AF1827" t="str">
        <f t="shared" si="430"/>
        <v>15-Nov-1966</v>
      </c>
      <c r="AG1827" s="18">
        <f>VLOOKUP($U1827,$A1826:$Q$2344,13,FALSE)</f>
        <v>19321.060000000001</v>
      </c>
      <c r="AH1827" t="str">
        <f t="shared" si="431"/>
        <v>tier - 1</v>
      </c>
      <c r="AI1827" t="str">
        <f t="shared" si="432"/>
        <v>tier - 1</v>
      </c>
      <c r="AJ1827" t="str">
        <f t="shared" si="433"/>
        <v>R1012</v>
      </c>
      <c r="AK1827">
        <f t="shared" si="434"/>
        <v>56</v>
      </c>
    </row>
    <row r="1828" spans="1:37" ht="15.6" x14ac:dyDescent="0.3">
      <c r="A1828" s="1" t="s">
        <v>543</v>
      </c>
      <c r="B1828" t="s">
        <v>6312</v>
      </c>
      <c r="C1828">
        <v>29.59</v>
      </c>
      <c r="D1828">
        <v>4.0599999999999996</v>
      </c>
      <c r="E1828" t="s">
        <v>2380</v>
      </c>
      <c r="F1828" t="s">
        <v>2380</v>
      </c>
      <c r="G1828" t="s">
        <v>2380</v>
      </c>
      <c r="H1828">
        <v>0</v>
      </c>
      <c r="I1828" t="s">
        <v>2380</v>
      </c>
      <c r="J1828" t="s">
        <v>8345</v>
      </c>
      <c r="K1828" t="s">
        <v>8350</v>
      </c>
      <c r="L1828" t="s">
        <v>10021</v>
      </c>
      <c r="M1828" s="15">
        <v>19350.37</v>
      </c>
      <c r="N1828" t="s">
        <v>16</v>
      </c>
      <c r="O1828" t="s">
        <v>12</v>
      </c>
      <c r="P1828" t="s">
        <v>13</v>
      </c>
      <c r="Q1828">
        <v>31</v>
      </c>
      <c r="U1828" s="1" t="s">
        <v>543</v>
      </c>
      <c r="V1828" t="str">
        <f t="shared" si="420"/>
        <v>Eagen</v>
      </c>
      <c r="W1828">
        <f t="shared" si="421"/>
        <v>29.59</v>
      </c>
      <c r="X1828">
        <f t="shared" si="422"/>
        <v>4.0599999999999996</v>
      </c>
      <c r="Y1828" t="str">
        <f t="shared" si="423"/>
        <v>No</v>
      </c>
      <c r="Z1828" t="str">
        <f t="shared" si="424"/>
        <v>No</v>
      </c>
      <c r="AA1828" t="str">
        <f t="shared" si="425"/>
        <v>No</v>
      </c>
      <c r="AB1828">
        <f t="shared" si="426"/>
        <v>0</v>
      </c>
      <c r="AC1828" t="str">
        <f t="shared" si="427"/>
        <v>No</v>
      </c>
      <c r="AD1828" t="str">
        <f t="shared" si="428"/>
        <v>Over weight</v>
      </c>
      <c r="AE1828" t="str">
        <f t="shared" si="429"/>
        <v>Normal</v>
      </c>
      <c r="AF1828" t="str">
        <f t="shared" si="430"/>
        <v>24-Aug-1991</v>
      </c>
      <c r="AG1828" s="18">
        <f>VLOOKUP($U1828,$A1827:$Q$2344,13,FALSE)</f>
        <v>19350.37</v>
      </c>
      <c r="AH1828" t="str">
        <f t="shared" si="431"/>
        <v>tier - 1</v>
      </c>
      <c r="AI1828" t="str">
        <f t="shared" si="432"/>
        <v>tier - 3</v>
      </c>
      <c r="AJ1828" t="str">
        <f t="shared" si="433"/>
        <v>R1013</v>
      </c>
      <c r="AK1828">
        <f t="shared" si="434"/>
        <v>31</v>
      </c>
    </row>
    <row r="1829" spans="1:37" ht="15.6" x14ac:dyDescent="0.3">
      <c r="A1829" s="1" t="s">
        <v>542</v>
      </c>
      <c r="B1829" t="s">
        <v>6313</v>
      </c>
      <c r="C1829">
        <v>31.35</v>
      </c>
      <c r="D1829">
        <v>4.2</v>
      </c>
      <c r="E1829" t="s">
        <v>2380</v>
      </c>
      <c r="F1829" t="s">
        <v>2381</v>
      </c>
      <c r="G1829" t="s">
        <v>2380</v>
      </c>
      <c r="H1829">
        <v>1</v>
      </c>
      <c r="I1829" t="s">
        <v>2380</v>
      </c>
      <c r="J1829" t="s">
        <v>8344</v>
      </c>
      <c r="K1829" t="s">
        <v>8350</v>
      </c>
      <c r="L1829" t="s">
        <v>10022</v>
      </c>
      <c r="M1829" s="15">
        <v>19362</v>
      </c>
      <c r="N1829" t="s">
        <v>16</v>
      </c>
      <c r="O1829" t="s">
        <v>12</v>
      </c>
      <c r="P1829" t="s">
        <v>13</v>
      </c>
      <c r="Q1829">
        <v>35</v>
      </c>
      <c r="U1829" s="1" t="s">
        <v>542</v>
      </c>
      <c r="V1829" t="str">
        <f t="shared" si="420"/>
        <v>Rotramel</v>
      </c>
      <c r="W1829">
        <f t="shared" si="421"/>
        <v>31.35</v>
      </c>
      <c r="X1829">
        <f t="shared" si="422"/>
        <v>4.2</v>
      </c>
      <c r="Y1829" t="str">
        <f t="shared" si="423"/>
        <v>No</v>
      </c>
      <c r="Z1829" t="str">
        <f t="shared" si="424"/>
        <v>Yes</v>
      </c>
      <c r="AA1829" t="str">
        <f t="shared" si="425"/>
        <v>No</v>
      </c>
      <c r="AB1829">
        <f t="shared" si="426"/>
        <v>1</v>
      </c>
      <c r="AC1829" t="str">
        <f t="shared" si="427"/>
        <v>No</v>
      </c>
      <c r="AD1829" t="str">
        <f t="shared" si="428"/>
        <v>Obesity</v>
      </c>
      <c r="AE1829" t="str">
        <f t="shared" si="429"/>
        <v>Normal</v>
      </c>
      <c r="AF1829" t="str">
        <f t="shared" si="430"/>
        <v>30-Jun-1987</v>
      </c>
      <c r="AG1829" s="18">
        <f>VLOOKUP($U1829,$A1828:$Q$2344,13,FALSE)</f>
        <v>19362</v>
      </c>
      <c r="AH1829" t="str">
        <f t="shared" si="431"/>
        <v>tier - 1</v>
      </c>
      <c r="AI1829" t="str">
        <f t="shared" si="432"/>
        <v>tier - 3</v>
      </c>
      <c r="AJ1829" t="str">
        <f t="shared" si="433"/>
        <v>R1013</v>
      </c>
      <c r="AK1829">
        <f t="shared" si="434"/>
        <v>35</v>
      </c>
    </row>
    <row r="1830" spans="1:37" ht="15.6" x14ac:dyDescent="0.3">
      <c r="A1830" s="1" t="s">
        <v>541</v>
      </c>
      <c r="B1830" t="s">
        <v>6314</v>
      </c>
      <c r="C1830">
        <v>20.52</v>
      </c>
      <c r="D1830">
        <v>4.83</v>
      </c>
      <c r="E1830" t="s">
        <v>2380</v>
      </c>
      <c r="F1830" t="s">
        <v>2380</v>
      </c>
      <c r="G1830" t="s">
        <v>2380</v>
      </c>
      <c r="H1830">
        <v>0</v>
      </c>
      <c r="I1830" t="s">
        <v>2380</v>
      </c>
      <c r="J1830" t="s">
        <v>8346</v>
      </c>
      <c r="K1830" t="s">
        <v>8350</v>
      </c>
      <c r="L1830" t="s">
        <v>10023</v>
      </c>
      <c r="M1830" s="15">
        <v>19442.349999999999</v>
      </c>
      <c r="N1830" t="s">
        <v>16</v>
      </c>
      <c r="O1830" t="s">
        <v>12</v>
      </c>
      <c r="P1830" t="s">
        <v>23</v>
      </c>
      <c r="Q1830">
        <v>29</v>
      </c>
      <c r="U1830" s="1" t="s">
        <v>541</v>
      </c>
      <c r="V1830" t="str">
        <f t="shared" si="420"/>
        <v>Prevost</v>
      </c>
      <c r="W1830">
        <f t="shared" si="421"/>
        <v>20.52</v>
      </c>
      <c r="X1830">
        <f t="shared" si="422"/>
        <v>4.83</v>
      </c>
      <c r="Y1830" t="str">
        <f t="shared" si="423"/>
        <v>No</v>
      </c>
      <c r="Z1830" t="str">
        <f t="shared" si="424"/>
        <v>No</v>
      </c>
      <c r="AA1830" t="str">
        <f t="shared" si="425"/>
        <v>No</v>
      </c>
      <c r="AB1830">
        <f t="shared" si="426"/>
        <v>0</v>
      </c>
      <c r="AC1830" t="str">
        <f t="shared" si="427"/>
        <v>No</v>
      </c>
      <c r="AD1830" t="str">
        <f t="shared" si="428"/>
        <v>Normal weight</v>
      </c>
      <c r="AE1830" t="str">
        <f t="shared" si="429"/>
        <v>Normal</v>
      </c>
      <c r="AF1830" t="str">
        <f t="shared" si="430"/>
        <v>6-Sep-1993</v>
      </c>
      <c r="AG1830" s="18">
        <f>VLOOKUP($U1830,$A1829:$Q$2344,13,FALSE)</f>
        <v>19442.349999999999</v>
      </c>
      <c r="AH1830" t="str">
        <f t="shared" si="431"/>
        <v>tier - 1</v>
      </c>
      <c r="AI1830" t="str">
        <f t="shared" si="432"/>
        <v>tier - 3</v>
      </c>
      <c r="AJ1830" t="str">
        <f t="shared" si="433"/>
        <v>R1012</v>
      </c>
      <c r="AK1830">
        <f t="shared" si="434"/>
        <v>29</v>
      </c>
    </row>
    <row r="1831" spans="1:37" ht="15.6" x14ac:dyDescent="0.3">
      <c r="A1831" s="1" t="s">
        <v>540</v>
      </c>
      <c r="B1831" t="s">
        <v>4926</v>
      </c>
      <c r="C1831">
        <v>42.9</v>
      </c>
      <c r="D1831">
        <v>4.87</v>
      </c>
      <c r="E1831" t="s">
        <v>2381</v>
      </c>
      <c r="F1831" t="s">
        <v>2380</v>
      </c>
      <c r="G1831" t="s">
        <v>2380</v>
      </c>
      <c r="H1831">
        <v>1</v>
      </c>
      <c r="I1831" t="s">
        <v>2380</v>
      </c>
      <c r="J1831" t="s">
        <v>8344</v>
      </c>
      <c r="K1831" t="s">
        <v>8350</v>
      </c>
      <c r="L1831" t="s">
        <v>10024</v>
      </c>
      <c r="M1831" s="15">
        <v>19444.27</v>
      </c>
      <c r="N1831" t="s">
        <v>16</v>
      </c>
      <c r="O1831" t="s">
        <v>16</v>
      </c>
      <c r="P1831" t="s">
        <v>13</v>
      </c>
      <c r="Q1831">
        <v>40</v>
      </c>
      <c r="U1831" s="1" t="s">
        <v>540</v>
      </c>
      <c r="V1831" t="str">
        <f t="shared" si="420"/>
        <v>Boyd</v>
      </c>
      <c r="W1831">
        <f t="shared" si="421"/>
        <v>42.9</v>
      </c>
      <c r="X1831">
        <f t="shared" si="422"/>
        <v>4.87</v>
      </c>
      <c r="Y1831" t="str">
        <f t="shared" si="423"/>
        <v>Yes</v>
      </c>
      <c r="Z1831" t="str">
        <f t="shared" si="424"/>
        <v>No</v>
      </c>
      <c r="AA1831" t="str">
        <f t="shared" si="425"/>
        <v>No</v>
      </c>
      <c r="AB1831">
        <f t="shared" si="426"/>
        <v>1</v>
      </c>
      <c r="AC1831" t="str">
        <f t="shared" si="427"/>
        <v>No</v>
      </c>
      <c r="AD1831" t="str">
        <f t="shared" si="428"/>
        <v>Obesity</v>
      </c>
      <c r="AE1831" t="str">
        <f t="shared" si="429"/>
        <v>Normal</v>
      </c>
      <c r="AF1831" t="str">
        <f t="shared" si="430"/>
        <v>15-Dec-1982</v>
      </c>
      <c r="AG1831" s="18">
        <f>VLOOKUP($U1831,$A1830:$Q$2344,13,FALSE)</f>
        <v>19444.27</v>
      </c>
      <c r="AH1831" t="str">
        <f t="shared" si="431"/>
        <v>tier - 1</v>
      </c>
      <c r="AI1831" t="str">
        <f t="shared" si="432"/>
        <v>tier - 1</v>
      </c>
      <c r="AJ1831" t="str">
        <f t="shared" si="433"/>
        <v>R1013</v>
      </c>
      <c r="AK1831">
        <f t="shared" si="434"/>
        <v>40</v>
      </c>
    </row>
    <row r="1832" spans="1:37" ht="15.6" x14ac:dyDescent="0.3">
      <c r="A1832" s="1" t="s">
        <v>539</v>
      </c>
      <c r="B1832" t="s">
        <v>5686</v>
      </c>
      <c r="C1832">
        <v>24.6</v>
      </c>
      <c r="D1832">
        <v>5.86</v>
      </c>
      <c r="E1832" t="s">
        <v>2380</v>
      </c>
      <c r="F1832" t="s">
        <v>2380</v>
      </c>
      <c r="G1832" t="s">
        <v>2381</v>
      </c>
      <c r="H1832">
        <v>1</v>
      </c>
      <c r="I1832" t="s">
        <v>2380</v>
      </c>
      <c r="J1832" t="s">
        <v>8346</v>
      </c>
      <c r="K1832" t="s">
        <v>8349</v>
      </c>
      <c r="L1832" t="s">
        <v>10025</v>
      </c>
      <c r="M1832" s="15">
        <v>19496.72</v>
      </c>
      <c r="N1832" t="s">
        <v>16</v>
      </c>
      <c r="O1832" t="s">
        <v>12</v>
      </c>
      <c r="P1832" t="s">
        <v>166</v>
      </c>
      <c r="Q1832">
        <v>35</v>
      </c>
      <c r="U1832" s="1" t="s">
        <v>539</v>
      </c>
      <c r="V1832" t="str">
        <f t="shared" si="420"/>
        <v>Dawes</v>
      </c>
      <c r="W1832">
        <f t="shared" si="421"/>
        <v>24.6</v>
      </c>
      <c r="X1832">
        <f t="shared" si="422"/>
        <v>5.86</v>
      </c>
      <c r="Y1832" t="str">
        <f t="shared" si="423"/>
        <v>No</v>
      </c>
      <c r="Z1832" t="str">
        <f t="shared" si="424"/>
        <v>No</v>
      </c>
      <c r="AA1832" t="str">
        <f t="shared" si="425"/>
        <v>Yes</v>
      </c>
      <c r="AB1832">
        <f t="shared" si="426"/>
        <v>1</v>
      </c>
      <c r="AC1832" t="str">
        <f t="shared" si="427"/>
        <v>No</v>
      </c>
      <c r="AD1832" t="str">
        <f t="shared" si="428"/>
        <v>Normal weight</v>
      </c>
      <c r="AE1832" t="str">
        <f t="shared" si="429"/>
        <v>Prediabetes</v>
      </c>
      <c r="AF1832" t="str">
        <f t="shared" si="430"/>
        <v>30-Nov-1987</v>
      </c>
      <c r="AG1832" s="18">
        <f>VLOOKUP($U1832,$A1831:$Q$2344,13,FALSE)</f>
        <v>19496.72</v>
      </c>
      <c r="AH1832" t="str">
        <f t="shared" si="431"/>
        <v>tier - 1</v>
      </c>
      <c r="AI1832" t="str">
        <f t="shared" si="432"/>
        <v>tier - 3</v>
      </c>
      <c r="AJ1832" t="str">
        <f t="shared" si="433"/>
        <v>R1019</v>
      </c>
      <c r="AK1832">
        <f t="shared" si="434"/>
        <v>35</v>
      </c>
    </row>
    <row r="1833" spans="1:37" ht="15.6" x14ac:dyDescent="0.3">
      <c r="A1833" s="1" t="s">
        <v>538</v>
      </c>
      <c r="B1833" t="s">
        <v>5121</v>
      </c>
      <c r="C1833">
        <v>28.405000000000001</v>
      </c>
      <c r="D1833">
        <v>4.12</v>
      </c>
      <c r="E1833" t="s">
        <v>2380</v>
      </c>
      <c r="F1833" t="s">
        <v>2380</v>
      </c>
      <c r="G1833" t="s">
        <v>2380</v>
      </c>
      <c r="H1833">
        <v>1</v>
      </c>
      <c r="I1833" t="s">
        <v>2380</v>
      </c>
      <c r="J1833" t="s">
        <v>8345</v>
      </c>
      <c r="K1833" t="s">
        <v>8350</v>
      </c>
      <c r="L1833" t="s">
        <v>9268</v>
      </c>
      <c r="M1833" s="15">
        <v>19515.54</v>
      </c>
      <c r="N1833" t="s">
        <v>16</v>
      </c>
      <c r="O1833" t="s">
        <v>16</v>
      </c>
      <c r="P1833" t="s">
        <v>13</v>
      </c>
      <c r="Q1833">
        <v>42</v>
      </c>
      <c r="U1833" s="1" t="s">
        <v>538</v>
      </c>
      <c r="V1833" t="str">
        <f t="shared" si="420"/>
        <v>Jennings</v>
      </c>
      <c r="W1833">
        <f t="shared" si="421"/>
        <v>28.405000000000001</v>
      </c>
      <c r="X1833">
        <f t="shared" si="422"/>
        <v>4.12</v>
      </c>
      <c r="Y1833" t="str">
        <f t="shared" si="423"/>
        <v>No</v>
      </c>
      <c r="Z1833" t="str">
        <f t="shared" si="424"/>
        <v>No</v>
      </c>
      <c r="AA1833" t="str">
        <f t="shared" si="425"/>
        <v>No</v>
      </c>
      <c r="AB1833">
        <f t="shared" si="426"/>
        <v>1</v>
      </c>
      <c r="AC1833" t="str">
        <f t="shared" si="427"/>
        <v>No</v>
      </c>
      <c r="AD1833" t="str">
        <f t="shared" si="428"/>
        <v>Over weight</v>
      </c>
      <c r="AE1833" t="str">
        <f t="shared" si="429"/>
        <v>Normal</v>
      </c>
      <c r="AF1833" t="str">
        <f t="shared" si="430"/>
        <v>8-Nov-1980</v>
      </c>
      <c r="AG1833" s="18">
        <f>VLOOKUP($U1833,$A1832:$Q$2344,13,FALSE)</f>
        <v>19515.54</v>
      </c>
      <c r="AH1833" t="str">
        <f t="shared" si="431"/>
        <v>tier - 1</v>
      </c>
      <c r="AI1833" t="str">
        <f t="shared" si="432"/>
        <v>tier - 1</v>
      </c>
      <c r="AJ1833" t="str">
        <f t="shared" si="433"/>
        <v>R1013</v>
      </c>
      <c r="AK1833">
        <f t="shared" si="434"/>
        <v>42</v>
      </c>
    </row>
    <row r="1834" spans="1:37" ht="15.6" x14ac:dyDescent="0.3">
      <c r="A1834" s="1" t="s">
        <v>537</v>
      </c>
      <c r="B1834" t="s">
        <v>6315</v>
      </c>
      <c r="C1834">
        <v>34.674999999999997</v>
      </c>
      <c r="D1834">
        <v>5.71</v>
      </c>
      <c r="E1834" t="s">
        <v>2381</v>
      </c>
      <c r="F1834" t="s">
        <v>2380</v>
      </c>
      <c r="G1834" t="s">
        <v>2380</v>
      </c>
      <c r="H1834">
        <v>1</v>
      </c>
      <c r="I1834" t="s">
        <v>2380</v>
      </c>
      <c r="J1834" t="s">
        <v>8344</v>
      </c>
      <c r="K1834" t="s">
        <v>8349</v>
      </c>
      <c r="L1834" t="s">
        <v>10026</v>
      </c>
      <c r="M1834" s="15">
        <v>19521.97</v>
      </c>
      <c r="N1834" t="s">
        <v>16</v>
      </c>
      <c r="O1834" t="s">
        <v>11</v>
      </c>
      <c r="P1834" t="s">
        <v>13</v>
      </c>
      <c r="Q1834">
        <v>30</v>
      </c>
      <c r="U1834" s="1" t="s">
        <v>537</v>
      </c>
      <c r="V1834" t="str">
        <f t="shared" si="420"/>
        <v>Nyambaso</v>
      </c>
      <c r="W1834">
        <f t="shared" si="421"/>
        <v>34.674999999999997</v>
      </c>
      <c r="X1834">
        <f t="shared" si="422"/>
        <v>5.71</v>
      </c>
      <c r="Y1834" t="str">
        <f t="shared" si="423"/>
        <v>Yes</v>
      </c>
      <c r="Z1834" t="str">
        <f t="shared" si="424"/>
        <v>No</v>
      </c>
      <c r="AA1834" t="str">
        <f t="shared" si="425"/>
        <v>No</v>
      </c>
      <c r="AB1834">
        <f t="shared" si="426"/>
        <v>1</v>
      </c>
      <c r="AC1834" t="str">
        <f t="shared" si="427"/>
        <v>No</v>
      </c>
      <c r="AD1834" t="str">
        <f t="shared" si="428"/>
        <v>Obesity</v>
      </c>
      <c r="AE1834" t="str">
        <f t="shared" si="429"/>
        <v>Prediabetes</v>
      </c>
      <c r="AF1834" t="str">
        <f t="shared" si="430"/>
        <v>19-Aug-1992</v>
      </c>
      <c r="AG1834" s="18">
        <f>VLOOKUP($U1834,$A1833:$Q$2344,13,FALSE)</f>
        <v>19521.97</v>
      </c>
      <c r="AH1834" t="str">
        <f t="shared" si="431"/>
        <v>tier - 1</v>
      </c>
      <c r="AI1834" t="str">
        <f t="shared" si="432"/>
        <v>tier - 2</v>
      </c>
      <c r="AJ1834" t="str">
        <f t="shared" si="433"/>
        <v>R1013</v>
      </c>
      <c r="AK1834">
        <f t="shared" si="434"/>
        <v>30</v>
      </c>
    </row>
    <row r="1835" spans="1:37" ht="15.6" x14ac:dyDescent="0.3">
      <c r="A1835" s="1" t="s">
        <v>536</v>
      </c>
      <c r="B1835" t="s">
        <v>6316</v>
      </c>
      <c r="C1835">
        <v>18.850000000000001</v>
      </c>
      <c r="D1835">
        <v>6.03</v>
      </c>
      <c r="E1835" t="s">
        <v>2380</v>
      </c>
      <c r="F1835" t="s">
        <v>2380</v>
      </c>
      <c r="G1835" t="s">
        <v>2380</v>
      </c>
      <c r="H1835">
        <v>1</v>
      </c>
      <c r="I1835" t="s">
        <v>2380</v>
      </c>
      <c r="J1835" t="s">
        <v>8346</v>
      </c>
      <c r="K1835" t="s">
        <v>8349</v>
      </c>
      <c r="L1835" t="s">
        <v>10027</v>
      </c>
      <c r="M1835" s="15">
        <v>19539.240000000002</v>
      </c>
      <c r="N1835" t="s">
        <v>16</v>
      </c>
      <c r="O1835" t="s">
        <v>16</v>
      </c>
      <c r="P1835" t="s">
        <v>13</v>
      </c>
      <c r="Q1835">
        <v>37</v>
      </c>
      <c r="U1835" s="1" t="s">
        <v>536</v>
      </c>
      <c r="V1835" t="str">
        <f t="shared" si="420"/>
        <v>Shaffer</v>
      </c>
      <c r="W1835">
        <f t="shared" si="421"/>
        <v>18.850000000000001</v>
      </c>
      <c r="X1835">
        <f t="shared" si="422"/>
        <v>6.03</v>
      </c>
      <c r="Y1835" t="str">
        <f t="shared" si="423"/>
        <v>No</v>
      </c>
      <c r="Z1835" t="str">
        <f t="shared" si="424"/>
        <v>No</v>
      </c>
      <c r="AA1835" t="str">
        <f t="shared" si="425"/>
        <v>No</v>
      </c>
      <c r="AB1835">
        <f t="shared" si="426"/>
        <v>1</v>
      </c>
      <c r="AC1835" t="str">
        <f t="shared" si="427"/>
        <v>No</v>
      </c>
      <c r="AD1835" t="str">
        <f t="shared" si="428"/>
        <v>Normal weight</v>
      </c>
      <c r="AE1835" t="str">
        <f t="shared" si="429"/>
        <v>Prediabetes</v>
      </c>
      <c r="AF1835" t="str">
        <f t="shared" si="430"/>
        <v>17-Sep-1985</v>
      </c>
      <c r="AG1835" s="18">
        <f>VLOOKUP($U1835,$A1834:$Q$2344,13,FALSE)</f>
        <v>19539.240000000002</v>
      </c>
      <c r="AH1835" t="str">
        <f t="shared" si="431"/>
        <v>tier - 1</v>
      </c>
      <c r="AI1835" t="str">
        <f t="shared" si="432"/>
        <v>tier - 1</v>
      </c>
      <c r="AJ1835" t="str">
        <f t="shared" si="433"/>
        <v>R1013</v>
      </c>
      <c r="AK1835">
        <f t="shared" si="434"/>
        <v>37</v>
      </c>
    </row>
    <row r="1836" spans="1:37" ht="15.6" x14ac:dyDescent="0.3">
      <c r="A1836" s="1" t="s">
        <v>534</v>
      </c>
      <c r="B1836" t="s">
        <v>6317</v>
      </c>
      <c r="C1836">
        <v>34.130000000000003</v>
      </c>
      <c r="D1836">
        <v>5.65</v>
      </c>
      <c r="E1836" t="s">
        <v>2380</v>
      </c>
      <c r="F1836" t="s">
        <v>2380</v>
      </c>
      <c r="G1836" t="s">
        <v>2381</v>
      </c>
      <c r="H1836">
        <v>1</v>
      </c>
      <c r="I1836" t="s">
        <v>2380</v>
      </c>
      <c r="J1836" t="s">
        <v>8344</v>
      </c>
      <c r="K1836" t="s">
        <v>8350</v>
      </c>
      <c r="L1836" t="s">
        <v>10028</v>
      </c>
      <c r="M1836" s="15">
        <v>19551.34</v>
      </c>
      <c r="N1836" t="s">
        <v>16</v>
      </c>
      <c r="O1836" t="s">
        <v>12</v>
      </c>
      <c r="P1836" t="s">
        <v>23</v>
      </c>
      <c r="Q1836">
        <v>59</v>
      </c>
      <c r="U1836" s="1" t="s">
        <v>534</v>
      </c>
      <c r="V1836" t="str">
        <f t="shared" si="420"/>
        <v>Corkum</v>
      </c>
      <c r="W1836">
        <f t="shared" si="421"/>
        <v>34.130000000000003</v>
      </c>
      <c r="X1836">
        <f t="shared" si="422"/>
        <v>5.65</v>
      </c>
      <c r="Y1836" t="str">
        <f t="shared" si="423"/>
        <v>No</v>
      </c>
      <c r="Z1836" t="str">
        <f t="shared" si="424"/>
        <v>No</v>
      </c>
      <c r="AA1836" t="str">
        <f t="shared" si="425"/>
        <v>Yes</v>
      </c>
      <c r="AB1836">
        <f t="shared" si="426"/>
        <v>1</v>
      </c>
      <c r="AC1836" t="str">
        <f t="shared" si="427"/>
        <v>No</v>
      </c>
      <c r="AD1836" t="str">
        <f t="shared" si="428"/>
        <v>Obesity</v>
      </c>
      <c r="AE1836" t="str">
        <f t="shared" si="429"/>
        <v>Normal</v>
      </c>
      <c r="AF1836" t="str">
        <f t="shared" si="430"/>
        <v>14-Jul-1963</v>
      </c>
      <c r="AG1836" s="18">
        <f>VLOOKUP($U1836,$A1835:$Q$2344,13,FALSE)</f>
        <v>19551.34</v>
      </c>
      <c r="AH1836" t="str">
        <f t="shared" si="431"/>
        <v>tier - 1</v>
      </c>
      <c r="AI1836" t="str">
        <f t="shared" si="432"/>
        <v>tier - 3</v>
      </c>
      <c r="AJ1836" t="str">
        <f t="shared" si="433"/>
        <v>R1012</v>
      </c>
      <c r="AK1836">
        <f t="shared" si="434"/>
        <v>59</v>
      </c>
    </row>
    <row r="1837" spans="1:37" ht="15.6" x14ac:dyDescent="0.3">
      <c r="A1837" s="1" t="s">
        <v>533</v>
      </c>
      <c r="B1837" t="s">
        <v>6318</v>
      </c>
      <c r="C1837">
        <v>17.34</v>
      </c>
      <c r="D1837">
        <v>5.05</v>
      </c>
      <c r="E1837" t="s">
        <v>2380</v>
      </c>
      <c r="F1837" t="s">
        <v>2380</v>
      </c>
      <c r="G1837" t="s">
        <v>2380</v>
      </c>
      <c r="H1837">
        <v>0</v>
      </c>
      <c r="I1837" t="s">
        <v>2380</v>
      </c>
      <c r="J1837" t="s">
        <v>8347</v>
      </c>
      <c r="K1837" t="s">
        <v>8350</v>
      </c>
      <c r="L1837" t="s">
        <v>10029</v>
      </c>
      <c r="M1837" s="15">
        <v>19594.810000000001</v>
      </c>
      <c r="N1837" t="s">
        <v>16</v>
      </c>
      <c r="O1837" t="s">
        <v>16</v>
      </c>
      <c r="P1837" t="s">
        <v>247</v>
      </c>
      <c r="Q1837">
        <v>44</v>
      </c>
      <c r="U1837" s="1" t="s">
        <v>533</v>
      </c>
      <c r="V1837" t="str">
        <f t="shared" si="420"/>
        <v>Pedersen</v>
      </c>
      <c r="W1837">
        <f t="shared" si="421"/>
        <v>17.34</v>
      </c>
      <c r="X1837">
        <f t="shared" si="422"/>
        <v>5.05</v>
      </c>
      <c r="Y1837" t="str">
        <f t="shared" si="423"/>
        <v>No</v>
      </c>
      <c r="Z1837" t="str">
        <f t="shared" si="424"/>
        <v>No</v>
      </c>
      <c r="AA1837" t="str">
        <f t="shared" si="425"/>
        <v>No</v>
      </c>
      <c r="AB1837">
        <f t="shared" si="426"/>
        <v>0</v>
      </c>
      <c r="AC1837" t="str">
        <f t="shared" si="427"/>
        <v>No</v>
      </c>
      <c r="AD1837" t="str">
        <f t="shared" si="428"/>
        <v>Underweight</v>
      </c>
      <c r="AE1837" t="str">
        <f t="shared" si="429"/>
        <v>Normal</v>
      </c>
      <c r="AF1837" t="str">
        <f t="shared" si="430"/>
        <v>24-Sep-1978</v>
      </c>
      <c r="AG1837" s="18">
        <f>VLOOKUP($U1837,$A1836:$Q$2344,13,FALSE)</f>
        <v>19594.810000000001</v>
      </c>
      <c r="AH1837" t="str">
        <f t="shared" si="431"/>
        <v>tier - 1</v>
      </c>
      <c r="AI1837" t="str">
        <f t="shared" si="432"/>
        <v>tier - 1</v>
      </c>
      <c r="AJ1837" t="str">
        <f t="shared" si="433"/>
        <v>R1024</v>
      </c>
      <c r="AK1837">
        <f t="shared" si="434"/>
        <v>44</v>
      </c>
    </row>
    <row r="1838" spans="1:37" ht="15.6" x14ac:dyDescent="0.3">
      <c r="A1838" s="1" t="s">
        <v>532</v>
      </c>
      <c r="B1838" t="s">
        <v>6319</v>
      </c>
      <c r="C1838">
        <v>17.440000000000001</v>
      </c>
      <c r="D1838">
        <v>6.26</v>
      </c>
      <c r="E1838" t="s">
        <v>2380</v>
      </c>
      <c r="F1838" t="s">
        <v>2380</v>
      </c>
      <c r="G1838" t="s">
        <v>2380</v>
      </c>
      <c r="H1838">
        <v>0</v>
      </c>
      <c r="I1838" t="s">
        <v>2380</v>
      </c>
      <c r="J1838" t="s">
        <v>8347</v>
      </c>
      <c r="K1838" t="s">
        <v>8349</v>
      </c>
      <c r="L1838" t="s">
        <v>10030</v>
      </c>
      <c r="M1838" s="15">
        <v>19673.34</v>
      </c>
      <c r="N1838" t="s">
        <v>16</v>
      </c>
      <c r="O1838" t="s">
        <v>11</v>
      </c>
      <c r="P1838" t="s">
        <v>23</v>
      </c>
      <c r="Q1838">
        <v>28</v>
      </c>
      <c r="U1838" s="1" t="s">
        <v>532</v>
      </c>
      <c r="V1838" t="str">
        <f t="shared" si="420"/>
        <v>Melo</v>
      </c>
      <c r="W1838">
        <f t="shared" si="421"/>
        <v>17.440000000000001</v>
      </c>
      <c r="X1838">
        <f t="shared" si="422"/>
        <v>6.26</v>
      </c>
      <c r="Y1838" t="str">
        <f t="shared" si="423"/>
        <v>No</v>
      </c>
      <c r="Z1838" t="str">
        <f t="shared" si="424"/>
        <v>No</v>
      </c>
      <c r="AA1838" t="str">
        <f t="shared" si="425"/>
        <v>No</v>
      </c>
      <c r="AB1838">
        <f t="shared" si="426"/>
        <v>0</v>
      </c>
      <c r="AC1838" t="str">
        <f t="shared" si="427"/>
        <v>No</v>
      </c>
      <c r="AD1838" t="str">
        <f t="shared" si="428"/>
        <v>Underweight</v>
      </c>
      <c r="AE1838" t="str">
        <f t="shared" si="429"/>
        <v>Prediabetes</v>
      </c>
      <c r="AF1838" t="str">
        <f t="shared" si="430"/>
        <v>27-Aug-1994</v>
      </c>
      <c r="AG1838" s="18">
        <f>VLOOKUP($U1838,$A1837:$Q$2344,13,FALSE)</f>
        <v>19673.34</v>
      </c>
      <c r="AH1838" t="str">
        <f t="shared" si="431"/>
        <v>tier - 1</v>
      </c>
      <c r="AI1838" t="str">
        <f t="shared" si="432"/>
        <v>tier - 2</v>
      </c>
      <c r="AJ1838" t="str">
        <f t="shared" si="433"/>
        <v>R1012</v>
      </c>
      <c r="AK1838">
        <f t="shared" si="434"/>
        <v>28</v>
      </c>
    </row>
    <row r="1839" spans="1:37" ht="15.6" x14ac:dyDescent="0.3">
      <c r="A1839" s="1" t="s">
        <v>531</v>
      </c>
      <c r="B1839" t="s">
        <v>6320</v>
      </c>
      <c r="C1839">
        <v>33.659999999999997</v>
      </c>
      <c r="D1839">
        <v>4.08</v>
      </c>
      <c r="E1839" t="s">
        <v>2381</v>
      </c>
      <c r="F1839" t="s">
        <v>2380</v>
      </c>
      <c r="G1839" t="s">
        <v>2381</v>
      </c>
      <c r="H1839">
        <v>1</v>
      </c>
      <c r="I1839" t="s">
        <v>2380</v>
      </c>
      <c r="J1839" t="s">
        <v>8344</v>
      </c>
      <c r="K1839" t="s">
        <v>8350</v>
      </c>
      <c r="L1839" t="s">
        <v>8812</v>
      </c>
      <c r="M1839" s="15">
        <v>19719.689999999999</v>
      </c>
      <c r="N1839" t="s">
        <v>16</v>
      </c>
      <c r="O1839" t="s">
        <v>11</v>
      </c>
      <c r="P1839" t="s">
        <v>13</v>
      </c>
      <c r="Q1839">
        <v>32</v>
      </c>
      <c r="U1839" s="1" t="s">
        <v>531</v>
      </c>
      <c r="V1839" t="str">
        <f t="shared" si="420"/>
        <v>Sakamoto</v>
      </c>
      <c r="W1839">
        <f t="shared" si="421"/>
        <v>33.659999999999997</v>
      </c>
      <c r="X1839">
        <f t="shared" si="422"/>
        <v>4.08</v>
      </c>
      <c r="Y1839" t="str">
        <f t="shared" si="423"/>
        <v>Yes</v>
      </c>
      <c r="Z1839" t="str">
        <f t="shared" si="424"/>
        <v>No</v>
      </c>
      <c r="AA1839" t="str">
        <f t="shared" si="425"/>
        <v>Yes</v>
      </c>
      <c r="AB1839">
        <f t="shared" si="426"/>
        <v>1</v>
      </c>
      <c r="AC1839" t="str">
        <f t="shared" si="427"/>
        <v>No</v>
      </c>
      <c r="AD1839" t="str">
        <f t="shared" si="428"/>
        <v>Obesity</v>
      </c>
      <c r="AE1839" t="str">
        <f t="shared" si="429"/>
        <v>Normal</v>
      </c>
      <c r="AF1839" t="str">
        <f t="shared" si="430"/>
        <v>8-Aug-1990</v>
      </c>
      <c r="AG1839" s="18">
        <f>VLOOKUP($U1839,$A1838:$Q$2344,13,FALSE)</f>
        <v>19719.689999999999</v>
      </c>
      <c r="AH1839" t="str">
        <f t="shared" si="431"/>
        <v>tier - 1</v>
      </c>
      <c r="AI1839" t="str">
        <f t="shared" si="432"/>
        <v>tier - 2</v>
      </c>
      <c r="AJ1839" t="str">
        <f t="shared" si="433"/>
        <v>R1013</v>
      </c>
      <c r="AK1839">
        <f t="shared" si="434"/>
        <v>32</v>
      </c>
    </row>
    <row r="1840" spans="1:37" ht="15.6" x14ac:dyDescent="0.3">
      <c r="A1840" s="1" t="s">
        <v>530</v>
      </c>
      <c r="B1840" t="s">
        <v>5812</v>
      </c>
      <c r="C1840">
        <v>21.375</v>
      </c>
      <c r="D1840">
        <v>6.19</v>
      </c>
      <c r="E1840" t="s">
        <v>2381</v>
      </c>
      <c r="F1840" t="s">
        <v>2380</v>
      </c>
      <c r="G1840" t="s">
        <v>2380</v>
      </c>
      <c r="H1840">
        <v>1</v>
      </c>
      <c r="I1840" t="s">
        <v>2380</v>
      </c>
      <c r="J1840" t="s">
        <v>8346</v>
      </c>
      <c r="K1840" t="s">
        <v>8349</v>
      </c>
      <c r="L1840" t="s">
        <v>10031</v>
      </c>
      <c r="M1840" s="15">
        <v>19749.38</v>
      </c>
      <c r="N1840" t="s">
        <v>16</v>
      </c>
      <c r="O1840" t="s">
        <v>12</v>
      </c>
      <c r="P1840" t="s">
        <v>13</v>
      </c>
      <c r="Q1840">
        <v>50</v>
      </c>
      <c r="U1840" s="1" t="s">
        <v>530</v>
      </c>
      <c r="V1840" t="str">
        <f t="shared" si="420"/>
        <v>McMahon</v>
      </c>
      <c r="W1840">
        <f t="shared" si="421"/>
        <v>21.375</v>
      </c>
      <c r="X1840">
        <f t="shared" si="422"/>
        <v>6.19</v>
      </c>
      <c r="Y1840" t="str">
        <f t="shared" si="423"/>
        <v>Yes</v>
      </c>
      <c r="Z1840" t="str">
        <f t="shared" si="424"/>
        <v>No</v>
      </c>
      <c r="AA1840" t="str">
        <f t="shared" si="425"/>
        <v>No</v>
      </c>
      <c r="AB1840">
        <f t="shared" si="426"/>
        <v>1</v>
      </c>
      <c r="AC1840" t="str">
        <f t="shared" si="427"/>
        <v>No</v>
      </c>
      <c r="AD1840" t="str">
        <f t="shared" si="428"/>
        <v>Normal weight</v>
      </c>
      <c r="AE1840" t="str">
        <f t="shared" si="429"/>
        <v>Prediabetes</v>
      </c>
      <c r="AF1840" t="str">
        <f t="shared" si="430"/>
        <v>14-Jun-1972</v>
      </c>
      <c r="AG1840" s="18">
        <f>VLOOKUP($U1840,$A1839:$Q$2344,13,FALSE)</f>
        <v>19749.38</v>
      </c>
      <c r="AH1840" t="str">
        <f t="shared" si="431"/>
        <v>tier - 1</v>
      </c>
      <c r="AI1840" t="str">
        <f t="shared" si="432"/>
        <v>tier - 3</v>
      </c>
      <c r="AJ1840" t="str">
        <f t="shared" si="433"/>
        <v>R1013</v>
      </c>
      <c r="AK1840">
        <f t="shared" si="434"/>
        <v>50</v>
      </c>
    </row>
    <row r="1841" spans="1:37" ht="15.6" x14ac:dyDescent="0.3">
      <c r="A1841" s="1" t="s">
        <v>529</v>
      </c>
      <c r="B1841" t="s">
        <v>5855</v>
      </c>
      <c r="C1841">
        <v>27.14</v>
      </c>
      <c r="D1841">
        <v>6.01</v>
      </c>
      <c r="E1841" t="s">
        <v>2380</v>
      </c>
      <c r="F1841" t="s">
        <v>2380</v>
      </c>
      <c r="G1841" t="s">
        <v>2380</v>
      </c>
      <c r="H1841">
        <v>1</v>
      </c>
      <c r="I1841" t="s">
        <v>2380</v>
      </c>
      <c r="J1841" t="s">
        <v>8345</v>
      </c>
      <c r="K1841" t="s">
        <v>8349</v>
      </c>
      <c r="L1841" t="s">
        <v>10032</v>
      </c>
      <c r="M1841" s="15">
        <v>19798.05</v>
      </c>
      <c r="N1841" t="s">
        <v>16</v>
      </c>
      <c r="O1841" t="s">
        <v>16</v>
      </c>
      <c r="P1841" t="s">
        <v>247</v>
      </c>
      <c r="Q1841">
        <v>43</v>
      </c>
      <c r="U1841" s="1" t="s">
        <v>529</v>
      </c>
      <c r="V1841" t="str">
        <f t="shared" si="420"/>
        <v>Harris</v>
      </c>
      <c r="W1841">
        <f t="shared" si="421"/>
        <v>27.14</v>
      </c>
      <c r="X1841">
        <f t="shared" si="422"/>
        <v>6.01</v>
      </c>
      <c r="Y1841" t="str">
        <f t="shared" si="423"/>
        <v>No</v>
      </c>
      <c r="Z1841" t="str">
        <f t="shared" si="424"/>
        <v>No</v>
      </c>
      <c r="AA1841" t="str">
        <f t="shared" si="425"/>
        <v>No</v>
      </c>
      <c r="AB1841">
        <f t="shared" si="426"/>
        <v>1</v>
      </c>
      <c r="AC1841" t="str">
        <f t="shared" si="427"/>
        <v>No</v>
      </c>
      <c r="AD1841" t="str">
        <f t="shared" si="428"/>
        <v>Over weight</v>
      </c>
      <c r="AE1841" t="str">
        <f t="shared" si="429"/>
        <v>Prediabetes</v>
      </c>
      <c r="AF1841" t="str">
        <f t="shared" si="430"/>
        <v>30-Oct-1979</v>
      </c>
      <c r="AG1841" s="18">
        <f>VLOOKUP($U1841,$A1840:$Q$2344,13,FALSE)</f>
        <v>19798.05</v>
      </c>
      <c r="AH1841" t="str">
        <f t="shared" si="431"/>
        <v>tier - 1</v>
      </c>
      <c r="AI1841" t="str">
        <f t="shared" si="432"/>
        <v>tier - 1</v>
      </c>
      <c r="AJ1841" t="str">
        <f t="shared" si="433"/>
        <v>R1024</v>
      </c>
      <c r="AK1841">
        <f t="shared" si="434"/>
        <v>43</v>
      </c>
    </row>
    <row r="1842" spans="1:37" ht="15.6" x14ac:dyDescent="0.3">
      <c r="A1842" s="1" t="s">
        <v>528</v>
      </c>
      <c r="B1842" t="s">
        <v>6321</v>
      </c>
      <c r="C1842">
        <v>35.78</v>
      </c>
      <c r="D1842">
        <v>6.07</v>
      </c>
      <c r="E1842" t="s">
        <v>2380</v>
      </c>
      <c r="F1842" t="s">
        <v>2381</v>
      </c>
      <c r="G1842" t="s">
        <v>2380</v>
      </c>
      <c r="H1842">
        <v>1</v>
      </c>
      <c r="I1842" t="s">
        <v>2380</v>
      </c>
      <c r="J1842" t="s">
        <v>8344</v>
      </c>
      <c r="K1842" t="s">
        <v>8349</v>
      </c>
      <c r="L1842" t="s">
        <v>10033</v>
      </c>
      <c r="M1842" s="15">
        <v>19933.46</v>
      </c>
      <c r="N1842" t="s">
        <v>16</v>
      </c>
      <c r="O1842" t="s">
        <v>12</v>
      </c>
      <c r="P1842" t="s">
        <v>42</v>
      </c>
      <c r="Q1842">
        <v>25</v>
      </c>
      <c r="U1842" s="1" t="s">
        <v>528</v>
      </c>
      <c r="V1842" t="str">
        <f t="shared" si="420"/>
        <v>Lombardo</v>
      </c>
      <c r="W1842">
        <f t="shared" si="421"/>
        <v>35.78</v>
      </c>
      <c r="X1842">
        <f t="shared" si="422"/>
        <v>6.07</v>
      </c>
      <c r="Y1842" t="str">
        <f t="shared" si="423"/>
        <v>No</v>
      </c>
      <c r="Z1842" t="str">
        <f t="shared" si="424"/>
        <v>Yes</v>
      </c>
      <c r="AA1842" t="str">
        <f t="shared" si="425"/>
        <v>No</v>
      </c>
      <c r="AB1842">
        <f t="shared" si="426"/>
        <v>1</v>
      </c>
      <c r="AC1842" t="str">
        <f t="shared" si="427"/>
        <v>No</v>
      </c>
      <c r="AD1842" t="str">
        <f t="shared" si="428"/>
        <v>Obesity</v>
      </c>
      <c r="AE1842" t="str">
        <f t="shared" si="429"/>
        <v>Prediabetes</v>
      </c>
      <c r="AF1842" t="str">
        <f t="shared" si="430"/>
        <v>18-Oct-1997</v>
      </c>
      <c r="AG1842" s="18">
        <f>VLOOKUP($U1842,$A1841:$Q$2344,13,FALSE)</f>
        <v>19933.46</v>
      </c>
      <c r="AH1842" t="str">
        <f t="shared" si="431"/>
        <v>tier - 1</v>
      </c>
      <c r="AI1842" t="str">
        <f t="shared" si="432"/>
        <v>tier - 3</v>
      </c>
      <c r="AJ1842" t="str">
        <f t="shared" si="433"/>
        <v>R1011</v>
      </c>
      <c r="AK1842">
        <f t="shared" si="434"/>
        <v>25</v>
      </c>
    </row>
    <row r="1843" spans="1:37" ht="15.6" x14ac:dyDescent="0.3">
      <c r="A1843" s="1" t="s">
        <v>527</v>
      </c>
      <c r="B1843" t="s">
        <v>6322</v>
      </c>
      <c r="C1843">
        <v>34.96</v>
      </c>
      <c r="D1843">
        <v>5.63</v>
      </c>
      <c r="E1843" t="s">
        <v>2380</v>
      </c>
      <c r="F1843" t="s">
        <v>2380</v>
      </c>
      <c r="G1843" t="s">
        <v>2380</v>
      </c>
      <c r="H1843">
        <v>0</v>
      </c>
      <c r="I1843" t="s">
        <v>2380</v>
      </c>
      <c r="J1843" t="s">
        <v>8344</v>
      </c>
      <c r="K1843" t="s">
        <v>8350</v>
      </c>
      <c r="L1843" t="s">
        <v>10034</v>
      </c>
      <c r="M1843" s="15">
        <v>19964.75</v>
      </c>
      <c r="N1843" t="s">
        <v>16</v>
      </c>
      <c r="O1843" t="s">
        <v>11</v>
      </c>
      <c r="P1843" t="s">
        <v>247</v>
      </c>
      <c r="Q1843">
        <v>42</v>
      </c>
      <c r="U1843" s="1" t="s">
        <v>527</v>
      </c>
      <c r="V1843" t="str">
        <f t="shared" si="420"/>
        <v>Bode</v>
      </c>
      <c r="W1843">
        <f t="shared" si="421"/>
        <v>34.96</v>
      </c>
      <c r="X1843">
        <f t="shared" si="422"/>
        <v>5.63</v>
      </c>
      <c r="Y1843" t="str">
        <f t="shared" si="423"/>
        <v>No</v>
      </c>
      <c r="Z1843" t="str">
        <f t="shared" si="424"/>
        <v>No</v>
      </c>
      <c r="AA1843" t="str">
        <f t="shared" si="425"/>
        <v>No</v>
      </c>
      <c r="AB1843">
        <f t="shared" si="426"/>
        <v>0</v>
      </c>
      <c r="AC1843" t="str">
        <f t="shared" si="427"/>
        <v>No</v>
      </c>
      <c r="AD1843" t="str">
        <f t="shared" si="428"/>
        <v>Obesity</v>
      </c>
      <c r="AE1843" t="str">
        <f t="shared" si="429"/>
        <v>Normal</v>
      </c>
      <c r="AF1843" t="str">
        <f t="shared" si="430"/>
        <v>9-Oct-1980</v>
      </c>
      <c r="AG1843" s="18">
        <f>VLOOKUP($U1843,$A1842:$Q$2344,13,FALSE)</f>
        <v>19964.75</v>
      </c>
      <c r="AH1843" t="str">
        <f t="shared" si="431"/>
        <v>tier - 1</v>
      </c>
      <c r="AI1843" t="str">
        <f t="shared" si="432"/>
        <v>tier - 2</v>
      </c>
      <c r="AJ1843" t="str">
        <f t="shared" si="433"/>
        <v>R1024</v>
      </c>
      <c r="AK1843">
        <f t="shared" si="434"/>
        <v>42</v>
      </c>
    </row>
    <row r="1844" spans="1:37" ht="15.6" x14ac:dyDescent="0.3">
      <c r="A1844" s="1" t="s">
        <v>526</v>
      </c>
      <c r="B1844" t="s">
        <v>4797</v>
      </c>
      <c r="C1844">
        <v>38.39</v>
      </c>
      <c r="D1844">
        <v>6.05</v>
      </c>
      <c r="E1844" t="s">
        <v>2380</v>
      </c>
      <c r="F1844" t="s">
        <v>2380</v>
      </c>
      <c r="G1844" t="s">
        <v>2380</v>
      </c>
      <c r="H1844">
        <v>0</v>
      </c>
      <c r="I1844" t="s">
        <v>2380</v>
      </c>
      <c r="J1844" t="s">
        <v>8344</v>
      </c>
      <c r="K1844" t="s">
        <v>8349</v>
      </c>
      <c r="L1844" t="s">
        <v>10035</v>
      </c>
      <c r="M1844" s="15">
        <v>19995.29</v>
      </c>
      <c r="N1844" t="s">
        <v>16</v>
      </c>
      <c r="O1844" t="s">
        <v>12</v>
      </c>
      <c r="P1844" t="s">
        <v>535</v>
      </c>
      <c r="Q1844">
        <v>56</v>
      </c>
      <c r="U1844" s="1" t="s">
        <v>526</v>
      </c>
      <c r="V1844" t="str">
        <f t="shared" si="420"/>
        <v>Johnson</v>
      </c>
      <c r="W1844">
        <f t="shared" si="421"/>
        <v>38.39</v>
      </c>
      <c r="X1844">
        <f t="shared" si="422"/>
        <v>6.05</v>
      </c>
      <c r="Y1844" t="str">
        <f t="shared" si="423"/>
        <v>No</v>
      </c>
      <c r="Z1844" t="str">
        <f t="shared" si="424"/>
        <v>No</v>
      </c>
      <c r="AA1844" t="str">
        <f t="shared" si="425"/>
        <v>No</v>
      </c>
      <c r="AB1844">
        <f t="shared" si="426"/>
        <v>0</v>
      </c>
      <c r="AC1844" t="str">
        <f t="shared" si="427"/>
        <v>No</v>
      </c>
      <c r="AD1844" t="str">
        <f t="shared" si="428"/>
        <v>Obesity</v>
      </c>
      <c r="AE1844" t="str">
        <f t="shared" si="429"/>
        <v>Prediabetes</v>
      </c>
      <c r="AF1844" t="str">
        <f t="shared" si="430"/>
        <v>10-Aug-1966</v>
      </c>
      <c r="AG1844" s="18">
        <f>VLOOKUP($U1844,$A1843:$Q$2344,13,FALSE)</f>
        <v>19995.29</v>
      </c>
      <c r="AH1844" t="str">
        <f t="shared" si="431"/>
        <v>tier - 1</v>
      </c>
      <c r="AI1844" t="str">
        <f t="shared" si="432"/>
        <v>tier - 3</v>
      </c>
      <c r="AJ1844" t="str">
        <f t="shared" si="433"/>
        <v>R1026</v>
      </c>
      <c r="AK1844">
        <f t="shared" si="434"/>
        <v>56</v>
      </c>
    </row>
    <row r="1845" spans="1:37" ht="15.6" x14ac:dyDescent="0.3">
      <c r="A1845" s="1" t="s">
        <v>525</v>
      </c>
      <c r="B1845" t="s">
        <v>6323</v>
      </c>
      <c r="C1845">
        <v>33.82</v>
      </c>
      <c r="D1845">
        <v>4.6500000000000004</v>
      </c>
      <c r="E1845" t="s">
        <v>2380</v>
      </c>
      <c r="F1845" t="s">
        <v>2380</v>
      </c>
      <c r="G1845" t="s">
        <v>2380</v>
      </c>
      <c r="H1845">
        <v>0</v>
      </c>
      <c r="I1845" t="s">
        <v>2380</v>
      </c>
      <c r="J1845" t="s">
        <v>8344</v>
      </c>
      <c r="K1845" t="s">
        <v>8350</v>
      </c>
      <c r="L1845" t="s">
        <v>10036</v>
      </c>
      <c r="M1845" s="15">
        <v>20009.63</v>
      </c>
      <c r="N1845" t="s">
        <v>11</v>
      </c>
      <c r="O1845" t="s">
        <v>16</v>
      </c>
      <c r="P1845" t="s">
        <v>23</v>
      </c>
      <c r="Q1845">
        <v>34</v>
      </c>
      <c r="U1845" s="1" t="s">
        <v>525</v>
      </c>
      <c r="V1845" t="str">
        <f t="shared" si="420"/>
        <v>Norcross</v>
      </c>
      <c r="W1845">
        <f t="shared" si="421"/>
        <v>33.82</v>
      </c>
      <c r="X1845">
        <f t="shared" si="422"/>
        <v>4.6500000000000004</v>
      </c>
      <c r="Y1845" t="str">
        <f t="shared" si="423"/>
        <v>No</v>
      </c>
      <c r="Z1845" t="str">
        <f t="shared" si="424"/>
        <v>No</v>
      </c>
      <c r="AA1845" t="str">
        <f t="shared" si="425"/>
        <v>No</v>
      </c>
      <c r="AB1845">
        <f t="shared" si="426"/>
        <v>0</v>
      </c>
      <c r="AC1845" t="str">
        <f t="shared" si="427"/>
        <v>No</v>
      </c>
      <c r="AD1845" t="str">
        <f t="shared" si="428"/>
        <v>Obesity</v>
      </c>
      <c r="AE1845" t="str">
        <f t="shared" si="429"/>
        <v>Normal</v>
      </c>
      <c r="AF1845" t="str">
        <f t="shared" si="430"/>
        <v>25-Jul-1988</v>
      </c>
      <c r="AG1845" s="18">
        <f>VLOOKUP($U1845,$A1844:$Q$2344,13,FALSE)</f>
        <v>20009.63</v>
      </c>
      <c r="AH1845" t="str">
        <f t="shared" si="431"/>
        <v>tier - 2</v>
      </c>
      <c r="AI1845" t="str">
        <f t="shared" si="432"/>
        <v>tier - 1</v>
      </c>
      <c r="AJ1845" t="str">
        <f t="shared" si="433"/>
        <v>R1012</v>
      </c>
      <c r="AK1845">
        <f t="shared" si="434"/>
        <v>34</v>
      </c>
    </row>
    <row r="1846" spans="1:37" ht="15.6" x14ac:dyDescent="0.3">
      <c r="A1846" s="1" t="s">
        <v>524</v>
      </c>
      <c r="B1846" t="s">
        <v>6324</v>
      </c>
      <c r="C1846">
        <v>27.835000000000001</v>
      </c>
      <c r="D1846">
        <v>5.37</v>
      </c>
      <c r="E1846" t="s">
        <v>2380</v>
      </c>
      <c r="F1846" t="s">
        <v>2380</v>
      </c>
      <c r="G1846" t="s">
        <v>2380</v>
      </c>
      <c r="H1846">
        <v>0</v>
      </c>
      <c r="I1846" t="s">
        <v>2380</v>
      </c>
      <c r="J1846" t="s">
        <v>8345</v>
      </c>
      <c r="K1846" t="s">
        <v>8350</v>
      </c>
      <c r="L1846" t="s">
        <v>10037</v>
      </c>
      <c r="M1846" s="15">
        <v>20149.32</v>
      </c>
      <c r="N1846" t="s">
        <v>11</v>
      </c>
      <c r="O1846" t="s">
        <v>16</v>
      </c>
      <c r="P1846" t="s">
        <v>168</v>
      </c>
      <c r="Q1846">
        <v>39</v>
      </c>
      <c r="U1846" s="1" t="s">
        <v>524</v>
      </c>
      <c r="V1846" t="str">
        <f t="shared" si="420"/>
        <v>Lazrus</v>
      </c>
      <c r="W1846">
        <f t="shared" si="421"/>
        <v>27.835000000000001</v>
      </c>
      <c r="X1846">
        <f t="shared" si="422"/>
        <v>5.37</v>
      </c>
      <c r="Y1846" t="str">
        <f t="shared" si="423"/>
        <v>No</v>
      </c>
      <c r="Z1846" t="str">
        <f t="shared" si="424"/>
        <v>No</v>
      </c>
      <c r="AA1846" t="str">
        <f t="shared" si="425"/>
        <v>No</v>
      </c>
      <c r="AB1846">
        <f t="shared" si="426"/>
        <v>0</v>
      </c>
      <c r="AC1846" t="str">
        <f t="shared" si="427"/>
        <v>No</v>
      </c>
      <c r="AD1846" t="str">
        <f t="shared" si="428"/>
        <v>Over weight</v>
      </c>
      <c r="AE1846" t="str">
        <f t="shared" si="429"/>
        <v>Normal</v>
      </c>
      <c r="AF1846" t="str">
        <f t="shared" si="430"/>
        <v>6-Oct-1983</v>
      </c>
      <c r="AG1846" s="18">
        <f>VLOOKUP($U1846,$A1845:$Q$2344,13,FALSE)</f>
        <v>20149.32</v>
      </c>
      <c r="AH1846" t="str">
        <f t="shared" si="431"/>
        <v>tier - 2</v>
      </c>
      <c r="AI1846" t="str">
        <f t="shared" si="432"/>
        <v>tier - 1</v>
      </c>
      <c r="AJ1846" t="str">
        <f t="shared" si="433"/>
        <v>R1016</v>
      </c>
      <c r="AK1846">
        <f t="shared" si="434"/>
        <v>39</v>
      </c>
    </row>
    <row r="1847" spans="1:37" ht="15.6" x14ac:dyDescent="0.3">
      <c r="A1847" s="1" t="s">
        <v>523</v>
      </c>
      <c r="B1847" t="s">
        <v>6325</v>
      </c>
      <c r="C1847">
        <v>33</v>
      </c>
      <c r="D1847">
        <v>5.39</v>
      </c>
      <c r="E1847" t="s">
        <v>2380</v>
      </c>
      <c r="F1847" t="s">
        <v>2380</v>
      </c>
      <c r="G1847" t="s">
        <v>2380</v>
      </c>
      <c r="H1847">
        <v>0</v>
      </c>
      <c r="I1847" t="s">
        <v>2380</v>
      </c>
      <c r="J1847" t="s">
        <v>8344</v>
      </c>
      <c r="K1847" t="s">
        <v>8350</v>
      </c>
      <c r="L1847" t="s">
        <v>10038</v>
      </c>
      <c r="M1847" s="15">
        <v>20167.34</v>
      </c>
      <c r="N1847" t="s">
        <v>12</v>
      </c>
      <c r="O1847" t="s">
        <v>12</v>
      </c>
      <c r="P1847" t="s">
        <v>42</v>
      </c>
      <c r="Q1847">
        <v>20</v>
      </c>
      <c r="U1847" s="1" t="s">
        <v>523</v>
      </c>
      <c r="V1847" t="str">
        <f t="shared" si="420"/>
        <v>Tsegay</v>
      </c>
      <c r="W1847">
        <f t="shared" si="421"/>
        <v>33</v>
      </c>
      <c r="X1847">
        <f t="shared" si="422"/>
        <v>5.39</v>
      </c>
      <c r="Y1847" t="str">
        <f t="shared" si="423"/>
        <v>No</v>
      </c>
      <c r="Z1847" t="str">
        <f t="shared" si="424"/>
        <v>No</v>
      </c>
      <c r="AA1847" t="str">
        <f t="shared" si="425"/>
        <v>No</v>
      </c>
      <c r="AB1847">
        <f t="shared" si="426"/>
        <v>0</v>
      </c>
      <c r="AC1847" t="str">
        <f t="shared" si="427"/>
        <v>No</v>
      </c>
      <c r="AD1847" t="str">
        <f t="shared" si="428"/>
        <v>Obesity</v>
      </c>
      <c r="AE1847" t="str">
        <f t="shared" si="429"/>
        <v>Normal</v>
      </c>
      <c r="AF1847" t="str">
        <f t="shared" si="430"/>
        <v>9-Jul-2002</v>
      </c>
      <c r="AG1847" s="18">
        <f>VLOOKUP($U1847,$A1846:$Q$2344,13,FALSE)</f>
        <v>20167.34</v>
      </c>
      <c r="AH1847" t="str">
        <f t="shared" si="431"/>
        <v>tier - 3</v>
      </c>
      <c r="AI1847" t="str">
        <f t="shared" si="432"/>
        <v>tier - 3</v>
      </c>
      <c r="AJ1847" t="str">
        <f t="shared" si="433"/>
        <v>R1011</v>
      </c>
      <c r="AK1847">
        <f t="shared" si="434"/>
        <v>20</v>
      </c>
    </row>
    <row r="1848" spans="1:37" ht="15.6" x14ac:dyDescent="0.3">
      <c r="A1848" s="1" t="s">
        <v>522</v>
      </c>
      <c r="B1848" t="s">
        <v>6326</v>
      </c>
      <c r="C1848">
        <v>26.885000000000002</v>
      </c>
      <c r="D1848">
        <v>5.86</v>
      </c>
      <c r="E1848" t="s">
        <v>2380</v>
      </c>
      <c r="F1848" t="s">
        <v>2380</v>
      </c>
      <c r="G1848" t="s">
        <v>2380</v>
      </c>
      <c r="H1848">
        <v>0</v>
      </c>
      <c r="I1848" t="s">
        <v>2380</v>
      </c>
      <c r="J1848" t="s">
        <v>8345</v>
      </c>
      <c r="K1848" t="s">
        <v>8349</v>
      </c>
      <c r="L1848" t="s">
        <v>10039</v>
      </c>
      <c r="M1848" s="15">
        <v>20177.669999999998</v>
      </c>
      <c r="N1848" t="s">
        <v>11</v>
      </c>
      <c r="O1848" t="s">
        <v>16</v>
      </c>
      <c r="P1848" t="s">
        <v>42</v>
      </c>
      <c r="Q1848">
        <v>29</v>
      </c>
      <c r="U1848" s="1" t="s">
        <v>522</v>
      </c>
      <c r="V1848" t="str">
        <f t="shared" si="420"/>
        <v>Schneider</v>
      </c>
      <c r="W1848">
        <f t="shared" si="421"/>
        <v>26.885000000000002</v>
      </c>
      <c r="X1848">
        <f t="shared" si="422"/>
        <v>5.86</v>
      </c>
      <c r="Y1848" t="str">
        <f t="shared" si="423"/>
        <v>No</v>
      </c>
      <c r="Z1848" t="str">
        <f t="shared" si="424"/>
        <v>No</v>
      </c>
      <c r="AA1848" t="str">
        <f t="shared" si="425"/>
        <v>No</v>
      </c>
      <c r="AB1848">
        <f t="shared" si="426"/>
        <v>0</v>
      </c>
      <c r="AC1848" t="str">
        <f t="shared" si="427"/>
        <v>No</v>
      </c>
      <c r="AD1848" t="str">
        <f t="shared" si="428"/>
        <v>Over weight</v>
      </c>
      <c r="AE1848" t="str">
        <f t="shared" si="429"/>
        <v>Prediabetes</v>
      </c>
      <c r="AF1848" t="str">
        <f t="shared" si="430"/>
        <v>8-Jun-1994</v>
      </c>
      <c r="AG1848" s="18">
        <f>VLOOKUP($U1848,$A1847:$Q$2344,13,FALSE)</f>
        <v>20177.669999999998</v>
      </c>
      <c r="AH1848" t="str">
        <f t="shared" si="431"/>
        <v>tier - 2</v>
      </c>
      <c r="AI1848" t="str">
        <f t="shared" si="432"/>
        <v>tier - 1</v>
      </c>
      <c r="AJ1848" t="str">
        <f t="shared" si="433"/>
        <v>R1011</v>
      </c>
      <c r="AK1848">
        <f t="shared" si="434"/>
        <v>29</v>
      </c>
    </row>
    <row r="1849" spans="1:37" ht="15.6" x14ac:dyDescent="0.3">
      <c r="A1849" s="1" t="s">
        <v>521</v>
      </c>
      <c r="B1849" t="s">
        <v>6327</v>
      </c>
      <c r="C1849">
        <v>29.26</v>
      </c>
      <c r="D1849">
        <v>4.4400000000000004</v>
      </c>
      <c r="E1849" t="s">
        <v>2380</v>
      </c>
      <c r="F1849" t="s">
        <v>2380</v>
      </c>
      <c r="G1849" t="s">
        <v>2380</v>
      </c>
      <c r="H1849">
        <v>0</v>
      </c>
      <c r="I1849" t="s">
        <v>2380</v>
      </c>
      <c r="J1849" t="s">
        <v>8345</v>
      </c>
      <c r="K1849" t="s">
        <v>8350</v>
      </c>
      <c r="L1849" t="s">
        <v>10040</v>
      </c>
      <c r="M1849" s="15">
        <v>20234.849999999999</v>
      </c>
      <c r="N1849" t="s">
        <v>11</v>
      </c>
      <c r="O1849" t="s">
        <v>12</v>
      </c>
      <c r="P1849" t="s">
        <v>23</v>
      </c>
      <c r="Q1849">
        <v>35</v>
      </c>
      <c r="U1849" s="1" t="s">
        <v>521</v>
      </c>
      <c r="V1849" t="str">
        <f t="shared" si="420"/>
        <v>Loreto</v>
      </c>
      <c r="W1849">
        <f t="shared" si="421"/>
        <v>29.26</v>
      </c>
      <c r="X1849">
        <f t="shared" si="422"/>
        <v>4.4400000000000004</v>
      </c>
      <c r="Y1849" t="str">
        <f t="shared" si="423"/>
        <v>No</v>
      </c>
      <c r="Z1849" t="str">
        <f t="shared" si="424"/>
        <v>No</v>
      </c>
      <c r="AA1849" t="str">
        <f t="shared" si="425"/>
        <v>No</v>
      </c>
      <c r="AB1849">
        <f t="shared" si="426"/>
        <v>0</v>
      </c>
      <c r="AC1849" t="str">
        <f t="shared" si="427"/>
        <v>No</v>
      </c>
      <c r="AD1849" t="str">
        <f t="shared" si="428"/>
        <v>Over weight</v>
      </c>
      <c r="AE1849" t="str">
        <f t="shared" si="429"/>
        <v>Normal</v>
      </c>
      <c r="AF1849" t="str">
        <f t="shared" si="430"/>
        <v>17-Oct-1987</v>
      </c>
      <c r="AG1849" s="18">
        <f>VLOOKUP($U1849,$A1848:$Q$2344,13,FALSE)</f>
        <v>20234.849999999999</v>
      </c>
      <c r="AH1849" t="str">
        <f t="shared" si="431"/>
        <v>tier - 2</v>
      </c>
      <c r="AI1849" t="str">
        <f t="shared" si="432"/>
        <v>tier - 3</v>
      </c>
      <c r="AJ1849" t="str">
        <f t="shared" si="433"/>
        <v>R1012</v>
      </c>
      <c r="AK1849">
        <f t="shared" si="434"/>
        <v>35</v>
      </c>
    </row>
    <row r="1850" spans="1:37" ht="15.6" x14ac:dyDescent="0.3">
      <c r="A1850" s="1" t="s">
        <v>520</v>
      </c>
      <c r="B1850" t="s">
        <v>6328</v>
      </c>
      <c r="C1850">
        <v>26.98</v>
      </c>
      <c r="D1850">
        <v>4.41</v>
      </c>
      <c r="E1850" t="s">
        <v>2380</v>
      </c>
      <c r="F1850" t="s">
        <v>2380</v>
      </c>
      <c r="G1850" t="s">
        <v>2380</v>
      </c>
      <c r="H1850">
        <v>0</v>
      </c>
      <c r="I1850" t="s">
        <v>2380</v>
      </c>
      <c r="J1850" t="s">
        <v>8345</v>
      </c>
      <c r="K1850" t="s">
        <v>8350</v>
      </c>
      <c r="L1850" t="s">
        <v>10041</v>
      </c>
      <c r="M1850" s="15">
        <v>20253.84</v>
      </c>
      <c r="N1850" t="s">
        <v>11</v>
      </c>
      <c r="O1850" t="s">
        <v>12</v>
      </c>
      <c r="P1850" t="s">
        <v>23</v>
      </c>
      <c r="Q1850">
        <v>56</v>
      </c>
      <c r="U1850" s="1" t="s">
        <v>520</v>
      </c>
      <c r="V1850" t="str">
        <f t="shared" si="420"/>
        <v>Callahan</v>
      </c>
      <c r="W1850">
        <f t="shared" si="421"/>
        <v>26.98</v>
      </c>
      <c r="X1850">
        <f t="shared" si="422"/>
        <v>4.41</v>
      </c>
      <c r="Y1850" t="str">
        <f t="shared" si="423"/>
        <v>No</v>
      </c>
      <c r="Z1850" t="str">
        <f t="shared" si="424"/>
        <v>No</v>
      </c>
      <c r="AA1850" t="str">
        <f t="shared" si="425"/>
        <v>No</v>
      </c>
      <c r="AB1850">
        <f t="shared" si="426"/>
        <v>0</v>
      </c>
      <c r="AC1850" t="str">
        <f t="shared" si="427"/>
        <v>No</v>
      </c>
      <c r="AD1850" t="str">
        <f t="shared" si="428"/>
        <v>Over weight</v>
      </c>
      <c r="AE1850" t="str">
        <f t="shared" si="429"/>
        <v>Normal</v>
      </c>
      <c r="AF1850" t="str">
        <f t="shared" si="430"/>
        <v>22-Aug-1966</v>
      </c>
      <c r="AG1850" s="18">
        <f>VLOOKUP($U1850,$A1849:$Q$2344,13,FALSE)</f>
        <v>20253.84</v>
      </c>
      <c r="AH1850" t="str">
        <f t="shared" si="431"/>
        <v>tier - 2</v>
      </c>
      <c r="AI1850" t="str">
        <f t="shared" si="432"/>
        <v>tier - 3</v>
      </c>
      <c r="AJ1850" t="str">
        <f t="shared" si="433"/>
        <v>R1012</v>
      </c>
      <c r="AK1850">
        <f t="shared" si="434"/>
        <v>56</v>
      </c>
    </row>
    <row r="1851" spans="1:37" ht="15.6" x14ac:dyDescent="0.3">
      <c r="A1851" s="1" t="s">
        <v>519</v>
      </c>
      <c r="B1851" t="s">
        <v>6329</v>
      </c>
      <c r="C1851">
        <v>32.11</v>
      </c>
      <c r="D1851">
        <v>5.19</v>
      </c>
      <c r="E1851" t="s">
        <v>2380</v>
      </c>
      <c r="F1851" t="s">
        <v>2380</v>
      </c>
      <c r="G1851" t="s">
        <v>2381</v>
      </c>
      <c r="H1851">
        <v>1</v>
      </c>
      <c r="I1851" t="s">
        <v>2380</v>
      </c>
      <c r="J1851" t="s">
        <v>8344</v>
      </c>
      <c r="K1851" t="s">
        <v>8350</v>
      </c>
      <c r="L1851" t="s">
        <v>10042</v>
      </c>
      <c r="M1851" s="15">
        <v>20277.810000000001</v>
      </c>
      <c r="N1851" t="s">
        <v>12</v>
      </c>
      <c r="O1851" t="s">
        <v>12</v>
      </c>
      <c r="P1851" t="s">
        <v>168</v>
      </c>
      <c r="Q1851">
        <v>29</v>
      </c>
      <c r="U1851" s="1" t="s">
        <v>519</v>
      </c>
      <c r="V1851" t="str">
        <f t="shared" si="420"/>
        <v>Timko</v>
      </c>
      <c r="W1851">
        <f t="shared" si="421"/>
        <v>32.11</v>
      </c>
      <c r="X1851">
        <f t="shared" si="422"/>
        <v>5.19</v>
      </c>
      <c r="Y1851" t="str">
        <f t="shared" si="423"/>
        <v>No</v>
      </c>
      <c r="Z1851" t="str">
        <f t="shared" si="424"/>
        <v>No</v>
      </c>
      <c r="AA1851" t="str">
        <f t="shared" si="425"/>
        <v>Yes</v>
      </c>
      <c r="AB1851">
        <f t="shared" si="426"/>
        <v>1</v>
      </c>
      <c r="AC1851" t="str">
        <f t="shared" si="427"/>
        <v>No</v>
      </c>
      <c r="AD1851" t="str">
        <f t="shared" si="428"/>
        <v>Obesity</v>
      </c>
      <c r="AE1851" t="str">
        <f t="shared" si="429"/>
        <v>Normal</v>
      </c>
      <c r="AF1851" t="str">
        <f t="shared" si="430"/>
        <v>7-Sep-1993</v>
      </c>
      <c r="AG1851" s="18">
        <f>VLOOKUP($U1851,$A1850:$Q$2344,13,FALSE)</f>
        <v>20277.810000000001</v>
      </c>
      <c r="AH1851" t="str">
        <f t="shared" si="431"/>
        <v>tier - 3</v>
      </c>
      <c r="AI1851" t="str">
        <f t="shared" si="432"/>
        <v>tier - 3</v>
      </c>
      <c r="AJ1851" t="str">
        <f t="shared" si="433"/>
        <v>R1016</v>
      </c>
      <c r="AK1851">
        <f t="shared" si="434"/>
        <v>29</v>
      </c>
    </row>
    <row r="1852" spans="1:37" ht="15.6" x14ac:dyDescent="0.3">
      <c r="A1852" s="1" t="s">
        <v>518</v>
      </c>
      <c r="B1852" t="s">
        <v>6330</v>
      </c>
      <c r="C1852">
        <v>31.73</v>
      </c>
      <c r="D1852">
        <v>5.16</v>
      </c>
      <c r="E1852" t="s">
        <v>2380</v>
      </c>
      <c r="F1852" t="s">
        <v>2380</v>
      </c>
      <c r="G1852" t="s">
        <v>2381</v>
      </c>
      <c r="H1852">
        <v>1</v>
      </c>
      <c r="I1852" t="s">
        <v>2380</v>
      </c>
      <c r="J1852" t="s">
        <v>8344</v>
      </c>
      <c r="K1852" t="s">
        <v>8350</v>
      </c>
      <c r="L1852" t="s">
        <v>10027</v>
      </c>
      <c r="M1852" s="15">
        <v>20296.86</v>
      </c>
      <c r="N1852" t="s">
        <v>12</v>
      </c>
      <c r="O1852" t="s">
        <v>16</v>
      </c>
      <c r="P1852" t="s">
        <v>247</v>
      </c>
      <c r="Q1852">
        <v>37</v>
      </c>
      <c r="U1852" s="1" t="s">
        <v>518</v>
      </c>
      <c r="V1852" t="str">
        <f t="shared" si="420"/>
        <v>Achatz</v>
      </c>
      <c r="W1852">
        <f t="shared" si="421"/>
        <v>31.73</v>
      </c>
      <c r="X1852">
        <f t="shared" si="422"/>
        <v>5.16</v>
      </c>
      <c r="Y1852" t="str">
        <f t="shared" si="423"/>
        <v>No</v>
      </c>
      <c r="Z1852" t="str">
        <f t="shared" si="424"/>
        <v>No</v>
      </c>
      <c r="AA1852" t="str">
        <f t="shared" si="425"/>
        <v>Yes</v>
      </c>
      <c r="AB1852">
        <f t="shared" si="426"/>
        <v>1</v>
      </c>
      <c r="AC1852" t="str">
        <f t="shared" si="427"/>
        <v>No</v>
      </c>
      <c r="AD1852" t="str">
        <f t="shared" si="428"/>
        <v>Obesity</v>
      </c>
      <c r="AE1852" t="str">
        <f t="shared" si="429"/>
        <v>Normal</v>
      </c>
      <c r="AF1852" t="str">
        <f t="shared" si="430"/>
        <v>17-Sep-1985</v>
      </c>
      <c r="AG1852" s="18">
        <f>VLOOKUP($U1852,$A1851:$Q$2344,13,FALSE)</f>
        <v>20296.86</v>
      </c>
      <c r="AH1852" t="str">
        <f t="shared" si="431"/>
        <v>tier - 3</v>
      </c>
      <c r="AI1852" t="str">
        <f t="shared" si="432"/>
        <v>tier - 1</v>
      </c>
      <c r="AJ1852" t="str">
        <f t="shared" si="433"/>
        <v>R1024</v>
      </c>
      <c r="AK1852">
        <f t="shared" si="434"/>
        <v>37</v>
      </c>
    </row>
    <row r="1853" spans="1:37" ht="15.6" x14ac:dyDescent="0.3">
      <c r="A1853" s="1" t="s">
        <v>517</v>
      </c>
      <c r="B1853" t="s">
        <v>6331</v>
      </c>
      <c r="C1853">
        <v>22.515000000000001</v>
      </c>
      <c r="D1853">
        <v>4.24</v>
      </c>
      <c r="E1853" t="s">
        <v>2380</v>
      </c>
      <c r="F1853" t="s">
        <v>2380</v>
      </c>
      <c r="G1853" t="s">
        <v>2380</v>
      </c>
      <c r="H1853">
        <v>0</v>
      </c>
      <c r="I1853" t="s">
        <v>2380</v>
      </c>
      <c r="J1853" t="s">
        <v>8346</v>
      </c>
      <c r="K1853" t="s">
        <v>8350</v>
      </c>
      <c r="L1853" t="s">
        <v>10043</v>
      </c>
      <c r="M1853" s="15">
        <v>20354.5</v>
      </c>
      <c r="N1853" t="s">
        <v>12</v>
      </c>
      <c r="O1853" t="s">
        <v>11</v>
      </c>
      <c r="P1853" t="s">
        <v>535</v>
      </c>
      <c r="Q1853">
        <v>60</v>
      </c>
      <c r="U1853" s="1" t="s">
        <v>517</v>
      </c>
      <c r="V1853" t="str">
        <f t="shared" si="420"/>
        <v>Horwitz</v>
      </c>
      <c r="W1853">
        <f t="shared" si="421"/>
        <v>22.515000000000001</v>
      </c>
      <c r="X1853">
        <f t="shared" si="422"/>
        <v>4.24</v>
      </c>
      <c r="Y1853" t="str">
        <f t="shared" si="423"/>
        <v>No</v>
      </c>
      <c r="Z1853" t="str">
        <f t="shared" si="424"/>
        <v>No</v>
      </c>
      <c r="AA1853" t="str">
        <f t="shared" si="425"/>
        <v>No</v>
      </c>
      <c r="AB1853">
        <f t="shared" si="426"/>
        <v>0</v>
      </c>
      <c r="AC1853" t="str">
        <f t="shared" si="427"/>
        <v>No</v>
      </c>
      <c r="AD1853" t="str">
        <f t="shared" si="428"/>
        <v>Normal weight</v>
      </c>
      <c r="AE1853" t="str">
        <f t="shared" si="429"/>
        <v>Normal</v>
      </c>
      <c r="AF1853" t="str">
        <f t="shared" si="430"/>
        <v>2-Jul-1962</v>
      </c>
      <c r="AG1853" s="18">
        <f>VLOOKUP($U1853,$A1852:$Q$2344,13,FALSE)</f>
        <v>20354.5</v>
      </c>
      <c r="AH1853" t="str">
        <f t="shared" si="431"/>
        <v>tier - 3</v>
      </c>
      <c r="AI1853" t="str">
        <f t="shared" si="432"/>
        <v>tier - 2</v>
      </c>
      <c r="AJ1853" t="str">
        <f t="shared" si="433"/>
        <v>R1026</v>
      </c>
      <c r="AK1853">
        <f t="shared" si="434"/>
        <v>60</v>
      </c>
    </row>
    <row r="1854" spans="1:37" ht="15.6" x14ac:dyDescent="0.3">
      <c r="A1854" s="1" t="s">
        <v>515</v>
      </c>
      <c r="B1854" t="s">
        <v>6332</v>
      </c>
      <c r="C1854">
        <v>25.9</v>
      </c>
      <c r="D1854">
        <v>5.45</v>
      </c>
      <c r="E1854" t="s">
        <v>2380</v>
      </c>
      <c r="F1854" t="s">
        <v>2380</v>
      </c>
      <c r="G1854" t="s">
        <v>2380</v>
      </c>
      <c r="H1854">
        <v>1</v>
      </c>
      <c r="I1854" t="s">
        <v>2380</v>
      </c>
      <c r="J1854" t="s">
        <v>8345</v>
      </c>
      <c r="K1854" t="s">
        <v>8350</v>
      </c>
      <c r="L1854" t="s">
        <v>10044</v>
      </c>
      <c r="M1854" s="15">
        <v>20420.599999999999</v>
      </c>
      <c r="N1854" t="s">
        <v>12</v>
      </c>
      <c r="O1854" t="s">
        <v>11</v>
      </c>
      <c r="P1854" t="s">
        <v>42</v>
      </c>
      <c r="Q1854">
        <v>37</v>
      </c>
      <c r="U1854" s="1" t="s">
        <v>515</v>
      </c>
      <c r="V1854" t="str">
        <f t="shared" si="420"/>
        <v>Gordyan</v>
      </c>
      <c r="W1854">
        <f t="shared" si="421"/>
        <v>25.9</v>
      </c>
      <c r="X1854">
        <f t="shared" si="422"/>
        <v>5.45</v>
      </c>
      <c r="Y1854" t="str">
        <f t="shared" si="423"/>
        <v>No</v>
      </c>
      <c r="Z1854" t="str">
        <f t="shared" si="424"/>
        <v>No</v>
      </c>
      <c r="AA1854" t="str">
        <f t="shared" si="425"/>
        <v>No</v>
      </c>
      <c r="AB1854">
        <f t="shared" si="426"/>
        <v>1</v>
      </c>
      <c r="AC1854" t="str">
        <f t="shared" si="427"/>
        <v>No</v>
      </c>
      <c r="AD1854" t="str">
        <f t="shared" si="428"/>
        <v>Over weight</v>
      </c>
      <c r="AE1854" t="str">
        <f t="shared" si="429"/>
        <v>Normal</v>
      </c>
      <c r="AF1854" t="str">
        <f t="shared" si="430"/>
        <v>12-Jul-1985</v>
      </c>
      <c r="AG1854" s="18">
        <f>VLOOKUP($U1854,$A1853:$Q$2344,13,FALSE)</f>
        <v>20420.599999999999</v>
      </c>
      <c r="AH1854" t="str">
        <f t="shared" si="431"/>
        <v>tier - 3</v>
      </c>
      <c r="AI1854" t="str">
        <f t="shared" si="432"/>
        <v>tier - 2</v>
      </c>
      <c r="AJ1854" t="str">
        <f t="shared" si="433"/>
        <v>R1011</v>
      </c>
      <c r="AK1854">
        <f t="shared" si="434"/>
        <v>37</v>
      </c>
    </row>
    <row r="1855" spans="1:37" ht="15.6" x14ac:dyDescent="0.3">
      <c r="A1855" s="1" t="s">
        <v>514</v>
      </c>
      <c r="B1855" t="s">
        <v>6176</v>
      </c>
      <c r="C1855">
        <v>27.72</v>
      </c>
      <c r="D1855">
        <v>5.03</v>
      </c>
      <c r="E1855" t="s">
        <v>2381</v>
      </c>
      <c r="F1855" t="s">
        <v>2380</v>
      </c>
      <c r="G1855" t="s">
        <v>2380</v>
      </c>
      <c r="H1855">
        <v>1</v>
      </c>
      <c r="I1855" t="s">
        <v>2380</v>
      </c>
      <c r="J1855" t="s">
        <v>8345</v>
      </c>
      <c r="K1855" t="s">
        <v>8350</v>
      </c>
      <c r="L1855" t="s">
        <v>10045</v>
      </c>
      <c r="M1855" s="15">
        <v>20446.849999999999</v>
      </c>
      <c r="N1855" t="s">
        <v>11</v>
      </c>
      <c r="O1855" t="s">
        <v>16</v>
      </c>
      <c r="P1855" t="s">
        <v>23</v>
      </c>
      <c r="Q1855">
        <v>60</v>
      </c>
      <c r="U1855" s="1" t="s">
        <v>514</v>
      </c>
      <c r="V1855" t="str">
        <f t="shared" si="420"/>
        <v>Hetherington</v>
      </c>
      <c r="W1855">
        <f t="shared" si="421"/>
        <v>27.72</v>
      </c>
      <c r="X1855">
        <f t="shared" si="422"/>
        <v>5.03</v>
      </c>
      <c r="Y1855" t="str">
        <f t="shared" si="423"/>
        <v>Yes</v>
      </c>
      <c r="Z1855" t="str">
        <f t="shared" si="424"/>
        <v>No</v>
      </c>
      <c r="AA1855" t="str">
        <f t="shared" si="425"/>
        <v>No</v>
      </c>
      <c r="AB1855">
        <f t="shared" si="426"/>
        <v>1</v>
      </c>
      <c r="AC1855" t="str">
        <f t="shared" si="427"/>
        <v>No</v>
      </c>
      <c r="AD1855" t="str">
        <f t="shared" si="428"/>
        <v>Over weight</v>
      </c>
      <c r="AE1855" t="str">
        <f t="shared" si="429"/>
        <v>Normal</v>
      </c>
      <c r="AF1855" t="str">
        <f t="shared" si="430"/>
        <v>18-Oct-1962</v>
      </c>
      <c r="AG1855" s="18">
        <f>VLOOKUP($U1855,$A1854:$Q$2344,13,FALSE)</f>
        <v>20446.849999999999</v>
      </c>
      <c r="AH1855" t="str">
        <f t="shared" si="431"/>
        <v>tier - 2</v>
      </c>
      <c r="AI1855" t="str">
        <f t="shared" si="432"/>
        <v>tier - 1</v>
      </c>
      <c r="AJ1855" t="str">
        <f t="shared" si="433"/>
        <v>R1012</v>
      </c>
      <c r="AK1855">
        <f t="shared" si="434"/>
        <v>60</v>
      </c>
    </row>
    <row r="1856" spans="1:37" ht="15.6" x14ac:dyDescent="0.3">
      <c r="A1856" s="1" t="s">
        <v>513</v>
      </c>
      <c r="B1856" t="s">
        <v>5385</v>
      </c>
      <c r="C1856">
        <v>31.5</v>
      </c>
      <c r="D1856">
        <v>9.6199999999999992</v>
      </c>
      <c r="E1856" t="s">
        <v>2381</v>
      </c>
      <c r="F1856" t="s">
        <v>2380</v>
      </c>
      <c r="G1856" t="s">
        <v>2380</v>
      </c>
      <c r="H1856">
        <v>1</v>
      </c>
      <c r="I1856" t="s">
        <v>2380</v>
      </c>
      <c r="J1856" t="s">
        <v>8344</v>
      </c>
      <c r="K1856" t="s">
        <v>8348</v>
      </c>
      <c r="L1856" t="s">
        <v>10046</v>
      </c>
      <c r="M1856" s="15">
        <v>20463</v>
      </c>
      <c r="N1856" t="s">
        <v>11</v>
      </c>
      <c r="O1856" t="s">
        <v>11</v>
      </c>
      <c r="P1856" t="s">
        <v>13</v>
      </c>
      <c r="Q1856">
        <v>53</v>
      </c>
      <c r="U1856" s="1" t="s">
        <v>513</v>
      </c>
      <c r="V1856" t="str">
        <f t="shared" si="420"/>
        <v>Thompson</v>
      </c>
      <c r="W1856">
        <f t="shared" si="421"/>
        <v>31.5</v>
      </c>
      <c r="X1856">
        <f t="shared" si="422"/>
        <v>9.6199999999999992</v>
      </c>
      <c r="Y1856" t="str">
        <f t="shared" si="423"/>
        <v>Yes</v>
      </c>
      <c r="Z1856" t="str">
        <f t="shared" si="424"/>
        <v>No</v>
      </c>
      <c r="AA1856" t="str">
        <f t="shared" si="425"/>
        <v>No</v>
      </c>
      <c r="AB1856">
        <f t="shared" si="426"/>
        <v>1</v>
      </c>
      <c r="AC1856" t="str">
        <f t="shared" si="427"/>
        <v>No</v>
      </c>
      <c r="AD1856" t="str">
        <f t="shared" si="428"/>
        <v>Obesity</v>
      </c>
      <c r="AE1856" t="str">
        <f t="shared" si="429"/>
        <v>Diabetes</v>
      </c>
      <c r="AF1856" t="str">
        <f t="shared" si="430"/>
        <v>13-Oct-1969</v>
      </c>
      <c r="AG1856" s="18">
        <f>VLOOKUP($U1856,$A1855:$Q$2344,13,FALSE)</f>
        <v>20463</v>
      </c>
      <c r="AH1856" t="str">
        <f t="shared" si="431"/>
        <v>tier - 2</v>
      </c>
      <c r="AI1856" t="str">
        <f t="shared" si="432"/>
        <v>tier - 2</v>
      </c>
      <c r="AJ1856" t="str">
        <f t="shared" si="433"/>
        <v>R1013</v>
      </c>
      <c r="AK1856">
        <f t="shared" si="434"/>
        <v>53</v>
      </c>
    </row>
    <row r="1857" spans="1:37" ht="15.6" x14ac:dyDescent="0.3">
      <c r="A1857" s="1" t="s">
        <v>512</v>
      </c>
      <c r="B1857" t="s">
        <v>6333</v>
      </c>
      <c r="C1857">
        <v>29.7</v>
      </c>
      <c r="D1857">
        <v>6.77</v>
      </c>
      <c r="E1857" t="s">
        <v>2381</v>
      </c>
      <c r="F1857" t="s">
        <v>2380</v>
      </c>
      <c r="G1857" t="s">
        <v>2380</v>
      </c>
      <c r="H1857">
        <v>1</v>
      </c>
      <c r="I1857" t="s">
        <v>2380</v>
      </c>
      <c r="J1857" t="s">
        <v>8345</v>
      </c>
      <c r="K1857" t="s">
        <v>8348</v>
      </c>
      <c r="L1857" t="s">
        <v>9259</v>
      </c>
      <c r="M1857" s="15">
        <v>20568.32</v>
      </c>
      <c r="N1857" t="s">
        <v>12</v>
      </c>
      <c r="O1857" t="s">
        <v>11</v>
      </c>
      <c r="P1857" t="s">
        <v>23</v>
      </c>
      <c r="Q1857">
        <v>56</v>
      </c>
      <c r="U1857" s="1" t="s">
        <v>512</v>
      </c>
      <c r="V1857" t="str">
        <f t="shared" si="420"/>
        <v>Battoo</v>
      </c>
      <c r="W1857">
        <f t="shared" si="421"/>
        <v>29.7</v>
      </c>
      <c r="X1857">
        <f t="shared" si="422"/>
        <v>6.77</v>
      </c>
      <c r="Y1857" t="str">
        <f t="shared" si="423"/>
        <v>Yes</v>
      </c>
      <c r="Z1857" t="str">
        <f t="shared" si="424"/>
        <v>No</v>
      </c>
      <c r="AA1857" t="str">
        <f t="shared" si="425"/>
        <v>No</v>
      </c>
      <c r="AB1857">
        <f t="shared" si="426"/>
        <v>1</v>
      </c>
      <c r="AC1857" t="str">
        <f t="shared" si="427"/>
        <v>No</v>
      </c>
      <c r="AD1857" t="str">
        <f t="shared" si="428"/>
        <v>Over weight</v>
      </c>
      <c r="AE1857" t="str">
        <f t="shared" si="429"/>
        <v>Diabetes</v>
      </c>
      <c r="AF1857" t="str">
        <f t="shared" si="430"/>
        <v>9-Jul-1966</v>
      </c>
      <c r="AG1857" s="18">
        <f>VLOOKUP($U1857,$A1856:$Q$2344,13,FALSE)</f>
        <v>20568.32</v>
      </c>
      <c r="AH1857" t="str">
        <f t="shared" si="431"/>
        <v>tier - 3</v>
      </c>
      <c r="AI1857" t="str">
        <f t="shared" si="432"/>
        <v>tier - 2</v>
      </c>
      <c r="AJ1857" t="str">
        <f t="shared" si="433"/>
        <v>R1012</v>
      </c>
      <c r="AK1857">
        <f t="shared" si="434"/>
        <v>56</v>
      </c>
    </row>
    <row r="1858" spans="1:37" ht="15.6" x14ac:dyDescent="0.3">
      <c r="A1858" s="1" t="s">
        <v>511</v>
      </c>
      <c r="B1858" t="s">
        <v>6334</v>
      </c>
      <c r="C1858">
        <v>21.26</v>
      </c>
      <c r="D1858">
        <v>5.36</v>
      </c>
      <c r="E1858" t="s">
        <v>2381</v>
      </c>
      <c r="F1858" t="s">
        <v>2380</v>
      </c>
      <c r="G1858" t="s">
        <v>2380</v>
      </c>
      <c r="H1858">
        <v>1</v>
      </c>
      <c r="I1858" t="s">
        <v>2380</v>
      </c>
      <c r="J1858" t="s">
        <v>8346</v>
      </c>
      <c r="K1858" t="s">
        <v>8350</v>
      </c>
      <c r="L1858" t="s">
        <v>10047</v>
      </c>
      <c r="M1858" s="15">
        <v>20630.28</v>
      </c>
      <c r="N1858" t="s">
        <v>11</v>
      </c>
      <c r="O1858" t="s">
        <v>12</v>
      </c>
      <c r="P1858" t="s">
        <v>42</v>
      </c>
      <c r="Q1858">
        <v>55</v>
      </c>
      <c r="U1858" s="1" t="s">
        <v>511</v>
      </c>
      <c r="V1858" t="str">
        <f t="shared" si="420"/>
        <v>Barker</v>
      </c>
      <c r="W1858">
        <f t="shared" si="421"/>
        <v>21.26</v>
      </c>
      <c r="X1858">
        <f t="shared" si="422"/>
        <v>5.36</v>
      </c>
      <c r="Y1858" t="str">
        <f t="shared" si="423"/>
        <v>Yes</v>
      </c>
      <c r="Z1858" t="str">
        <f t="shared" si="424"/>
        <v>No</v>
      </c>
      <c r="AA1858" t="str">
        <f t="shared" si="425"/>
        <v>No</v>
      </c>
      <c r="AB1858">
        <f t="shared" si="426"/>
        <v>1</v>
      </c>
      <c r="AC1858" t="str">
        <f t="shared" si="427"/>
        <v>No</v>
      </c>
      <c r="AD1858" t="str">
        <f t="shared" si="428"/>
        <v>Normal weight</v>
      </c>
      <c r="AE1858" t="str">
        <f t="shared" si="429"/>
        <v>Normal</v>
      </c>
      <c r="AF1858" t="str">
        <f t="shared" si="430"/>
        <v>17-Dec-1967</v>
      </c>
      <c r="AG1858" s="18">
        <f>VLOOKUP($U1858,$A1857:$Q$2344,13,FALSE)</f>
        <v>20630.28</v>
      </c>
      <c r="AH1858" t="str">
        <f t="shared" si="431"/>
        <v>tier - 2</v>
      </c>
      <c r="AI1858" t="str">
        <f t="shared" si="432"/>
        <v>tier - 3</v>
      </c>
      <c r="AJ1858" t="str">
        <f t="shared" si="433"/>
        <v>R1011</v>
      </c>
      <c r="AK1858">
        <f t="shared" si="434"/>
        <v>55</v>
      </c>
    </row>
    <row r="1859" spans="1:37" ht="15.6" x14ac:dyDescent="0.3">
      <c r="A1859" s="1" t="s">
        <v>510</v>
      </c>
      <c r="B1859" t="s">
        <v>6335</v>
      </c>
      <c r="C1859">
        <v>17.09</v>
      </c>
      <c r="D1859">
        <v>5.69</v>
      </c>
      <c r="E1859" t="s">
        <v>2380</v>
      </c>
      <c r="F1859" t="s">
        <v>2380</v>
      </c>
      <c r="G1859" t="s">
        <v>2380</v>
      </c>
      <c r="H1859">
        <v>0</v>
      </c>
      <c r="I1859" t="s">
        <v>2380</v>
      </c>
      <c r="J1859" t="s">
        <v>8347</v>
      </c>
      <c r="K1859" t="s">
        <v>8350</v>
      </c>
      <c r="L1859" t="s">
        <v>10048</v>
      </c>
      <c r="M1859" s="15">
        <v>20709.02</v>
      </c>
      <c r="N1859" t="s">
        <v>12</v>
      </c>
      <c r="O1859" t="s">
        <v>11</v>
      </c>
      <c r="P1859" t="s">
        <v>166</v>
      </c>
      <c r="Q1859">
        <v>57</v>
      </c>
      <c r="U1859" s="1" t="s">
        <v>510</v>
      </c>
      <c r="V1859" t="str">
        <f t="shared" ref="V1859:V1922" si="435">VLOOKUP($U1859,$A1858:$Q4201,2,FALSE)</f>
        <v>Saarnilehto</v>
      </c>
      <c r="W1859">
        <f t="shared" ref="W1859:W1922" si="436">VLOOKUP($U1859,$A1858:$Q4201,3,FALSE)</f>
        <v>17.09</v>
      </c>
      <c r="X1859">
        <f t="shared" ref="X1859:X1922" si="437">VLOOKUP($U1859,$A1858:$Q4201,4,FALSE)</f>
        <v>5.69</v>
      </c>
      <c r="Y1859" t="str">
        <f t="shared" ref="Y1859:Y1922" si="438">VLOOKUP($U1859,$A1858:$Q4201,5,FALSE)</f>
        <v>No</v>
      </c>
      <c r="Z1859" t="str">
        <f t="shared" ref="Z1859:Z1922" si="439">VLOOKUP($U1859,$A1858:$Q4201,6,FALSE)</f>
        <v>No</v>
      </c>
      <c r="AA1859" t="str">
        <f t="shared" ref="AA1859:AA1922" si="440">VLOOKUP($U1859,$A1858:$Q4201,7,FALSE)</f>
        <v>No</v>
      </c>
      <c r="AB1859">
        <f t="shared" ref="AB1859:AB1922" si="441">VLOOKUP($U1859,$A1858:$Q4201,8,FALSE)</f>
        <v>0</v>
      </c>
      <c r="AC1859" t="str">
        <f t="shared" ref="AC1859:AC1922" si="442">VLOOKUP($U1859,$A1858:$Q4201,9,FALSE)</f>
        <v>No</v>
      </c>
      <c r="AD1859" t="str">
        <f t="shared" ref="AD1859:AD1922" si="443">VLOOKUP($U1859,$A1858:$Q4201,10,FALSE)</f>
        <v>Underweight</v>
      </c>
      <c r="AE1859" t="str">
        <f t="shared" ref="AE1859:AE1922" si="444">VLOOKUP($U1859,$A1858:$Q4201,11,FALSE)</f>
        <v>Normal</v>
      </c>
      <c r="AF1859" t="str">
        <f t="shared" ref="AF1859:AF1922" si="445">VLOOKUP($U1859,$A1858:$Q4201,12,FALSE)</f>
        <v>1-Aug-1965</v>
      </c>
      <c r="AG1859" s="18">
        <f>VLOOKUP($U1859,$A1858:$Q$2344,13,FALSE)</f>
        <v>20709.02</v>
      </c>
      <c r="AH1859" t="str">
        <f t="shared" ref="AH1859:AH1922" si="446">VLOOKUP($U1859,$A1858:$Q4201,14,FALSE)</f>
        <v>tier - 3</v>
      </c>
      <c r="AI1859" t="str">
        <f t="shared" ref="AI1859:AI1922" si="447">VLOOKUP($U1859,$A1858:$Q4201,15,FALSE)</f>
        <v>tier - 2</v>
      </c>
      <c r="AJ1859" t="str">
        <f t="shared" ref="AJ1859:AJ1922" si="448">VLOOKUP($U1859,$A1858:$Q4201,16,FALSE)</f>
        <v>R1019</v>
      </c>
      <c r="AK1859">
        <f t="shared" ref="AK1859:AK1922" si="449">VLOOKUP($U1859,$A1858:$Q4201,17,FALSE)</f>
        <v>57</v>
      </c>
    </row>
    <row r="1860" spans="1:37" ht="15.6" x14ac:dyDescent="0.3">
      <c r="A1860" s="1" t="s">
        <v>509</v>
      </c>
      <c r="B1860" t="s">
        <v>5734</v>
      </c>
      <c r="C1860">
        <v>24.3</v>
      </c>
      <c r="D1860">
        <v>4.9000000000000004</v>
      </c>
      <c r="E1860" t="s">
        <v>2381</v>
      </c>
      <c r="F1860" t="s">
        <v>2380</v>
      </c>
      <c r="G1860" t="s">
        <v>2381</v>
      </c>
      <c r="H1860">
        <v>1</v>
      </c>
      <c r="I1860" t="s">
        <v>2380</v>
      </c>
      <c r="J1860" t="s">
        <v>8346</v>
      </c>
      <c r="K1860" t="s">
        <v>8350</v>
      </c>
      <c r="L1860" t="s">
        <v>8716</v>
      </c>
      <c r="M1860" s="15">
        <v>20745.990000000002</v>
      </c>
      <c r="N1860" t="s">
        <v>12</v>
      </c>
      <c r="O1860" t="s">
        <v>16</v>
      </c>
      <c r="P1860" t="s">
        <v>23</v>
      </c>
      <c r="Q1860">
        <v>30</v>
      </c>
      <c r="U1860" s="1" t="s">
        <v>509</v>
      </c>
      <c r="V1860" t="str">
        <f t="shared" si="435"/>
        <v>Morton</v>
      </c>
      <c r="W1860">
        <f t="shared" si="436"/>
        <v>24.3</v>
      </c>
      <c r="X1860">
        <f t="shared" si="437"/>
        <v>4.9000000000000004</v>
      </c>
      <c r="Y1860" t="str">
        <f t="shared" si="438"/>
        <v>Yes</v>
      </c>
      <c r="Z1860" t="str">
        <f t="shared" si="439"/>
        <v>No</v>
      </c>
      <c r="AA1860" t="str">
        <f t="shared" si="440"/>
        <v>Yes</v>
      </c>
      <c r="AB1860">
        <f t="shared" si="441"/>
        <v>1</v>
      </c>
      <c r="AC1860" t="str">
        <f t="shared" si="442"/>
        <v>No</v>
      </c>
      <c r="AD1860" t="str">
        <f t="shared" si="443"/>
        <v>Normal weight</v>
      </c>
      <c r="AE1860" t="str">
        <f t="shared" si="444"/>
        <v>Normal</v>
      </c>
      <c r="AF1860" t="str">
        <f t="shared" si="445"/>
        <v>14-Sep-1992</v>
      </c>
      <c r="AG1860" s="18">
        <f>VLOOKUP($U1860,$A1859:$Q$2344,13,FALSE)</f>
        <v>20745.990000000002</v>
      </c>
      <c r="AH1860" t="str">
        <f t="shared" si="446"/>
        <v>tier - 3</v>
      </c>
      <c r="AI1860" t="str">
        <f t="shared" si="447"/>
        <v>tier - 1</v>
      </c>
      <c r="AJ1860" t="str">
        <f t="shared" si="448"/>
        <v>R1012</v>
      </c>
      <c r="AK1860">
        <f t="shared" si="449"/>
        <v>30</v>
      </c>
    </row>
    <row r="1861" spans="1:37" ht="15.6" x14ac:dyDescent="0.3">
      <c r="A1861" s="1" t="s">
        <v>508</v>
      </c>
      <c r="B1861" t="s">
        <v>4773</v>
      </c>
      <c r="C1861">
        <v>29.734999999999999</v>
      </c>
      <c r="D1861">
        <v>5.78</v>
      </c>
      <c r="E1861" t="s">
        <v>2380</v>
      </c>
      <c r="F1861" t="s">
        <v>2380</v>
      </c>
      <c r="G1861" t="s">
        <v>2380</v>
      </c>
      <c r="H1861">
        <v>0</v>
      </c>
      <c r="I1861" t="s">
        <v>2380</v>
      </c>
      <c r="J1861" t="s">
        <v>8345</v>
      </c>
      <c r="K1861" t="s">
        <v>8349</v>
      </c>
      <c r="L1861" t="s">
        <v>10049</v>
      </c>
      <c r="M1861" s="15">
        <v>20773.63</v>
      </c>
      <c r="N1861" t="s">
        <v>11</v>
      </c>
      <c r="O1861" t="s">
        <v>12</v>
      </c>
      <c r="P1861" t="s">
        <v>356</v>
      </c>
      <c r="Q1861">
        <v>36</v>
      </c>
      <c r="U1861" s="1" t="s">
        <v>508</v>
      </c>
      <c r="V1861" t="str">
        <f t="shared" si="435"/>
        <v>Thomas</v>
      </c>
      <c r="W1861">
        <f t="shared" si="436"/>
        <v>29.734999999999999</v>
      </c>
      <c r="X1861">
        <f t="shared" si="437"/>
        <v>5.78</v>
      </c>
      <c r="Y1861" t="str">
        <f t="shared" si="438"/>
        <v>No</v>
      </c>
      <c r="Z1861" t="str">
        <f t="shared" si="439"/>
        <v>No</v>
      </c>
      <c r="AA1861" t="str">
        <f t="shared" si="440"/>
        <v>No</v>
      </c>
      <c r="AB1861">
        <f t="shared" si="441"/>
        <v>0</v>
      </c>
      <c r="AC1861" t="str">
        <f t="shared" si="442"/>
        <v>No</v>
      </c>
      <c r="AD1861" t="str">
        <f t="shared" si="443"/>
        <v>Over weight</v>
      </c>
      <c r="AE1861" t="str">
        <f t="shared" si="444"/>
        <v>Prediabetes</v>
      </c>
      <c r="AF1861" t="str">
        <f t="shared" si="445"/>
        <v>4-Aug-1986</v>
      </c>
      <c r="AG1861" s="18">
        <f>VLOOKUP($U1861,$A1860:$Q$2344,13,FALSE)</f>
        <v>20773.63</v>
      </c>
      <c r="AH1861" t="str">
        <f t="shared" si="446"/>
        <v>tier - 2</v>
      </c>
      <c r="AI1861" t="str">
        <f t="shared" si="447"/>
        <v>tier - 3</v>
      </c>
      <c r="AJ1861" t="str">
        <f t="shared" si="448"/>
        <v>R1017</v>
      </c>
      <c r="AK1861">
        <f t="shared" si="449"/>
        <v>36</v>
      </c>
    </row>
    <row r="1862" spans="1:37" ht="15.6" x14ac:dyDescent="0.3">
      <c r="A1862" s="1" t="s">
        <v>507</v>
      </c>
      <c r="B1862" t="s">
        <v>6336</v>
      </c>
      <c r="C1862">
        <v>29.26</v>
      </c>
      <c r="D1862">
        <v>4.7</v>
      </c>
      <c r="E1862" t="s">
        <v>2380</v>
      </c>
      <c r="F1862" t="s">
        <v>2380</v>
      </c>
      <c r="G1862" t="s">
        <v>2380</v>
      </c>
      <c r="H1862">
        <v>0</v>
      </c>
      <c r="I1862" t="s">
        <v>2380</v>
      </c>
      <c r="J1862" t="s">
        <v>8345</v>
      </c>
      <c r="K1862" t="s">
        <v>8350</v>
      </c>
      <c r="L1862" t="s">
        <v>10050</v>
      </c>
      <c r="M1862" s="15">
        <v>20781.490000000002</v>
      </c>
      <c r="N1862" t="s">
        <v>11</v>
      </c>
      <c r="O1862" t="s">
        <v>12</v>
      </c>
      <c r="P1862" t="s">
        <v>13</v>
      </c>
      <c r="Q1862">
        <v>55</v>
      </c>
      <c r="U1862" s="1" t="s">
        <v>507</v>
      </c>
      <c r="V1862" t="str">
        <f t="shared" si="435"/>
        <v>Hillman</v>
      </c>
      <c r="W1862">
        <f t="shared" si="436"/>
        <v>29.26</v>
      </c>
      <c r="X1862">
        <f t="shared" si="437"/>
        <v>4.7</v>
      </c>
      <c r="Y1862" t="str">
        <f t="shared" si="438"/>
        <v>No</v>
      </c>
      <c r="Z1862" t="str">
        <f t="shared" si="439"/>
        <v>No</v>
      </c>
      <c r="AA1862" t="str">
        <f t="shared" si="440"/>
        <v>No</v>
      </c>
      <c r="AB1862">
        <f t="shared" si="441"/>
        <v>0</v>
      </c>
      <c r="AC1862" t="str">
        <f t="shared" si="442"/>
        <v>No</v>
      </c>
      <c r="AD1862" t="str">
        <f t="shared" si="443"/>
        <v>Over weight</v>
      </c>
      <c r="AE1862" t="str">
        <f t="shared" si="444"/>
        <v>Normal</v>
      </c>
      <c r="AF1862" t="str">
        <f t="shared" si="445"/>
        <v>8-Sep-1967</v>
      </c>
      <c r="AG1862" s="18">
        <f>VLOOKUP($U1862,$A1861:$Q$2344,13,FALSE)</f>
        <v>20781.490000000002</v>
      </c>
      <c r="AH1862" t="str">
        <f t="shared" si="446"/>
        <v>tier - 2</v>
      </c>
      <c r="AI1862" t="str">
        <f t="shared" si="447"/>
        <v>tier - 3</v>
      </c>
      <c r="AJ1862" t="str">
        <f t="shared" si="448"/>
        <v>R1013</v>
      </c>
      <c r="AK1862">
        <f t="shared" si="449"/>
        <v>55</v>
      </c>
    </row>
    <row r="1863" spans="1:37" ht="15.6" x14ac:dyDescent="0.3">
      <c r="A1863" s="1" t="s">
        <v>506</v>
      </c>
      <c r="B1863" t="s">
        <v>5125</v>
      </c>
      <c r="C1863">
        <v>33</v>
      </c>
      <c r="D1863">
        <v>6.28</v>
      </c>
      <c r="E1863" t="s">
        <v>2380</v>
      </c>
      <c r="F1863" t="s">
        <v>2380</v>
      </c>
      <c r="G1863" t="s">
        <v>2380</v>
      </c>
      <c r="H1863">
        <v>0</v>
      </c>
      <c r="I1863" t="s">
        <v>2380</v>
      </c>
      <c r="J1863" t="s">
        <v>8344</v>
      </c>
      <c r="K1863" t="s">
        <v>8349</v>
      </c>
      <c r="L1863" t="s">
        <v>10051</v>
      </c>
      <c r="M1863" s="15">
        <v>20878.78</v>
      </c>
      <c r="N1863" t="s">
        <v>11</v>
      </c>
      <c r="O1863" t="s">
        <v>16</v>
      </c>
      <c r="P1863" t="s">
        <v>247</v>
      </c>
      <c r="Q1863">
        <v>47</v>
      </c>
      <c r="U1863" s="1" t="s">
        <v>506</v>
      </c>
      <c r="V1863" t="str">
        <f t="shared" si="435"/>
        <v>Edwards</v>
      </c>
      <c r="W1863">
        <f t="shared" si="436"/>
        <v>33</v>
      </c>
      <c r="X1863">
        <f t="shared" si="437"/>
        <v>6.28</v>
      </c>
      <c r="Y1863" t="str">
        <f t="shared" si="438"/>
        <v>No</v>
      </c>
      <c r="Z1863" t="str">
        <f t="shared" si="439"/>
        <v>No</v>
      </c>
      <c r="AA1863" t="str">
        <f t="shared" si="440"/>
        <v>No</v>
      </c>
      <c r="AB1863">
        <f t="shared" si="441"/>
        <v>0</v>
      </c>
      <c r="AC1863" t="str">
        <f t="shared" si="442"/>
        <v>No</v>
      </c>
      <c r="AD1863" t="str">
        <f t="shared" si="443"/>
        <v>Obesity</v>
      </c>
      <c r="AE1863" t="str">
        <f t="shared" si="444"/>
        <v>Prediabetes</v>
      </c>
      <c r="AF1863" t="str">
        <f t="shared" si="445"/>
        <v>8-Dec-1975</v>
      </c>
      <c r="AG1863" s="18">
        <f>VLOOKUP($U1863,$A1862:$Q$2344,13,FALSE)</f>
        <v>20878.78</v>
      </c>
      <c r="AH1863" t="str">
        <f t="shared" si="446"/>
        <v>tier - 2</v>
      </c>
      <c r="AI1863" t="str">
        <f t="shared" si="447"/>
        <v>tier - 1</v>
      </c>
      <c r="AJ1863" t="str">
        <f t="shared" si="448"/>
        <v>R1024</v>
      </c>
      <c r="AK1863">
        <f t="shared" si="449"/>
        <v>47</v>
      </c>
    </row>
    <row r="1864" spans="1:37" ht="15.6" x14ac:dyDescent="0.3">
      <c r="A1864" s="1" t="s">
        <v>505</v>
      </c>
      <c r="B1864" t="s">
        <v>6337</v>
      </c>
      <c r="C1864">
        <v>31.065000000000001</v>
      </c>
      <c r="D1864">
        <v>4.2300000000000004</v>
      </c>
      <c r="E1864" t="s">
        <v>2380</v>
      </c>
      <c r="F1864" t="s">
        <v>2380</v>
      </c>
      <c r="G1864" t="s">
        <v>2380</v>
      </c>
      <c r="H1864">
        <v>0</v>
      </c>
      <c r="I1864" t="s">
        <v>2380</v>
      </c>
      <c r="J1864" t="s">
        <v>8344</v>
      </c>
      <c r="K1864" t="s">
        <v>8350</v>
      </c>
      <c r="L1864" t="s">
        <v>9673</v>
      </c>
      <c r="M1864" s="15">
        <v>20893.060000000001</v>
      </c>
      <c r="N1864" t="s">
        <v>11</v>
      </c>
      <c r="O1864" t="s">
        <v>12</v>
      </c>
      <c r="P1864" t="s">
        <v>23</v>
      </c>
      <c r="Q1864">
        <v>58</v>
      </c>
      <c r="U1864" s="1" t="s">
        <v>505</v>
      </c>
      <c r="V1864" t="str">
        <f t="shared" si="435"/>
        <v>Bartel</v>
      </c>
      <c r="W1864">
        <f t="shared" si="436"/>
        <v>31.065000000000001</v>
      </c>
      <c r="X1864">
        <f t="shared" si="437"/>
        <v>4.2300000000000004</v>
      </c>
      <c r="Y1864" t="str">
        <f t="shared" si="438"/>
        <v>No</v>
      </c>
      <c r="Z1864" t="str">
        <f t="shared" si="439"/>
        <v>No</v>
      </c>
      <c r="AA1864" t="str">
        <f t="shared" si="440"/>
        <v>No</v>
      </c>
      <c r="AB1864">
        <f t="shared" si="441"/>
        <v>0</v>
      </c>
      <c r="AC1864" t="str">
        <f t="shared" si="442"/>
        <v>No</v>
      </c>
      <c r="AD1864" t="str">
        <f t="shared" si="443"/>
        <v>Obesity</v>
      </c>
      <c r="AE1864" t="str">
        <f t="shared" si="444"/>
        <v>Normal</v>
      </c>
      <c r="AF1864" t="str">
        <f t="shared" si="445"/>
        <v>19-Nov-1964</v>
      </c>
      <c r="AG1864" s="18">
        <f>VLOOKUP($U1864,$A1863:$Q$2344,13,FALSE)</f>
        <v>20893.060000000001</v>
      </c>
      <c r="AH1864" t="str">
        <f t="shared" si="446"/>
        <v>tier - 2</v>
      </c>
      <c r="AI1864" t="str">
        <f t="shared" si="447"/>
        <v>tier - 3</v>
      </c>
      <c r="AJ1864" t="str">
        <f t="shared" si="448"/>
        <v>R1012</v>
      </c>
      <c r="AK1864">
        <f t="shared" si="449"/>
        <v>58</v>
      </c>
    </row>
    <row r="1865" spans="1:37" ht="15.6" x14ac:dyDescent="0.3">
      <c r="A1865" s="1" t="s">
        <v>504</v>
      </c>
      <c r="B1865" t="s">
        <v>6338</v>
      </c>
      <c r="C1865">
        <v>26.51</v>
      </c>
      <c r="D1865">
        <v>6.17</v>
      </c>
      <c r="E1865" t="s">
        <v>2380</v>
      </c>
      <c r="F1865" t="s">
        <v>2380</v>
      </c>
      <c r="G1865" t="s">
        <v>2380</v>
      </c>
      <c r="H1865">
        <v>0</v>
      </c>
      <c r="I1865" t="s">
        <v>2380</v>
      </c>
      <c r="J1865" t="s">
        <v>8345</v>
      </c>
      <c r="K1865" t="s">
        <v>8349</v>
      </c>
      <c r="L1865" t="s">
        <v>10052</v>
      </c>
      <c r="M1865" s="15">
        <v>20984.09</v>
      </c>
      <c r="N1865" t="s">
        <v>11</v>
      </c>
      <c r="O1865" t="s">
        <v>11</v>
      </c>
      <c r="P1865" t="s">
        <v>164</v>
      </c>
      <c r="Q1865">
        <v>35</v>
      </c>
      <c r="U1865" s="1" t="s">
        <v>504</v>
      </c>
      <c r="V1865" t="str">
        <f t="shared" si="435"/>
        <v>Potekhina</v>
      </c>
      <c r="W1865">
        <f t="shared" si="436"/>
        <v>26.51</v>
      </c>
      <c r="X1865">
        <f t="shared" si="437"/>
        <v>6.17</v>
      </c>
      <c r="Y1865" t="str">
        <f t="shared" si="438"/>
        <v>No</v>
      </c>
      <c r="Z1865" t="str">
        <f t="shared" si="439"/>
        <v>No</v>
      </c>
      <c r="AA1865" t="str">
        <f t="shared" si="440"/>
        <v>No</v>
      </c>
      <c r="AB1865">
        <f t="shared" si="441"/>
        <v>0</v>
      </c>
      <c r="AC1865" t="str">
        <f t="shared" si="442"/>
        <v>No</v>
      </c>
      <c r="AD1865" t="str">
        <f t="shared" si="443"/>
        <v>Over weight</v>
      </c>
      <c r="AE1865" t="str">
        <f t="shared" si="444"/>
        <v>Prediabetes</v>
      </c>
      <c r="AF1865" t="str">
        <f t="shared" si="445"/>
        <v>27-Nov-1987</v>
      </c>
      <c r="AG1865" s="18">
        <f>VLOOKUP($U1865,$A1864:$Q$2344,13,FALSE)</f>
        <v>20984.09</v>
      </c>
      <c r="AH1865" t="str">
        <f t="shared" si="446"/>
        <v>tier - 2</v>
      </c>
      <c r="AI1865" t="str">
        <f t="shared" si="447"/>
        <v>tier - 2</v>
      </c>
      <c r="AJ1865" t="str">
        <f t="shared" si="448"/>
        <v>R1015</v>
      </c>
      <c r="AK1865">
        <f t="shared" si="449"/>
        <v>35</v>
      </c>
    </row>
    <row r="1866" spans="1:37" ht="15.6" x14ac:dyDescent="0.3">
      <c r="A1866" s="1" t="s">
        <v>503</v>
      </c>
      <c r="B1866" t="s">
        <v>4723</v>
      </c>
      <c r="C1866">
        <v>28.88</v>
      </c>
      <c r="D1866">
        <v>4.96</v>
      </c>
      <c r="E1866" t="s">
        <v>2380</v>
      </c>
      <c r="F1866" t="s">
        <v>2380</v>
      </c>
      <c r="G1866" t="s">
        <v>2380</v>
      </c>
      <c r="H1866">
        <v>0</v>
      </c>
      <c r="I1866" t="s">
        <v>2380</v>
      </c>
      <c r="J1866" t="s">
        <v>8345</v>
      </c>
      <c r="K1866" t="s">
        <v>8350</v>
      </c>
      <c r="L1866" t="s">
        <v>10053</v>
      </c>
      <c r="M1866" s="15">
        <v>21082.16</v>
      </c>
      <c r="N1866" t="s">
        <v>12</v>
      </c>
      <c r="O1866" t="s">
        <v>11</v>
      </c>
      <c r="P1866" t="s">
        <v>42</v>
      </c>
      <c r="Q1866">
        <v>39</v>
      </c>
      <c r="U1866" s="1" t="s">
        <v>503</v>
      </c>
      <c r="V1866" t="str">
        <f t="shared" si="435"/>
        <v>Kelly</v>
      </c>
      <c r="W1866">
        <f t="shared" si="436"/>
        <v>28.88</v>
      </c>
      <c r="X1866">
        <f t="shared" si="437"/>
        <v>4.96</v>
      </c>
      <c r="Y1866" t="str">
        <f t="shared" si="438"/>
        <v>No</v>
      </c>
      <c r="Z1866" t="str">
        <f t="shared" si="439"/>
        <v>No</v>
      </c>
      <c r="AA1866" t="str">
        <f t="shared" si="440"/>
        <v>No</v>
      </c>
      <c r="AB1866">
        <f t="shared" si="441"/>
        <v>0</v>
      </c>
      <c r="AC1866" t="str">
        <f t="shared" si="442"/>
        <v>No</v>
      </c>
      <c r="AD1866" t="str">
        <f t="shared" si="443"/>
        <v>Over weight</v>
      </c>
      <c r="AE1866" t="str">
        <f t="shared" si="444"/>
        <v>Normal</v>
      </c>
      <c r="AF1866" t="str">
        <f t="shared" si="445"/>
        <v>2-Jul-1983</v>
      </c>
      <c r="AG1866" s="18">
        <f>VLOOKUP($U1866,$A1865:$Q$2344,13,FALSE)</f>
        <v>21082.16</v>
      </c>
      <c r="AH1866" t="str">
        <f t="shared" si="446"/>
        <v>tier - 3</v>
      </c>
      <c r="AI1866" t="str">
        <f t="shared" si="447"/>
        <v>tier - 2</v>
      </c>
      <c r="AJ1866" t="str">
        <f t="shared" si="448"/>
        <v>R1011</v>
      </c>
      <c r="AK1866">
        <f t="shared" si="449"/>
        <v>39</v>
      </c>
    </row>
    <row r="1867" spans="1:37" ht="15.6" x14ac:dyDescent="0.3">
      <c r="A1867" s="1" t="s">
        <v>502</v>
      </c>
      <c r="B1867" t="s">
        <v>6339</v>
      </c>
      <c r="C1867">
        <v>35.814999999999998</v>
      </c>
      <c r="D1867">
        <v>5.1100000000000003</v>
      </c>
      <c r="E1867" t="s">
        <v>2381</v>
      </c>
      <c r="F1867" t="s">
        <v>2380</v>
      </c>
      <c r="G1867" t="s">
        <v>2380</v>
      </c>
      <c r="H1867">
        <v>1</v>
      </c>
      <c r="I1867" t="s">
        <v>2380</v>
      </c>
      <c r="J1867" t="s">
        <v>8344</v>
      </c>
      <c r="K1867" t="s">
        <v>8350</v>
      </c>
      <c r="L1867" t="s">
        <v>10054</v>
      </c>
      <c r="M1867" s="15">
        <v>21098.55</v>
      </c>
      <c r="N1867" t="s">
        <v>12</v>
      </c>
      <c r="O1867" t="s">
        <v>12</v>
      </c>
      <c r="P1867" t="s">
        <v>23</v>
      </c>
      <c r="Q1867">
        <v>45</v>
      </c>
      <c r="U1867" s="1" t="s">
        <v>502</v>
      </c>
      <c r="V1867" t="str">
        <f t="shared" si="435"/>
        <v>Lapp</v>
      </c>
      <c r="W1867">
        <f t="shared" si="436"/>
        <v>35.814999999999998</v>
      </c>
      <c r="X1867">
        <f t="shared" si="437"/>
        <v>5.1100000000000003</v>
      </c>
      <c r="Y1867" t="str">
        <f t="shared" si="438"/>
        <v>Yes</v>
      </c>
      <c r="Z1867" t="str">
        <f t="shared" si="439"/>
        <v>No</v>
      </c>
      <c r="AA1867" t="str">
        <f t="shared" si="440"/>
        <v>No</v>
      </c>
      <c r="AB1867">
        <f t="shared" si="441"/>
        <v>1</v>
      </c>
      <c r="AC1867" t="str">
        <f t="shared" si="442"/>
        <v>No</v>
      </c>
      <c r="AD1867" t="str">
        <f t="shared" si="443"/>
        <v>Obesity</v>
      </c>
      <c r="AE1867" t="str">
        <f t="shared" si="444"/>
        <v>Normal</v>
      </c>
      <c r="AF1867" t="str">
        <f t="shared" si="445"/>
        <v>23-Nov-1977</v>
      </c>
      <c r="AG1867" s="18">
        <f>VLOOKUP($U1867,$A1866:$Q$2344,13,FALSE)</f>
        <v>21098.55</v>
      </c>
      <c r="AH1867" t="str">
        <f t="shared" si="446"/>
        <v>tier - 3</v>
      </c>
      <c r="AI1867" t="str">
        <f t="shared" si="447"/>
        <v>tier - 3</v>
      </c>
      <c r="AJ1867" t="str">
        <f t="shared" si="448"/>
        <v>R1012</v>
      </c>
      <c r="AK1867">
        <f t="shared" si="449"/>
        <v>45</v>
      </c>
    </row>
    <row r="1868" spans="1:37" ht="15.6" x14ac:dyDescent="0.3">
      <c r="A1868" s="1" t="s">
        <v>501</v>
      </c>
      <c r="B1868" t="s">
        <v>5500</v>
      </c>
      <c r="C1868">
        <v>21.28</v>
      </c>
      <c r="D1868">
        <v>4.05</v>
      </c>
      <c r="E1868" t="s">
        <v>2380</v>
      </c>
      <c r="F1868" t="s">
        <v>2381</v>
      </c>
      <c r="G1868" t="s">
        <v>2380</v>
      </c>
      <c r="H1868">
        <v>1</v>
      </c>
      <c r="I1868" t="s">
        <v>2380</v>
      </c>
      <c r="J1868" t="s">
        <v>8346</v>
      </c>
      <c r="K1868" t="s">
        <v>8350</v>
      </c>
      <c r="L1868" t="s">
        <v>10055</v>
      </c>
      <c r="M1868" s="15">
        <v>21195.82</v>
      </c>
      <c r="N1868" t="s">
        <v>12</v>
      </c>
      <c r="O1868" t="s">
        <v>16</v>
      </c>
      <c r="P1868" t="s">
        <v>13</v>
      </c>
      <c r="Q1868">
        <v>53</v>
      </c>
      <c r="U1868" s="1" t="s">
        <v>501</v>
      </c>
      <c r="V1868" t="str">
        <f t="shared" si="435"/>
        <v>Burke</v>
      </c>
      <c r="W1868">
        <f t="shared" si="436"/>
        <v>21.28</v>
      </c>
      <c r="X1868">
        <f t="shared" si="437"/>
        <v>4.05</v>
      </c>
      <c r="Y1868" t="str">
        <f t="shared" si="438"/>
        <v>No</v>
      </c>
      <c r="Z1868" t="str">
        <f t="shared" si="439"/>
        <v>Yes</v>
      </c>
      <c r="AA1868" t="str">
        <f t="shared" si="440"/>
        <v>No</v>
      </c>
      <c r="AB1868">
        <f t="shared" si="441"/>
        <v>1</v>
      </c>
      <c r="AC1868" t="str">
        <f t="shared" si="442"/>
        <v>No</v>
      </c>
      <c r="AD1868" t="str">
        <f t="shared" si="443"/>
        <v>Normal weight</v>
      </c>
      <c r="AE1868" t="str">
        <f t="shared" si="444"/>
        <v>Normal</v>
      </c>
      <c r="AF1868" t="str">
        <f t="shared" si="445"/>
        <v>26-Aug-1969</v>
      </c>
      <c r="AG1868" s="18">
        <f>VLOOKUP($U1868,$A1867:$Q$2344,13,FALSE)</f>
        <v>21195.82</v>
      </c>
      <c r="AH1868" t="str">
        <f t="shared" si="446"/>
        <v>tier - 3</v>
      </c>
      <c r="AI1868" t="str">
        <f t="shared" si="447"/>
        <v>tier - 1</v>
      </c>
      <c r="AJ1868" t="str">
        <f t="shared" si="448"/>
        <v>R1013</v>
      </c>
      <c r="AK1868">
        <f t="shared" si="449"/>
        <v>53</v>
      </c>
    </row>
    <row r="1869" spans="1:37" ht="15.6" x14ac:dyDescent="0.3">
      <c r="A1869" s="1" t="s">
        <v>500</v>
      </c>
      <c r="B1869" t="s">
        <v>5408</v>
      </c>
      <c r="C1869">
        <v>33.81</v>
      </c>
      <c r="D1869">
        <v>6.49</v>
      </c>
      <c r="E1869" t="s">
        <v>2380</v>
      </c>
      <c r="F1869" t="s">
        <v>2380</v>
      </c>
      <c r="G1869" t="s">
        <v>2381</v>
      </c>
      <c r="H1869">
        <v>1</v>
      </c>
      <c r="I1869" t="s">
        <v>2380</v>
      </c>
      <c r="J1869" t="s">
        <v>8344</v>
      </c>
      <c r="K1869" t="s">
        <v>8348</v>
      </c>
      <c r="L1869" t="s">
        <v>10056</v>
      </c>
      <c r="M1869" s="15">
        <v>21223.68</v>
      </c>
      <c r="N1869" t="s">
        <v>12</v>
      </c>
      <c r="O1869" t="s">
        <v>11</v>
      </c>
      <c r="P1869" t="s">
        <v>13</v>
      </c>
      <c r="Q1869">
        <v>48</v>
      </c>
      <c r="U1869" s="1" t="s">
        <v>500</v>
      </c>
      <c r="V1869" t="str">
        <f t="shared" si="435"/>
        <v>Barry</v>
      </c>
      <c r="W1869">
        <f t="shared" si="436"/>
        <v>33.81</v>
      </c>
      <c r="X1869">
        <f t="shared" si="437"/>
        <v>6.49</v>
      </c>
      <c r="Y1869" t="str">
        <f t="shared" si="438"/>
        <v>No</v>
      </c>
      <c r="Z1869" t="str">
        <f t="shared" si="439"/>
        <v>No</v>
      </c>
      <c r="AA1869" t="str">
        <f t="shared" si="440"/>
        <v>Yes</v>
      </c>
      <c r="AB1869">
        <f t="shared" si="441"/>
        <v>1</v>
      </c>
      <c r="AC1869" t="str">
        <f t="shared" si="442"/>
        <v>No</v>
      </c>
      <c r="AD1869" t="str">
        <f t="shared" si="443"/>
        <v>Obesity</v>
      </c>
      <c r="AE1869" t="str">
        <f t="shared" si="444"/>
        <v>Diabetes</v>
      </c>
      <c r="AF1869" t="str">
        <f t="shared" si="445"/>
        <v>14-Oct-1974</v>
      </c>
      <c r="AG1869" s="18">
        <f>VLOOKUP($U1869,$A1868:$Q$2344,13,FALSE)</f>
        <v>21223.68</v>
      </c>
      <c r="AH1869" t="str">
        <f t="shared" si="446"/>
        <v>tier - 3</v>
      </c>
      <c r="AI1869" t="str">
        <f t="shared" si="447"/>
        <v>tier - 2</v>
      </c>
      <c r="AJ1869" t="str">
        <f t="shared" si="448"/>
        <v>R1013</v>
      </c>
      <c r="AK1869">
        <f t="shared" si="449"/>
        <v>48</v>
      </c>
    </row>
    <row r="1870" spans="1:37" ht="15.6" x14ac:dyDescent="0.3">
      <c r="A1870" s="1" t="s">
        <v>499</v>
      </c>
      <c r="B1870" t="s">
        <v>6340</v>
      </c>
      <c r="C1870">
        <v>44.22</v>
      </c>
      <c r="D1870">
        <v>4.1900000000000004</v>
      </c>
      <c r="E1870" t="s">
        <v>2380</v>
      </c>
      <c r="F1870" t="s">
        <v>2380</v>
      </c>
      <c r="G1870" t="s">
        <v>2380</v>
      </c>
      <c r="H1870">
        <v>1</v>
      </c>
      <c r="I1870" t="s">
        <v>2380</v>
      </c>
      <c r="J1870" t="s">
        <v>8344</v>
      </c>
      <c r="K1870" t="s">
        <v>8350</v>
      </c>
      <c r="L1870" t="s">
        <v>10057</v>
      </c>
      <c r="M1870" s="15">
        <v>21232.18</v>
      </c>
      <c r="N1870" t="s">
        <v>12</v>
      </c>
      <c r="O1870" t="s">
        <v>11</v>
      </c>
      <c r="P1870" t="s">
        <v>42</v>
      </c>
      <c r="Q1870">
        <v>48</v>
      </c>
      <c r="U1870" s="1" t="s">
        <v>499</v>
      </c>
      <c r="V1870" t="str">
        <f t="shared" si="435"/>
        <v>McCormick</v>
      </c>
      <c r="W1870">
        <f t="shared" si="436"/>
        <v>44.22</v>
      </c>
      <c r="X1870">
        <f t="shared" si="437"/>
        <v>4.1900000000000004</v>
      </c>
      <c r="Y1870" t="str">
        <f t="shared" si="438"/>
        <v>No</v>
      </c>
      <c r="Z1870" t="str">
        <f t="shared" si="439"/>
        <v>No</v>
      </c>
      <c r="AA1870" t="str">
        <f t="shared" si="440"/>
        <v>No</v>
      </c>
      <c r="AB1870">
        <f t="shared" si="441"/>
        <v>1</v>
      </c>
      <c r="AC1870" t="str">
        <f t="shared" si="442"/>
        <v>No</v>
      </c>
      <c r="AD1870" t="str">
        <f t="shared" si="443"/>
        <v>Obesity</v>
      </c>
      <c r="AE1870" t="str">
        <f t="shared" si="444"/>
        <v>Normal</v>
      </c>
      <c r="AF1870" t="str">
        <f t="shared" si="445"/>
        <v>3-Sep-1974</v>
      </c>
      <c r="AG1870" s="18">
        <f>VLOOKUP($U1870,$A1869:$Q$2344,13,FALSE)</f>
        <v>21232.18</v>
      </c>
      <c r="AH1870" t="str">
        <f t="shared" si="446"/>
        <v>tier - 3</v>
      </c>
      <c r="AI1870" t="str">
        <f t="shared" si="447"/>
        <v>tier - 2</v>
      </c>
      <c r="AJ1870" t="str">
        <f t="shared" si="448"/>
        <v>R1011</v>
      </c>
      <c r="AK1870">
        <f t="shared" si="449"/>
        <v>48</v>
      </c>
    </row>
    <row r="1871" spans="1:37" ht="15.6" x14ac:dyDescent="0.3">
      <c r="A1871" s="1" t="s">
        <v>498</v>
      </c>
      <c r="B1871" t="s">
        <v>4942</v>
      </c>
      <c r="C1871">
        <v>15.46</v>
      </c>
      <c r="D1871">
        <v>4.99</v>
      </c>
      <c r="E1871" t="s">
        <v>2381</v>
      </c>
      <c r="F1871" t="s">
        <v>2380</v>
      </c>
      <c r="G1871" t="s">
        <v>2381</v>
      </c>
      <c r="H1871">
        <v>1</v>
      </c>
      <c r="I1871" t="s">
        <v>2380</v>
      </c>
      <c r="J1871" t="s">
        <v>8347</v>
      </c>
      <c r="K1871" t="s">
        <v>8350</v>
      </c>
      <c r="L1871" t="s">
        <v>10058</v>
      </c>
      <c r="M1871" s="15">
        <v>21259.38</v>
      </c>
      <c r="N1871" t="s">
        <v>12</v>
      </c>
      <c r="O1871" t="s">
        <v>12</v>
      </c>
      <c r="P1871" t="s">
        <v>166</v>
      </c>
      <c r="Q1871">
        <v>42</v>
      </c>
      <c r="U1871" s="1" t="s">
        <v>498</v>
      </c>
      <c r="V1871" t="str">
        <f t="shared" si="435"/>
        <v>McElroy</v>
      </c>
      <c r="W1871">
        <f t="shared" si="436"/>
        <v>15.46</v>
      </c>
      <c r="X1871">
        <f t="shared" si="437"/>
        <v>4.99</v>
      </c>
      <c r="Y1871" t="str">
        <f t="shared" si="438"/>
        <v>Yes</v>
      </c>
      <c r="Z1871" t="str">
        <f t="shared" si="439"/>
        <v>No</v>
      </c>
      <c r="AA1871" t="str">
        <f t="shared" si="440"/>
        <v>Yes</v>
      </c>
      <c r="AB1871">
        <f t="shared" si="441"/>
        <v>1</v>
      </c>
      <c r="AC1871" t="str">
        <f t="shared" si="442"/>
        <v>No</v>
      </c>
      <c r="AD1871" t="str">
        <f t="shared" si="443"/>
        <v>Underweight</v>
      </c>
      <c r="AE1871" t="str">
        <f t="shared" si="444"/>
        <v>Normal</v>
      </c>
      <c r="AF1871" t="str">
        <f t="shared" si="445"/>
        <v>10-Dec-1980</v>
      </c>
      <c r="AG1871" s="18">
        <f>VLOOKUP($U1871,$A1870:$Q$2344,13,FALSE)</f>
        <v>21259.38</v>
      </c>
      <c r="AH1871" t="str">
        <f t="shared" si="446"/>
        <v>tier - 3</v>
      </c>
      <c r="AI1871" t="str">
        <f t="shared" si="447"/>
        <v>tier - 3</v>
      </c>
      <c r="AJ1871" t="str">
        <f t="shared" si="448"/>
        <v>R1019</v>
      </c>
      <c r="AK1871">
        <f t="shared" si="449"/>
        <v>42</v>
      </c>
    </row>
    <row r="1872" spans="1:37" ht="15.6" x14ac:dyDescent="0.3">
      <c r="A1872" s="1" t="s">
        <v>497</v>
      </c>
      <c r="B1872" t="s">
        <v>6341</v>
      </c>
      <c r="C1872">
        <v>30.3</v>
      </c>
      <c r="D1872">
        <v>4.7699999999999996</v>
      </c>
      <c r="E1872" t="s">
        <v>2381</v>
      </c>
      <c r="F1872" t="s">
        <v>2380</v>
      </c>
      <c r="G1872" t="s">
        <v>2380</v>
      </c>
      <c r="H1872">
        <v>1</v>
      </c>
      <c r="I1872" t="s">
        <v>2380</v>
      </c>
      <c r="J1872" t="s">
        <v>8344</v>
      </c>
      <c r="K1872" t="s">
        <v>8350</v>
      </c>
      <c r="L1872" t="s">
        <v>8625</v>
      </c>
      <c r="M1872" s="15">
        <v>21344.85</v>
      </c>
      <c r="N1872" t="s">
        <v>12</v>
      </c>
      <c r="O1872" t="s">
        <v>16</v>
      </c>
      <c r="P1872" t="s">
        <v>247</v>
      </c>
      <c r="Q1872">
        <v>18</v>
      </c>
      <c r="U1872" s="1" t="s">
        <v>497</v>
      </c>
      <c r="V1872" t="str">
        <f t="shared" si="435"/>
        <v>Coffed</v>
      </c>
      <c r="W1872">
        <f t="shared" si="436"/>
        <v>30.3</v>
      </c>
      <c r="X1872">
        <f t="shared" si="437"/>
        <v>4.7699999999999996</v>
      </c>
      <c r="Y1872" t="str">
        <f t="shared" si="438"/>
        <v>Yes</v>
      </c>
      <c r="Z1872" t="str">
        <f t="shared" si="439"/>
        <v>No</v>
      </c>
      <c r="AA1872" t="str">
        <f t="shared" si="440"/>
        <v>No</v>
      </c>
      <c r="AB1872">
        <f t="shared" si="441"/>
        <v>1</v>
      </c>
      <c r="AC1872" t="str">
        <f t="shared" si="442"/>
        <v>No</v>
      </c>
      <c r="AD1872" t="str">
        <f t="shared" si="443"/>
        <v>Obesity</v>
      </c>
      <c r="AE1872" t="str">
        <f t="shared" si="444"/>
        <v>Normal</v>
      </c>
      <c r="AF1872" t="str">
        <f t="shared" si="445"/>
        <v>4-Aug-2004</v>
      </c>
      <c r="AG1872" s="18">
        <f>VLOOKUP($U1872,$A1871:$Q$2344,13,FALSE)</f>
        <v>21344.85</v>
      </c>
      <c r="AH1872" t="str">
        <f t="shared" si="446"/>
        <v>tier - 3</v>
      </c>
      <c r="AI1872" t="str">
        <f t="shared" si="447"/>
        <v>tier - 1</v>
      </c>
      <c r="AJ1872" t="str">
        <f t="shared" si="448"/>
        <v>R1024</v>
      </c>
      <c r="AK1872">
        <f t="shared" si="449"/>
        <v>18</v>
      </c>
    </row>
    <row r="1873" spans="1:37" ht="15.6" x14ac:dyDescent="0.3">
      <c r="A1873" s="1" t="s">
        <v>496</v>
      </c>
      <c r="B1873" t="s">
        <v>6342</v>
      </c>
      <c r="C1873">
        <v>16.670000000000002</v>
      </c>
      <c r="D1873">
        <v>5.46</v>
      </c>
      <c r="E1873" t="s">
        <v>2380</v>
      </c>
      <c r="F1873" t="s">
        <v>2380</v>
      </c>
      <c r="G1873" t="s">
        <v>2380</v>
      </c>
      <c r="H1873">
        <v>0</v>
      </c>
      <c r="I1873" t="s">
        <v>2380</v>
      </c>
      <c r="J1873" t="s">
        <v>8347</v>
      </c>
      <c r="K1873" t="s">
        <v>8350</v>
      </c>
      <c r="L1873" t="s">
        <v>10059</v>
      </c>
      <c r="M1873" s="15">
        <v>21348.71</v>
      </c>
      <c r="N1873" t="s">
        <v>11</v>
      </c>
      <c r="O1873" t="s">
        <v>16</v>
      </c>
      <c r="P1873" t="s">
        <v>23</v>
      </c>
      <c r="Q1873">
        <v>42</v>
      </c>
      <c r="U1873" s="1" t="s">
        <v>496</v>
      </c>
      <c r="V1873" t="str">
        <f t="shared" si="435"/>
        <v>Estes</v>
      </c>
      <c r="W1873">
        <f t="shared" si="436"/>
        <v>16.670000000000002</v>
      </c>
      <c r="X1873">
        <f t="shared" si="437"/>
        <v>5.46</v>
      </c>
      <c r="Y1873" t="str">
        <f t="shared" si="438"/>
        <v>No</v>
      </c>
      <c r="Z1873" t="str">
        <f t="shared" si="439"/>
        <v>No</v>
      </c>
      <c r="AA1873" t="str">
        <f t="shared" si="440"/>
        <v>No</v>
      </c>
      <c r="AB1873">
        <f t="shared" si="441"/>
        <v>0</v>
      </c>
      <c r="AC1873" t="str">
        <f t="shared" si="442"/>
        <v>No</v>
      </c>
      <c r="AD1873" t="str">
        <f t="shared" si="443"/>
        <v>Underweight</v>
      </c>
      <c r="AE1873" t="str">
        <f t="shared" si="444"/>
        <v>Normal</v>
      </c>
      <c r="AF1873" t="str">
        <f t="shared" si="445"/>
        <v>4-Sep-1980</v>
      </c>
      <c r="AG1873" s="18">
        <f>VLOOKUP($U1873,$A1872:$Q$2344,13,FALSE)</f>
        <v>21348.71</v>
      </c>
      <c r="AH1873" t="str">
        <f t="shared" si="446"/>
        <v>tier - 2</v>
      </c>
      <c r="AI1873" t="str">
        <f t="shared" si="447"/>
        <v>tier - 1</v>
      </c>
      <c r="AJ1873" t="str">
        <f t="shared" si="448"/>
        <v>R1012</v>
      </c>
      <c r="AK1873">
        <f t="shared" si="449"/>
        <v>42</v>
      </c>
    </row>
    <row r="1874" spans="1:37" ht="15.6" x14ac:dyDescent="0.3">
      <c r="A1874" s="1" t="s">
        <v>495</v>
      </c>
      <c r="B1874" t="s">
        <v>5571</v>
      </c>
      <c r="C1874">
        <v>28.594999999999999</v>
      </c>
      <c r="D1874">
        <v>5.43</v>
      </c>
      <c r="E1874" t="s">
        <v>2380</v>
      </c>
      <c r="F1874" t="s">
        <v>2380</v>
      </c>
      <c r="G1874" t="s">
        <v>2380</v>
      </c>
      <c r="H1874">
        <v>0</v>
      </c>
      <c r="I1874" t="s">
        <v>2380</v>
      </c>
      <c r="J1874" t="s">
        <v>8345</v>
      </c>
      <c r="K1874" t="s">
        <v>8350</v>
      </c>
      <c r="L1874" t="s">
        <v>10060</v>
      </c>
      <c r="M1874" s="15">
        <v>21472.48</v>
      </c>
      <c r="N1874" t="s">
        <v>11</v>
      </c>
      <c r="O1874" t="s">
        <v>11</v>
      </c>
      <c r="P1874" t="s">
        <v>23</v>
      </c>
      <c r="Q1874">
        <v>32</v>
      </c>
      <c r="U1874" s="1" t="s">
        <v>495</v>
      </c>
      <c r="V1874" t="str">
        <f t="shared" si="435"/>
        <v>Miles</v>
      </c>
      <c r="W1874">
        <f t="shared" si="436"/>
        <v>28.594999999999999</v>
      </c>
      <c r="X1874">
        <f t="shared" si="437"/>
        <v>5.43</v>
      </c>
      <c r="Y1874" t="str">
        <f t="shared" si="438"/>
        <v>No</v>
      </c>
      <c r="Z1874" t="str">
        <f t="shared" si="439"/>
        <v>No</v>
      </c>
      <c r="AA1874" t="str">
        <f t="shared" si="440"/>
        <v>No</v>
      </c>
      <c r="AB1874">
        <f t="shared" si="441"/>
        <v>0</v>
      </c>
      <c r="AC1874" t="str">
        <f t="shared" si="442"/>
        <v>No</v>
      </c>
      <c r="AD1874" t="str">
        <f t="shared" si="443"/>
        <v>Over weight</v>
      </c>
      <c r="AE1874" t="str">
        <f t="shared" si="444"/>
        <v>Normal</v>
      </c>
      <c r="AF1874" t="str">
        <f t="shared" si="445"/>
        <v>21-Nov-1990</v>
      </c>
      <c r="AG1874" s="18">
        <f>VLOOKUP($U1874,$A1873:$Q$2344,13,FALSE)</f>
        <v>21472.48</v>
      </c>
      <c r="AH1874" t="str">
        <f t="shared" si="446"/>
        <v>tier - 2</v>
      </c>
      <c r="AI1874" t="str">
        <f t="shared" si="447"/>
        <v>tier - 2</v>
      </c>
      <c r="AJ1874" t="str">
        <f t="shared" si="448"/>
        <v>R1012</v>
      </c>
      <c r="AK1874">
        <f t="shared" si="449"/>
        <v>32</v>
      </c>
    </row>
    <row r="1875" spans="1:37" ht="15.6" x14ac:dyDescent="0.3">
      <c r="A1875" s="1" t="s">
        <v>494</v>
      </c>
      <c r="B1875" t="s">
        <v>6343</v>
      </c>
      <c r="C1875">
        <v>25.934999999999999</v>
      </c>
      <c r="D1875">
        <v>4.29</v>
      </c>
      <c r="E1875" t="s">
        <v>2380</v>
      </c>
      <c r="F1875" t="s">
        <v>2380</v>
      </c>
      <c r="G1875" t="s">
        <v>2380</v>
      </c>
      <c r="H1875">
        <v>0</v>
      </c>
      <c r="I1875" t="s">
        <v>2380</v>
      </c>
      <c r="J1875" t="s">
        <v>8345</v>
      </c>
      <c r="K1875" t="s">
        <v>8350</v>
      </c>
      <c r="L1875" t="s">
        <v>10061</v>
      </c>
      <c r="M1875" s="15">
        <v>21595.38</v>
      </c>
      <c r="N1875" t="s">
        <v>11</v>
      </c>
      <c r="O1875" t="s">
        <v>12</v>
      </c>
      <c r="P1875" t="s">
        <v>23</v>
      </c>
      <c r="Q1875">
        <v>23</v>
      </c>
      <c r="U1875" s="1" t="s">
        <v>494</v>
      </c>
      <c r="V1875" t="str">
        <f t="shared" si="435"/>
        <v>Zamore</v>
      </c>
      <c r="W1875">
        <f t="shared" si="436"/>
        <v>25.934999999999999</v>
      </c>
      <c r="X1875">
        <f t="shared" si="437"/>
        <v>4.29</v>
      </c>
      <c r="Y1875" t="str">
        <f t="shared" si="438"/>
        <v>No</v>
      </c>
      <c r="Z1875" t="str">
        <f t="shared" si="439"/>
        <v>No</v>
      </c>
      <c r="AA1875" t="str">
        <f t="shared" si="440"/>
        <v>No</v>
      </c>
      <c r="AB1875">
        <f t="shared" si="441"/>
        <v>0</v>
      </c>
      <c r="AC1875" t="str">
        <f t="shared" si="442"/>
        <v>No</v>
      </c>
      <c r="AD1875" t="str">
        <f t="shared" si="443"/>
        <v>Over weight</v>
      </c>
      <c r="AE1875" t="str">
        <f t="shared" si="444"/>
        <v>Normal</v>
      </c>
      <c r="AF1875" t="str">
        <f t="shared" si="445"/>
        <v>12-Jun-1999</v>
      </c>
      <c r="AG1875" s="18">
        <f>VLOOKUP($U1875,$A1874:$Q$2344,13,FALSE)</f>
        <v>21595.38</v>
      </c>
      <c r="AH1875" t="str">
        <f t="shared" si="446"/>
        <v>tier - 2</v>
      </c>
      <c r="AI1875" t="str">
        <f t="shared" si="447"/>
        <v>tier - 3</v>
      </c>
      <c r="AJ1875" t="str">
        <f t="shared" si="448"/>
        <v>R1012</v>
      </c>
      <c r="AK1875">
        <f t="shared" si="449"/>
        <v>23</v>
      </c>
    </row>
    <row r="1876" spans="1:37" ht="15.6" x14ac:dyDescent="0.3">
      <c r="A1876" s="1" t="s">
        <v>493</v>
      </c>
      <c r="B1876" t="s">
        <v>6344</v>
      </c>
      <c r="C1876">
        <v>27.645</v>
      </c>
      <c r="D1876">
        <v>5.25</v>
      </c>
      <c r="E1876" t="s">
        <v>2380</v>
      </c>
      <c r="F1876" t="s">
        <v>2380</v>
      </c>
      <c r="G1876" t="s">
        <v>2380</v>
      </c>
      <c r="H1876">
        <v>1</v>
      </c>
      <c r="I1876" t="s">
        <v>2380</v>
      </c>
      <c r="J1876" t="s">
        <v>8345</v>
      </c>
      <c r="K1876" t="s">
        <v>8350</v>
      </c>
      <c r="L1876" t="s">
        <v>10062</v>
      </c>
      <c r="M1876" s="15">
        <v>21659.93</v>
      </c>
      <c r="N1876" t="s">
        <v>12</v>
      </c>
      <c r="O1876" t="s">
        <v>12</v>
      </c>
      <c r="P1876" t="s">
        <v>247</v>
      </c>
      <c r="Q1876">
        <v>39</v>
      </c>
      <c r="U1876" s="1" t="s">
        <v>493</v>
      </c>
      <c r="V1876" t="str">
        <f t="shared" si="435"/>
        <v>Donaghy</v>
      </c>
      <c r="W1876">
        <f t="shared" si="436"/>
        <v>27.645</v>
      </c>
      <c r="X1876">
        <f t="shared" si="437"/>
        <v>5.25</v>
      </c>
      <c r="Y1876" t="str">
        <f t="shared" si="438"/>
        <v>No</v>
      </c>
      <c r="Z1876" t="str">
        <f t="shared" si="439"/>
        <v>No</v>
      </c>
      <c r="AA1876" t="str">
        <f t="shared" si="440"/>
        <v>No</v>
      </c>
      <c r="AB1876">
        <f t="shared" si="441"/>
        <v>1</v>
      </c>
      <c r="AC1876" t="str">
        <f t="shared" si="442"/>
        <v>No</v>
      </c>
      <c r="AD1876" t="str">
        <f t="shared" si="443"/>
        <v>Over weight</v>
      </c>
      <c r="AE1876" t="str">
        <f t="shared" si="444"/>
        <v>Normal</v>
      </c>
      <c r="AF1876" t="str">
        <f t="shared" si="445"/>
        <v>25-Dec-1983</v>
      </c>
      <c r="AG1876" s="18">
        <f>VLOOKUP($U1876,$A1875:$Q$2344,13,FALSE)</f>
        <v>21659.93</v>
      </c>
      <c r="AH1876" t="str">
        <f t="shared" si="446"/>
        <v>tier - 3</v>
      </c>
      <c r="AI1876" t="str">
        <f t="shared" si="447"/>
        <v>tier - 3</v>
      </c>
      <c r="AJ1876" t="str">
        <f t="shared" si="448"/>
        <v>R1024</v>
      </c>
      <c r="AK1876">
        <f t="shared" si="449"/>
        <v>39</v>
      </c>
    </row>
    <row r="1877" spans="1:37" ht="15.6" x14ac:dyDescent="0.3">
      <c r="A1877" s="1" t="s">
        <v>492</v>
      </c>
      <c r="B1877" t="s">
        <v>5766</v>
      </c>
      <c r="C1877">
        <v>30.1</v>
      </c>
      <c r="D1877">
        <v>4.04</v>
      </c>
      <c r="E1877" t="s">
        <v>2380</v>
      </c>
      <c r="F1877" t="s">
        <v>2380</v>
      </c>
      <c r="G1877" t="s">
        <v>2380</v>
      </c>
      <c r="H1877">
        <v>1</v>
      </c>
      <c r="I1877" t="s">
        <v>2380</v>
      </c>
      <c r="J1877" t="s">
        <v>8344</v>
      </c>
      <c r="K1877" t="s">
        <v>8350</v>
      </c>
      <c r="L1877" t="s">
        <v>10063</v>
      </c>
      <c r="M1877" s="15">
        <v>21661.16</v>
      </c>
      <c r="N1877" t="s">
        <v>11</v>
      </c>
      <c r="O1877" t="s">
        <v>11</v>
      </c>
      <c r="P1877" t="s">
        <v>23</v>
      </c>
      <c r="Q1877">
        <v>60</v>
      </c>
      <c r="U1877" s="1" t="s">
        <v>492</v>
      </c>
      <c r="V1877" t="str">
        <f t="shared" si="435"/>
        <v>Kennedy</v>
      </c>
      <c r="W1877">
        <f t="shared" si="436"/>
        <v>30.1</v>
      </c>
      <c r="X1877">
        <f t="shared" si="437"/>
        <v>4.04</v>
      </c>
      <c r="Y1877" t="str">
        <f t="shared" si="438"/>
        <v>No</v>
      </c>
      <c r="Z1877" t="str">
        <f t="shared" si="439"/>
        <v>No</v>
      </c>
      <c r="AA1877" t="str">
        <f t="shared" si="440"/>
        <v>No</v>
      </c>
      <c r="AB1877">
        <f t="shared" si="441"/>
        <v>1</v>
      </c>
      <c r="AC1877" t="str">
        <f t="shared" si="442"/>
        <v>No</v>
      </c>
      <c r="AD1877" t="str">
        <f t="shared" si="443"/>
        <v>Obesity</v>
      </c>
      <c r="AE1877" t="str">
        <f t="shared" si="444"/>
        <v>Normal</v>
      </c>
      <c r="AF1877" t="str">
        <f t="shared" si="445"/>
        <v>16-Nov-1962</v>
      </c>
      <c r="AG1877" s="18">
        <f>VLOOKUP($U1877,$A1876:$Q$2344,13,FALSE)</f>
        <v>21661.16</v>
      </c>
      <c r="AH1877" t="str">
        <f t="shared" si="446"/>
        <v>tier - 2</v>
      </c>
      <c r="AI1877" t="str">
        <f t="shared" si="447"/>
        <v>tier - 2</v>
      </c>
      <c r="AJ1877" t="str">
        <f t="shared" si="448"/>
        <v>R1012</v>
      </c>
      <c r="AK1877">
        <f t="shared" si="449"/>
        <v>60</v>
      </c>
    </row>
    <row r="1878" spans="1:37" ht="15.6" x14ac:dyDescent="0.3">
      <c r="A1878" s="1" t="s">
        <v>491</v>
      </c>
      <c r="B1878" t="s">
        <v>6345</v>
      </c>
      <c r="C1878">
        <v>26.79</v>
      </c>
      <c r="D1878">
        <v>5</v>
      </c>
      <c r="E1878" t="s">
        <v>2381</v>
      </c>
      <c r="F1878" t="s">
        <v>2380</v>
      </c>
      <c r="G1878" t="s">
        <v>2381</v>
      </c>
      <c r="H1878">
        <v>1</v>
      </c>
      <c r="I1878" t="s">
        <v>2380</v>
      </c>
      <c r="J1878" t="s">
        <v>8345</v>
      </c>
      <c r="K1878" t="s">
        <v>8350</v>
      </c>
      <c r="L1878" t="s">
        <v>10064</v>
      </c>
      <c r="M1878" s="15">
        <v>21677.279999999999</v>
      </c>
      <c r="N1878" t="s">
        <v>12</v>
      </c>
      <c r="O1878" t="s">
        <v>16</v>
      </c>
      <c r="P1878" t="s">
        <v>23</v>
      </c>
      <c r="Q1878">
        <v>46</v>
      </c>
      <c r="U1878" s="1" t="s">
        <v>491</v>
      </c>
      <c r="V1878" t="str">
        <f t="shared" si="435"/>
        <v>Fiorini</v>
      </c>
      <c r="W1878">
        <f t="shared" si="436"/>
        <v>26.79</v>
      </c>
      <c r="X1878">
        <f t="shared" si="437"/>
        <v>5</v>
      </c>
      <c r="Y1878" t="str">
        <f t="shared" si="438"/>
        <v>Yes</v>
      </c>
      <c r="Z1878" t="str">
        <f t="shared" si="439"/>
        <v>No</v>
      </c>
      <c r="AA1878" t="str">
        <f t="shared" si="440"/>
        <v>Yes</v>
      </c>
      <c r="AB1878">
        <f t="shared" si="441"/>
        <v>1</v>
      </c>
      <c r="AC1878" t="str">
        <f t="shared" si="442"/>
        <v>No</v>
      </c>
      <c r="AD1878" t="str">
        <f t="shared" si="443"/>
        <v>Over weight</v>
      </c>
      <c r="AE1878" t="str">
        <f t="shared" si="444"/>
        <v>Normal</v>
      </c>
      <c r="AF1878" t="str">
        <f t="shared" si="445"/>
        <v>18-Jul-1976</v>
      </c>
      <c r="AG1878" s="18">
        <f>VLOOKUP($U1878,$A1877:$Q$2344,13,FALSE)</f>
        <v>21677.279999999999</v>
      </c>
      <c r="AH1878" t="str">
        <f t="shared" si="446"/>
        <v>tier - 3</v>
      </c>
      <c r="AI1878" t="str">
        <f t="shared" si="447"/>
        <v>tier - 1</v>
      </c>
      <c r="AJ1878" t="str">
        <f t="shared" si="448"/>
        <v>R1012</v>
      </c>
      <c r="AK1878">
        <f t="shared" si="449"/>
        <v>46</v>
      </c>
    </row>
    <row r="1879" spans="1:37" ht="15.6" x14ac:dyDescent="0.3">
      <c r="A1879" s="1" t="s">
        <v>490</v>
      </c>
      <c r="B1879" t="s">
        <v>5391</v>
      </c>
      <c r="C1879">
        <v>27.1</v>
      </c>
      <c r="D1879">
        <v>4.01</v>
      </c>
      <c r="E1879" t="s">
        <v>2381</v>
      </c>
      <c r="F1879" t="s">
        <v>2380</v>
      </c>
      <c r="G1879" t="s">
        <v>2380</v>
      </c>
      <c r="H1879">
        <v>1</v>
      </c>
      <c r="I1879" t="s">
        <v>2380</v>
      </c>
      <c r="J1879" t="s">
        <v>8345</v>
      </c>
      <c r="K1879" t="s">
        <v>8350</v>
      </c>
      <c r="L1879" t="s">
        <v>10065</v>
      </c>
      <c r="M1879" s="15">
        <v>21771.34</v>
      </c>
      <c r="N1879" t="s">
        <v>12</v>
      </c>
      <c r="O1879" t="s">
        <v>16</v>
      </c>
      <c r="P1879" t="s">
        <v>247</v>
      </c>
      <c r="Q1879">
        <v>43</v>
      </c>
      <c r="U1879" s="1" t="s">
        <v>490</v>
      </c>
      <c r="V1879" t="str">
        <f t="shared" si="435"/>
        <v>Alexander</v>
      </c>
      <c r="W1879">
        <f t="shared" si="436"/>
        <v>27.1</v>
      </c>
      <c r="X1879">
        <f t="shared" si="437"/>
        <v>4.01</v>
      </c>
      <c r="Y1879" t="str">
        <f t="shared" si="438"/>
        <v>Yes</v>
      </c>
      <c r="Z1879" t="str">
        <f t="shared" si="439"/>
        <v>No</v>
      </c>
      <c r="AA1879" t="str">
        <f t="shared" si="440"/>
        <v>No</v>
      </c>
      <c r="AB1879">
        <f t="shared" si="441"/>
        <v>1</v>
      </c>
      <c r="AC1879" t="str">
        <f t="shared" si="442"/>
        <v>No</v>
      </c>
      <c r="AD1879" t="str">
        <f t="shared" si="443"/>
        <v>Over weight</v>
      </c>
      <c r="AE1879" t="str">
        <f t="shared" si="444"/>
        <v>Normal</v>
      </c>
      <c r="AF1879" t="str">
        <f t="shared" si="445"/>
        <v>20-Sep-1979</v>
      </c>
      <c r="AG1879" s="18">
        <f>VLOOKUP($U1879,$A1878:$Q$2344,13,FALSE)</f>
        <v>21771.34</v>
      </c>
      <c r="AH1879" t="str">
        <f t="shared" si="446"/>
        <v>tier - 3</v>
      </c>
      <c r="AI1879" t="str">
        <f t="shared" si="447"/>
        <v>tier - 1</v>
      </c>
      <c r="AJ1879" t="str">
        <f t="shared" si="448"/>
        <v>R1024</v>
      </c>
      <c r="AK1879">
        <f t="shared" si="449"/>
        <v>43</v>
      </c>
    </row>
    <row r="1880" spans="1:37" ht="15.6" x14ac:dyDescent="0.3">
      <c r="A1880" s="1" t="s">
        <v>489</v>
      </c>
      <c r="B1880" t="s">
        <v>6346</v>
      </c>
      <c r="C1880">
        <v>24.31</v>
      </c>
      <c r="D1880">
        <v>5.4</v>
      </c>
      <c r="E1880" t="s">
        <v>2380</v>
      </c>
      <c r="F1880" t="s">
        <v>2380</v>
      </c>
      <c r="G1880" t="s">
        <v>2380</v>
      </c>
      <c r="H1880">
        <v>0</v>
      </c>
      <c r="I1880" t="s">
        <v>2380</v>
      </c>
      <c r="J1880" t="s">
        <v>8346</v>
      </c>
      <c r="K1880" t="s">
        <v>8350</v>
      </c>
      <c r="L1880" t="s">
        <v>10066</v>
      </c>
      <c r="M1880" s="15">
        <v>21774.32</v>
      </c>
      <c r="N1880" t="s">
        <v>12</v>
      </c>
      <c r="O1880" t="s">
        <v>11</v>
      </c>
      <c r="P1880" t="s">
        <v>23</v>
      </c>
      <c r="Q1880">
        <v>43</v>
      </c>
      <c r="U1880" s="1" t="s">
        <v>489</v>
      </c>
      <c r="V1880" t="str">
        <f t="shared" si="435"/>
        <v>Watkins</v>
      </c>
      <c r="W1880">
        <f t="shared" si="436"/>
        <v>24.31</v>
      </c>
      <c r="X1880">
        <f t="shared" si="437"/>
        <v>5.4</v>
      </c>
      <c r="Y1880" t="str">
        <f t="shared" si="438"/>
        <v>No</v>
      </c>
      <c r="Z1880" t="str">
        <f t="shared" si="439"/>
        <v>No</v>
      </c>
      <c r="AA1880" t="str">
        <f t="shared" si="440"/>
        <v>No</v>
      </c>
      <c r="AB1880">
        <f t="shared" si="441"/>
        <v>0</v>
      </c>
      <c r="AC1880" t="str">
        <f t="shared" si="442"/>
        <v>No</v>
      </c>
      <c r="AD1880" t="str">
        <f t="shared" si="443"/>
        <v>Normal weight</v>
      </c>
      <c r="AE1880" t="str">
        <f t="shared" si="444"/>
        <v>Normal</v>
      </c>
      <c r="AF1880" t="str">
        <f t="shared" si="445"/>
        <v>28-Sep-1979</v>
      </c>
      <c r="AG1880" s="18">
        <f>VLOOKUP($U1880,$A1879:$Q$2344,13,FALSE)</f>
        <v>21774.32</v>
      </c>
      <c r="AH1880" t="str">
        <f t="shared" si="446"/>
        <v>tier - 3</v>
      </c>
      <c r="AI1880" t="str">
        <f t="shared" si="447"/>
        <v>tier - 2</v>
      </c>
      <c r="AJ1880" t="str">
        <f t="shared" si="448"/>
        <v>R1012</v>
      </c>
      <c r="AK1880">
        <f t="shared" si="449"/>
        <v>43</v>
      </c>
    </row>
    <row r="1881" spans="1:37" ht="15.6" x14ac:dyDescent="0.3">
      <c r="A1881" s="1" t="s">
        <v>488</v>
      </c>
      <c r="B1881" t="s">
        <v>6347</v>
      </c>
      <c r="C1881">
        <v>15.53</v>
      </c>
      <c r="D1881">
        <v>5.81</v>
      </c>
      <c r="E1881" t="s">
        <v>2380</v>
      </c>
      <c r="F1881" t="s">
        <v>2380</v>
      </c>
      <c r="G1881" t="s">
        <v>2380</v>
      </c>
      <c r="H1881">
        <v>1</v>
      </c>
      <c r="I1881" t="s">
        <v>2380</v>
      </c>
      <c r="J1881" t="s">
        <v>8347</v>
      </c>
      <c r="K1881" t="s">
        <v>8349</v>
      </c>
      <c r="L1881" t="s">
        <v>10067</v>
      </c>
      <c r="M1881" s="15">
        <v>21797</v>
      </c>
      <c r="N1881" t="s">
        <v>12</v>
      </c>
      <c r="O1881" t="s">
        <v>16</v>
      </c>
      <c r="P1881" t="s">
        <v>42</v>
      </c>
      <c r="Q1881">
        <v>59</v>
      </c>
      <c r="U1881" s="1" t="s">
        <v>488</v>
      </c>
      <c r="V1881" t="str">
        <f t="shared" si="435"/>
        <v>Cassel</v>
      </c>
      <c r="W1881">
        <f t="shared" si="436"/>
        <v>15.53</v>
      </c>
      <c r="X1881">
        <f t="shared" si="437"/>
        <v>5.81</v>
      </c>
      <c r="Y1881" t="str">
        <f t="shared" si="438"/>
        <v>No</v>
      </c>
      <c r="Z1881" t="str">
        <f t="shared" si="439"/>
        <v>No</v>
      </c>
      <c r="AA1881" t="str">
        <f t="shared" si="440"/>
        <v>No</v>
      </c>
      <c r="AB1881">
        <f t="shared" si="441"/>
        <v>1</v>
      </c>
      <c r="AC1881" t="str">
        <f t="shared" si="442"/>
        <v>No</v>
      </c>
      <c r="AD1881" t="str">
        <f t="shared" si="443"/>
        <v>Underweight</v>
      </c>
      <c r="AE1881" t="str">
        <f t="shared" si="444"/>
        <v>Prediabetes</v>
      </c>
      <c r="AF1881" t="str">
        <f t="shared" si="445"/>
        <v>27-Aug-1963</v>
      </c>
      <c r="AG1881" s="18">
        <f>VLOOKUP($U1881,$A1880:$Q$2344,13,FALSE)</f>
        <v>21797</v>
      </c>
      <c r="AH1881" t="str">
        <f t="shared" si="446"/>
        <v>tier - 3</v>
      </c>
      <c r="AI1881" t="str">
        <f t="shared" si="447"/>
        <v>tier - 1</v>
      </c>
      <c r="AJ1881" t="str">
        <f t="shared" si="448"/>
        <v>R1011</v>
      </c>
      <c r="AK1881">
        <f t="shared" si="449"/>
        <v>59</v>
      </c>
    </row>
    <row r="1882" spans="1:37" ht="15.6" x14ac:dyDescent="0.3">
      <c r="A1882" s="1" t="s">
        <v>487</v>
      </c>
      <c r="B1882" t="s">
        <v>5279</v>
      </c>
      <c r="C1882">
        <v>30.7</v>
      </c>
      <c r="D1882">
        <v>5.82</v>
      </c>
      <c r="E1882" t="s">
        <v>2380</v>
      </c>
      <c r="F1882" t="s">
        <v>2380</v>
      </c>
      <c r="G1882" t="s">
        <v>2380</v>
      </c>
      <c r="H1882">
        <v>1</v>
      </c>
      <c r="I1882" t="s">
        <v>2380</v>
      </c>
      <c r="J1882" t="s">
        <v>8344</v>
      </c>
      <c r="K1882" t="s">
        <v>8349</v>
      </c>
      <c r="L1882" t="s">
        <v>10068</v>
      </c>
      <c r="M1882" s="15">
        <v>21880.82</v>
      </c>
      <c r="N1882" t="s">
        <v>12</v>
      </c>
      <c r="O1882" t="s">
        <v>16</v>
      </c>
      <c r="P1882" t="s">
        <v>23</v>
      </c>
      <c r="Q1882">
        <v>43</v>
      </c>
      <c r="U1882" s="1" t="s">
        <v>487</v>
      </c>
      <c r="V1882" t="str">
        <f t="shared" si="435"/>
        <v>Ferguson</v>
      </c>
      <c r="W1882">
        <f t="shared" si="436"/>
        <v>30.7</v>
      </c>
      <c r="X1882">
        <f t="shared" si="437"/>
        <v>5.82</v>
      </c>
      <c r="Y1882" t="str">
        <f t="shared" si="438"/>
        <v>No</v>
      </c>
      <c r="Z1882" t="str">
        <f t="shared" si="439"/>
        <v>No</v>
      </c>
      <c r="AA1882" t="str">
        <f t="shared" si="440"/>
        <v>No</v>
      </c>
      <c r="AB1882">
        <f t="shared" si="441"/>
        <v>1</v>
      </c>
      <c r="AC1882" t="str">
        <f t="shared" si="442"/>
        <v>No</v>
      </c>
      <c r="AD1882" t="str">
        <f t="shared" si="443"/>
        <v>Obesity</v>
      </c>
      <c r="AE1882" t="str">
        <f t="shared" si="444"/>
        <v>Prediabetes</v>
      </c>
      <c r="AF1882" t="str">
        <f t="shared" si="445"/>
        <v>17-Aug-1979</v>
      </c>
      <c r="AG1882" s="18">
        <f>VLOOKUP($U1882,$A1881:$Q$2344,13,FALSE)</f>
        <v>21880.82</v>
      </c>
      <c r="AH1882" t="str">
        <f t="shared" si="446"/>
        <v>tier - 3</v>
      </c>
      <c r="AI1882" t="str">
        <f t="shared" si="447"/>
        <v>tier - 1</v>
      </c>
      <c r="AJ1882" t="str">
        <f t="shared" si="448"/>
        <v>R1012</v>
      </c>
      <c r="AK1882">
        <f t="shared" si="449"/>
        <v>43</v>
      </c>
    </row>
    <row r="1883" spans="1:37" ht="15.6" x14ac:dyDescent="0.3">
      <c r="A1883" s="1" t="s">
        <v>486</v>
      </c>
      <c r="B1883" t="s">
        <v>6348</v>
      </c>
      <c r="C1883">
        <v>33.33</v>
      </c>
      <c r="D1883">
        <v>4.82</v>
      </c>
      <c r="E1883" t="s">
        <v>2380</v>
      </c>
      <c r="F1883" t="s">
        <v>2380</v>
      </c>
      <c r="G1883" t="s">
        <v>2380</v>
      </c>
      <c r="H1883">
        <v>1</v>
      </c>
      <c r="I1883" t="s">
        <v>2380</v>
      </c>
      <c r="J1883" t="s">
        <v>8344</v>
      </c>
      <c r="K1883" t="s">
        <v>8350</v>
      </c>
      <c r="L1883" t="s">
        <v>10069</v>
      </c>
      <c r="M1883" s="15">
        <v>21882.400000000001</v>
      </c>
      <c r="N1883" t="s">
        <v>11</v>
      </c>
      <c r="O1883" t="s">
        <v>16</v>
      </c>
      <c r="P1883" t="s">
        <v>42</v>
      </c>
      <c r="Q1883">
        <v>19</v>
      </c>
      <c r="U1883" s="1" t="s">
        <v>486</v>
      </c>
      <c r="V1883" t="str">
        <f t="shared" si="435"/>
        <v>O'Sullivan</v>
      </c>
      <c r="W1883">
        <f t="shared" si="436"/>
        <v>33.33</v>
      </c>
      <c r="X1883">
        <f t="shared" si="437"/>
        <v>4.82</v>
      </c>
      <c r="Y1883" t="str">
        <f t="shared" si="438"/>
        <v>No</v>
      </c>
      <c r="Z1883" t="str">
        <f t="shared" si="439"/>
        <v>No</v>
      </c>
      <c r="AA1883" t="str">
        <f t="shared" si="440"/>
        <v>No</v>
      </c>
      <c r="AB1883">
        <f t="shared" si="441"/>
        <v>1</v>
      </c>
      <c r="AC1883" t="str">
        <f t="shared" si="442"/>
        <v>No</v>
      </c>
      <c r="AD1883" t="str">
        <f t="shared" si="443"/>
        <v>Obesity</v>
      </c>
      <c r="AE1883" t="str">
        <f t="shared" si="444"/>
        <v>Normal</v>
      </c>
      <c r="AF1883" t="str">
        <f t="shared" si="445"/>
        <v>28-Sep-2003</v>
      </c>
      <c r="AG1883" s="18">
        <f>VLOOKUP($U1883,$A1882:$Q$2344,13,FALSE)</f>
        <v>21882.400000000001</v>
      </c>
      <c r="AH1883" t="str">
        <f t="shared" si="446"/>
        <v>tier - 2</v>
      </c>
      <c r="AI1883" t="str">
        <f t="shared" si="447"/>
        <v>tier - 1</v>
      </c>
      <c r="AJ1883" t="str">
        <f t="shared" si="448"/>
        <v>R1011</v>
      </c>
      <c r="AK1883">
        <f t="shared" si="449"/>
        <v>19</v>
      </c>
    </row>
    <row r="1884" spans="1:37" ht="15.6" x14ac:dyDescent="0.3">
      <c r="A1884" s="1" t="s">
        <v>485</v>
      </c>
      <c r="B1884" t="s">
        <v>6349</v>
      </c>
      <c r="C1884">
        <v>32.4</v>
      </c>
      <c r="D1884">
        <v>5.08</v>
      </c>
      <c r="E1884" t="s">
        <v>2380</v>
      </c>
      <c r="F1884" t="s">
        <v>2380</v>
      </c>
      <c r="G1884" t="s">
        <v>2380</v>
      </c>
      <c r="H1884">
        <v>1</v>
      </c>
      <c r="I1884" t="s">
        <v>2380</v>
      </c>
      <c r="J1884" t="s">
        <v>8344</v>
      </c>
      <c r="K1884" t="s">
        <v>8350</v>
      </c>
      <c r="L1884" t="s">
        <v>10070</v>
      </c>
      <c r="M1884" s="15">
        <v>21978.68</v>
      </c>
      <c r="N1884" t="s">
        <v>12</v>
      </c>
      <c r="O1884" t="s">
        <v>12</v>
      </c>
      <c r="P1884" t="s">
        <v>13</v>
      </c>
      <c r="Q1884">
        <v>47</v>
      </c>
      <c r="U1884" s="1" t="s">
        <v>485</v>
      </c>
      <c r="V1884" t="str">
        <f t="shared" si="435"/>
        <v>Chepkirui</v>
      </c>
      <c r="W1884">
        <f t="shared" si="436"/>
        <v>32.4</v>
      </c>
      <c r="X1884">
        <f t="shared" si="437"/>
        <v>5.08</v>
      </c>
      <c r="Y1884" t="str">
        <f t="shared" si="438"/>
        <v>No</v>
      </c>
      <c r="Z1884" t="str">
        <f t="shared" si="439"/>
        <v>No</v>
      </c>
      <c r="AA1884" t="str">
        <f t="shared" si="440"/>
        <v>No</v>
      </c>
      <c r="AB1884">
        <f t="shared" si="441"/>
        <v>1</v>
      </c>
      <c r="AC1884" t="str">
        <f t="shared" si="442"/>
        <v>No</v>
      </c>
      <c r="AD1884" t="str">
        <f t="shared" si="443"/>
        <v>Obesity</v>
      </c>
      <c r="AE1884" t="str">
        <f t="shared" si="444"/>
        <v>Normal</v>
      </c>
      <c r="AF1884" t="str">
        <f t="shared" si="445"/>
        <v>19-Dec-1975</v>
      </c>
      <c r="AG1884" s="18">
        <f>VLOOKUP($U1884,$A1883:$Q$2344,13,FALSE)</f>
        <v>21978.68</v>
      </c>
      <c r="AH1884" t="str">
        <f t="shared" si="446"/>
        <v>tier - 3</v>
      </c>
      <c r="AI1884" t="str">
        <f t="shared" si="447"/>
        <v>tier - 3</v>
      </c>
      <c r="AJ1884" t="str">
        <f t="shared" si="448"/>
        <v>R1013</v>
      </c>
      <c r="AK1884">
        <f t="shared" si="449"/>
        <v>47</v>
      </c>
    </row>
    <row r="1885" spans="1:37" ht="15.6" x14ac:dyDescent="0.3">
      <c r="A1885" s="1" t="s">
        <v>484</v>
      </c>
      <c r="B1885" t="s">
        <v>6350</v>
      </c>
      <c r="C1885">
        <v>27.93</v>
      </c>
      <c r="D1885">
        <v>5.59</v>
      </c>
      <c r="E1885" t="s">
        <v>2380</v>
      </c>
      <c r="F1885" t="s">
        <v>2380</v>
      </c>
      <c r="G1885" t="s">
        <v>2380</v>
      </c>
      <c r="H1885">
        <v>1</v>
      </c>
      <c r="I1885" t="s">
        <v>2380</v>
      </c>
      <c r="J1885" t="s">
        <v>8345</v>
      </c>
      <c r="K1885" t="s">
        <v>8350</v>
      </c>
      <c r="L1885" t="s">
        <v>10071</v>
      </c>
      <c r="M1885" s="15">
        <v>21984.47</v>
      </c>
      <c r="N1885" t="s">
        <v>12</v>
      </c>
      <c r="O1885" t="s">
        <v>16</v>
      </c>
      <c r="P1885" t="s">
        <v>23</v>
      </c>
      <c r="Q1885">
        <v>33</v>
      </c>
      <c r="U1885" s="1" t="s">
        <v>484</v>
      </c>
      <c r="V1885" t="str">
        <f t="shared" si="435"/>
        <v>Gurney</v>
      </c>
      <c r="W1885">
        <f t="shared" si="436"/>
        <v>27.93</v>
      </c>
      <c r="X1885">
        <f t="shared" si="437"/>
        <v>5.59</v>
      </c>
      <c r="Y1885" t="str">
        <f t="shared" si="438"/>
        <v>No</v>
      </c>
      <c r="Z1885" t="str">
        <f t="shared" si="439"/>
        <v>No</v>
      </c>
      <c r="AA1885" t="str">
        <f t="shared" si="440"/>
        <v>No</v>
      </c>
      <c r="AB1885">
        <f t="shared" si="441"/>
        <v>1</v>
      </c>
      <c r="AC1885" t="str">
        <f t="shared" si="442"/>
        <v>No</v>
      </c>
      <c r="AD1885" t="str">
        <f t="shared" si="443"/>
        <v>Over weight</v>
      </c>
      <c r="AE1885" t="str">
        <f t="shared" si="444"/>
        <v>Normal</v>
      </c>
      <c r="AF1885" t="str">
        <f t="shared" si="445"/>
        <v>14-Oct-1989</v>
      </c>
      <c r="AG1885" s="18">
        <f>VLOOKUP($U1885,$A1884:$Q$2344,13,FALSE)</f>
        <v>21984.47</v>
      </c>
      <c r="AH1885" t="str">
        <f t="shared" si="446"/>
        <v>tier - 3</v>
      </c>
      <c r="AI1885" t="str">
        <f t="shared" si="447"/>
        <v>tier - 1</v>
      </c>
      <c r="AJ1885" t="str">
        <f t="shared" si="448"/>
        <v>R1012</v>
      </c>
      <c r="AK1885">
        <f t="shared" si="449"/>
        <v>33</v>
      </c>
    </row>
    <row r="1886" spans="1:37" ht="15.6" x14ac:dyDescent="0.3">
      <c r="A1886" s="1" t="s">
        <v>483</v>
      </c>
      <c r="B1886" t="s">
        <v>6351</v>
      </c>
      <c r="C1886">
        <v>21.754999999999999</v>
      </c>
      <c r="D1886">
        <v>5.12</v>
      </c>
      <c r="E1886" t="s">
        <v>2380</v>
      </c>
      <c r="F1886" t="s">
        <v>2380</v>
      </c>
      <c r="G1886" t="s">
        <v>2380</v>
      </c>
      <c r="H1886">
        <v>0</v>
      </c>
      <c r="I1886" t="s">
        <v>2380</v>
      </c>
      <c r="J1886" t="s">
        <v>8346</v>
      </c>
      <c r="K1886" t="s">
        <v>8350</v>
      </c>
      <c r="L1886" t="s">
        <v>9282</v>
      </c>
      <c r="M1886" s="15">
        <v>22097.62</v>
      </c>
      <c r="N1886" t="s">
        <v>12</v>
      </c>
      <c r="O1886" t="s">
        <v>16</v>
      </c>
      <c r="P1886" t="s">
        <v>42</v>
      </c>
      <c r="Q1886">
        <v>21</v>
      </c>
      <c r="U1886" s="1" t="s">
        <v>483</v>
      </c>
      <c r="V1886" t="str">
        <f t="shared" si="435"/>
        <v>Francis</v>
      </c>
      <c r="W1886">
        <f t="shared" si="436"/>
        <v>21.754999999999999</v>
      </c>
      <c r="X1886">
        <f t="shared" si="437"/>
        <v>5.12</v>
      </c>
      <c r="Y1886" t="str">
        <f t="shared" si="438"/>
        <v>No</v>
      </c>
      <c r="Z1886" t="str">
        <f t="shared" si="439"/>
        <v>No</v>
      </c>
      <c r="AA1886" t="str">
        <f t="shared" si="440"/>
        <v>No</v>
      </c>
      <c r="AB1886">
        <f t="shared" si="441"/>
        <v>0</v>
      </c>
      <c r="AC1886" t="str">
        <f t="shared" si="442"/>
        <v>No</v>
      </c>
      <c r="AD1886" t="str">
        <f t="shared" si="443"/>
        <v>Normal weight</v>
      </c>
      <c r="AE1886" t="str">
        <f t="shared" si="444"/>
        <v>Normal</v>
      </c>
      <c r="AF1886" t="str">
        <f t="shared" si="445"/>
        <v>28-Aug-2001</v>
      </c>
      <c r="AG1886" s="18">
        <f>VLOOKUP($U1886,$A1885:$Q$2344,13,FALSE)</f>
        <v>22097.62</v>
      </c>
      <c r="AH1886" t="str">
        <f t="shared" si="446"/>
        <v>tier - 3</v>
      </c>
      <c r="AI1886" t="str">
        <f t="shared" si="447"/>
        <v>tier - 1</v>
      </c>
      <c r="AJ1886" t="str">
        <f t="shared" si="448"/>
        <v>R1011</v>
      </c>
      <c r="AK1886">
        <f t="shared" si="449"/>
        <v>21</v>
      </c>
    </row>
    <row r="1887" spans="1:37" ht="15.6" x14ac:dyDescent="0.3">
      <c r="A1887" s="1" t="s">
        <v>482</v>
      </c>
      <c r="B1887" t="s">
        <v>6352</v>
      </c>
      <c r="C1887">
        <v>25.934999999999999</v>
      </c>
      <c r="D1887">
        <v>4.95</v>
      </c>
      <c r="E1887" t="s">
        <v>2380</v>
      </c>
      <c r="F1887" t="s">
        <v>2380</v>
      </c>
      <c r="G1887" t="s">
        <v>2380</v>
      </c>
      <c r="H1887">
        <v>0</v>
      </c>
      <c r="I1887" t="s">
        <v>2380</v>
      </c>
      <c r="J1887" t="s">
        <v>8345</v>
      </c>
      <c r="K1887" t="s">
        <v>8350</v>
      </c>
      <c r="L1887" t="s">
        <v>10072</v>
      </c>
      <c r="M1887" s="15">
        <v>22144.03</v>
      </c>
      <c r="N1887" t="s">
        <v>11</v>
      </c>
      <c r="O1887" t="s">
        <v>11</v>
      </c>
      <c r="P1887" t="s">
        <v>42</v>
      </c>
      <c r="Q1887">
        <v>42</v>
      </c>
      <c r="U1887" s="1" t="s">
        <v>482</v>
      </c>
      <c r="V1887" t="str">
        <f t="shared" si="435"/>
        <v>Gruca</v>
      </c>
      <c r="W1887">
        <f t="shared" si="436"/>
        <v>25.934999999999999</v>
      </c>
      <c r="X1887">
        <f t="shared" si="437"/>
        <v>4.95</v>
      </c>
      <c r="Y1887" t="str">
        <f t="shared" si="438"/>
        <v>No</v>
      </c>
      <c r="Z1887" t="str">
        <f t="shared" si="439"/>
        <v>No</v>
      </c>
      <c r="AA1887" t="str">
        <f t="shared" si="440"/>
        <v>No</v>
      </c>
      <c r="AB1887">
        <f t="shared" si="441"/>
        <v>0</v>
      </c>
      <c r="AC1887" t="str">
        <f t="shared" si="442"/>
        <v>No</v>
      </c>
      <c r="AD1887" t="str">
        <f t="shared" si="443"/>
        <v>Over weight</v>
      </c>
      <c r="AE1887" t="str">
        <f t="shared" si="444"/>
        <v>Normal</v>
      </c>
      <c r="AF1887" t="str">
        <f t="shared" si="445"/>
        <v>12-Sep-1980</v>
      </c>
      <c r="AG1887" s="18">
        <f>VLOOKUP($U1887,$A1886:$Q$2344,13,FALSE)</f>
        <v>22144.03</v>
      </c>
      <c r="AH1887" t="str">
        <f t="shared" si="446"/>
        <v>tier - 2</v>
      </c>
      <c r="AI1887" t="str">
        <f t="shared" si="447"/>
        <v>tier - 2</v>
      </c>
      <c r="AJ1887" t="str">
        <f t="shared" si="448"/>
        <v>R1011</v>
      </c>
      <c r="AK1887">
        <f t="shared" si="449"/>
        <v>42</v>
      </c>
    </row>
    <row r="1888" spans="1:37" ht="15.6" x14ac:dyDescent="0.3">
      <c r="A1888" s="1" t="s">
        <v>481</v>
      </c>
      <c r="B1888" t="s">
        <v>8053</v>
      </c>
      <c r="C1888">
        <v>31.5</v>
      </c>
      <c r="D1888">
        <v>6.16</v>
      </c>
      <c r="E1888" t="s">
        <v>2380</v>
      </c>
      <c r="F1888" t="s">
        <v>2380</v>
      </c>
      <c r="G1888" t="s">
        <v>2380</v>
      </c>
      <c r="H1888">
        <v>0</v>
      </c>
      <c r="I1888" t="s">
        <v>2380</v>
      </c>
      <c r="J1888" t="s">
        <v>8344</v>
      </c>
      <c r="K1888" t="s">
        <v>8349</v>
      </c>
      <c r="L1888" t="s">
        <v>10073</v>
      </c>
      <c r="M1888" s="15">
        <v>22192.44</v>
      </c>
      <c r="N1888" t="s">
        <v>12</v>
      </c>
      <c r="O1888" t="s">
        <v>16</v>
      </c>
      <c r="P1888" t="s">
        <v>13</v>
      </c>
      <c r="Q1888">
        <v>57</v>
      </c>
      <c r="U1888" s="1" t="s">
        <v>481</v>
      </c>
      <c r="V1888" t="str">
        <f t="shared" si="435"/>
        <v>Rojas Alvarez</v>
      </c>
      <c r="W1888">
        <f t="shared" si="436"/>
        <v>31.5</v>
      </c>
      <c r="X1888">
        <f t="shared" si="437"/>
        <v>6.16</v>
      </c>
      <c r="Y1888" t="str">
        <f t="shared" si="438"/>
        <v>No</v>
      </c>
      <c r="Z1888" t="str">
        <f t="shared" si="439"/>
        <v>No</v>
      </c>
      <c r="AA1888" t="str">
        <f t="shared" si="440"/>
        <v>No</v>
      </c>
      <c r="AB1888">
        <f t="shared" si="441"/>
        <v>0</v>
      </c>
      <c r="AC1888" t="str">
        <f t="shared" si="442"/>
        <v>No</v>
      </c>
      <c r="AD1888" t="str">
        <f t="shared" si="443"/>
        <v>Obesity</v>
      </c>
      <c r="AE1888" t="str">
        <f t="shared" si="444"/>
        <v>Prediabetes</v>
      </c>
      <c r="AF1888" t="str">
        <f t="shared" si="445"/>
        <v>24-Aug-1965</v>
      </c>
      <c r="AG1888" s="18">
        <f>VLOOKUP($U1888,$A1887:$Q$2344,13,FALSE)</f>
        <v>22192.44</v>
      </c>
      <c r="AH1888" t="str">
        <f t="shared" si="446"/>
        <v>tier - 3</v>
      </c>
      <c r="AI1888" t="str">
        <f t="shared" si="447"/>
        <v>tier - 1</v>
      </c>
      <c r="AJ1888" t="str">
        <f t="shared" si="448"/>
        <v>R1013</v>
      </c>
      <c r="AK1888">
        <f t="shared" si="449"/>
        <v>57</v>
      </c>
    </row>
    <row r="1889" spans="1:37" ht="15.6" x14ac:dyDescent="0.3">
      <c r="A1889" s="1" t="s">
        <v>480</v>
      </c>
      <c r="B1889" t="s">
        <v>6353</v>
      </c>
      <c r="C1889">
        <v>30.03</v>
      </c>
      <c r="D1889">
        <v>6.41</v>
      </c>
      <c r="E1889" t="s">
        <v>2380</v>
      </c>
      <c r="F1889" t="s">
        <v>2380</v>
      </c>
      <c r="G1889" t="s">
        <v>2380</v>
      </c>
      <c r="H1889">
        <v>0</v>
      </c>
      <c r="I1889" t="s">
        <v>2380</v>
      </c>
      <c r="J1889" t="s">
        <v>8344</v>
      </c>
      <c r="K1889" t="s">
        <v>8348</v>
      </c>
      <c r="L1889" t="s">
        <v>10074</v>
      </c>
      <c r="M1889" s="15">
        <v>22218.11</v>
      </c>
      <c r="N1889" t="s">
        <v>11</v>
      </c>
      <c r="O1889" t="s">
        <v>12</v>
      </c>
      <c r="P1889" t="s">
        <v>13</v>
      </c>
      <c r="Q1889">
        <v>51</v>
      </c>
      <c r="U1889" s="1" t="s">
        <v>480</v>
      </c>
      <c r="V1889" t="str">
        <f t="shared" si="435"/>
        <v>Denton</v>
      </c>
      <c r="W1889">
        <f t="shared" si="436"/>
        <v>30.03</v>
      </c>
      <c r="X1889">
        <f t="shared" si="437"/>
        <v>6.41</v>
      </c>
      <c r="Y1889" t="str">
        <f t="shared" si="438"/>
        <v>No</v>
      </c>
      <c r="Z1889" t="str">
        <f t="shared" si="439"/>
        <v>No</v>
      </c>
      <c r="AA1889" t="str">
        <f t="shared" si="440"/>
        <v>No</v>
      </c>
      <c r="AB1889">
        <f t="shared" si="441"/>
        <v>0</v>
      </c>
      <c r="AC1889" t="str">
        <f t="shared" si="442"/>
        <v>No</v>
      </c>
      <c r="AD1889" t="str">
        <f t="shared" si="443"/>
        <v>Obesity</v>
      </c>
      <c r="AE1889" t="str">
        <f t="shared" si="444"/>
        <v>Diabetes</v>
      </c>
      <c r="AF1889" t="str">
        <f t="shared" si="445"/>
        <v>16-Jun-1971</v>
      </c>
      <c r="AG1889" s="18">
        <f>VLOOKUP($U1889,$A1888:$Q$2344,13,FALSE)</f>
        <v>22218.11</v>
      </c>
      <c r="AH1889" t="str">
        <f t="shared" si="446"/>
        <v>tier - 2</v>
      </c>
      <c r="AI1889" t="str">
        <f t="shared" si="447"/>
        <v>tier - 3</v>
      </c>
      <c r="AJ1889" t="str">
        <f t="shared" si="448"/>
        <v>R1013</v>
      </c>
      <c r="AK1889">
        <f t="shared" si="449"/>
        <v>51</v>
      </c>
    </row>
    <row r="1890" spans="1:37" ht="15.6" x14ac:dyDescent="0.3">
      <c r="A1890" s="1" t="s">
        <v>479</v>
      </c>
      <c r="B1890" t="s">
        <v>5294</v>
      </c>
      <c r="C1890">
        <v>33.479999999999997</v>
      </c>
      <c r="D1890">
        <v>8.94</v>
      </c>
      <c r="E1890" t="s">
        <v>2380</v>
      </c>
      <c r="F1890" t="s">
        <v>2380</v>
      </c>
      <c r="G1890" t="s">
        <v>2380</v>
      </c>
      <c r="H1890">
        <v>0</v>
      </c>
      <c r="I1890" t="s">
        <v>2380</v>
      </c>
      <c r="J1890" t="s">
        <v>8344</v>
      </c>
      <c r="K1890" t="s">
        <v>8348</v>
      </c>
      <c r="L1890" t="s">
        <v>9275</v>
      </c>
      <c r="M1890" s="15">
        <v>22331.57</v>
      </c>
      <c r="N1890" t="s">
        <v>11</v>
      </c>
      <c r="O1890" t="s">
        <v>12</v>
      </c>
      <c r="P1890" t="s">
        <v>247</v>
      </c>
      <c r="Q1890">
        <v>40</v>
      </c>
      <c r="U1890" s="1" t="s">
        <v>479</v>
      </c>
      <c r="V1890" t="str">
        <f t="shared" si="435"/>
        <v>Mason</v>
      </c>
      <c r="W1890">
        <f t="shared" si="436"/>
        <v>33.479999999999997</v>
      </c>
      <c r="X1890">
        <f t="shared" si="437"/>
        <v>8.94</v>
      </c>
      <c r="Y1890" t="str">
        <f t="shared" si="438"/>
        <v>No</v>
      </c>
      <c r="Z1890" t="str">
        <f t="shared" si="439"/>
        <v>No</v>
      </c>
      <c r="AA1890" t="str">
        <f t="shared" si="440"/>
        <v>No</v>
      </c>
      <c r="AB1890">
        <f t="shared" si="441"/>
        <v>0</v>
      </c>
      <c r="AC1890" t="str">
        <f t="shared" si="442"/>
        <v>No</v>
      </c>
      <c r="AD1890" t="str">
        <f t="shared" si="443"/>
        <v>Obesity</v>
      </c>
      <c r="AE1890" t="str">
        <f t="shared" si="444"/>
        <v>Diabetes</v>
      </c>
      <c r="AF1890" t="str">
        <f t="shared" si="445"/>
        <v>27-Dec-1982</v>
      </c>
      <c r="AG1890" s="18">
        <f>VLOOKUP($U1890,$A1889:$Q$2344,13,FALSE)</f>
        <v>22331.57</v>
      </c>
      <c r="AH1890" t="str">
        <f t="shared" si="446"/>
        <v>tier - 2</v>
      </c>
      <c r="AI1890" t="str">
        <f t="shared" si="447"/>
        <v>tier - 3</v>
      </c>
      <c r="AJ1890" t="str">
        <f t="shared" si="448"/>
        <v>R1024</v>
      </c>
      <c r="AK1890">
        <f t="shared" si="449"/>
        <v>40</v>
      </c>
    </row>
    <row r="1891" spans="1:37" ht="15.6" x14ac:dyDescent="0.3">
      <c r="A1891" s="1" t="s">
        <v>478</v>
      </c>
      <c r="B1891" t="s">
        <v>6354</v>
      </c>
      <c r="C1891">
        <v>16.510000000000002</v>
      </c>
      <c r="D1891">
        <v>4.42</v>
      </c>
      <c r="E1891" t="s">
        <v>2381</v>
      </c>
      <c r="F1891" t="s">
        <v>2380</v>
      </c>
      <c r="G1891" t="s">
        <v>2381</v>
      </c>
      <c r="H1891">
        <v>1</v>
      </c>
      <c r="I1891" t="s">
        <v>2380</v>
      </c>
      <c r="J1891" t="s">
        <v>8347</v>
      </c>
      <c r="K1891" t="s">
        <v>8350</v>
      </c>
      <c r="L1891" t="s">
        <v>10075</v>
      </c>
      <c r="M1891" s="15">
        <v>22395.74</v>
      </c>
      <c r="N1891" t="s">
        <v>12</v>
      </c>
      <c r="O1891" t="s">
        <v>11</v>
      </c>
      <c r="P1891" t="s">
        <v>247</v>
      </c>
      <c r="Q1891">
        <v>23</v>
      </c>
      <c r="U1891" s="1" t="s">
        <v>478</v>
      </c>
      <c r="V1891" t="str">
        <f t="shared" si="435"/>
        <v>Trout</v>
      </c>
      <c r="W1891">
        <f t="shared" si="436"/>
        <v>16.510000000000002</v>
      </c>
      <c r="X1891">
        <f t="shared" si="437"/>
        <v>4.42</v>
      </c>
      <c r="Y1891" t="str">
        <f t="shared" si="438"/>
        <v>Yes</v>
      </c>
      <c r="Z1891" t="str">
        <f t="shared" si="439"/>
        <v>No</v>
      </c>
      <c r="AA1891" t="str">
        <f t="shared" si="440"/>
        <v>Yes</v>
      </c>
      <c r="AB1891">
        <f t="shared" si="441"/>
        <v>1</v>
      </c>
      <c r="AC1891" t="str">
        <f t="shared" si="442"/>
        <v>No</v>
      </c>
      <c r="AD1891" t="str">
        <f t="shared" si="443"/>
        <v>Underweight</v>
      </c>
      <c r="AE1891" t="str">
        <f t="shared" si="444"/>
        <v>Normal</v>
      </c>
      <c r="AF1891" t="str">
        <f t="shared" si="445"/>
        <v>26-Aug-1999</v>
      </c>
      <c r="AG1891" s="18">
        <f>VLOOKUP($U1891,$A1890:$Q$2344,13,FALSE)</f>
        <v>22395.74</v>
      </c>
      <c r="AH1891" t="str">
        <f t="shared" si="446"/>
        <v>tier - 3</v>
      </c>
      <c r="AI1891" t="str">
        <f t="shared" si="447"/>
        <v>tier - 2</v>
      </c>
      <c r="AJ1891" t="str">
        <f t="shared" si="448"/>
        <v>R1024</v>
      </c>
      <c r="AK1891">
        <f t="shared" si="449"/>
        <v>23</v>
      </c>
    </row>
    <row r="1892" spans="1:37" ht="15.6" x14ac:dyDescent="0.3">
      <c r="A1892" s="1" t="s">
        <v>477</v>
      </c>
      <c r="B1892" t="s">
        <v>6355</v>
      </c>
      <c r="C1892">
        <v>33.155000000000001</v>
      </c>
      <c r="D1892">
        <v>5.3</v>
      </c>
      <c r="E1892" t="s">
        <v>2381</v>
      </c>
      <c r="F1892" t="s">
        <v>2380</v>
      </c>
      <c r="G1892" t="s">
        <v>2380</v>
      </c>
      <c r="H1892">
        <v>1</v>
      </c>
      <c r="I1892" t="s">
        <v>2380</v>
      </c>
      <c r="J1892" t="s">
        <v>8344</v>
      </c>
      <c r="K1892" t="s">
        <v>8350</v>
      </c>
      <c r="L1892" t="s">
        <v>10076</v>
      </c>
      <c r="M1892" s="15">
        <v>22412.65</v>
      </c>
      <c r="N1892" t="s">
        <v>12</v>
      </c>
      <c r="O1892" t="s">
        <v>12</v>
      </c>
      <c r="P1892" t="s">
        <v>276</v>
      </c>
      <c r="Q1892">
        <v>56</v>
      </c>
      <c r="U1892" s="1" t="s">
        <v>477</v>
      </c>
      <c r="V1892" t="str">
        <f t="shared" si="435"/>
        <v>Gilbert</v>
      </c>
      <c r="W1892">
        <f t="shared" si="436"/>
        <v>33.155000000000001</v>
      </c>
      <c r="X1892">
        <f t="shared" si="437"/>
        <v>5.3</v>
      </c>
      <c r="Y1892" t="str">
        <f t="shared" si="438"/>
        <v>Yes</v>
      </c>
      <c r="Z1892" t="str">
        <f t="shared" si="439"/>
        <v>No</v>
      </c>
      <c r="AA1892" t="str">
        <f t="shared" si="440"/>
        <v>No</v>
      </c>
      <c r="AB1892">
        <f t="shared" si="441"/>
        <v>1</v>
      </c>
      <c r="AC1892" t="str">
        <f t="shared" si="442"/>
        <v>No</v>
      </c>
      <c r="AD1892" t="str">
        <f t="shared" si="443"/>
        <v>Obesity</v>
      </c>
      <c r="AE1892" t="str">
        <f t="shared" si="444"/>
        <v>Normal</v>
      </c>
      <c r="AF1892" t="str">
        <f t="shared" si="445"/>
        <v>18-Aug-1966</v>
      </c>
      <c r="AG1892" s="18">
        <f>VLOOKUP($U1892,$A1891:$Q$2344,13,FALSE)</f>
        <v>22412.65</v>
      </c>
      <c r="AH1892" t="str">
        <f t="shared" si="446"/>
        <v>tier - 3</v>
      </c>
      <c r="AI1892" t="str">
        <f t="shared" si="447"/>
        <v>tier - 3</v>
      </c>
      <c r="AJ1892" t="str">
        <f t="shared" si="448"/>
        <v>R1014</v>
      </c>
      <c r="AK1892">
        <f t="shared" si="449"/>
        <v>56</v>
      </c>
    </row>
    <row r="1893" spans="1:37" ht="15.6" x14ac:dyDescent="0.3">
      <c r="A1893" s="1" t="s">
        <v>476</v>
      </c>
      <c r="B1893" t="s">
        <v>6356</v>
      </c>
      <c r="C1893">
        <v>37.29</v>
      </c>
      <c r="D1893">
        <v>4.6399999999999997</v>
      </c>
      <c r="E1893" t="s">
        <v>2380</v>
      </c>
      <c r="F1893" t="s">
        <v>2380</v>
      </c>
      <c r="G1893" t="s">
        <v>2381</v>
      </c>
      <c r="H1893">
        <v>1</v>
      </c>
      <c r="I1893" t="s">
        <v>2380</v>
      </c>
      <c r="J1893" t="s">
        <v>8344</v>
      </c>
      <c r="K1893" t="s">
        <v>8350</v>
      </c>
      <c r="L1893" t="s">
        <v>10077</v>
      </c>
      <c r="M1893" s="15">
        <v>22462.04</v>
      </c>
      <c r="N1893" t="s">
        <v>12</v>
      </c>
      <c r="O1893" t="s">
        <v>16</v>
      </c>
      <c r="P1893" t="s">
        <v>166</v>
      </c>
      <c r="Q1893">
        <v>39</v>
      </c>
      <c r="U1893" s="1" t="s">
        <v>476</v>
      </c>
      <c r="V1893" t="str">
        <f t="shared" si="435"/>
        <v>Chong</v>
      </c>
      <c r="W1893">
        <f t="shared" si="436"/>
        <v>37.29</v>
      </c>
      <c r="X1893">
        <f t="shared" si="437"/>
        <v>4.6399999999999997</v>
      </c>
      <c r="Y1893" t="str">
        <f t="shared" si="438"/>
        <v>No</v>
      </c>
      <c r="Z1893" t="str">
        <f t="shared" si="439"/>
        <v>No</v>
      </c>
      <c r="AA1893" t="str">
        <f t="shared" si="440"/>
        <v>Yes</v>
      </c>
      <c r="AB1893">
        <f t="shared" si="441"/>
        <v>1</v>
      </c>
      <c r="AC1893" t="str">
        <f t="shared" si="442"/>
        <v>No</v>
      </c>
      <c r="AD1893" t="str">
        <f t="shared" si="443"/>
        <v>Obesity</v>
      </c>
      <c r="AE1893" t="str">
        <f t="shared" si="444"/>
        <v>Normal</v>
      </c>
      <c r="AF1893" t="str">
        <f t="shared" si="445"/>
        <v>21-Dec-1983</v>
      </c>
      <c r="AG1893" s="18">
        <f>VLOOKUP($U1893,$A1892:$Q$2344,13,FALSE)</f>
        <v>22462.04</v>
      </c>
      <c r="AH1893" t="str">
        <f t="shared" si="446"/>
        <v>tier - 3</v>
      </c>
      <c r="AI1893" t="str">
        <f t="shared" si="447"/>
        <v>tier - 1</v>
      </c>
      <c r="AJ1893" t="str">
        <f t="shared" si="448"/>
        <v>R1019</v>
      </c>
      <c r="AK1893">
        <f t="shared" si="449"/>
        <v>39</v>
      </c>
    </row>
    <row r="1894" spans="1:37" ht="15.6" x14ac:dyDescent="0.3">
      <c r="A1894" s="1" t="s">
        <v>475</v>
      </c>
      <c r="B1894" t="s">
        <v>6357</v>
      </c>
      <c r="C1894">
        <v>20.23</v>
      </c>
      <c r="D1894">
        <v>6.16</v>
      </c>
      <c r="E1894" t="s">
        <v>2381</v>
      </c>
      <c r="F1894" t="s">
        <v>2380</v>
      </c>
      <c r="G1894" t="s">
        <v>2380</v>
      </c>
      <c r="H1894">
        <v>1</v>
      </c>
      <c r="I1894" t="s">
        <v>2380</v>
      </c>
      <c r="J1894" t="s">
        <v>8346</v>
      </c>
      <c r="K1894" t="s">
        <v>8349</v>
      </c>
      <c r="L1894" t="s">
        <v>10078</v>
      </c>
      <c r="M1894" s="15">
        <v>22478.6</v>
      </c>
      <c r="N1894" t="s">
        <v>12</v>
      </c>
      <c r="O1894" t="s">
        <v>11</v>
      </c>
      <c r="P1894" t="s">
        <v>42</v>
      </c>
      <c r="Q1894">
        <v>43</v>
      </c>
      <c r="U1894" s="1" t="s">
        <v>475</v>
      </c>
      <c r="V1894" t="str">
        <f t="shared" si="435"/>
        <v>Henry</v>
      </c>
      <c r="W1894">
        <f t="shared" si="436"/>
        <v>20.23</v>
      </c>
      <c r="X1894">
        <f t="shared" si="437"/>
        <v>6.16</v>
      </c>
      <c r="Y1894" t="str">
        <f t="shared" si="438"/>
        <v>Yes</v>
      </c>
      <c r="Z1894" t="str">
        <f t="shared" si="439"/>
        <v>No</v>
      </c>
      <c r="AA1894" t="str">
        <f t="shared" si="440"/>
        <v>No</v>
      </c>
      <c r="AB1894">
        <f t="shared" si="441"/>
        <v>1</v>
      </c>
      <c r="AC1894" t="str">
        <f t="shared" si="442"/>
        <v>No</v>
      </c>
      <c r="AD1894" t="str">
        <f t="shared" si="443"/>
        <v>Normal weight</v>
      </c>
      <c r="AE1894" t="str">
        <f t="shared" si="444"/>
        <v>Prediabetes</v>
      </c>
      <c r="AF1894" t="str">
        <f t="shared" si="445"/>
        <v>14-Nov-1979</v>
      </c>
      <c r="AG1894" s="18">
        <f>VLOOKUP($U1894,$A1893:$Q$2344,13,FALSE)</f>
        <v>22478.6</v>
      </c>
      <c r="AH1894" t="str">
        <f t="shared" si="446"/>
        <v>tier - 3</v>
      </c>
      <c r="AI1894" t="str">
        <f t="shared" si="447"/>
        <v>tier - 2</v>
      </c>
      <c r="AJ1894" t="str">
        <f t="shared" si="448"/>
        <v>R1011</v>
      </c>
      <c r="AK1894">
        <f t="shared" si="449"/>
        <v>43</v>
      </c>
    </row>
    <row r="1895" spans="1:37" ht="15.6" x14ac:dyDescent="0.3">
      <c r="A1895" s="1" t="s">
        <v>474</v>
      </c>
      <c r="B1895" t="s">
        <v>6358</v>
      </c>
      <c r="C1895">
        <v>28.975000000000001</v>
      </c>
      <c r="D1895">
        <v>4.12</v>
      </c>
      <c r="E1895" t="s">
        <v>2380</v>
      </c>
      <c r="F1895" t="s">
        <v>2380</v>
      </c>
      <c r="G1895" t="s">
        <v>2381</v>
      </c>
      <c r="H1895">
        <v>1</v>
      </c>
      <c r="I1895" t="s">
        <v>2380</v>
      </c>
      <c r="J1895" t="s">
        <v>8345</v>
      </c>
      <c r="K1895" t="s">
        <v>8350</v>
      </c>
      <c r="L1895" t="s">
        <v>8502</v>
      </c>
      <c r="M1895" s="15">
        <v>22493.66</v>
      </c>
      <c r="N1895" t="s">
        <v>11</v>
      </c>
      <c r="O1895" t="s">
        <v>16</v>
      </c>
      <c r="P1895" t="s">
        <v>23</v>
      </c>
      <c r="Q1895">
        <v>19</v>
      </c>
      <c r="U1895" s="1" t="s">
        <v>474</v>
      </c>
      <c r="V1895" t="str">
        <f t="shared" si="435"/>
        <v>Brenneman</v>
      </c>
      <c r="W1895">
        <f t="shared" si="436"/>
        <v>28.975000000000001</v>
      </c>
      <c r="X1895">
        <f t="shared" si="437"/>
        <v>4.12</v>
      </c>
      <c r="Y1895" t="str">
        <f t="shared" si="438"/>
        <v>No</v>
      </c>
      <c r="Z1895" t="str">
        <f t="shared" si="439"/>
        <v>No</v>
      </c>
      <c r="AA1895" t="str">
        <f t="shared" si="440"/>
        <v>Yes</v>
      </c>
      <c r="AB1895">
        <f t="shared" si="441"/>
        <v>1</v>
      </c>
      <c r="AC1895" t="str">
        <f t="shared" si="442"/>
        <v>No</v>
      </c>
      <c r="AD1895" t="str">
        <f t="shared" si="443"/>
        <v>Over weight</v>
      </c>
      <c r="AE1895" t="str">
        <f t="shared" si="444"/>
        <v>Normal</v>
      </c>
      <c r="AF1895" t="str">
        <f t="shared" si="445"/>
        <v>25-Jul-2003</v>
      </c>
      <c r="AG1895" s="18">
        <f>VLOOKUP($U1895,$A1894:$Q$2344,13,FALSE)</f>
        <v>22493.66</v>
      </c>
      <c r="AH1895" t="str">
        <f t="shared" si="446"/>
        <v>tier - 2</v>
      </c>
      <c r="AI1895" t="str">
        <f t="shared" si="447"/>
        <v>tier - 1</v>
      </c>
      <c r="AJ1895" t="str">
        <f t="shared" si="448"/>
        <v>R1012</v>
      </c>
      <c r="AK1895">
        <f t="shared" si="449"/>
        <v>19</v>
      </c>
    </row>
    <row r="1896" spans="1:37" ht="15.6" x14ac:dyDescent="0.3">
      <c r="A1896" s="1" t="s">
        <v>473</v>
      </c>
      <c r="B1896" t="s">
        <v>6359</v>
      </c>
      <c r="C1896">
        <v>16.420000000000002</v>
      </c>
      <c r="D1896">
        <v>5.77</v>
      </c>
      <c r="E1896" t="s">
        <v>2381</v>
      </c>
      <c r="F1896" t="s">
        <v>2380</v>
      </c>
      <c r="G1896" t="s">
        <v>2381</v>
      </c>
      <c r="H1896">
        <v>1</v>
      </c>
      <c r="I1896" t="s">
        <v>2380</v>
      </c>
      <c r="J1896" t="s">
        <v>8347</v>
      </c>
      <c r="K1896" t="s">
        <v>8349</v>
      </c>
      <c r="L1896" t="s">
        <v>9068</v>
      </c>
      <c r="M1896" s="15">
        <v>23045.57</v>
      </c>
      <c r="N1896" t="s">
        <v>11</v>
      </c>
      <c r="O1896" t="s">
        <v>11</v>
      </c>
      <c r="P1896" t="s">
        <v>247</v>
      </c>
      <c r="Q1896">
        <v>52</v>
      </c>
      <c r="U1896" s="1" t="s">
        <v>473</v>
      </c>
      <c r="V1896" t="str">
        <f t="shared" si="435"/>
        <v>Kemp</v>
      </c>
      <c r="W1896">
        <f t="shared" si="436"/>
        <v>16.420000000000002</v>
      </c>
      <c r="X1896">
        <f t="shared" si="437"/>
        <v>5.77</v>
      </c>
      <c r="Y1896" t="str">
        <f t="shared" si="438"/>
        <v>Yes</v>
      </c>
      <c r="Z1896" t="str">
        <f t="shared" si="439"/>
        <v>No</v>
      </c>
      <c r="AA1896" t="str">
        <f t="shared" si="440"/>
        <v>Yes</v>
      </c>
      <c r="AB1896">
        <f t="shared" si="441"/>
        <v>1</v>
      </c>
      <c r="AC1896" t="str">
        <f t="shared" si="442"/>
        <v>No</v>
      </c>
      <c r="AD1896" t="str">
        <f t="shared" si="443"/>
        <v>Underweight</v>
      </c>
      <c r="AE1896" t="str">
        <f t="shared" si="444"/>
        <v>Prediabetes</v>
      </c>
      <c r="AF1896" t="str">
        <f t="shared" si="445"/>
        <v>9-Nov-1970</v>
      </c>
      <c r="AG1896" s="18">
        <f>VLOOKUP($U1896,$A1895:$Q$2344,13,FALSE)</f>
        <v>23045.57</v>
      </c>
      <c r="AH1896" t="str">
        <f t="shared" si="446"/>
        <v>tier - 2</v>
      </c>
      <c r="AI1896" t="str">
        <f t="shared" si="447"/>
        <v>tier - 2</v>
      </c>
      <c r="AJ1896" t="str">
        <f t="shared" si="448"/>
        <v>R1024</v>
      </c>
      <c r="AK1896">
        <f t="shared" si="449"/>
        <v>52</v>
      </c>
    </row>
    <row r="1897" spans="1:37" ht="15.6" x14ac:dyDescent="0.3">
      <c r="A1897" s="1" t="s">
        <v>472</v>
      </c>
      <c r="B1897" t="s">
        <v>4974</v>
      </c>
      <c r="C1897">
        <v>17.559999999999999</v>
      </c>
      <c r="D1897">
        <v>6.2</v>
      </c>
      <c r="E1897" t="s">
        <v>2380</v>
      </c>
      <c r="F1897" t="s">
        <v>2380</v>
      </c>
      <c r="G1897" t="s">
        <v>2380</v>
      </c>
      <c r="H1897">
        <v>1</v>
      </c>
      <c r="I1897" t="s">
        <v>2380</v>
      </c>
      <c r="J1897" t="s">
        <v>8347</v>
      </c>
      <c r="K1897" t="s">
        <v>8349</v>
      </c>
      <c r="L1897" t="s">
        <v>10079</v>
      </c>
      <c r="M1897" s="15">
        <v>23065.42</v>
      </c>
      <c r="N1897" t="s">
        <v>11</v>
      </c>
      <c r="O1897" t="s">
        <v>11</v>
      </c>
      <c r="P1897" t="s">
        <v>13</v>
      </c>
      <c r="Q1897">
        <v>47</v>
      </c>
      <c r="U1897" s="1" t="s">
        <v>472</v>
      </c>
      <c r="V1897" t="str">
        <f t="shared" si="435"/>
        <v>Wilson</v>
      </c>
      <c r="W1897">
        <f t="shared" si="436"/>
        <v>17.559999999999999</v>
      </c>
      <c r="X1897">
        <f t="shared" si="437"/>
        <v>6.2</v>
      </c>
      <c r="Y1897" t="str">
        <f t="shared" si="438"/>
        <v>No</v>
      </c>
      <c r="Z1897" t="str">
        <f t="shared" si="439"/>
        <v>No</v>
      </c>
      <c r="AA1897" t="str">
        <f t="shared" si="440"/>
        <v>No</v>
      </c>
      <c r="AB1897">
        <f t="shared" si="441"/>
        <v>1</v>
      </c>
      <c r="AC1897" t="str">
        <f t="shared" si="442"/>
        <v>No</v>
      </c>
      <c r="AD1897" t="str">
        <f t="shared" si="443"/>
        <v>Underweight</v>
      </c>
      <c r="AE1897" t="str">
        <f t="shared" si="444"/>
        <v>Prediabetes</v>
      </c>
      <c r="AF1897" t="str">
        <f t="shared" si="445"/>
        <v>9-Sep-1975</v>
      </c>
      <c r="AG1897" s="18">
        <f>VLOOKUP($U1897,$A1896:$Q$2344,13,FALSE)</f>
        <v>23065.42</v>
      </c>
      <c r="AH1897" t="str">
        <f t="shared" si="446"/>
        <v>tier - 2</v>
      </c>
      <c r="AI1897" t="str">
        <f t="shared" si="447"/>
        <v>tier - 2</v>
      </c>
      <c r="AJ1897" t="str">
        <f t="shared" si="448"/>
        <v>R1013</v>
      </c>
      <c r="AK1897">
        <f t="shared" si="449"/>
        <v>47</v>
      </c>
    </row>
    <row r="1898" spans="1:37" ht="15.6" x14ac:dyDescent="0.3">
      <c r="A1898" s="1" t="s">
        <v>471</v>
      </c>
      <c r="B1898" t="s">
        <v>6360</v>
      </c>
      <c r="C1898">
        <v>24.13</v>
      </c>
      <c r="D1898">
        <v>4.3899999999999997</v>
      </c>
      <c r="E1898" t="s">
        <v>2380</v>
      </c>
      <c r="F1898" t="s">
        <v>2380</v>
      </c>
      <c r="G1898" t="s">
        <v>2380</v>
      </c>
      <c r="H1898">
        <v>1</v>
      </c>
      <c r="I1898" t="s">
        <v>2380</v>
      </c>
      <c r="J1898" t="s">
        <v>8346</v>
      </c>
      <c r="K1898" t="s">
        <v>8350</v>
      </c>
      <c r="L1898" t="s">
        <v>10080</v>
      </c>
      <c r="M1898" s="15">
        <v>23082.959999999999</v>
      </c>
      <c r="N1898" t="s">
        <v>11</v>
      </c>
      <c r="O1898" t="s">
        <v>11</v>
      </c>
      <c r="P1898" t="s">
        <v>42</v>
      </c>
      <c r="Q1898">
        <v>19</v>
      </c>
      <c r="U1898" s="1" t="s">
        <v>471</v>
      </c>
      <c r="V1898" t="str">
        <f t="shared" si="435"/>
        <v>Hillyard</v>
      </c>
      <c r="W1898">
        <f t="shared" si="436"/>
        <v>24.13</v>
      </c>
      <c r="X1898">
        <f t="shared" si="437"/>
        <v>4.3899999999999997</v>
      </c>
      <c r="Y1898" t="str">
        <f t="shared" si="438"/>
        <v>No</v>
      </c>
      <c r="Z1898" t="str">
        <f t="shared" si="439"/>
        <v>No</v>
      </c>
      <c r="AA1898" t="str">
        <f t="shared" si="440"/>
        <v>No</v>
      </c>
      <c r="AB1898">
        <f t="shared" si="441"/>
        <v>1</v>
      </c>
      <c r="AC1898" t="str">
        <f t="shared" si="442"/>
        <v>No</v>
      </c>
      <c r="AD1898" t="str">
        <f t="shared" si="443"/>
        <v>Normal weight</v>
      </c>
      <c r="AE1898" t="str">
        <f t="shared" si="444"/>
        <v>Normal</v>
      </c>
      <c r="AF1898" t="str">
        <f t="shared" si="445"/>
        <v>14-Dec-2003</v>
      </c>
      <c r="AG1898" s="18">
        <f>VLOOKUP($U1898,$A1897:$Q$2344,13,FALSE)</f>
        <v>23082.959999999999</v>
      </c>
      <c r="AH1898" t="str">
        <f t="shared" si="446"/>
        <v>tier - 2</v>
      </c>
      <c r="AI1898" t="str">
        <f t="shared" si="447"/>
        <v>tier - 2</v>
      </c>
      <c r="AJ1898" t="str">
        <f t="shared" si="448"/>
        <v>R1011</v>
      </c>
      <c r="AK1898">
        <f t="shared" si="449"/>
        <v>19</v>
      </c>
    </row>
    <row r="1899" spans="1:37" ht="15.6" x14ac:dyDescent="0.3">
      <c r="A1899" s="1" t="s">
        <v>470</v>
      </c>
      <c r="B1899" t="s">
        <v>4801</v>
      </c>
      <c r="C1899">
        <v>19.95</v>
      </c>
      <c r="D1899">
        <v>5.13</v>
      </c>
      <c r="E1899" t="s">
        <v>2380</v>
      </c>
      <c r="F1899" t="s">
        <v>2381</v>
      </c>
      <c r="G1899" t="s">
        <v>2380</v>
      </c>
      <c r="H1899">
        <v>2</v>
      </c>
      <c r="I1899" t="s">
        <v>2380</v>
      </c>
      <c r="J1899" t="s">
        <v>8346</v>
      </c>
      <c r="K1899" t="s">
        <v>8350</v>
      </c>
      <c r="L1899" t="s">
        <v>10081</v>
      </c>
      <c r="M1899" s="15">
        <v>23241.47</v>
      </c>
      <c r="N1899" t="s">
        <v>11</v>
      </c>
      <c r="O1899" t="s">
        <v>12</v>
      </c>
      <c r="P1899" t="s">
        <v>170</v>
      </c>
      <c r="Q1899">
        <v>25</v>
      </c>
      <c r="U1899" s="1" t="s">
        <v>470</v>
      </c>
      <c r="V1899" t="str">
        <f t="shared" si="435"/>
        <v>Turner</v>
      </c>
      <c r="W1899">
        <f t="shared" si="436"/>
        <v>19.95</v>
      </c>
      <c r="X1899">
        <f t="shared" si="437"/>
        <v>5.13</v>
      </c>
      <c r="Y1899" t="str">
        <f t="shared" si="438"/>
        <v>No</v>
      </c>
      <c r="Z1899" t="str">
        <f t="shared" si="439"/>
        <v>Yes</v>
      </c>
      <c r="AA1899" t="str">
        <f t="shared" si="440"/>
        <v>No</v>
      </c>
      <c r="AB1899">
        <f t="shared" si="441"/>
        <v>2</v>
      </c>
      <c r="AC1899" t="str">
        <f t="shared" si="442"/>
        <v>No</v>
      </c>
      <c r="AD1899" t="str">
        <f t="shared" si="443"/>
        <v>Normal weight</v>
      </c>
      <c r="AE1899" t="str">
        <f t="shared" si="444"/>
        <v>Normal</v>
      </c>
      <c r="AF1899" t="str">
        <f t="shared" si="445"/>
        <v>7-Aug-1997</v>
      </c>
      <c r="AG1899" s="18">
        <f>VLOOKUP($U1899,$A1898:$Q$2344,13,FALSE)</f>
        <v>23241.47</v>
      </c>
      <c r="AH1899" t="str">
        <f t="shared" si="446"/>
        <v>tier - 2</v>
      </c>
      <c r="AI1899" t="str">
        <f t="shared" si="447"/>
        <v>tier - 3</v>
      </c>
      <c r="AJ1899" t="str">
        <f t="shared" si="448"/>
        <v>R1018</v>
      </c>
      <c r="AK1899">
        <f t="shared" si="449"/>
        <v>25</v>
      </c>
    </row>
    <row r="1900" spans="1:37" ht="15.6" x14ac:dyDescent="0.3">
      <c r="A1900" s="1" t="s">
        <v>469</v>
      </c>
      <c r="B1900" t="s">
        <v>4832</v>
      </c>
      <c r="C1900">
        <v>21.24</v>
      </c>
      <c r="D1900">
        <v>4.49</v>
      </c>
      <c r="E1900" t="s">
        <v>2380</v>
      </c>
      <c r="F1900" t="s">
        <v>2380</v>
      </c>
      <c r="G1900" t="s">
        <v>2380</v>
      </c>
      <c r="H1900">
        <v>0</v>
      </c>
      <c r="I1900" t="s">
        <v>2380</v>
      </c>
      <c r="J1900" t="s">
        <v>8346</v>
      </c>
      <c r="K1900" t="s">
        <v>8350</v>
      </c>
      <c r="L1900" t="s">
        <v>10082</v>
      </c>
      <c r="M1900" s="15">
        <v>23244.79</v>
      </c>
      <c r="N1900" t="s">
        <v>11</v>
      </c>
      <c r="O1900" t="s">
        <v>12</v>
      </c>
      <c r="P1900" t="s">
        <v>13</v>
      </c>
      <c r="Q1900">
        <v>53</v>
      </c>
      <c r="U1900" s="1" t="s">
        <v>469</v>
      </c>
      <c r="V1900" t="str">
        <f t="shared" si="435"/>
        <v>Benestad</v>
      </c>
      <c r="W1900">
        <f t="shared" si="436"/>
        <v>21.24</v>
      </c>
      <c r="X1900">
        <f t="shared" si="437"/>
        <v>4.49</v>
      </c>
      <c r="Y1900" t="str">
        <f t="shared" si="438"/>
        <v>No</v>
      </c>
      <c r="Z1900" t="str">
        <f t="shared" si="439"/>
        <v>No</v>
      </c>
      <c r="AA1900" t="str">
        <f t="shared" si="440"/>
        <v>No</v>
      </c>
      <c r="AB1900">
        <f t="shared" si="441"/>
        <v>0</v>
      </c>
      <c r="AC1900" t="str">
        <f t="shared" si="442"/>
        <v>No</v>
      </c>
      <c r="AD1900" t="str">
        <f t="shared" si="443"/>
        <v>Normal weight</v>
      </c>
      <c r="AE1900" t="str">
        <f t="shared" si="444"/>
        <v>Normal</v>
      </c>
      <c r="AF1900" t="str">
        <f t="shared" si="445"/>
        <v>14-Nov-1969</v>
      </c>
      <c r="AG1900" s="18">
        <f>VLOOKUP($U1900,$A1899:$Q$2344,13,FALSE)</f>
        <v>23244.79</v>
      </c>
      <c r="AH1900" t="str">
        <f t="shared" si="446"/>
        <v>tier - 2</v>
      </c>
      <c r="AI1900" t="str">
        <f t="shared" si="447"/>
        <v>tier - 3</v>
      </c>
      <c r="AJ1900" t="str">
        <f t="shared" si="448"/>
        <v>R1013</v>
      </c>
      <c r="AK1900">
        <f t="shared" si="449"/>
        <v>53</v>
      </c>
    </row>
    <row r="1901" spans="1:37" ht="15.6" x14ac:dyDescent="0.3">
      <c r="A1901" s="1" t="s">
        <v>468</v>
      </c>
      <c r="B1901" t="s">
        <v>6361</v>
      </c>
      <c r="C1901">
        <v>44.22</v>
      </c>
      <c r="D1901">
        <v>6.35</v>
      </c>
      <c r="E1901" t="s">
        <v>2380</v>
      </c>
      <c r="F1901" t="s">
        <v>2380</v>
      </c>
      <c r="G1901" t="s">
        <v>2380</v>
      </c>
      <c r="H1901">
        <v>0</v>
      </c>
      <c r="I1901" t="s">
        <v>2380</v>
      </c>
      <c r="J1901" t="s">
        <v>8344</v>
      </c>
      <c r="K1901" t="s">
        <v>8349</v>
      </c>
      <c r="L1901" t="s">
        <v>10083</v>
      </c>
      <c r="M1901" s="15">
        <v>23288.93</v>
      </c>
      <c r="N1901" t="s">
        <v>11</v>
      </c>
      <c r="O1901" t="s">
        <v>12</v>
      </c>
      <c r="P1901" t="s">
        <v>247</v>
      </c>
      <c r="Q1901">
        <v>28</v>
      </c>
      <c r="U1901" s="1" t="s">
        <v>468</v>
      </c>
      <c r="V1901" t="str">
        <f t="shared" si="435"/>
        <v>Gonzales</v>
      </c>
      <c r="W1901">
        <f t="shared" si="436"/>
        <v>44.22</v>
      </c>
      <c r="X1901">
        <f t="shared" si="437"/>
        <v>6.35</v>
      </c>
      <c r="Y1901" t="str">
        <f t="shared" si="438"/>
        <v>No</v>
      </c>
      <c r="Z1901" t="str">
        <f t="shared" si="439"/>
        <v>No</v>
      </c>
      <c r="AA1901" t="str">
        <f t="shared" si="440"/>
        <v>No</v>
      </c>
      <c r="AB1901">
        <f t="shared" si="441"/>
        <v>0</v>
      </c>
      <c r="AC1901" t="str">
        <f t="shared" si="442"/>
        <v>No</v>
      </c>
      <c r="AD1901" t="str">
        <f t="shared" si="443"/>
        <v>Obesity</v>
      </c>
      <c r="AE1901" t="str">
        <f t="shared" si="444"/>
        <v>Prediabetes</v>
      </c>
      <c r="AF1901" t="str">
        <f t="shared" si="445"/>
        <v>3-Oct-1994</v>
      </c>
      <c r="AG1901" s="18">
        <f>VLOOKUP($U1901,$A1900:$Q$2344,13,FALSE)</f>
        <v>23288.93</v>
      </c>
      <c r="AH1901" t="str">
        <f t="shared" si="446"/>
        <v>tier - 2</v>
      </c>
      <c r="AI1901" t="str">
        <f t="shared" si="447"/>
        <v>tier - 3</v>
      </c>
      <c r="AJ1901" t="str">
        <f t="shared" si="448"/>
        <v>R1024</v>
      </c>
      <c r="AK1901">
        <f t="shared" si="449"/>
        <v>28</v>
      </c>
    </row>
    <row r="1902" spans="1:37" ht="15.6" x14ac:dyDescent="0.3">
      <c r="A1902" s="1" t="s">
        <v>467</v>
      </c>
      <c r="B1902" t="s">
        <v>6277</v>
      </c>
      <c r="C1902">
        <v>41.1</v>
      </c>
      <c r="D1902">
        <v>5.79</v>
      </c>
      <c r="E1902" t="s">
        <v>2380</v>
      </c>
      <c r="F1902" t="s">
        <v>2380</v>
      </c>
      <c r="G1902" t="s">
        <v>2380</v>
      </c>
      <c r="H1902">
        <v>0</v>
      </c>
      <c r="I1902" t="s">
        <v>2380</v>
      </c>
      <c r="J1902" t="s">
        <v>8344</v>
      </c>
      <c r="K1902" t="s">
        <v>8349</v>
      </c>
      <c r="L1902" t="s">
        <v>10084</v>
      </c>
      <c r="M1902" s="15">
        <v>23306.55</v>
      </c>
      <c r="N1902" t="s">
        <v>11</v>
      </c>
      <c r="O1902" t="s">
        <v>11</v>
      </c>
      <c r="P1902" t="s">
        <v>42</v>
      </c>
      <c r="Q1902">
        <v>49</v>
      </c>
      <c r="U1902" s="1" t="s">
        <v>467</v>
      </c>
      <c r="V1902" t="str">
        <f t="shared" si="435"/>
        <v>Newman</v>
      </c>
      <c r="W1902">
        <f t="shared" si="436"/>
        <v>41.1</v>
      </c>
      <c r="X1902">
        <f t="shared" si="437"/>
        <v>5.79</v>
      </c>
      <c r="Y1902" t="str">
        <f t="shared" si="438"/>
        <v>No</v>
      </c>
      <c r="Z1902" t="str">
        <f t="shared" si="439"/>
        <v>No</v>
      </c>
      <c r="AA1902" t="str">
        <f t="shared" si="440"/>
        <v>No</v>
      </c>
      <c r="AB1902">
        <f t="shared" si="441"/>
        <v>0</v>
      </c>
      <c r="AC1902" t="str">
        <f t="shared" si="442"/>
        <v>No</v>
      </c>
      <c r="AD1902" t="str">
        <f t="shared" si="443"/>
        <v>Obesity</v>
      </c>
      <c r="AE1902" t="str">
        <f t="shared" si="444"/>
        <v>Prediabetes</v>
      </c>
      <c r="AF1902" t="str">
        <f t="shared" si="445"/>
        <v>22-Oct-1973</v>
      </c>
      <c r="AG1902" s="18">
        <f>VLOOKUP($U1902,$A1901:$Q$2344,13,FALSE)</f>
        <v>23306.55</v>
      </c>
      <c r="AH1902" t="str">
        <f t="shared" si="446"/>
        <v>tier - 2</v>
      </c>
      <c r="AI1902" t="str">
        <f t="shared" si="447"/>
        <v>tier - 2</v>
      </c>
      <c r="AJ1902" t="str">
        <f t="shared" si="448"/>
        <v>R1011</v>
      </c>
      <c r="AK1902">
        <f t="shared" si="449"/>
        <v>49</v>
      </c>
    </row>
    <row r="1903" spans="1:37" ht="15.6" x14ac:dyDescent="0.3">
      <c r="A1903" s="1" t="s">
        <v>466</v>
      </c>
      <c r="B1903" t="s">
        <v>6362</v>
      </c>
      <c r="C1903">
        <v>34.200000000000003</v>
      </c>
      <c r="D1903">
        <v>4.78</v>
      </c>
      <c r="E1903" t="s">
        <v>2381</v>
      </c>
      <c r="F1903" t="s">
        <v>2380</v>
      </c>
      <c r="G1903" t="s">
        <v>2380</v>
      </c>
      <c r="H1903">
        <v>0</v>
      </c>
      <c r="I1903" t="s">
        <v>2380</v>
      </c>
      <c r="J1903" t="s">
        <v>8344</v>
      </c>
      <c r="K1903" t="s">
        <v>8350</v>
      </c>
      <c r="L1903" t="s">
        <v>10085</v>
      </c>
      <c r="M1903" s="15">
        <v>23401.31</v>
      </c>
      <c r="N1903" t="s">
        <v>11</v>
      </c>
      <c r="O1903" t="s">
        <v>12</v>
      </c>
      <c r="P1903" t="s">
        <v>247</v>
      </c>
      <c r="Q1903">
        <v>47</v>
      </c>
      <c r="U1903" s="1" t="s">
        <v>466</v>
      </c>
      <c r="V1903" t="str">
        <f t="shared" si="435"/>
        <v>Sayre</v>
      </c>
      <c r="W1903">
        <f t="shared" si="436"/>
        <v>34.200000000000003</v>
      </c>
      <c r="X1903">
        <f t="shared" si="437"/>
        <v>4.78</v>
      </c>
      <c r="Y1903" t="str">
        <f t="shared" si="438"/>
        <v>Yes</v>
      </c>
      <c r="Z1903" t="str">
        <f t="shared" si="439"/>
        <v>No</v>
      </c>
      <c r="AA1903" t="str">
        <f t="shared" si="440"/>
        <v>No</v>
      </c>
      <c r="AB1903">
        <f t="shared" si="441"/>
        <v>0</v>
      </c>
      <c r="AC1903" t="str">
        <f t="shared" si="442"/>
        <v>No</v>
      </c>
      <c r="AD1903" t="str">
        <f t="shared" si="443"/>
        <v>Obesity</v>
      </c>
      <c r="AE1903" t="str">
        <f t="shared" si="444"/>
        <v>Normal</v>
      </c>
      <c r="AF1903" t="str">
        <f t="shared" si="445"/>
        <v>13-Nov-1975</v>
      </c>
      <c r="AG1903" s="18">
        <f>VLOOKUP($U1903,$A1902:$Q$2344,13,FALSE)</f>
        <v>23401.31</v>
      </c>
      <c r="AH1903" t="str">
        <f t="shared" si="446"/>
        <v>tier - 2</v>
      </c>
      <c r="AI1903" t="str">
        <f t="shared" si="447"/>
        <v>tier - 3</v>
      </c>
      <c r="AJ1903" t="str">
        <f t="shared" si="448"/>
        <v>R1024</v>
      </c>
      <c r="AK1903">
        <f t="shared" si="449"/>
        <v>47</v>
      </c>
    </row>
    <row r="1904" spans="1:37" ht="15.6" x14ac:dyDescent="0.3">
      <c r="A1904" s="1" t="s">
        <v>465</v>
      </c>
      <c r="B1904" t="s">
        <v>6363</v>
      </c>
      <c r="C1904">
        <v>29.92</v>
      </c>
      <c r="D1904">
        <v>6.02</v>
      </c>
      <c r="E1904" t="s">
        <v>2381</v>
      </c>
      <c r="F1904" t="s">
        <v>2380</v>
      </c>
      <c r="G1904" t="s">
        <v>2380</v>
      </c>
      <c r="H1904">
        <v>0</v>
      </c>
      <c r="I1904" t="s">
        <v>2380</v>
      </c>
      <c r="J1904" t="s">
        <v>8344</v>
      </c>
      <c r="K1904" t="s">
        <v>8349</v>
      </c>
      <c r="L1904" t="s">
        <v>10086</v>
      </c>
      <c r="M1904" s="15">
        <v>23563.02</v>
      </c>
      <c r="N1904" t="s">
        <v>11</v>
      </c>
      <c r="O1904" t="s">
        <v>11</v>
      </c>
      <c r="P1904" t="s">
        <v>13</v>
      </c>
      <c r="Q1904">
        <v>39</v>
      </c>
      <c r="U1904" s="1" t="s">
        <v>465</v>
      </c>
      <c r="V1904" t="str">
        <f t="shared" si="435"/>
        <v>Panke</v>
      </c>
      <c r="W1904">
        <f t="shared" si="436"/>
        <v>29.92</v>
      </c>
      <c r="X1904">
        <f t="shared" si="437"/>
        <v>6.02</v>
      </c>
      <c r="Y1904" t="str">
        <f t="shared" si="438"/>
        <v>Yes</v>
      </c>
      <c r="Z1904" t="str">
        <f t="shared" si="439"/>
        <v>No</v>
      </c>
      <c r="AA1904" t="str">
        <f t="shared" si="440"/>
        <v>No</v>
      </c>
      <c r="AB1904">
        <f t="shared" si="441"/>
        <v>0</v>
      </c>
      <c r="AC1904" t="str">
        <f t="shared" si="442"/>
        <v>No</v>
      </c>
      <c r="AD1904" t="str">
        <f t="shared" si="443"/>
        <v>Obesity</v>
      </c>
      <c r="AE1904" t="str">
        <f t="shared" si="444"/>
        <v>Prediabetes</v>
      </c>
      <c r="AF1904" t="str">
        <f t="shared" si="445"/>
        <v>26-Aug-1983</v>
      </c>
      <c r="AG1904" s="18">
        <f>VLOOKUP($U1904,$A1903:$Q$2344,13,FALSE)</f>
        <v>23563.02</v>
      </c>
      <c r="AH1904" t="str">
        <f t="shared" si="446"/>
        <v>tier - 2</v>
      </c>
      <c r="AI1904" t="str">
        <f t="shared" si="447"/>
        <v>tier - 2</v>
      </c>
      <c r="AJ1904" t="str">
        <f t="shared" si="448"/>
        <v>R1013</v>
      </c>
      <c r="AK1904">
        <f t="shared" si="449"/>
        <v>39</v>
      </c>
    </row>
    <row r="1905" spans="1:37" ht="15.6" x14ac:dyDescent="0.3">
      <c r="A1905" s="1" t="s">
        <v>464</v>
      </c>
      <c r="B1905" t="s">
        <v>6364</v>
      </c>
      <c r="C1905">
        <v>28.93</v>
      </c>
      <c r="D1905">
        <v>4.4400000000000004</v>
      </c>
      <c r="E1905" t="s">
        <v>2380</v>
      </c>
      <c r="F1905" t="s">
        <v>2380</v>
      </c>
      <c r="G1905" t="s">
        <v>2380</v>
      </c>
      <c r="H1905">
        <v>0</v>
      </c>
      <c r="I1905" t="s">
        <v>2380</v>
      </c>
      <c r="J1905" t="s">
        <v>8345</v>
      </c>
      <c r="K1905" t="s">
        <v>8350</v>
      </c>
      <c r="L1905" t="s">
        <v>10087</v>
      </c>
      <c r="M1905" s="15">
        <v>23568.27</v>
      </c>
      <c r="N1905" t="s">
        <v>11</v>
      </c>
      <c r="O1905" t="s">
        <v>11</v>
      </c>
      <c r="P1905" t="s">
        <v>42</v>
      </c>
      <c r="Q1905">
        <v>49</v>
      </c>
      <c r="U1905" s="1" t="s">
        <v>464</v>
      </c>
      <c r="V1905" t="str">
        <f t="shared" si="435"/>
        <v>Brennan</v>
      </c>
      <c r="W1905">
        <f t="shared" si="436"/>
        <v>28.93</v>
      </c>
      <c r="X1905">
        <f t="shared" si="437"/>
        <v>4.4400000000000004</v>
      </c>
      <c r="Y1905" t="str">
        <f t="shared" si="438"/>
        <v>No</v>
      </c>
      <c r="Z1905" t="str">
        <f t="shared" si="439"/>
        <v>No</v>
      </c>
      <c r="AA1905" t="str">
        <f t="shared" si="440"/>
        <v>No</v>
      </c>
      <c r="AB1905">
        <f t="shared" si="441"/>
        <v>0</v>
      </c>
      <c r="AC1905" t="str">
        <f t="shared" si="442"/>
        <v>No</v>
      </c>
      <c r="AD1905" t="str">
        <f t="shared" si="443"/>
        <v>Over weight</v>
      </c>
      <c r="AE1905" t="str">
        <f t="shared" si="444"/>
        <v>Normal</v>
      </c>
      <c r="AF1905" t="str">
        <f t="shared" si="445"/>
        <v>2-Jun-1974</v>
      </c>
      <c r="AG1905" s="18">
        <f>VLOOKUP($U1905,$A1904:$Q$2344,13,FALSE)</f>
        <v>23568.27</v>
      </c>
      <c r="AH1905" t="str">
        <f t="shared" si="446"/>
        <v>tier - 2</v>
      </c>
      <c r="AI1905" t="str">
        <f t="shared" si="447"/>
        <v>tier - 2</v>
      </c>
      <c r="AJ1905" t="str">
        <f t="shared" si="448"/>
        <v>R1011</v>
      </c>
      <c r="AK1905">
        <f t="shared" si="449"/>
        <v>49</v>
      </c>
    </row>
    <row r="1906" spans="1:37" ht="15.6" x14ac:dyDescent="0.3">
      <c r="A1906" s="1" t="s">
        <v>463</v>
      </c>
      <c r="B1906" t="s">
        <v>6365</v>
      </c>
      <c r="C1906">
        <v>31.254999999999999</v>
      </c>
      <c r="D1906">
        <v>5.84</v>
      </c>
      <c r="E1906" t="s">
        <v>2381</v>
      </c>
      <c r="F1906" t="s">
        <v>2380</v>
      </c>
      <c r="G1906" t="s">
        <v>2380</v>
      </c>
      <c r="H1906">
        <v>1</v>
      </c>
      <c r="I1906" t="s">
        <v>2380</v>
      </c>
      <c r="J1906" t="s">
        <v>8344</v>
      </c>
      <c r="K1906" t="s">
        <v>8349</v>
      </c>
      <c r="L1906" t="s">
        <v>10088</v>
      </c>
      <c r="M1906" s="15">
        <v>23807.24</v>
      </c>
      <c r="N1906" t="s">
        <v>11</v>
      </c>
      <c r="O1906" t="s">
        <v>12</v>
      </c>
      <c r="P1906" t="s">
        <v>23</v>
      </c>
      <c r="Q1906">
        <v>49</v>
      </c>
      <c r="U1906" s="1" t="s">
        <v>463</v>
      </c>
      <c r="V1906" t="str">
        <f t="shared" si="435"/>
        <v>Ngo</v>
      </c>
      <c r="W1906">
        <f t="shared" si="436"/>
        <v>31.254999999999999</v>
      </c>
      <c r="X1906">
        <f t="shared" si="437"/>
        <v>5.84</v>
      </c>
      <c r="Y1906" t="str">
        <f t="shared" si="438"/>
        <v>Yes</v>
      </c>
      <c r="Z1906" t="str">
        <f t="shared" si="439"/>
        <v>No</v>
      </c>
      <c r="AA1906" t="str">
        <f t="shared" si="440"/>
        <v>No</v>
      </c>
      <c r="AB1906">
        <f t="shared" si="441"/>
        <v>1</v>
      </c>
      <c r="AC1906" t="str">
        <f t="shared" si="442"/>
        <v>No</v>
      </c>
      <c r="AD1906" t="str">
        <f t="shared" si="443"/>
        <v>Obesity</v>
      </c>
      <c r="AE1906" t="str">
        <f t="shared" si="444"/>
        <v>Prediabetes</v>
      </c>
      <c r="AF1906" t="str">
        <f t="shared" si="445"/>
        <v>27-Jun-1973</v>
      </c>
      <c r="AG1906" s="18">
        <f>VLOOKUP($U1906,$A1905:$Q$2344,13,FALSE)</f>
        <v>23807.24</v>
      </c>
      <c r="AH1906" t="str">
        <f t="shared" si="446"/>
        <v>tier - 2</v>
      </c>
      <c r="AI1906" t="str">
        <f t="shared" si="447"/>
        <v>tier - 3</v>
      </c>
      <c r="AJ1906" t="str">
        <f t="shared" si="448"/>
        <v>R1012</v>
      </c>
      <c r="AK1906">
        <f t="shared" si="449"/>
        <v>49</v>
      </c>
    </row>
    <row r="1907" spans="1:37" ht="15.6" x14ac:dyDescent="0.3">
      <c r="A1907" s="1" t="s">
        <v>462</v>
      </c>
      <c r="B1907" t="s">
        <v>6366</v>
      </c>
      <c r="C1907">
        <v>29.83</v>
      </c>
      <c r="D1907">
        <v>5.39</v>
      </c>
      <c r="E1907" t="s">
        <v>2380</v>
      </c>
      <c r="F1907" t="s">
        <v>2380</v>
      </c>
      <c r="G1907" t="s">
        <v>2380</v>
      </c>
      <c r="H1907">
        <v>0</v>
      </c>
      <c r="I1907" t="s">
        <v>2380</v>
      </c>
      <c r="J1907" t="s">
        <v>8345</v>
      </c>
      <c r="K1907" t="s">
        <v>8350</v>
      </c>
      <c r="L1907" t="s">
        <v>10089</v>
      </c>
      <c r="M1907" s="15">
        <v>23887.66</v>
      </c>
      <c r="N1907" t="s">
        <v>11</v>
      </c>
      <c r="O1907" t="s">
        <v>12</v>
      </c>
      <c r="P1907" t="s">
        <v>23</v>
      </c>
      <c r="Q1907">
        <v>52</v>
      </c>
      <c r="U1907" s="1" t="s">
        <v>462</v>
      </c>
      <c r="V1907" t="str">
        <f t="shared" si="435"/>
        <v>Guerdan</v>
      </c>
      <c r="W1907">
        <f t="shared" si="436"/>
        <v>29.83</v>
      </c>
      <c r="X1907">
        <f t="shared" si="437"/>
        <v>5.39</v>
      </c>
      <c r="Y1907" t="str">
        <f t="shared" si="438"/>
        <v>No</v>
      </c>
      <c r="Z1907" t="str">
        <f t="shared" si="439"/>
        <v>No</v>
      </c>
      <c r="AA1907" t="str">
        <f t="shared" si="440"/>
        <v>No</v>
      </c>
      <c r="AB1907">
        <f t="shared" si="441"/>
        <v>0</v>
      </c>
      <c r="AC1907" t="str">
        <f t="shared" si="442"/>
        <v>No</v>
      </c>
      <c r="AD1907" t="str">
        <f t="shared" si="443"/>
        <v>Over weight</v>
      </c>
      <c r="AE1907" t="str">
        <f t="shared" si="444"/>
        <v>Normal</v>
      </c>
      <c r="AF1907" t="str">
        <f t="shared" si="445"/>
        <v>8-Aug-1970</v>
      </c>
      <c r="AG1907" s="18">
        <f>VLOOKUP($U1907,$A1906:$Q$2344,13,FALSE)</f>
        <v>23887.66</v>
      </c>
      <c r="AH1907" t="str">
        <f t="shared" si="446"/>
        <v>tier - 2</v>
      </c>
      <c r="AI1907" t="str">
        <f t="shared" si="447"/>
        <v>tier - 3</v>
      </c>
      <c r="AJ1907" t="str">
        <f t="shared" si="448"/>
        <v>R1012</v>
      </c>
      <c r="AK1907">
        <f t="shared" si="449"/>
        <v>52</v>
      </c>
    </row>
    <row r="1908" spans="1:37" ht="15.6" x14ac:dyDescent="0.3">
      <c r="A1908" s="1" t="s">
        <v>461</v>
      </c>
      <c r="B1908" t="s">
        <v>5027</v>
      </c>
      <c r="C1908">
        <v>29.59</v>
      </c>
      <c r="D1908">
        <v>6.16</v>
      </c>
      <c r="E1908" t="s">
        <v>2380</v>
      </c>
      <c r="F1908" t="s">
        <v>2380</v>
      </c>
      <c r="G1908" t="s">
        <v>2381</v>
      </c>
      <c r="H1908">
        <v>1</v>
      </c>
      <c r="I1908" t="s">
        <v>2380</v>
      </c>
      <c r="J1908" t="s">
        <v>8345</v>
      </c>
      <c r="K1908" t="s">
        <v>8349</v>
      </c>
      <c r="L1908" t="s">
        <v>10090</v>
      </c>
      <c r="M1908" s="15">
        <v>23967.38</v>
      </c>
      <c r="N1908" t="s">
        <v>11</v>
      </c>
      <c r="O1908" t="s">
        <v>11</v>
      </c>
      <c r="P1908" t="s">
        <v>23</v>
      </c>
      <c r="Q1908">
        <v>51</v>
      </c>
      <c r="U1908" s="1" t="s">
        <v>461</v>
      </c>
      <c r="V1908" t="str">
        <f t="shared" si="435"/>
        <v>Shaw</v>
      </c>
      <c r="W1908">
        <f t="shared" si="436"/>
        <v>29.59</v>
      </c>
      <c r="X1908">
        <f t="shared" si="437"/>
        <v>6.16</v>
      </c>
      <c r="Y1908" t="str">
        <f t="shared" si="438"/>
        <v>No</v>
      </c>
      <c r="Z1908" t="str">
        <f t="shared" si="439"/>
        <v>No</v>
      </c>
      <c r="AA1908" t="str">
        <f t="shared" si="440"/>
        <v>Yes</v>
      </c>
      <c r="AB1908">
        <f t="shared" si="441"/>
        <v>1</v>
      </c>
      <c r="AC1908" t="str">
        <f t="shared" si="442"/>
        <v>No</v>
      </c>
      <c r="AD1908" t="str">
        <f t="shared" si="443"/>
        <v>Over weight</v>
      </c>
      <c r="AE1908" t="str">
        <f t="shared" si="444"/>
        <v>Prediabetes</v>
      </c>
      <c r="AF1908" t="str">
        <f t="shared" si="445"/>
        <v>10-Jul-1971</v>
      </c>
      <c r="AG1908" s="18">
        <f>VLOOKUP($U1908,$A1907:$Q$2344,13,FALSE)</f>
        <v>23967.38</v>
      </c>
      <c r="AH1908" t="str">
        <f t="shared" si="446"/>
        <v>tier - 2</v>
      </c>
      <c r="AI1908" t="str">
        <f t="shared" si="447"/>
        <v>tier - 2</v>
      </c>
      <c r="AJ1908" t="str">
        <f t="shared" si="448"/>
        <v>R1012</v>
      </c>
      <c r="AK1908">
        <f t="shared" si="449"/>
        <v>51</v>
      </c>
    </row>
    <row r="1909" spans="1:37" ht="15.6" x14ac:dyDescent="0.3">
      <c r="A1909" s="1" t="s">
        <v>460</v>
      </c>
      <c r="B1909" t="s">
        <v>6367</v>
      </c>
      <c r="C1909">
        <v>31.16</v>
      </c>
      <c r="D1909">
        <v>4.49</v>
      </c>
      <c r="E1909" t="s">
        <v>2380</v>
      </c>
      <c r="F1909" t="s">
        <v>2380</v>
      </c>
      <c r="G1909" t="s">
        <v>2381</v>
      </c>
      <c r="H1909">
        <v>1</v>
      </c>
      <c r="I1909" t="s">
        <v>2380</v>
      </c>
      <c r="J1909" t="s">
        <v>8344</v>
      </c>
      <c r="K1909" t="s">
        <v>8350</v>
      </c>
      <c r="L1909" t="s">
        <v>8482</v>
      </c>
      <c r="M1909" s="15">
        <v>24059.68</v>
      </c>
      <c r="N1909" t="s">
        <v>11</v>
      </c>
      <c r="O1909" t="s">
        <v>11</v>
      </c>
      <c r="P1909" t="s">
        <v>23</v>
      </c>
      <c r="Q1909">
        <v>19</v>
      </c>
      <c r="U1909" s="1" t="s">
        <v>460</v>
      </c>
      <c r="V1909" t="str">
        <f t="shared" si="435"/>
        <v>Mills-Honarvar</v>
      </c>
      <c r="W1909">
        <f t="shared" si="436"/>
        <v>31.16</v>
      </c>
      <c r="X1909">
        <f t="shared" si="437"/>
        <v>4.49</v>
      </c>
      <c r="Y1909" t="str">
        <f t="shared" si="438"/>
        <v>No</v>
      </c>
      <c r="Z1909" t="str">
        <f t="shared" si="439"/>
        <v>No</v>
      </c>
      <c r="AA1909" t="str">
        <f t="shared" si="440"/>
        <v>Yes</v>
      </c>
      <c r="AB1909">
        <f t="shared" si="441"/>
        <v>1</v>
      </c>
      <c r="AC1909" t="str">
        <f t="shared" si="442"/>
        <v>No</v>
      </c>
      <c r="AD1909" t="str">
        <f t="shared" si="443"/>
        <v>Obesity</v>
      </c>
      <c r="AE1909" t="str">
        <f t="shared" si="444"/>
        <v>Normal</v>
      </c>
      <c r="AF1909" t="str">
        <f t="shared" si="445"/>
        <v>30-Dec-2003</v>
      </c>
      <c r="AG1909" s="18">
        <f>VLOOKUP($U1909,$A1908:$Q$2344,13,FALSE)</f>
        <v>24059.68</v>
      </c>
      <c r="AH1909" t="str">
        <f t="shared" si="446"/>
        <v>tier - 2</v>
      </c>
      <c r="AI1909" t="str">
        <f t="shared" si="447"/>
        <v>tier - 2</v>
      </c>
      <c r="AJ1909" t="str">
        <f t="shared" si="448"/>
        <v>R1012</v>
      </c>
      <c r="AK1909">
        <f t="shared" si="449"/>
        <v>19</v>
      </c>
    </row>
    <row r="1910" spans="1:37" ht="15.6" x14ac:dyDescent="0.3">
      <c r="A1910" s="1" t="s">
        <v>459</v>
      </c>
      <c r="B1910" t="s">
        <v>6368</v>
      </c>
      <c r="C1910">
        <v>34.21</v>
      </c>
      <c r="D1910">
        <v>4.4800000000000004</v>
      </c>
      <c r="E1910" t="s">
        <v>2381</v>
      </c>
      <c r="F1910" t="s">
        <v>2380</v>
      </c>
      <c r="G1910" t="s">
        <v>2380</v>
      </c>
      <c r="H1910">
        <v>1</v>
      </c>
      <c r="I1910" t="s">
        <v>2380</v>
      </c>
      <c r="J1910" t="s">
        <v>8344</v>
      </c>
      <c r="K1910" t="s">
        <v>8350</v>
      </c>
      <c r="L1910" t="s">
        <v>10091</v>
      </c>
      <c r="M1910" s="15">
        <v>24106.91</v>
      </c>
      <c r="N1910" t="s">
        <v>11</v>
      </c>
      <c r="O1910" t="s">
        <v>11</v>
      </c>
      <c r="P1910" t="s">
        <v>247</v>
      </c>
      <c r="Q1910">
        <v>49</v>
      </c>
      <c r="U1910" s="1" t="s">
        <v>459</v>
      </c>
      <c r="V1910" t="str">
        <f t="shared" si="435"/>
        <v>Farvard</v>
      </c>
      <c r="W1910">
        <f t="shared" si="436"/>
        <v>34.21</v>
      </c>
      <c r="X1910">
        <f t="shared" si="437"/>
        <v>4.4800000000000004</v>
      </c>
      <c r="Y1910" t="str">
        <f t="shared" si="438"/>
        <v>Yes</v>
      </c>
      <c r="Z1910" t="str">
        <f t="shared" si="439"/>
        <v>No</v>
      </c>
      <c r="AA1910" t="str">
        <f t="shared" si="440"/>
        <v>No</v>
      </c>
      <c r="AB1910">
        <f t="shared" si="441"/>
        <v>1</v>
      </c>
      <c r="AC1910" t="str">
        <f t="shared" si="442"/>
        <v>No</v>
      </c>
      <c r="AD1910" t="str">
        <f t="shared" si="443"/>
        <v>Obesity</v>
      </c>
      <c r="AE1910" t="str">
        <f t="shared" si="444"/>
        <v>Normal</v>
      </c>
      <c r="AF1910" t="str">
        <f t="shared" si="445"/>
        <v>13-Jun-1973</v>
      </c>
      <c r="AG1910" s="18">
        <f>VLOOKUP($U1910,$A1909:$Q$2344,13,FALSE)</f>
        <v>24106.91</v>
      </c>
      <c r="AH1910" t="str">
        <f t="shared" si="446"/>
        <v>tier - 2</v>
      </c>
      <c r="AI1910" t="str">
        <f t="shared" si="447"/>
        <v>tier - 2</v>
      </c>
      <c r="AJ1910" t="str">
        <f t="shared" si="448"/>
        <v>R1024</v>
      </c>
      <c r="AK1910">
        <f t="shared" si="449"/>
        <v>49</v>
      </c>
    </row>
    <row r="1911" spans="1:37" ht="15.6" x14ac:dyDescent="0.3">
      <c r="A1911" s="1" t="s">
        <v>458</v>
      </c>
      <c r="B1911" t="s">
        <v>4723</v>
      </c>
      <c r="C1911">
        <v>34.86</v>
      </c>
      <c r="D1911">
        <v>10.97</v>
      </c>
      <c r="E1911" t="s">
        <v>2380</v>
      </c>
      <c r="F1911" t="s">
        <v>2380</v>
      </c>
      <c r="G1911" t="s">
        <v>2380</v>
      </c>
      <c r="H1911">
        <v>0</v>
      </c>
      <c r="I1911" t="s">
        <v>2380</v>
      </c>
      <c r="J1911" t="s">
        <v>8344</v>
      </c>
      <c r="K1911" t="s">
        <v>8348</v>
      </c>
      <c r="L1911" t="s">
        <v>10092</v>
      </c>
      <c r="M1911" s="15">
        <v>24180.93</v>
      </c>
      <c r="N1911" t="s">
        <v>11</v>
      </c>
      <c r="O1911" t="s">
        <v>16</v>
      </c>
      <c r="P1911" t="s">
        <v>13</v>
      </c>
      <c r="Q1911">
        <v>48</v>
      </c>
      <c r="U1911" s="1" t="s">
        <v>458</v>
      </c>
      <c r="V1911" t="str">
        <f t="shared" si="435"/>
        <v>Kelly</v>
      </c>
      <c r="W1911">
        <f t="shared" si="436"/>
        <v>34.86</v>
      </c>
      <c r="X1911">
        <f t="shared" si="437"/>
        <v>10.97</v>
      </c>
      <c r="Y1911" t="str">
        <f t="shared" si="438"/>
        <v>No</v>
      </c>
      <c r="Z1911" t="str">
        <f t="shared" si="439"/>
        <v>No</v>
      </c>
      <c r="AA1911" t="str">
        <f t="shared" si="440"/>
        <v>No</v>
      </c>
      <c r="AB1911">
        <f t="shared" si="441"/>
        <v>0</v>
      </c>
      <c r="AC1911" t="str">
        <f t="shared" si="442"/>
        <v>No</v>
      </c>
      <c r="AD1911" t="str">
        <f t="shared" si="443"/>
        <v>Obesity</v>
      </c>
      <c r="AE1911" t="str">
        <f t="shared" si="444"/>
        <v>Diabetes</v>
      </c>
      <c r="AF1911" t="str">
        <f t="shared" si="445"/>
        <v>10-Sep-1974</v>
      </c>
      <c r="AG1911" s="18">
        <f>VLOOKUP($U1911,$A1910:$Q$2344,13,FALSE)</f>
        <v>24180.93</v>
      </c>
      <c r="AH1911" t="str">
        <f t="shared" si="446"/>
        <v>tier - 2</v>
      </c>
      <c r="AI1911" t="str">
        <f t="shared" si="447"/>
        <v>tier - 1</v>
      </c>
      <c r="AJ1911" t="str">
        <f t="shared" si="448"/>
        <v>R1013</v>
      </c>
      <c r="AK1911">
        <f t="shared" si="449"/>
        <v>48</v>
      </c>
    </row>
    <row r="1912" spans="1:37" ht="15.6" x14ac:dyDescent="0.3">
      <c r="A1912" s="1" t="s">
        <v>457</v>
      </c>
      <c r="B1912" t="s">
        <v>6369</v>
      </c>
      <c r="C1912">
        <v>34.58</v>
      </c>
      <c r="D1912">
        <v>5.14</v>
      </c>
      <c r="E1912" t="s">
        <v>2380</v>
      </c>
      <c r="F1912" t="s">
        <v>2381</v>
      </c>
      <c r="G1912" t="s">
        <v>2380</v>
      </c>
      <c r="H1912">
        <v>2</v>
      </c>
      <c r="I1912" t="s">
        <v>2380</v>
      </c>
      <c r="J1912" t="s">
        <v>8344</v>
      </c>
      <c r="K1912" t="s">
        <v>8350</v>
      </c>
      <c r="L1912" t="s">
        <v>10093</v>
      </c>
      <c r="M1912" s="15">
        <v>24227.34</v>
      </c>
      <c r="N1912" t="s">
        <v>11</v>
      </c>
      <c r="O1912" t="s">
        <v>16</v>
      </c>
      <c r="P1912" t="s">
        <v>13</v>
      </c>
      <c r="Q1912">
        <v>58</v>
      </c>
      <c r="U1912" s="1" t="s">
        <v>457</v>
      </c>
      <c r="V1912" t="str">
        <f t="shared" si="435"/>
        <v>Skinner</v>
      </c>
      <c r="W1912">
        <f t="shared" si="436"/>
        <v>34.58</v>
      </c>
      <c r="X1912">
        <f t="shared" si="437"/>
        <v>5.14</v>
      </c>
      <c r="Y1912" t="str">
        <f t="shared" si="438"/>
        <v>No</v>
      </c>
      <c r="Z1912" t="str">
        <f t="shared" si="439"/>
        <v>Yes</v>
      </c>
      <c r="AA1912" t="str">
        <f t="shared" si="440"/>
        <v>No</v>
      </c>
      <c r="AB1912">
        <f t="shared" si="441"/>
        <v>2</v>
      </c>
      <c r="AC1912" t="str">
        <f t="shared" si="442"/>
        <v>No</v>
      </c>
      <c r="AD1912" t="str">
        <f t="shared" si="443"/>
        <v>Obesity</v>
      </c>
      <c r="AE1912" t="str">
        <f t="shared" si="444"/>
        <v>Normal</v>
      </c>
      <c r="AF1912" t="str">
        <f t="shared" si="445"/>
        <v>16-Dec-1964</v>
      </c>
      <c r="AG1912" s="18">
        <f>VLOOKUP($U1912,$A1911:$Q$2344,13,FALSE)</f>
        <v>24227.34</v>
      </c>
      <c r="AH1912" t="str">
        <f t="shared" si="446"/>
        <v>tier - 2</v>
      </c>
      <c r="AI1912" t="str">
        <f t="shared" si="447"/>
        <v>tier - 1</v>
      </c>
      <c r="AJ1912" t="str">
        <f t="shared" si="448"/>
        <v>R1013</v>
      </c>
      <c r="AK1912">
        <f t="shared" si="449"/>
        <v>58</v>
      </c>
    </row>
    <row r="1913" spans="1:37" ht="15.6" x14ac:dyDescent="0.3">
      <c r="A1913" s="1" t="s">
        <v>456</v>
      </c>
      <c r="B1913" t="s">
        <v>5114</v>
      </c>
      <c r="C1913">
        <v>17.940000000000001</v>
      </c>
      <c r="D1913">
        <v>5.17</v>
      </c>
      <c r="E1913" t="s">
        <v>2381</v>
      </c>
      <c r="F1913" t="s">
        <v>2380</v>
      </c>
      <c r="G1913" t="s">
        <v>2380</v>
      </c>
      <c r="H1913">
        <v>0</v>
      </c>
      <c r="I1913" t="s">
        <v>2380</v>
      </c>
      <c r="J1913" t="s">
        <v>8347</v>
      </c>
      <c r="K1913" t="s">
        <v>8350</v>
      </c>
      <c r="L1913" t="s">
        <v>10094</v>
      </c>
      <c r="M1913" s="15">
        <v>24294.02</v>
      </c>
      <c r="N1913" t="s">
        <v>11</v>
      </c>
      <c r="O1913" t="s">
        <v>16</v>
      </c>
      <c r="P1913" t="s">
        <v>42</v>
      </c>
      <c r="Q1913">
        <v>18</v>
      </c>
      <c r="U1913" s="1" t="s">
        <v>456</v>
      </c>
      <c r="V1913" t="str">
        <f t="shared" si="435"/>
        <v>Murphy</v>
      </c>
      <c r="W1913">
        <f t="shared" si="436"/>
        <v>17.940000000000001</v>
      </c>
      <c r="X1913">
        <f t="shared" si="437"/>
        <v>5.17</v>
      </c>
      <c r="Y1913" t="str">
        <f t="shared" si="438"/>
        <v>Yes</v>
      </c>
      <c r="Z1913" t="str">
        <f t="shared" si="439"/>
        <v>No</v>
      </c>
      <c r="AA1913" t="str">
        <f t="shared" si="440"/>
        <v>No</v>
      </c>
      <c r="AB1913">
        <f t="shared" si="441"/>
        <v>0</v>
      </c>
      <c r="AC1913" t="str">
        <f t="shared" si="442"/>
        <v>No</v>
      </c>
      <c r="AD1913" t="str">
        <f t="shared" si="443"/>
        <v>Underweight</v>
      </c>
      <c r="AE1913" t="str">
        <f t="shared" si="444"/>
        <v>Normal</v>
      </c>
      <c r="AF1913" t="str">
        <f t="shared" si="445"/>
        <v>3-Aug-2004</v>
      </c>
      <c r="AG1913" s="18">
        <f>VLOOKUP($U1913,$A1912:$Q$2344,13,FALSE)</f>
        <v>24294.02</v>
      </c>
      <c r="AH1913" t="str">
        <f t="shared" si="446"/>
        <v>tier - 2</v>
      </c>
      <c r="AI1913" t="str">
        <f t="shared" si="447"/>
        <v>tier - 1</v>
      </c>
      <c r="AJ1913" t="str">
        <f t="shared" si="448"/>
        <v>R1011</v>
      </c>
      <c r="AK1913">
        <f t="shared" si="449"/>
        <v>18</v>
      </c>
    </row>
    <row r="1914" spans="1:37" ht="15.6" x14ac:dyDescent="0.3">
      <c r="A1914" s="1" t="s">
        <v>455</v>
      </c>
      <c r="B1914" t="s">
        <v>6370</v>
      </c>
      <c r="C1914">
        <v>26.8</v>
      </c>
      <c r="D1914">
        <v>6.18</v>
      </c>
      <c r="E1914" t="s">
        <v>2381</v>
      </c>
      <c r="F1914" t="s">
        <v>2380</v>
      </c>
      <c r="G1914" t="s">
        <v>2381</v>
      </c>
      <c r="H1914">
        <v>1</v>
      </c>
      <c r="I1914" t="s">
        <v>2380</v>
      </c>
      <c r="J1914" t="s">
        <v>8345</v>
      </c>
      <c r="K1914" t="s">
        <v>8349</v>
      </c>
      <c r="L1914" t="s">
        <v>10095</v>
      </c>
      <c r="M1914" s="15">
        <v>24387.74</v>
      </c>
      <c r="N1914" t="s">
        <v>11</v>
      </c>
      <c r="O1914" t="s">
        <v>16</v>
      </c>
      <c r="P1914" t="s">
        <v>42</v>
      </c>
      <c r="Q1914">
        <v>23</v>
      </c>
      <c r="U1914" s="1" t="s">
        <v>455</v>
      </c>
      <c r="V1914" t="str">
        <f t="shared" si="435"/>
        <v>Shue</v>
      </c>
      <c r="W1914">
        <f t="shared" si="436"/>
        <v>26.8</v>
      </c>
      <c r="X1914">
        <f t="shared" si="437"/>
        <v>6.18</v>
      </c>
      <c r="Y1914" t="str">
        <f t="shared" si="438"/>
        <v>Yes</v>
      </c>
      <c r="Z1914" t="str">
        <f t="shared" si="439"/>
        <v>No</v>
      </c>
      <c r="AA1914" t="str">
        <f t="shared" si="440"/>
        <v>Yes</v>
      </c>
      <c r="AB1914">
        <f t="shared" si="441"/>
        <v>1</v>
      </c>
      <c r="AC1914" t="str">
        <f t="shared" si="442"/>
        <v>No</v>
      </c>
      <c r="AD1914" t="str">
        <f t="shared" si="443"/>
        <v>Over weight</v>
      </c>
      <c r="AE1914" t="str">
        <f t="shared" si="444"/>
        <v>Prediabetes</v>
      </c>
      <c r="AF1914" t="str">
        <f t="shared" si="445"/>
        <v>7-Oct-1999</v>
      </c>
      <c r="AG1914" s="18">
        <f>VLOOKUP($U1914,$A1913:$Q$2344,13,FALSE)</f>
        <v>24387.74</v>
      </c>
      <c r="AH1914" t="str">
        <f t="shared" si="446"/>
        <v>tier - 2</v>
      </c>
      <c r="AI1914" t="str">
        <f t="shared" si="447"/>
        <v>tier - 1</v>
      </c>
      <c r="AJ1914" t="str">
        <f t="shared" si="448"/>
        <v>R1011</v>
      </c>
      <c r="AK1914">
        <f t="shared" si="449"/>
        <v>23</v>
      </c>
    </row>
    <row r="1915" spans="1:37" ht="15.6" x14ac:dyDescent="0.3">
      <c r="A1915" s="1" t="s">
        <v>454</v>
      </c>
      <c r="B1915" t="s">
        <v>5299</v>
      </c>
      <c r="C1915">
        <v>17.690000000000001</v>
      </c>
      <c r="D1915">
        <v>9.07</v>
      </c>
      <c r="E1915" t="s">
        <v>2381</v>
      </c>
      <c r="F1915" t="s">
        <v>2380</v>
      </c>
      <c r="G1915" t="s">
        <v>2380</v>
      </c>
      <c r="H1915">
        <v>0</v>
      </c>
      <c r="I1915" t="s">
        <v>2380</v>
      </c>
      <c r="J1915" t="s">
        <v>8347</v>
      </c>
      <c r="K1915" t="s">
        <v>8348</v>
      </c>
      <c r="L1915" t="s">
        <v>10096</v>
      </c>
      <c r="M1915" s="15">
        <v>24393.62</v>
      </c>
      <c r="N1915" t="s">
        <v>11</v>
      </c>
      <c r="O1915" t="s">
        <v>12</v>
      </c>
      <c r="P1915" t="s">
        <v>23</v>
      </c>
      <c r="Q1915">
        <v>52</v>
      </c>
      <c r="U1915" s="1" t="s">
        <v>454</v>
      </c>
      <c r="V1915" t="str">
        <f t="shared" si="435"/>
        <v>Reilly</v>
      </c>
      <c r="W1915">
        <f t="shared" si="436"/>
        <v>17.690000000000001</v>
      </c>
      <c r="X1915">
        <f t="shared" si="437"/>
        <v>9.07</v>
      </c>
      <c r="Y1915" t="str">
        <f t="shared" si="438"/>
        <v>Yes</v>
      </c>
      <c r="Z1915" t="str">
        <f t="shared" si="439"/>
        <v>No</v>
      </c>
      <c r="AA1915" t="str">
        <f t="shared" si="440"/>
        <v>No</v>
      </c>
      <c r="AB1915">
        <f t="shared" si="441"/>
        <v>0</v>
      </c>
      <c r="AC1915" t="str">
        <f t="shared" si="442"/>
        <v>No</v>
      </c>
      <c r="AD1915" t="str">
        <f t="shared" si="443"/>
        <v>Underweight</v>
      </c>
      <c r="AE1915" t="str">
        <f t="shared" si="444"/>
        <v>Diabetes</v>
      </c>
      <c r="AF1915" t="str">
        <f t="shared" si="445"/>
        <v>30-Nov-1970</v>
      </c>
      <c r="AG1915" s="18">
        <f>VLOOKUP($U1915,$A1914:$Q$2344,13,FALSE)</f>
        <v>24393.62</v>
      </c>
      <c r="AH1915" t="str">
        <f t="shared" si="446"/>
        <v>tier - 2</v>
      </c>
      <c r="AI1915" t="str">
        <f t="shared" si="447"/>
        <v>tier - 3</v>
      </c>
      <c r="AJ1915" t="str">
        <f t="shared" si="448"/>
        <v>R1012</v>
      </c>
      <c r="AK1915">
        <f t="shared" si="449"/>
        <v>52</v>
      </c>
    </row>
    <row r="1916" spans="1:37" ht="15.6" x14ac:dyDescent="0.3">
      <c r="A1916" s="1" t="s">
        <v>453</v>
      </c>
      <c r="B1916" t="s">
        <v>6371</v>
      </c>
      <c r="C1916">
        <v>25.77</v>
      </c>
      <c r="D1916">
        <v>4.43</v>
      </c>
      <c r="E1916" t="s">
        <v>2380</v>
      </c>
      <c r="F1916" t="s">
        <v>2380</v>
      </c>
      <c r="G1916" t="s">
        <v>2381</v>
      </c>
      <c r="H1916">
        <v>1</v>
      </c>
      <c r="I1916" t="s">
        <v>2380</v>
      </c>
      <c r="J1916" t="s">
        <v>8345</v>
      </c>
      <c r="K1916" t="s">
        <v>8350</v>
      </c>
      <c r="L1916" t="s">
        <v>10097</v>
      </c>
      <c r="M1916" s="15">
        <v>24476.48</v>
      </c>
      <c r="N1916" t="s">
        <v>11</v>
      </c>
      <c r="O1916" t="s">
        <v>11</v>
      </c>
      <c r="P1916" t="s">
        <v>23</v>
      </c>
      <c r="Q1916">
        <v>54</v>
      </c>
      <c r="U1916" s="1" t="s">
        <v>453</v>
      </c>
      <c r="V1916" t="str">
        <f t="shared" si="435"/>
        <v>Blinn</v>
      </c>
      <c r="W1916">
        <f t="shared" si="436"/>
        <v>25.77</v>
      </c>
      <c r="X1916">
        <f t="shared" si="437"/>
        <v>4.43</v>
      </c>
      <c r="Y1916" t="str">
        <f t="shared" si="438"/>
        <v>No</v>
      </c>
      <c r="Z1916" t="str">
        <f t="shared" si="439"/>
        <v>No</v>
      </c>
      <c r="AA1916" t="str">
        <f t="shared" si="440"/>
        <v>Yes</v>
      </c>
      <c r="AB1916">
        <f t="shared" si="441"/>
        <v>1</v>
      </c>
      <c r="AC1916" t="str">
        <f t="shared" si="442"/>
        <v>No</v>
      </c>
      <c r="AD1916" t="str">
        <f t="shared" si="443"/>
        <v>Over weight</v>
      </c>
      <c r="AE1916" t="str">
        <f t="shared" si="444"/>
        <v>Normal</v>
      </c>
      <c r="AF1916" t="str">
        <f t="shared" si="445"/>
        <v>6-Jul-1968</v>
      </c>
      <c r="AG1916" s="18">
        <f>VLOOKUP($U1916,$A1915:$Q$2344,13,FALSE)</f>
        <v>24476.48</v>
      </c>
      <c r="AH1916" t="str">
        <f t="shared" si="446"/>
        <v>tier - 2</v>
      </c>
      <c r="AI1916" t="str">
        <f t="shared" si="447"/>
        <v>tier - 2</v>
      </c>
      <c r="AJ1916" t="str">
        <f t="shared" si="448"/>
        <v>R1012</v>
      </c>
      <c r="AK1916">
        <f t="shared" si="449"/>
        <v>54</v>
      </c>
    </row>
    <row r="1917" spans="1:37" ht="15.6" x14ac:dyDescent="0.3">
      <c r="A1917" s="1" t="s">
        <v>452</v>
      </c>
      <c r="B1917" t="s">
        <v>6372</v>
      </c>
      <c r="C1917">
        <v>34.46</v>
      </c>
      <c r="D1917">
        <v>4.17</v>
      </c>
      <c r="E1917" t="s">
        <v>2380</v>
      </c>
      <c r="F1917" t="s">
        <v>2381</v>
      </c>
      <c r="G1917" t="s">
        <v>2380</v>
      </c>
      <c r="H1917">
        <v>1</v>
      </c>
      <c r="I1917" t="s">
        <v>2380</v>
      </c>
      <c r="J1917" t="s">
        <v>8344</v>
      </c>
      <c r="K1917" t="s">
        <v>8350</v>
      </c>
      <c r="L1917" t="s">
        <v>10098</v>
      </c>
      <c r="M1917" s="15">
        <v>24513.09</v>
      </c>
      <c r="N1917" t="s">
        <v>11</v>
      </c>
      <c r="O1917" t="s">
        <v>11</v>
      </c>
      <c r="P1917" t="s">
        <v>13</v>
      </c>
      <c r="Q1917">
        <v>61</v>
      </c>
      <c r="U1917" s="1" t="s">
        <v>452</v>
      </c>
      <c r="V1917" t="str">
        <f t="shared" si="435"/>
        <v>Duyn</v>
      </c>
      <c r="W1917">
        <f t="shared" si="436"/>
        <v>34.46</v>
      </c>
      <c r="X1917">
        <f t="shared" si="437"/>
        <v>4.17</v>
      </c>
      <c r="Y1917" t="str">
        <f t="shared" si="438"/>
        <v>No</v>
      </c>
      <c r="Z1917" t="str">
        <f t="shared" si="439"/>
        <v>Yes</v>
      </c>
      <c r="AA1917" t="str">
        <f t="shared" si="440"/>
        <v>No</v>
      </c>
      <c r="AB1917">
        <f t="shared" si="441"/>
        <v>1</v>
      </c>
      <c r="AC1917" t="str">
        <f t="shared" si="442"/>
        <v>No</v>
      </c>
      <c r="AD1917" t="str">
        <f t="shared" si="443"/>
        <v>Obesity</v>
      </c>
      <c r="AE1917" t="str">
        <f t="shared" si="444"/>
        <v>Normal</v>
      </c>
      <c r="AF1917" t="str">
        <f t="shared" si="445"/>
        <v>21-Oct-1961</v>
      </c>
      <c r="AG1917" s="18">
        <f>VLOOKUP($U1917,$A1916:$Q$2344,13,FALSE)</f>
        <v>24513.09</v>
      </c>
      <c r="AH1917" t="str">
        <f t="shared" si="446"/>
        <v>tier - 2</v>
      </c>
      <c r="AI1917" t="str">
        <f t="shared" si="447"/>
        <v>tier - 2</v>
      </c>
      <c r="AJ1917" t="str">
        <f t="shared" si="448"/>
        <v>R1013</v>
      </c>
      <c r="AK1917">
        <f t="shared" si="449"/>
        <v>61</v>
      </c>
    </row>
    <row r="1918" spans="1:37" ht="15.6" x14ac:dyDescent="0.3">
      <c r="A1918" s="1" t="s">
        <v>451</v>
      </c>
      <c r="B1918" t="s">
        <v>6373</v>
      </c>
      <c r="C1918">
        <v>30.875</v>
      </c>
      <c r="D1918">
        <v>4.95</v>
      </c>
      <c r="E1918" t="s">
        <v>2381</v>
      </c>
      <c r="F1918" t="s">
        <v>2380</v>
      </c>
      <c r="G1918" t="s">
        <v>2380</v>
      </c>
      <c r="H1918">
        <v>0</v>
      </c>
      <c r="I1918" t="s">
        <v>2380</v>
      </c>
      <c r="J1918" t="s">
        <v>8344</v>
      </c>
      <c r="K1918" t="s">
        <v>8350</v>
      </c>
      <c r="L1918" t="s">
        <v>9476</v>
      </c>
      <c r="M1918" s="15">
        <v>24520.26</v>
      </c>
      <c r="N1918" t="s">
        <v>11</v>
      </c>
      <c r="O1918" t="s">
        <v>12</v>
      </c>
      <c r="P1918" t="s">
        <v>42</v>
      </c>
      <c r="Q1918">
        <v>50</v>
      </c>
      <c r="U1918" s="1" t="s">
        <v>451</v>
      </c>
      <c r="V1918" t="str">
        <f t="shared" si="435"/>
        <v>Wardian</v>
      </c>
      <c r="W1918">
        <f t="shared" si="436"/>
        <v>30.875</v>
      </c>
      <c r="X1918">
        <f t="shared" si="437"/>
        <v>4.95</v>
      </c>
      <c r="Y1918" t="str">
        <f t="shared" si="438"/>
        <v>Yes</v>
      </c>
      <c r="Z1918" t="str">
        <f t="shared" si="439"/>
        <v>No</v>
      </c>
      <c r="AA1918" t="str">
        <f t="shared" si="440"/>
        <v>No</v>
      </c>
      <c r="AB1918">
        <f t="shared" si="441"/>
        <v>0</v>
      </c>
      <c r="AC1918" t="str">
        <f t="shared" si="442"/>
        <v>No</v>
      </c>
      <c r="AD1918" t="str">
        <f t="shared" si="443"/>
        <v>Obesity</v>
      </c>
      <c r="AE1918" t="str">
        <f t="shared" si="444"/>
        <v>Normal</v>
      </c>
      <c r="AF1918" t="str">
        <f t="shared" si="445"/>
        <v>14-Sep-1972</v>
      </c>
      <c r="AG1918" s="18">
        <f>VLOOKUP($U1918,$A1917:$Q$2344,13,FALSE)</f>
        <v>24520.26</v>
      </c>
      <c r="AH1918" t="str">
        <f t="shared" si="446"/>
        <v>tier - 2</v>
      </c>
      <c r="AI1918" t="str">
        <f t="shared" si="447"/>
        <v>tier - 3</v>
      </c>
      <c r="AJ1918" t="str">
        <f t="shared" si="448"/>
        <v>R1011</v>
      </c>
      <c r="AK1918">
        <f t="shared" si="449"/>
        <v>50</v>
      </c>
    </row>
    <row r="1919" spans="1:37" ht="15.6" x14ac:dyDescent="0.3">
      <c r="A1919" s="1" t="s">
        <v>450</v>
      </c>
      <c r="B1919" t="s">
        <v>6374</v>
      </c>
      <c r="C1919">
        <v>39.49</v>
      </c>
      <c r="D1919">
        <v>5.13</v>
      </c>
      <c r="E1919" t="s">
        <v>2380</v>
      </c>
      <c r="F1919" t="s">
        <v>2380</v>
      </c>
      <c r="G1919" t="s">
        <v>2380</v>
      </c>
      <c r="H1919">
        <v>0</v>
      </c>
      <c r="I1919" t="s">
        <v>2380</v>
      </c>
      <c r="J1919" t="s">
        <v>8344</v>
      </c>
      <c r="K1919" t="s">
        <v>8350</v>
      </c>
      <c r="L1919" t="s">
        <v>10099</v>
      </c>
      <c r="M1919" s="15">
        <v>24535.7</v>
      </c>
      <c r="N1919" t="s">
        <v>11</v>
      </c>
      <c r="O1919" t="s">
        <v>11</v>
      </c>
      <c r="P1919" t="s">
        <v>23</v>
      </c>
      <c r="Q1919">
        <v>47</v>
      </c>
      <c r="U1919" s="1" t="s">
        <v>450</v>
      </c>
      <c r="V1919" t="str">
        <f t="shared" si="435"/>
        <v>Heuninck</v>
      </c>
      <c r="W1919">
        <f t="shared" si="436"/>
        <v>39.49</v>
      </c>
      <c r="X1919">
        <f t="shared" si="437"/>
        <v>5.13</v>
      </c>
      <c r="Y1919" t="str">
        <f t="shared" si="438"/>
        <v>No</v>
      </c>
      <c r="Z1919" t="str">
        <f t="shared" si="439"/>
        <v>No</v>
      </c>
      <c r="AA1919" t="str">
        <f t="shared" si="440"/>
        <v>No</v>
      </c>
      <c r="AB1919">
        <f t="shared" si="441"/>
        <v>0</v>
      </c>
      <c r="AC1919" t="str">
        <f t="shared" si="442"/>
        <v>No</v>
      </c>
      <c r="AD1919" t="str">
        <f t="shared" si="443"/>
        <v>Obesity</v>
      </c>
      <c r="AE1919" t="str">
        <f t="shared" si="444"/>
        <v>Normal</v>
      </c>
      <c r="AF1919" t="str">
        <f t="shared" si="445"/>
        <v>13-Jun-1975</v>
      </c>
      <c r="AG1919" s="18">
        <f>VLOOKUP($U1919,$A1918:$Q$2344,13,FALSE)</f>
        <v>24535.7</v>
      </c>
      <c r="AH1919" t="str">
        <f t="shared" si="446"/>
        <v>tier - 2</v>
      </c>
      <c r="AI1919" t="str">
        <f t="shared" si="447"/>
        <v>tier - 2</v>
      </c>
      <c r="AJ1919" t="str">
        <f t="shared" si="448"/>
        <v>R1012</v>
      </c>
      <c r="AK1919">
        <f t="shared" si="449"/>
        <v>47</v>
      </c>
    </row>
    <row r="1920" spans="1:37" ht="15.6" x14ac:dyDescent="0.3">
      <c r="A1920" s="1" t="s">
        <v>449</v>
      </c>
      <c r="B1920" t="s">
        <v>6375</v>
      </c>
      <c r="C1920">
        <v>28.88</v>
      </c>
      <c r="D1920">
        <v>4.0999999999999996</v>
      </c>
      <c r="E1920" t="s">
        <v>2380</v>
      </c>
      <c r="F1920" t="s">
        <v>2380</v>
      </c>
      <c r="G1920" t="s">
        <v>2380</v>
      </c>
      <c r="H1920">
        <v>0</v>
      </c>
      <c r="I1920" t="s">
        <v>2380</v>
      </c>
      <c r="J1920" t="s">
        <v>8345</v>
      </c>
      <c r="K1920" t="s">
        <v>8350</v>
      </c>
      <c r="L1920" t="s">
        <v>10100</v>
      </c>
      <c r="M1920" s="15">
        <v>24603.05</v>
      </c>
      <c r="N1920" t="s">
        <v>11</v>
      </c>
      <c r="O1920" t="s">
        <v>11</v>
      </c>
      <c r="P1920" t="s">
        <v>42</v>
      </c>
      <c r="Q1920">
        <v>46</v>
      </c>
      <c r="U1920" s="1" t="s">
        <v>449</v>
      </c>
      <c r="V1920" t="str">
        <f t="shared" si="435"/>
        <v>Kipyego</v>
      </c>
      <c r="W1920">
        <f t="shared" si="436"/>
        <v>28.88</v>
      </c>
      <c r="X1920">
        <f t="shared" si="437"/>
        <v>4.0999999999999996</v>
      </c>
      <c r="Y1920" t="str">
        <f t="shared" si="438"/>
        <v>No</v>
      </c>
      <c r="Z1920" t="str">
        <f t="shared" si="439"/>
        <v>No</v>
      </c>
      <c r="AA1920" t="str">
        <f t="shared" si="440"/>
        <v>No</v>
      </c>
      <c r="AB1920">
        <f t="shared" si="441"/>
        <v>0</v>
      </c>
      <c r="AC1920" t="str">
        <f t="shared" si="442"/>
        <v>No</v>
      </c>
      <c r="AD1920" t="str">
        <f t="shared" si="443"/>
        <v>Over weight</v>
      </c>
      <c r="AE1920" t="str">
        <f t="shared" si="444"/>
        <v>Normal</v>
      </c>
      <c r="AF1920" t="str">
        <f t="shared" si="445"/>
        <v>12-Oct-1976</v>
      </c>
      <c r="AG1920" s="18">
        <f>VLOOKUP($U1920,$A1919:$Q$2344,13,FALSE)</f>
        <v>24603.05</v>
      </c>
      <c r="AH1920" t="str">
        <f t="shared" si="446"/>
        <v>tier - 2</v>
      </c>
      <c r="AI1920" t="str">
        <f t="shared" si="447"/>
        <v>tier - 2</v>
      </c>
      <c r="AJ1920" t="str">
        <f t="shared" si="448"/>
        <v>R1011</v>
      </c>
      <c r="AK1920">
        <f t="shared" si="449"/>
        <v>46</v>
      </c>
    </row>
    <row r="1921" spans="1:37" ht="15.6" x14ac:dyDescent="0.3">
      <c r="A1921" s="1" t="s">
        <v>448</v>
      </c>
      <c r="B1921" t="s">
        <v>6376</v>
      </c>
      <c r="C1921">
        <v>20.234999999999999</v>
      </c>
      <c r="D1921">
        <v>5.01</v>
      </c>
      <c r="E1921" t="s">
        <v>2381</v>
      </c>
      <c r="F1921" t="s">
        <v>2380</v>
      </c>
      <c r="G1921" t="s">
        <v>2380</v>
      </c>
      <c r="H1921">
        <v>0</v>
      </c>
      <c r="I1921" t="s">
        <v>2380</v>
      </c>
      <c r="J1921" t="s">
        <v>8346</v>
      </c>
      <c r="K1921" t="s">
        <v>8350</v>
      </c>
      <c r="L1921" t="s">
        <v>10101</v>
      </c>
      <c r="M1921" s="15">
        <v>24667.42</v>
      </c>
      <c r="N1921" t="s">
        <v>11</v>
      </c>
      <c r="O1921" t="s">
        <v>12</v>
      </c>
      <c r="P1921" t="s">
        <v>13</v>
      </c>
      <c r="Q1921">
        <v>52</v>
      </c>
      <c r="U1921" s="1" t="s">
        <v>448</v>
      </c>
      <c r="V1921" t="str">
        <f t="shared" si="435"/>
        <v>Kuehl</v>
      </c>
      <c r="W1921">
        <f t="shared" si="436"/>
        <v>20.234999999999999</v>
      </c>
      <c r="X1921">
        <f t="shared" si="437"/>
        <v>5.01</v>
      </c>
      <c r="Y1921" t="str">
        <f t="shared" si="438"/>
        <v>Yes</v>
      </c>
      <c r="Z1921" t="str">
        <f t="shared" si="439"/>
        <v>No</v>
      </c>
      <c r="AA1921" t="str">
        <f t="shared" si="440"/>
        <v>No</v>
      </c>
      <c r="AB1921">
        <f t="shared" si="441"/>
        <v>0</v>
      </c>
      <c r="AC1921" t="str">
        <f t="shared" si="442"/>
        <v>No</v>
      </c>
      <c r="AD1921" t="str">
        <f t="shared" si="443"/>
        <v>Normal weight</v>
      </c>
      <c r="AE1921" t="str">
        <f t="shared" si="444"/>
        <v>Normal</v>
      </c>
      <c r="AF1921" t="str">
        <f t="shared" si="445"/>
        <v>12-Jun-1970</v>
      </c>
      <c r="AG1921" s="18">
        <f>VLOOKUP($U1921,$A1920:$Q$2344,13,FALSE)</f>
        <v>24667.42</v>
      </c>
      <c r="AH1921" t="str">
        <f t="shared" si="446"/>
        <v>tier - 2</v>
      </c>
      <c r="AI1921" t="str">
        <f t="shared" si="447"/>
        <v>tier - 3</v>
      </c>
      <c r="AJ1921" t="str">
        <f t="shared" si="448"/>
        <v>R1013</v>
      </c>
      <c r="AK1921">
        <f t="shared" si="449"/>
        <v>52</v>
      </c>
    </row>
    <row r="1922" spans="1:37" ht="15.6" x14ac:dyDescent="0.3">
      <c r="A1922" s="1" t="s">
        <v>447</v>
      </c>
      <c r="B1922" t="s">
        <v>6377</v>
      </c>
      <c r="C1922">
        <v>30.67</v>
      </c>
      <c r="D1922">
        <v>5.09</v>
      </c>
      <c r="E1922" t="s">
        <v>2381</v>
      </c>
      <c r="F1922" t="s">
        <v>2380</v>
      </c>
      <c r="G1922" t="s">
        <v>2380</v>
      </c>
      <c r="H1922">
        <v>0</v>
      </c>
      <c r="I1922" t="s">
        <v>2380</v>
      </c>
      <c r="J1922" t="s">
        <v>8344</v>
      </c>
      <c r="K1922" t="s">
        <v>8350</v>
      </c>
      <c r="L1922" t="s">
        <v>10102</v>
      </c>
      <c r="M1922" s="15">
        <v>24671.66</v>
      </c>
      <c r="N1922" t="s">
        <v>11</v>
      </c>
      <c r="O1922" t="s">
        <v>16</v>
      </c>
      <c r="P1922" t="s">
        <v>247</v>
      </c>
      <c r="Q1922">
        <v>26</v>
      </c>
      <c r="U1922" s="1" t="s">
        <v>447</v>
      </c>
      <c r="V1922" t="str">
        <f t="shared" si="435"/>
        <v>Burkholder</v>
      </c>
      <c r="W1922">
        <f t="shared" si="436"/>
        <v>30.67</v>
      </c>
      <c r="X1922">
        <f t="shared" si="437"/>
        <v>5.09</v>
      </c>
      <c r="Y1922" t="str">
        <f t="shared" si="438"/>
        <v>Yes</v>
      </c>
      <c r="Z1922" t="str">
        <f t="shared" si="439"/>
        <v>No</v>
      </c>
      <c r="AA1922" t="str">
        <f t="shared" si="440"/>
        <v>No</v>
      </c>
      <c r="AB1922">
        <f t="shared" si="441"/>
        <v>0</v>
      </c>
      <c r="AC1922" t="str">
        <f t="shared" si="442"/>
        <v>No</v>
      </c>
      <c r="AD1922" t="str">
        <f t="shared" si="443"/>
        <v>Obesity</v>
      </c>
      <c r="AE1922" t="str">
        <f t="shared" si="444"/>
        <v>Normal</v>
      </c>
      <c r="AF1922" t="str">
        <f t="shared" si="445"/>
        <v>28-Aug-1996</v>
      </c>
      <c r="AG1922" s="18">
        <f>VLOOKUP($U1922,$A1921:$Q$2344,13,FALSE)</f>
        <v>24671.66</v>
      </c>
      <c r="AH1922" t="str">
        <f t="shared" si="446"/>
        <v>tier - 2</v>
      </c>
      <c r="AI1922" t="str">
        <f t="shared" si="447"/>
        <v>tier - 1</v>
      </c>
      <c r="AJ1922" t="str">
        <f t="shared" si="448"/>
        <v>R1024</v>
      </c>
      <c r="AK1922">
        <f t="shared" si="449"/>
        <v>26</v>
      </c>
    </row>
    <row r="1923" spans="1:37" ht="15.6" x14ac:dyDescent="0.3">
      <c r="A1923" s="1" t="s">
        <v>446</v>
      </c>
      <c r="B1923" t="s">
        <v>6378</v>
      </c>
      <c r="C1923">
        <v>30.875</v>
      </c>
      <c r="D1923">
        <v>6.49</v>
      </c>
      <c r="E1923" t="s">
        <v>2380</v>
      </c>
      <c r="F1923" t="s">
        <v>2380</v>
      </c>
      <c r="G1923" t="s">
        <v>2380</v>
      </c>
      <c r="H1923">
        <v>0</v>
      </c>
      <c r="I1923" t="s">
        <v>2380</v>
      </c>
      <c r="J1923" t="s">
        <v>8344</v>
      </c>
      <c r="K1923" t="s">
        <v>8348</v>
      </c>
      <c r="L1923" t="s">
        <v>8762</v>
      </c>
      <c r="M1923" s="15">
        <v>24795.040000000001</v>
      </c>
      <c r="N1923" t="s">
        <v>11</v>
      </c>
      <c r="O1923" t="s">
        <v>12</v>
      </c>
      <c r="P1923" t="s">
        <v>42</v>
      </c>
      <c r="Q1923">
        <v>30</v>
      </c>
      <c r="U1923" s="1" t="s">
        <v>446</v>
      </c>
      <c r="V1923" t="str">
        <f t="shared" ref="V1923:V1986" si="450">VLOOKUP($U1923,$A1922:$Q4265,2,FALSE)</f>
        <v>Stadolnik</v>
      </c>
      <c r="W1923">
        <f t="shared" ref="W1923:W1986" si="451">VLOOKUP($U1923,$A1922:$Q4265,3,FALSE)</f>
        <v>30.875</v>
      </c>
      <c r="X1923">
        <f t="shared" ref="X1923:X1986" si="452">VLOOKUP($U1923,$A1922:$Q4265,4,FALSE)</f>
        <v>6.49</v>
      </c>
      <c r="Y1923" t="str">
        <f t="shared" ref="Y1923:Y1986" si="453">VLOOKUP($U1923,$A1922:$Q4265,5,FALSE)</f>
        <v>No</v>
      </c>
      <c r="Z1923" t="str">
        <f t="shared" ref="Z1923:Z1986" si="454">VLOOKUP($U1923,$A1922:$Q4265,6,FALSE)</f>
        <v>No</v>
      </c>
      <c r="AA1923" t="str">
        <f t="shared" ref="AA1923:AA1986" si="455">VLOOKUP($U1923,$A1922:$Q4265,7,FALSE)</f>
        <v>No</v>
      </c>
      <c r="AB1923">
        <f t="shared" ref="AB1923:AB1986" si="456">VLOOKUP($U1923,$A1922:$Q4265,8,FALSE)</f>
        <v>0</v>
      </c>
      <c r="AC1923" t="str">
        <f t="shared" ref="AC1923:AC1986" si="457">VLOOKUP($U1923,$A1922:$Q4265,9,FALSE)</f>
        <v>No</v>
      </c>
      <c r="AD1923" t="str">
        <f t="shared" ref="AD1923:AD1986" si="458">VLOOKUP($U1923,$A1922:$Q4265,10,FALSE)</f>
        <v>Obesity</v>
      </c>
      <c r="AE1923" t="str">
        <f t="shared" ref="AE1923:AE1986" si="459">VLOOKUP($U1923,$A1922:$Q4265,11,FALSE)</f>
        <v>Diabetes</v>
      </c>
      <c r="AF1923" t="str">
        <f t="shared" ref="AF1923:AF1986" si="460">VLOOKUP($U1923,$A1922:$Q4265,12,FALSE)</f>
        <v>11-Oct-1992</v>
      </c>
      <c r="AG1923" s="18">
        <f>VLOOKUP($U1923,$A1922:$Q$2344,13,FALSE)</f>
        <v>24795.040000000001</v>
      </c>
      <c r="AH1923" t="str">
        <f t="shared" ref="AH1923:AH1986" si="461">VLOOKUP($U1923,$A1922:$Q4265,14,FALSE)</f>
        <v>tier - 2</v>
      </c>
      <c r="AI1923" t="str">
        <f t="shared" ref="AI1923:AI1986" si="462">VLOOKUP($U1923,$A1922:$Q4265,15,FALSE)</f>
        <v>tier - 3</v>
      </c>
      <c r="AJ1923" t="str">
        <f t="shared" ref="AJ1923:AJ1986" si="463">VLOOKUP($U1923,$A1922:$Q4265,16,FALSE)</f>
        <v>R1011</v>
      </c>
      <c r="AK1923">
        <f t="shared" ref="AK1923:AK1986" si="464">VLOOKUP($U1923,$A1922:$Q4265,17,FALSE)</f>
        <v>30</v>
      </c>
    </row>
    <row r="1924" spans="1:37" ht="15.6" x14ac:dyDescent="0.3">
      <c r="A1924" s="1" t="s">
        <v>445</v>
      </c>
      <c r="B1924" t="s">
        <v>6379</v>
      </c>
      <c r="C1924">
        <v>23.8</v>
      </c>
      <c r="D1924">
        <v>4.08</v>
      </c>
      <c r="E1924" t="s">
        <v>2380</v>
      </c>
      <c r="F1924" t="s">
        <v>2380</v>
      </c>
      <c r="G1924" t="s">
        <v>2380</v>
      </c>
      <c r="H1924">
        <v>0</v>
      </c>
      <c r="I1924" t="s">
        <v>2380</v>
      </c>
      <c r="J1924" t="s">
        <v>8346</v>
      </c>
      <c r="K1924" t="s">
        <v>8350</v>
      </c>
      <c r="L1924" t="s">
        <v>10103</v>
      </c>
      <c r="M1924" s="15">
        <v>24817.25</v>
      </c>
      <c r="N1924" t="s">
        <v>11</v>
      </c>
      <c r="O1924" t="s">
        <v>11</v>
      </c>
      <c r="P1924" t="s">
        <v>42</v>
      </c>
      <c r="Q1924">
        <v>28</v>
      </c>
      <c r="U1924" s="1" t="s">
        <v>445</v>
      </c>
      <c r="V1924" t="str">
        <f t="shared" si="450"/>
        <v>Shields</v>
      </c>
      <c r="W1924">
        <f t="shared" si="451"/>
        <v>23.8</v>
      </c>
      <c r="X1924">
        <f t="shared" si="452"/>
        <v>4.08</v>
      </c>
      <c r="Y1924" t="str">
        <f t="shared" si="453"/>
        <v>No</v>
      </c>
      <c r="Z1924" t="str">
        <f t="shared" si="454"/>
        <v>No</v>
      </c>
      <c r="AA1924" t="str">
        <f t="shared" si="455"/>
        <v>No</v>
      </c>
      <c r="AB1924">
        <f t="shared" si="456"/>
        <v>0</v>
      </c>
      <c r="AC1924" t="str">
        <f t="shared" si="457"/>
        <v>No</v>
      </c>
      <c r="AD1924" t="str">
        <f t="shared" si="458"/>
        <v>Normal weight</v>
      </c>
      <c r="AE1924" t="str">
        <f t="shared" si="459"/>
        <v>Normal</v>
      </c>
      <c r="AF1924" t="str">
        <f t="shared" si="460"/>
        <v>9-Sep-1994</v>
      </c>
      <c r="AG1924" s="18">
        <f>VLOOKUP($U1924,$A1923:$Q$2344,13,FALSE)</f>
        <v>24817.25</v>
      </c>
      <c r="AH1924" t="str">
        <f t="shared" si="461"/>
        <v>tier - 2</v>
      </c>
      <c r="AI1924" t="str">
        <f t="shared" si="462"/>
        <v>tier - 2</v>
      </c>
      <c r="AJ1924" t="str">
        <f t="shared" si="463"/>
        <v>R1011</v>
      </c>
      <c r="AK1924">
        <f t="shared" si="464"/>
        <v>28</v>
      </c>
    </row>
    <row r="1925" spans="1:37" ht="15.6" x14ac:dyDescent="0.3">
      <c r="A1925" s="1" t="s">
        <v>444</v>
      </c>
      <c r="B1925" t="s">
        <v>6380</v>
      </c>
      <c r="C1925">
        <v>15.37</v>
      </c>
      <c r="D1925">
        <v>8.6300000000000008</v>
      </c>
      <c r="E1925" t="s">
        <v>2381</v>
      </c>
      <c r="F1925" t="s">
        <v>2380</v>
      </c>
      <c r="G1925" t="s">
        <v>2380</v>
      </c>
      <c r="H1925">
        <v>0</v>
      </c>
      <c r="I1925" t="s">
        <v>2380</v>
      </c>
      <c r="J1925" t="s">
        <v>8347</v>
      </c>
      <c r="K1925" t="s">
        <v>8348</v>
      </c>
      <c r="L1925" t="s">
        <v>10104</v>
      </c>
      <c r="M1925" s="15">
        <v>24863.25</v>
      </c>
      <c r="N1925" t="s">
        <v>11</v>
      </c>
      <c r="O1925" t="s">
        <v>12</v>
      </c>
      <c r="P1925" t="s">
        <v>42</v>
      </c>
      <c r="Q1925">
        <v>27</v>
      </c>
      <c r="U1925" s="1" t="s">
        <v>444</v>
      </c>
      <c r="V1925" t="str">
        <f t="shared" si="450"/>
        <v>Margolis</v>
      </c>
      <c r="W1925">
        <f t="shared" si="451"/>
        <v>15.37</v>
      </c>
      <c r="X1925">
        <f t="shared" si="452"/>
        <v>8.6300000000000008</v>
      </c>
      <c r="Y1925" t="str">
        <f t="shared" si="453"/>
        <v>Yes</v>
      </c>
      <c r="Z1925" t="str">
        <f t="shared" si="454"/>
        <v>No</v>
      </c>
      <c r="AA1925" t="str">
        <f t="shared" si="455"/>
        <v>No</v>
      </c>
      <c r="AB1925">
        <f t="shared" si="456"/>
        <v>0</v>
      </c>
      <c r="AC1925" t="str">
        <f t="shared" si="457"/>
        <v>No</v>
      </c>
      <c r="AD1925" t="str">
        <f t="shared" si="458"/>
        <v>Underweight</v>
      </c>
      <c r="AE1925" t="str">
        <f t="shared" si="459"/>
        <v>Diabetes</v>
      </c>
      <c r="AF1925" t="str">
        <f t="shared" si="460"/>
        <v>10-Jun-1995</v>
      </c>
      <c r="AG1925" s="18">
        <f>VLOOKUP($U1925,$A1924:$Q$2344,13,FALSE)</f>
        <v>24863.25</v>
      </c>
      <c r="AH1925" t="str">
        <f t="shared" si="461"/>
        <v>tier - 2</v>
      </c>
      <c r="AI1925" t="str">
        <f t="shared" si="462"/>
        <v>tier - 3</v>
      </c>
      <c r="AJ1925" t="str">
        <f t="shared" si="463"/>
        <v>R1011</v>
      </c>
      <c r="AK1925">
        <f t="shared" si="464"/>
        <v>27</v>
      </c>
    </row>
    <row r="1926" spans="1:37" ht="15.6" x14ac:dyDescent="0.3">
      <c r="A1926" s="1" t="s">
        <v>443</v>
      </c>
      <c r="B1926" t="s">
        <v>6381</v>
      </c>
      <c r="C1926">
        <v>30.4</v>
      </c>
      <c r="D1926">
        <v>5.28</v>
      </c>
      <c r="E1926" t="s">
        <v>2380</v>
      </c>
      <c r="F1926" t="s">
        <v>2380</v>
      </c>
      <c r="G1926" t="s">
        <v>2380</v>
      </c>
      <c r="H1926">
        <v>0</v>
      </c>
      <c r="I1926" t="s">
        <v>2380</v>
      </c>
      <c r="J1926" t="s">
        <v>8344</v>
      </c>
      <c r="K1926" t="s">
        <v>8350</v>
      </c>
      <c r="L1926" t="s">
        <v>10105</v>
      </c>
      <c r="M1926" s="15">
        <v>24869.84</v>
      </c>
      <c r="N1926" t="s">
        <v>11</v>
      </c>
      <c r="O1926" t="s">
        <v>11</v>
      </c>
      <c r="P1926" t="s">
        <v>168</v>
      </c>
      <c r="Q1926">
        <v>52</v>
      </c>
      <c r="U1926" s="1" t="s">
        <v>443</v>
      </c>
      <c r="V1926" t="str">
        <f t="shared" si="450"/>
        <v>Uffenbeck</v>
      </c>
      <c r="W1926">
        <f t="shared" si="451"/>
        <v>30.4</v>
      </c>
      <c r="X1926">
        <f t="shared" si="452"/>
        <v>5.28</v>
      </c>
      <c r="Y1926" t="str">
        <f t="shared" si="453"/>
        <v>No</v>
      </c>
      <c r="Z1926" t="str">
        <f t="shared" si="454"/>
        <v>No</v>
      </c>
      <c r="AA1926" t="str">
        <f t="shared" si="455"/>
        <v>No</v>
      </c>
      <c r="AB1926">
        <f t="shared" si="456"/>
        <v>0</v>
      </c>
      <c r="AC1926" t="str">
        <f t="shared" si="457"/>
        <v>No</v>
      </c>
      <c r="AD1926" t="str">
        <f t="shared" si="458"/>
        <v>Obesity</v>
      </c>
      <c r="AE1926" t="str">
        <f t="shared" si="459"/>
        <v>Normal</v>
      </c>
      <c r="AF1926" t="str">
        <f t="shared" si="460"/>
        <v>26-Nov-1970</v>
      </c>
      <c r="AG1926" s="18">
        <f>VLOOKUP($U1926,$A1925:$Q$2344,13,FALSE)</f>
        <v>24869.84</v>
      </c>
      <c r="AH1926" t="str">
        <f t="shared" si="461"/>
        <v>tier - 2</v>
      </c>
      <c r="AI1926" t="str">
        <f t="shared" si="462"/>
        <v>tier - 2</v>
      </c>
      <c r="AJ1926" t="str">
        <f t="shared" si="463"/>
        <v>R1016</v>
      </c>
      <c r="AK1926">
        <f t="shared" si="464"/>
        <v>52</v>
      </c>
    </row>
    <row r="1927" spans="1:37" ht="15.6" x14ac:dyDescent="0.3">
      <c r="A1927" s="1" t="s">
        <v>442</v>
      </c>
      <c r="B1927" t="s">
        <v>5539</v>
      </c>
      <c r="C1927">
        <v>19.48</v>
      </c>
      <c r="D1927">
        <v>5.63</v>
      </c>
      <c r="E1927" t="s">
        <v>2381</v>
      </c>
      <c r="F1927" t="s">
        <v>2380</v>
      </c>
      <c r="G1927" t="s">
        <v>2380</v>
      </c>
      <c r="H1927">
        <v>1</v>
      </c>
      <c r="I1927" t="s">
        <v>2380</v>
      </c>
      <c r="J1927" t="s">
        <v>8346</v>
      </c>
      <c r="K1927" t="s">
        <v>8350</v>
      </c>
      <c r="L1927" t="s">
        <v>10106</v>
      </c>
      <c r="M1927" s="15">
        <v>24873.38</v>
      </c>
      <c r="N1927" t="s">
        <v>11</v>
      </c>
      <c r="O1927" t="s">
        <v>16</v>
      </c>
      <c r="P1927" t="s">
        <v>247</v>
      </c>
      <c r="Q1927">
        <v>53</v>
      </c>
      <c r="U1927" s="1" t="s">
        <v>442</v>
      </c>
      <c r="V1927" t="str">
        <f t="shared" si="450"/>
        <v>Brake</v>
      </c>
      <c r="W1927">
        <f t="shared" si="451"/>
        <v>19.48</v>
      </c>
      <c r="X1927">
        <f t="shared" si="452"/>
        <v>5.63</v>
      </c>
      <c r="Y1927" t="str">
        <f t="shared" si="453"/>
        <v>Yes</v>
      </c>
      <c r="Z1927" t="str">
        <f t="shared" si="454"/>
        <v>No</v>
      </c>
      <c r="AA1927" t="str">
        <f t="shared" si="455"/>
        <v>No</v>
      </c>
      <c r="AB1927">
        <f t="shared" si="456"/>
        <v>1</v>
      </c>
      <c r="AC1927" t="str">
        <f t="shared" si="457"/>
        <v>No</v>
      </c>
      <c r="AD1927" t="str">
        <f t="shared" si="458"/>
        <v>Normal weight</v>
      </c>
      <c r="AE1927" t="str">
        <f t="shared" si="459"/>
        <v>Normal</v>
      </c>
      <c r="AF1927" t="str">
        <f t="shared" si="460"/>
        <v>23-Jul-1969</v>
      </c>
      <c r="AG1927" s="18">
        <f>VLOOKUP($U1927,$A1926:$Q$2344,13,FALSE)</f>
        <v>24873.38</v>
      </c>
      <c r="AH1927" t="str">
        <f t="shared" si="461"/>
        <v>tier - 2</v>
      </c>
      <c r="AI1927" t="str">
        <f t="shared" si="462"/>
        <v>tier - 1</v>
      </c>
      <c r="AJ1927" t="str">
        <f t="shared" si="463"/>
        <v>R1024</v>
      </c>
      <c r="AK1927">
        <f t="shared" si="464"/>
        <v>53</v>
      </c>
    </row>
    <row r="1928" spans="1:37" ht="15.6" x14ac:dyDescent="0.3">
      <c r="A1928" s="1" t="s">
        <v>441</v>
      </c>
      <c r="B1928" t="s">
        <v>6382</v>
      </c>
      <c r="C1928">
        <v>16.96</v>
      </c>
      <c r="D1928">
        <v>11.47</v>
      </c>
      <c r="E1928" t="s">
        <v>2381</v>
      </c>
      <c r="F1928" t="s">
        <v>2380</v>
      </c>
      <c r="G1928" t="s">
        <v>2380</v>
      </c>
      <c r="H1928">
        <v>0</v>
      </c>
      <c r="I1928" t="s">
        <v>2380</v>
      </c>
      <c r="J1928" t="s">
        <v>8347</v>
      </c>
      <c r="K1928" t="s">
        <v>8348</v>
      </c>
      <c r="L1928" t="s">
        <v>10107</v>
      </c>
      <c r="M1928" s="15">
        <v>24915.05</v>
      </c>
      <c r="N1928" t="s">
        <v>11</v>
      </c>
      <c r="O1928" t="s">
        <v>16</v>
      </c>
      <c r="P1928" t="s">
        <v>247</v>
      </c>
      <c r="Q1928">
        <v>35</v>
      </c>
      <c r="U1928" s="1" t="s">
        <v>441</v>
      </c>
      <c r="V1928" t="str">
        <f t="shared" si="450"/>
        <v>Stepanova</v>
      </c>
      <c r="W1928">
        <f t="shared" si="451"/>
        <v>16.96</v>
      </c>
      <c r="X1928">
        <f t="shared" si="452"/>
        <v>11.47</v>
      </c>
      <c r="Y1928" t="str">
        <f t="shared" si="453"/>
        <v>Yes</v>
      </c>
      <c r="Z1928" t="str">
        <f t="shared" si="454"/>
        <v>No</v>
      </c>
      <c r="AA1928" t="str">
        <f t="shared" si="455"/>
        <v>No</v>
      </c>
      <c r="AB1928">
        <f t="shared" si="456"/>
        <v>0</v>
      </c>
      <c r="AC1928" t="str">
        <f t="shared" si="457"/>
        <v>No</v>
      </c>
      <c r="AD1928" t="str">
        <f t="shared" si="458"/>
        <v>Underweight</v>
      </c>
      <c r="AE1928" t="str">
        <f t="shared" si="459"/>
        <v>Diabetes</v>
      </c>
      <c r="AF1928" t="str">
        <f t="shared" si="460"/>
        <v>14-Jun-1987</v>
      </c>
      <c r="AG1928" s="18">
        <f>VLOOKUP($U1928,$A1927:$Q$2344,13,FALSE)</f>
        <v>24915.05</v>
      </c>
      <c r="AH1928" t="str">
        <f t="shared" si="461"/>
        <v>tier - 2</v>
      </c>
      <c r="AI1928" t="str">
        <f t="shared" si="462"/>
        <v>tier - 1</v>
      </c>
      <c r="AJ1928" t="str">
        <f t="shared" si="463"/>
        <v>R1024</v>
      </c>
      <c r="AK1928">
        <f t="shared" si="464"/>
        <v>35</v>
      </c>
    </row>
    <row r="1929" spans="1:37" ht="15.6" x14ac:dyDescent="0.3">
      <c r="A1929" s="1" t="s">
        <v>440</v>
      </c>
      <c r="B1929" t="s">
        <v>6383</v>
      </c>
      <c r="C1929">
        <v>19.05</v>
      </c>
      <c r="D1929">
        <v>4.92</v>
      </c>
      <c r="E1929" t="s">
        <v>2380</v>
      </c>
      <c r="F1929" t="s">
        <v>2380</v>
      </c>
      <c r="G1929" t="s">
        <v>2380</v>
      </c>
      <c r="H1929">
        <v>1</v>
      </c>
      <c r="I1929" t="s">
        <v>2380</v>
      </c>
      <c r="J1929" t="s">
        <v>8346</v>
      </c>
      <c r="K1929" t="s">
        <v>8350</v>
      </c>
      <c r="L1929" t="s">
        <v>10108</v>
      </c>
      <c r="M1929" s="15">
        <v>24915.22</v>
      </c>
      <c r="N1929" t="s">
        <v>11</v>
      </c>
      <c r="O1929" t="s">
        <v>12</v>
      </c>
      <c r="P1929" t="s">
        <v>23</v>
      </c>
      <c r="Q1929">
        <v>47</v>
      </c>
      <c r="U1929" s="1" t="s">
        <v>440</v>
      </c>
      <c r="V1929" t="str">
        <f t="shared" si="450"/>
        <v>Verdi</v>
      </c>
      <c r="W1929">
        <f t="shared" si="451"/>
        <v>19.05</v>
      </c>
      <c r="X1929">
        <f t="shared" si="452"/>
        <v>4.92</v>
      </c>
      <c r="Y1929" t="str">
        <f t="shared" si="453"/>
        <v>No</v>
      </c>
      <c r="Z1929" t="str">
        <f t="shared" si="454"/>
        <v>No</v>
      </c>
      <c r="AA1929" t="str">
        <f t="shared" si="455"/>
        <v>No</v>
      </c>
      <c r="AB1929">
        <f t="shared" si="456"/>
        <v>1</v>
      </c>
      <c r="AC1929" t="str">
        <f t="shared" si="457"/>
        <v>No</v>
      </c>
      <c r="AD1929" t="str">
        <f t="shared" si="458"/>
        <v>Normal weight</v>
      </c>
      <c r="AE1929" t="str">
        <f t="shared" si="459"/>
        <v>Normal</v>
      </c>
      <c r="AF1929" t="str">
        <f t="shared" si="460"/>
        <v>14-Nov-1975</v>
      </c>
      <c r="AG1929" s="18">
        <f>VLOOKUP($U1929,$A1928:$Q$2344,13,FALSE)</f>
        <v>24915.22</v>
      </c>
      <c r="AH1929" t="str">
        <f t="shared" si="461"/>
        <v>tier - 2</v>
      </c>
      <c r="AI1929" t="str">
        <f t="shared" si="462"/>
        <v>tier - 3</v>
      </c>
      <c r="AJ1929" t="str">
        <f t="shared" si="463"/>
        <v>R1012</v>
      </c>
      <c r="AK1929">
        <f t="shared" si="464"/>
        <v>47</v>
      </c>
    </row>
    <row r="1930" spans="1:37" ht="15.6" x14ac:dyDescent="0.3">
      <c r="A1930" s="1" t="s">
        <v>439</v>
      </c>
      <c r="B1930" t="s">
        <v>5739</v>
      </c>
      <c r="C1930">
        <v>37.619999999999997</v>
      </c>
      <c r="D1930">
        <v>4.18</v>
      </c>
      <c r="E1930" t="s">
        <v>2380</v>
      </c>
      <c r="F1930" t="s">
        <v>2380</v>
      </c>
      <c r="G1930" t="s">
        <v>2380</v>
      </c>
      <c r="H1930">
        <v>0</v>
      </c>
      <c r="I1930" t="s">
        <v>2380</v>
      </c>
      <c r="J1930" t="s">
        <v>8344</v>
      </c>
      <c r="K1930" t="s">
        <v>8350</v>
      </c>
      <c r="L1930" t="s">
        <v>10109</v>
      </c>
      <c r="M1930" s="15">
        <v>25075.97</v>
      </c>
      <c r="N1930" t="s">
        <v>11</v>
      </c>
      <c r="O1930" t="s">
        <v>11</v>
      </c>
      <c r="P1930" t="s">
        <v>42</v>
      </c>
      <c r="Q1930">
        <v>27</v>
      </c>
      <c r="U1930" s="1" t="s">
        <v>439</v>
      </c>
      <c r="V1930" t="str">
        <f t="shared" si="450"/>
        <v>McLean</v>
      </c>
      <c r="W1930">
        <f t="shared" si="451"/>
        <v>37.619999999999997</v>
      </c>
      <c r="X1930">
        <f t="shared" si="452"/>
        <v>4.18</v>
      </c>
      <c r="Y1930" t="str">
        <f t="shared" si="453"/>
        <v>No</v>
      </c>
      <c r="Z1930" t="str">
        <f t="shared" si="454"/>
        <v>No</v>
      </c>
      <c r="AA1930" t="str">
        <f t="shared" si="455"/>
        <v>No</v>
      </c>
      <c r="AB1930">
        <f t="shared" si="456"/>
        <v>0</v>
      </c>
      <c r="AC1930" t="str">
        <f t="shared" si="457"/>
        <v>No</v>
      </c>
      <c r="AD1930" t="str">
        <f t="shared" si="458"/>
        <v>Obesity</v>
      </c>
      <c r="AE1930" t="str">
        <f t="shared" si="459"/>
        <v>Normal</v>
      </c>
      <c r="AF1930" t="str">
        <f t="shared" si="460"/>
        <v>4-Dec-1995</v>
      </c>
      <c r="AG1930" s="18">
        <f>VLOOKUP($U1930,$A1929:$Q$2344,13,FALSE)</f>
        <v>25075.97</v>
      </c>
      <c r="AH1930" t="str">
        <f t="shared" si="461"/>
        <v>tier - 2</v>
      </c>
      <c r="AI1930" t="str">
        <f t="shared" si="462"/>
        <v>tier - 2</v>
      </c>
      <c r="AJ1930" t="str">
        <f t="shared" si="463"/>
        <v>R1011</v>
      </c>
      <c r="AK1930">
        <f t="shared" si="464"/>
        <v>27</v>
      </c>
    </row>
    <row r="1931" spans="1:37" ht="15.6" x14ac:dyDescent="0.3">
      <c r="A1931" s="1" t="s">
        <v>438</v>
      </c>
      <c r="B1931" t="s">
        <v>4761</v>
      </c>
      <c r="C1931">
        <v>29.1</v>
      </c>
      <c r="D1931">
        <v>4.67</v>
      </c>
      <c r="E1931" t="s">
        <v>2380</v>
      </c>
      <c r="F1931" t="s">
        <v>2380</v>
      </c>
      <c r="G1931" t="s">
        <v>2380</v>
      </c>
      <c r="H1931">
        <v>0</v>
      </c>
      <c r="I1931" t="s">
        <v>2380</v>
      </c>
      <c r="J1931" t="s">
        <v>8345</v>
      </c>
      <c r="K1931" t="s">
        <v>8350</v>
      </c>
      <c r="L1931" t="s">
        <v>10110</v>
      </c>
      <c r="M1931" s="15">
        <v>25081.77</v>
      </c>
      <c r="N1931" t="s">
        <v>11</v>
      </c>
      <c r="O1931" t="s">
        <v>11</v>
      </c>
      <c r="P1931" t="s">
        <v>13</v>
      </c>
      <c r="Q1931">
        <v>24</v>
      </c>
      <c r="U1931" s="1" t="s">
        <v>438</v>
      </c>
      <c r="V1931" t="str">
        <f t="shared" si="450"/>
        <v>Ryan</v>
      </c>
      <c r="W1931">
        <f t="shared" si="451"/>
        <v>29.1</v>
      </c>
      <c r="X1931">
        <f t="shared" si="452"/>
        <v>4.67</v>
      </c>
      <c r="Y1931" t="str">
        <f t="shared" si="453"/>
        <v>No</v>
      </c>
      <c r="Z1931" t="str">
        <f t="shared" si="454"/>
        <v>No</v>
      </c>
      <c r="AA1931" t="str">
        <f t="shared" si="455"/>
        <v>No</v>
      </c>
      <c r="AB1931">
        <f t="shared" si="456"/>
        <v>0</v>
      </c>
      <c r="AC1931" t="str">
        <f t="shared" si="457"/>
        <v>No</v>
      </c>
      <c r="AD1931" t="str">
        <f t="shared" si="458"/>
        <v>Over weight</v>
      </c>
      <c r="AE1931" t="str">
        <f t="shared" si="459"/>
        <v>Normal</v>
      </c>
      <c r="AF1931" t="str">
        <f t="shared" si="460"/>
        <v>14-Jun-1998</v>
      </c>
      <c r="AG1931" s="18">
        <f>VLOOKUP($U1931,$A1930:$Q$2344,13,FALSE)</f>
        <v>25081.77</v>
      </c>
      <c r="AH1931" t="str">
        <f t="shared" si="461"/>
        <v>tier - 2</v>
      </c>
      <c r="AI1931" t="str">
        <f t="shared" si="462"/>
        <v>tier - 2</v>
      </c>
      <c r="AJ1931" t="str">
        <f t="shared" si="463"/>
        <v>R1013</v>
      </c>
      <c r="AK1931">
        <f t="shared" si="464"/>
        <v>24</v>
      </c>
    </row>
    <row r="1932" spans="1:37" ht="15.6" x14ac:dyDescent="0.3">
      <c r="A1932" s="1" t="s">
        <v>437</v>
      </c>
      <c r="B1932" t="s">
        <v>6384</v>
      </c>
      <c r="C1932">
        <v>26.62</v>
      </c>
      <c r="D1932">
        <v>6.24</v>
      </c>
      <c r="E1932" t="s">
        <v>2380</v>
      </c>
      <c r="F1932" t="s">
        <v>2380</v>
      </c>
      <c r="G1932" t="s">
        <v>2380</v>
      </c>
      <c r="H1932">
        <v>0</v>
      </c>
      <c r="I1932" t="s">
        <v>2380</v>
      </c>
      <c r="J1932" t="s">
        <v>8345</v>
      </c>
      <c r="K1932" t="s">
        <v>8349</v>
      </c>
      <c r="L1932" t="s">
        <v>10111</v>
      </c>
      <c r="M1932" s="15">
        <v>25127.22</v>
      </c>
      <c r="N1932" t="s">
        <v>11</v>
      </c>
      <c r="O1932" t="s">
        <v>12</v>
      </c>
      <c r="P1932" t="s">
        <v>42</v>
      </c>
      <c r="Q1932">
        <v>24</v>
      </c>
      <c r="U1932" s="1" t="s">
        <v>437</v>
      </c>
      <c r="V1932" t="str">
        <f t="shared" si="450"/>
        <v>Mickelson</v>
      </c>
      <c r="W1932">
        <f t="shared" si="451"/>
        <v>26.62</v>
      </c>
      <c r="X1932">
        <f t="shared" si="452"/>
        <v>6.24</v>
      </c>
      <c r="Y1932" t="str">
        <f t="shared" si="453"/>
        <v>No</v>
      </c>
      <c r="Z1932" t="str">
        <f t="shared" si="454"/>
        <v>No</v>
      </c>
      <c r="AA1932" t="str">
        <f t="shared" si="455"/>
        <v>No</v>
      </c>
      <c r="AB1932">
        <f t="shared" si="456"/>
        <v>0</v>
      </c>
      <c r="AC1932" t="str">
        <f t="shared" si="457"/>
        <v>No</v>
      </c>
      <c r="AD1932" t="str">
        <f t="shared" si="458"/>
        <v>Over weight</v>
      </c>
      <c r="AE1932" t="str">
        <f t="shared" si="459"/>
        <v>Prediabetes</v>
      </c>
      <c r="AF1932" t="str">
        <f t="shared" si="460"/>
        <v>24-Nov-1998</v>
      </c>
      <c r="AG1932" s="18">
        <f>VLOOKUP($U1932,$A1931:$Q$2344,13,FALSE)</f>
        <v>25127.22</v>
      </c>
      <c r="AH1932" t="str">
        <f t="shared" si="461"/>
        <v>tier - 2</v>
      </c>
      <c r="AI1932" t="str">
        <f t="shared" si="462"/>
        <v>tier - 3</v>
      </c>
      <c r="AJ1932" t="str">
        <f t="shared" si="463"/>
        <v>R1011</v>
      </c>
      <c r="AK1932">
        <f t="shared" si="464"/>
        <v>24</v>
      </c>
    </row>
    <row r="1933" spans="1:37" ht="15.6" x14ac:dyDescent="0.3">
      <c r="A1933" s="1" t="s">
        <v>436</v>
      </c>
      <c r="B1933" t="s">
        <v>6385</v>
      </c>
      <c r="C1933">
        <v>25.74</v>
      </c>
      <c r="D1933">
        <v>5.99</v>
      </c>
      <c r="E1933" t="s">
        <v>2380</v>
      </c>
      <c r="F1933" t="s">
        <v>2380</v>
      </c>
      <c r="G1933" t="s">
        <v>2380</v>
      </c>
      <c r="H1933">
        <v>0</v>
      </c>
      <c r="I1933" t="s">
        <v>2380</v>
      </c>
      <c r="J1933" t="s">
        <v>8345</v>
      </c>
      <c r="K1933" t="s">
        <v>8349</v>
      </c>
      <c r="L1933" t="s">
        <v>10112</v>
      </c>
      <c r="M1933" s="15">
        <v>25309.49</v>
      </c>
      <c r="N1933" t="s">
        <v>11</v>
      </c>
      <c r="O1933" t="s">
        <v>16</v>
      </c>
      <c r="P1933" t="s">
        <v>42</v>
      </c>
      <c r="Q1933">
        <v>47</v>
      </c>
      <c r="U1933" s="1" t="s">
        <v>436</v>
      </c>
      <c r="V1933" t="str">
        <f t="shared" si="450"/>
        <v>Dibaba</v>
      </c>
      <c r="W1933">
        <f t="shared" si="451"/>
        <v>25.74</v>
      </c>
      <c r="X1933">
        <f t="shared" si="452"/>
        <v>5.99</v>
      </c>
      <c r="Y1933" t="str">
        <f t="shared" si="453"/>
        <v>No</v>
      </c>
      <c r="Z1933" t="str">
        <f t="shared" si="454"/>
        <v>No</v>
      </c>
      <c r="AA1933" t="str">
        <f t="shared" si="455"/>
        <v>No</v>
      </c>
      <c r="AB1933">
        <f t="shared" si="456"/>
        <v>0</v>
      </c>
      <c r="AC1933" t="str">
        <f t="shared" si="457"/>
        <v>No</v>
      </c>
      <c r="AD1933" t="str">
        <f t="shared" si="458"/>
        <v>Over weight</v>
      </c>
      <c r="AE1933" t="str">
        <f t="shared" si="459"/>
        <v>Prediabetes</v>
      </c>
      <c r="AF1933" t="str">
        <f t="shared" si="460"/>
        <v>14-Dec-1975</v>
      </c>
      <c r="AG1933" s="18">
        <f>VLOOKUP($U1933,$A1932:$Q$2344,13,FALSE)</f>
        <v>25309.49</v>
      </c>
      <c r="AH1933" t="str">
        <f t="shared" si="461"/>
        <v>tier - 2</v>
      </c>
      <c r="AI1933" t="str">
        <f t="shared" si="462"/>
        <v>tier - 1</v>
      </c>
      <c r="AJ1933" t="str">
        <f t="shared" si="463"/>
        <v>R1011</v>
      </c>
      <c r="AK1933">
        <f t="shared" si="464"/>
        <v>47</v>
      </c>
    </row>
    <row r="1934" spans="1:37" ht="15.6" x14ac:dyDescent="0.3">
      <c r="A1934" s="1" t="s">
        <v>435</v>
      </c>
      <c r="B1934" t="s">
        <v>6386</v>
      </c>
      <c r="C1934">
        <v>18.22</v>
      </c>
      <c r="D1934">
        <v>10.27</v>
      </c>
      <c r="E1934" t="s">
        <v>2381</v>
      </c>
      <c r="F1934" t="s">
        <v>2380</v>
      </c>
      <c r="G1934" t="s">
        <v>2380</v>
      </c>
      <c r="H1934">
        <v>1</v>
      </c>
      <c r="I1934" t="s">
        <v>2380</v>
      </c>
      <c r="J1934" t="s">
        <v>8347</v>
      </c>
      <c r="K1934" t="s">
        <v>8348</v>
      </c>
      <c r="L1934" t="s">
        <v>9461</v>
      </c>
      <c r="M1934" s="15">
        <v>25333.33</v>
      </c>
      <c r="N1934" t="s">
        <v>11</v>
      </c>
      <c r="O1934" t="s">
        <v>11</v>
      </c>
      <c r="P1934" t="s">
        <v>356</v>
      </c>
      <c r="Q1934">
        <v>50</v>
      </c>
      <c r="U1934" s="1" t="s">
        <v>435</v>
      </c>
      <c r="V1934" t="str">
        <f t="shared" si="450"/>
        <v>Shilling</v>
      </c>
      <c r="W1934">
        <f t="shared" si="451"/>
        <v>18.22</v>
      </c>
      <c r="X1934">
        <f t="shared" si="452"/>
        <v>10.27</v>
      </c>
      <c r="Y1934" t="str">
        <f t="shared" si="453"/>
        <v>Yes</v>
      </c>
      <c r="Z1934" t="str">
        <f t="shared" si="454"/>
        <v>No</v>
      </c>
      <c r="AA1934" t="str">
        <f t="shared" si="455"/>
        <v>No</v>
      </c>
      <c r="AB1934">
        <f t="shared" si="456"/>
        <v>1</v>
      </c>
      <c r="AC1934" t="str">
        <f t="shared" si="457"/>
        <v>No</v>
      </c>
      <c r="AD1934" t="str">
        <f t="shared" si="458"/>
        <v>Underweight</v>
      </c>
      <c r="AE1934" t="str">
        <f t="shared" si="459"/>
        <v>Diabetes</v>
      </c>
      <c r="AF1934" t="str">
        <f t="shared" si="460"/>
        <v>26-Sep-1972</v>
      </c>
      <c r="AG1934" s="18">
        <f>VLOOKUP($U1934,$A1933:$Q$2344,13,FALSE)</f>
        <v>25333.33</v>
      </c>
      <c r="AH1934" t="str">
        <f t="shared" si="461"/>
        <v>tier - 2</v>
      </c>
      <c r="AI1934" t="str">
        <f t="shared" si="462"/>
        <v>tier - 2</v>
      </c>
      <c r="AJ1934" t="str">
        <f t="shared" si="463"/>
        <v>R1017</v>
      </c>
      <c r="AK1934">
        <f t="shared" si="464"/>
        <v>50</v>
      </c>
    </row>
    <row r="1935" spans="1:37" ht="15.6" x14ac:dyDescent="0.3">
      <c r="A1935" s="1" t="s">
        <v>434</v>
      </c>
      <c r="B1935" t="s">
        <v>6387</v>
      </c>
      <c r="C1935">
        <v>26.03</v>
      </c>
      <c r="D1935">
        <v>5.97</v>
      </c>
      <c r="E1935" t="s">
        <v>2380</v>
      </c>
      <c r="F1935" t="s">
        <v>2380</v>
      </c>
      <c r="G1935" t="s">
        <v>2381</v>
      </c>
      <c r="H1935">
        <v>1</v>
      </c>
      <c r="I1935" t="s">
        <v>2380</v>
      </c>
      <c r="J1935" t="s">
        <v>8345</v>
      </c>
      <c r="K1935" t="s">
        <v>8349</v>
      </c>
      <c r="L1935" t="s">
        <v>10113</v>
      </c>
      <c r="M1935" s="15">
        <v>25382.3</v>
      </c>
      <c r="N1935" t="s">
        <v>11</v>
      </c>
      <c r="O1935" t="s">
        <v>11</v>
      </c>
      <c r="P1935" t="s">
        <v>42</v>
      </c>
      <c r="Q1935">
        <v>54</v>
      </c>
      <c r="U1935" s="1" t="s">
        <v>434</v>
      </c>
      <c r="V1935" t="str">
        <f t="shared" si="450"/>
        <v>Bashaw</v>
      </c>
      <c r="W1935">
        <f t="shared" si="451"/>
        <v>26.03</v>
      </c>
      <c r="X1935">
        <f t="shared" si="452"/>
        <v>5.97</v>
      </c>
      <c r="Y1935" t="str">
        <f t="shared" si="453"/>
        <v>No</v>
      </c>
      <c r="Z1935" t="str">
        <f t="shared" si="454"/>
        <v>No</v>
      </c>
      <c r="AA1935" t="str">
        <f t="shared" si="455"/>
        <v>Yes</v>
      </c>
      <c r="AB1935">
        <f t="shared" si="456"/>
        <v>1</v>
      </c>
      <c r="AC1935" t="str">
        <f t="shared" si="457"/>
        <v>No</v>
      </c>
      <c r="AD1935" t="str">
        <f t="shared" si="458"/>
        <v>Over weight</v>
      </c>
      <c r="AE1935" t="str">
        <f t="shared" si="459"/>
        <v>Prediabetes</v>
      </c>
      <c r="AF1935" t="str">
        <f t="shared" si="460"/>
        <v>22-Aug-1968</v>
      </c>
      <c r="AG1935" s="18">
        <f>VLOOKUP($U1935,$A1934:$Q$2344,13,FALSE)</f>
        <v>25382.3</v>
      </c>
      <c r="AH1935" t="str">
        <f t="shared" si="461"/>
        <v>tier - 2</v>
      </c>
      <c r="AI1935" t="str">
        <f t="shared" si="462"/>
        <v>tier - 2</v>
      </c>
      <c r="AJ1935" t="str">
        <f t="shared" si="463"/>
        <v>R1011</v>
      </c>
      <c r="AK1935">
        <f t="shared" si="464"/>
        <v>54</v>
      </c>
    </row>
    <row r="1936" spans="1:37" ht="15.6" x14ac:dyDescent="0.3">
      <c r="A1936" s="1" t="s">
        <v>433</v>
      </c>
      <c r="B1936" t="s">
        <v>5825</v>
      </c>
      <c r="C1936">
        <v>17.29</v>
      </c>
      <c r="D1936">
        <v>4.9800000000000004</v>
      </c>
      <c r="E1936" t="s">
        <v>2380</v>
      </c>
      <c r="F1936" t="s">
        <v>2380</v>
      </c>
      <c r="G1936" t="s">
        <v>2380</v>
      </c>
      <c r="H1936">
        <v>0</v>
      </c>
      <c r="I1936" t="s">
        <v>2380</v>
      </c>
      <c r="J1936" t="s">
        <v>8347</v>
      </c>
      <c r="K1936" t="s">
        <v>8350</v>
      </c>
      <c r="L1936" t="s">
        <v>9093</v>
      </c>
      <c r="M1936" s="15">
        <v>25517.11</v>
      </c>
      <c r="N1936" t="s">
        <v>11</v>
      </c>
      <c r="O1936" t="s">
        <v>12</v>
      </c>
      <c r="P1936" t="s">
        <v>356</v>
      </c>
      <c r="Q1936">
        <v>54</v>
      </c>
      <c r="U1936" s="1" t="s">
        <v>433</v>
      </c>
      <c r="V1936" t="str">
        <f t="shared" si="450"/>
        <v>Jacob</v>
      </c>
      <c r="W1936">
        <f t="shared" si="451"/>
        <v>17.29</v>
      </c>
      <c r="X1936">
        <f t="shared" si="452"/>
        <v>4.9800000000000004</v>
      </c>
      <c r="Y1936" t="str">
        <f t="shared" si="453"/>
        <v>No</v>
      </c>
      <c r="Z1936" t="str">
        <f t="shared" si="454"/>
        <v>No</v>
      </c>
      <c r="AA1936" t="str">
        <f t="shared" si="455"/>
        <v>No</v>
      </c>
      <c r="AB1936">
        <f t="shared" si="456"/>
        <v>0</v>
      </c>
      <c r="AC1936" t="str">
        <f t="shared" si="457"/>
        <v>No</v>
      </c>
      <c r="AD1936" t="str">
        <f t="shared" si="458"/>
        <v>Underweight</v>
      </c>
      <c r="AE1936" t="str">
        <f t="shared" si="459"/>
        <v>Normal</v>
      </c>
      <c r="AF1936" t="str">
        <f t="shared" si="460"/>
        <v>11-Dec-1968</v>
      </c>
      <c r="AG1936" s="18">
        <f>VLOOKUP($U1936,$A1935:$Q$2344,13,FALSE)</f>
        <v>25517.11</v>
      </c>
      <c r="AH1936" t="str">
        <f t="shared" si="461"/>
        <v>tier - 2</v>
      </c>
      <c r="AI1936" t="str">
        <f t="shared" si="462"/>
        <v>tier - 3</v>
      </c>
      <c r="AJ1936" t="str">
        <f t="shared" si="463"/>
        <v>R1017</v>
      </c>
      <c r="AK1936">
        <f t="shared" si="464"/>
        <v>54</v>
      </c>
    </row>
    <row r="1937" spans="1:37" ht="15.6" x14ac:dyDescent="0.3">
      <c r="A1937" s="1" t="s">
        <v>432</v>
      </c>
      <c r="B1937" t="s">
        <v>6388</v>
      </c>
      <c r="C1937">
        <v>18.170000000000002</v>
      </c>
      <c r="D1937">
        <v>6.91</v>
      </c>
      <c r="E1937" t="s">
        <v>2381</v>
      </c>
      <c r="F1937" t="s">
        <v>2380</v>
      </c>
      <c r="G1937" t="s">
        <v>2380</v>
      </c>
      <c r="H1937">
        <v>1</v>
      </c>
      <c r="I1937" t="s">
        <v>2380</v>
      </c>
      <c r="J1937" t="s">
        <v>8347</v>
      </c>
      <c r="K1937" t="s">
        <v>8348</v>
      </c>
      <c r="L1937" t="s">
        <v>10114</v>
      </c>
      <c r="M1937" s="15">
        <v>25648.98</v>
      </c>
      <c r="N1937" t="s">
        <v>11</v>
      </c>
      <c r="O1937" t="s">
        <v>16</v>
      </c>
      <c r="P1937" t="s">
        <v>42</v>
      </c>
      <c r="Q1937">
        <v>21</v>
      </c>
      <c r="U1937" s="1" t="s">
        <v>432</v>
      </c>
      <c r="V1937" t="str">
        <f t="shared" si="450"/>
        <v>McCutcheon</v>
      </c>
      <c r="W1937">
        <f t="shared" si="451"/>
        <v>18.170000000000002</v>
      </c>
      <c r="X1937">
        <f t="shared" si="452"/>
        <v>6.91</v>
      </c>
      <c r="Y1937" t="str">
        <f t="shared" si="453"/>
        <v>Yes</v>
      </c>
      <c r="Z1937" t="str">
        <f t="shared" si="454"/>
        <v>No</v>
      </c>
      <c r="AA1937" t="str">
        <f t="shared" si="455"/>
        <v>No</v>
      </c>
      <c r="AB1937">
        <f t="shared" si="456"/>
        <v>1</v>
      </c>
      <c r="AC1937" t="str">
        <f t="shared" si="457"/>
        <v>No</v>
      </c>
      <c r="AD1937" t="str">
        <f t="shared" si="458"/>
        <v>Underweight</v>
      </c>
      <c r="AE1937" t="str">
        <f t="shared" si="459"/>
        <v>Diabetes</v>
      </c>
      <c r="AF1937" t="str">
        <f t="shared" si="460"/>
        <v>2-Aug-2001</v>
      </c>
      <c r="AG1937" s="18">
        <f>VLOOKUP($U1937,$A1936:$Q$2344,13,FALSE)</f>
        <v>25648.98</v>
      </c>
      <c r="AH1937" t="str">
        <f t="shared" si="461"/>
        <v>tier - 2</v>
      </c>
      <c r="AI1937" t="str">
        <f t="shared" si="462"/>
        <v>tier - 1</v>
      </c>
      <c r="AJ1937" t="str">
        <f t="shared" si="463"/>
        <v>R1011</v>
      </c>
      <c r="AK1937">
        <f t="shared" si="464"/>
        <v>21</v>
      </c>
    </row>
    <row r="1938" spans="1:37" ht="15.6" x14ac:dyDescent="0.3">
      <c r="A1938" s="1" t="s">
        <v>431</v>
      </c>
      <c r="B1938" t="s">
        <v>6389</v>
      </c>
      <c r="C1938">
        <v>32.54</v>
      </c>
      <c r="D1938">
        <v>6.38</v>
      </c>
      <c r="E1938" t="s">
        <v>2380</v>
      </c>
      <c r="F1938" t="s">
        <v>2381</v>
      </c>
      <c r="G1938" t="s">
        <v>2380</v>
      </c>
      <c r="H1938">
        <v>1</v>
      </c>
      <c r="I1938" t="s">
        <v>2380</v>
      </c>
      <c r="J1938" t="s">
        <v>8344</v>
      </c>
      <c r="K1938" t="s">
        <v>8349</v>
      </c>
      <c r="L1938" t="s">
        <v>10115</v>
      </c>
      <c r="M1938" s="15">
        <v>25656.58</v>
      </c>
      <c r="N1938" t="s">
        <v>11</v>
      </c>
      <c r="O1938" t="s">
        <v>12</v>
      </c>
      <c r="P1938" t="s">
        <v>247</v>
      </c>
      <c r="Q1938">
        <v>50</v>
      </c>
      <c r="U1938" s="1" t="s">
        <v>431</v>
      </c>
      <c r="V1938" t="str">
        <f t="shared" si="450"/>
        <v>Connor</v>
      </c>
      <c r="W1938">
        <f t="shared" si="451"/>
        <v>32.54</v>
      </c>
      <c r="X1938">
        <f t="shared" si="452"/>
        <v>6.38</v>
      </c>
      <c r="Y1938" t="str">
        <f t="shared" si="453"/>
        <v>No</v>
      </c>
      <c r="Z1938" t="str">
        <f t="shared" si="454"/>
        <v>Yes</v>
      </c>
      <c r="AA1938" t="str">
        <f t="shared" si="455"/>
        <v>No</v>
      </c>
      <c r="AB1938">
        <f t="shared" si="456"/>
        <v>1</v>
      </c>
      <c r="AC1938" t="str">
        <f t="shared" si="457"/>
        <v>No</v>
      </c>
      <c r="AD1938" t="str">
        <f t="shared" si="458"/>
        <v>Obesity</v>
      </c>
      <c r="AE1938" t="str">
        <f t="shared" si="459"/>
        <v>Prediabetes</v>
      </c>
      <c r="AF1938" t="str">
        <f t="shared" si="460"/>
        <v>17-Jul-1972</v>
      </c>
      <c r="AG1938" s="18">
        <f>VLOOKUP($U1938,$A1937:$Q$2344,13,FALSE)</f>
        <v>25656.58</v>
      </c>
      <c r="AH1938" t="str">
        <f t="shared" si="461"/>
        <v>tier - 2</v>
      </c>
      <c r="AI1938" t="str">
        <f t="shared" si="462"/>
        <v>tier - 3</v>
      </c>
      <c r="AJ1938" t="str">
        <f t="shared" si="463"/>
        <v>R1024</v>
      </c>
      <c r="AK1938">
        <f t="shared" si="464"/>
        <v>50</v>
      </c>
    </row>
    <row r="1939" spans="1:37" ht="15.6" x14ac:dyDescent="0.3">
      <c r="A1939" s="1" t="s">
        <v>430</v>
      </c>
      <c r="B1939" t="s">
        <v>6225</v>
      </c>
      <c r="C1939">
        <v>30.25</v>
      </c>
      <c r="D1939">
        <v>4.7699999999999996</v>
      </c>
      <c r="E1939" t="s">
        <v>2380</v>
      </c>
      <c r="F1939" t="s">
        <v>2380</v>
      </c>
      <c r="G1939" t="s">
        <v>2380</v>
      </c>
      <c r="H1939">
        <v>0</v>
      </c>
      <c r="I1939" t="s">
        <v>2380</v>
      </c>
      <c r="J1939" t="s">
        <v>8344</v>
      </c>
      <c r="K1939" t="s">
        <v>8350</v>
      </c>
      <c r="L1939" t="s">
        <v>10116</v>
      </c>
      <c r="M1939" s="15">
        <v>25678.78</v>
      </c>
      <c r="N1939" t="s">
        <v>11</v>
      </c>
      <c r="O1939" t="s">
        <v>12</v>
      </c>
      <c r="P1939" t="s">
        <v>23</v>
      </c>
      <c r="Q1939">
        <v>59</v>
      </c>
      <c r="U1939" s="1" t="s">
        <v>430</v>
      </c>
      <c r="V1939" t="str">
        <f t="shared" si="450"/>
        <v>May</v>
      </c>
      <c r="W1939">
        <f t="shared" si="451"/>
        <v>30.25</v>
      </c>
      <c r="X1939">
        <f t="shared" si="452"/>
        <v>4.7699999999999996</v>
      </c>
      <c r="Y1939" t="str">
        <f t="shared" si="453"/>
        <v>No</v>
      </c>
      <c r="Z1939" t="str">
        <f t="shared" si="454"/>
        <v>No</v>
      </c>
      <c r="AA1939" t="str">
        <f t="shared" si="455"/>
        <v>No</v>
      </c>
      <c r="AB1939">
        <f t="shared" si="456"/>
        <v>0</v>
      </c>
      <c r="AC1939" t="str">
        <f t="shared" si="457"/>
        <v>No</v>
      </c>
      <c r="AD1939" t="str">
        <f t="shared" si="458"/>
        <v>Obesity</v>
      </c>
      <c r="AE1939" t="str">
        <f t="shared" si="459"/>
        <v>Normal</v>
      </c>
      <c r="AF1939" t="str">
        <f t="shared" si="460"/>
        <v>21-Aug-1963</v>
      </c>
      <c r="AG1939" s="18">
        <f>VLOOKUP($U1939,$A1938:$Q$2344,13,FALSE)</f>
        <v>25678.78</v>
      </c>
      <c r="AH1939" t="str">
        <f t="shared" si="461"/>
        <v>tier - 2</v>
      </c>
      <c r="AI1939" t="str">
        <f t="shared" si="462"/>
        <v>tier - 3</v>
      </c>
      <c r="AJ1939" t="str">
        <f t="shared" si="463"/>
        <v>R1012</v>
      </c>
      <c r="AK1939">
        <f t="shared" si="464"/>
        <v>59</v>
      </c>
    </row>
    <row r="1940" spans="1:37" ht="15.6" x14ac:dyDescent="0.3">
      <c r="A1940" s="1" t="s">
        <v>429</v>
      </c>
      <c r="B1940" t="s">
        <v>6390</v>
      </c>
      <c r="C1940">
        <v>19.59</v>
      </c>
      <c r="D1940">
        <v>6.04</v>
      </c>
      <c r="E1940" t="s">
        <v>2381</v>
      </c>
      <c r="F1940" t="s">
        <v>2380</v>
      </c>
      <c r="G1940" t="s">
        <v>2380</v>
      </c>
      <c r="H1940">
        <v>1</v>
      </c>
      <c r="I1940" t="s">
        <v>2380</v>
      </c>
      <c r="J1940" t="s">
        <v>8346</v>
      </c>
      <c r="K1940" t="s">
        <v>8349</v>
      </c>
      <c r="L1940" t="s">
        <v>10117</v>
      </c>
      <c r="M1940" s="15">
        <v>25992.82</v>
      </c>
      <c r="N1940" t="s">
        <v>11</v>
      </c>
      <c r="O1940" t="s">
        <v>11</v>
      </c>
      <c r="P1940" t="s">
        <v>13</v>
      </c>
      <c r="Q1940">
        <v>52</v>
      </c>
      <c r="U1940" s="1" t="s">
        <v>429</v>
      </c>
      <c r="V1940" t="str">
        <f t="shared" si="450"/>
        <v>Geoghegan</v>
      </c>
      <c r="W1940">
        <f t="shared" si="451"/>
        <v>19.59</v>
      </c>
      <c r="X1940">
        <f t="shared" si="452"/>
        <v>6.04</v>
      </c>
      <c r="Y1940" t="str">
        <f t="shared" si="453"/>
        <v>Yes</v>
      </c>
      <c r="Z1940" t="str">
        <f t="shared" si="454"/>
        <v>No</v>
      </c>
      <c r="AA1940" t="str">
        <f t="shared" si="455"/>
        <v>No</v>
      </c>
      <c r="AB1940">
        <f t="shared" si="456"/>
        <v>1</v>
      </c>
      <c r="AC1940" t="str">
        <f t="shared" si="457"/>
        <v>No</v>
      </c>
      <c r="AD1940" t="str">
        <f t="shared" si="458"/>
        <v>Normal weight</v>
      </c>
      <c r="AE1940" t="str">
        <f t="shared" si="459"/>
        <v>Prediabetes</v>
      </c>
      <c r="AF1940" t="str">
        <f t="shared" si="460"/>
        <v>3-Dec-1970</v>
      </c>
      <c r="AG1940" s="18">
        <f>VLOOKUP($U1940,$A1939:$Q$2344,13,FALSE)</f>
        <v>25992.82</v>
      </c>
      <c r="AH1940" t="str">
        <f t="shared" si="461"/>
        <v>tier - 2</v>
      </c>
      <c r="AI1940" t="str">
        <f t="shared" si="462"/>
        <v>tier - 2</v>
      </c>
      <c r="AJ1940" t="str">
        <f t="shared" si="463"/>
        <v>R1013</v>
      </c>
      <c r="AK1940">
        <f t="shared" si="464"/>
        <v>52</v>
      </c>
    </row>
    <row r="1941" spans="1:37" ht="15.6" x14ac:dyDescent="0.3">
      <c r="A1941" s="1" t="s">
        <v>428</v>
      </c>
      <c r="B1941" t="s">
        <v>6391</v>
      </c>
      <c r="C1941">
        <v>45.9</v>
      </c>
      <c r="D1941">
        <v>4.3</v>
      </c>
      <c r="E1941" t="s">
        <v>2381</v>
      </c>
      <c r="F1941" t="s">
        <v>2380</v>
      </c>
      <c r="G1941" t="s">
        <v>2380</v>
      </c>
      <c r="H1941">
        <v>1</v>
      </c>
      <c r="I1941" t="s">
        <v>2380</v>
      </c>
      <c r="J1941" t="s">
        <v>8344</v>
      </c>
      <c r="K1941" t="s">
        <v>8350</v>
      </c>
      <c r="L1941" t="s">
        <v>10118</v>
      </c>
      <c r="M1941" s="15">
        <v>26018.95</v>
      </c>
      <c r="N1941" t="s">
        <v>11</v>
      </c>
      <c r="O1941" t="s">
        <v>11</v>
      </c>
      <c r="P1941" t="s">
        <v>23</v>
      </c>
      <c r="Q1941">
        <v>22</v>
      </c>
      <c r="U1941" s="1" t="s">
        <v>428</v>
      </c>
      <c r="V1941" t="str">
        <f t="shared" si="450"/>
        <v>McGinn</v>
      </c>
      <c r="W1941">
        <f t="shared" si="451"/>
        <v>45.9</v>
      </c>
      <c r="X1941">
        <f t="shared" si="452"/>
        <v>4.3</v>
      </c>
      <c r="Y1941" t="str">
        <f t="shared" si="453"/>
        <v>Yes</v>
      </c>
      <c r="Z1941" t="str">
        <f t="shared" si="454"/>
        <v>No</v>
      </c>
      <c r="AA1941" t="str">
        <f t="shared" si="455"/>
        <v>No</v>
      </c>
      <c r="AB1941">
        <f t="shared" si="456"/>
        <v>1</v>
      </c>
      <c r="AC1941" t="str">
        <f t="shared" si="457"/>
        <v>No</v>
      </c>
      <c r="AD1941" t="str">
        <f t="shared" si="458"/>
        <v>Obesity</v>
      </c>
      <c r="AE1941" t="str">
        <f t="shared" si="459"/>
        <v>Normal</v>
      </c>
      <c r="AF1941" t="str">
        <f t="shared" si="460"/>
        <v>5-Jun-2001</v>
      </c>
      <c r="AG1941" s="18">
        <f>VLOOKUP($U1941,$A1940:$Q$2344,13,FALSE)</f>
        <v>26018.95</v>
      </c>
      <c r="AH1941" t="str">
        <f t="shared" si="461"/>
        <v>tier - 2</v>
      </c>
      <c r="AI1941" t="str">
        <f t="shared" si="462"/>
        <v>tier - 2</v>
      </c>
      <c r="AJ1941" t="str">
        <f t="shared" si="463"/>
        <v>R1012</v>
      </c>
      <c r="AK1941">
        <f t="shared" si="464"/>
        <v>22</v>
      </c>
    </row>
    <row r="1942" spans="1:37" ht="15.6" x14ac:dyDescent="0.3">
      <c r="A1942" s="1" t="s">
        <v>427</v>
      </c>
      <c r="B1942" t="s">
        <v>5504</v>
      </c>
      <c r="C1942">
        <v>17.059999999999999</v>
      </c>
      <c r="D1942">
        <v>8.75</v>
      </c>
      <c r="E1942" t="s">
        <v>2381</v>
      </c>
      <c r="F1942" t="s">
        <v>2380</v>
      </c>
      <c r="G1942" t="s">
        <v>2380</v>
      </c>
      <c r="H1942">
        <v>0</v>
      </c>
      <c r="I1942" t="s">
        <v>2380</v>
      </c>
      <c r="J1942" t="s">
        <v>8347</v>
      </c>
      <c r="K1942" t="s">
        <v>8348</v>
      </c>
      <c r="L1942" t="s">
        <v>10119</v>
      </c>
      <c r="M1942" s="15">
        <v>26026.97</v>
      </c>
      <c r="N1942" t="s">
        <v>11</v>
      </c>
      <c r="O1942" t="s">
        <v>12</v>
      </c>
      <c r="P1942" t="s">
        <v>42</v>
      </c>
      <c r="Q1942">
        <v>22</v>
      </c>
      <c r="U1942" s="1" t="s">
        <v>427</v>
      </c>
      <c r="V1942" t="str">
        <f t="shared" si="450"/>
        <v>Jones</v>
      </c>
      <c r="W1942">
        <f t="shared" si="451"/>
        <v>17.059999999999999</v>
      </c>
      <c r="X1942">
        <f t="shared" si="452"/>
        <v>8.75</v>
      </c>
      <c r="Y1942" t="str">
        <f t="shared" si="453"/>
        <v>Yes</v>
      </c>
      <c r="Z1942" t="str">
        <f t="shared" si="454"/>
        <v>No</v>
      </c>
      <c r="AA1942" t="str">
        <f t="shared" si="455"/>
        <v>No</v>
      </c>
      <c r="AB1942">
        <f t="shared" si="456"/>
        <v>0</v>
      </c>
      <c r="AC1942" t="str">
        <f t="shared" si="457"/>
        <v>No</v>
      </c>
      <c r="AD1942" t="str">
        <f t="shared" si="458"/>
        <v>Underweight</v>
      </c>
      <c r="AE1942" t="str">
        <f t="shared" si="459"/>
        <v>Diabetes</v>
      </c>
      <c r="AF1942" t="str">
        <f t="shared" si="460"/>
        <v>26-Dec-2000</v>
      </c>
      <c r="AG1942" s="18">
        <f>VLOOKUP($U1942,$A1941:$Q$2344,13,FALSE)</f>
        <v>26026.97</v>
      </c>
      <c r="AH1942" t="str">
        <f t="shared" si="461"/>
        <v>tier - 2</v>
      </c>
      <c r="AI1942" t="str">
        <f t="shared" si="462"/>
        <v>tier - 3</v>
      </c>
      <c r="AJ1942" t="str">
        <f t="shared" si="463"/>
        <v>R1011</v>
      </c>
      <c r="AK1942">
        <f t="shared" si="464"/>
        <v>22</v>
      </c>
    </row>
    <row r="1943" spans="1:37" ht="15.6" x14ac:dyDescent="0.3">
      <c r="A1943" s="1" t="s">
        <v>426</v>
      </c>
      <c r="B1943" t="s">
        <v>6392</v>
      </c>
      <c r="C1943">
        <v>32.07</v>
      </c>
      <c r="D1943">
        <v>5.25</v>
      </c>
      <c r="E1943" t="s">
        <v>2380</v>
      </c>
      <c r="F1943" t="s">
        <v>2380</v>
      </c>
      <c r="G1943" t="s">
        <v>2381</v>
      </c>
      <c r="H1943">
        <v>1</v>
      </c>
      <c r="I1943" t="s">
        <v>2380</v>
      </c>
      <c r="J1943" t="s">
        <v>8344</v>
      </c>
      <c r="K1943" t="s">
        <v>8350</v>
      </c>
      <c r="L1943" t="s">
        <v>9259</v>
      </c>
      <c r="M1943" s="15">
        <v>26109.33</v>
      </c>
      <c r="N1943" t="s">
        <v>11</v>
      </c>
      <c r="O1943" t="s">
        <v>12</v>
      </c>
      <c r="P1943" t="s">
        <v>23</v>
      </c>
      <c r="Q1943">
        <v>56</v>
      </c>
      <c r="U1943" s="1" t="s">
        <v>426</v>
      </c>
      <c r="V1943" t="str">
        <f t="shared" si="450"/>
        <v>Quinteros</v>
      </c>
      <c r="W1943">
        <f t="shared" si="451"/>
        <v>32.07</v>
      </c>
      <c r="X1943">
        <f t="shared" si="452"/>
        <v>5.25</v>
      </c>
      <c r="Y1943" t="str">
        <f t="shared" si="453"/>
        <v>No</v>
      </c>
      <c r="Z1943" t="str">
        <f t="shared" si="454"/>
        <v>No</v>
      </c>
      <c r="AA1943" t="str">
        <f t="shared" si="455"/>
        <v>Yes</v>
      </c>
      <c r="AB1943">
        <f t="shared" si="456"/>
        <v>1</v>
      </c>
      <c r="AC1943" t="str">
        <f t="shared" si="457"/>
        <v>No</v>
      </c>
      <c r="AD1943" t="str">
        <f t="shared" si="458"/>
        <v>Obesity</v>
      </c>
      <c r="AE1943" t="str">
        <f t="shared" si="459"/>
        <v>Normal</v>
      </c>
      <c r="AF1943" t="str">
        <f t="shared" si="460"/>
        <v>9-Jul-1966</v>
      </c>
      <c r="AG1943" s="18">
        <f>VLOOKUP($U1943,$A1942:$Q$2344,13,FALSE)</f>
        <v>26109.33</v>
      </c>
      <c r="AH1943" t="str">
        <f t="shared" si="461"/>
        <v>tier - 2</v>
      </c>
      <c r="AI1943" t="str">
        <f t="shared" si="462"/>
        <v>tier - 3</v>
      </c>
      <c r="AJ1943" t="str">
        <f t="shared" si="463"/>
        <v>R1012</v>
      </c>
      <c r="AK1943">
        <f t="shared" si="464"/>
        <v>56</v>
      </c>
    </row>
    <row r="1944" spans="1:37" ht="15.6" x14ac:dyDescent="0.3">
      <c r="A1944" s="1" t="s">
        <v>425</v>
      </c>
      <c r="B1944" t="s">
        <v>6393</v>
      </c>
      <c r="C1944">
        <v>16.5</v>
      </c>
      <c r="D1944">
        <v>5.03</v>
      </c>
      <c r="E1944" t="s">
        <v>2380</v>
      </c>
      <c r="F1944" t="s">
        <v>2380</v>
      </c>
      <c r="G1944" t="s">
        <v>2380</v>
      </c>
      <c r="H1944">
        <v>1</v>
      </c>
      <c r="I1944" t="s">
        <v>2380</v>
      </c>
      <c r="J1944" t="s">
        <v>8347</v>
      </c>
      <c r="K1944" t="s">
        <v>8350</v>
      </c>
      <c r="L1944" t="s">
        <v>8599</v>
      </c>
      <c r="M1944" s="15">
        <v>26125.67</v>
      </c>
      <c r="N1944" t="s">
        <v>11</v>
      </c>
      <c r="O1944" t="s">
        <v>16</v>
      </c>
      <c r="P1944" t="s">
        <v>13</v>
      </c>
      <c r="Q1944">
        <v>20</v>
      </c>
      <c r="U1944" s="1" t="s">
        <v>425</v>
      </c>
      <c r="V1944" t="str">
        <f t="shared" si="450"/>
        <v>Loenser</v>
      </c>
      <c r="W1944">
        <f t="shared" si="451"/>
        <v>16.5</v>
      </c>
      <c r="X1944">
        <f t="shared" si="452"/>
        <v>5.03</v>
      </c>
      <c r="Y1944" t="str">
        <f t="shared" si="453"/>
        <v>No</v>
      </c>
      <c r="Z1944" t="str">
        <f t="shared" si="454"/>
        <v>No</v>
      </c>
      <c r="AA1944" t="str">
        <f t="shared" si="455"/>
        <v>No</v>
      </c>
      <c r="AB1944">
        <f t="shared" si="456"/>
        <v>1</v>
      </c>
      <c r="AC1944" t="str">
        <f t="shared" si="457"/>
        <v>No</v>
      </c>
      <c r="AD1944" t="str">
        <f t="shared" si="458"/>
        <v>Underweight</v>
      </c>
      <c r="AE1944" t="str">
        <f t="shared" si="459"/>
        <v>Normal</v>
      </c>
      <c r="AF1944" t="str">
        <f t="shared" si="460"/>
        <v>11-Oct-2002</v>
      </c>
      <c r="AG1944" s="18">
        <f>VLOOKUP($U1944,$A1943:$Q$2344,13,FALSE)</f>
        <v>26125.67</v>
      </c>
      <c r="AH1944" t="str">
        <f t="shared" si="461"/>
        <v>tier - 2</v>
      </c>
      <c r="AI1944" t="str">
        <f t="shared" si="462"/>
        <v>tier - 1</v>
      </c>
      <c r="AJ1944" t="str">
        <f t="shared" si="463"/>
        <v>R1013</v>
      </c>
      <c r="AK1944">
        <f t="shared" si="464"/>
        <v>20</v>
      </c>
    </row>
    <row r="1945" spans="1:37" ht="15.6" x14ac:dyDescent="0.3">
      <c r="A1945" s="1" t="s">
        <v>424</v>
      </c>
      <c r="B1945" t="s">
        <v>5429</v>
      </c>
      <c r="C1945">
        <v>31.4</v>
      </c>
      <c r="D1945">
        <v>5.88</v>
      </c>
      <c r="E1945" t="s">
        <v>2380</v>
      </c>
      <c r="F1945" t="s">
        <v>2380</v>
      </c>
      <c r="G1945" t="s">
        <v>2380</v>
      </c>
      <c r="H1945">
        <v>1</v>
      </c>
      <c r="I1945" t="s">
        <v>2380</v>
      </c>
      <c r="J1945" t="s">
        <v>8344</v>
      </c>
      <c r="K1945" t="s">
        <v>8349</v>
      </c>
      <c r="L1945" t="s">
        <v>9456</v>
      </c>
      <c r="M1945" s="15">
        <v>26140.36</v>
      </c>
      <c r="N1945" t="s">
        <v>11</v>
      </c>
      <c r="O1945" t="s">
        <v>12</v>
      </c>
      <c r="P1945" t="s">
        <v>42</v>
      </c>
      <c r="Q1945">
        <v>49</v>
      </c>
      <c r="U1945" s="1" t="s">
        <v>424</v>
      </c>
      <c r="V1945" t="str">
        <f t="shared" si="450"/>
        <v>Aitken</v>
      </c>
      <c r="W1945">
        <f t="shared" si="451"/>
        <v>31.4</v>
      </c>
      <c r="X1945">
        <f t="shared" si="452"/>
        <v>5.88</v>
      </c>
      <c r="Y1945" t="str">
        <f t="shared" si="453"/>
        <v>No</v>
      </c>
      <c r="Z1945" t="str">
        <f t="shared" si="454"/>
        <v>No</v>
      </c>
      <c r="AA1945" t="str">
        <f t="shared" si="455"/>
        <v>No</v>
      </c>
      <c r="AB1945">
        <f t="shared" si="456"/>
        <v>1</v>
      </c>
      <c r="AC1945" t="str">
        <f t="shared" si="457"/>
        <v>No</v>
      </c>
      <c r="AD1945" t="str">
        <f t="shared" si="458"/>
        <v>Obesity</v>
      </c>
      <c r="AE1945" t="str">
        <f t="shared" si="459"/>
        <v>Prediabetes</v>
      </c>
      <c r="AF1945" t="str">
        <f t="shared" si="460"/>
        <v>7-Jul-1973</v>
      </c>
      <c r="AG1945" s="18">
        <f>VLOOKUP($U1945,$A1944:$Q$2344,13,FALSE)</f>
        <v>26140.36</v>
      </c>
      <c r="AH1945" t="str">
        <f t="shared" si="461"/>
        <v>tier - 2</v>
      </c>
      <c r="AI1945" t="str">
        <f t="shared" si="462"/>
        <v>tier - 3</v>
      </c>
      <c r="AJ1945" t="str">
        <f t="shared" si="463"/>
        <v>R1011</v>
      </c>
      <c r="AK1945">
        <f t="shared" si="464"/>
        <v>49</v>
      </c>
    </row>
    <row r="1946" spans="1:37" ht="15.6" x14ac:dyDescent="0.3">
      <c r="A1946" s="1" t="s">
        <v>423</v>
      </c>
      <c r="B1946" t="s">
        <v>6394</v>
      </c>
      <c r="C1946">
        <v>20.36</v>
      </c>
      <c r="D1946">
        <v>4.49</v>
      </c>
      <c r="E1946" t="s">
        <v>2380</v>
      </c>
      <c r="F1946" t="s">
        <v>2380</v>
      </c>
      <c r="G1946" t="s">
        <v>2380</v>
      </c>
      <c r="H1946">
        <v>0</v>
      </c>
      <c r="I1946" t="s">
        <v>2380</v>
      </c>
      <c r="J1946" t="s">
        <v>8346</v>
      </c>
      <c r="K1946" t="s">
        <v>8350</v>
      </c>
      <c r="L1946" t="s">
        <v>10120</v>
      </c>
      <c r="M1946" s="15">
        <v>26236.58</v>
      </c>
      <c r="N1946" t="s">
        <v>11</v>
      </c>
      <c r="O1946" t="s">
        <v>16</v>
      </c>
      <c r="P1946" t="s">
        <v>42</v>
      </c>
      <c r="Q1946">
        <v>48</v>
      </c>
      <c r="U1946" s="1" t="s">
        <v>423</v>
      </c>
      <c r="V1946" t="str">
        <f t="shared" si="450"/>
        <v>Furrer</v>
      </c>
      <c r="W1946">
        <f t="shared" si="451"/>
        <v>20.36</v>
      </c>
      <c r="X1946">
        <f t="shared" si="452"/>
        <v>4.49</v>
      </c>
      <c r="Y1946" t="str">
        <f t="shared" si="453"/>
        <v>No</v>
      </c>
      <c r="Z1946" t="str">
        <f t="shared" si="454"/>
        <v>No</v>
      </c>
      <c r="AA1946" t="str">
        <f t="shared" si="455"/>
        <v>No</v>
      </c>
      <c r="AB1946">
        <f t="shared" si="456"/>
        <v>0</v>
      </c>
      <c r="AC1946" t="str">
        <f t="shared" si="457"/>
        <v>No</v>
      </c>
      <c r="AD1946" t="str">
        <f t="shared" si="458"/>
        <v>Normal weight</v>
      </c>
      <c r="AE1946" t="str">
        <f t="shared" si="459"/>
        <v>Normal</v>
      </c>
      <c r="AF1946" t="str">
        <f t="shared" si="460"/>
        <v>4-Jun-1975</v>
      </c>
      <c r="AG1946" s="18">
        <f>VLOOKUP($U1946,$A1945:$Q$2344,13,FALSE)</f>
        <v>26236.58</v>
      </c>
      <c r="AH1946" t="str">
        <f t="shared" si="461"/>
        <v>tier - 2</v>
      </c>
      <c r="AI1946" t="str">
        <f t="shared" si="462"/>
        <v>tier - 1</v>
      </c>
      <c r="AJ1946" t="str">
        <f t="shared" si="463"/>
        <v>R1011</v>
      </c>
      <c r="AK1946">
        <f t="shared" si="464"/>
        <v>48</v>
      </c>
    </row>
    <row r="1947" spans="1:37" ht="15.6" x14ac:dyDescent="0.3">
      <c r="A1947" s="1" t="s">
        <v>422</v>
      </c>
      <c r="B1947" t="s">
        <v>6395</v>
      </c>
      <c r="C1947">
        <v>25.46</v>
      </c>
      <c r="D1947">
        <v>4.1399999999999997</v>
      </c>
      <c r="E1947" t="s">
        <v>2380</v>
      </c>
      <c r="F1947" t="s">
        <v>2380</v>
      </c>
      <c r="G1947" t="s">
        <v>2380</v>
      </c>
      <c r="H1947">
        <v>1</v>
      </c>
      <c r="I1947" t="s">
        <v>2380</v>
      </c>
      <c r="J1947" t="s">
        <v>8345</v>
      </c>
      <c r="K1947" t="s">
        <v>8350</v>
      </c>
      <c r="L1947" t="s">
        <v>8476</v>
      </c>
      <c r="M1947" s="15">
        <v>26316.59</v>
      </c>
      <c r="N1947" t="s">
        <v>11</v>
      </c>
      <c r="O1947" t="s">
        <v>12</v>
      </c>
      <c r="P1947" t="s">
        <v>42</v>
      </c>
      <c r="Q1947">
        <v>18</v>
      </c>
      <c r="U1947" s="1" t="s">
        <v>422</v>
      </c>
      <c r="V1947" t="str">
        <f t="shared" si="450"/>
        <v>Konigs</v>
      </c>
      <c r="W1947">
        <f t="shared" si="451"/>
        <v>25.46</v>
      </c>
      <c r="X1947">
        <f t="shared" si="452"/>
        <v>4.1399999999999997</v>
      </c>
      <c r="Y1947" t="str">
        <f t="shared" si="453"/>
        <v>No</v>
      </c>
      <c r="Z1947" t="str">
        <f t="shared" si="454"/>
        <v>No</v>
      </c>
      <c r="AA1947" t="str">
        <f t="shared" si="455"/>
        <v>No</v>
      </c>
      <c r="AB1947">
        <f t="shared" si="456"/>
        <v>1</v>
      </c>
      <c r="AC1947" t="str">
        <f t="shared" si="457"/>
        <v>No</v>
      </c>
      <c r="AD1947" t="str">
        <f t="shared" si="458"/>
        <v>Over weight</v>
      </c>
      <c r="AE1947" t="str">
        <f t="shared" si="459"/>
        <v>Normal</v>
      </c>
      <c r="AF1947" t="str">
        <f t="shared" si="460"/>
        <v>5-Dec-2004</v>
      </c>
      <c r="AG1947" s="18">
        <f>VLOOKUP($U1947,$A1946:$Q$2344,13,FALSE)</f>
        <v>26316.59</v>
      </c>
      <c r="AH1947" t="str">
        <f t="shared" si="461"/>
        <v>tier - 2</v>
      </c>
      <c r="AI1947" t="str">
        <f t="shared" si="462"/>
        <v>tier - 3</v>
      </c>
      <c r="AJ1947" t="str">
        <f t="shared" si="463"/>
        <v>R1011</v>
      </c>
      <c r="AK1947">
        <f t="shared" si="464"/>
        <v>18</v>
      </c>
    </row>
    <row r="1948" spans="1:37" ht="15.6" x14ac:dyDescent="0.3">
      <c r="A1948" s="1" t="s">
        <v>421</v>
      </c>
      <c r="B1948" t="s">
        <v>6396</v>
      </c>
      <c r="C1948">
        <v>17.09</v>
      </c>
      <c r="D1948">
        <v>5.8</v>
      </c>
      <c r="E1948" t="s">
        <v>2381</v>
      </c>
      <c r="F1948" t="s">
        <v>2380</v>
      </c>
      <c r="G1948" t="s">
        <v>2380</v>
      </c>
      <c r="H1948">
        <v>0</v>
      </c>
      <c r="I1948" t="s">
        <v>2380</v>
      </c>
      <c r="J1948" t="s">
        <v>8347</v>
      </c>
      <c r="K1948" t="s">
        <v>8349</v>
      </c>
      <c r="L1948" t="s">
        <v>10121</v>
      </c>
      <c r="M1948" s="15">
        <v>26392.26</v>
      </c>
      <c r="N1948" t="s">
        <v>11</v>
      </c>
      <c r="O1948" t="s">
        <v>11</v>
      </c>
      <c r="P1948" t="s">
        <v>247</v>
      </c>
      <c r="Q1948">
        <v>48</v>
      </c>
      <c r="U1948" s="1" t="s">
        <v>421</v>
      </c>
      <c r="V1948" t="str">
        <f t="shared" si="450"/>
        <v>Tesdahl</v>
      </c>
      <c r="W1948">
        <f t="shared" si="451"/>
        <v>17.09</v>
      </c>
      <c r="X1948">
        <f t="shared" si="452"/>
        <v>5.8</v>
      </c>
      <c r="Y1948" t="str">
        <f t="shared" si="453"/>
        <v>Yes</v>
      </c>
      <c r="Z1948" t="str">
        <f t="shared" si="454"/>
        <v>No</v>
      </c>
      <c r="AA1948" t="str">
        <f t="shared" si="455"/>
        <v>No</v>
      </c>
      <c r="AB1948">
        <f t="shared" si="456"/>
        <v>0</v>
      </c>
      <c r="AC1948" t="str">
        <f t="shared" si="457"/>
        <v>No</v>
      </c>
      <c r="AD1948" t="str">
        <f t="shared" si="458"/>
        <v>Underweight</v>
      </c>
      <c r="AE1948" t="str">
        <f t="shared" si="459"/>
        <v>Prediabetes</v>
      </c>
      <c r="AF1948" t="str">
        <f t="shared" si="460"/>
        <v>21-Sep-1974</v>
      </c>
      <c r="AG1948" s="18">
        <f>VLOOKUP($U1948,$A1947:$Q$2344,13,FALSE)</f>
        <v>26392.26</v>
      </c>
      <c r="AH1948" t="str">
        <f t="shared" si="461"/>
        <v>tier - 2</v>
      </c>
      <c r="AI1948" t="str">
        <f t="shared" si="462"/>
        <v>tier - 2</v>
      </c>
      <c r="AJ1948" t="str">
        <f t="shared" si="463"/>
        <v>R1024</v>
      </c>
      <c r="AK1948">
        <f t="shared" si="464"/>
        <v>48</v>
      </c>
    </row>
    <row r="1949" spans="1:37" ht="15.6" x14ac:dyDescent="0.3">
      <c r="A1949" s="1" t="s">
        <v>420</v>
      </c>
      <c r="B1949" t="s">
        <v>6397</v>
      </c>
      <c r="C1949">
        <v>20.83</v>
      </c>
      <c r="D1949">
        <v>5.12</v>
      </c>
      <c r="E1949" t="s">
        <v>2380</v>
      </c>
      <c r="F1949" t="s">
        <v>2380</v>
      </c>
      <c r="G1949" t="s">
        <v>2380</v>
      </c>
      <c r="H1949">
        <v>0</v>
      </c>
      <c r="I1949" t="s">
        <v>2380</v>
      </c>
      <c r="J1949" t="s">
        <v>8346</v>
      </c>
      <c r="K1949" t="s">
        <v>8350</v>
      </c>
      <c r="L1949" t="s">
        <v>10122</v>
      </c>
      <c r="M1949" s="15">
        <v>26467.1</v>
      </c>
      <c r="N1949" t="s">
        <v>11</v>
      </c>
      <c r="O1949" t="s">
        <v>12</v>
      </c>
      <c r="P1949" t="s">
        <v>23</v>
      </c>
      <c r="Q1949">
        <v>52</v>
      </c>
      <c r="U1949" s="1" t="s">
        <v>420</v>
      </c>
      <c r="V1949" t="str">
        <f t="shared" si="450"/>
        <v>Engel</v>
      </c>
      <c r="W1949">
        <f t="shared" si="451"/>
        <v>20.83</v>
      </c>
      <c r="X1949">
        <f t="shared" si="452"/>
        <v>5.12</v>
      </c>
      <c r="Y1949" t="str">
        <f t="shared" si="453"/>
        <v>No</v>
      </c>
      <c r="Z1949" t="str">
        <f t="shared" si="454"/>
        <v>No</v>
      </c>
      <c r="AA1949" t="str">
        <f t="shared" si="455"/>
        <v>No</v>
      </c>
      <c r="AB1949">
        <f t="shared" si="456"/>
        <v>0</v>
      </c>
      <c r="AC1949" t="str">
        <f t="shared" si="457"/>
        <v>No</v>
      </c>
      <c r="AD1949" t="str">
        <f t="shared" si="458"/>
        <v>Normal weight</v>
      </c>
      <c r="AE1949" t="str">
        <f t="shared" si="459"/>
        <v>Normal</v>
      </c>
      <c r="AF1949" t="str">
        <f t="shared" si="460"/>
        <v>27-Aug-1970</v>
      </c>
      <c r="AG1949" s="18">
        <f>VLOOKUP($U1949,$A1948:$Q$2344,13,FALSE)</f>
        <v>26467.1</v>
      </c>
      <c r="AH1949" t="str">
        <f t="shared" si="461"/>
        <v>tier - 2</v>
      </c>
      <c r="AI1949" t="str">
        <f t="shared" si="462"/>
        <v>tier - 3</v>
      </c>
      <c r="AJ1949" t="str">
        <f t="shared" si="463"/>
        <v>R1012</v>
      </c>
      <c r="AK1949">
        <f t="shared" si="464"/>
        <v>52</v>
      </c>
    </row>
    <row r="1950" spans="1:37" ht="15.6" x14ac:dyDescent="0.3">
      <c r="A1950" s="1" t="s">
        <v>419</v>
      </c>
      <c r="B1950" t="s">
        <v>6398</v>
      </c>
      <c r="C1950">
        <v>18.920000000000002</v>
      </c>
      <c r="D1950">
        <v>5.98</v>
      </c>
      <c r="E1950" t="s">
        <v>2381</v>
      </c>
      <c r="F1950" t="s">
        <v>2380</v>
      </c>
      <c r="G1950" t="s">
        <v>2380</v>
      </c>
      <c r="H1950">
        <v>1</v>
      </c>
      <c r="I1950" t="s">
        <v>2380</v>
      </c>
      <c r="J1950" t="s">
        <v>8346</v>
      </c>
      <c r="K1950" t="s">
        <v>8349</v>
      </c>
      <c r="L1950" t="s">
        <v>10123</v>
      </c>
      <c r="M1950" s="15">
        <v>26479.4</v>
      </c>
      <c r="N1950" t="s">
        <v>11</v>
      </c>
      <c r="O1950" t="s">
        <v>11</v>
      </c>
      <c r="P1950" t="s">
        <v>42</v>
      </c>
      <c r="Q1950">
        <v>18</v>
      </c>
      <c r="U1950" s="1" t="s">
        <v>419</v>
      </c>
      <c r="V1950" t="str">
        <f t="shared" si="450"/>
        <v>Kuck</v>
      </c>
      <c r="W1950">
        <f t="shared" si="451"/>
        <v>18.920000000000002</v>
      </c>
      <c r="X1950">
        <f t="shared" si="452"/>
        <v>5.98</v>
      </c>
      <c r="Y1950" t="str">
        <f t="shared" si="453"/>
        <v>Yes</v>
      </c>
      <c r="Z1950" t="str">
        <f t="shared" si="454"/>
        <v>No</v>
      </c>
      <c r="AA1950" t="str">
        <f t="shared" si="455"/>
        <v>No</v>
      </c>
      <c r="AB1950">
        <f t="shared" si="456"/>
        <v>1</v>
      </c>
      <c r="AC1950" t="str">
        <f t="shared" si="457"/>
        <v>No</v>
      </c>
      <c r="AD1950" t="str">
        <f t="shared" si="458"/>
        <v>Normal weight</v>
      </c>
      <c r="AE1950" t="str">
        <f t="shared" si="459"/>
        <v>Prediabetes</v>
      </c>
      <c r="AF1950" t="str">
        <f t="shared" si="460"/>
        <v>5-Sep-2004</v>
      </c>
      <c r="AG1950" s="18">
        <f>VLOOKUP($U1950,$A1949:$Q$2344,13,FALSE)</f>
        <v>26479.4</v>
      </c>
      <c r="AH1950" t="str">
        <f t="shared" si="461"/>
        <v>tier - 2</v>
      </c>
      <c r="AI1950" t="str">
        <f t="shared" si="462"/>
        <v>tier - 2</v>
      </c>
      <c r="AJ1950" t="str">
        <f t="shared" si="463"/>
        <v>R1011</v>
      </c>
      <c r="AK1950">
        <f t="shared" si="464"/>
        <v>18</v>
      </c>
    </row>
    <row r="1951" spans="1:37" ht="15.6" x14ac:dyDescent="0.3">
      <c r="A1951" s="1" t="s">
        <v>418</v>
      </c>
      <c r="B1951" t="s">
        <v>5305</v>
      </c>
      <c r="C1951">
        <v>37.1</v>
      </c>
      <c r="D1951">
        <v>5.46</v>
      </c>
      <c r="E1951" t="s">
        <v>2380</v>
      </c>
      <c r="F1951" t="s">
        <v>2380</v>
      </c>
      <c r="G1951" t="s">
        <v>2380</v>
      </c>
      <c r="H1951">
        <v>0</v>
      </c>
      <c r="I1951" t="s">
        <v>2380</v>
      </c>
      <c r="J1951" t="s">
        <v>8344</v>
      </c>
      <c r="K1951" t="s">
        <v>8350</v>
      </c>
      <c r="L1951" t="s">
        <v>10124</v>
      </c>
      <c r="M1951" s="15">
        <v>26607.89</v>
      </c>
      <c r="N1951" t="s">
        <v>11</v>
      </c>
      <c r="O1951" t="s">
        <v>16</v>
      </c>
      <c r="P1951" t="s">
        <v>42</v>
      </c>
      <c r="Q1951">
        <v>34</v>
      </c>
      <c r="U1951" s="1" t="s">
        <v>418</v>
      </c>
      <c r="V1951" t="str">
        <f t="shared" si="450"/>
        <v>Dillon</v>
      </c>
      <c r="W1951">
        <f t="shared" si="451"/>
        <v>37.1</v>
      </c>
      <c r="X1951">
        <f t="shared" si="452"/>
        <v>5.46</v>
      </c>
      <c r="Y1951" t="str">
        <f t="shared" si="453"/>
        <v>No</v>
      </c>
      <c r="Z1951" t="str">
        <f t="shared" si="454"/>
        <v>No</v>
      </c>
      <c r="AA1951" t="str">
        <f t="shared" si="455"/>
        <v>No</v>
      </c>
      <c r="AB1951">
        <f t="shared" si="456"/>
        <v>0</v>
      </c>
      <c r="AC1951" t="str">
        <f t="shared" si="457"/>
        <v>No</v>
      </c>
      <c r="AD1951" t="str">
        <f t="shared" si="458"/>
        <v>Obesity</v>
      </c>
      <c r="AE1951" t="str">
        <f t="shared" si="459"/>
        <v>Normal</v>
      </c>
      <c r="AF1951" t="str">
        <f t="shared" si="460"/>
        <v>22-Jul-1988</v>
      </c>
      <c r="AG1951" s="18">
        <f>VLOOKUP($U1951,$A1950:$Q$2344,13,FALSE)</f>
        <v>26607.89</v>
      </c>
      <c r="AH1951" t="str">
        <f t="shared" si="461"/>
        <v>tier - 2</v>
      </c>
      <c r="AI1951" t="str">
        <f t="shared" si="462"/>
        <v>tier - 1</v>
      </c>
      <c r="AJ1951" t="str">
        <f t="shared" si="463"/>
        <v>R1011</v>
      </c>
      <c r="AK1951">
        <f t="shared" si="464"/>
        <v>34</v>
      </c>
    </row>
    <row r="1952" spans="1:37" ht="15.6" x14ac:dyDescent="0.3">
      <c r="A1952" s="1" t="s">
        <v>417</v>
      </c>
      <c r="B1952" t="s">
        <v>6399</v>
      </c>
      <c r="C1952">
        <v>22.515000000000001</v>
      </c>
      <c r="D1952">
        <v>4.91</v>
      </c>
      <c r="E1952" t="s">
        <v>2381</v>
      </c>
      <c r="F1952" t="s">
        <v>2380</v>
      </c>
      <c r="G1952" t="s">
        <v>2381</v>
      </c>
      <c r="H1952">
        <v>1</v>
      </c>
      <c r="I1952" t="s">
        <v>2380</v>
      </c>
      <c r="J1952" t="s">
        <v>8346</v>
      </c>
      <c r="K1952" t="s">
        <v>8350</v>
      </c>
      <c r="L1952" t="s">
        <v>10125</v>
      </c>
      <c r="M1952" s="15">
        <v>26912.560000000001</v>
      </c>
      <c r="N1952" t="s">
        <v>11</v>
      </c>
      <c r="O1952" t="s">
        <v>11</v>
      </c>
      <c r="P1952" t="s">
        <v>42</v>
      </c>
      <c r="Q1952">
        <v>31</v>
      </c>
      <c r="U1952" s="1" t="s">
        <v>417</v>
      </c>
      <c r="V1952" t="str">
        <f t="shared" si="450"/>
        <v>Neuschel</v>
      </c>
      <c r="W1952">
        <f t="shared" si="451"/>
        <v>22.515000000000001</v>
      </c>
      <c r="X1952">
        <f t="shared" si="452"/>
        <v>4.91</v>
      </c>
      <c r="Y1952" t="str">
        <f t="shared" si="453"/>
        <v>Yes</v>
      </c>
      <c r="Z1952" t="str">
        <f t="shared" si="454"/>
        <v>No</v>
      </c>
      <c r="AA1952" t="str">
        <f t="shared" si="455"/>
        <v>Yes</v>
      </c>
      <c r="AB1952">
        <f t="shared" si="456"/>
        <v>1</v>
      </c>
      <c r="AC1952" t="str">
        <f t="shared" si="457"/>
        <v>No</v>
      </c>
      <c r="AD1952" t="str">
        <f t="shared" si="458"/>
        <v>Normal weight</v>
      </c>
      <c r="AE1952" t="str">
        <f t="shared" si="459"/>
        <v>Normal</v>
      </c>
      <c r="AF1952" t="str">
        <f t="shared" si="460"/>
        <v>22-Aug-1991</v>
      </c>
      <c r="AG1952" s="18">
        <f>VLOOKUP($U1952,$A1951:$Q$2344,13,FALSE)</f>
        <v>26912.560000000001</v>
      </c>
      <c r="AH1952" t="str">
        <f t="shared" si="461"/>
        <v>tier - 2</v>
      </c>
      <c r="AI1952" t="str">
        <f t="shared" si="462"/>
        <v>tier - 2</v>
      </c>
      <c r="AJ1952" t="str">
        <f t="shared" si="463"/>
        <v>R1011</v>
      </c>
      <c r="AK1952">
        <f t="shared" si="464"/>
        <v>31</v>
      </c>
    </row>
    <row r="1953" spans="1:37" ht="15.6" x14ac:dyDescent="0.3">
      <c r="A1953" s="1" t="s">
        <v>416</v>
      </c>
      <c r="B1953" t="s">
        <v>8094</v>
      </c>
      <c r="C1953">
        <v>32.700000000000003</v>
      </c>
      <c r="D1953">
        <v>4.66</v>
      </c>
      <c r="E1953" t="s">
        <v>2380</v>
      </c>
      <c r="F1953" t="s">
        <v>2380</v>
      </c>
      <c r="G1953" t="s">
        <v>2380</v>
      </c>
      <c r="H1953">
        <v>0</v>
      </c>
      <c r="I1953" t="s">
        <v>2380</v>
      </c>
      <c r="J1953" t="s">
        <v>8344</v>
      </c>
      <c r="K1953" t="s">
        <v>8350</v>
      </c>
      <c r="L1953" t="s">
        <v>10126</v>
      </c>
      <c r="M1953" s="15">
        <v>26926.51</v>
      </c>
      <c r="N1953" t="s">
        <v>11</v>
      </c>
      <c r="O1953" t="s">
        <v>16</v>
      </c>
      <c r="P1953" t="s">
        <v>13</v>
      </c>
      <c r="Q1953">
        <v>64</v>
      </c>
      <c r="U1953" s="1" t="s">
        <v>416</v>
      </c>
      <c r="V1953" t="str">
        <f t="shared" si="450"/>
        <v>Rosales Ramirez</v>
      </c>
      <c r="W1953">
        <f t="shared" si="451"/>
        <v>32.700000000000003</v>
      </c>
      <c r="X1953">
        <f t="shared" si="452"/>
        <v>4.66</v>
      </c>
      <c r="Y1953" t="str">
        <f t="shared" si="453"/>
        <v>No</v>
      </c>
      <c r="Z1953" t="str">
        <f t="shared" si="454"/>
        <v>No</v>
      </c>
      <c r="AA1953" t="str">
        <f t="shared" si="455"/>
        <v>No</v>
      </c>
      <c r="AB1953">
        <f t="shared" si="456"/>
        <v>0</v>
      </c>
      <c r="AC1953" t="str">
        <f t="shared" si="457"/>
        <v>No</v>
      </c>
      <c r="AD1953" t="str">
        <f t="shared" si="458"/>
        <v>Obesity</v>
      </c>
      <c r="AE1953" t="str">
        <f t="shared" si="459"/>
        <v>Normal</v>
      </c>
      <c r="AF1953" t="str">
        <f t="shared" si="460"/>
        <v>25-Dec-1958</v>
      </c>
      <c r="AG1953" s="18">
        <f>VLOOKUP($U1953,$A1952:$Q$2344,13,FALSE)</f>
        <v>26926.51</v>
      </c>
      <c r="AH1953" t="str">
        <f t="shared" si="461"/>
        <v>tier - 2</v>
      </c>
      <c r="AI1953" t="str">
        <f t="shared" si="462"/>
        <v>tier - 1</v>
      </c>
      <c r="AJ1953" t="str">
        <f t="shared" si="463"/>
        <v>R1013</v>
      </c>
      <c r="AK1953">
        <f t="shared" si="464"/>
        <v>64</v>
      </c>
    </row>
    <row r="1954" spans="1:37" ht="15.6" x14ac:dyDescent="0.3">
      <c r="A1954" s="1" t="s">
        <v>415</v>
      </c>
      <c r="B1954" t="s">
        <v>6400</v>
      </c>
      <c r="C1954">
        <v>17.75</v>
      </c>
      <c r="D1954">
        <v>6.8</v>
      </c>
      <c r="E1954" t="s">
        <v>2381</v>
      </c>
      <c r="F1954" t="s">
        <v>2380</v>
      </c>
      <c r="G1954" t="s">
        <v>2380</v>
      </c>
      <c r="H1954">
        <v>1</v>
      </c>
      <c r="I1954" t="s">
        <v>2380</v>
      </c>
      <c r="J1954" t="s">
        <v>8347</v>
      </c>
      <c r="K1954" t="s">
        <v>8348</v>
      </c>
      <c r="L1954" t="s">
        <v>10127</v>
      </c>
      <c r="M1954" s="15">
        <v>26927.69</v>
      </c>
      <c r="N1954" t="s">
        <v>11</v>
      </c>
      <c r="O1954" t="s">
        <v>11</v>
      </c>
      <c r="P1954" t="s">
        <v>42</v>
      </c>
      <c r="Q1954">
        <v>20</v>
      </c>
      <c r="U1954" s="1" t="s">
        <v>415</v>
      </c>
      <c r="V1954" t="str">
        <f t="shared" si="450"/>
        <v>Marquez</v>
      </c>
      <c r="W1954">
        <f t="shared" si="451"/>
        <v>17.75</v>
      </c>
      <c r="X1954">
        <f t="shared" si="452"/>
        <v>6.8</v>
      </c>
      <c r="Y1954" t="str">
        <f t="shared" si="453"/>
        <v>Yes</v>
      </c>
      <c r="Z1954" t="str">
        <f t="shared" si="454"/>
        <v>No</v>
      </c>
      <c r="AA1954" t="str">
        <f t="shared" si="455"/>
        <v>No</v>
      </c>
      <c r="AB1954">
        <f t="shared" si="456"/>
        <v>1</v>
      </c>
      <c r="AC1954" t="str">
        <f t="shared" si="457"/>
        <v>No</v>
      </c>
      <c r="AD1954" t="str">
        <f t="shared" si="458"/>
        <v>Underweight</v>
      </c>
      <c r="AE1954" t="str">
        <f t="shared" si="459"/>
        <v>Diabetes</v>
      </c>
      <c r="AF1954" t="str">
        <f t="shared" si="460"/>
        <v>17-Jun-2002</v>
      </c>
      <c r="AG1954" s="18">
        <f>VLOOKUP($U1954,$A1953:$Q$2344,13,FALSE)</f>
        <v>26927.69</v>
      </c>
      <c r="AH1954" t="str">
        <f t="shared" si="461"/>
        <v>tier - 2</v>
      </c>
      <c r="AI1954" t="str">
        <f t="shared" si="462"/>
        <v>tier - 2</v>
      </c>
      <c r="AJ1954" t="str">
        <f t="shared" si="463"/>
        <v>R1011</v>
      </c>
      <c r="AK1954">
        <f t="shared" si="464"/>
        <v>20</v>
      </c>
    </row>
    <row r="1955" spans="1:37" ht="15.6" x14ac:dyDescent="0.3">
      <c r="A1955" s="1" t="s">
        <v>414</v>
      </c>
      <c r="B1955" t="s">
        <v>6401</v>
      </c>
      <c r="C1955">
        <v>33.630000000000003</v>
      </c>
      <c r="D1955">
        <v>4.47</v>
      </c>
      <c r="E1955" t="s">
        <v>2381</v>
      </c>
      <c r="F1955" t="s">
        <v>2380</v>
      </c>
      <c r="G1955" t="s">
        <v>2380</v>
      </c>
      <c r="H1955">
        <v>0</v>
      </c>
      <c r="I1955" t="s">
        <v>2380</v>
      </c>
      <c r="J1955" t="s">
        <v>8344</v>
      </c>
      <c r="K1955" t="s">
        <v>8350</v>
      </c>
      <c r="L1955" t="s">
        <v>10128</v>
      </c>
      <c r="M1955" s="15">
        <v>26936.98</v>
      </c>
      <c r="N1955" t="s">
        <v>11</v>
      </c>
      <c r="O1955" t="s">
        <v>12</v>
      </c>
      <c r="P1955" t="s">
        <v>42</v>
      </c>
      <c r="Q1955">
        <v>22</v>
      </c>
      <c r="U1955" s="1" t="s">
        <v>414</v>
      </c>
      <c r="V1955" t="str">
        <f t="shared" si="450"/>
        <v>Green</v>
      </c>
      <c r="W1955">
        <f t="shared" si="451"/>
        <v>33.630000000000003</v>
      </c>
      <c r="X1955">
        <f t="shared" si="452"/>
        <v>4.47</v>
      </c>
      <c r="Y1955" t="str">
        <f t="shared" si="453"/>
        <v>Yes</v>
      </c>
      <c r="Z1955" t="str">
        <f t="shared" si="454"/>
        <v>No</v>
      </c>
      <c r="AA1955" t="str">
        <f t="shared" si="455"/>
        <v>No</v>
      </c>
      <c r="AB1955">
        <f t="shared" si="456"/>
        <v>0</v>
      </c>
      <c r="AC1955" t="str">
        <f t="shared" si="457"/>
        <v>No</v>
      </c>
      <c r="AD1955" t="str">
        <f t="shared" si="458"/>
        <v>Obesity</v>
      </c>
      <c r="AE1955" t="str">
        <f t="shared" si="459"/>
        <v>Normal</v>
      </c>
      <c r="AF1955" t="str">
        <f t="shared" si="460"/>
        <v>9-Nov-2000</v>
      </c>
      <c r="AG1955" s="18">
        <f>VLOOKUP($U1955,$A1954:$Q$2344,13,FALSE)</f>
        <v>26936.98</v>
      </c>
      <c r="AH1955" t="str">
        <f t="shared" si="461"/>
        <v>tier - 2</v>
      </c>
      <c r="AI1955" t="str">
        <f t="shared" si="462"/>
        <v>tier - 3</v>
      </c>
      <c r="AJ1955" t="str">
        <f t="shared" si="463"/>
        <v>R1011</v>
      </c>
      <c r="AK1955">
        <f t="shared" si="464"/>
        <v>22</v>
      </c>
    </row>
    <row r="1956" spans="1:37" ht="15.6" x14ac:dyDescent="0.3">
      <c r="A1956" s="1" t="s">
        <v>413</v>
      </c>
      <c r="B1956" t="s">
        <v>6402</v>
      </c>
      <c r="C1956">
        <v>34.799999999999997</v>
      </c>
      <c r="D1956">
        <v>4.08</v>
      </c>
      <c r="E1956" t="s">
        <v>2381</v>
      </c>
      <c r="F1956" t="s">
        <v>2380</v>
      </c>
      <c r="G1956" t="s">
        <v>2380</v>
      </c>
      <c r="H1956">
        <v>1</v>
      </c>
      <c r="I1956" t="s">
        <v>2380</v>
      </c>
      <c r="J1956" t="s">
        <v>8344</v>
      </c>
      <c r="K1956" t="s">
        <v>8350</v>
      </c>
      <c r="L1956" t="s">
        <v>10129</v>
      </c>
      <c r="M1956" s="15">
        <v>27000.98</v>
      </c>
      <c r="N1956" t="s">
        <v>11</v>
      </c>
      <c r="O1956" t="s">
        <v>11</v>
      </c>
      <c r="P1956" t="s">
        <v>13</v>
      </c>
      <c r="Q1956">
        <v>62</v>
      </c>
      <c r="U1956" s="1" t="s">
        <v>413</v>
      </c>
      <c r="V1956" t="str">
        <f t="shared" si="450"/>
        <v>Schubel</v>
      </c>
      <c r="W1956">
        <f t="shared" si="451"/>
        <v>34.799999999999997</v>
      </c>
      <c r="X1956">
        <f t="shared" si="452"/>
        <v>4.08</v>
      </c>
      <c r="Y1956" t="str">
        <f t="shared" si="453"/>
        <v>Yes</v>
      </c>
      <c r="Z1956" t="str">
        <f t="shared" si="454"/>
        <v>No</v>
      </c>
      <c r="AA1956" t="str">
        <f t="shared" si="455"/>
        <v>No</v>
      </c>
      <c r="AB1956">
        <f t="shared" si="456"/>
        <v>1</v>
      </c>
      <c r="AC1956" t="str">
        <f t="shared" si="457"/>
        <v>No</v>
      </c>
      <c r="AD1956" t="str">
        <f t="shared" si="458"/>
        <v>Obesity</v>
      </c>
      <c r="AE1956" t="str">
        <f t="shared" si="459"/>
        <v>Normal</v>
      </c>
      <c r="AF1956" t="str">
        <f t="shared" si="460"/>
        <v>9-Jul-1960</v>
      </c>
      <c r="AG1956" s="18">
        <f>VLOOKUP($U1956,$A1955:$Q$2344,13,FALSE)</f>
        <v>27000.98</v>
      </c>
      <c r="AH1956" t="str">
        <f t="shared" si="461"/>
        <v>tier - 2</v>
      </c>
      <c r="AI1956" t="str">
        <f t="shared" si="462"/>
        <v>tier - 2</v>
      </c>
      <c r="AJ1956" t="str">
        <f t="shared" si="463"/>
        <v>R1013</v>
      </c>
      <c r="AK1956">
        <f t="shared" si="464"/>
        <v>62</v>
      </c>
    </row>
    <row r="1957" spans="1:37" ht="15.6" x14ac:dyDescent="0.3">
      <c r="A1957" s="1" t="s">
        <v>412</v>
      </c>
      <c r="B1957" t="s">
        <v>6403</v>
      </c>
      <c r="C1957">
        <v>16.809999999999999</v>
      </c>
      <c r="D1957">
        <v>5.51</v>
      </c>
      <c r="E1957" t="s">
        <v>2381</v>
      </c>
      <c r="F1957" t="s">
        <v>2380</v>
      </c>
      <c r="G1957" t="s">
        <v>2380</v>
      </c>
      <c r="H1957">
        <v>1</v>
      </c>
      <c r="I1957" t="s">
        <v>2380</v>
      </c>
      <c r="J1957" t="s">
        <v>8347</v>
      </c>
      <c r="K1957" t="s">
        <v>8350</v>
      </c>
      <c r="L1957" t="s">
        <v>10130</v>
      </c>
      <c r="M1957" s="15">
        <v>27037.91</v>
      </c>
      <c r="N1957" t="s">
        <v>11</v>
      </c>
      <c r="O1957" t="s">
        <v>11</v>
      </c>
      <c r="P1957" t="s">
        <v>13</v>
      </c>
      <c r="Q1957">
        <v>64</v>
      </c>
      <c r="U1957" s="1" t="s">
        <v>412</v>
      </c>
      <c r="V1957" t="str">
        <f t="shared" si="450"/>
        <v>Jimenez</v>
      </c>
      <c r="W1957">
        <f t="shared" si="451"/>
        <v>16.809999999999999</v>
      </c>
      <c r="X1957">
        <f t="shared" si="452"/>
        <v>5.51</v>
      </c>
      <c r="Y1957" t="str">
        <f t="shared" si="453"/>
        <v>Yes</v>
      </c>
      <c r="Z1957" t="str">
        <f t="shared" si="454"/>
        <v>No</v>
      </c>
      <c r="AA1957" t="str">
        <f t="shared" si="455"/>
        <v>No</v>
      </c>
      <c r="AB1957">
        <f t="shared" si="456"/>
        <v>1</v>
      </c>
      <c r="AC1957" t="str">
        <f t="shared" si="457"/>
        <v>No</v>
      </c>
      <c r="AD1957" t="str">
        <f t="shared" si="458"/>
        <v>Underweight</v>
      </c>
      <c r="AE1957" t="str">
        <f t="shared" si="459"/>
        <v>Normal</v>
      </c>
      <c r="AF1957" t="str">
        <f t="shared" si="460"/>
        <v>30-Jun-1958</v>
      </c>
      <c r="AG1957" s="18">
        <f>VLOOKUP($U1957,$A1956:$Q$2344,13,FALSE)</f>
        <v>27037.91</v>
      </c>
      <c r="AH1957" t="str">
        <f t="shared" si="461"/>
        <v>tier - 2</v>
      </c>
      <c r="AI1957" t="str">
        <f t="shared" si="462"/>
        <v>tier - 2</v>
      </c>
      <c r="AJ1957" t="str">
        <f t="shared" si="463"/>
        <v>R1013</v>
      </c>
      <c r="AK1957">
        <f t="shared" si="464"/>
        <v>64</v>
      </c>
    </row>
    <row r="1958" spans="1:37" ht="15.6" x14ac:dyDescent="0.3">
      <c r="A1958" s="1" t="s">
        <v>411</v>
      </c>
      <c r="B1958" t="s">
        <v>6404</v>
      </c>
      <c r="C1958">
        <v>16.690000000000001</v>
      </c>
      <c r="D1958">
        <v>8.4</v>
      </c>
      <c r="E1958" t="s">
        <v>2381</v>
      </c>
      <c r="F1958" t="s">
        <v>2380</v>
      </c>
      <c r="G1958" t="s">
        <v>2380</v>
      </c>
      <c r="H1958">
        <v>0</v>
      </c>
      <c r="I1958" t="s">
        <v>2380</v>
      </c>
      <c r="J1958" t="s">
        <v>8347</v>
      </c>
      <c r="K1958" t="s">
        <v>8348</v>
      </c>
      <c r="L1958" t="s">
        <v>10131</v>
      </c>
      <c r="M1958" s="15">
        <v>27080.639999999999</v>
      </c>
      <c r="N1958" t="s">
        <v>11</v>
      </c>
      <c r="O1958" t="s">
        <v>11</v>
      </c>
      <c r="P1958" t="s">
        <v>42</v>
      </c>
      <c r="Q1958">
        <v>28</v>
      </c>
      <c r="U1958" s="1" t="s">
        <v>411</v>
      </c>
      <c r="V1958" t="str">
        <f t="shared" si="450"/>
        <v>Zimny-Schmitt</v>
      </c>
      <c r="W1958">
        <f t="shared" si="451"/>
        <v>16.690000000000001</v>
      </c>
      <c r="X1958">
        <f t="shared" si="452"/>
        <v>8.4</v>
      </c>
      <c r="Y1958" t="str">
        <f t="shared" si="453"/>
        <v>Yes</v>
      </c>
      <c r="Z1958" t="str">
        <f t="shared" si="454"/>
        <v>No</v>
      </c>
      <c r="AA1958" t="str">
        <f t="shared" si="455"/>
        <v>No</v>
      </c>
      <c r="AB1958">
        <f t="shared" si="456"/>
        <v>0</v>
      </c>
      <c r="AC1958" t="str">
        <f t="shared" si="457"/>
        <v>No</v>
      </c>
      <c r="AD1958" t="str">
        <f t="shared" si="458"/>
        <v>Underweight</v>
      </c>
      <c r="AE1958" t="str">
        <f t="shared" si="459"/>
        <v>Diabetes</v>
      </c>
      <c r="AF1958" t="str">
        <f t="shared" si="460"/>
        <v>2-Jul-1994</v>
      </c>
      <c r="AG1958" s="18">
        <f>VLOOKUP($U1958,$A1957:$Q$2344,13,FALSE)</f>
        <v>27080.639999999999</v>
      </c>
      <c r="AH1958" t="str">
        <f t="shared" si="461"/>
        <v>tier - 2</v>
      </c>
      <c r="AI1958" t="str">
        <f t="shared" si="462"/>
        <v>tier - 2</v>
      </c>
      <c r="AJ1958" t="str">
        <f t="shared" si="463"/>
        <v>R1011</v>
      </c>
      <c r="AK1958">
        <f t="shared" si="464"/>
        <v>28</v>
      </c>
    </row>
    <row r="1959" spans="1:37" ht="15.6" x14ac:dyDescent="0.3">
      <c r="A1959" s="1" t="s">
        <v>410</v>
      </c>
      <c r="B1959" t="s">
        <v>5069</v>
      </c>
      <c r="C1959">
        <v>23.21</v>
      </c>
      <c r="D1959">
        <v>5.14</v>
      </c>
      <c r="E1959" t="s">
        <v>2381</v>
      </c>
      <c r="F1959" t="s">
        <v>2380</v>
      </c>
      <c r="G1959" t="s">
        <v>2380</v>
      </c>
      <c r="H1959">
        <v>1</v>
      </c>
      <c r="I1959" t="s">
        <v>2380</v>
      </c>
      <c r="J1959" t="s">
        <v>8346</v>
      </c>
      <c r="K1959" t="s">
        <v>8350</v>
      </c>
      <c r="L1959" t="s">
        <v>10132</v>
      </c>
      <c r="M1959" s="15">
        <v>27092.38</v>
      </c>
      <c r="N1959" t="s">
        <v>11</v>
      </c>
      <c r="O1959" t="s">
        <v>12</v>
      </c>
      <c r="P1959" t="s">
        <v>42</v>
      </c>
      <c r="Q1959">
        <v>32</v>
      </c>
      <c r="U1959" s="1" t="s">
        <v>410</v>
      </c>
      <c r="V1959" t="str">
        <f t="shared" si="450"/>
        <v>Hill</v>
      </c>
      <c r="W1959">
        <f t="shared" si="451"/>
        <v>23.21</v>
      </c>
      <c r="X1959">
        <f t="shared" si="452"/>
        <v>5.14</v>
      </c>
      <c r="Y1959" t="str">
        <f t="shared" si="453"/>
        <v>Yes</v>
      </c>
      <c r="Z1959" t="str">
        <f t="shared" si="454"/>
        <v>No</v>
      </c>
      <c r="AA1959" t="str">
        <f t="shared" si="455"/>
        <v>No</v>
      </c>
      <c r="AB1959">
        <f t="shared" si="456"/>
        <v>1</v>
      </c>
      <c r="AC1959" t="str">
        <f t="shared" si="457"/>
        <v>No</v>
      </c>
      <c r="AD1959" t="str">
        <f t="shared" si="458"/>
        <v>Normal weight</v>
      </c>
      <c r="AE1959" t="str">
        <f t="shared" si="459"/>
        <v>Normal</v>
      </c>
      <c r="AF1959" t="str">
        <f t="shared" si="460"/>
        <v>13-Dec-1990</v>
      </c>
      <c r="AG1959" s="18">
        <f>VLOOKUP($U1959,$A1958:$Q$2344,13,FALSE)</f>
        <v>27092.38</v>
      </c>
      <c r="AH1959" t="str">
        <f t="shared" si="461"/>
        <v>tier - 2</v>
      </c>
      <c r="AI1959" t="str">
        <f t="shared" si="462"/>
        <v>tier - 3</v>
      </c>
      <c r="AJ1959" t="str">
        <f t="shared" si="463"/>
        <v>R1011</v>
      </c>
      <c r="AK1959">
        <f t="shared" si="464"/>
        <v>32</v>
      </c>
    </row>
    <row r="1960" spans="1:37" ht="15.6" x14ac:dyDescent="0.3">
      <c r="A1960" s="1" t="s">
        <v>409</v>
      </c>
      <c r="B1960" t="s">
        <v>6405</v>
      </c>
      <c r="C1960">
        <v>25.175000000000001</v>
      </c>
      <c r="D1960">
        <v>5.21</v>
      </c>
      <c r="E1960" t="s">
        <v>2381</v>
      </c>
      <c r="F1960" t="s">
        <v>2380</v>
      </c>
      <c r="G1960" t="s">
        <v>2380</v>
      </c>
      <c r="H1960">
        <v>1</v>
      </c>
      <c r="I1960" t="s">
        <v>2380</v>
      </c>
      <c r="J1960" t="s">
        <v>8345</v>
      </c>
      <c r="K1960" t="s">
        <v>8350</v>
      </c>
      <c r="L1960" t="s">
        <v>9621</v>
      </c>
      <c r="M1960" s="15">
        <v>27117.99</v>
      </c>
      <c r="N1960" t="s">
        <v>11</v>
      </c>
      <c r="O1960" t="s">
        <v>11</v>
      </c>
      <c r="P1960" t="s">
        <v>13</v>
      </c>
      <c r="Q1960">
        <v>52</v>
      </c>
      <c r="U1960" s="1" t="s">
        <v>409</v>
      </c>
      <c r="V1960" t="str">
        <f t="shared" si="450"/>
        <v>Brohart</v>
      </c>
      <c r="W1960">
        <f t="shared" si="451"/>
        <v>25.175000000000001</v>
      </c>
      <c r="X1960">
        <f t="shared" si="452"/>
        <v>5.21</v>
      </c>
      <c r="Y1960" t="str">
        <f t="shared" si="453"/>
        <v>Yes</v>
      </c>
      <c r="Z1960" t="str">
        <f t="shared" si="454"/>
        <v>No</v>
      </c>
      <c r="AA1960" t="str">
        <f t="shared" si="455"/>
        <v>No</v>
      </c>
      <c r="AB1960">
        <f t="shared" si="456"/>
        <v>1</v>
      </c>
      <c r="AC1960" t="str">
        <f t="shared" si="457"/>
        <v>No</v>
      </c>
      <c r="AD1960" t="str">
        <f t="shared" si="458"/>
        <v>Over weight</v>
      </c>
      <c r="AE1960" t="str">
        <f t="shared" si="459"/>
        <v>Normal</v>
      </c>
      <c r="AF1960" t="str">
        <f t="shared" si="460"/>
        <v>2-Oct-1970</v>
      </c>
      <c r="AG1960" s="18">
        <f>VLOOKUP($U1960,$A1959:$Q$2344,13,FALSE)</f>
        <v>27117.99</v>
      </c>
      <c r="AH1960" t="str">
        <f t="shared" si="461"/>
        <v>tier - 2</v>
      </c>
      <c r="AI1960" t="str">
        <f t="shared" si="462"/>
        <v>tier - 2</v>
      </c>
      <c r="AJ1960" t="str">
        <f t="shared" si="463"/>
        <v>R1013</v>
      </c>
      <c r="AK1960">
        <f t="shared" si="464"/>
        <v>52</v>
      </c>
    </row>
    <row r="1961" spans="1:37" ht="15.6" x14ac:dyDescent="0.3">
      <c r="A1961" s="1" t="s">
        <v>408</v>
      </c>
      <c r="B1961" t="s">
        <v>4761</v>
      </c>
      <c r="C1961">
        <v>34.770000000000003</v>
      </c>
      <c r="D1961">
        <v>6.23</v>
      </c>
      <c r="E1961" t="s">
        <v>2380</v>
      </c>
      <c r="F1961" t="s">
        <v>2380</v>
      </c>
      <c r="G1961" t="s">
        <v>2380</v>
      </c>
      <c r="H1961">
        <v>0</v>
      </c>
      <c r="I1961" t="s">
        <v>2380</v>
      </c>
      <c r="J1961" t="s">
        <v>8344</v>
      </c>
      <c r="K1961" t="s">
        <v>8349</v>
      </c>
      <c r="L1961" t="s">
        <v>10133</v>
      </c>
      <c r="M1961" s="15">
        <v>27218.44</v>
      </c>
      <c r="N1961" t="s">
        <v>11</v>
      </c>
      <c r="O1961" t="s">
        <v>16</v>
      </c>
      <c r="P1961" t="s">
        <v>356</v>
      </c>
      <c r="Q1961">
        <v>57</v>
      </c>
      <c r="U1961" s="1" t="s">
        <v>408</v>
      </c>
      <c r="V1961" t="str">
        <f t="shared" si="450"/>
        <v>Ryan</v>
      </c>
      <c r="W1961">
        <f t="shared" si="451"/>
        <v>34.770000000000003</v>
      </c>
      <c r="X1961">
        <f t="shared" si="452"/>
        <v>6.23</v>
      </c>
      <c r="Y1961" t="str">
        <f t="shared" si="453"/>
        <v>No</v>
      </c>
      <c r="Z1961" t="str">
        <f t="shared" si="454"/>
        <v>No</v>
      </c>
      <c r="AA1961" t="str">
        <f t="shared" si="455"/>
        <v>No</v>
      </c>
      <c r="AB1961">
        <f t="shared" si="456"/>
        <v>0</v>
      </c>
      <c r="AC1961" t="str">
        <f t="shared" si="457"/>
        <v>No</v>
      </c>
      <c r="AD1961" t="str">
        <f t="shared" si="458"/>
        <v>Obesity</v>
      </c>
      <c r="AE1961" t="str">
        <f t="shared" si="459"/>
        <v>Prediabetes</v>
      </c>
      <c r="AF1961" t="str">
        <f t="shared" si="460"/>
        <v>21-Dec-1965</v>
      </c>
      <c r="AG1961" s="18">
        <f>VLOOKUP($U1961,$A1960:$Q$2344,13,FALSE)</f>
        <v>27218.44</v>
      </c>
      <c r="AH1961" t="str">
        <f t="shared" si="461"/>
        <v>tier - 2</v>
      </c>
      <c r="AI1961" t="str">
        <f t="shared" si="462"/>
        <v>tier - 1</v>
      </c>
      <c r="AJ1961" t="str">
        <f t="shared" si="463"/>
        <v>R1017</v>
      </c>
      <c r="AK1961">
        <f t="shared" si="464"/>
        <v>57</v>
      </c>
    </row>
    <row r="1962" spans="1:37" ht="15.6" x14ac:dyDescent="0.3">
      <c r="A1962" s="1" t="s">
        <v>407</v>
      </c>
      <c r="B1962" t="s">
        <v>6406</v>
      </c>
      <c r="C1962">
        <v>27.7</v>
      </c>
      <c r="D1962">
        <v>5.6</v>
      </c>
      <c r="E1962" t="s">
        <v>2380</v>
      </c>
      <c r="F1962" t="s">
        <v>2380</v>
      </c>
      <c r="G1962" t="s">
        <v>2380</v>
      </c>
      <c r="H1962">
        <v>1</v>
      </c>
      <c r="I1962" t="s">
        <v>2380</v>
      </c>
      <c r="J1962" t="s">
        <v>8345</v>
      </c>
      <c r="K1962" t="s">
        <v>8350</v>
      </c>
      <c r="L1962" t="s">
        <v>8438</v>
      </c>
      <c r="M1962" s="15">
        <v>27236.959999999999</v>
      </c>
      <c r="N1962" t="s">
        <v>11</v>
      </c>
      <c r="O1962" t="s">
        <v>16</v>
      </c>
      <c r="P1962" t="s">
        <v>42</v>
      </c>
      <c r="Q1962">
        <v>23</v>
      </c>
      <c r="U1962" s="1" t="s">
        <v>407</v>
      </c>
      <c r="V1962" t="str">
        <f t="shared" si="450"/>
        <v>Oka</v>
      </c>
      <c r="W1962">
        <f t="shared" si="451"/>
        <v>27.7</v>
      </c>
      <c r="X1962">
        <f t="shared" si="452"/>
        <v>5.6</v>
      </c>
      <c r="Y1962" t="str">
        <f t="shared" si="453"/>
        <v>No</v>
      </c>
      <c r="Z1962" t="str">
        <f t="shared" si="454"/>
        <v>No</v>
      </c>
      <c r="AA1962" t="str">
        <f t="shared" si="455"/>
        <v>No</v>
      </c>
      <c r="AB1962">
        <f t="shared" si="456"/>
        <v>1</v>
      </c>
      <c r="AC1962" t="str">
        <f t="shared" si="457"/>
        <v>No</v>
      </c>
      <c r="AD1962" t="str">
        <f t="shared" si="458"/>
        <v>Over weight</v>
      </c>
      <c r="AE1962" t="str">
        <f t="shared" si="459"/>
        <v>Normal</v>
      </c>
      <c r="AF1962" t="str">
        <f t="shared" si="460"/>
        <v>2-Dec-1999</v>
      </c>
      <c r="AG1962" s="18">
        <f>VLOOKUP($U1962,$A1961:$Q$2344,13,FALSE)</f>
        <v>27236.959999999999</v>
      </c>
      <c r="AH1962" t="str">
        <f t="shared" si="461"/>
        <v>tier - 2</v>
      </c>
      <c r="AI1962" t="str">
        <f t="shared" si="462"/>
        <v>tier - 1</v>
      </c>
      <c r="AJ1962" t="str">
        <f t="shared" si="463"/>
        <v>R1011</v>
      </c>
      <c r="AK1962">
        <f t="shared" si="464"/>
        <v>23</v>
      </c>
    </row>
    <row r="1963" spans="1:37" ht="15.6" x14ac:dyDescent="0.3">
      <c r="A1963" s="1" t="s">
        <v>406</v>
      </c>
      <c r="B1963" t="s">
        <v>6277</v>
      </c>
      <c r="C1963">
        <v>19.12</v>
      </c>
      <c r="D1963">
        <v>4.72</v>
      </c>
      <c r="E1963" t="s">
        <v>2381</v>
      </c>
      <c r="F1963" t="s">
        <v>2380</v>
      </c>
      <c r="G1963" t="s">
        <v>2380</v>
      </c>
      <c r="H1963">
        <v>1</v>
      </c>
      <c r="I1963" t="s">
        <v>2380</v>
      </c>
      <c r="J1963" t="s">
        <v>8346</v>
      </c>
      <c r="K1963" t="s">
        <v>8350</v>
      </c>
      <c r="L1963" t="s">
        <v>10134</v>
      </c>
      <c r="M1963" s="15">
        <v>27322.73</v>
      </c>
      <c r="N1963" t="s">
        <v>11</v>
      </c>
      <c r="O1963" t="s">
        <v>11</v>
      </c>
      <c r="P1963" t="s">
        <v>13</v>
      </c>
      <c r="Q1963">
        <v>55</v>
      </c>
      <c r="U1963" s="1" t="s">
        <v>406</v>
      </c>
      <c r="V1963" t="str">
        <f t="shared" si="450"/>
        <v>Newman</v>
      </c>
      <c r="W1963">
        <f t="shared" si="451"/>
        <v>19.12</v>
      </c>
      <c r="X1963">
        <f t="shared" si="452"/>
        <v>4.72</v>
      </c>
      <c r="Y1963" t="str">
        <f t="shared" si="453"/>
        <v>Yes</v>
      </c>
      <c r="Z1963" t="str">
        <f t="shared" si="454"/>
        <v>No</v>
      </c>
      <c r="AA1963" t="str">
        <f t="shared" si="455"/>
        <v>No</v>
      </c>
      <c r="AB1963">
        <f t="shared" si="456"/>
        <v>1</v>
      </c>
      <c r="AC1963" t="str">
        <f t="shared" si="457"/>
        <v>No</v>
      </c>
      <c r="AD1963" t="str">
        <f t="shared" si="458"/>
        <v>Normal weight</v>
      </c>
      <c r="AE1963" t="str">
        <f t="shared" si="459"/>
        <v>Normal</v>
      </c>
      <c r="AF1963" t="str">
        <f t="shared" si="460"/>
        <v>6-Jun-1968</v>
      </c>
      <c r="AG1963" s="18">
        <f>VLOOKUP($U1963,$A1962:$Q$2344,13,FALSE)</f>
        <v>27322.73</v>
      </c>
      <c r="AH1963" t="str">
        <f t="shared" si="461"/>
        <v>tier - 2</v>
      </c>
      <c r="AI1963" t="str">
        <f t="shared" si="462"/>
        <v>tier - 2</v>
      </c>
      <c r="AJ1963" t="str">
        <f t="shared" si="463"/>
        <v>R1013</v>
      </c>
      <c r="AK1963">
        <f t="shared" si="464"/>
        <v>55</v>
      </c>
    </row>
    <row r="1964" spans="1:37" ht="15.6" x14ac:dyDescent="0.3">
      <c r="A1964" s="1" t="s">
        <v>405</v>
      </c>
      <c r="B1964" t="s">
        <v>6407</v>
      </c>
      <c r="C1964">
        <v>32.67</v>
      </c>
      <c r="D1964">
        <v>4.67</v>
      </c>
      <c r="E1964" t="s">
        <v>2380</v>
      </c>
      <c r="F1964" t="s">
        <v>2380</v>
      </c>
      <c r="G1964" t="s">
        <v>2381</v>
      </c>
      <c r="H1964">
        <v>1</v>
      </c>
      <c r="I1964" t="s">
        <v>2380</v>
      </c>
      <c r="J1964" t="s">
        <v>8344</v>
      </c>
      <c r="K1964" t="s">
        <v>8350</v>
      </c>
      <c r="L1964" t="s">
        <v>10135</v>
      </c>
      <c r="M1964" s="15">
        <v>27346.04</v>
      </c>
      <c r="N1964" t="s">
        <v>11</v>
      </c>
      <c r="O1964" t="s">
        <v>11</v>
      </c>
      <c r="P1964" t="s">
        <v>13</v>
      </c>
      <c r="Q1964">
        <v>53</v>
      </c>
      <c r="U1964" s="1" t="s">
        <v>405</v>
      </c>
      <c r="V1964" t="str">
        <f t="shared" si="450"/>
        <v>Metzger</v>
      </c>
      <c r="W1964">
        <f t="shared" si="451"/>
        <v>32.67</v>
      </c>
      <c r="X1964">
        <f t="shared" si="452"/>
        <v>4.67</v>
      </c>
      <c r="Y1964" t="str">
        <f t="shared" si="453"/>
        <v>No</v>
      </c>
      <c r="Z1964" t="str">
        <f t="shared" si="454"/>
        <v>No</v>
      </c>
      <c r="AA1964" t="str">
        <f t="shared" si="455"/>
        <v>Yes</v>
      </c>
      <c r="AB1964">
        <f t="shared" si="456"/>
        <v>1</v>
      </c>
      <c r="AC1964" t="str">
        <f t="shared" si="457"/>
        <v>No</v>
      </c>
      <c r="AD1964" t="str">
        <f t="shared" si="458"/>
        <v>Obesity</v>
      </c>
      <c r="AE1964" t="str">
        <f t="shared" si="459"/>
        <v>Normal</v>
      </c>
      <c r="AF1964" t="str">
        <f t="shared" si="460"/>
        <v>16-Oct-1969</v>
      </c>
      <c r="AG1964" s="18">
        <f>VLOOKUP($U1964,$A1963:$Q$2344,13,FALSE)</f>
        <v>27346.04</v>
      </c>
      <c r="AH1964" t="str">
        <f t="shared" si="461"/>
        <v>tier - 2</v>
      </c>
      <c r="AI1964" t="str">
        <f t="shared" si="462"/>
        <v>tier - 2</v>
      </c>
      <c r="AJ1964" t="str">
        <f t="shared" si="463"/>
        <v>R1013</v>
      </c>
      <c r="AK1964">
        <f t="shared" si="464"/>
        <v>53</v>
      </c>
    </row>
    <row r="1965" spans="1:37" ht="15.6" x14ac:dyDescent="0.3">
      <c r="A1965" s="1" t="s">
        <v>404</v>
      </c>
      <c r="B1965" t="s">
        <v>5041</v>
      </c>
      <c r="C1965">
        <v>28.5</v>
      </c>
      <c r="D1965">
        <v>6.11</v>
      </c>
      <c r="E1965" t="s">
        <v>2380</v>
      </c>
      <c r="F1965" t="s">
        <v>2380</v>
      </c>
      <c r="G1965" t="s">
        <v>2380</v>
      </c>
      <c r="H1965">
        <v>1</v>
      </c>
      <c r="I1965" t="s">
        <v>2380</v>
      </c>
      <c r="J1965" t="s">
        <v>8345</v>
      </c>
      <c r="K1965" t="s">
        <v>8349</v>
      </c>
      <c r="L1965" t="s">
        <v>8905</v>
      </c>
      <c r="M1965" s="15">
        <v>27375.9</v>
      </c>
      <c r="N1965" t="s">
        <v>11</v>
      </c>
      <c r="O1965" t="s">
        <v>12</v>
      </c>
      <c r="P1965" t="s">
        <v>164</v>
      </c>
      <c r="Q1965">
        <v>34</v>
      </c>
      <c r="U1965" s="1" t="s">
        <v>404</v>
      </c>
      <c r="V1965" t="str">
        <f t="shared" si="450"/>
        <v>Gonzalez</v>
      </c>
      <c r="W1965">
        <f t="shared" si="451"/>
        <v>28.5</v>
      </c>
      <c r="X1965">
        <f t="shared" si="452"/>
        <v>6.11</v>
      </c>
      <c r="Y1965" t="str">
        <f t="shared" si="453"/>
        <v>No</v>
      </c>
      <c r="Z1965" t="str">
        <f t="shared" si="454"/>
        <v>No</v>
      </c>
      <c r="AA1965" t="str">
        <f t="shared" si="455"/>
        <v>No</v>
      </c>
      <c r="AB1965">
        <f t="shared" si="456"/>
        <v>1</v>
      </c>
      <c r="AC1965" t="str">
        <f t="shared" si="457"/>
        <v>No</v>
      </c>
      <c r="AD1965" t="str">
        <f t="shared" si="458"/>
        <v>Over weight</v>
      </c>
      <c r="AE1965" t="str">
        <f t="shared" si="459"/>
        <v>Prediabetes</v>
      </c>
      <c r="AF1965" t="str">
        <f t="shared" si="460"/>
        <v>15-Sep-1988</v>
      </c>
      <c r="AG1965" s="18">
        <f>VLOOKUP($U1965,$A1964:$Q$2344,13,FALSE)</f>
        <v>27375.9</v>
      </c>
      <c r="AH1965" t="str">
        <f t="shared" si="461"/>
        <v>tier - 2</v>
      </c>
      <c r="AI1965" t="str">
        <f t="shared" si="462"/>
        <v>tier - 3</v>
      </c>
      <c r="AJ1965" t="str">
        <f t="shared" si="463"/>
        <v>R1015</v>
      </c>
      <c r="AK1965">
        <f t="shared" si="464"/>
        <v>34</v>
      </c>
    </row>
    <row r="1966" spans="1:37" ht="15.6" x14ac:dyDescent="0.3">
      <c r="A1966" s="1" t="s">
        <v>403</v>
      </c>
      <c r="B1966" t="s">
        <v>6408</v>
      </c>
      <c r="C1966">
        <v>39.270000000000003</v>
      </c>
      <c r="D1966">
        <v>6.25</v>
      </c>
      <c r="E1966" t="s">
        <v>2380</v>
      </c>
      <c r="F1966" t="s">
        <v>2380</v>
      </c>
      <c r="G1966" t="s">
        <v>2380</v>
      </c>
      <c r="H1966">
        <v>0</v>
      </c>
      <c r="I1966" t="s">
        <v>2380</v>
      </c>
      <c r="J1966" t="s">
        <v>8344</v>
      </c>
      <c r="K1966" t="s">
        <v>8349</v>
      </c>
      <c r="L1966" t="s">
        <v>10136</v>
      </c>
      <c r="M1966" s="15">
        <v>27432.73</v>
      </c>
      <c r="N1966" t="s">
        <v>11</v>
      </c>
      <c r="O1966" t="s">
        <v>16</v>
      </c>
      <c r="P1966" t="s">
        <v>42</v>
      </c>
      <c r="Q1966">
        <v>37</v>
      </c>
      <c r="U1966" s="1" t="s">
        <v>403</v>
      </c>
      <c r="V1966" t="str">
        <f t="shared" si="450"/>
        <v>Vaughn</v>
      </c>
      <c r="W1966">
        <f t="shared" si="451"/>
        <v>39.270000000000003</v>
      </c>
      <c r="X1966">
        <f t="shared" si="452"/>
        <v>6.25</v>
      </c>
      <c r="Y1966" t="str">
        <f t="shared" si="453"/>
        <v>No</v>
      </c>
      <c r="Z1966" t="str">
        <f t="shared" si="454"/>
        <v>No</v>
      </c>
      <c r="AA1966" t="str">
        <f t="shared" si="455"/>
        <v>No</v>
      </c>
      <c r="AB1966">
        <f t="shared" si="456"/>
        <v>0</v>
      </c>
      <c r="AC1966" t="str">
        <f t="shared" si="457"/>
        <v>No</v>
      </c>
      <c r="AD1966" t="str">
        <f t="shared" si="458"/>
        <v>Obesity</v>
      </c>
      <c r="AE1966" t="str">
        <f t="shared" si="459"/>
        <v>Prediabetes</v>
      </c>
      <c r="AF1966" t="str">
        <f t="shared" si="460"/>
        <v>5-Dec-1985</v>
      </c>
      <c r="AG1966" s="18">
        <f>VLOOKUP($U1966,$A1965:$Q$2344,13,FALSE)</f>
        <v>27432.73</v>
      </c>
      <c r="AH1966" t="str">
        <f t="shared" si="461"/>
        <v>tier - 2</v>
      </c>
      <c r="AI1966" t="str">
        <f t="shared" si="462"/>
        <v>tier - 1</v>
      </c>
      <c r="AJ1966" t="str">
        <f t="shared" si="463"/>
        <v>R1011</v>
      </c>
      <c r="AK1966">
        <f t="shared" si="464"/>
        <v>37</v>
      </c>
    </row>
    <row r="1967" spans="1:37" ht="15.6" x14ac:dyDescent="0.3">
      <c r="A1967" s="1" t="s">
        <v>402</v>
      </c>
      <c r="B1967" t="s">
        <v>4780</v>
      </c>
      <c r="C1967">
        <v>32.49</v>
      </c>
      <c r="D1967">
        <v>4</v>
      </c>
      <c r="E1967" t="s">
        <v>2381</v>
      </c>
      <c r="F1967" t="s">
        <v>2380</v>
      </c>
      <c r="G1967" t="s">
        <v>2380</v>
      </c>
      <c r="H1967">
        <v>0</v>
      </c>
      <c r="I1967" t="s">
        <v>2380</v>
      </c>
      <c r="J1967" t="s">
        <v>8344</v>
      </c>
      <c r="K1967" t="s">
        <v>8350</v>
      </c>
      <c r="L1967" t="s">
        <v>10137</v>
      </c>
      <c r="M1967" s="15">
        <v>27495.59</v>
      </c>
      <c r="N1967" t="s">
        <v>11</v>
      </c>
      <c r="O1967" t="s">
        <v>16</v>
      </c>
      <c r="P1967" t="s">
        <v>42</v>
      </c>
      <c r="Q1967">
        <v>41</v>
      </c>
      <c r="U1967" s="1" t="s">
        <v>402</v>
      </c>
      <c r="V1967" t="str">
        <f t="shared" si="450"/>
        <v>Clifford</v>
      </c>
      <c r="W1967">
        <f t="shared" si="451"/>
        <v>32.49</v>
      </c>
      <c r="X1967">
        <f t="shared" si="452"/>
        <v>4</v>
      </c>
      <c r="Y1967" t="str">
        <f t="shared" si="453"/>
        <v>Yes</v>
      </c>
      <c r="Z1967" t="str">
        <f t="shared" si="454"/>
        <v>No</v>
      </c>
      <c r="AA1967" t="str">
        <f t="shared" si="455"/>
        <v>No</v>
      </c>
      <c r="AB1967">
        <f t="shared" si="456"/>
        <v>0</v>
      </c>
      <c r="AC1967" t="str">
        <f t="shared" si="457"/>
        <v>No</v>
      </c>
      <c r="AD1967" t="str">
        <f t="shared" si="458"/>
        <v>Obesity</v>
      </c>
      <c r="AE1967" t="str">
        <f t="shared" si="459"/>
        <v>Normal</v>
      </c>
      <c r="AF1967" t="str">
        <f t="shared" si="460"/>
        <v>3-Oct-1981</v>
      </c>
      <c r="AG1967" s="18">
        <f>VLOOKUP($U1967,$A1966:$Q$2344,13,FALSE)</f>
        <v>27495.59</v>
      </c>
      <c r="AH1967" t="str">
        <f t="shared" si="461"/>
        <v>tier - 2</v>
      </c>
      <c r="AI1967" t="str">
        <f t="shared" si="462"/>
        <v>tier - 1</v>
      </c>
      <c r="AJ1967" t="str">
        <f t="shared" si="463"/>
        <v>R1011</v>
      </c>
      <c r="AK1967">
        <f t="shared" si="464"/>
        <v>41</v>
      </c>
    </row>
    <row r="1968" spans="1:37" ht="15.6" x14ac:dyDescent="0.3">
      <c r="A1968" s="1" t="s">
        <v>401</v>
      </c>
      <c r="B1968" t="s">
        <v>6409</v>
      </c>
      <c r="C1968">
        <v>23.7</v>
      </c>
      <c r="D1968">
        <v>5.55</v>
      </c>
      <c r="E1968" t="s">
        <v>2381</v>
      </c>
      <c r="F1968" t="s">
        <v>2380</v>
      </c>
      <c r="G1968" t="s">
        <v>2380</v>
      </c>
      <c r="H1968">
        <v>0</v>
      </c>
      <c r="I1968" t="s">
        <v>2380</v>
      </c>
      <c r="J1968" t="s">
        <v>8346</v>
      </c>
      <c r="K1968" t="s">
        <v>8350</v>
      </c>
      <c r="L1968" t="s">
        <v>10138</v>
      </c>
      <c r="M1968" s="15">
        <v>27533.91</v>
      </c>
      <c r="N1968" t="s">
        <v>11</v>
      </c>
      <c r="O1968" t="s">
        <v>12</v>
      </c>
      <c r="P1968" t="s">
        <v>13</v>
      </c>
      <c r="Q1968">
        <v>57</v>
      </c>
      <c r="U1968" s="1" t="s">
        <v>401</v>
      </c>
      <c r="V1968" t="str">
        <f t="shared" si="450"/>
        <v>Petty</v>
      </c>
      <c r="W1968">
        <f t="shared" si="451"/>
        <v>23.7</v>
      </c>
      <c r="X1968">
        <f t="shared" si="452"/>
        <v>5.55</v>
      </c>
      <c r="Y1968" t="str">
        <f t="shared" si="453"/>
        <v>Yes</v>
      </c>
      <c r="Z1968" t="str">
        <f t="shared" si="454"/>
        <v>No</v>
      </c>
      <c r="AA1968" t="str">
        <f t="shared" si="455"/>
        <v>No</v>
      </c>
      <c r="AB1968">
        <f t="shared" si="456"/>
        <v>0</v>
      </c>
      <c r="AC1968" t="str">
        <f t="shared" si="457"/>
        <v>No</v>
      </c>
      <c r="AD1968" t="str">
        <f t="shared" si="458"/>
        <v>Normal weight</v>
      </c>
      <c r="AE1968" t="str">
        <f t="shared" si="459"/>
        <v>Normal</v>
      </c>
      <c r="AF1968" t="str">
        <f t="shared" si="460"/>
        <v>19-Oct-1965</v>
      </c>
      <c r="AG1968" s="18">
        <f>VLOOKUP($U1968,$A1967:$Q$2344,13,FALSE)</f>
        <v>27533.91</v>
      </c>
      <c r="AH1968" t="str">
        <f t="shared" si="461"/>
        <v>tier - 2</v>
      </c>
      <c r="AI1968" t="str">
        <f t="shared" si="462"/>
        <v>tier - 3</v>
      </c>
      <c r="AJ1968" t="str">
        <f t="shared" si="463"/>
        <v>R1013</v>
      </c>
      <c r="AK1968">
        <f t="shared" si="464"/>
        <v>57</v>
      </c>
    </row>
    <row r="1969" spans="1:37" ht="15.6" x14ac:dyDescent="0.3">
      <c r="A1969" s="1" t="s">
        <v>400</v>
      </c>
      <c r="B1969" t="s">
        <v>5970</v>
      </c>
      <c r="C1969">
        <v>30.4</v>
      </c>
      <c r="D1969">
        <v>5.95</v>
      </c>
      <c r="E1969" t="s">
        <v>2380</v>
      </c>
      <c r="F1969" t="s">
        <v>2381</v>
      </c>
      <c r="G1969" t="s">
        <v>2380</v>
      </c>
      <c r="H1969">
        <v>1</v>
      </c>
      <c r="I1969" t="s">
        <v>2380</v>
      </c>
      <c r="J1969" t="s">
        <v>8344</v>
      </c>
      <c r="K1969" t="s">
        <v>8349</v>
      </c>
      <c r="L1969" t="s">
        <v>10139</v>
      </c>
      <c r="M1969" s="15">
        <v>27534.53</v>
      </c>
      <c r="N1969" t="s">
        <v>11</v>
      </c>
      <c r="O1969" t="s">
        <v>11</v>
      </c>
      <c r="P1969" t="s">
        <v>42</v>
      </c>
      <c r="Q1969">
        <v>38</v>
      </c>
      <c r="U1969" s="1" t="s">
        <v>400</v>
      </c>
      <c r="V1969" t="str">
        <f t="shared" si="450"/>
        <v>Sanford</v>
      </c>
      <c r="W1969">
        <f t="shared" si="451"/>
        <v>30.4</v>
      </c>
      <c r="X1969">
        <f t="shared" si="452"/>
        <v>5.95</v>
      </c>
      <c r="Y1969" t="str">
        <f t="shared" si="453"/>
        <v>No</v>
      </c>
      <c r="Z1969" t="str">
        <f t="shared" si="454"/>
        <v>Yes</v>
      </c>
      <c r="AA1969" t="str">
        <f t="shared" si="455"/>
        <v>No</v>
      </c>
      <c r="AB1969">
        <f t="shared" si="456"/>
        <v>1</v>
      </c>
      <c r="AC1969" t="str">
        <f t="shared" si="457"/>
        <v>No</v>
      </c>
      <c r="AD1969" t="str">
        <f t="shared" si="458"/>
        <v>Obesity</v>
      </c>
      <c r="AE1969" t="str">
        <f t="shared" si="459"/>
        <v>Prediabetes</v>
      </c>
      <c r="AF1969" t="str">
        <f t="shared" si="460"/>
        <v>22-Jul-1984</v>
      </c>
      <c r="AG1969" s="18">
        <f>VLOOKUP($U1969,$A1968:$Q$2344,13,FALSE)</f>
        <v>27534.53</v>
      </c>
      <c r="AH1969" t="str">
        <f t="shared" si="461"/>
        <v>tier - 2</v>
      </c>
      <c r="AI1969" t="str">
        <f t="shared" si="462"/>
        <v>tier - 2</v>
      </c>
      <c r="AJ1969" t="str">
        <f t="shared" si="463"/>
        <v>R1011</v>
      </c>
      <c r="AK1969">
        <f t="shared" si="464"/>
        <v>38</v>
      </c>
    </row>
    <row r="1970" spans="1:37" ht="15.6" x14ac:dyDescent="0.3">
      <c r="A1970" s="1" t="s">
        <v>399</v>
      </c>
      <c r="B1970" t="s">
        <v>5762</v>
      </c>
      <c r="C1970">
        <v>38.94</v>
      </c>
      <c r="D1970">
        <v>4.3600000000000003</v>
      </c>
      <c r="E1970" t="s">
        <v>2380</v>
      </c>
      <c r="F1970" t="s">
        <v>2380</v>
      </c>
      <c r="G1970" t="s">
        <v>2381</v>
      </c>
      <c r="H1970">
        <v>1</v>
      </c>
      <c r="I1970" t="s">
        <v>2380</v>
      </c>
      <c r="J1970" t="s">
        <v>8344</v>
      </c>
      <c r="K1970" t="s">
        <v>8350</v>
      </c>
      <c r="L1970" t="s">
        <v>10140</v>
      </c>
      <c r="M1970" s="15">
        <v>27598.93</v>
      </c>
      <c r="N1970" t="s">
        <v>11</v>
      </c>
      <c r="O1970" t="s">
        <v>16</v>
      </c>
      <c r="P1970" t="s">
        <v>42</v>
      </c>
      <c r="Q1970">
        <v>37</v>
      </c>
      <c r="U1970" s="1" t="s">
        <v>399</v>
      </c>
      <c r="V1970" t="str">
        <f t="shared" si="450"/>
        <v>Sprague</v>
      </c>
      <c r="W1970">
        <f t="shared" si="451"/>
        <v>38.94</v>
      </c>
      <c r="X1970">
        <f t="shared" si="452"/>
        <v>4.3600000000000003</v>
      </c>
      <c r="Y1970" t="str">
        <f t="shared" si="453"/>
        <v>No</v>
      </c>
      <c r="Z1970" t="str">
        <f t="shared" si="454"/>
        <v>No</v>
      </c>
      <c r="AA1970" t="str">
        <f t="shared" si="455"/>
        <v>Yes</v>
      </c>
      <c r="AB1970">
        <f t="shared" si="456"/>
        <v>1</v>
      </c>
      <c r="AC1970" t="str">
        <f t="shared" si="457"/>
        <v>No</v>
      </c>
      <c r="AD1970" t="str">
        <f t="shared" si="458"/>
        <v>Obesity</v>
      </c>
      <c r="AE1970" t="str">
        <f t="shared" si="459"/>
        <v>Normal</v>
      </c>
      <c r="AF1970" t="str">
        <f t="shared" si="460"/>
        <v>6-Nov-1985</v>
      </c>
      <c r="AG1970" s="18">
        <f>VLOOKUP($U1970,$A1969:$Q$2344,13,FALSE)</f>
        <v>27598.93</v>
      </c>
      <c r="AH1970" t="str">
        <f t="shared" si="461"/>
        <v>tier - 2</v>
      </c>
      <c r="AI1970" t="str">
        <f t="shared" si="462"/>
        <v>tier - 1</v>
      </c>
      <c r="AJ1970" t="str">
        <f t="shared" si="463"/>
        <v>R1011</v>
      </c>
      <c r="AK1970">
        <f t="shared" si="464"/>
        <v>37</v>
      </c>
    </row>
    <row r="1971" spans="1:37" ht="15.6" x14ac:dyDescent="0.3">
      <c r="A1971" s="1" t="s">
        <v>398</v>
      </c>
      <c r="B1971" t="s">
        <v>6410</v>
      </c>
      <c r="C1971">
        <v>31.02</v>
      </c>
      <c r="D1971">
        <v>4.84</v>
      </c>
      <c r="E1971" t="s">
        <v>2380</v>
      </c>
      <c r="F1971" t="s">
        <v>2380</v>
      </c>
      <c r="G1971" t="s">
        <v>2381</v>
      </c>
      <c r="H1971">
        <v>1</v>
      </c>
      <c r="I1971" t="s">
        <v>2380</v>
      </c>
      <c r="J1971" t="s">
        <v>8344</v>
      </c>
      <c r="K1971" t="s">
        <v>8350</v>
      </c>
      <c r="L1971" t="s">
        <v>10141</v>
      </c>
      <c r="M1971" s="15">
        <v>27614.71</v>
      </c>
      <c r="N1971" t="s">
        <v>11</v>
      </c>
      <c r="O1971" t="s">
        <v>12</v>
      </c>
      <c r="P1971" t="s">
        <v>42</v>
      </c>
      <c r="Q1971">
        <v>30</v>
      </c>
      <c r="U1971" s="1" t="s">
        <v>398</v>
      </c>
      <c r="V1971" t="str">
        <f t="shared" si="450"/>
        <v>Lasseron</v>
      </c>
      <c r="W1971">
        <f t="shared" si="451"/>
        <v>31.02</v>
      </c>
      <c r="X1971">
        <f t="shared" si="452"/>
        <v>4.84</v>
      </c>
      <c r="Y1971" t="str">
        <f t="shared" si="453"/>
        <v>No</v>
      </c>
      <c r="Z1971" t="str">
        <f t="shared" si="454"/>
        <v>No</v>
      </c>
      <c r="AA1971" t="str">
        <f t="shared" si="455"/>
        <v>Yes</v>
      </c>
      <c r="AB1971">
        <f t="shared" si="456"/>
        <v>1</v>
      </c>
      <c r="AC1971" t="str">
        <f t="shared" si="457"/>
        <v>No</v>
      </c>
      <c r="AD1971" t="str">
        <f t="shared" si="458"/>
        <v>Obesity</v>
      </c>
      <c r="AE1971" t="str">
        <f t="shared" si="459"/>
        <v>Normal</v>
      </c>
      <c r="AF1971" t="str">
        <f t="shared" si="460"/>
        <v>11-Jun-1992</v>
      </c>
      <c r="AG1971" s="18">
        <f>VLOOKUP($U1971,$A1970:$Q$2344,13,FALSE)</f>
        <v>27614.71</v>
      </c>
      <c r="AH1971" t="str">
        <f t="shared" si="461"/>
        <v>tier - 2</v>
      </c>
      <c r="AI1971" t="str">
        <f t="shared" si="462"/>
        <v>tier - 3</v>
      </c>
      <c r="AJ1971" t="str">
        <f t="shared" si="463"/>
        <v>R1011</v>
      </c>
      <c r="AK1971">
        <f t="shared" si="464"/>
        <v>30</v>
      </c>
    </row>
    <row r="1972" spans="1:37" ht="15.6" x14ac:dyDescent="0.3">
      <c r="A1972" s="1" t="s">
        <v>397</v>
      </c>
      <c r="B1972" t="s">
        <v>6411</v>
      </c>
      <c r="C1972">
        <v>17.5</v>
      </c>
      <c r="D1972">
        <v>4.5599999999999996</v>
      </c>
      <c r="E1972" t="s">
        <v>2380</v>
      </c>
      <c r="F1972" t="s">
        <v>2380</v>
      </c>
      <c r="G1972" t="s">
        <v>2380</v>
      </c>
      <c r="H1972">
        <v>1</v>
      </c>
      <c r="I1972" t="s">
        <v>2380</v>
      </c>
      <c r="J1972" t="s">
        <v>8347</v>
      </c>
      <c r="K1972" t="s">
        <v>8350</v>
      </c>
      <c r="L1972" t="s">
        <v>10142</v>
      </c>
      <c r="M1972" s="15">
        <v>27619.360000000001</v>
      </c>
      <c r="N1972" t="s">
        <v>11</v>
      </c>
      <c r="O1972" t="s">
        <v>12</v>
      </c>
      <c r="P1972" t="s">
        <v>42</v>
      </c>
      <c r="Q1972">
        <v>25</v>
      </c>
      <c r="U1972" s="1" t="s">
        <v>397</v>
      </c>
      <c r="V1972" t="str">
        <f t="shared" si="450"/>
        <v>Bushong</v>
      </c>
      <c r="W1972">
        <f t="shared" si="451"/>
        <v>17.5</v>
      </c>
      <c r="X1972">
        <f t="shared" si="452"/>
        <v>4.5599999999999996</v>
      </c>
      <c r="Y1972" t="str">
        <f t="shared" si="453"/>
        <v>No</v>
      </c>
      <c r="Z1972" t="str">
        <f t="shared" si="454"/>
        <v>No</v>
      </c>
      <c r="AA1972" t="str">
        <f t="shared" si="455"/>
        <v>No</v>
      </c>
      <c r="AB1972">
        <f t="shared" si="456"/>
        <v>1</v>
      </c>
      <c r="AC1972" t="str">
        <f t="shared" si="457"/>
        <v>No</v>
      </c>
      <c r="AD1972" t="str">
        <f t="shared" si="458"/>
        <v>Underweight</v>
      </c>
      <c r="AE1972" t="str">
        <f t="shared" si="459"/>
        <v>Normal</v>
      </c>
      <c r="AF1972" t="str">
        <f t="shared" si="460"/>
        <v>9-Sep-1997</v>
      </c>
      <c r="AG1972" s="18">
        <f>VLOOKUP($U1972,$A1971:$Q$2344,13,FALSE)</f>
        <v>27619.360000000001</v>
      </c>
      <c r="AH1972" t="str">
        <f t="shared" si="461"/>
        <v>tier - 2</v>
      </c>
      <c r="AI1972" t="str">
        <f t="shared" si="462"/>
        <v>tier - 3</v>
      </c>
      <c r="AJ1972" t="str">
        <f t="shared" si="463"/>
        <v>R1011</v>
      </c>
      <c r="AK1972">
        <f t="shared" si="464"/>
        <v>25</v>
      </c>
    </row>
    <row r="1973" spans="1:37" ht="15.6" x14ac:dyDescent="0.3">
      <c r="A1973" s="1" t="s">
        <v>396</v>
      </c>
      <c r="B1973" t="s">
        <v>6412</v>
      </c>
      <c r="C1973">
        <v>34.799999999999997</v>
      </c>
      <c r="D1973">
        <v>4.42</v>
      </c>
      <c r="E1973" t="s">
        <v>2381</v>
      </c>
      <c r="F1973" t="s">
        <v>2381</v>
      </c>
      <c r="G1973" t="s">
        <v>2380</v>
      </c>
      <c r="H1973">
        <v>2</v>
      </c>
      <c r="I1973" t="s">
        <v>2380</v>
      </c>
      <c r="J1973" t="s">
        <v>8344</v>
      </c>
      <c r="K1973" t="s">
        <v>8350</v>
      </c>
      <c r="L1973" t="s">
        <v>10143</v>
      </c>
      <c r="M1973" s="15">
        <v>27625.17</v>
      </c>
      <c r="N1973" t="s">
        <v>16</v>
      </c>
      <c r="O1973" t="s">
        <v>16</v>
      </c>
      <c r="P1973" t="s">
        <v>42</v>
      </c>
      <c r="Q1973">
        <v>25</v>
      </c>
      <c r="U1973" s="1" t="s">
        <v>396</v>
      </c>
      <c r="V1973" t="str">
        <f t="shared" si="450"/>
        <v>Dennison</v>
      </c>
      <c r="W1973">
        <f t="shared" si="451"/>
        <v>34.799999999999997</v>
      </c>
      <c r="X1973">
        <f t="shared" si="452"/>
        <v>4.42</v>
      </c>
      <c r="Y1973" t="str">
        <f t="shared" si="453"/>
        <v>Yes</v>
      </c>
      <c r="Z1973" t="str">
        <f t="shared" si="454"/>
        <v>Yes</v>
      </c>
      <c r="AA1973" t="str">
        <f t="shared" si="455"/>
        <v>No</v>
      </c>
      <c r="AB1973">
        <f t="shared" si="456"/>
        <v>2</v>
      </c>
      <c r="AC1973" t="str">
        <f t="shared" si="457"/>
        <v>No</v>
      </c>
      <c r="AD1973" t="str">
        <f t="shared" si="458"/>
        <v>Obesity</v>
      </c>
      <c r="AE1973" t="str">
        <f t="shared" si="459"/>
        <v>Normal</v>
      </c>
      <c r="AF1973" t="str">
        <f t="shared" si="460"/>
        <v>7-Oct-1997</v>
      </c>
      <c r="AG1973" s="18">
        <f>VLOOKUP($U1973,$A1972:$Q$2344,13,FALSE)</f>
        <v>27625.17</v>
      </c>
      <c r="AH1973" t="str">
        <f t="shared" si="461"/>
        <v>tier - 1</v>
      </c>
      <c r="AI1973" t="str">
        <f t="shared" si="462"/>
        <v>tier - 1</v>
      </c>
      <c r="AJ1973" t="str">
        <f t="shared" si="463"/>
        <v>R1011</v>
      </c>
      <c r="AK1973">
        <f t="shared" si="464"/>
        <v>25</v>
      </c>
    </row>
    <row r="1974" spans="1:37" ht="15.6" x14ac:dyDescent="0.3">
      <c r="A1974" s="1" t="s">
        <v>395</v>
      </c>
      <c r="B1974" t="s">
        <v>6413</v>
      </c>
      <c r="C1974">
        <v>17.3</v>
      </c>
      <c r="D1974">
        <v>7.66</v>
      </c>
      <c r="E1974" t="s">
        <v>2381</v>
      </c>
      <c r="F1974" t="s">
        <v>2380</v>
      </c>
      <c r="G1974" t="s">
        <v>2380</v>
      </c>
      <c r="H1974">
        <v>1</v>
      </c>
      <c r="I1974" t="s">
        <v>2380</v>
      </c>
      <c r="J1974" t="s">
        <v>8347</v>
      </c>
      <c r="K1974" t="s">
        <v>8348</v>
      </c>
      <c r="L1974" t="s">
        <v>10144</v>
      </c>
      <c r="M1974" s="15">
        <v>27696.11</v>
      </c>
      <c r="N1974" t="s">
        <v>16</v>
      </c>
      <c r="O1974" t="s">
        <v>11</v>
      </c>
      <c r="P1974" t="s">
        <v>42</v>
      </c>
      <c r="Q1974">
        <v>30</v>
      </c>
      <c r="U1974" s="1" t="s">
        <v>395</v>
      </c>
      <c r="V1974" t="str">
        <f t="shared" si="450"/>
        <v>Lira</v>
      </c>
      <c r="W1974">
        <f t="shared" si="451"/>
        <v>17.3</v>
      </c>
      <c r="X1974">
        <f t="shared" si="452"/>
        <v>7.66</v>
      </c>
      <c r="Y1974" t="str">
        <f t="shared" si="453"/>
        <v>Yes</v>
      </c>
      <c r="Z1974" t="str">
        <f t="shared" si="454"/>
        <v>No</v>
      </c>
      <c r="AA1974" t="str">
        <f t="shared" si="455"/>
        <v>No</v>
      </c>
      <c r="AB1974">
        <f t="shared" si="456"/>
        <v>1</v>
      </c>
      <c r="AC1974" t="str">
        <f t="shared" si="457"/>
        <v>No</v>
      </c>
      <c r="AD1974" t="str">
        <f t="shared" si="458"/>
        <v>Underweight</v>
      </c>
      <c r="AE1974" t="str">
        <f t="shared" si="459"/>
        <v>Diabetes</v>
      </c>
      <c r="AF1974" t="str">
        <f t="shared" si="460"/>
        <v>3-Jul-1992</v>
      </c>
      <c r="AG1974" s="18">
        <f>VLOOKUP($U1974,$A1973:$Q$2344,13,FALSE)</f>
        <v>27696.11</v>
      </c>
      <c r="AH1974" t="str">
        <f t="shared" si="461"/>
        <v>tier - 1</v>
      </c>
      <c r="AI1974" t="str">
        <f t="shared" si="462"/>
        <v>tier - 2</v>
      </c>
      <c r="AJ1974" t="str">
        <f t="shared" si="463"/>
        <v>R1011</v>
      </c>
      <c r="AK1974">
        <f t="shared" si="464"/>
        <v>30</v>
      </c>
    </row>
    <row r="1975" spans="1:37" ht="15.6" x14ac:dyDescent="0.3">
      <c r="A1975" s="1" t="s">
        <v>394</v>
      </c>
      <c r="B1975" t="s">
        <v>6414</v>
      </c>
      <c r="C1975">
        <v>32.25</v>
      </c>
      <c r="D1975">
        <v>5.2</v>
      </c>
      <c r="E1975" t="s">
        <v>2381</v>
      </c>
      <c r="F1975" t="s">
        <v>2380</v>
      </c>
      <c r="G1975" t="s">
        <v>2380</v>
      </c>
      <c r="H1975">
        <v>0</v>
      </c>
      <c r="I1975" t="s">
        <v>2380</v>
      </c>
      <c r="J1975" t="s">
        <v>8344</v>
      </c>
      <c r="K1975" t="s">
        <v>8350</v>
      </c>
      <c r="L1975" t="s">
        <v>10145</v>
      </c>
      <c r="M1975" s="15">
        <v>27724.29</v>
      </c>
      <c r="N1975" t="s">
        <v>16</v>
      </c>
      <c r="O1975" t="s">
        <v>12</v>
      </c>
      <c r="P1975" t="s">
        <v>13</v>
      </c>
      <c r="Q1975">
        <v>20</v>
      </c>
      <c r="U1975" s="1" t="s">
        <v>394</v>
      </c>
      <c r="V1975" t="str">
        <f t="shared" si="450"/>
        <v>Nahigian</v>
      </c>
      <c r="W1975">
        <f t="shared" si="451"/>
        <v>32.25</v>
      </c>
      <c r="X1975">
        <f t="shared" si="452"/>
        <v>5.2</v>
      </c>
      <c r="Y1975" t="str">
        <f t="shared" si="453"/>
        <v>Yes</v>
      </c>
      <c r="Z1975" t="str">
        <f t="shared" si="454"/>
        <v>No</v>
      </c>
      <c r="AA1975" t="str">
        <f t="shared" si="455"/>
        <v>No</v>
      </c>
      <c r="AB1975">
        <f t="shared" si="456"/>
        <v>0</v>
      </c>
      <c r="AC1975" t="str">
        <f t="shared" si="457"/>
        <v>No</v>
      </c>
      <c r="AD1975" t="str">
        <f t="shared" si="458"/>
        <v>Obesity</v>
      </c>
      <c r="AE1975" t="str">
        <f t="shared" si="459"/>
        <v>Normal</v>
      </c>
      <c r="AF1975" t="str">
        <f t="shared" si="460"/>
        <v>6-Dec-2002</v>
      </c>
      <c r="AG1975" s="18">
        <f>VLOOKUP($U1975,$A1974:$Q$2344,13,FALSE)</f>
        <v>27724.29</v>
      </c>
      <c r="AH1975" t="str">
        <f t="shared" si="461"/>
        <v>tier - 1</v>
      </c>
      <c r="AI1975" t="str">
        <f t="shared" si="462"/>
        <v>tier - 3</v>
      </c>
      <c r="AJ1975" t="str">
        <f t="shared" si="463"/>
        <v>R1013</v>
      </c>
      <c r="AK1975">
        <f t="shared" si="464"/>
        <v>20</v>
      </c>
    </row>
    <row r="1976" spans="1:37" ht="15.6" x14ac:dyDescent="0.3">
      <c r="A1976" s="1" t="s">
        <v>393</v>
      </c>
      <c r="B1976" t="s">
        <v>6415</v>
      </c>
      <c r="C1976">
        <v>42.4</v>
      </c>
      <c r="D1976">
        <v>5.53</v>
      </c>
      <c r="E1976" t="s">
        <v>2381</v>
      </c>
      <c r="F1976" t="s">
        <v>2380</v>
      </c>
      <c r="G1976" t="s">
        <v>2380</v>
      </c>
      <c r="H1976">
        <v>0</v>
      </c>
      <c r="I1976" t="s">
        <v>2380</v>
      </c>
      <c r="J1976" t="s">
        <v>8344</v>
      </c>
      <c r="K1976" t="s">
        <v>8350</v>
      </c>
      <c r="L1976" t="s">
        <v>10146</v>
      </c>
      <c r="M1976" s="15">
        <v>27808.73</v>
      </c>
      <c r="N1976" t="s">
        <v>16</v>
      </c>
      <c r="O1976" t="s">
        <v>16</v>
      </c>
      <c r="P1976" t="s">
        <v>13</v>
      </c>
      <c r="Q1976">
        <v>62</v>
      </c>
      <c r="U1976" s="1" t="s">
        <v>393</v>
      </c>
      <c r="V1976" t="str">
        <f t="shared" si="450"/>
        <v>Cackett</v>
      </c>
      <c r="W1976">
        <f t="shared" si="451"/>
        <v>42.4</v>
      </c>
      <c r="X1976">
        <f t="shared" si="452"/>
        <v>5.53</v>
      </c>
      <c r="Y1976" t="str">
        <f t="shared" si="453"/>
        <v>Yes</v>
      </c>
      <c r="Z1976" t="str">
        <f t="shared" si="454"/>
        <v>No</v>
      </c>
      <c r="AA1976" t="str">
        <f t="shared" si="455"/>
        <v>No</v>
      </c>
      <c r="AB1976">
        <f t="shared" si="456"/>
        <v>0</v>
      </c>
      <c r="AC1976" t="str">
        <f t="shared" si="457"/>
        <v>No</v>
      </c>
      <c r="AD1976" t="str">
        <f t="shared" si="458"/>
        <v>Obesity</v>
      </c>
      <c r="AE1976" t="str">
        <f t="shared" si="459"/>
        <v>Normal</v>
      </c>
      <c r="AF1976" t="str">
        <f t="shared" si="460"/>
        <v>6-Jul-1960</v>
      </c>
      <c r="AG1976" s="18">
        <f>VLOOKUP($U1976,$A1975:$Q$2344,13,FALSE)</f>
        <v>27808.73</v>
      </c>
      <c r="AH1976" t="str">
        <f t="shared" si="461"/>
        <v>tier - 1</v>
      </c>
      <c r="AI1976" t="str">
        <f t="shared" si="462"/>
        <v>tier - 1</v>
      </c>
      <c r="AJ1976" t="str">
        <f t="shared" si="463"/>
        <v>R1013</v>
      </c>
      <c r="AK1976">
        <f t="shared" si="464"/>
        <v>62</v>
      </c>
    </row>
    <row r="1977" spans="1:37" ht="15.6" x14ac:dyDescent="0.3">
      <c r="A1977" s="1" t="s">
        <v>392</v>
      </c>
      <c r="B1977" t="s">
        <v>6416</v>
      </c>
      <c r="C1977">
        <v>38.664999999999999</v>
      </c>
      <c r="D1977">
        <v>4.8600000000000003</v>
      </c>
      <c r="E1977" t="s">
        <v>2380</v>
      </c>
      <c r="F1977" t="s">
        <v>2381</v>
      </c>
      <c r="G1977" t="s">
        <v>2380</v>
      </c>
      <c r="H1977">
        <v>1</v>
      </c>
      <c r="I1977" t="s">
        <v>2380</v>
      </c>
      <c r="J1977" t="s">
        <v>8344</v>
      </c>
      <c r="K1977" t="s">
        <v>8350</v>
      </c>
      <c r="L1977" t="s">
        <v>10147</v>
      </c>
      <c r="M1977" s="15">
        <v>27849.94</v>
      </c>
      <c r="N1977" t="s">
        <v>16</v>
      </c>
      <c r="O1977" t="s">
        <v>16</v>
      </c>
      <c r="P1977" t="s">
        <v>42</v>
      </c>
      <c r="Q1977">
        <v>37</v>
      </c>
      <c r="U1977" s="1" t="s">
        <v>392</v>
      </c>
      <c r="V1977" t="str">
        <f t="shared" si="450"/>
        <v>Hunter-Galvan</v>
      </c>
      <c r="W1977">
        <f t="shared" si="451"/>
        <v>38.664999999999999</v>
      </c>
      <c r="X1977">
        <f t="shared" si="452"/>
        <v>4.8600000000000003</v>
      </c>
      <c r="Y1977" t="str">
        <f t="shared" si="453"/>
        <v>No</v>
      </c>
      <c r="Z1977" t="str">
        <f t="shared" si="454"/>
        <v>Yes</v>
      </c>
      <c r="AA1977" t="str">
        <f t="shared" si="455"/>
        <v>No</v>
      </c>
      <c r="AB1977">
        <f t="shared" si="456"/>
        <v>1</v>
      </c>
      <c r="AC1977" t="str">
        <f t="shared" si="457"/>
        <v>No</v>
      </c>
      <c r="AD1977" t="str">
        <f t="shared" si="458"/>
        <v>Obesity</v>
      </c>
      <c r="AE1977" t="str">
        <f t="shared" si="459"/>
        <v>Normal</v>
      </c>
      <c r="AF1977" t="str">
        <f t="shared" si="460"/>
        <v>4-Dec-1985</v>
      </c>
      <c r="AG1977" s="18">
        <f>VLOOKUP($U1977,$A1976:$Q$2344,13,FALSE)</f>
        <v>27849.94</v>
      </c>
      <c r="AH1977" t="str">
        <f t="shared" si="461"/>
        <v>tier - 1</v>
      </c>
      <c r="AI1977" t="str">
        <f t="shared" si="462"/>
        <v>tier - 1</v>
      </c>
      <c r="AJ1977" t="str">
        <f t="shared" si="463"/>
        <v>R1011</v>
      </c>
      <c r="AK1977">
        <f t="shared" si="464"/>
        <v>37</v>
      </c>
    </row>
    <row r="1978" spans="1:37" ht="15.6" x14ac:dyDescent="0.3">
      <c r="A1978" s="1" t="s">
        <v>391</v>
      </c>
      <c r="B1978" t="s">
        <v>6417</v>
      </c>
      <c r="C1978">
        <v>29.92</v>
      </c>
      <c r="D1978">
        <v>5.49</v>
      </c>
      <c r="E1978" t="s">
        <v>2381</v>
      </c>
      <c r="F1978" t="s">
        <v>2380</v>
      </c>
      <c r="G1978" t="s">
        <v>2380</v>
      </c>
      <c r="H1978">
        <v>0</v>
      </c>
      <c r="I1978" t="s">
        <v>2380</v>
      </c>
      <c r="J1978" t="s">
        <v>8344</v>
      </c>
      <c r="K1978" t="s">
        <v>8350</v>
      </c>
      <c r="L1978" t="s">
        <v>10148</v>
      </c>
      <c r="M1978" s="15">
        <v>27925.86</v>
      </c>
      <c r="N1978" t="s">
        <v>16</v>
      </c>
      <c r="O1978" t="s">
        <v>11</v>
      </c>
      <c r="P1978" t="s">
        <v>42</v>
      </c>
      <c r="Q1978">
        <v>33</v>
      </c>
      <c r="U1978" s="1" t="s">
        <v>391</v>
      </c>
      <c r="V1978" t="str">
        <f t="shared" si="450"/>
        <v>Pierret</v>
      </c>
      <c r="W1978">
        <f t="shared" si="451"/>
        <v>29.92</v>
      </c>
      <c r="X1978">
        <f t="shared" si="452"/>
        <v>5.49</v>
      </c>
      <c r="Y1978" t="str">
        <f t="shared" si="453"/>
        <v>Yes</v>
      </c>
      <c r="Z1978" t="str">
        <f t="shared" si="454"/>
        <v>No</v>
      </c>
      <c r="AA1978" t="str">
        <f t="shared" si="455"/>
        <v>No</v>
      </c>
      <c r="AB1978">
        <f t="shared" si="456"/>
        <v>0</v>
      </c>
      <c r="AC1978" t="str">
        <f t="shared" si="457"/>
        <v>No</v>
      </c>
      <c r="AD1978" t="str">
        <f t="shared" si="458"/>
        <v>Obesity</v>
      </c>
      <c r="AE1978" t="str">
        <f t="shared" si="459"/>
        <v>Normal</v>
      </c>
      <c r="AF1978" t="str">
        <f t="shared" si="460"/>
        <v>21-Nov-1989</v>
      </c>
      <c r="AG1978" s="18">
        <f>VLOOKUP($U1978,$A1977:$Q$2344,13,FALSE)</f>
        <v>27925.86</v>
      </c>
      <c r="AH1978" t="str">
        <f t="shared" si="461"/>
        <v>tier - 1</v>
      </c>
      <c r="AI1978" t="str">
        <f t="shared" si="462"/>
        <v>tier - 2</v>
      </c>
      <c r="AJ1978" t="str">
        <f t="shared" si="463"/>
        <v>R1011</v>
      </c>
      <c r="AK1978">
        <f t="shared" si="464"/>
        <v>33</v>
      </c>
    </row>
    <row r="1979" spans="1:37" ht="15.6" x14ac:dyDescent="0.3">
      <c r="A1979" s="1" t="s">
        <v>390</v>
      </c>
      <c r="B1979" t="s">
        <v>4952</v>
      </c>
      <c r="C1979">
        <v>29.48</v>
      </c>
      <c r="D1979">
        <v>4.09</v>
      </c>
      <c r="E1979" t="s">
        <v>2381</v>
      </c>
      <c r="F1979" t="s">
        <v>2380</v>
      </c>
      <c r="G1979" t="s">
        <v>2380</v>
      </c>
      <c r="H1979">
        <v>0</v>
      </c>
      <c r="I1979" t="s">
        <v>2380</v>
      </c>
      <c r="J1979" t="s">
        <v>8345</v>
      </c>
      <c r="K1979" t="s">
        <v>8350</v>
      </c>
      <c r="L1979" t="s">
        <v>10149</v>
      </c>
      <c r="M1979" s="15">
        <v>27931.11</v>
      </c>
      <c r="N1979" t="s">
        <v>16</v>
      </c>
      <c r="O1979" t="s">
        <v>12</v>
      </c>
      <c r="P1979" t="s">
        <v>42</v>
      </c>
      <c r="Q1979">
        <v>32</v>
      </c>
      <c r="U1979" s="1" t="s">
        <v>390</v>
      </c>
      <c r="V1979" t="str">
        <f t="shared" si="450"/>
        <v>White</v>
      </c>
      <c r="W1979">
        <f t="shared" si="451"/>
        <v>29.48</v>
      </c>
      <c r="X1979">
        <f t="shared" si="452"/>
        <v>4.09</v>
      </c>
      <c r="Y1979" t="str">
        <f t="shared" si="453"/>
        <v>Yes</v>
      </c>
      <c r="Z1979" t="str">
        <f t="shared" si="454"/>
        <v>No</v>
      </c>
      <c r="AA1979" t="str">
        <f t="shared" si="455"/>
        <v>No</v>
      </c>
      <c r="AB1979">
        <f t="shared" si="456"/>
        <v>0</v>
      </c>
      <c r="AC1979" t="str">
        <f t="shared" si="457"/>
        <v>No</v>
      </c>
      <c r="AD1979" t="str">
        <f t="shared" si="458"/>
        <v>Over weight</v>
      </c>
      <c r="AE1979" t="str">
        <f t="shared" si="459"/>
        <v>Normal</v>
      </c>
      <c r="AF1979" t="str">
        <f t="shared" si="460"/>
        <v>4-Jun-1991</v>
      </c>
      <c r="AG1979" s="18">
        <f>VLOOKUP($U1979,$A1978:$Q$2344,13,FALSE)</f>
        <v>27931.11</v>
      </c>
      <c r="AH1979" t="str">
        <f t="shared" si="461"/>
        <v>tier - 1</v>
      </c>
      <c r="AI1979" t="str">
        <f t="shared" si="462"/>
        <v>tier - 3</v>
      </c>
      <c r="AJ1979" t="str">
        <f t="shared" si="463"/>
        <v>R1011</v>
      </c>
      <c r="AK1979">
        <f t="shared" si="464"/>
        <v>32</v>
      </c>
    </row>
    <row r="1980" spans="1:37" ht="15.6" x14ac:dyDescent="0.3">
      <c r="A1980" s="1" t="s">
        <v>389</v>
      </c>
      <c r="B1980" t="s">
        <v>6418</v>
      </c>
      <c r="C1980">
        <v>28.785</v>
      </c>
      <c r="D1980">
        <v>4.3099999999999996</v>
      </c>
      <c r="E1980" t="s">
        <v>2381</v>
      </c>
      <c r="F1980" t="s">
        <v>2380</v>
      </c>
      <c r="G1980" t="s">
        <v>2380</v>
      </c>
      <c r="H1980">
        <v>0</v>
      </c>
      <c r="I1980" t="s">
        <v>2380</v>
      </c>
      <c r="J1980" t="s">
        <v>8345</v>
      </c>
      <c r="K1980" t="s">
        <v>8350</v>
      </c>
      <c r="L1980" t="s">
        <v>10150</v>
      </c>
      <c r="M1980" s="15">
        <v>27941.29</v>
      </c>
      <c r="N1980" t="s">
        <v>16</v>
      </c>
      <c r="O1980" t="s">
        <v>12</v>
      </c>
      <c r="P1980" t="s">
        <v>42</v>
      </c>
      <c r="Q1980">
        <v>61</v>
      </c>
      <c r="U1980" s="1" t="s">
        <v>389</v>
      </c>
      <c r="V1980" t="str">
        <f t="shared" si="450"/>
        <v>O'Neil</v>
      </c>
      <c r="W1980">
        <f t="shared" si="451"/>
        <v>28.785</v>
      </c>
      <c r="X1980">
        <f t="shared" si="452"/>
        <v>4.3099999999999996</v>
      </c>
      <c r="Y1980" t="str">
        <f t="shared" si="453"/>
        <v>Yes</v>
      </c>
      <c r="Z1980" t="str">
        <f t="shared" si="454"/>
        <v>No</v>
      </c>
      <c r="AA1980" t="str">
        <f t="shared" si="455"/>
        <v>No</v>
      </c>
      <c r="AB1980">
        <f t="shared" si="456"/>
        <v>0</v>
      </c>
      <c r="AC1980" t="str">
        <f t="shared" si="457"/>
        <v>No</v>
      </c>
      <c r="AD1980" t="str">
        <f t="shared" si="458"/>
        <v>Over weight</v>
      </c>
      <c r="AE1980" t="str">
        <f t="shared" si="459"/>
        <v>Normal</v>
      </c>
      <c r="AF1980" t="str">
        <f t="shared" si="460"/>
        <v>28-Jul-1961</v>
      </c>
      <c r="AG1980" s="18">
        <f>VLOOKUP($U1980,$A1979:$Q$2344,13,FALSE)</f>
        <v>27941.29</v>
      </c>
      <c r="AH1980" t="str">
        <f t="shared" si="461"/>
        <v>tier - 1</v>
      </c>
      <c r="AI1980" t="str">
        <f t="shared" si="462"/>
        <v>tier - 3</v>
      </c>
      <c r="AJ1980" t="str">
        <f t="shared" si="463"/>
        <v>R1011</v>
      </c>
      <c r="AK1980">
        <f t="shared" si="464"/>
        <v>61</v>
      </c>
    </row>
    <row r="1981" spans="1:37" ht="15.6" x14ac:dyDescent="0.3">
      <c r="A1981" s="1" t="s">
        <v>388</v>
      </c>
      <c r="B1981" t="s">
        <v>6419</v>
      </c>
      <c r="C1981">
        <v>19.8</v>
      </c>
      <c r="D1981">
        <v>4</v>
      </c>
      <c r="E1981" t="s">
        <v>2381</v>
      </c>
      <c r="F1981" t="s">
        <v>2380</v>
      </c>
      <c r="G1981" t="s">
        <v>2380</v>
      </c>
      <c r="H1981">
        <v>0</v>
      </c>
      <c r="I1981" t="s">
        <v>2380</v>
      </c>
      <c r="J1981" t="s">
        <v>8346</v>
      </c>
      <c r="K1981" t="s">
        <v>8350</v>
      </c>
      <c r="L1981" t="s">
        <v>10151</v>
      </c>
      <c r="M1981" s="15">
        <v>27980.77</v>
      </c>
      <c r="N1981" t="s">
        <v>16</v>
      </c>
      <c r="O1981" t="s">
        <v>16</v>
      </c>
      <c r="P1981" t="s">
        <v>42</v>
      </c>
      <c r="Q1981">
        <v>23</v>
      </c>
      <c r="U1981" s="1" t="s">
        <v>388</v>
      </c>
      <c r="V1981" t="str">
        <f t="shared" si="450"/>
        <v>Leitz</v>
      </c>
      <c r="W1981">
        <f t="shared" si="451"/>
        <v>19.8</v>
      </c>
      <c r="X1981">
        <f t="shared" si="452"/>
        <v>4</v>
      </c>
      <c r="Y1981" t="str">
        <f t="shared" si="453"/>
        <v>Yes</v>
      </c>
      <c r="Z1981" t="str">
        <f t="shared" si="454"/>
        <v>No</v>
      </c>
      <c r="AA1981" t="str">
        <f t="shared" si="455"/>
        <v>No</v>
      </c>
      <c r="AB1981">
        <f t="shared" si="456"/>
        <v>0</v>
      </c>
      <c r="AC1981" t="str">
        <f t="shared" si="457"/>
        <v>No</v>
      </c>
      <c r="AD1981" t="str">
        <f t="shared" si="458"/>
        <v>Normal weight</v>
      </c>
      <c r="AE1981" t="str">
        <f t="shared" si="459"/>
        <v>Normal</v>
      </c>
      <c r="AF1981" t="str">
        <f t="shared" si="460"/>
        <v>21-Dec-1999</v>
      </c>
      <c r="AG1981" s="18">
        <f>VLOOKUP($U1981,$A1980:$Q$2344,13,FALSE)</f>
        <v>27980.77</v>
      </c>
      <c r="AH1981" t="str">
        <f t="shared" si="461"/>
        <v>tier - 1</v>
      </c>
      <c r="AI1981" t="str">
        <f t="shared" si="462"/>
        <v>tier - 1</v>
      </c>
      <c r="AJ1981" t="str">
        <f t="shared" si="463"/>
        <v>R1011</v>
      </c>
      <c r="AK1981">
        <f t="shared" si="464"/>
        <v>23</v>
      </c>
    </row>
    <row r="1982" spans="1:37" ht="15.6" x14ac:dyDescent="0.3">
      <c r="A1982" s="1" t="s">
        <v>387</v>
      </c>
      <c r="B1982" t="s">
        <v>6420</v>
      </c>
      <c r="C1982">
        <v>35.53</v>
      </c>
      <c r="D1982">
        <v>4.68</v>
      </c>
      <c r="E1982" t="s">
        <v>2380</v>
      </c>
      <c r="F1982" t="s">
        <v>2380</v>
      </c>
      <c r="G1982" t="s">
        <v>2381</v>
      </c>
      <c r="H1982">
        <v>1</v>
      </c>
      <c r="I1982" t="s">
        <v>2380</v>
      </c>
      <c r="J1982" t="s">
        <v>8344</v>
      </c>
      <c r="K1982" t="s">
        <v>8350</v>
      </c>
      <c r="L1982" t="s">
        <v>10152</v>
      </c>
      <c r="M1982" s="15">
        <v>28006.94</v>
      </c>
      <c r="N1982" t="s">
        <v>16</v>
      </c>
      <c r="O1982" t="s">
        <v>11</v>
      </c>
      <c r="P1982" t="s">
        <v>42</v>
      </c>
      <c r="Q1982">
        <v>37</v>
      </c>
      <c r="U1982" s="1" t="s">
        <v>387</v>
      </c>
      <c r="V1982" t="str">
        <f t="shared" si="450"/>
        <v>Durfee</v>
      </c>
      <c r="W1982">
        <f t="shared" si="451"/>
        <v>35.53</v>
      </c>
      <c r="X1982">
        <f t="shared" si="452"/>
        <v>4.68</v>
      </c>
      <c r="Y1982" t="str">
        <f t="shared" si="453"/>
        <v>No</v>
      </c>
      <c r="Z1982" t="str">
        <f t="shared" si="454"/>
        <v>No</v>
      </c>
      <c r="AA1982" t="str">
        <f t="shared" si="455"/>
        <v>Yes</v>
      </c>
      <c r="AB1982">
        <f t="shared" si="456"/>
        <v>1</v>
      </c>
      <c r="AC1982" t="str">
        <f t="shared" si="457"/>
        <v>No</v>
      </c>
      <c r="AD1982" t="str">
        <f t="shared" si="458"/>
        <v>Obesity</v>
      </c>
      <c r="AE1982" t="str">
        <f t="shared" si="459"/>
        <v>Normal</v>
      </c>
      <c r="AF1982" t="str">
        <f t="shared" si="460"/>
        <v>29-Nov-1985</v>
      </c>
      <c r="AG1982" s="18">
        <f>VLOOKUP($U1982,$A1981:$Q$2344,13,FALSE)</f>
        <v>28006.94</v>
      </c>
      <c r="AH1982" t="str">
        <f t="shared" si="461"/>
        <v>tier - 1</v>
      </c>
      <c r="AI1982" t="str">
        <f t="shared" si="462"/>
        <v>tier - 2</v>
      </c>
      <c r="AJ1982" t="str">
        <f t="shared" si="463"/>
        <v>R1011</v>
      </c>
      <c r="AK1982">
        <f t="shared" si="464"/>
        <v>37</v>
      </c>
    </row>
    <row r="1983" spans="1:37" ht="15.6" x14ac:dyDescent="0.3">
      <c r="A1983" s="1" t="s">
        <v>386</v>
      </c>
      <c r="B1983" t="s">
        <v>6421</v>
      </c>
      <c r="C1983">
        <v>21.47</v>
      </c>
      <c r="D1983">
        <v>4.0199999999999996</v>
      </c>
      <c r="E1983" t="s">
        <v>2381</v>
      </c>
      <c r="F1983" t="s">
        <v>2380</v>
      </c>
      <c r="G1983" t="s">
        <v>2380</v>
      </c>
      <c r="H1983">
        <v>1</v>
      </c>
      <c r="I1983" t="s">
        <v>2380</v>
      </c>
      <c r="J1983" t="s">
        <v>8346</v>
      </c>
      <c r="K1983" t="s">
        <v>8350</v>
      </c>
      <c r="L1983" t="s">
        <v>10153</v>
      </c>
      <c r="M1983" s="15">
        <v>28101.33</v>
      </c>
      <c r="N1983" t="s">
        <v>16</v>
      </c>
      <c r="O1983" t="s">
        <v>11</v>
      </c>
      <c r="P1983" t="s">
        <v>166</v>
      </c>
      <c r="Q1983">
        <v>62</v>
      </c>
      <c r="U1983" s="1" t="s">
        <v>386</v>
      </c>
      <c r="V1983" t="str">
        <f t="shared" si="450"/>
        <v>Maylone</v>
      </c>
      <c r="W1983">
        <f t="shared" si="451"/>
        <v>21.47</v>
      </c>
      <c r="X1983">
        <f t="shared" si="452"/>
        <v>4.0199999999999996</v>
      </c>
      <c r="Y1983" t="str">
        <f t="shared" si="453"/>
        <v>Yes</v>
      </c>
      <c r="Z1983" t="str">
        <f t="shared" si="454"/>
        <v>No</v>
      </c>
      <c r="AA1983" t="str">
        <f t="shared" si="455"/>
        <v>No</v>
      </c>
      <c r="AB1983">
        <f t="shared" si="456"/>
        <v>1</v>
      </c>
      <c r="AC1983" t="str">
        <f t="shared" si="457"/>
        <v>No</v>
      </c>
      <c r="AD1983" t="str">
        <f t="shared" si="458"/>
        <v>Normal weight</v>
      </c>
      <c r="AE1983" t="str">
        <f t="shared" si="459"/>
        <v>Normal</v>
      </c>
      <c r="AF1983" t="str">
        <f t="shared" si="460"/>
        <v>22-Nov-1960</v>
      </c>
      <c r="AG1983" s="18">
        <f>VLOOKUP($U1983,$A1982:$Q$2344,13,FALSE)</f>
        <v>28101.33</v>
      </c>
      <c r="AH1983" t="str">
        <f t="shared" si="461"/>
        <v>tier - 1</v>
      </c>
      <c r="AI1983" t="str">
        <f t="shared" si="462"/>
        <v>tier - 2</v>
      </c>
      <c r="AJ1983" t="str">
        <f t="shared" si="463"/>
        <v>R1019</v>
      </c>
      <c r="AK1983">
        <f t="shared" si="464"/>
        <v>62</v>
      </c>
    </row>
    <row r="1984" spans="1:37" ht="15.6" x14ac:dyDescent="0.3">
      <c r="A1984" s="1" t="s">
        <v>385</v>
      </c>
      <c r="B1984" t="s">
        <v>6422</v>
      </c>
      <c r="C1984">
        <v>25.9</v>
      </c>
      <c r="D1984">
        <v>5.12</v>
      </c>
      <c r="E1984" t="s">
        <v>2380</v>
      </c>
      <c r="F1984" t="s">
        <v>2380</v>
      </c>
      <c r="G1984" t="s">
        <v>2381</v>
      </c>
      <c r="H1984">
        <v>1</v>
      </c>
      <c r="I1984" t="s">
        <v>2380</v>
      </c>
      <c r="J1984" t="s">
        <v>8345</v>
      </c>
      <c r="K1984" t="s">
        <v>8350</v>
      </c>
      <c r="L1984" t="s">
        <v>10154</v>
      </c>
      <c r="M1984" s="15">
        <v>28245.34</v>
      </c>
      <c r="N1984" t="s">
        <v>16</v>
      </c>
      <c r="O1984" t="s">
        <v>12</v>
      </c>
      <c r="P1984" t="s">
        <v>42</v>
      </c>
      <c r="Q1984">
        <v>23</v>
      </c>
      <c r="U1984" s="1" t="s">
        <v>385</v>
      </c>
      <c r="V1984" t="str">
        <f t="shared" si="450"/>
        <v>Reiland</v>
      </c>
      <c r="W1984">
        <f t="shared" si="451"/>
        <v>25.9</v>
      </c>
      <c r="X1984">
        <f t="shared" si="452"/>
        <v>5.12</v>
      </c>
      <c r="Y1984" t="str">
        <f t="shared" si="453"/>
        <v>No</v>
      </c>
      <c r="Z1984" t="str">
        <f t="shared" si="454"/>
        <v>No</v>
      </c>
      <c r="AA1984" t="str">
        <f t="shared" si="455"/>
        <v>Yes</v>
      </c>
      <c r="AB1984">
        <f t="shared" si="456"/>
        <v>1</v>
      </c>
      <c r="AC1984" t="str">
        <f t="shared" si="457"/>
        <v>No</v>
      </c>
      <c r="AD1984" t="str">
        <f t="shared" si="458"/>
        <v>Over weight</v>
      </c>
      <c r="AE1984" t="str">
        <f t="shared" si="459"/>
        <v>Normal</v>
      </c>
      <c r="AF1984" t="str">
        <f t="shared" si="460"/>
        <v>6-Sep-1999</v>
      </c>
      <c r="AG1984" s="18">
        <f>VLOOKUP($U1984,$A1983:$Q$2344,13,FALSE)</f>
        <v>28245.34</v>
      </c>
      <c r="AH1984" t="str">
        <f t="shared" si="461"/>
        <v>tier - 1</v>
      </c>
      <c r="AI1984" t="str">
        <f t="shared" si="462"/>
        <v>tier - 3</v>
      </c>
      <c r="AJ1984" t="str">
        <f t="shared" si="463"/>
        <v>R1011</v>
      </c>
      <c r="AK1984">
        <f t="shared" si="464"/>
        <v>23</v>
      </c>
    </row>
    <row r="1985" spans="1:37" ht="15.6" x14ac:dyDescent="0.3">
      <c r="A1985" s="1" t="s">
        <v>384</v>
      </c>
      <c r="B1985" t="s">
        <v>6423</v>
      </c>
      <c r="C1985">
        <v>20.81</v>
      </c>
      <c r="D1985">
        <v>5.52</v>
      </c>
      <c r="E1985" t="s">
        <v>2380</v>
      </c>
      <c r="F1985" t="s">
        <v>2380</v>
      </c>
      <c r="G1985" t="s">
        <v>2380</v>
      </c>
      <c r="H1985">
        <v>0</v>
      </c>
      <c r="I1985" t="s">
        <v>2380</v>
      </c>
      <c r="J1985" t="s">
        <v>8346</v>
      </c>
      <c r="K1985" t="s">
        <v>8350</v>
      </c>
      <c r="L1985" t="s">
        <v>10155</v>
      </c>
      <c r="M1985" s="15">
        <v>28287.9</v>
      </c>
      <c r="N1985" t="s">
        <v>16</v>
      </c>
      <c r="O1985" t="s">
        <v>16</v>
      </c>
      <c r="P1985" t="s">
        <v>13</v>
      </c>
      <c r="Q1985">
        <v>59</v>
      </c>
      <c r="U1985" s="1" t="s">
        <v>384</v>
      </c>
      <c r="V1985" t="str">
        <f t="shared" si="450"/>
        <v>Hu</v>
      </c>
      <c r="W1985">
        <f t="shared" si="451"/>
        <v>20.81</v>
      </c>
      <c r="X1985">
        <f t="shared" si="452"/>
        <v>5.52</v>
      </c>
      <c r="Y1985" t="str">
        <f t="shared" si="453"/>
        <v>No</v>
      </c>
      <c r="Z1985" t="str">
        <f t="shared" si="454"/>
        <v>No</v>
      </c>
      <c r="AA1985" t="str">
        <f t="shared" si="455"/>
        <v>No</v>
      </c>
      <c r="AB1985">
        <f t="shared" si="456"/>
        <v>0</v>
      </c>
      <c r="AC1985" t="str">
        <f t="shared" si="457"/>
        <v>No</v>
      </c>
      <c r="AD1985" t="str">
        <f t="shared" si="458"/>
        <v>Normal weight</v>
      </c>
      <c r="AE1985" t="str">
        <f t="shared" si="459"/>
        <v>Normal</v>
      </c>
      <c r="AF1985" t="str">
        <f t="shared" si="460"/>
        <v>25-Nov-1963</v>
      </c>
      <c r="AG1985" s="18">
        <f>VLOOKUP($U1985,$A1984:$Q$2344,13,FALSE)</f>
        <v>28287.9</v>
      </c>
      <c r="AH1985" t="str">
        <f t="shared" si="461"/>
        <v>tier - 1</v>
      </c>
      <c r="AI1985" t="str">
        <f t="shared" si="462"/>
        <v>tier - 1</v>
      </c>
      <c r="AJ1985" t="str">
        <f t="shared" si="463"/>
        <v>R1013</v>
      </c>
      <c r="AK1985">
        <f t="shared" si="464"/>
        <v>59</v>
      </c>
    </row>
    <row r="1986" spans="1:37" ht="15.6" x14ac:dyDescent="0.3">
      <c r="A1986" s="1" t="s">
        <v>383</v>
      </c>
      <c r="B1986" t="s">
        <v>6424</v>
      </c>
      <c r="C1986">
        <v>25.84</v>
      </c>
      <c r="D1986">
        <v>5.81</v>
      </c>
      <c r="E1986" t="s">
        <v>2381</v>
      </c>
      <c r="F1986" t="s">
        <v>2380</v>
      </c>
      <c r="G1986" t="s">
        <v>2381</v>
      </c>
      <c r="H1986">
        <v>1</v>
      </c>
      <c r="I1986" t="s">
        <v>2380</v>
      </c>
      <c r="J1986" t="s">
        <v>8345</v>
      </c>
      <c r="K1986" t="s">
        <v>8349</v>
      </c>
      <c r="L1986" t="s">
        <v>10156</v>
      </c>
      <c r="M1986" s="15">
        <v>28302.33</v>
      </c>
      <c r="N1986" t="s">
        <v>16</v>
      </c>
      <c r="O1986" t="s">
        <v>11</v>
      </c>
      <c r="P1986" t="s">
        <v>42</v>
      </c>
      <c r="Q1986">
        <v>32</v>
      </c>
      <c r="U1986" s="1" t="s">
        <v>383</v>
      </c>
      <c r="V1986" t="str">
        <f t="shared" si="450"/>
        <v>Lessek</v>
      </c>
      <c r="W1986">
        <f t="shared" si="451"/>
        <v>25.84</v>
      </c>
      <c r="X1986">
        <f t="shared" si="452"/>
        <v>5.81</v>
      </c>
      <c r="Y1986" t="str">
        <f t="shared" si="453"/>
        <v>Yes</v>
      </c>
      <c r="Z1986" t="str">
        <f t="shared" si="454"/>
        <v>No</v>
      </c>
      <c r="AA1986" t="str">
        <f t="shared" si="455"/>
        <v>Yes</v>
      </c>
      <c r="AB1986">
        <f t="shared" si="456"/>
        <v>1</v>
      </c>
      <c r="AC1986" t="str">
        <f t="shared" si="457"/>
        <v>No</v>
      </c>
      <c r="AD1986" t="str">
        <f t="shared" si="458"/>
        <v>Over weight</v>
      </c>
      <c r="AE1986" t="str">
        <f t="shared" si="459"/>
        <v>Prediabetes</v>
      </c>
      <c r="AF1986" t="str">
        <f t="shared" si="460"/>
        <v>24-Dec-1990</v>
      </c>
      <c r="AG1986" s="18">
        <f>VLOOKUP($U1986,$A1985:$Q$2344,13,FALSE)</f>
        <v>28302.33</v>
      </c>
      <c r="AH1986" t="str">
        <f t="shared" si="461"/>
        <v>tier - 1</v>
      </c>
      <c r="AI1986" t="str">
        <f t="shared" si="462"/>
        <v>tier - 2</v>
      </c>
      <c r="AJ1986" t="str">
        <f t="shared" si="463"/>
        <v>R1011</v>
      </c>
      <c r="AK1986">
        <f t="shared" si="464"/>
        <v>32</v>
      </c>
    </row>
    <row r="1987" spans="1:37" ht="15.6" x14ac:dyDescent="0.3">
      <c r="A1987" s="1" t="s">
        <v>382</v>
      </c>
      <c r="B1987" t="s">
        <v>6425</v>
      </c>
      <c r="C1987">
        <v>30.95</v>
      </c>
      <c r="D1987">
        <v>5.16</v>
      </c>
      <c r="E1987" t="s">
        <v>2380</v>
      </c>
      <c r="F1987" t="s">
        <v>2380</v>
      </c>
      <c r="G1987" t="s">
        <v>2381</v>
      </c>
      <c r="H1987">
        <v>1</v>
      </c>
      <c r="I1987" t="s">
        <v>2380</v>
      </c>
      <c r="J1987" t="s">
        <v>8344</v>
      </c>
      <c r="K1987" t="s">
        <v>8350</v>
      </c>
      <c r="L1987" t="s">
        <v>9387</v>
      </c>
      <c r="M1987" s="15">
        <v>28340.19</v>
      </c>
      <c r="N1987" t="s">
        <v>16</v>
      </c>
      <c r="O1987" t="s">
        <v>11</v>
      </c>
      <c r="P1987" t="s">
        <v>23</v>
      </c>
      <c r="Q1987">
        <v>45</v>
      </c>
      <c r="U1987" s="1" t="s">
        <v>382</v>
      </c>
      <c r="V1987" t="str">
        <f t="shared" ref="V1987:V2050" si="465">VLOOKUP($U1987,$A1986:$Q4329,2,FALSE)</f>
        <v>Colavincenzo</v>
      </c>
      <c r="W1987">
        <f t="shared" ref="W1987:W2050" si="466">VLOOKUP($U1987,$A1986:$Q4329,3,FALSE)</f>
        <v>30.95</v>
      </c>
      <c r="X1987">
        <f t="shared" ref="X1987:X2050" si="467">VLOOKUP($U1987,$A1986:$Q4329,4,FALSE)</f>
        <v>5.16</v>
      </c>
      <c r="Y1987" t="str">
        <f t="shared" ref="Y1987:Y2050" si="468">VLOOKUP($U1987,$A1986:$Q4329,5,FALSE)</f>
        <v>No</v>
      </c>
      <c r="Z1987" t="str">
        <f t="shared" ref="Z1987:Z2050" si="469">VLOOKUP($U1987,$A1986:$Q4329,6,FALSE)</f>
        <v>No</v>
      </c>
      <c r="AA1987" t="str">
        <f t="shared" ref="AA1987:AA2050" si="470">VLOOKUP($U1987,$A1986:$Q4329,7,FALSE)</f>
        <v>Yes</v>
      </c>
      <c r="AB1987">
        <f t="shared" ref="AB1987:AB2050" si="471">VLOOKUP($U1987,$A1986:$Q4329,8,FALSE)</f>
        <v>1</v>
      </c>
      <c r="AC1987" t="str">
        <f t="shared" ref="AC1987:AC2050" si="472">VLOOKUP($U1987,$A1986:$Q4329,9,FALSE)</f>
        <v>No</v>
      </c>
      <c r="AD1987" t="str">
        <f t="shared" ref="AD1987:AD2050" si="473">VLOOKUP($U1987,$A1986:$Q4329,10,FALSE)</f>
        <v>Obesity</v>
      </c>
      <c r="AE1987" t="str">
        <f t="shared" ref="AE1987:AE2050" si="474">VLOOKUP($U1987,$A1986:$Q4329,11,FALSE)</f>
        <v>Normal</v>
      </c>
      <c r="AF1987" t="str">
        <f t="shared" ref="AF1987:AF2050" si="475">VLOOKUP($U1987,$A1986:$Q4329,12,FALSE)</f>
        <v>2-Dec-1977</v>
      </c>
      <c r="AG1987" s="18">
        <f>VLOOKUP($U1987,$A1986:$Q$2344,13,FALSE)</f>
        <v>28340.19</v>
      </c>
      <c r="AH1987" t="str">
        <f t="shared" ref="AH1987:AH2050" si="476">VLOOKUP($U1987,$A1986:$Q4329,14,FALSE)</f>
        <v>tier - 1</v>
      </c>
      <c r="AI1987" t="str">
        <f t="shared" ref="AI1987:AI2050" si="477">VLOOKUP($U1987,$A1986:$Q4329,15,FALSE)</f>
        <v>tier - 2</v>
      </c>
      <c r="AJ1987" t="str">
        <f t="shared" ref="AJ1987:AJ2050" si="478">VLOOKUP($U1987,$A1986:$Q4329,16,FALSE)</f>
        <v>R1012</v>
      </c>
      <c r="AK1987">
        <f t="shared" ref="AK1987:AK2050" si="479">VLOOKUP($U1987,$A1986:$Q4329,17,FALSE)</f>
        <v>45</v>
      </c>
    </row>
    <row r="1988" spans="1:37" ht="15.6" x14ac:dyDescent="0.3">
      <c r="A1988" s="1" t="s">
        <v>381</v>
      </c>
      <c r="B1988" t="s">
        <v>6426</v>
      </c>
      <c r="C1988">
        <v>30.54</v>
      </c>
      <c r="D1988">
        <v>5</v>
      </c>
      <c r="E1988" t="s">
        <v>2380</v>
      </c>
      <c r="F1988" t="s">
        <v>2380</v>
      </c>
      <c r="G1988" t="s">
        <v>2381</v>
      </c>
      <c r="H1988">
        <v>1</v>
      </c>
      <c r="I1988" t="s">
        <v>2380</v>
      </c>
      <c r="J1988" t="s">
        <v>8344</v>
      </c>
      <c r="K1988" t="s">
        <v>8350</v>
      </c>
      <c r="L1988" t="s">
        <v>9695</v>
      </c>
      <c r="M1988" s="15">
        <v>28468.92</v>
      </c>
      <c r="N1988" t="s">
        <v>16</v>
      </c>
      <c r="O1988" t="s">
        <v>16</v>
      </c>
      <c r="P1988" t="s">
        <v>23</v>
      </c>
      <c r="Q1988">
        <v>48</v>
      </c>
      <c r="U1988" s="1" t="s">
        <v>381</v>
      </c>
      <c r="V1988" t="str">
        <f t="shared" si="465"/>
        <v>Mendez-Karr</v>
      </c>
      <c r="W1988">
        <f t="shared" si="466"/>
        <v>30.54</v>
      </c>
      <c r="X1988">
        <f t="shared" si="467"/>
        <v>5</v>
      </c>
      <c r="Y1988" t="str">
        <f t="shared" si="468"/>
        <v>No</v>
      </c>
      <c r="Z1988" t="str">
        <f t="shared" si="469"/>
        <v>No</v>
      </c>
      <c r="AA1988" t="str">
        <f t="shared" si="470"/>
        <v>Yes</v>
      </c>
      <c r="AB1988">
        <f t="shared" si="471"/>
        <v>1</v>
      </c>
      <c r="AC1988" t="str">
        <f t="shared" si="472"/>
        <v>No</v>
      </c>
      <c r="AD1988" t="str">
        <f t="shared" si="473"/>
        <v>Obesity</v>
      </c>
      <c r="AE1988" t="str">
        <f t="shared" si="474"/>
        <v>Normal</v>
      </c>
      <c r="AF1988" t="str">
        <f t="shared" si="475"/>
        <v>16-Sep-1974</v>
      </c>
      <c r="AG1988" s="18">
        <f>VLOOKUP($U1988,$A1987:$Q$2344,13,FALSE)</f>
        <v>28468.92</v>
      </c>
      <c r="AH1988" t="str">
        <f t="shared" si="476"/>
        <v>tier - 1</v>
      </c>
      <c r="AI1988" t="str">
        <f t="shared" si="477"/>
        <v>tier - 1</v>
      </c>
      <c r="AJ1988" t="str">
        <f t="shared" si="478"/>
        <v>R1012</v>
      </c>
      <c r="AK1988">
        <f t="shared" si="479"/>
        <v>48</v>
      </c>
    </row>
    <row r="1989" spans="1:37" ht="15.6" x14ac:dyDescent="0.3">
      <c r="A1989" s="1" t="s">
        <v>380</v>
      </c>
      <c r="B1989" t="s">
        <v>6427</v>
      </c>
      <c r="C1989">
        <v>33.914999999999999</v>
      </c>
      <c r="D1989">
        <v>5.84</v>
      </c>
      <c r="E1989" t="s">
        <v>2381</v>
      </c>
      <c r="F1989" t="s">
        <v>2380</v>
      </c>
      <c r="G1989" t="s">
        <v>2380</v>
      </c>
      <c r="H1989">
        <v>0</v>
      </c>
      <c r="I1989" t="s">
        <v>2380</v>
      </c>
      <c r="J1989" t="s">
        <v>8344</v>
      </c>
      <c r="K1989" t="s">
        <v>8349</v>
      </c>
      <c r="L1989" t="s">
        <v>10157</v>
      </c>
      <c r="M1989" s="15">
        <v>28476.73</v>
      </c>
      <c r="N1989" t="s">
        <v>16</v>
      </c>
      <c r="O1989" t="s">
        <v>11</v>
      </c>
      <c r="P1989" t="s">
        <v>23</v>
      </c>
      <c r="Q1989">
        <v>40</v>
      </c>
      <c r="U1989" s="1" t="s">
        <v>380</v>
      </c>
      <c r="V1989" t="str">
        <f t="shared" si="465"/>
        <v>Saulnier</v>
      </c>
      <c r="W1989">
        <f t="shared" si="466"/>
        <v>33.914999999999999</v>
      </c>
      <c r="X1989">
        <f t="shared" si="467"/>
        <v>5.84</v>
      </c>
      <c r="Y1989" t="str">
        <f t="shared" si="468"/>
        <v>Yes</v>
      </c>
      <c r="Z1989" t="str">
        <f t="shared" si="469"/>
        <v>No</v>
      </c>
      <c r="AA1989" t="str">
        <f t="shared" si="470"/>
        <v>No</v>
      </c>
      <c r="AB1989">
        <f t="shared" si="471"/>
        <v>0</v>
      </c>
      <c r="AC1989" t="str">
        <f t="shared" si="472"/>
        <v>No</v>
      </c>
      <c r="AD1989" t="str">
        <f t="shared" si="473"/>
        <v>Obesity</v>
      </c>
      <c r="AE1989" t="str">
        <f t="shared" si="474"/>
        <v>Prediabetes</v>
      </c>
      <c r="AF1989" t="str">
        <f t="shared" si="475"/>
        <v>11-Dec-1982</v>
      </c>
      <c r="AG1989" s="18">
        <f>VLOOKUP($U1989,$A1988:$Q$2344,13,FALSE)</f>
        <v>28476.73</v>
      </c>
      <c r="AH1989" t="str">
        <f t="shared" si="476"/>
        <v>tier - 1</v>
      </c>
      <c r="AI1989" t="str">
        <f t="shared" si="477"/>
        <v>tier - 2</v>
      </c>
      <c r="AJ1989" t="str">
        <f t="shared" si="478"/>
        <v>R1012</v>
      </c>
      <c r="AK1989">
        <f t="shared" si="479"/>
        <v>40</v>
      </c>
    </row>
    <row r="1990" spans="1:37" ht="15.6" x14ac:dyDescent="0.3">
      <c r="A1990" s="1" t="s">
        <v>379</v>
      </c>
      <c r="B1990" t="s">
        <v>6428</v>
      </c>
      <c r="C1990">
        <v>33.31</v>
      </c>
      <c r="D1990">
        <v>4.1900000000000004</v>
      </c>
      <c r="E1990" t="s">
        <v>2380</v>
      </c>
      <c r="F1990" t="s">
        <v>2380</v>
      </c>
      <c r="G1990" t="s">
        <v>2381</v>
      </c>
      <c r="H1990">
        <v>1</v>
      </c>
      <c r="I1990" t="s">
        <v>2380</v>
      </c>
      <c r="J1990" t="s">
        <v>8344</v>
      </c>
      <c r="K1990" t="s">
        <v>8350</v>
      </c>
      <c r="L1990" t="s">
        <v>10158</v>
      </c>
      <c r="M1990" s="15">
        <v>28542.86</v>
      </c>
      <c r="N1990" t="s">
        <v>16</v>
      </c>
      <c r="O1990" t="s">
        <v>12</v>
      </c>
      <c r="P1990" t="s">
        <v>42</v>
      </c>
      <c r="Q1990">
        <v>37</v>
      </c>
      <c r="U1990" s="1" t="s">
        <v>379</v>
      </c>
      <c r="V1990" t="str">
        <f t="shared" si="465"/>
        <v>Schoonover</v>
      </c>
      <c r="W1990">
        <f t="shared" si="466"/>
        <v>33.31</v>
      </c>
      <c r="X1990">
        <f t="shared" si="467"/>
        <v>4.1900000000000004</v>
      </c>
      <c r="Y1990" t="str">
        <f t="shared" si="468"/>
        <v>No</v>
      </c>
      <c r="Z1990" t="str">
        <f t="shared" si="469"/>
        <v>No</v>
      </c>
      <c r="AA1990" t="str">
        <f t="shared" si="470"/>
        <v>Yes</v>
      </c>
      <c r="AB1990">
        <f t="shared" si="471"/>
        <v>1</v>
      </c>
      <c r="AC1990" t="str">
        <f t="shared" si="472"/>
        <v>No</v>
      </c>
      <c r="AD1990" t="str">
        <f t="shared" si="473"/>
        <v>Obesity</v>
      </c>
      <c r="AE1990" t="str">
        <f t="shared" si="474"/>
        <v>Normal</v>
      </c>
      <c r="AF1990" t="str">
        <f t="shared" si="475"/>
        <v>27-Sep-1985</v>
      </c>
      <c r="AG1990" s="18">
        <f>VLOOKUP($U1990,$A1989:$Q$2344,13,FALSE)</f>
        <v>28542.86</v>
      </c>
      <c r="AH1990" t="str">
        <f t="shared" si="476"/>
        <v>tier - 1</v>
      </c>
      <c r="AI1990" t="str">
        <f t="shared" si="477"/>
        <v>tier - 3</v>
      </c>
      <c r="AJ1990" t="str">
        <f t="shared" si="478"/>
        <v>R1011</v>
      </c>
      <c r="AK1990">
        <f t="shared" si="479"/>
        <v>37</v>
      </c>
    </row>
    <row r="1991" spans="1:37" ht="15.6" x14ac:dyDescent="0.3">
      <c r="A1991" s="1" t="s">
        <v>378</v>
      </c>
      <c r="B1991" t="s">
        <v>6429</v>
      </c>
      <c r="C1991">
        <v>25.745000000000001</v>
      </c>
      <c r="D1991">
        <v>4.62</v>
      </c>
      <c r="E1991" t="s">
        <v>2381</v>
      </c>
      <c r="F1991" t="s">
        <v>2380</v>
      </c>
      <c r="G1991" t="s">
        <v>2380</v>
      </c>
      <c r="H1991">
        <v>0</v>
      </c>
      <c r="I1991" t="s">
        <v>2380</v>
      </c>
      <c r="J1991" t="s">
        <v>8345</v>
      </c>
      <c r="K1991" t="s">
        <v>8350</v>
      </c>
      <c r="L1991" t="s">
        <v>10159</v>
      </c>
      <c r="M1991" s="15">
        <v>28716.14</v>
      </c>
      <c r="N1991" t="s">
        <v>16</v>
      </c>
      <c r="O1991" t="s">
        <v>12</v>
      </c>
      <c r="P1991" t="s">
        <v>42</v>
      </c>
      <c r="Q1991">
        <v>32</v>
      </c>
      <c r="U1991" s="1" t="s">
        <v>378</v>
      </c>
      <c r="V1991" t="str">
        <f t="shared" si="465"/>
        <v>Hass</v>
      </c>
      <c r="W1991">
        <f t="shared" si="466"/>
        <v>25.745000000000001</v>
      </c>
      <c r="X1991">
        <f t="shared" si="467"/>
        <v>4.62</v>
      </c>
      <c r="Y1991" t="str">
        <f t="shared" si="468"/>
        <v>Yes</v>
      </c>
      <c r="Z1991" t="str">
        <f t="shared" si="469"/>
        <v>No</v>
      </c>
      <c r="AA1991" t="str">
        <f t="shared" si="470"/>
        <v>No</v>
      </c>
      <c r="AB1991">
        <f t="shared" si="471"/>
        <v>0</v>
      </c>
      <c r="AC1991" t="str">
        <f t="shared" si="472"/>
        <v>No</v>
      </c>
      <c r="AD1991" t="str">
        <f t="shared" si="473"/>
        <v>Over weight</v>
      </c>
      <c r="AE1991" t="str">
        <f t="shared" si="474"/>
        <v>Normal</v>
      </c>
      <c r="AF1991" t="str">
        <f t="shared" si="475"/>
        <v>5-Dec-1990</v>
      </c>
      <c r="AG1991" s="18">
        <f>VLOOKUP($U1991,$A1990:$Q$2344,13,FALSE)</f>
        <v>28716.14</v>
      </c>
      <c r="AH1991" t="str">
        <f t="shared" si="476"/>
        <v>tier - 1</v>
      </c>
      <c r="AI1991" t="str">
        <f t="shared" si="477"/>
        <v>tier - 3</v>
      </c>
      <c r="AJ1991" t="str">
        <f t="shared" si="478"/>
        <v>R1011</v>
      </c>
      <c r="AK1991">
        <f t="shared" si="479"/>
        <v>32</v>
      </c>
    </row>
    <row r="1992" spans="1:37" ht="15.6" x14ac:dyDescent="0.3">
      <c r="A1992" s="1" t="s">
        <v>377</v>
      </c>
      <c r="B1992" t="s">
        <v>6430</v>
      </c>
      <c r="C1992">
        <v>37.1</v>
      </c>
      <c r="D1992">
        <v>6.24</v>
      </c>
      <c r="E1992" t="s">
        <v>2380</v>
      </c>
      <c r="F1992" t="s">
        <v>2380</v>
      </c>
      <c r="G1992" t="s">
        <v>2380</v>
      </c>
      <c r="H1992">
        <v>0</v>
      </c>
      <c r="I1992" t="s">
        <v>2380</v>
      </c>
      <c r="J1992" t="s">
        <v>8344</v>
      </c>
      <c r="K1992" t="s">
        <v>8349</v>
      </c>
      <c r="L1992" t="s">
        <v>10160</v>
      </c>
      <c r="M1992" s="15">
        <v>28868.66</v>
      </c>
      <c r="N1992" t="s">
        <v>16</v>
      </c>
      <c r="O1992" t="s">
        <v>11</v>
      </c>
      <c r="P1992" t="s">
        <v>23</v>
      </c>
      <c r="Q1992">
        <v>61</v>
      </c>
      <c r="U1992" s="1" t="s">
        <v>377</v>
      </c>
      <c r="V1992" t="str">
        <f t="shared" si="465"/>
        <v>Cadotte</v>
      </c>
      <c r="W1992">
        <f t="shared" si="466"/>
        <v>37.1</v>
      </c>
      <c r="X1992">
        <f t="shared" si="467"/>
        <v>6.24</v>
      </c>
      <c r="Y1992" t="str">
        <f t="shared" si="468"/>
        <v>No</v>
      </c>
      <c r="Z1992" t="str">
        <f t="shared" si="469"/>
        <v>No</v>
      </c>
      <c r="AA1992" t="str">
        <f t="shared" si="470"/>
        <v>No</v>
      </c>
      <c r="AB1992">
        <f t="shared" si="471"/>
        <v>0</v>
      </c>
      <c r="AC1992" t="str">
        <f t="shared" si="472"/>
        <v>No</v>
      </c>
      <c r="AD1992" t="str">
        <f t="shared" si="473"/>
        <v>Obesity</v>
      </c>
      <c r="AE1992" t="str">
        <f t="shared" si="474"/>
        <v>Prediabetes</v>
      </c>
      <c r="AF1992" t="str">
        <f t="shared" si="475"/>
        <v>3-Aug-1961</v>
      </c>
      <c r="AG1992" s="18">
        <f>VLOOKUP($U1992,$A1991:$Q$2344,13,FALSE)</f>
        <v>28868.66</v>
      </c>
      <c r="AH1992" t="str">
        <f t="shared" si="476"/>
        <v>tier - 1</v>
      </c>
      <c r="AI1992" t="str">
        <f t="shared" si="477"/>
        <v>tier - 2</v>
      </c>
      <c r="AJ1992" t="str">
        <f t="shared" si="478"/>
        <v>R1012</v>
      </c>
      <c r="AK1992">
        <f t="shared" si="479"/>
        <v>61</v>
      </c>
    </row>
    <row r="1993" spans="1:37" ht="15.6" x14ac:dyDescent="0.3">
      <c r="A1993" s="1" t="s">
        <v>376</v>
      </c>
      <c r="B1993" t="s">
        <v>6431</v>
      </c>
      <c r="C1993">
        <v>35.435000000000002</v>
      </c>
      <c r="D1993">
        <v>5.81</v>
      </c>
      <c r="E1993" t="s">
        <v>2380</v>
      </c>
      <c r="F1993" t="s">
        <v>2380</v>
      </c>
      <c r="G1993" t="s">
        <v>2380</v>
      </c>
      <c r="H1993">
        <v>0</v>
      </c>
      <c r="I1993" t="s">
        <v>2380</v>
      </c>
      <c r="J1993" t="s">
        <v>8344</v>
      </c>
      <c r="K1993" t="s">
        <v>8349</v>
      </c>
      <c r="L1993" t="s">
        <v>10161</v>
      </c>
      <c r="M1993" s="15">
        <v>28923.14</v>
      </c>
      <c r="N1993" t="s">
        <v>16</v>
      </c>
      <c r="O1993" t="s">
        <v>16</v>
      </c>
      <c r="P1993" t="s">
        <v>23</v>
      </c>
      <c r="Q1993">
        <v>60</v>
      </c>
      <c r="U1993" s="1" t="s">
        <v>376</v>
      </c>
      <c r="V1993" t="str">
        <f t="shared" si="465"/>
        <v>Cacciapaglia</v>
      </c>
      <c r="W1993">
        <f t="shared" si="466"/>
        <v>35.435000000000002</v>
      </c>
      <c r="X1993">
        <f t="shared" si="467"/>
        <v>5.81</v>
      </c>
      <c r="Y1993" t="str">
        <f t="shared" si="468"/>
        <v>No</v>
      </c>
      <c r="Z1993" t="str">
        <f t="shared" si="469"/>
        <v>No</v>
      </c>
      <c r="AA1993" t="str">
        <f t="shared" si="470"/>
        <v>No</v>
      </c>
      <c r="AB1993">
        <f t="shared" si="471"/>
        <v>0</v>
      </c>
      <c r="AC1993" t="str">
        <f t="shared" si="472"/>
        <v>No</v>
      </c>
      <c r="AD1993" t="str">
        <f t="shared" si="473"/>
        <v>Obesity</v>
      </c>
      <c r="AE1993" t="str">
        <f t="shared" si="474"/>
        <v>Prediabetes</v>
      </c>
      <c r="AF1993" t="str">
        <f t="shared" si="475"/>
        <v>25-Jul-1962</v>
      </c>
      <c r="AG1993" s="18">
        <f>VLOOKUP($U1993,$A1992:$Q$2344,13,FALSE)</f>
        <v>28923.14</v>
      </c>
      <c r="AH1993" t="str">
        <f t="shared" si="476"/>
        <v>tier - 1</v>
      </c>
      <c r="AI1993" t="str">
        <f t="shared" si="477"/>
        <v>tier - 1</v>
      </c>
      <c r="AJ1993" t="str">
        <f t="shared" si="478"/>
        <v>R1012</v>
      </c>
      <c r="AK1993">
        <f t="shared" si="479"/>
        <v>60</v>
      </c>
    </row>
    <row r="1994" spans="1:37" ht="15.6" x14ac:dyDescent="0.3">
      <c r="A1994" s="1" t="s">
        <v>375</v>
      </c>
      <c r="B1994" t="s">
        <v>6432</v>
      </c>
      <c r="C1994">
        <v>20.399999999999999</v>
      </c>
      <c r="D1994">
        <v>4.83</v>
      </c>
      <c r="E1994" t="s">
        <v>2380</v>
      </c>
      <c r="F1994" t="s">
        <v>2380</v>
      </c>
      <c r="G1994" t="s">
        <v>2380</v>
      </c>
      <c r="H1994">
        <v>0</v>
      </c>
      <c r="I1994" t="s">
        <v>2380</v>
      </c>
      <c r="J1994" t="s">
        <v>8346</v>
      </c>
      <c r="K1994" t="s">
        <v>8350</v>
      </c>
      <c r="L1994" t="s">
        <v>10162</v>
      </c>
      <c r="M1994" s="15">
        <v>28950.47</v>
      </c>
      <c r="N1994" t="s">
        <v>16</v>
      </c>
      <c r="O1994" t="s">
        <v>16</v>
      </c>
      <c r="P1994" t="s">
        <v>23</v>
      </c>
      <c r="Q1994">
        <v>63</v>
      </c>
      <c r="U1994" s="1" t="s">
        <v>375</v>
      </c>
      <c r="V1994" t="str">
        <f t="shared" si="465"/>
        <v>Mininger</v>
      </c>
      <c r="W1994">
        <f t="shared" si="466"/>
        <v>20.399999999999999</v>
      </c>
      <c r="X1994">
        <f t="shared" si="467"/>
        <v>4.83</v>
      </c>
      <c r="Y1994" t="str">
        <f t="shared" si="468"/>
        <v>No</v>
      </c>
      <c r="Z1994" t="str">
        <f t="shared" si="469"/>
        <v>No</v>
      </c>
      <c r="AA1994" t="str">
        <f t="shared" si="470"/>
        <v>No</v>
      </c>
      <c r="AB1994">
        <f t="shared" si="471"/>
        <v>0</v>
      </c>
      <c r="AC1994" t="str">
        <f t="shared" si="472"/>
        <v>No</v>
      </c>
      <c r="AD1994" t="str">
        <f t="shared" si="473"/>
        <v>Normal weight</v>
      </c>
      <c r="AE1994" t="str">
        <f t="shared" si="474"/>
        <v>Normal</v>
      </c>
      <c r="AF1994" t="str">
        <f t="shared" si="475"/>
        <v>5-Dec-1959</v>
      </c>
      <c r="AG1994" s="18">
        <f>VLOOKUP($U1994,$A1993:$Q$2344,13,FALSE)</f>
        <v>28950.47</v>
      </c>
      <c r="AH1994" t="str">
        <f t="shared" si="476"/>
        <v>tier - 1</v>
      </c>
      <c r="AI1994" t="str">
        <f t="shared" si="477"/>
        <v>tier - 1</v>
      </c>
      <c r="AJ1994" t="str">
        <f t="shared" si="478"/>
        <v>R1012</v>
      </c>
      <c r="AK1994">
        <f t="shared" si="479"/>
        <v>63</v>
      </c>
    </row>
    <row r="1995" spans="1:37" ht="15.6" x14ac:dyDescent="0.3">
      <c r="A1995" s="1" t="s">
        <v>374</v>
      </c>
      <c r="B1995" t="s">
        <v>6433</v>
      </c>
      <c r="C1995">
        <v>42.13</v>
      </c>
      <c r="D1995">
        <v>5.72</v>
      </c>
      <c r="E1995" t="s">
        <v>2381</v>
      </c>
      <c r="F1995" t="s">
        <v>2380</v>
      </c>
      <c r="G1995" t="s">
        <v>2381</v>
      </c>
      <c r="H1995">
        <v>1</v>
      </c>
      <c r="I1995" t="s">
        <v>2380</v>
      </c>
      <c r="J1995" t="s">
        <v>8344</v>
      </c>
      <c r="K1995" t="s">
        <v>8349</v>
      </c>
      <c r="L1995" t="s">
        <v>8499</v>
      </c>
      <c r="M1995" s="15">
        <v>28998.68</v>
      </c>
      <c r="N1995" t="s">
        <v>16</v>
      </c>
      <c r="O1995" t="s">
        <v>12</v>
      </c>
      <c r="P1995" t="s">
        <v>42</v>
      </c>
      <c r="Q1995">
        <v>19</v>
      </c>
      <c r="U1995" s="1" t="s">
        <v>374</v>
      </c>
      <c r="V1995" t="str">
        <f t="shared" si="465"/>
        <v>Mayo</v>
      </c>
      <c r="W1995">
        <f t="shared" si="466"/>
        <v>42.13</v>
      </c>
      <c r="X1995">
        <f t="shared" si="467"/>
        <v>5.72</v>
      </c>
      <c r="Y1995" t="str">
        <f t="shared" si="468"/>
        <v>Yes</v>
      </c>
      <c r="Z1995" t="str">
        <f t="shared" si="469"/>
        <v>No</v>
      </c>
      <c r="AA1995" t="str">
        <f t="shared" si="470"/>
        <v>Yes</v>
      </c>
      <c r="AB1995">
        <f t="shared" si="471"/>
        <v>1</v>
      </c>
      <c r="AC1995" t="str">
        <f t="shared" si="472"/>
        <v>No</v>
      </c>
      <c r="AD1995" t="str">
        <f t="shared" si="473"/>
        <v>Obesity</v>
      </c>
      <c r="AE1995" t="str">
        <f t="shared" si="474"/>
        <v>Prediabetes</v>
      </c>
      <c r="AF1995" t="str">
        <f t="shared" si="475"/>
        <v>1-Sep-2003</v>
      </c>
      <c r="AG1995" s="18">
        <f>VLOOKUP($U1995,$A1994:$Q$2344,13,FALSE)</f>
        <v>28998.68</v>
      </c>
      <c r="AH1995" t="str">
        <f t="shared" si="476"/>
        <v>tier - 1</v>
      </c>
      <c r="AI1995" t="str">
        <f t="shared" si="477"/>
        <v>tier - 3</v>
      </c>
      <c r="AJ1995" t="str">
        <f t="shared" si="478"/>
        <v>R1011</v>
      </c>
      <c r="AK1995">
        <f t="shared" si="479"/>
        <v>19</v>
      </c>
    </row>
    <row r="1996" spans="1:37" ht="15.6" x14ac:dyDescent="0.3">
      <c r="A1996" s="1" t="s">
        <v>373</v>
      </c>
      <c r="B1996" t="s">
        <v>6434</v>
      </c>
      <c r="C1996">
        <v>33.99</v>
      </c>
      <c r="D1996">
        <v>4.83</v>
      </c>
      <c r="E1996" t="s">
        <v>2381</v>
      </c>
      <c r="F1996" t="s">
        <v>2380</v>
      </c>
      <c r="G1996" t="s">
        <v>2381</v>
      </c>
      <c r="H1996">
        <v>1</v>
      </c>
      <c r="I1996" t="s">
        <v>2380</v>
      </c>
      <c r="J1996" t="s">
        <v>8344</v>
      </c>
      <c r="K1996" t="s">
        <v>8350</v>
      </c>
      <c r="L1996" t="s">
        <v>9745</v>
      </c>
      <c r="M1996" s="15">
        <v>29007.82</v>
      </c>
      <c r="N1996" t="s">
        <v>16</v>
      </c>
      <c r="O1996" t="s">
        <v>12</v>
      </c>
      <c r="P1996" t="s">
        <v>42</v>
      </c>
      <c r="Q1996">
        <v>30</v>
      </c>
      <c r="U1996" s="1" t="s">
        <v>373</v>
      </c>
      <c r="V1996" t="str">
        <f t="shared" si="465"/>
        <v>Zicko</v>
      </c>
      <c r="W1996">
        <f t="shared" si="466"/>
        <v>33.99</v>
      </c>
      <c r="X1996">
        <f t="shared" si="467"/>
        <v>4.83</v>
      </c>
      <c r="Y1996" t="str">
        <f t="shared" si="468"/>
        <v>Yes</v>
      </c>
      <c r="Z1996" t="str">
        <f t="shared" si="469"/>
        <v>No</v>
      </c>
      <c r="AA1996" t="str">
        <f t="shared" si="470"/>
        <v>Yes</v>
      </c>
      <c r="AB1996">
        <f t="shared" si="471"/>
        <v>1</v>
      </c>
      <c r="AC1996" t="str">
        <f t="shared" si="472"/>
        <v>No</v>
      </c>
      <c r="AD1996" t="str">
        <f t="shared" si="473"/>
        <v>Obesity</v>
      </c>
      <c r="AE1996" t="str">
        <f t="shared" si="474"/>
        <v>Normal</v>
      </c>
      <c r="AF1996" t="str">
        <f t="shared" si="475"/>
        <v>7-Jul-1992</v>
      </c>
      <c r="AG1996" s="18">
        <f>VLOOKUP($U1996,$A1995:$Q$2344,13,FALSE)</f>
        <v>29007.82</v>
      </c>
      <c r="AH1996" t="str">
        <f t="shared" si="476"/>
        <v>tier - 1</v>
      </c>
      <c r="AI1996" t="str">
        <f t="shared" si="477"/>
        <v>tier - 3</v>
      </c>
      <c r="AJ1996" t="str">
        <f t="shared" si="478"/>
        <v>R1011</v>
      </c>
      <c r="AK1996">
        <f t="shared" si="479"/>
        <v>30</v>
      </c>
    </row>
    <row r="1997" spans="1:37" ht="15.6" x14ac:dyDescent="0.3">
      <c r="A1997" s="1" t="s">
        <v>372</v>
      </c>
      <c r="B1997" t="s">
        <v>5110</v>
      </c>
      <c r="C1997">
        <v>28.594999999999999</v>
      </c>
      <c r="D1997">
        <v>4.1399999999999997</v>
      </c>
      <c r="E1997" t="s">
        <v>2381</v>
      </c>
      <c r="F1997" t="s">
        <v>2380</v>
      </c>
      <c r="G1997" t="s">
        <v>2381</v>
      </c>
      <c r="H1997">
        <v>1</v>
      </c>
      <c r="I1997" t="s">
        <v>2380</v>
      </c>
      <c r="J1997" t="s">
        <v>8345</v>
      </c>
      <c r="K1997" t="s">
        <v>8350</v>
      </c>
      <c r="L1997" t="s">
        <v>10163</v>
      </c>
      <c r="M1997" s="15">
        <v>29114.21</v>
      </c>
      <c r="N1997" t="s">
        <v>16</v>
      </c>
      <c r="O1997" t="s">
        <v>12</v>
      </c>
      <c r="P1997" t="s">
        <v>42</v>
      </c>
      <c r="Q1997">
        <v>42</v>
      </c>
      <c r="U1997" s="1" t="s">
        <v>372</v>
      </c>
      <c r="V1997" t="str">
        <f t="shared" si="465"/>
        <v>Graham</v>
      </c>
      <c r="W1997">
        <f t="shared" si="466"/>
        <v>28.594999999999999</v>
      </c>
      <c r="X1997">
        <f t="shared" si="467"/>
        <v>4.1399999999999997</v>
      </c>
      <c r="Y1997" t="str">
        <f t="shared" si="468"/>
        <v>Yes</v>
      </c>
      <c r="Z1997" t="str">
        <f t="shared" si="469"/>
        <v>No</v>
      </c>
      <c r="AA1997" t="str">
        <f t="shared" si="470"/>
        <v>Yes</v>
      </c>
      <c r="AB1997">
        <f t="shared" si="471"/>
        <v>1</v>
      </c>
      <c r="AC1997" t="str">
        <f t="shared" si="472"/>
        <v>No</v>
      </c>
      <c r="AD1997" t="str">
        <f t="shared" si="473"/>
        <v>Over weight</v>
      </c>
      <c r="AE1997" t="str">
        <f t="shared" si="474"/>
        <v>Normal</v>
      </c>
      <c r="AF1997" t="str">
        <f t="shared" si="475"/>
        <v>14-Jul-1980</v>
      </c>
      <c r="AG1997" s="18">
        <f>VLOOKUP($U1997,$A1996:$Q$2344,13,FALSE)</f>
        <v>29114.21</v>
      </c>
      <c r="AH1997" t="str">
        <f t="shared" si="476"/>
        <v>tier - 1</v>
      </c>
      <c r="AI1997" t="str">
        <f t="shared" si="477"/>
        <v>tier - 3</v>
      </c>
      <c r="AJ1997" t="str">
        <f t="shared" si="478"/>
        <v>R1011</v>
      </c>
      <c r="AK1997">
        <f t="shared" si="479"/>
        <v>42</v>
      </c>
    </row>
    <row r="1998" spans="1:37" ht="15.6" x14ac:dyDescent="0.3">
      <c r="A1998" s="1" t="s">
        <v>371</v>
      </c>
      <c r="B1998" t="s">
        <v>4828</v>
      </c>
      <c r="C1998">
        <v>20.8</v>
      </c>
      <c r="D1998">
        <v>4.07</v>
      </c>
      <c r="E1998" t="s">
        <v>2381</v>
      </c>
      <c r="F1998" t="s">
        <v>2380</v>
      </c>
      <c r="G1998" t="s">
        <v>2381</v>
      </c>
      <c r="H1998">
        <v>1</v>
      </c>
      <c r="I1998" t="s">
        <v>2380</v>
      </c>
      <c r="J1998" t="s">
        <v>8346</v>
      </c>
      <c r="K1998" t="s">
        <v>8350</v>
      </c>
      <c r="L1998" t="s">
        <v>9141</v>
      </c>
      <c r="M1998" s="15">
        <v>29114.77</v>
      </c>
      <c r="N1998" t="s">
        <v>16</v>
      </c>
      <c r="O1998" t="s">
        <v>16</v>
      </c>
      <c r="P1998" t="s">
        <v>42</v>
      </c>
      <c r="Q1998">
        <v>44</v>
      </c>
      <c r="U1998" s="1" t="s">
        <v>371</v>
      </c>
      <c r="V1998" t="str">
        <f t="shared" si="465"/>
        <v>Boland</v>
      </c>
      <c r="W1998">
        <f t="shared" si="466"/>
        <v>20.8</v>
      </c>
      <c r="X1998">
        <f t="shared" si="467"/>
        <v>4.07</v>
      </c>
      <c r="Y1998" t="str">
        <f t="shared" si="468"/>
        <v>Yes</v>
      </c>
      <c r="Z1998" t="str">
        <f t="shared" si="469"/>
        <v>No</v>
      </c>
      <c r="AA1998" t="str">
        <f t="shared" si="470"/>
        <v>Yes</v>
      </c>
      <c r="AB1998">
        <f t="shared" si="471"/>
        <v>1</v>
      </c>
      <c r="AC1998" t="str">
        <f t="shared" si="472"/>
        <v>No</v>
      </c>
      <c r="AD1998" t="str">
        <f t="shared" si="473"/>
        <v>Normal weight</v>
      </c>
      <c r="AE1998" t="str">
        <f t="shared" si="474"/>
        <v>Normal</v>
      </c>
      <c r="AF1998" t="str">
        <f t="shared" si="475"/>
        <v>29-Nov-1978</v>
      </c>
      <c r="AG1998" s="18">
        <f>VLOOKUP($U1998,$A1997:$Q$2344,13,FALSE)</f>
        <v>29114.77</v>
      </c>
      <c r="AH1998" t="str">
        <f t="shared" si="476"/>
        <v>tier - 1</v>
      </c>
      <c r="AI1998" t="str">
        <f t="shared" si="477"/>
        <v>tier - 1</v>
      </c>
      <c r="AJ1998" t="str">
        <f t="shared" si="478"/>
        <v>R1011</v>
      </c>
      <c r="AK1998">
        <f t="shared" si="479"/>
        <v>44</v>
      </c>
    </row>
    <row r="1999" spans="1:37" ht="15.6" x14ac:dyDescent="0.3">
      <c r="A1999" s="1" t="s">
        <v>370</v>
      </c>
      <c r="B1999" t="s">
        <v>6435</v>
      </c>
      <c r="C1999">
        <v>23.465</v>
      </c>
      <c r="D1999">
        <v>6.26</v>
      </c>
      <c r="E1999" t="s">
        <v>2381</v>
      </c>
      <c r="F1999" t="s">
        <v>2380</v>
      </c>
      <c r="G1999" t="s">
        <v>2381</v>
      </c>
      <c r="H1999">
        <v>1</v>
      </c>
      <c r="I1999" t="s">
        <v>2380</v>
      </c>
      <c r="J1999" t="s">
        <v>8346</v>
      </c>
      <c r="K1999" t="s">
        <v>8349</v>
      </c>
      <c r="L1999" t="s">
        <v>9823</v>
      </c>
      <c r="M1999" s="15">
        <v>29141.360000000001</v>
      </c>
      <c r="N1999" t="s">
        <v>16</v>
      </c>
      <c r="O1999" t="s">
        <v>12</v>
      </c>
      <c r="P1999" t="s">
        <v>23</v>
      </c>
      <c r="Q1999">
        <v>61</v>
      </c>
      <c r="U1999" s="1" t="s">
        <v>370</v>
      </c>
      <c r="V1999" t="str">
        <f t="shared" si="465"/>
        <v>Cupp</v>
      </c>
      <c r="W1999">
        <f t="shared" si="466"/>
        <v>23.465</v>
      </c>
      <c r="X1999">
        <f t="shared" si="467"/>
        <v>6.26</v>
      </c>
      <c r="Y1999" t="str">
        <f t="shared" si="468"/>
        <v>Yes</v>
      </c>
      <c r="Z1999" t="str">
        <f t="shared" si="469"/>
        <v>No</v>
      </c>
      <c r="AA1999" t="str">
        <f t="shared" si="470"/>
        <v>Yes</v>
      </c>
      <c r="AB1999">
        <f t="shared" si="471"/>
        <v>1</v>
      </c>
      <c r="AC1999" t="str">
        <f t="shared" si="472"/>
        <v>No</v>
      </c>
      <c r="AD1999" t="str">
        <f t="shared" si="473"/>
        <v>Normal weight</v>
      </c>
      <c r="AE1999" t="str">
        <f t="shared" si="474"/>
        <v>Prediabetes</v>
      </c>
      <c r="AF1999" t="str">
        <f t="shared" si="475"/>
        <v>24-Dec-1961</v>
      </c>
      <c r="AG1999" s="18">
        <f>VLOOKUP($U1999,$A1998:$Q$2344,13,FALSE)</f>
        <v>29141.360000000001</v>
      </c>
      <c r="AH1999" t="str">
        <f t="shared" si="476"/>
        <v>tier - 1</v>
      </c>
      <c r="AI1999" t="str">
        <f t="shared" si="477"/>
        <v>tier - 3</v>
      </c>
      <c r="AJ1999" t="str">
        <f t="shared" si="478"/>
        <v>R1012</v>
      </c>
      <c r="AK1999">
        <f t="shared" si="479"/>
        <v>61</v>
      </c>
    </row>
    <row r="2000" spans="1:37" ht="15.6" x14ac:dyDescent="0.3">
      <c r="A2000" s="1" t="s">
        <v>369</v>
      </c>
      <c r="B2000" t="s">
        <v>5027</v>
      </c>
      <c r="C2000">
        <v>40.185000000000002</v>
      </c>
      <c r="D2000">
        <v>5.88</v>
      </c>
      <c r="E2000" t="s">
        <v>2381</v>
      </c>
      <c r="F2000" t="s">
        <v>2380</v>
      </c>
      <c r="G2000" t="s">
        <v>2380</v>
      </c>
      <c r="H2000">
        <v>0</v>
      </c>
      <c r="I2000" t="s">
        <v>2380</v>
      </c>
      <c r="J2000" t="s">
        <v>8344</v>
      </c>
      <c r="K2000" t="s">
        <v>8349</v>
      </c>
      <c r="L2000" t="s">
        <v>10164</v>
      </c>
      <c r="M2000" s="15">
        <v>29160.39</v>
      </c>
      <c r="N2000" t="s">
        <v>16</v>
      </c>
      <c r="O2000" t="s">
        <v>11</v>
      </c>
      <c r="P2000" t="s">
        <v>42</v>
      </c>
      <c r="Q2000">
        <v>46</v>
      </c>
      <c r="U2000" s="1" t="s">
        <v>369</v>
      </c>
      <c r="V2000" t="str">
        <f t="shared" si="465"/>
        <v>Shaw</v>
      </c>
      <c r="W2000">
        <f t="shared" si="466"/>
        <v>40.185000000000002</v>
      </c>
      <c r="X2000">
        <f t="shared" si="467"/>
        <v>5.88</v>
      </c>
      <c r="Y2000" t="str">
        <f t="shared" si="468"/>
        <v>Yes</v>
      </c>
      <c r="Z2000" t="str">
        <f t="shared" si="469"/>
        <v>No</v>
      </c>
      <c r="AA2000" t="str">
        <f t="shared" si="470"/>
        <v>No</v>
      </c>
      <c r="AB2000">
        <f t="shared" si="471"/>
        <v>0</v>
      </c>
      <c r="AC2000" t="str">
        <f t="shared" si="472"/>
        <v>No</v>
      </c>
      <c r="AD2000" t="str">
        <f t="shared" si="473"/>
        <v>Obesity</v>
      </c>
      <c r="AE2000" t="str">
        <f t="shared" si="474"/>
        <v>Prediabetes</v>
      </c>
      <c r="AF2000" t="str">
        <f t="shared" si="475"/>
        <v>8-Nov-1976</v>
      </c>
      <c r="AG2000" s="18">
        <f>VLOOKUP($U2000,$A1999:$Q$2344,13,FALSE)</f>
        <v>29160.39</v>
      </c>
      <c r="AH2000" t="str">
        <f t="shared" si="476"/>
        <v>tier - 1</v>
      </c>
      <c r="AI2000" t="str">
        <f t="shared" si="477"/>
        <v>tier - 2</v>
      </c>
      <c r="AJ2000" t="str">
        <f t="shared" si="478"/>
        <v>R1011</v>
      </c>
      <c r="AK2000">
        <f t="shared" si="479"/>
        <v>46</v>
      </c>
    </row>
    <row r="2001" spans="1:37" ht="15.6" x14ac:dyDescent="0.3">
      <c r="A2001" s="1" t="s">
        <v>368</v>
      </c>
      <c r="B2001" t="s">
        <v>6436</v>
      </c>
      <c r="C2001">
        <v>21.89</v>
      </c>
      <c r="D2001">
        <v>5.72</v>
      </c>
      <c r="E2001" t="s">
        <v>2381</v>
      </c>
      <c r="F2001" t="s">
        <v>2380</v>
      </c>
      <c r="G2001" t="s">
        <v>2380</v>
      </c>
      <c r="H2001">
        <v>0</v>
      </c>
      <c r="I2001" t="s">
        <v>2380</v>
      </c>
      <c r="J2001" t="s">
        <v>8346</v>
      </c>
      <c r="K2001" t="s">
        <v>8349</v>
      </c>
      <c r="L2001" t="s">
        <v>10165</v>
      </c>
      <c r="M2001" s="15">
        <v>29186.48</v>
      </c>
      <c r="N2001" t="s">
        <v>16</v>
      </c>
      <c r="O2001" t="s">
        <v>12</v>
      </c>
      <c r="P2001" t="s">
        <v>247</v>
      </c>
      <c r="Q2001">
        <v>53</v>
      </c>
      <c r="U2001" s="1" t="s">
        <v>368</v>
      </c>
      <c r="V2001" t="str">
        <f t="shared" si="465"/>
        <v>Klassen</v>
      </c>
      <c r="W2001">
        <f t="shared" si="466"/>
        <v>21.89</v>
      </c>
      <c r="X2001">
        <f t="shared" si="467"/>
        <v>5.72</v>
      </c>
      <c r="Y2001" t="str">
        <f t="shared" si="468"/>
        <v>Yes</v>
      </c>
      <c r="Z2001" t="str">
        <f t="shared" si="469"/>
        <v>No</v>
      </c>
      <c r="AA2001" t="str">
        <f t="shared" si="470"/>
        <v>No</v>
      </c>
      <c r="AB2001">
        <f t="shared" si="471"/>
        <v>0</v>
      </c>
      <c r="AC2001" t="str">
        <f t="shared" si="472"/>
        <v>No</v>
      </c>
      <c r="AD2001" t="str">
        <f t="shared" si="473"/>
        <v>Normal weight</v>
      </c>
      <c r="AE2001" t="str">
        <f t="shared" si="474"/>
        <v>Prediabetes</v>
      </c>
      <c r="AF2001" t="str">
        <f t="shared" si="475"/>
        <v>9-Jul-1969</v>
      </c>
      <c r="AG2001" s="18">
        <f>VLOOKUP($U2001,$A2000:$Q$2344,13,FALSE)</f>
        <v>29186.48</v>
      </c>
      <c r="AH2001" t="str">
        <f t="shared" si="476"/>
        <v>tier - 1</v>
      </c>
      <c r="AI2001" t="str">
        <f t="shared" si="477"/>
        <v>tier - 3</v>
      </c>
      <c r="AJ2001" t="str">
        <f t="shared" si="478"/>
        <v>R1024</v>
      </c>
      <c r="AK2001">
        <f t="shared" si="479"/>
        <v>53</v>
      </c>
    </row>
    <row r="2002" spans="1:37" ht="15.6" x14ac:dyDescent="0.3">
      <c r="A2002" s="1" t="s">
        <v>367</v>
      </c>
      <c r="B2002" t="s">
        <v>6437</v>
      </c>
      <c r="C2002">
        <v>29.34</v>
      </c>
      <c r="D2002">
        <v>6.09</v>
      </c>
      <c r="E2002" t="s">
        <v>2381</v>
      </c>
      <c r="F2002" t="s">
        <v>2381</v>
      </c>
      <c r="G2002" t="s">
        <v>2380</v>
      </c>
      <c r="H2002">
        <v>2</v>
      </c>
      <c r="I2002" t="s">
        <v>2380</v>
      </c>
      <c r="J2002" t="s">
        <v>8345</v>
      </c>
      <c r="K2002" t="s">
        <v>8349</v>
      </c>
      <c r="L2002" t="s">
        <v>10166</v>
      </c>
      <c r="M2002" s="15">
        <v>29227.599999999999</v>
      </c>
      <c r="N2002" t="s">
        <v>16</v>
      </c>
      <c r="O2002" t="s">
        <v>12</v>
      </c>
      <c r="P2002" t="s">
        <v>23</v>
      </c>
      <c r="Q2002">
        <v>44</v>
      </c>
      <c r="U2002" s="1" t="s">
        <v>367</v>
      </c>
      <c r="V2002" t="str">
        <f t="shared" si="465"/>
        <v>Musal</v>
      </c>
      <c r="W2002">
        <f t="shared" si="466"/>
        <v>29.34</v>
      </c>
      <c r="X2002">
        <f t="shared" si="467"/>
        <v>6.09</v>
      </c>
      <c r="Y2002" t="str">
        <f t="shared" si="468"/>
        <v>Yes</v>
      </c>
      <c r="Z2002" t="str">
        <f t="shared" si="469"/>
        <v>Yes</v>
      </c>
      <c r="AA2002" t="str">
        <f t="shared" si="470"/>
        <v>No</v>
      </c>
      <c r="AB2002">
        <f t="shared" si="471"/>
        <v>2</v>
      </c>
      <c r="AC2002" t="str">
        <f t="shared" si="472"/>
        <v>No</v>
      </c>
      <c r="AD2002" t="str">
        <f t="shared" si="473"/>
        <v>Over weight</v>
      </c>
      <c r="AE2002" t="str">
        <f t="shared" si="474"/>
        <v>Prediabetes</v>
      </c>
      <c r="AF2002" t="str">
        <f t="shared" si="475"/>
        <v>21-Jul-1978</v>
      </c>
      <c r="AG2002" s="18">
        <f>VLOOKUP($U2002,$A2001:$Q$2344,13,FALSE)</f>
        <v>29227.599999999999</v>
      </c>
      <c r="AH2002" t="str">
        <f t="shared" si="476"/>
        <v>tier - 1</v>
      </c>
      <c r="AI2002" t="str">
        <f t="shared" si="477"/>
        <v>tier - 3</v>
      </c>
      <c r="AJ2002" t="str">
        <f t="shared" si="478"/>
        <v>R1012</v>
      </c>
      <c r="AK2002">
        <f t="shared" si="479"/>
        <v>44</v>
      </c>
    </row>
    <row r="2003" spans="1:37" ht="15.6" x14ac:dyDescent="0.3">
      <c r="A2003" s="1" t="s">
        <v>366</v>
      </c>
      <c r="B2003" t="s">
        <v>6438</v>
      </c>
      <c r="C2003">
        <v>22.61</v>
      </c>
      <c r="D2003">
        <v>4.25</v>
      </c>
      <c r="E2003" t="s">
        <v>2381</v>
      </c>
      <c r="F2003" t="s">
        <v>2380</v>
      </c>
      <c r="G2003" t="s">
        <v>2380</v>
      </c>
      <c r="H2003">
        <v>0</v>
      </c>
      <c r="I2003" t="s">
        <v>2380</v>
      </c>
      <c r="J2003" t="s">
        <v>8346</v>
      </c>
      <c r="K2003" t="s">
        <v>8350</v>
      </c>
      <c r="L2003" t="s">
        <v>10167</v>
      </c>
      <c r="M2003" s="15">
        <v>29330.98</v>
      </c>
      <c r="N2003" t="s">
        <v>16</v>
      </c>
      <c r="O2003" t="s">
        <v>11</v>
      </c>
      <c r="P2003" t="s">
        <v>23</v>
      </c>
      <c r="Q2003">
        <v>65</v>
      </c>
      <c r="U2003" s="1" t="s">
        <v>366</v>
      </c>
      <c r="V2003" t="str">
        <f t="shared" si="465"/>
        <v>Kitayama</v>
      </c>
      <c r="W2003">
        <f t="shared" si="466"/>
        <v>22.61</v>
      </c>
      <c r="X2003">
        <f t="shared" si="467"/>
        <v>4.25</v>
      </c>
      <c r="Y2003" t="str">
        <f t="shared" si="468"/>
        <v>Yes</v>
      </c>
      <c r="Z2003" t="str">
        <f t="shared" si="469"/>
        <v>No</v>
      </c>
      <c r="AA2003" t="str">
        <f t="shared" si="470"/>
        <v>No</v>
      </c>
      <c r="AB2003">
        <f t="shared" si="471"/>
        <v>0</v>
      </c>
      <c r="AC2003" t="str">
        <f t="shared" si="472"/>
        <v>No</v>
      </c>
      <c r="AD2003" t="str">
        <f t="shared" si="473"/>
        <v>Normal weight</v>
      </c>
      <c r="AE2003" t="str">
        <f t="shared" si="474"/>
        <v>Normal</v>
      </c>
      <c r="AF2003" t="str">
        <f t="shared" si="475"/>
        <v>5-Jun-1958</v>
      </c>
      <c r="AG2003" s="18">
        <f>VLOOKUP($U2003,$A2002:$Q$2344,13,FALSE)</f>
        <v>29330.98</v>
      </c>
      <c r="AH2003" t="str">
        <f t="shared" si="476"/>
        <v>tier - 1</v>
      </c>
      <c r="AI2003" t="str">
        <f t="shared" si="477"/>
        <v>tier - 2</v>
      </c>
      <c r="AJ2003" t="str">
        <f t="shared" si="478"/>
        <v>R1012</v>
      </c>
      <c r="AK2003">
        <f t="shared" si="479"/>
        <v>65</v>
      </c>
    </row>
    <row r="2004" spans="1:37" ht="15.6" x14ac:dyDescent="0.3">
      <c r="A2004" s="1" t="s">
        <v>365</v>
      </c>
      <c r="B2004" t="s">
        <v>6439</v>
      </c>
      <c r="C2004">
        <v>22.23</v>
      </c>
      <c r="D2004">
        <v>6.09</v>
      </c>
      <c r="E2004" t="s">
        <v>2381</v>
      </c>
      <c r="F2004" t="s">
        <v>2380</v>
      </c>
      <c r="G2004" t="s">
        <v>2380</v>
      </c>
      <c r="H2004">
        <v>0</v>
      </c>
      <c r="I2004" t="s">
        <v>2380</v>
      </c>
      <c r="J2004" t="s">
        <v>8346</v>
      </c>
      <c r="K2004" t="s">
        <v>8349</v>
      </c>
      <c r="L2004" t="s">
        <v>10168</v>
      </c>
      <c r="M2004" s="15">
        <v>29352.560000000001</v>
      </c>
      <c r="N2004" t="s">
        <v>16</v>
      </c>
      <c r="O2004" t="s">
        <v>16</v>
      </c>
      <c r="P2004" t="s">
        <v>42</v>
      </c>
      <c r="Q2004">
        <v>37</v>
      </c>
      <c r="U2004" s="1" t="s">
        <v>365</v>
      </c>
      <c r="V2004" t="str">
        <f t="shared" si="465"/>
        <v>Altman</v>
      </c>
      <c r="W2004">
        <f t="shared" si="466"/>
        <v>22.23</v>
      </c>
      <c r="X2004">
        <f t="shared" si="467"/>
        <v>6.09</v>
      </c>
      <c r="Y2004" t="str">
        <f t="shared" si="468"/>
        <v>Yes</v>
      </c>
      <c r="Z2004" t="str">
        <f t="shared" si="469"/>
        <v>No</v>
      </c>
      <c r="AA2004" t="str">
        <f t="shared" si="470"/>
        <v>No</v>
      </c>
      <c r="AB2004">
        <f t="shared" si="471"/>
        <v>0</v>
      </c>
      <c r="AC2004" t="str">
        <f t="shared" si="472"/>
        <v>No</v>
      </c>
      <c r="AD2004" t="str">
        <f t="shared" si="473"/>
        <v>Normal weight</v>
      </c>
      <c r="AE2004" t="str">
        <f t="shared" si="474"/>
        <v>Prediabetes</v>
      </c>
      <c r="AF2004" t="str">
        <f t="shared" si="475"/>
        <v>7-Nov-1985</v>
      </c>
      <c r="AG2004" s="18">
        <f>VLOOKUP($U2004,$A2003:$Q$2344,13,FALSE)</f>
        <v>29352.560000000001</v>
      </c>
      <c r="AH2004" t="str">
        <f t="shared" si="476"/>
        <v>tier - 1</v>
      </c>
      <c r="AI2004" t="str">
        <f t="shared" si="477"/>
        <v>tier - 1</v>
      </c>
      <c r="AJ2004" t="str">
        <f t="shared" si="478"/>
        <v>R1011</v>
      </c>
      <c r="AK2004">
        <f t="shared" si="479"/>
        <v>37</v>
      </c>
    </row>
    <row r="2005" spans="1:37" ht="15.6" x14ac:dyDescent="0.3">
      <c r="A2005" s="1" t="s">
        <v>364</v>
      </c>
      <c r="B2005" t="s">
        <v>6440</v>
      </c>
      <c r="C2005">
        <v>33.4</v>
      </c>
      <c r="D2005">
        <v>5.51</v>
      </c>
      <c r="E2005" t="s">
        <v>2380</v>
      </c>
      <c r="F2005" t="s">
        <v>2380</v>
      </c>
      <c r="G2005" t="s">
        <v>2380</v>
      </c>
      <c r="H2005">
        <v>0</v>
      </c>
      <c r="I2005" t="s">
        <v>2380</v>
      </c>
      <c r="J2005" t="s">
        <v>8344</v>
      </c>
      <c r="K2005" t="s">
        <v>8350</v>
      </c>
      <c r="L2005" t="s">
        <v>10169</v>
      </c>
      <c r="M2005" s="15">
        <v>29443.59</v>
      </c>
      <c r="N2005" t="s">
        <v>16</v>
      </c>
      <c r="O2005" t="s">
        <v>16</v>
      </c>
      <c r="P2005" t="s">
        <v>42</v>
      </c>
      <c r="Q2005">
        <v>35</v>
      </c>
      <c r="U2005" s="1" t="s">
        <v>364</v>
      </c>
      <c r="V2005" t="str">
        <f t="shared" si="465"/>
        <v>Demchko</v>
      </c>
      <c r="W2005">
        <f t="shared" si="466"/>
        <v>33.4</v>
      </c>
      <c r="X2005">
        <f t="shared" si="467"/>
        <v>5.51</v>
      </c>
      <c r="Y2005" t="str">
        <f t="shared" si="468"/>
        <v>No</v>
      </c>
      <c r="Z2005" t="str">
        <f t="shared" si="469"/>
        <v>No</v>
      </c>
      <c r="AA2005" t="str">
        <f t="shared" si="470"/>
        <v>No</v>
      </c>
      <c r="AB2005">
        <f t="shared" si="471"/>
        <v>0</v>
      </c>
      <c r="AC2005" t="str">
        <f t="shared" si="472"/>
        <v>No</v>
      </c>
      <c r="AD2005" t="str">
        <f t="shared" si="473"/>
        <v>Obesity</v>
      </c>
      <c r="AE2005" t="str">
        <f t="shared" si="474"/>
        <v>Normal</v>
      </c>
      <c r="AF2005" t="str">
        <f t="shared" si="475"/>
        <v>16-Jul-1987</v>
      </c>
      <c r="AG2005" s="18">
        <f>VLOOKUP($U2005,$A2004:$Q$2344,13,FALSE)</f>
        <v>29443.59</v>
      </c>
      <c r="AH2005" t="str">
        <f t="shared" si="476"/>
        <v>tier - 1</v>
      </c>
      <c r="AI2005" t="str">
        <f t="shared" si="477"/>
        <v>tier - 1</v>
      </c>
      <c r="AJ2005" t="str">
        <f t="shared" si="478"/>
        <v>R1011</v>
      </c>
      <c r="AK2005">
        <f t="shared" si="479"/>
        <v>35</v>
      </c>
    </row>
    <row r="2006" spans="1:37" ht="15.6" x14ac:dyDescent="0.3">
      <c r="A2006" s="1" t="s">
        <v>363</v>
      </c>
      <c r="B2006" t="s">
        <v>5904</v>
      </c>
      <c r="C2006">
        <v>33.11</v>
      </c>
      <c r="D2006">
        <v>5.63</v>
      </c>
      <c r="E2006" t="s">
        <v>2380</v>
      </c>
      <c r="F2006" t="s">
        <v>2380</v>
      </c>
      <c r="G2006" t="s">
        <v>2380</v>
      </c>
      <c r="H2006">
        <v>0</v>
      </c>
      <c r="I2006" t="s">
        <v>2380</v>
      </c>
      <c r="J2006" t="s">
        <v>8344</v>
      </c>
      <c r="K2006" t="s">
        <v>8350</v>
      </c>
      <c r="L2006" t="s">
        <v>10170</v>
      </c>
      <c r="M2006" s="15">
        <v>29523.17</v>
      </c>
      <c r="N2006" t="s">
        <v>16</v>
      </c>
      <c r="O2006" t="s">
        <v>11</v>
      </c>
      <c r="P2006" t="s">
        <v>247</v>
      </c>
      <c r="Q2006">
        <v>63</v>
      </c>
      <c r="U2006" s="1" t="s">
        <v>363</v>
      </c>
      <c r="V2006" t="str">
        <f t="shared" si="465"/>
        <v>Wild</v>
      </c>
      <c r="W2006">
        <f t="shared" si="466"/>
        <v>33.11</v>
      </c>
      <c r="X2006">
        <f t="shared" si="467"/>
        <v>5.63</v>
      </c>
      <c r="Y2006" t="str">
        <f t="shared" si="468"/>
        <v>No</v>
      </c>
      <c r="Z2006" t="str">
        <f t="shared" si="469"/>
        <v>No</v>
      </c>
      <c r="AA2006" t="str">
        <f t="shared" si="470"/>
        <v>No</v>
      </c>
      <c r="AB2006">
        <f t="shared" si="471"/>
        <v>0</v>
      </c>
      <c r="AC2006" t="str">
        <f t="shared" si="472"/>
        <v>No</v>
      </c>
      <c r="AD2006" t="str">
        <f t="shared" si="473"/>
        <v>Obesity</v>
      </c>
      <c r="AE2006" t="str">
        <f t="shared" si="474"/>
        <v>Normal</v>
      </c>
      <c r="AF2006" t="str">
        <f t="shared" si="475"/>
        <v>20-Oct-1959</v>
      </c>
      <c r="AG2006" s="18">
        <f>VLOOKUP($U2006,$A2005:$Q$2344,13,FALSE)</f>
        <v>29523.17</v>
      </c>
      <c r="AH2006" t="str">
        <f t="shared" si="476"/>
        <v>tier - 1</v>
      </c>
      <c r="AI2006" t="str">
        <f t="shared" si="477"/>
        <v>tier - 2</v>
      </c>
      <c r="AJ2006" t="str">
        <f t="shared" si="478"/>
        <v>R1024</v>
      </c>
      <c r="AK2006">
        <f t="shared" si="479"/>
        <v>63</v>
      </c>
    </row>
    <row r="2007" spans="1:37" ht="15.6" x14ac:dyDescent="0.3">
      <c r="A2007" s="1" t="s">
        <v>362</v>
      </c>
      <c r="B2007" t="s">
        <v>6441</v>
      </c>
      <c r="C2007">
        <v>16.815000000000001</v>
      </c>
      <c r="D2007">
        <v>5.29</v>
      </c>
      <c r="E2007" t="s">
        <v>2381</v>
      </c>
      <c r="F2007" t="s">
        <v>2380</v>
      </c>
      <c r="G2007" t="s">
        <v>2380</v>
      </c>
      <c r="H2007">
        <v>0</v>
      </c>
      <c r="I2007" t="s">
        <v>2380</v>
      </c>
      <c r="J2007" t="s">
        <v>8347</v>
      </c>
      <c r="K2007" t="s">
        <v>8350</v>
      </c>
      <c r="L2007" t="s">
        <v>10171</v>
      </c>
      <c r="M2007" s="15">
        <v>29583.8</v>
      </c>
      <c r="N2007" t="s">
        <v>16</v>
      </c>
      <c r="O2007" t="s">
        <v>16</v>
      </c>
      <c r="P2007" t="s">
        <v>42</v>
      </c>
      <c r="Q2007">
        <v>47</v>
      </c>
      <c r="U2007" s="1" t="s">
        <v>362</v>
      </c>
      <c r="V2007" t="str">
        <f t="shared" si="465"/>
        <v>Betts</v>
      </c>
      <c r="W2007">
        <f t="shared" si="466"/>
        <v>16.815000000000001</v>
      </c>
      <c r="X2007">
        <f t="shared" si="467"/>
        <v>5.29</v>
      </c>
      <c r="Y2007" t="str">
        <f t="shared" si="468"/>
        <v>Yes</v>
      </c>
      <c r="Z2007" t="str">
        <f t="shared" si="469"/>
        <v>No</v>
      </c>
      <c r="AA2007" t="str">
        <f t="shared" si="470"/>
        <v>No</v>
      </c>
      <c r="AB2007">
        <f t="shared" si="471"/>
        <v>0</v>
      </c>
      <c r="AC2007" t="str">
        <f t="shared" si="472"/>
        <v>No</v>
      </c>
      <c r="AD2007" t="str">
        <f t="shared" si="473"/>
        <v>Underweight</v>
      </c>
      <c r="AE2007" t="str">
        <f t="shared" si="474"/>
        <v>Normal</v>
      </c>
      <c r="AF2007" t="str">
        <f t="shared" si="475"/>
        <v>3-Nov-1975</v>
      </c>
      <c r="AG2007" s="18">
        <f>VLOOKUP($U2007,$A2006:$Q$2344,13,FALSE)</f>
        <v>29583.8</v>
      </c>
      <c r="AH2007" t="str">
        <f t="shared" si="476"/>
        <v>tier - 1</v>
      </c>
      <c r="AI2007" t="str">
        <f t="shared" si="477"/>
        <v>tier - 1</v>
      </c>
      <c r="AJ2007" t="str">
        <f t="shared" si="478"/>
        <v>R1011</v>
      </c>
      <c r="AK2007">
        <f t="shared" si="479"/>
        <v>47</v>
      </c>
    </row>
    <row r="2008" spans="1:37" ht="15.6" x14ac:dyDescent="0.3">
      <c r="A2008" s="1" t="s">
        <v>361</v>
      </c>
      <c r="B2008" t="s">
        <v>5036</v>
      </c>
      <c r="C2008">
        <v>25.61</v>
      </c>
      <c r="D2008">
        <v>4</v>
      </c>
      <c r="E2008" t="s">
        <v>2380</v>
      </c>
      <c r="F2008" t="s">
        <v>2380</v>
      </c>
      <c r="G2008" t="s">
        <v>2381</v>
      </c>
      <c r="H2008">
        <v>1</v>
      </c>
      <c r="I2008" t="s">
        <v>2380</v>
      </c>
      <c r="J2008" t="s">
        <v>8345</v>
      </c>
      <c r="K2008" t="s">
        <v>8350</v>
      </c>
      <c r="L2008" t="s">
        <v>10172</v>
      </c>
      <c r="M2008" s="15">
        <v>29622.69</v>
      </c>
      <c r="N2008" t="s">
        <v>16</v>
      </c>
      <c r="O2008" t="s">
        <v>16</v>
      </c>
      <c r="P2008" t="s">
        <v>42</v>
      </c>
      <c r="Q2008">
        <v>29</v>
      </c>
      <c r="U2008" s="1" t="s">
        <v>361</v>
      </c>
      <c r="V2008" t="str">
        <f t="shared" si="465"/>
        <v>Martin</v>
      </c>
      <c r="W2008">
        <f t="shared" si="466"/>
        <v>25.61</v>
      </c>
      <c r="X2008">
        <f t="shared" si="467"/>
        <v>4</v>
      </c>
      <c r="Y2008" t="str">
        <f t="shared" si="468"/>
        <v>No</v>
      </c>
      <c r="Z2008" t="str">
        <f t="shared" si="469"/>
        <v>No</v>
      </c>
      <c r="AA2008" t="str">
        <f t="shared" si="470"/>
        <v>Yes</v>
      </c>
      <c r="AB2008">
        <f t="shared" si="471"/>
        <v>1</v>
      </c>
      <c r="AC2008" t="str">
        <f t="shared" si="472"/>
        <v>No</v>
      </c>
      <c r="AD2008" t="str">
        <f t="shared" si="473"/>
        <v>Over weight</v>
      </c>
      <c r="AE2008" t="str">
        <f t="shared" si="474"/>
        <v>Normal</v>
      </c>
      <c r="AF2008" t="str">
        <f t="shared" si="475"/>
        <v>27-Jul-1993</v>
      </c>
      <c r="AG2008" s="18">
        <f>VLOOKUP($U2008,$A2007:$Q$2344,13,FALSE)</f>
        <v>29622.69</v>
      </c>
      <c r="AH2008" t="str">
        <f t="shared" si="476"/>
        <v>tier - 1</v>
      </c>
      <c r="AI2008" t="str">
        <f t="shared" si="477"/>
        <v>tier - 1</v>
      </c>
      <c r="AJ2008" t="str">
        <f t="shared" si="478"/>
        <v>R1011</v>
      </c>
      <c r="AK2008">
        <f t="shared" si="479"/>
        <v>29</v>
      </c>
    </row>
    <row r="2009" spans="1:37" ht="15.6" x14ac:dyDescent="0.3">
      <c r="A2009" s="1" t="s">
        <v>360</v>
      </c>
      <c r="B2009" t="s">
        <v>6442</v>
      </c>
      <c r="C2009">
        <v>25.8</v>
      </c>
      <c r="D2009">
        <v>5.49</v>
      </c>
      <c r="E2009" t="s">
        <v>2380</v>
      </c>
      <c r="F2009" t="s">
        <v>2380</v>
      </c>
      <c r="G2009" t="s">
        <v>2380</v>
      </c>
      <c r="H2009">
        <v>0</v>
      </c>
      <c r="I2009" t="s">
        <v>2380</v>
      </c>
      <c r="J2009" t="s">
        <v>8345</v>
      </c>
      <c r="K2009" t="s">
        <v>8350</v>
      </c>
      <c r="L2009" t="s">
        <v>10173</v>
      </c>
      <c r="M2009" s="15">
        <v>29757.69</v>
      </c>
      <c r="N2009" t="s">
        <v>16</v>
      </c>
      <c r="O2009" t="s">
        <v>12</v>
      </c>
      <c r="P2009" t="s">
        <v>42</v>
      </c>
      <c r="Q2009">
        <v>49</v>
      </c>
      <c r="U2009" s="1" t="s">
        <v>360</v>
      </c>
      <c r="V2009" t="str">
        <f t="shared" si="465"/>
        <v>Vandeventer</v>
      </c>
      <c r="W2009">
        <f t="shared" si="466"/>
        <v>25.8</v>
      </c>
      <c r="X2009">
        <f t="shared" si="467"/>
        <v>5.49</v>
      </c>
      <c r="Y2009" t="str">
        <f t="shared" si="468"/>
        <v>No</v>
      </c>
      <c r="Z2009" t="str">
        <f t="shared" si="469"/>
        <v>No</v>
      </c>
      <c r="AA2009" t="str">
        <f t="shared" si="470"/>
        <v>No</v>
      </c>
      <c r="AB2009">
        <f t="shared" si="471"/>
        <v>0</v>
      </c>
      <c r="AC2009" t="str">
        <f t="shared" si="472"/>
        <v>No</v>
      </c>
      <c r="AD2009" t="str">
        <f t="shared" si="473"/>
        <v>Over weight</v>
      </c>
      <c r="AE2009" t="str">
        <f t="shared" si="474"/>
        <v>Normal</v>
      </c>
      <c r="AF2009" t="str">
        <f t="shared" si="475"/>
        <v>23-Aug-1973</v>
      </c>
      <c r="AG2009" s="18">
        <f>VLOOKUP($U2009,$A2008:$Q$2344,13,FALSE)</f>
        <v>29757.69</v>
      </c>
      <c r="AH2009" t="str">
        <f t="shared" si="476"/>
        <v>tier - 1</v>
      </c>
      <c r="AI2009" t="str">
        <f t="shared" si="477"/>
        <v>tier - 3</v>
      </c>
      <c r="AJ2009" t="str">
        <f t="shared" si="478"/>
        <v>R1011</v>
      </c>
      <c r="AK2009">
        <f t="shared" si="479"/>
        <v>49</v>
      </c>
    </row>
    <row r="2010" spans="1:37" ht="15.6" x14ac:dyDescent="0.3">
      <c r="A2010" s="1" t="s">
        <v>359</v>
      </c>
      <c r="B2010" t="s">
        <v>6443</v>
      </c>
      <c r="C2010">
        <v>27.39</v>
      </c>
      <c r="D2010">
        <v>5.34</v>
      </c>
      <c r="E2010" t="s">
        <v>2380</v>
      </c>
      <c r="F2010" t="s">
        <v>2380</v>
      </c>
      <c r="G2010" t="s">
        <v>2380</v>
      </c>
      <c r="H2010">
        <v>0</v>
      </c>
      <c r="I2010" t="s">
        <v>2380</v>
      </c>
      <c r="J2010" t="s">
        <v>8345</v>
      </c>
      <c r="K2010" t="s">
        <v>8350</v>
      </c>
      <c r="L2010" t="s">
        <v>8588</v>
      </c>
      <c r="M2010" s="15">
        <v>29760.6</v>
      </c>
      <c r="N2010" t="s">
        <v>16</v>
      </c>
      <c r="O2010" t="s">
        <v>11</v>
      </c>
      <c r="P2010" t="s">
        <v>42</v>
      </c>
      <c r="Q2010">
        <v>24</v>
      </c>
      <c r="U2010" s="1" t="s">
        <v>359</v>
      </c>
      <c r="V2010" t="str">
        <f t="shared" si="465"/>
        <v>Hirano</v>
      </c>
      <c r="W2010">
        <f t="shared" si="466"/>
        <v>27.39</v>
      </c>
      <c r="X2010">
        <f t="shared" si="467"/>
        <v>5.34</v>
      </c>
      <c r="Y2010" t="str">
        <f t="shared" si="468"/>
        <v>No</v>
      </c>
      <c r="Z2010" t="str">
        <f t="shared" si="469"/>
        <v>No</v>
      </c>
      <c r="AA2010" t="str">
        <f t="shared" si="470"/>
        <v>No</v>
      </c>
      <c r="AB2010">
        <f t="shared" si="471"/>
        <v>0</v>
      </c>
      <c r="AC2010" t="str">
        <f t="shared" si="472"/>
        <v>No</v>
      </c>
      <c r="AD2010" t="str">
        <f t="shared" si="473"/>
        <v>Over weight</v>
      </c>
      <c r="AE2010" t="str">
        <f t="shared" si="474"/>
        <v>Normal</v>
      </c>
      <c r="AF2010" t="str">
        <f t="shared" si="475"/>
        <v>20-Jun-1998</v>
      </c>
      <c r="AG2010" s="18">
        <f>VLOOKUP($U2010,$A2009:$Q$2344,13,FALSE)</f>
        <v>29760.6</v>
      </c>
      <c r="AH2010" t="str">
        <f t="shared" si="476"/>
        <v>tier - 1</v>
      </c>
      <c r="AI2010" t="str">
        <f t="shared" si="477"/>
        <v>tier - 2</v>
      </c>
      <c r="AJ2010" t="str">
        <f t="shared" si="478"/>
        <v>R1011</v>
      </c>
      <c r="AK2010">
        <f t="shared" si="479"/>
        <v>24</v>
      </c>
    </row>
    <row r="2011" spans="1:37" ht="15.6" x14ac:dyDescent="0.3">
      <c r="A2011" s="1" t="s">
        <v>358</v>
      </c>
      <c r="B2011" t="s">
        <v>6444</v>
      </c>
      <c r="C2011">
        <v>17.03</v>
      </c>
      <c r="D2011">
        <v>4.12</v>
      </c>
      <c r="E2011" t="s">
        <v>2380</v>
      </c>
      <c r="F2011" t="s">
        <v>2380</v>
      </c>
      <c r="G2011" t="s">
        <v>2380</v>
      </c>
      <c r="H2011">
        <v>1</v>
      </c>
      <c r="I2011" t="s">
        <v>2380</v>
      </c>
      <c r="J2011" t="s">
        <v>8347</v>
      </c>
      <c r="K2011" t="s">
        <v>8350</v>
      </c>
      <c r="L2011" t="s">
        <v>10174</v>
      </c>
      <c r="M2011" s="15">
        <v>29816.639999999999</v>
      </c>
      <c r="N2011" t="s">
        <v>16</v>
      </c>
      <c r="O2011" t="s">
        <v>11</v>
      </c>
      <c r="P2011" t="s">
        <v>42</v>
      </c>
      <c r="Q2011">
        <v>41</v>
      </c>
      <c r="U2011" s="1" t="s">
        <v>358</v>
      </c>
      <c r="V2011" t="str">
        <f t="shared" si="465"/>
        <v>Davi</v>
      </c>
      <c r="W2011">
        <f t="shared" si="466"/>
        <v>17.03</v>
      </c>
      <c r="X2011">
        <f t="shared" si="467"/>
        <v>4.12</v>
      </c>
      <c r="Y2011" t="str">
        <f t="shared" si="468"/>
        <v>No</v>
      </c>
      <c r="Z2011" t="str">
        <f t="shared" si="469"/>
        <v>No</v>
      </c>
      <c r="AA2011" t="str">
        <f t="shared" si="470"/>
        <v>No</v>
      </c>
      <c r="AB2011">
        <f t="shared" si="471"/>
        <v>1</v>
      </c>
      <c r="AC2011" t="str">
        <f t="shared" si="472"/>
        <v>No</v>
      </c>
      <c r="AD2011" t="str">
        <f t="shared" si="473"/>
        <v>Underweight</v>
      </c>
      <c r="AE2011" t="str">
        <f t="shared" si="474"/>
        <v>Normal</v>
      </c>
      <c r="AF2011" t="str">
        <f t="shared" si="475"/>
        <v>13-Aug-1981</v>
      </c>
      <c r="AG2011" s="18">
        <f>VLOOKUP($U2011,$A2010:$Q$2344,13,FALSE)</f>
        <v>29816.639999999999</v>
      </c>
      <c r="AH2011" t="str">
        <f t="shared" si="476"/>
        <v>tier - 1</v>
      </c>
      <c r="AI2011" t="str">
        <f t="shared" si="477"/>
        <v>tier - 2</v>
      </c>
      <c r="AJ2011" t="str">
        <f t="shared" si="478"/>
        <v>R1011</v>
      </c>
      <c r="AK2011">
        <f t="shared" si="479"/>
        <v>41</v>
      </c>
    </row>
    <row r="2012" spans="1:37" ht="15.6" x14ac:dyDescent="0.3">
      <c r="A2012" s="1" t="s">
        <v>357</v>
      </c>
      <c r="B2012" t="s">
        <v>6445</v>
      </c>
      <c r="C2012">
        <v>23.75</v>
      </c>
      <c r="D2012">
        <v>5.49</v>
      </c>
      <c r="E2012" t="s">
        <v>2381</v>
      </c>
      <c r="F2012" t="s">
        <v>2380</v>
      </c>
      <c r="G2012" t="s">
        <v>2380</v>
      </c>
      <c r="H2012">
        <v>0</v>
      </c>
      <c r="I2012" t="s">
        <v>2380</v>
      </c>
      <c r="J2012" t="s">
        <v>8346</v>
      </c>
      <c r="K2012" t="s">
        <v>8350</v>
      </c>
      <c r="L2012" t="s">
        <v>10175</v>
      </c>
      <c r="M2012" s="15">
        <v>29818.76</v>
      </c>
      <c r="N2012" t="s">
        <v>16</v>
      </c>
      <c r="O2012" t="s">
        <v>16</v>
      </c>
      <c r="P2012" t="s">
        <v>23</v>
      </c>
      <c r="Q2012">
        <v>40</v>
      </c>
      <c r="U2012" s="1" t="s">
        <v>357</v>
      </c>
      <c r="V2012" t="str">
        <f t="shared" si="465"/>
        <v>Sloan</v>
      </c>
      <c r="W2012">
        <f t="shared" si="466"/>
        <v>23.75</v>
      </c>
      <c r="X2012">
        <f t="shared" si="467"/>
        <v>5.49</v>
      </c>
      <c r="Y2012" t="str">
        <f t="shared" si="468"/>
        <v>Yes</v>
      </c>
      <c r="Z2012" t="str">
        <f t="shared" si="469"/>
        <v>No</v>
      </c>
      <c r="AA2012" t="str">
        <f t="shared" si="470"/>
        <v>No</v>
      </c>
      <c r="AB2012">
        <f t="shared" si="471"/>
        <v>0</v>
      </c>
      <c r="AC2012" t="str">
        <f t="shared" si="472"/>
        <v>No</v>
      </c>
      <c r="AD2012" t="str">
        <f t="shared" si="473"/>
        <v>Normal weight</v>
      </c>
      <c r="AE2012" t="str">
        <f t="shared" si="474"/>
        <v>Normal</v>
      </c>
      <c r="AF2012" t="str">
        <f t="shared" si="475"/>
        <v>29-Oct-1982</v>
      </c>
      <c r="AG2012" s="18">
        <f>VLOOKUP($U2012,$A2011:$Q$2344,13,FALSE)</f>
        <v>29818.76</v>
      </c>
      <c r="AH2012" t="str">
        <f t="shared" si="476"/>
        <v>tier - 1</v>
      </c>
      <c r="AI2012" t="str">
        <f t="shared" si="477"/>
        <v>tier - 1</v>
      </c>
      <c r="AJ2012" t="str">
        <f t="shared" si="478"/>
        <v>R1012</v>
      </c>
      <c r="AK2012">
        <f t="shared" si="479"/>
        <v>40</v>
      </c>
    </row>
    <row r="2013" spans="1:37" ht="15.6" x14ac:dyDescent="0.3">
      <c r="A2013" s="1" t="s">
        <v>355</v>
      </c>
      <c r="B2013" t="s">
        <v>6446</v>
      </c>
      <c r="C2013">
        <v>26.03</v>
      </c>
      <c r="D2013">
        <v>5.1100000000000003</v>
      </c>
      <c r="E2013" t="s">
        <v>2381</v>
      </c>
      <c r="F2013" t="s">
        <v>2380</v>
      </c>
      <c r="G2013" t="s">
        <v>2380</v>
      </c>
      <c r="H2013">
        <v>1</v>
      </c>
      <c r="I2013" t="s">
        <v>2380</v>
      </c>
      <c r="J2013" t="s">
        <v>8345</v>
      </c>
      <c r="K2013" t="s">
        <v>8350</v>
      </c>
      <c r="L2013" t="s">
        <v>10176</v>
      </c>
      <c r="M2013" s="15">
        <v>29852.48</v>
      </c>
      <c r="N2013" t="s">
        <v>16</v>
      </c>
      <c r="O2013" t="s">
        <v>12</v>
      </c>
      <c r="P2013" t="s">
        <v>42</v>
      </c>
      <c r="Q2013">
        <v>33</v>
      </c>
      <c r="U2013" s="1" t="s">
        <v>355</v>
      </c>
      <c r="V2013" t="str">
        <f t="shared" si="465"/>
        <v>Homich</v>
      </c>
      <c r="W2013">
        <f t="shared" si="466"/>
        <v>26.03</v>
      </c>
      <c r="X2013">
        <f t="shared" si="467"/>
        <v>5.1100000000000003</v>
      </c>
      <c r="Y2013" t="str">
        <f t="shared" si="468"/>
        <v>Yes</v>
      </c>
      <c r="Z2013" t="str">
        <f t="shared" si="469"/>
        <v>No</v>
      </c>
      <c r="AA2013" t="str">
        <f t="shared" si="470"/>
        <v>No</v>
      </c>
      <c r="AB2013">
        <f t="shared" si="471"/>
        <v>1</v>
      </c>
      <c r="AC2013" t="str">
        <f t="shared" si="472"/>
        <v>No</v>
      </c>
      <c r="AD2013" t="str">
        <f t="shared" si="473"/>
        <v>Over weight</v>
      </c>
      <c r="AE2013" t="str">
        <f t="shared" si="474"/>
        <v>Normal</v>
      </c>
      <c r="AF2013" t="str">
        <f t="shared" si="475"/>
        <v>30-Dec-1989</v>
      </c>
      <c r="AG2013" s="18">
        <f>VLOOKUP($U2013,$A2012:$Q$2344,13,FALSE)</f>
        <v>29852.48</v>
      </c>
      <c r="AH2013" t="str">
        <f t="shared" si="476"/>
        <v>tier - 1</v>
      </c>
      <c r="AI2013" t="str">
        <f t="shared" si="477"/>
        <v>tier - 3</v>
      </c>
      <c r="AJ2013" t="str">
        <f t="shared" si="478"/>
        <v>R1011</v>
      </c>
      <c r="AK2013">
        <f t="shared" si="479"/>
        <v>33</v>
      </c>
    </row>
    <row r="2014" spans="1:37" ht="15.6" x14ac:dyDescent="0.3">
      <c r="A2014" s="1" t="s">
        <v>354</v>
      </c>
      <c r="B2014" t="s">
        <v>5685</v>
      </c>
      <c r="C2014">
        <v>16.079999999999998</v>
      </c>
      <c r="D2014">
        <v>5.94</v>
      </c>
      <c r="E2014" t="s">
        <v>2380</v>
      </c>
      <c r="F2014" t="s">
        <v>2380</v>
      </c>
      <c r="G2014" t="s">
        <v>2380</v>
      </c>
      <c r="H2014">
        <v>0</v>
      </c>
      <c r="I2014" t="s">
        <v>2380</v>
      </c>
      <c r="J2014" t="s">
        <v>8347</v>
      </c>
      <c r="K2014" t="s">
        <v>8349</v>
      </c>
      <c r="L2014" t="s">
        <v>10177</v>
      </c>
      <c r="M2014" s="15">
        <v>29899.25</v>
      </c>
      <c r="N2014" t="s">
        <v>16</v>
      </c>
      <c r="O2014" t="s">
        <v>12</v>
      </c>
      <c r="P2014" t="s">
        <v>42</v>
      </c>
      <c r="Q2014">
        <v>47</v>
      </c>
      <c r="U2014" s="1" t="s">
        <v>354</v>
      </c>
      <c r="V2014" t="str">
        <f t="shared" si="465"/>
        <v>Bell</v>
      </c>
      <c r="W2014">
        <f t="shared" si="466"/>
        <v>16.079999999999998</v>
      </c>
      <c r="X2014">
        <f t="shared" si="467"/>
        <v>5.94</v>
      </c>
      <c r="Y2014" t="str">
        <f t="shared" si="468"/>
        <v>No</v>
      </c>
      <c r="Z2014" t="str">
        <f t="shared" si="469"/>
        <v>No</v>
      </c>
      <c r="AA2014" t="str">
        <f t="shared" si="470"/>
        <v>No</v>
      </c>
      <c r="AB2014">
        <f t="shared" si="471"/>
        <v>0</v>
      </c>
      <c r="AC2014" t="str">
        <f t="shared" si="472"/>
        <v>No</v>
      </c>
      <c r="AD2014" t="str">
        <f t="shared" si="473"/>
        <v>Underweight</v>
      </c>
      <c r="AE2014" t="str">
        <f t="shared" si="474"/>
        <v>Prediabetes</v>
      </c>
      <c r="AF2014" t="str">
        <f t="shared" si="475"/>
        <v>19-Aug-1975</v>
      </c>
      <c r="AG2014" s="18">
        <f>VLOOKUP($U2014,$A2013:$Q$2344,13,FALSE)</f>
        <v>29899.25</v>
      </c>
      <c r="AH2014" t="str">
        <f t="shared" si="476"/>
        <v>tier - 1</v>
      </c>
      <c r="AI2014" t="str">
        <f t="shared" si="477"/>
        <v>tier - 3</v>
      </c>
      <c r="AJ2014" t="str">
        <f t="shared" si="478"/>
        <v>R1011</v>
      </c>
      <c r="AK2014">
        <f t="shared" si="479"/>
        <v>47</v>
      </c>
    </row>
    <row r="2015" spans="1:37" ht="15.6" x14ac:dyDescent="0.3">
      <c r="A2015" s="1" t="s">
        <v>353</v>
      </c>
      <c r="B2015" t="s">
        <v>6447</v>
      </c>
      <c r="C2015">
        <v>30.875</v>
      </c>
      <c r="D2015">
        <v>5.54</v>
      </c>
      <c r="E2015" t="s">
        <v>2380</v>
      </c>
      <c r="F2015" t="s">
        <v>2380</v>
      </c>
      <c r="G2015" t="s">
        <v>2380</v>
      </c>
      <c r="H2015">
        <v>0</v>
      </c>
      <c r="I2015" t="s">
        <v>2380</v>
      </c>
      <c r="J2015" t="s">
        <v>8344</v>
      </c>
      <c r="K2015" t="s">
        <v>8350</v>
      </c>
      <c r="L2015" t="s">
        <v>10178</v>
      </c>
      <c r="M2015" s="15">
        <v>29929.56</v>
      </c>
      <c r="N2015" t="s">
        <v>16</v>
      </c>
      <c r="O2015" t="s">
        <v>16</v>
      </c>
      <c r="P2015" t="s">
        <v>42</v>
      </c>
      <c r="Q2015">
        <v>34</v>
      </c>
      <c r="U2015" s="1" t="s">
        <v>353</v>
      </c>
      <c r="V2015" t="str">
        <f t="shared" si="465"/>
        <v>Kristjansson</v>
      </c>
      <c r="W2015">
        <f t="shared" si="466"/>
        <v>30.875</v>
      </c>
      <c r="X2015">
        <f t="shared" si="467"/>
        <v>5.54</v>
      </c>
      <c r="Y2015" t="str">
        <f t="shared" si="468"/>
        <v>No</v>
      </c>
      <c r="Z2015" t="str">
        <f t="shared" si="469"/>
        <v>No</v>
      </c>
      <c r="AA2015" t="str">
        <f t="shared" si="470"/>
        <v>No</v>
      </c>
      <c r="AB2015">
        <f t="shared" si="471"/>
        <v>0</v>
      </c>
      <c r="AC2015" t="str">
        <f t="shared" si="472"/>
        <v>No</v>
      </c>
      <c r="AD2015" t="str">
        <f t="shared" si="473"/>
        <v>Obesity</v>
      </c>
      <c r="AE2015" t="str">
        <f t="shared" si="474"/>
        <v>Normal</v>
      </c>
      <c r="AF2015" t="str">
        <f t="shared" si="475"/>
        <v>30-Dec-1988</v>
      </c>
      <c r="AG2015" s="18">
        <f>VLOOKUP($U2015,$A2014:$Q$2344,13,FALSE)</f>
        <v>29929.56</v>
      </c>
      <c r="AH2015" t="str">
        <f t="shared" si="476"/>
        <v>tier - 1</v>
      </c>
      <c r="AI2015" t="str">
        <f t="shared" si="477"/>
        <v>tier - 1</v>
      </c>
      <c r="AJ2015" t="str">
        <f t="shared" si="478"/>
        <v>R1011</v>
      </c>
      <c r="AK2015">
        <f t="shared" si="479"/>
        <v>34</v>
      </c>
    </row>
    <row r="2016" spans="1:37" ht="15.6" x14ac:dyDescent="0.3">
      <c r="A2016" s="1" t="s">
        <v>352</v>
      </c>
      <c r="B2016" t="s">
        <v>6448</v>
      </c>
      <c r="C2016">
        <v>31.79</v>
      </c>
      <c r="D2016">
        <v>7.09</v>
      </c>
      <c r="E2016" t="s">
        <v>2380</v>
      </c>
      <c r="F2016" t="s">
        <v>2380</v>
      </c>
      <c r="G2016" t="s">
        <v>2380</v>
      </c>
      <c r="H2016">
        <v>0</v>
      </c>
      <c r="I2016" t="s">
        <v>2380</v>
      </c>
      <c r="J2016" t="s">
        <v>8344</v>
      </c>
      <c r="K2016" t="s">
        <v>8348</v>
      </c>
      <c r="L2016" t="s">
        <v>9312</v>
      </c>
      <c r="M2016" s="15">
        <v>29933.75</v>
      </c>
      <c r="N2016" t="s">
        <v>16</v>
      </c>
      <c r="O2016" t="s">
        <v>16</v>
      </c>
      <c r="P2016" t="s">
        <v>42</v>
      </c>
      <c r="Q2016">
        <v>46</v>
      </c>
      <c r="U2016" s="1" t="s">
        <v>352</v>
      </c>
      <c r="V2016" t="str">
        <f t="shared" si="465"/>
        <v>Pitman</v>
      </c>
      <c r="W2016">
        <f t="shared" si="466"/>
        <v>31.79</v>
      </c>
      <c r="X2016">
        <f t="shared" si="467"/>
        <v>7.09</v>
      </c>
      <c r="Y2016" t="str">
        <f t="shared" si="468"/>
        <v>No</v>
      </c>
      <c r="Z2016" t="str">
        <f t="shared" si="469"/>
        <v>No</v>
      </c>
      <c r="AA2016" t="str">
        <f t="shared" si="470"/>
        <v>No</v>
      </c>
      <c r="AB2016">
        <f t="shared" si="471"/>
        <v>0</v>
      </c>
      <c r="AC2016" t="str">
        <f t="shared" si="472"/>
        <v>No</v>
      </c>
      <c r="AD2016" t="str">
        <f t="shared" si="473"/>
        <v>Obesity</v>
      </c>
      <c r="AE2016" t="str">
        <f t="shared" si="474"/>
        <v>Diabetes</v>
      </c>
      <c r="AF2016" t="str">
        <f t="shared" si="475"/>
        <v>12-Jun-1976</v>
      </c>
      <c r="AG2016" s="18">
        <f>VLOOKUP($U2016,$A2015:$Q$2344,13,FALSE)</f>
        <v>29933.75</v>
      </c>
      <c r="AH2016" t="str">
        <f t="shared" si="476"/>
        <v>tier - 1</v>
      </c>
      <c r="AI2016" t="str">
        <f t="shared" si="477"/>
        <v>tier - 1</v>
      </c>
      <c r="AJ2016" t="str">
        <f t="shared" si="478"/>
        <v>R1011</v>
      </c>
      <c r="AK2016">
        <f t="shared" si="479"/>
        <v>46</v>
      </c>
    </row>
    <row r="2017" spans="1:37" ht="15.6" x14ac:dyDescent="0.3">
      <c r="A2017" s="1" t="s">
        <v>351</v>
      </c>
      <c r="B2017" t="s">
        <v>6449</v>
      </c>
      <c r="C2017">
        <v>28.48</v>
      </c>
      <c r="D2017">
        <v>6.22</v>
      </c>
      <c r="E2017" t="s">
        <v>2381</v>
      </c>
      <c r="F2017" t="s">
        <v>2380</v>
      </c>
      <c r="G2017" t="s">
        <v>2381</v>
      </c>
      <c r="H2017">
        <v>1</v>
      </c>
      <c r="I2017" t="s">
        <v>2380</v>
      </c>
      <c r="J2017" t="s">
        <v>8345</v>
      </c>
      <c r="K2017" t="s">
        <v>8349</v>
      </c>
      <c r="L2017" t="s">
        <v>10179</v>
      </c>
      <c r="M2017" s="15">
        <v>29969.67</v>
      </c>
      <c r="N2017" t="s">
        <v>16</v>
      </c>
      <c r="O2017" t="s">
        <v>16</v>
      </c>
      <c r="P2017" t="s">
        <v>42</v>
      </c>
      <c r="Q2017">
        <v>31</v>
      </c>
      <c r="U2017" s="1" t="s">
        <v>351</v>
      </c>
      <c r="V2017" t="str">
        <f t="shared" si="465"/>
        <v>Curley</v>
      </c>
      <c r="W2017">
        <f t="shared" si="466"/>
        <v>28.48</v>
      </c>
      <c r="X2017">
        <f t="shared" si="467"/>
        <v>6.22</v>
      </c>
      <c r="Y2017" t="str">
        <f t="shared" si="468"/>
        <v>Yes</v>
      </c>
      <c r="Z2017" t="str">
        <f t="shared" si="469"/>
        <v>No</v>
      </c>
      <c r="AA2017" t="str">
        <f t="shared" si="470"/>
        <v>Yes</v>
      </c>
      <c r="AB2017">
        <f t="shared" si="471"/>
        <v>1</v>
      </c>
      <c r="AC2017" t="str">
        <f t="shared" si="472"/>
        <v>No</v>
      </c>
      <c r="AD2017" t="str">
        <f t="shared" si="473"/>
        <v>Over weight</v>
      </c>
      <c r="AE2017" t="str">
        <f t="shared" si="474"/>
        <v>Prediabetes</v>
      </c>
      <c r="AF2017" t="str">
        <f t="shared" si="475"/>
        <v>5-Oct-1991</v>
      </c>
      <c r="AG2017" s="18">
        <f>VLOOKUP($U2017,$A2016:$Q$2344,13,FALSE)</f>
        <v>29969.67</v>
      </c>
      <c r="AH2017" t="str">
        <f t="shared" si="476"/>
        <v>tier - 1</v>
      </c>
      <c r="AI2017" t="str">
        <f t="shared" si="477"/>
        <v>tier - 1</v>
      </c>
      <c r="AJ2017" t="str">
        <f t="shared" si="478"/>
        <v>R1011</v>
      </c>
      <c r="AK2017">
        <f t="shared" si="479"/>
        <v>31</v>
      </c>
    </row>
    <row r="2018" spans="1:37" ht="15.6" x14ac:dyDescent="0.3">
      <c r="A2018" s="1" t="s">
        <v>350</v>
      </c>
      <c r="B2018" t="s">
        <v>6450</v>
      </c>
      <c r="C2018">
        <v>26.6</v>
      </c>
      <c r="D2018">
        <v>4.33</v>
      </c>
      <c r="E2018" t="s">
        <v>2380</v>
      </c>
      <c r="F2018" t="s">
        <v>2380</v>
      </c>
      <c r="G2018" t="s">
        <v>2380</v>
      </c>
      <c r="H2018">
        <v>1</v>
      </c>
      <c r="I2018" t="s">
        <v>2380</v>
      </c>
      <c r="J2018" t="s">
        <v>8345</v>
      </c>
      <c r="K2018" t="s">
        <v>8350</v>
      </c>
      <c r="L2018" t="s">
        <v>9182</v>
      </c>
      <c r="M2018" s="15">
        <v>30026.87</v>
      </c>
      <c r="N2018" t="s">
        <v>11</v>
      </c>
      <c r="O2018" t="s">
        <v>12</v>
      </c>
      <c r="P2018" t="s">
        <v>23</v>
      </c>
      <c r="Q2018">
        <v>41</v>
      </c>
      <c r="U2018" s="1" t="s">
        <v>350</v>
      </c>
      <c r="V2018" t="str">
        <f t="shared" si="465"/>
        <v>Zimmer</v>
      </c>
      <c r="W2018">
        <f t="shared" si="466"/>
        <v>26.6</v>
      </c>
      <c r="X2018">
        <f t="shared" si="467"/>
        <v>4.33</v>
      </c>
      <c r="Y2018" t="str">
        <f t="shared" si="468"/>
        <v>No</v>
      </c>
      <c r="Z2018" t="str">
        <f t="shared" si="469"/>
        <v>No</v>
      </c>
      <c r="AA2018" t="str">
        <f t="shared" si="470"/>
        <v>No</v>
      </c>
      <c r="AB2018">
        <f t="shared" si="471"/>
        <v>1</v>
      </c>
      <c r="AC2018" t="str">
        <f t="shared" si="472"/>
        <v>No</v>
      </c>
      <c r="AD2018" t="str">
        <f t="shared" si="473"/>
        <v>Over weight</v>
      </c>
      <c r="AE2018" t="str">
        <f t="shared" si="474"/>
        <v>Normal</v>
      </c>
      <c r="AF2018" t="str">
        <f t="shared" si="475"/>
        <v>4-Aug-1981</v>
      </c>
      <c r="AG2018" s="18">
        <f>VLOOKUP($U2018,$A2017:$Q$2344,13,FALSE)</f>
        <v>30026.87</v>
      </c>
      <c r="AH2018" t="str">
        <f t="shared" si="476"/>
        <v>tier - 2</v>
      </c>
      <c r="AI2018" t="str">
        <f t="shared" si="477"/>
        <v>tier - 3</v>
      </c>
      <c r="AJ2018" t="str">
        <f t="shared" si="478"/>
        <v>R1012</v>
      </c>
      <c r="AK2018">
        <f t="shared" si="479"/>
        <v>41</v>
      </c>
    </row>
    <row r="2019" spans="1:37" ht="15.6" x14ac:dyDescent="0.3">
      <c r="A2019" s="1" t="s">
        <v>349</v>
      </c>
      <c r="B2019" t="s">
        <v>6451</v>
      </c>
      <c r="C2019">
        <v>25.27</v>
      </c>
      <c r="D2019">
        <v>5.83</v>
      </c>
      <c r="E2019" t="s">
        <v>2380</v>
      </c>
      <c r="F2019" t="s">
        <v>2380</v>
      </c>
      <c r="G2019" t="s">
        <v>2380</v>
      </c>
      <c r="H2019">
        <v>1</v>
      </c>
      <c r="I2019" t="s">
        <v>2380</v>
      </c>
      <c r="J2019" t="s">
        <v>8345</v>
      </c>
      <c r="K2019" t="s">
        <v>8349</v>
      </c>
      <c r="L2019" t="s">
        <v>10180</v>
      </c>
      <c r="M2019" s="15">
        <v>30063.58</v>
      </c>
      <c r="N2019" t="s">
        <v>16</v>
      </c>
      <c r="O2019" t="s">
        <v>16</v>
      </c>
      <c r="P2019" t="s">
        <v>23</v>
      </c>
      <c r="Q2019">
        <v>55</v>
      </c>
      <c r="U2019" s="1" t="s">
        <v>349</v>
      </c>
      <c r="V2019" t="str">
        <f t="shared" si="465"/>
        <v>Granski</v>
      </c>
      <c r="W2019">
        <f t="shared" si="466"/>
        <v>25.27</v>
      </c>
      <c r="X2019">
        <f t="shared" si="467"/>
        <v>5.83</v>
      </c>
      <c r="Y2019" t="str">
        <f t="shared" si="468"/>
        <v>No</v>
      </c>
      <c r="Z2019" t="str">
        <f t="shared" si="469"/>
        <v>No</v>
      </c>
      <c r="AA2019" t="str">
        <f t="shared" si="470"/>
        <v>No</v>
      </c>
      <c r="AB2019">
        <f t="shared" si="471"/>
        <v>1</v>
      </c>
      <c r="AC2019" t="str">
        <f t="shared" si="472"/>
        <v>No</v>
      </c>
      <c r="AD2019" t="str">
        <f t="shared" si="473"/>
        <v>Over weight</v>
      </c>
      <c r="AE2019" t="str">
        <f t="shared" si="474"/>
        <v>Prediabetes</v>
      </c>
      <c r="AF2019" t="str">
        <f t="shared" si="475"/>
        <v>16-Jun-1967</v>
      </c>
      <c r="AG2019" s="18">
        <f>VLOOKUP($U2019,$A2018:$Q$2344,13,FALSE)</f>
        <v>30063.58</v>
      </c>
      <c r="AH2019" t="str">
        <f t="shared" si="476"/>
        <v>tier - 1</v>
      </c>
      <c r="AI2019" t="str">
        <f t="shared" si="477"/>
        <v>tier - 1</v>
      </c>
      <c r="AJ2019" t="str">
        <f t="shared" si="478"/>
        <v>R1012</v>
      </c>
      <c r="AK2019">
        <f t="shared" si="479"/>
        <v>55</v>
      </c>
    </row>
    <row r="2020" spans="1:37" ht="15.6" x14ac:dyDescent="0.3">
      <c r="A2020" s="1" t="s">
        <v>348</v>
      </c>
      <c r="B2020" t="s">
        <v>4791</v>
      </c>
      <c r="C2020">
        <v>34.484999999999999</v>
      </c>
      <c r="D2020">
        <v>4.7</v>
      </c>
      <c r="E2020" t="s">
        <v>2381</v>
      </c>
      <c r="F2020" t="s">
        <v>2380</v>
      </c>
      <c r="G2020" t="s">
        <v>2381</v>
      </c>
      <c r="H2020">
        <v>1</v>
      </c>
      <c r="I2020" t="s">
        <v>2380</v>
      </c>
      <c r="J2020" t="s">
        <v>8344</v>
      </c>
      <c r="K2020" t="s">
        <v>8350</v>
      </c>
      <c r="L2020" t="s">
        <v>10181</v>
      </c>
      <c r="M2020" s="15">
        <v>30095.97</v>
      </c>
      <c r="N2020" t="s">
        <v>11</v>
      </c>
      <c r="O2020" t="s">
        <v>12</v>
      </c>
      <c r="P2020" t="s">
        <v>42</v>
      </c>
      <c r="Q2020">
        <v>43</v>
      </c>
      <c r="U2020" s="1" t="s">
        <v>348</v>
      </c>
      <c r="V2020" t="str">
        <f t="shared" si="465"/>
        <v>Dunn</v>
      </c>
      <c r="W2020">
        <f t="shared" si="466"/>
        <v>34.484999999999999</v>
      </c>
      <c r="X2020">
        <f t="shared" si="467"/>
        <v>4.7</v>
      </c>
      <c r="Y2020" t="str">
        <f t="shared" si="468"/>
        <v>Yes</v>
      </c>
      <c r="Z2020" t="str">
        <f t="shared" si="469"/>
        <v>No</v>
      </c>
      <c r="AA2020" t="str">
        <f t="shared" si="470"/>
        <v>Yes</v>
      </c>
      <c r="AB2020">
        <f t="shared" si="471"/>
        <v>1</v>
      </c>
      <c r="AC2020" t="str">
        <f t="shared" si="472"/>
        <v>No</v>
      </c>
      <c r="AD2020" t="str">
        <f t="shared" si="473"/>
        <v>Obesity</v>
      </c>
      <c r="AE2020" t="str">
        <f t="shared" si="474"/>
        <v>Normal</v>
      </c>
      <c r="AF2020" t="str">
        <f t="shared" si="475"/>
        <v>2-Sep-1979</v>
      </c>
      <c r="AG2020" s="18">
        <f>VLOOKUP($U2020,$A2019:$Q$2344,13,FALSE)</f>
        <v>30095.97</v>
      </c>
      <c r="AH2020" t="str">
        <f t="shared" si="476"/>
        <v>tier - 2</v>
      </c>
      <c r="AI2020" t="str">
        <f t="shared" si="477"/>
        <v>tier - 3</v>
      </c>
      <c r="AJ2020" t="str">
        <f t="shared" si="478"/>
        <v>R1011</v>
      </c>
      <c r="AK2020">
        <f t="shared" si="479"/>
        <v>43</v>
      </c>
    </row>
    <row r="2021" spans="1:37" ht="15.6" x14ac:dyDescent="0.3">
      <c r="A2021" s="1" t="s">
        <v>347</v>
      </c>
      <c r="B2021" t="s">
        <v>6452</v>
      </c>
      <c r="C2021">
        <v>15.57</v>
      </c>
      <c r="D2021">
        <v>4.07</v>
      </c>
      <c r="E2021" t="s">
        <v>2381</v>
      </c>
      <c r="F2021" t="s">
        <v>2380</v>
      </c>
      <c r="G2021" t="s">
        <v>2380</v>
      </c>
      <c r="H2021">
        <v>1</v>
      </c>
      <c r="I2021" t="s">
        <v>2380</v>
      </c>
      <c r="J2021" t="s">
        <v>8347</v>
      </c>
      <c r="K2021" t="s">
        <v>8350</v>
      </c>
      <c r="L2021" t="s">
        <v>10182</v>
      </c>
      <c r="M2021" s="15">
        <v>30134.75</v>
      </c>
      <c r="N2021" t="s">
        <v>11</v>
      </c>
      <c r="O2021" t="s">
        <v>12</v>
      </c>
      <c r="P2021" t="s">
        <v>42</v>
      </c>
      <c r="Q2021">
        <v>51</v>
      </c>
      <c r="U2021" s="1" t="s">
        <v>347</v>
      </c>
      <c r="V2021" t="str">
        <f t="shared" si="465"/>
        <v>Regina</v>
      </c>
      <c r="W2021">
        <f t="shared" si="466"/>
        <v>15.57</v>
      </c>
      <c r="X2021">
        <f t="shared" si="467"/>
        <v>4.07</v>
      </c>
      <c r="Y2021" t="str">
        <f t="shared" si="468"/>
        <v>Yes</v>
      </c>
      <c r="Z2021" t="str">
        <f t="shared" si="469"/>
        <v>No</v>
      </c>
      <c r="AA2021" t="str">
        <f t="shared" si="470"/>
        <v>No</v>
      </c>
      <c r="AB2021">
        <f t="shared" si="471"/>
        <v>1</v>
      </c>
      <c r="AC2021" t="str">
        <f t="shared" si="472"/>
        <v>No</v>
      </c>
      <c r="AD2021" t="str">
        <f t="shared" si="473"/>
        <v>Underweight</v>
      </c>
      <c r="AE2021" t="str">
        <f t="shared" si="474"/>
        <v>Normal</v>
      </c>
      <c r="AF2021" t="str">
        <f t="shared" si="475"/>
        <v>25-Dec-1971</v>
      </c>
      <c r="AG2021" s="18">
        <f>VLOOKUP($U2021,$A2020:$Q$2344,13,FALSE)</f>
        <v>30134.75</v>
      </c>
      <c r="AH2021" t="str">
        <f t="shared" si="476"/>
        <v>tier - 2</v>
      </c>
      <c r="AI2021" t="str">
        <f t="shared" si="477"/>
        <v>tier - 3</v>
      </c>
      <c r="AJ2021" t="str">
        <f t="shared" si="478"/>
        <v>R1011</v>
      </c>
      <c r="AK2021">
        <f t="shared" si="479"/>
        <v>51</v>
      </c>
    </row>
    <row r="2022" spans="1:37" ht="15.6" x14ac:dyDescent="0.3">
      <c r="A2022" s="1" t="s">
        <v>346</v>
      </c>
      <c r="B2022" t="s">
        <v>4960</v>
      </c>
      <c r="C2022">
        <v>30.36</v>
      </c>
      <c r="D2022">
        <v>9.39</v>
      </c>
      <c r="E2022" t="s">
        <v>2380</v>
      </c>
      <c r="F2022" t="s">
        <v>2380</v>
      </c>
      <c r="G2022" t="s">
        <v>2380</v>
      </c>
      <c r="H2022">
        <v>0</v>
      </c>
      <c r="I2022" t="s">
        <v>2380</v>
      </c>
      <c r="J2022" t="s">
        <v>8344</v>
      </c>
      <c r="K2022" t="s">
        <v>8348</v>
      </c>
      <c r="L2022" t="s">
        <v>10183</v>
      </c>
      <c r="M2022" s="15">
        <v>30166.62</v>
      </c>
      <c r="N2022" t="s">
        <v>16</v>
      </c>
      <c r="O2022" t="s">
        <v>12</v>
      </c>
      <c r="P2022" t="s">
        <v>23</v>
      </c>
      <c r="Q2022">
        <v>64</v>
      </c>
      <c r="U2022" s="1" t="s">
        <v>346</v>
      </c>
      <c r="V2022" t="str">
        <f t="shared" si="465"/>
        <v>O'Connor</v>
      </c>
      <c r="W2022">
        <f t="shared" si="466"/>
        <v>30.36</v>
      </c>
      <c r="X2022">
        <f t="shared" si="467"/>
        <v>9.39</v>
      </c>
      <c r="Y2022" t="str">
        <f t="shared" si="468"/>
        <v>No</v>
      </c>
      <c r="Z2022" t="str">
        <f t="shared" si="469"/>
        <v>No</v>
      </c>
      <c r="AA2022" t="str">
        <f t="shared" si="470"/>
        <v>No</v>
      </c>
      <c r="AB2022">
        <f t="shared" si="471"/>
        <v>0</v>
      </c>
      <c r="AC2022" t="str">
        <f t="shared" si="472"/>
        <v>No</v>
      </c>
      <c r="AD2022" t="str">
        <f t="shared" si="473"/>
        <v>Obesity</v>
      </c>
      <c r="AE2022" t="str">
        <f t="shared" si="474"/>
        <v>Diabetes</v>
      </c>
      <c r="AF2022" t="str">
        <f t="shared" si="475"/>
        <v>11-Aug-1958</v>
      </c>
      <c r="AG2022" s="18">
        <f>VLOOKUP($U2022,$A2021:$Q$2344,13,FALSE)</f>
        <v>30166.62</v>
      </c>
      <c r="AH2022" t="str">
        <f t="shared" si="476"/>
        <v>tier - 1</v>
      </c>
      <c r="AI2022" t="str">
        <f t="shared" si="477"/>
        <v>tier - 3</v>
      </c>
      <c r="AJ2022" t="str">
        <f t="shared" si="478"/>
        <v>R1012</v>
      </c>
      <c r="AK2022">
        <f t="shared" si="479"/>
        <v>64</v>
      </c>
    </row>
    <row r="2023" spans="1:37" ht="15.6" x14ac:dyDescent="0.3">
      <c r="A2023" s="1" t="s">
        <v>345</v>
      </c>
      <c r="B2023" t="s">
        <v>6453</v>
      </c>
      <c r="C2023">
        <v>19.37</v>
      </c>
      <c r="D2023">
        <v>4.18</v>
      </c>
      <c r="E2023" t="s">
        <v>2380</v>
      </c>
      <c r="F2023" t="s">
        <v>2380</v>
      </c>
      <c r="G2023" t="s">
        <v>2380</v>
      </c>
      <c r="H2023">
        <v>0</v>
      </c>
      <c r="I2023" t="s">
        <v>2380</v>
      </c>
      <c r="J2023" t="s">
        <v>8346</v>
      </c>
      <c r="K2023" t="s">
        <v>8350</v>
      </c>
      <c r="L2023" t="s">
        <v>10184</v>
      </c>
      <c r="M2023" s="15">
        <v>30184.94</v>
      </c>
      <c r="N2023" t="s">
        <v>16</v>
      </c>
      <c r="O2023" t="s">
        <v>16</v>
      </c>
      <c r="P2023" t="s">
        <v>276</v>
      </c>
      <c r="Q2023">
        <v>59</v>
      </c>
      <c r="U2023" s="1" t="s">
        <v>345</v>
      </c>
      <c r="V2023" t="str">
        <f t="shared" si="465"/>
        <v>Howe</v>
      </c>
      <c r="W2023">
        <f t="shared" si="466"/>
        <v>19.37</v>
      </c>
      <c r="X2023">
        <f t="shared" si="467"/>
        <v>4.18</v>
      </c>
      <c r="Y2023" t="str">
        <f t="shared" si="468"/>
        <v>No</v>
      </c>
      <c r="Z2023" t="str">
        <f t="shared" si="469"/>
        <v>No</v>
      </c>
      <c r="AA2023" t="str">
        <f t="shared" si="470"/>
        <v>No</v>
      </c>
      <c r="AB2023">
        <f t="shared" si="471"/>
        <v>0</v>
      </c>
      <c r="AC2023" t="str">
        <f t="shared" si="472"/>
        <v>No</v>
      </c>
      <c r="AD2023" t="str">
        <f t="shared" si="473"/>
        <v>Normal weight</v>
      </c>
      <c r="AE2023" t="str">
        <f t="shared" si="474"/>
        <v>Normal</v>
      </c>
      <c r="AF2023" t="str">
        <f t="shared" si="475"/>
        <v>13-Sep-1963</v>
      </c>
      <c r="AG2023" s="18">
        <f>VLOOKUP($U2023,$A2022:$Q$2344,13,FALSE)</f>
        <v>30184.94</v>
      </c>
      <c r="AH2023" t="str">
        <f t="shared" si="476"/>
        <v>tier - 1</v>
      </c>
      <c r="AI2023" t="str">
        <f t="shared" si="477"/>
        <v>tier - 1</v>
      </c>
      <c r="AJ2023" t="str">
        <f t="shared" si="478"/>
        <v>R1014</v>
      </c>
      <c r="AK2023">
        <f t="shared" si="479"/>
        <v>59</v>
      </c>
    </row>
    <row r="2024" spans="1:37" ht="15.6" x14ac:dyDescent="0.3">
      <c r="A2024" s="1" t="s">
        <v>344</v>
      </c>
      <c r="B2024" t="s">
        <v>6454</v>
      </c>
      <c r="C2024">
        <v>16.71</v>
      </c>
      <c r="D2024">
        <v>4.18</v>
      </c>
      <c r="E2024" t="s">
        <v>2380</v>
      </c>
      <c r="F2024" t="s">
        <v>2380</v>
      </c>
      <c r="G2024" t="s">
        <v>2380</v>
      </c>
      <c r="H2024">
        <v>1</v>
      </c>
      <c r="I2024" t="s">
        <v>2380</v>
      </c>
      <c r="J2024" t="s">
        <v>8347</v>
      </c>
      <c r="K2024" t="s">
        <v>8350</v>
      </c>
      <c r="L2024" t="s">
        <v>9697</v>
      </c>
      <c r="M2024" s="15">
        <v>30260</v>
      </c>
      <c r="N2024" t="s">
        <v>16</v>
      </c>
      <c r="O2024" t="s">
        <v>16</v>
      </c>
      <c r="P2024" t="s">
        <v>276</v>
      </c>
      <c r="Q2024">
        <v>60</v>
      </c>
      <c r="U2024" s="1" t="s">
        <v>344</v>
      </c>
      <c r="V2024" t="str">
        <f t="shared" si="465"/>
        <v>Atwater</v>
      </c>
      <c r="W2024">
        <f t="shared" si="466"/>
        <v>16.71</v>
      </c>
      <c r="X2024">
        <f t="shared" si="467"/>
        <v>4.18</v>
      </c>
      <c r="Y2024" t="str">
        <f t="shared" si="468"/>
        <v>No</v>
      </c>
      <c r="Z2024" t="str">
        <f t="shared" si="469"/>
        <v>No</v>
      </c>
      <c r="AA2024" t="str">
        <f t="shared" si="470"/>
        <v>No</v>
      </c>
      <c r="AB2024">
        <f t="shared" si="471"/>
        <v>1</v>
      </c>
      <c r="AC2024" t="str">
        <f t="shared" si="472"/>
        <v>No</v>
      </c>
      <c r="AD2024" t="str">
        <f t="shared" si="473"/>
        <v>Underweight</v>
      </c>
      <c r="AE2024" t="str">
        <f t="shared" si="474"/>
        <v>Normal</v>
      </c>
      <c r="AF2024" t="str">
        <f t="shared" si="475"/>
        <v>15-Sep-1962</v>
      </c>
      <c r="AG2024" s="18">
        <f>VLOOKUP($U2024,$A2023:$Q$2344,13,FALSE)</f>
        <v>30260</v>
      </c>
      <c r="AH2024" t="str">
        <f t="shared" si="476"/>
        <v>tier - 1</v>
      </c>
      <c r="AI2024" t="str">
        <f t="shared" si="477"/>
        <v>tier - 1</v>
      </c>
      <c r="AJ2024" t="str">
        <f t="shared" si="478"/>
        <v>R1014</v>
      </c>
      <c r="AK2024">
        <f t="shared" si="479"/>
        <v>60</v>
      </c>
    </row>
    <row r="2025" spans="1:37" ht="15.6" x14ac:dyDescent="0.3">
      <c r="A2025" s="1" t="s">
        <v>343</v>
      </c>
      <c r="B2025" t="s">
        <v>6455</v>
      </c>
      <c r="C2025">
        <v>24.1</v>
      </c>
      <c r="D2025">
        <v>4.4000000000000004</v>
      </c>
      <c r="E2025" t="s">
        <v>2381</v>
      </c>
      <c r="F2025" t="s">
        <v>2380</v>
      </c>
      <c r="G2025" t="s">
        <v>2380</v>
      </c>
      <c r="H2025">
        <v>1</v>
      </c>
      <c r="I2025" t="s">
        <v>2380</v>
      </c>
      <c r="J2025" t="s">
        <v>8346</v>
      </c>
      <c r="K2025" t="s">
        <v>8350</v>
      </c>
      <c r="L2025" t="s">
        <v>10185</v>
      </c>
      <c r="M2025" s="15">
        <v>30284.639999999999</v>
      </c>
      <c r="N2025" t="s">
        <v>16</v>
      </c>
      <c r="O2025" t="s">
        <v>16</v>
      </c>
      <c r="P2025" t="s">
        <v>23</v>
      </c>
      <c r="Q2025">
        <v>50</v>
      </c>
      <c r="U2025" s="1" t="s">
        <v>343</v>
      </c>
      <c r="V2025" t="str">
        <f t="shared" si="465"/>
        <v>Gurganus</v>
      </c>
      <c r="W2025">
        <f t="shared" si="466"/>
        <v>24.1</v>
      </c>
      <c r="X2025">
        <f t="shared" si="467"/>
        <v>4.4000000000000004</v>
      </c>
      <c r="Y2025" t="str">
        <f t="shared" si="468"/>
        <v>Yes</v>
      </c>
      <c r="Z2025" t="str">
        <f t="shared" si="469"/>
        <v>No</v>
      </c>
      <c r="AA2025" t="str">
        <f t="shared" si="470"/>
        <v>No</v>
      </c>
      <c r="AB2025">
        <f t="shared" si="471"/>
        <v>1</v>
      </c>
      <c r="AC2025" t="str">
        <f t="shared" si="472"/>
        <v>No</v>
      </c>
      <c r="AD2025" t="str">
        <f t="shared" si="473"/>
        <v>Normal weight</v>
      </c>
      <c r="AE2025" t="str">
        <f t="shared" si="474"/>
        <v>Normal</v>
      </c>
      <c r="AF2025" t="str">
        <f t="shared" si="475"/>
        <v>24-Jul-1972</v>
      </c>
      <c r="AG2025" s="18">
        <f>VLOOKUP($U2025,$A2024:$Q$2344,13,FALSE)</f>
        <v>30284.639999999999</v>
      </c>
      <c r="AH2025" t="str">
        <f t="shared" si="476"/>
        <v>tier - 1</v>
      </c>
      <c r="AI2025" t="str">
        <f t="shared" si="477"/>
        <v>tier - 1</v>
      </c>
      <c r="AJ2025" t="str">
        <f t="shared" si="478"/>
        <v>R1012</v>
      </c>
      <c r="AK2025">
        <f t="shared" si="479"/>
        <v>50</v>
      </c>
    </row>
    <row r="2026" spans="1:37" ht="15.6" x14ac:dyDescent="0.3">
      <c r="A2026" s="1" t="s">
        <v>342</v>
      </c>
      <c r="B2026" t="s">
        <v>6456</v>
      </c>
      <c r="C2026">
        <v>29.77</v>
      </c>
      <c r="D2026">
        <v>9.9</v>
      </c>
      <c r="E2026" t="s">
        <v>2380</v>
      </c>
      <c r="F2026" t="s">
        <v>2380</v>
      </c>
      <c r="G2026" t="s">
        <v>2380</v>
      </c>
      <c r="H2026">
        <v>0</v>
      </c>
      <c r="I2026" t="s">
        <v>2380</v>
      </c>
      <c r="J2026" t="s">
        <v>8345</v>
      </c>
      <c r="K2026" t="s">
        <v>8348</v>
      </c>
      <c r="L2026" t="s">
        <v>10186</v>
      </c>
      <c r="M2026" s="15">
        <v>30328.27</v>
      </c>
      <c r="N2026" t="s">
        <v>11</v>
      </c>
      <c r="O2026" t="s">
        <v>11</v>
      </c>
      <c r="P2026" t="s">
        <v>42</v>
      </c>
      <c r="Q2026">
        <v>19</v>
      </c>
      <c r="U2026" s="1" t="s">
        <v>342</v>
      </c>
      <c r="V2026" t="str">
        <f t="shared" si="465"/>
        <v>Holden</v>
      </c>
      <c r="W2026">
        <f t="shared" si="466"/>
        <v>29.77</v>
      </c>
      <c r="X2026">
        <f t="shared" si="467"/>
        <v>9.9</v>
      </c>
      <c r="Y2026" t="str">
        <f t="shared" si="468"/>
        <v>No</v>
      </c>
      <c r="Z2026" t="str">
        <f t="shared" si="469"/>
        <v>No</v>
      </c>
      <c r="AA2026" t="str">
        <f t="shared" si="470"/>
        <v>No</v>
      </c>
      <c r="AB2026">
        <f t="shared" si="471"/>
        <v>0</v>
      </c>
      <c r="AC2026" t="str">
        <f t="shared" si="472"/>
        <v>No</v>
      </c>
      <c r="AD2026" t="str">
        <f t="shared" si="473"/>
        <v>Over weight</v>
      </c>
      <c r="AE2026" t="str">
        <f t="shared" si="474"/>
        <v>Diabetes</v>
      </c>
      <c r="AF2026" t="str">
        <f t="shared" si="475"/>
        <v>1-Jun-2004</v>
      </c>
      <c r="AG2026" s="18">
        <f>VLOOKUP($U2026,$A2025:$Q$2344,13,FALSE)</f>
        <v>30328.27</v>
      </c>
      <c r="AH2026" t="str">
        <f t="shared" si="476"/>
        <v>tier - 2</v>
      </c>
      <c r="AI2026" t="str">
        <f t="shared" si="477"/>
        <v>tier - 2</v>
      </c>
      <c r="AJ2026" t="str">
        <f t="shared" si="478"/>
        <v>R1011</v>
      </c>
      <c r="AK2026">
        <f t="shared" si="479"/>
        <v>19</v>
      </c>
    </row>
    <row r="2027" spans="1:37" ht="15.6" x14ac:dyDescent="0.3">
      <c r="A2027" s="1" t="s">
        <v>341</v>
      </c>
      <c r="B2027" t="s">
        <v>6457</v>
      </c>
      <c r="C2027">
        <v>46.53</v>
      </c>
      <c r="D2027">
        <v>4.84</v>
      </c>
      <c r="E2027" t="s">
        <v>2381</v>
      </c>
      <c r="F2027" t="s">
        <v>2380</v>
      </c>
      <c r="G2027" t="s">
        <v>2380</v>
      </c>
      <c r="H2027">
        <v>0</v>
      </c>
      <c r="I2027" t="s">
        <v>2380</v>
      </c>
      <c r="J2027" t="s">
        <v>8344</v>
      </c>
      <c r="K2027" t="s">
        <v>8350</v>
      </c>
      <c r="L2027" t="s">
        <v>10187</v>
      </c>
      <c r="M2027" s="15">
        <v>30366.93</v>
      </c>
      <c r="N2027" t="s">
        <v>11</v>
      </c>
      <c r="O2027" t="s">
        <v>11</v>
      </c>
      <c r="P2027" t="s">
        <v>42</v>
      </c>
      <c r="Q2027">
        <v>53</v>
      </c>
      <c r="U2027" s="1" t="s">
        <v>341</v>
      </c>
      <c r="V2027" t="str">
        <f t="shared" si="465"/>
        <v>Parton</v>
      </c>
      <c r="W2027">
        <f t="shared" si="466"/>
        <v>46.53</v>
      </c>
      <c r="X2027">
        <f t="shared" si="467"/>
        <v>4.84</v>
      </c>
      <c r="Y2027" t="str">
        <f t="shared" si="468"/>
        <v>Yes</v>
      </c>
      <c r="Z2027" t="str">
        <f t="shared" si="469"/>
        <v>No</v>
      </c>
      <c r="AA2027" t="str">
        <f t="shared" si="470"/>
        <v>No</v>
      </c>
      <c r="AB2027">
        <f t="shared" si="471"/>
        <v>0</v>
      </c>
      <c r="AC2027" t="str">
        <f t="shared" si="472"/>
        <v>No</v>
      </c>
      <c r="AD2027" t="str">
        <f t="shared" si="473"/>
        <v>Obesity</v>
      </c>
      <c r="AE2027" t="str">
        <f t="shared" si="474"/>
        <v>Normal</v>
      </c>
      <c r="AF2027" t="str">
        <f t="shared" si="475"/>
        <v>30-Jul-1969</v>
      </c>
      <c r="AG2027" s="18">
        <f>VLOOKUP($U2027,$A2026:$Q$2344,13,FALSE)</f>
        <v>30366.93</v>
      </c>
      <c r="AH2027" t="str">
        <f t="shared" si="476"/>
        <v>tier - 2</v>
      </c>
      <c r="AI2027" t="str">
        <f t="shared" si="477"/>
        <v>tier - 2</v>
      </c>
      <c r="AJ2027" t="str">
        <f t="shared" si="478"/>
        <v>R1011</v>
      </c>
      <c r="AK2027">
        <f t="shared" si="479"/>
        <v>53</v>
      </c>
    </row>
    <row r="2028" spans="1:37" ht="15.6" x14ac:dyDescent="0.3">
      <c r="A2028" s="1" t="s">
        <v>340</v>
      </c>
      <c r="B2028" t="s">
        <v>6126</v>
      </c>
      <c r="C2028">
        <v>23.4</v>
      </c>
      <c r="D2028">
        <v>5.53</v>
      </c>
      <c r="E2028" t="s">
        <v>2380</v>
      </c>
      <c r="F2028" t="s">
        <v>2380</v>
      </c>
      <c r="G2028" t="s">
        <v>2381</v>
      </c>
      <c r="H2028">
        <v>1</v>
      </c>
      <c r="I2028" t="s">
        <v>2380</v>
      </c>
      <c r="J2028" t="s">
        <v>8346</v>
      </c>
      <c r="K2028" t="s">
        <v>8350</v>
      </c>
      <c r="L2028" t="s">
        <v>9298</v>
      </c>
      <c r="M2028" s="15">
        <v>30409.53</v>
      </c>
      <c r="N2028" t="s">
        <v>11</v>
      </c>
      <c r="O2028" t="s">
        <v>12</v>
      </c>
      <c r="P2028" t="s">
        <v>23</v>
      </c>
      <c r="Q2028">
        <v>46</v>
      </c>
      <c r="U2028" s="1" t="s">
        <v>340</v>
      </c>
      <c r="V2028" t="str">
        <f t="shared" si="465"/>
        <v>Downs</v>
      </c>
      <c r="W2028">
        <f t="shared" si="466"/>
        <v>23.4</v>
      </c>
      <c r="X2028">
        <f t="shared" si="467"/>
        <v>5.53</v>
      </c>
      <c r="Y2028" t="str">
        <f t="shared" si="468"/>
        <v>No</v>
      </c>
      <c r="Z2028" t="str">
        <f t="shared" si="469"/>
        <v>No</v>
      </c>
      <c r="AA2028" t="str">
        <f t="shared" si="470"/>
        <v>Yes</v>
      </c>
      <c r="AB2028">
        <f t="shared" si="471"/>
        <v>1</v>
      </c>
      <c r="AC2028" t="str">
        <f t="shared" si="472"/>
        <v>No</v>
      </c>
      <c r="AD2028" t="str">
        <f t="shared" si="473"/>
        <v>Normal weight</v>
      </c>
      <c r="AE2028" t="str">
        <f t="shared" si="474"/>
        <v>Normal</v>
      </c>
      <c r="AF2028" t="str">
        <f t="shared" si="475"/>
        <v>3-Sep-1976</v>
      </c>
      <c r="AG2028" s="18">
        <f>VLOOKUP($U2028,$A2027:$Q$2344,13,FALSE)</f>
        <v>30409.53</v>
      </c>
      <c r="AH2028" t="str">
        <f t="shared" si="476"/>
        <v>tier - 2</v>
      </c>
      <c r="AI2028" t="str">
        <f t="shared" si="477"/>
        <v>tier - 3</v>
      </c>
      <c r="AJ2028" t="str">
        <f t="shared" si="478"/>
        <v>R1012</v>
      </c>
      <c r="AK2028">
        <f t="shared" si="479"/>
        <v>46</v>
      </c>
    </row>
    <row r="2029" spans="1:37" ht="15.6" x14ac:dyDescent="0.3">
      <c r="A2029" s="1" t="s">
        <v>339</v>
      </c>
      <c r="B2029" t="s">
        <v>6458</v>
      </c>
      <c r="C2029">
        <v>30</v>
      </c>
      <c r="D2029">
        <v>4.33</v>
      </c>
      <c r="E2029" t="s">
        <v>2381</v>
      </c>
      <c r="F2029" t="s">
        <v>2380</v>
      </c>
      <c r="G2029" t="s">
        <v>2380</v>
      </c>
      <c r="H2029">
        <v>0</v>
      </c>
      <c r="I2029" t="s">
        <v>2380</v>
      </c>
      <c r="J2029" t="s">
        <v>8344</v>
      </c>
      <c r="K2029" t="s">
        <v>8350</v>
      </c>
      <c r="L2029" t="s">
        <v>10188</v>
      </c>
      <c r="M2029" s="15">
        <v>30422.03</v>
      </c>
      <c r="N2029" t="s">
        <v>11</v>
      </c>
      <c r="O2029" t="s">
        <v>12</v>
      </c>
      <c r="P2029" t="s">
        <v>42</v>
      </c>
      <c r="Q2029">
        <v>24</v>
      </c>
      <c r="U2029" s="1" t="s">
        <v>339</v>
      </c>
      <c r="V2029" t="str">
        <f t="shared" si="465"/>
        <v>Dent</v>
      </c>
      <c r="W2029">
        <f t="shared" si="466"/>
        <v>30</v>
      </c>
      <c r="X2029">
        <f t="shared" si="467"/>
        <v>4.33</v>
      </c>
      <c r="Y2029" t="str">
        <f t="shared" si="468"/>
        <v>Yes</v>
      </c>
      <c r="Z2029" t="str">
        <f t="shared" si="469"/>
        <v>No</v>
      </c>
      <c r="AA2029" t="str">
        <f t="shared" si="470"/>
        <v>No</v>
      </c>
      <c r="AB2029">
        <f t="shared" si="471"/>
        <v>0</v>
      </c>
      <c r="AC2029" t="str">
        <f t="shared" si="472"/>
        <v>No</v>
      </c>
      <c r="AD2029" t="str">
        <f t="shared" si="473"/>
        <v>Obesity</v>
      </c>
      <c r="AE2029" t="str">
        <f t="shared" si="474"/>
        <v>Normal</v>
      </c>
      <c r="AF2029" t="str">
        <f t="shared" si="475"/>
        <v>28-Oct-1998</v>
      </c>
      <c r="AG2029" s="18">
        <f>VLOOKUP($U2029,$A2028:$Q$2344,13,FALSE)</f>
        <v>30422.03</v>
      </c>
      <c r="AH2029" t="str">
        <f t="shared" si="476"/>
        <v>tier - 2</v>
      </c>
      <c r="AI2029" t="str">
        <f t="shared" si="477"/>
        <v>tier - 3</v>
      </c>
      <c r="AJ2029" t="str">
        <f t="shared" si="478"/>
        <v>R1011</v>
      </c>
      <c r="AK2029">
        <f t="shared" si="479"/>
        <v>24</v>
      </c>
    </row>
    <row r="2030" spans="1:37" ht="15.6" x14ac:dyDescent="0.3">
      <c r="A2030" s="1" t="s">
        <v>338</v>
      </c>
      <c r="B2030" t="s">
        <v>6459</v>
      </c>
      <c r="C2030">
        <v>29.15</v>
      </c>
      <c r="D2030">
        <v>4.91</v>
      </c>
      <c r="E2030" t="s">
        <v>2381</v>
      </c>
      <c r="F2030" t="s">
        <v>2380</v>
      </c>
      <c r="G2030" t="s">
        <v>2380</v>
      </c>
      <c r="H2030">
        <v>0</v>
      </c>
      <c r="I2030" t="s">
        <v>2380</v>
      </c>
      <c r="J2030" t="s">
        <v>8345</v>
      </c>
      <c r="K2030" t="s">
        <v>8350</v>
      </c>
      <c r="L2030" t="s">
        <v>8972</v>
      </c>
      <c r="M2030" s="15">
        <v>30457.37</v>
      </c>
      <c r="N2030" t="s">
        <v>11</v>
      </c>
      <c r="O2030" t="s">
        <v>16</v>
      </c>
      <c r="P2030" t="s">
        <v>23</v>
      </c>
      <c r="Q2030">
        <v>39</v>
      </c>
      <c r="U2030" s="1" t="s">
        <v>338</v>
      </c>
      <c r="V2030" t="str">
        <f t="shared" si="465"/>
        <v>Ranti</v>
      </c>
      <c r="W2030">
        <f t="shared" si="466"/>
        <v>29.15</v>
      </c>
      <c r="X2030">
        <f t="shared" si="467"/>
        <v>4.91</v>
      </c>
      <c r="Y2030" t="str">
        <f t="shared" si="468"/>
        <v>Yes</v>
      </c>
      <c r="Z2030" t="str">
        <f t="shared" si="469"/>
        <v>No</v>
      </c>
      <c r="AA2030" t="str">
        <f t="shared" si="470"/>
        <v>No</v>
      </c>
      <c r="AB2030">
        <f t="shared" si="471"/>
        <v>0</v>
      </c>
      <c r="AC2030" t="str">
        <f t="shared" si="472"/>
        <v>No</v>
      </c>
      <c r="AD2030" t="str">
        <f t="shared" si="473"/>
        <v>Over weight</v>
      </c>
      <c r="AE2030" t="str">
        <f t="shared" si="474"/>
        <v>Normal</v>
      </c>
      <c r="AF2030" t="str">
        <f t="shared" si="475"/>
        <v>3-Sep-1983</v>
      </c>
      <c r="AG2030" s="18">
        <f>VLOOKUP($U2030,$A2029:$Q$2344,13,FALSE)</f>
        <v>30457.37</v>
      </c>
      <c r="AH2030" t="str">
        <f t="shared" si="476"/>
        <v>tier - 2</v>
      </c>
      <c r="AI2030" t="str">
        <f t="shared" si="477"/>
        <v>tier - 1</v>
      </c>
      <c r="AJ2030" t="str">
        <f t="shared" si="478"/>
        <v>R1012</v>
      </c>
      <c r="AK2030">
        <f t="shared" si="479"/>
        <v>39</v>
      </c>
    </row>
    <row r="2031" spans="1:37" ht="15.6" x14ac:dyDescent="0.3">
      <c r="A2031" s="1" t="s">
        <v>337</v>
      </c>
      <c r="B2031" t="s">
        <v>6460</v>
      </c>
      <c r="C2031">
        <v>34.865000000000002</v>
      </c>
      <c r="D2031">
        <v>4.8</v>
      </c>
      <c r="E2031" t="s">
        <v>2380</v>
      </c>
      <c r="F2031" t="s">
        <v>2380</v>
      </c>
      <c r="G2031" t="s">
        <v>2380</v>
      </c>
      <c r="H2031">
        <v>0</v>
      </c>
      <c r="I2031" t="s">
        <v>2380</v>
      </c>
      <c r="J2031" t="s">
        <v>8344</v>
      </c>
      <c r="K2031" t="s">
        <v>8350</v>
      </c>
      <c r="L2031" t="s">
        <v>10189</v>
      </c>
      <c r="M2031" s="15">
        <v>30530.5</v>
      </c>
      <c r="N2031" t="s">
        <v>11</v>
      </c>
      <c r="O2031" t="s">
        <v>16</v>
      </c>
      <c r="P2031" t="s">
        <v>42</v>
      </c>
      <c r="Q2031">
        <v>36</v>
      </c>
      <c r="U2031" s="1" t="s">
        <v>337</v>
      </c>
      <c r="V2031" t="str">
        <f t="shared" si="465"/>
        <v>Ishaq</v>
      </c>
      <c r="W2031">
        <f t="shared" si="466"/>
        <v>34.865000000000002</v>
      </c>
      <c r="X2031">
        <f t="shared" si="467"/>
        <v>4.8</v>
      </c>
      <c r="Y2031" t="str">
        <f t="shared" si="468"/>
        <v>No</v>
      </c>
      <c r="Z2031" t="str">
        <f t="shared" si="469"/>
        <v>No</v>
      </c>
      <c r="AA2031" t="str">
        <f t="shared" si="470"/>
        <v>No</v>
      </c>
      <c r="AB2031">
        <f t="shared" si="471"/>
        <v>0</v>
      </c>
      <c r="AC2031" t="str">
        <f t="shared" si="472"/>
        <v>No</v>
      </c>
      <c r="AD2031" t="str">
        <f t="shared" si="473"/>
        <v>Obesity</v>
      </c>
      <c r="AE2031" t="str">
        <f t="shared" si="474"/>
        <v>Normal</v>
      </c>
      <c r="AF2031" t="str">
        <f t="shared" si="475"/>
        <v>10-Aug-1986</v>
      </c>
      <c r="AG2031" s="18">
        <f>VLOOKUP($U2031,$A2030:$Q$2344,13,FALSE)</f>
        <v>30530.5</v>
      </c>
      <c r="AH2031" t="str">
        <f t="shared" si="476"/>
        <v>tier - 2</v>
      </c>
      <c r="AI2031" t="str">
        <f t="shared" si="477"/>
        <v>tier - 1</v>
      </c>
      <c r="AJ2031" t="str">
        <f t="shared" si="478"/>
        <v>R1011</v>
      </c>
      <c r="AK2031">
        <f t="shared" si="479"/>
        <v>36</v>
      </c>
    </row>
    <row r="2032" spans="1:37" ht="15.6" x14ac:dyDescent="0.3">
      <c r="A2032" s="1" t="s">
        <v>336</v>
      </c>
      <c r="B2032" t="s">
        <v>6461</v>
      </c>
      <c r="C2032">
        <v>28.12</v>
      </c>
      <c r="D2032">
        <v>5.55</v>
      </c>
      <c r="E2032" t="s">
        <v>2381</v>
      </c>
      <c r="F2032" t="s">
        <v>2381</v>
      </c>
      <c r="G2032" t="s">
        <v>2380</v>
      </c>
      <c r="H2032">
        <v>2</v>
      </c>
      <c r="I2032" t="s">
        <v>2380</v>
      </c>
      <c r="J2032" t="s">
        <v>8345</v>
      </c>
      <c r="K2032" t="s">
        <v>8350</v>
      </c>
      <c r="L2032" t="s">
        <v>9895</v>
      </c>
      <c r="M2032" s="15">
        <v>30625.65</v>
      </c>
      <c r="N2032" t="s">
        <v>11</v>
      </c>
      <c r="O2032" t="s">
        <v>12</v>
      </c>
      <c r="P2032" t="s">
        <v>42</v>
      </c>
      <c r="Q2032">
        <v>52</v>
      </c>
      <c r="U2032" s="1" t="s">
        <v>336</v>
      </c>
      <c r="V2032" t="str">
        <f t="shared" si="465"/>
        <v>Wiles</v>
      </c>
      <c r="W2032">
        <f t="shared" si="466"/>
        <v>28.12</v>
      </c>
      <c r="X2032">
        <f t="shared" si="467"/>
        <v>5.55</v>
      </c>
      <c r="Y2032" t="str">
        <f t="shared" si="468"/>
        <v>Yes</v>
      </c>
      <c r="Z2032" t="str">
        <f t="shared" si="469"/>
        <v>Yes</v>
      </c>
      <c r="AA2032" t="str">
        <f t="shared" si="470"/>
        <v>No</v>
      </c>
      <c r="AB2032">
        <f t="shared" si="471"/>
        <v>2</v>
      </c>
      <c r="AC2032" t="str">
        <f t="shared" si="472"/>
        <v>No</v>
      </c>
      <c r="AD2032" t="str">
        <f t="shared" si="473"/>
        <v>Over weight</v>
      </c>
      <c r="AE2032" t="str">
        <f t="shared" si="474"/>
        <v>Normal</v>
      </c>
      <c r="AF2032" t="str">
        <f t="shared" si="475"/>
        <v>11-Nov-1970</v>
      </c>
      <c r="AG2032" s="18">
        <f>VLOOKUP($U2032,$A2031:$Q$2344,13,FALSE)</f>
        <v>30625.65</v>
      </c>
      <c r="AH2032" t="str">
        <f t="shared" si="476"/>
        <v>tier - 2</v>
      </c>
      <c r="AI2032" t="str">
        <f t="shared" si="477"/>
        <v>tier - 3</v>
      </c>
      <c r="AJ2032" t="str">
        <f t="shared" si="478"/>
        <v>R1011</v>
      </c>
      <c r="AK2032">
        <f t="shared" si="479"/>
        <v>52</v>
      </c>
    </row>
    <row r="2033" spans="1:37" ht="15.6" x14ac:dyDescent="0.3">
      <c r="A2033" s="1" t="s">
        <v>335</v>
      </c>
      <c r="B2033" t="s">
        <v>5419</v>
      </c>
      <c r="C2033">
        <v>29.45</v>
      </c>
      <c r="D2033">
        <v>5.24</v>
      </c>
      <c r="E2033" t="s">
        <v>2381</v>
      </c>
      <c r="F2033" t="s">
        <v>2380</v>
      </c>
      <c r="G2033" t="s">
        <v>2380</v>
      </c>
      <c r="H2033">
        <v>0</v>
      </c>
      <c r="I2033" t="s">
        <v>2380</v>
      </c>
      <c r="J2033" t="s">
        <v>8345</v>
      </c>
      <c r="K2033" t="s">
        <v>8350</v>
      </c>
      <c r="L2033" t="s">
        <v>10190</v>
      </c>
      <c r="M2033" s="15">
        <v>30697.71</v>
      </c>
      <c r="N2033" t="s">
        <v>16</v>
      </c>
      <c r="O2033" t="s">
        <v>11</v>
      </c>
      <c r="P2033" t="s">
        <v>42</v>
      </c>
      <c r="Q2033">
        <v>23</v>
      </c>
      <c r="U2033" s="1" t="s">
        <v>335</v>
      </c>
      <c r="V2033" t="str">
        <f t="shared" si="465"/>
        <v>Roberts</v>
      </c>
      <c r="W2033">
        <f t="shared" si="466"/>
        <v>29.45</v>
      </c>
      <c r="X2033">
        <f t="shared" si="467"/>
        <v>5.24</v>
      </c>
      <c r="Y2033" t="str">
        <f t="shared" si="468"/>
        <v>Yes</v>
      </c>
      <c r="Z2033" t="str">
        <f t="shared" si="469"/>
        <v>No</v>
      </c>
      <c r="AA2033" t="str">
        <f t="shared" si="470"/>
        <v>No</v>
      </c>
      <c r="AB2033">
        <f t="shared" si="471"/>
        <v>0</v>
      </c>
      <c r="AC2033" t="str">
        <f t="shared" si="472"/>
        <v>No</v>
      </c>
      <c r="AD2033" t="str">
        <f t="shared" si="473"/>
        <v>Over weight</v>
      </c>
      <c r="AE2033" t="str">
        <f t="shared" si="474"/>
        <v>Normal</v>
      </c>
      <c r="AF2033" t="str">
        <f t="shared" si="475"/>
        <v>21-Sep-1999</v>
      </c>
      <c r="AG2033" s="18">
        <f>VLOOKUP($U2033,$A2032:$Q$2344,13,FALSE)</f>
        <v>30697.71</v>
      </c>
      <c r="AH2033" t="str">
        <f t="shared" si="476"/>
        <v>tier - 1</v>
      </c>
      <c r="AI2033" t="str">
        <f t="shared" si="477"/>
        <v>tier - 2</v>
      </c>
      <c r="AJ2033" t="str">
        <f t="shared" si="478"/>
        <v>R1011</v>
      </c>
      <c r="AK2033">
        <f t="shared" si="479"/>
        <v>23</v>
      </c>
    </row>
    <row r="2034" spans="1:37" ht="15.6" x14ac:dyDescent="0.3">
      <c r="A2034" s="1" t="s">
        <v>334</v>
      </c>
      <c r="B2034" t="s">
        <v>6462</v>
      </c>
      <c r="C2034">
        <v>27.94</v>
      </c>
      <c r="D2034">
        <v>6.08</v>
      </c>
      <c r="E2034" t="s">
        <v>2380</v>
      </c>
      <c r="F2034" t="s">
        <v>2380</v>
      </c>
      <c r="G2034" t="s">
        <v>2381</v>
      </c>
      <c r="H2034">
        <v>1</v>
      </c>
      <c r="I2034" t="s">
        <v>2380</v>
      </c>
      <c r="J2034" t="s">
        <v>8345</v>
      </c>
      <c r="K2034" t="s">
        <v>8349</v>
      </c>
      <c r="L2034" t="s">
        <v>10077</v>
      </c>
      <c r="M2034" s="15">
        <v>30724.44</v>
      </c>
      <c r="N2034" t="s">
        <v>11</v>
      </c>
      <c r="O2034" t="s">
        <v>12</v>
      </c>
      <c r="P2034" t="s">
        <v>42</v>
      </c>
      <c r="Q2034">
        <v>39</v>
      </c>
      <c r="U2034" s="1" t="s">
        <v>334</v>
      </c>
      <c r="V2034" t="str">
        <f t="shared" si="465"/>
        <v>Serafini</v>
      </c>
      <c r="W2034">
        <f t="shared" si="466"/>
        <v>27.94</v>
      </c>
      <c r="X2034">
        <f t="shared" si="467"/>
        <v>6.08</v>
      </c>
      <c r="Y2034" t="str">
        <f t="shared" si="468"/>
        <v>No</v>
      </c>
      <c r="Z2034" t="str">
        <f t="shared" si="469"/>
        <v>No</v>
      </c>
      <c r="AA2034" t="str">
        <f t="shared" si="470"/>
        <v>Yes</v>
      </c>
      <c r="AB2034">
        <f t="shared" si="471"/>
        <v>1</v>
      </c>
      <c r="AC2034" t="str">
        <f t="shared" si="472"/>
        <v>No</v>
      </c>
      <c r="AD2034" t="str">
        <f t="shared" si="473"/>
        <v>Over weight</v>
      </c>
      <c r="AE2034" t="str">
        <f t="shared" si="474"/>
        <v>Prediabetes</v>
      </c>
      <c r="AF2034" t="str">
        <f t="shared" si="475"/>
        <v>21-Dec-1983</v>
      </c>
      <c r="AG2034" s="18">
        <f>VLOOKUP($U2034,$A2033:$Q$2344,13,FALSE)</f>
        <v>30724.44</v>
      </c>
      <c r="AH2034" t="str">
        <f t="shared" si="476"/>
        <v>tier - 2</v>
      </c>
      <c r="AI2034" t="str">
        <f t="shared" si="477"/>
        <v>tier - 3</v>
      </c>
      <c r="AJ2034" t="str">
        <f t="shared" si="478"/>
        <v>R1011</v>
      </c>
      <c r="AK2034">
        <f t="shared" si="479"/>
        <v>39</v>
      </c>
    </row>
    <row r="2035" spans="1:37" ht="15.6" x14ac:dyDescent="0.3">
      <c r="A2035" s="1" t="s">
        <v>333</v>
      </c>
      <c r="B2035" t="s">
        <v>6463</v>
      </c>
      <c r="C2035">
        <v>27.2</v>
      </c>
      <c r="D2035">
        <v>5.83</v>
      </c>
      <c r="E2035" t="s">
        <v>2380</v>
      </c>
      <c r="F2035" t="s">
        <v>2380</v>
      </c>
      <c r="G2035" t="s">
        <v>2381</v>
      </c>
      <c r="H2035">
        <v>1</v>
      </c>
      <c r="I2035" t="s">
        <v>2380</v>
      </c>
      <c r="J2035" t="s">
        <v>8345</v>
      </c>
      <c r="K2035" t="s">
        <v>8349</v>
      </c>
      <c r="L2035" t="s">
        <v>9657</v>
      </c>
      <c r="M2035" s="15">
        <v>30763.01</v>
      </c>
      <c r="N2035" t="s">
        <v>11</v>
      </c>
      <c r="O2035" t="s">
        <v>16</v>
      </c>
      <c r="P2035" t="s">
        <v>42</v>
      </c>
      <c r="Q2035">
        <v>34</v>
      </c>
      <c r="U2035" s="1" t="s">
        <v>333</v>
      </c>
      <c r="V2035" t="str">
        <f t="shared" si="465"/>
        <v>Button</v>
      </c>
      <c r="W2035">
        <f t="shared" si="466"/>
        <v>27.2</v>
      </c>
      <c r="X2035">
        <f t="shared" si="467"/>
        <v>5.83</v>
      </c>
      <c r="Y2035" t="str">
        <f t="shared" si="468"/>
        <v>No</v>
      </c>
      <c r="Z2035" t="str">
        <f t="shared" si="469"/>
        <v>No</v>
      </c>
      <c r="AA2035" t="str">
        <f t="shared" si="470"/>
        <v>Yes</v>
      </c>
      <c r="AB2035">
        <f t="shared" si="471"/>
        <v>1</v>
      </c>
      <c r="AC2035" t="str">
        <f t="shared" si="472"/>
        <v>No</v>
      </c>
      <c r="AD2035" t="str">
        <f t="shared" si="473"/>
        <v>Over weight</v>
      </c>
      <c r="AE2035" t="str">
        <f t="shared" si="474"/>
        <v>Prediabetes</v>
      </c>
      <c r="AF2035" t="str">
        <f t="shared" si="475"/>
        <v>5-Sep-1988</v>
      </c>
      <c r="AG2035" s="18">
        <f>VLOOKUP($U2035,$A2034:$Q$2344,13,FALSE)</f>
        <v>30763.01</v>
      </c>
      <c r="AH2035" t="str">
        <f t="shared" si="476"/>
        <v>tier - 2</v>
      </c>
      <c r="AI2035" t="str">
        <f t="shared" si="477"/>
        <v>tier - 1</v>
      </c>
      <c r="AJ2035" t="str">
        <f t="shared" si="478"/>
        <v>R1011</v>
      </c>
      <c r="AK2035">
        <f t="shared" si="479"/>
        <v>34</v>
      </c>
    </row>
    <row r="2036" spans="1:37" ht="15.6" x14ac:dyDescent="0.3">
      <c r="A2036" s="1" t="s">
        <v>332</v>
      </c>
      <c r="B2036" t="s">
        <v>6464</v>
      </c>
      <c r="C2036">
        <v>33.344999999999999</v>
      </c>
      <c r="D2036">
        <v>4.29</v>
      </c>
      <c r="E2036" t="s">
        <v>2380</v>
      </c>
      <c r="F2036" t="s">
        <v>2380</v>
      </c>
      <c r="G2036" t="s">
        <v>2380</v>
      </c>
      <c r="H2036">
        <v>1</v>
      </c>
      <c r="I2036" t="s">
        <v>2380</v>
      </c>
      <c r="J2036" t="s">
        <v>8344</v>
      </c>
      <c r="K2036" t="s">
        <v>8350</v>
      </c>
      <c r="L2036" t="s">
        <v>10191</v>
      </c>
      <c r="M2036" s="15">
        <v>30942.19</v>
      </c>
      <c r="N2036" t="s">
        <v>11</v>
      </c>
      <c r="O2036" t="s">
        <v>11</v>
      </c>
      <c r="P2036" t="s">
        <v>13</v>
      </c>
      <c r="Q2036">
        <v>61</v>
      </c>
      <c r="U2036" s="1" t="s">
        <v>332</v>
      </c>
      <c r="V2036" t="str">
        <f t="shared" si="465"/>
        <v>Gaal</v>
      </c>
      <c r="W2036">
        <f t="shared" si="466"/>
        <v>33.344999999999999</v>
      </c>
      <c r="X2036">
        <f t="shared" si="467"/>
        <v>4.29</v>
      </c>
      <c r="Y2036" t="str">
        <f t="shared" si="468"/>
        <v>No</v>
      </c>
      <c r="Z2036" t="str">
        <f t="shared" si="469"/>
        <v>No</v>
      </c>
      <c r="AA2036" t="str">
        <f t="shared" si="470"/>
        <v>No</v>
      </c>
      <c r="AB2036">
        <f t="shared" si="471"/>
        <v>1</v>
      </c>
      <c r="AC2036" t="str">
        <f t="shared" si="472"/>
        <v>No</v>
      </c>
      <c r="AD2036" t="str">
        <f t="shared" si="473"/>
        <v>Obesity</v>
      </c>
      <c r="AE2036" t="str">
        <f t="shared" si="474"/>
        <v>Normal</v>
      </c>
      <c r="AF2036" t="str">
        <f t="shared" si="475"/>
        <v>9-Sep-1961</v>
      </c>
      <c r="AG2036" s="18">
        <f>VLOOKUP($U2036,$A2035:$Q$2344,13,FALSE)</f>
        <v>30942.19</v>
      </c>
      <c r="AH2036" t="str">
        <f t="shared" si="476"/>
        <v>tier - 2</v>
      </c>
      <c r="AI2036" t="str">
        <f t="shared" si="477"/>
        <v>tier - 2</v>
      </c>
      <c r="AJ2036" t="str">
        <f t="shared" si="478"/>
        <v>R1013</v>
      </c>
      <c r="AK2036">
        <f t="shared" si="479"/>
        <v>61</v>
      </c>
    </row>
    <row r="2037" spans="1:37" ht="15.6" x14ac:dyDescent="0.3">
      <c r="A2037" s="1" t="s">
        <v>331</v>
      </c>
      <c r="B2037" t="s">
        <v>6465</v>
      </c>
      <c r="C2037">
        <v>29.925000000000001</v>
      </c>
      <c r="D2037">
        <v>5.3</v>
      </c>
      <c r="E2037" t="s">
        <v>2380</v>
      </c>
      <c r="F2037" t="s">
        <v>2380</v>
      </c>
      <c r="G2037" t="s">
        <v>2380</v>
      </c>
      <c r="H2037">
        <v>1</v>
      </c>
      <c r="I2037" t="s">
        <v>2380</v>
      </c>
      <c r="J2037" t="s">
        <v>8344</v>
      </c>
      <c r="K2037" t="s">
        <v>8350</v>
      </c>
      <c r="L2037" t="s">
        <v>9756</v>
      </c>
      <c r="M2037" s="15">
        <v>31196.61</v>
      </c>
      <c r="N2037" t="s">
        <v>11</v>
      </c>
      <c r="O2037" t="s">
        <v>16</v>
      </c>
      <c r="P2037" t="s">
        <v>42</v>
      </c>
      <c r="Q2037">
        <v>18</v>
      </c>
      <c r="U2037" s="1" t="s">
        <v>331</v>
      </c>
      <c r="V2037" t="str">
        <f t="shared" si="465"/>
        <v>Liptak</v>
      </c>
      <c r="W2037">
        <f t="shared" si="466"/>
        <v>29.925000000000001</v>
      </c>
      <c r="X2037">
        <f t="shared" si="467"/>
        <v>5.3</v>
      </c>
      <c r="Y2037" t="str">
        <f t="shared" si="468"/>
        <v>No</v>
      </c>
      <c r="Z2037" t="str">
        <f t="shared" si="469"/>
        <v>No</v>
      </c>
      <c r="AA2037" t="str">
        <f t="shared" si="470"/>
        <v>No</v>
      </c>
      <c r="AB2037">
        <f t="shared" si="471"/>
        <v>1</v>
      </c>
      <c r="AC2037" t="str">
        <f t="shared" si="472"/>
        <v>No</v>
      </c>
      <c r="AD2037" t="str">
        <f t="shared" si="473"/>
        <v>Obesity</v>
      </c>
      <c r="AE2037" t="str">
        <f t="shared" si="474"/>
        <v>Normal</v>
      </c>
      <c r="AF2037" t="str">
        <f t="shared" si="475"/>
        <v>9-Nov-2004</v>
      </c>
      <c r="AG2037" s="18">
        <f>VLOOKUP($U2037,$A2036:$Q$2344,13,FALSE)</f>
        <v>31196.61</v>
      </c>
      <c r="AH2037" t="str">
        <f t="shared" si="476"/>
        <v>tier - 2</v>
      </c>
      <c r="AI2037" t="str">
        <f t="shared" si="477"/>
        <v>tier - 1</v>
      </c>
      <c r="AJ2037" t="str">
        <f t="shared" si="478"/>
        <v>R1011</v>
      </c>
      <c r="AK2037">
        <f t="shared" si="479"/>
        <v>18</v>
      </c>
    </row>
    <row r="2038" spans="1:37" ht="15.6" x14ac:dyDescent="0.3">
      <c r="A2038" s="1" t="s">
        <v>330</v>
      </c>
      <c r="B2038" t="s">
        <v>6466</v>
      </c>
      <c r="C2038">
        <v>24.225000000000001</v>
      </c>
      <c r="D2038">
        <v>4.42</v>
      </c>
      <c r="E2038" t="s">
        <v>2380</v>
      </c>
      <c r="F2038" t="s">
        <v>2380</v>
      </c>
      <c r="G2038" t="s">
        <v>2380</v>
      </c>
      <c r="H2038">
        <v>1</v>
      </c>
      <c r="I2038" t="s">
        <v>2380</v>
      </c>
      <c r="J2038" t="s">
        <v>8346</v>
      </c>
      <c r="K2038" t="s">
        <v>8350</v>
      </c>
      <c r="L2038" t="s">
        <v>10192</v>
      </c>
      <c r="M2038" s="15">
        <v>31234.560000000001</v>
      </c>
      <c r="N2038" t="s">
        <v>16</v>
      </c>
      <c r="O2038" t="s">
        <v>16</v>
      </c>
      <c r="P2038" t="s">
        <v>42</v>
      </c>
      <c r="Q2038">
        <v>22</v>
      </c>
      <c r="U2038" s="1" t="s">
        <v>330</v>
      </c>
      <c r="V2038" t="str">
        <f t="shared" si="465"/>
        <v>Kellam</v>
      </c>
      <c r="W2038">
        <f t="shared" si="466"/>
        <v>24.225000000000001</v>
      </c>
      <c r="X2038">
        <f t="shared" si="467"/>
        <v>4.42</v>
      </c>
      <c r="Y2038" t="str">
        <f t="shared" si="468"/>
        <v>No</v>
      </c>
      <c r="Z2038" t="str">
        <f t="shared" si="469"/>
        <v>No</v>
      </c>
      <c r="AA2038" t="str">
        <f t="shared" si="470"/>
        <v>No</v>
      </c>
      <c r="AB2038">
        <f t="shared" si="471"/>
        <v>1</v>
      </c>
      <c r="AC2038" t="str">
        <f t="shared" si="472"/>
        <v>No</v>
      </c>
      <c r="AD2038" t="str">
        <f t="shared" si="473"/>
        <v>Normal weight</v>
      </c>
      <c r="AE2038" t="str">
        <f t="shared" si="474"/>
        <v>Normal</v>
      </c>
      <c r="AF2038" t="str">
        <f t="shared" si="475"/>
        <v>22-Jul-2000</v>
      </c>
      <c r="AG2038" s="18">
        <f>VLOOKUP($U2038,$A2037:$Q$2344,13,FALSE)</f>
        <v>31234.560000000001</v>
      </c>
      <c r="AH2038" t="str">
        <f t="shared" si="476"/>
        <v>tier - 1</v>
      </c>
      <c r="AI2038" t="str">
        <f t="shared" si="477"/>
        <v>tier - 1</v>
      </c>
      <c r="AJ2038" t="str">
        <f t="shared" si="478"/>
        <v>R1011</v>
      </c>
      <c r="AK2038">
        <f t="shared" si="479"/>
        <v>22</v>
      </c>
    </row>
    <row r="2039" spans="1:37" ht="15.6" x14ac:dyDescent="0.3">
      <c r="A2039" s="1" t="s">
        <v>329</v>
      </c>
      <c r="B2039" t="s">
        <v>6467</v>
      </c>
      <c r="C2039">
        <v>29.68</v>
      </c>
      <c r="D2039">
        <v>5.68</v>
      </c>
      <c r="E2039" t="s">
        <v>2380</v>
      </c>
      <c r="F2039" t="s">
        <v>2381</v>
      </c>
      <c r="G2039" t="s">
        <v>2380</v>
      </c>
      <c r="H2039">
        <v>1</v>
      </c>
      <c r="I2039" t="s">
        <v>2380</v>
      </c>
      <c r="J2039" t="s">
        <v>8345</v>
      </c>
      <c r="K2039" t="s">
        <v>8350</v>
      </c>
      <c r="L2039" t="s">
        <v>10193</v>
      </c>
      <c r="M2039" s="15">
        <v>31322.53</v>
      </c>
      <c r="N2039" t="s">
        <v>11</v>
      </c>
      <c r="O2039" t="s">
        <v>16</v>
      </c>
      <c r="P2039" t="s">
        <v>42</v>
      </c>
      <c r="Q2039">
        <v>54</v>
      </c>
      <c r="U2039" s="1" t="s">
        <v>329</v>
      </c>
      <c r="V2039" t="str">
        <f t="shared" si="465"/>
        <v>Gordon</v>
      </c>
      <c r="W2039">
        <f t="shared" si="466"/>
        <v>29.68</v>
      </c>
      <c r="X2039">
        <f t="shared" si="467"/>
        <v>5.68</v>
      </c>
      <c r="Y2039" t="str">
        <f t="shared" si="468"/>
        <v>No</v>
      </c>
      <c r="Z2039" t="str">
        <f t="shared" si="469"/>
        <v>Yes</v>
      </c>
      <c r="AA2039" t="str">
        <f t="shared" si="470"/>
        <v>No</v>
      </c>
      <c r="AB2039">
        <f t="shared" si="471"/>
        <v>1</v>
      </c>
      <c r="AC2039" t="str">
        <f t="shared" si="472"/>
        <v>No</v>
      </c>
      <c r="AD2039" t="str">
        <f t="shared" si="473"/>
        <v>Over weight</v>
      </c>
      <c r="AE2039" t="str">
        <f t="shared" si="474"/>
        <v>Normal</v>
      </c>
      <c r="AF2039" t="str">
        <f t="shared" si="475"/>
        <v>9-Jul-1968</v>
      </c>
      <c r="AG2039" s="18">
        <f>VLOOKUP($U2039,$A2038:$Q$2344,13,FALSE)</f>
        <v>31322.53</v>
      </c>
      <c r="AH2039" t="str">
        <f t="shared" si="476"/>
        <v>tier - 2</v>
      </c>
      <c r="AI2039" t="str">
        <f t="shared" si="477"/>
        <v>tier - 1</v>
      </c>
      <c r="AJ2039" t="str">
        <f t="shared" si="478"/>
        <v>R1011</v>
      </c>
      <c r="AK2039">
        <f t="shared" si="479"/>
        <v>54</v>
      </c>
    </row>
    <row r="2040" spans="1:37" ht="15.6" x14ac:dyDescent="0.3">
      <c r="A2040" s="1" t="s">
        <v>328</v>
      </c>
      <c r="B2040" t="s">
        <v>4795</v>
      </c>
      <c r="C2040">
        <v>20.614999999999998</v>
      </c>
      <c r="D2040">
        <v>6.05</v>
      </c>
      <c r="E2040" t="s">
        <v>2380</v>
      </c>
      <c r="F2040" t="s">
        <v>2380</v>
      </c>
      <c r="G2040" t="s">
        <v>2381</v>
      </c>
      <c r="H2040">
        <v>1</v>
      </c>
      <c r="I2040" t="s">
        <v>2380</v>
      </c>
      <c r="J2040" t="s">
        <v>8346</v>
      </c>
      <c r="K2040" t="s">
        <v>8349</v>
      </c>
      <c r="L2040" t="s">
        <v>10011</v>
      </c>
      <c r="M2040" s="15">
        <v>31328.27</v>
      </c>
      <c r="N2040" t="s">
        <v>11</v>
      </c>
      <c r="O2040" t="s">
        <v>11</v>
      </c>
      <c r="P2040" t="s">
        <v>42</v>
      </c>
      <c r="Q2040">
        <v>27</v>
      </c>
      <c r="U2040" s="1" t="s">
        <v>328</v>
      </c>
      <c r="V2040" t="str">
        <f t="shared" si="465"/>
        <v>Hyland</v>
      </c>
      <c r="W2040">
        <f t="shared" si="466"/>
        <v>20.614999999999998</v>
      </c>
      <c r="X2040">
        <f t="shared" si="467"/>
        <v>6.05</v>
      </c>
      <c r="Y2040" t="str">
        <f t="shared" si="468"/>
        <v>No</v>
      </c>
      <c r="Z2040" t="str">
        <f t="shared" si="469"/>
        <v>No</v>
      </c>
      <c r="AA2040" t="str">
        <f t="shared" si="470"/>
        <v>Yes</v>
      </c>
      <c r="AB2040">
        <f t="shared" si="471"/>
        <v>1</v>
      </c>
      <c r="AC2040" t="str">
        <f t="shared" si="472"/>
        <v>No</v>
      </c>
      <c r="AD2040" t="str">
        <f t="shared" si="473"/>
        <v>Normal weight</v>
      </c>
      <c r="AE2040" t="str">
        <f t="shared" si="474"/>
        <v>Prediabetes</v>
      </c>
      <c r="AF2040" t="str">
        <f t="shared" si="475"/>
        <v>27-Sep-1995</v>
      </c>
      <c r="AG2040" s="18">
        <f>VLOOKUP($U2040,$A2039:$Q$2344,13,FALSE)</f>
        <v>31328.27</v>
      </c>
      <c r="AH2040" t="str">
        <f t="shared" si="476"/>
        <v>tier - 2</v>
      </c>
      <c r="AI2040" t="str">
        <f t="shared" si="477"/>
        <v>tier - 2</v>
      </c>
      <c r="AJ2040" t="str">
        <f t="shared" si="478"/>
        <v>R1011</v>
      </c>
      <c r="AK2040">
        <f t="shared" si="479"/>
        <v>27</v>
      </c>
    </row>
    <row r="2041" spans="1:37" ht="15.6" x14ac:dyDescent="0.3">
      <c r="A2041" s="1" t="s">
        <v>327</v>
      </c>
      <c r="B2041" t="s">
        <v>6468</v>
      </c>
      <c r="C2041">
        <v>32.119999999999997</v>
      </c>
      <c r="D2041">
        <v>5.33</v>
      </c>
      <c r="E2041" t="s">
        <v>2380</v>
      </c>
      <c r="F2041" t="s">
        <v>2381</v>
      </c>
      <c r="G2041" t="s">
        <v>2380</v>
      </c>
      <c r="H2041">
        <v>1</v>
      </c>
      <c r="I2041" t="s">
        <v>2380</v>
      </c>
      <c r="J2041" t="s">
        <v>8344</v>
      </c>
      <c r="K2041" t="s">
        <v>8350</v>
      </c>
      <c r="L2041" t="s">
        <v>10194</v>
      </c>
      <c r="M2041" s="15">
        <v>31368.81</v>
      </c>
      <c r="N2041" t="s">
        <v>11</v>
      </c>
      <c r="O2041" t="s">
        <v>12</v>
      </c>
      <c r="P2041" t="s">
        <v>42</v>
      </c>
      <c r="Q2041">
        <v>48</v>
      </c>
      <c r="U2041" s="1" t="s">
        <v>327</v>
      </c>
      <c r="V2041" t="str">
        <f t="shared" si="465"/>
        <v>Wagoner</v>
      </c>
      <c r="W2041">
        <f t="shared" si="466"/>
        <v>32.119999999999997</v>
      </c>
      <c r="X2041">
        <f t="shared" si="467"/>
        <v>5.33</v>
      </c>
      <c r="Y2041" t="str">
        <f t="shared" si="468"/>
        <v>No</v>
      </c>
      <c r="Z2041" t="str">
        <f t="shared" si="469"/>
        <v>Yes</v>
      </c>
      <c r="AA2041" t="str">
        <f t="shared" si="470"/>
        <v>No</v>
      </c>
      <c r="AB2041">
        <f t="shared" si="471"/>
        <v>1</v>
      </c>
      <c r="AC2041" t="str">
        <f t="shared" si="472"/>
        <v>No</v>
      </c>
      <c r="AD2041" t="str">
        <f t="shared" si="473"/>
        <v>Obesity</v>
      </c>
      <c r="AE2041" t="str">
        <f t="shared" si="474"/>
        <v>Normal</v>
      </c>
      <c r="AF2041" t="str">
        <f t="shared" si="475"/>
        <v>8-Oct-1974</v>
      </c>
      <c r="AG2041" s="18">
        <f>VLOOKUP($U2041,$A2040:$Q$2344,13,FALSE)</f>
        <v>31368.81</v>
      </c>
      <c r="AH2041" t="str">
        <f t="shared" si="476"/>
        <v>tier - 2</v>
      </c>
      <c r="AI2041" t="str">
        <f t="shared" si="477"/>
        <v>tier - 3</v>
      </c>
      <c r="AJ2041" t="str">
        <f t="shared" si="478"/>
        <v>R1011</v>
      </c>
      <c r="AK2041">
        <f t="shared" si="479"/>
        <v>48</v>
      </c>
    </row>
    <row r="2042" spans="1:37" ht="15.6" x14ac:dyDescent="0.3">
      <c r="A2042" s="1" t="s">
        <v>326</v>
      </c>
      <c r="B2042" t="s">
        <v>4773</v>
      </c>
      <c r="C2042">
        <v>27.36</v>
      </c>
      <c r="D2042">
        <v>6.22</v>
      </c>
      <c r="E2042" t="s">
        <v>2380</v>
      </c>
      <c r="F2042" t="s">
        <v>2380</v>
      </c>
      <c r="G2042" t="s">
        <v>2380</v>
      </c>
      <c r="H2042">
        <v>0</v>
      </c>
      <c r="I2042" t="s">
        <v>2380</v>
      </c>
      <c r="J2042" t="s">
        <v>8345</v>
      </c>
      <c r="K2042" t="s">
        <v>8349</v>
      </c>
      <c r="L2042" t="s">
        <v>9436</v>
      </c>
      <c r="M2042" s="15">
        <v>31591.82</v>
      </c>
      <c r="N2042" t="s">
        <v>11</v>
      </c>
      <c r="O2042" t="s">
        <v>16</v>
      </c>
      <c r="P2042" t="s">
        <v>42</v>
      </c>
      <c r="Q2042">
        <v>47</v>
      </c>
      <c r="U2042" s="1" t="s">
        <v>326</v>
      </c>
      <c r="V2042" t="str">
        <f t="shared" si="465"/>
        <v>Thomas</v>
      </c>
      <c r="W2042">
        <f t="shared" si="466"/>
        <v>27.36</v>
      </c>
      <c r="X2042">
        <f t="shared" si="467"/>
        <v>6.22</v>
      </c>
      <c r="Y2042" t="str">
        <f t="shared" si="468"/>
        <v>No</v>
      </c>
      <c r="Z2042" t="str">
        <f t="shared" si="469"/>
        <v>No</v>
      </c>
      <c r="AA2042" t="str">
        <f t="shared" si="470"/>
        <v>No</v>
      </c>
      <c r="AB2042">
        <f t="shared" si="471"/>
        <v>0</v>
      </c>
      <c r="AC2042" t="str">
        <f t="shared" si="472"/>
        <v>No</v>
      </c>
      <c r="AD2042" t="str">
        <f t="shared" si="473"/>
        <v>Over weight</v>
      </c>
      <c r="AE2042" t="str">
        <f t="shared" si="474"/>
        <v>Prediabetes</v>
      </c>
      <c r="AF2042" t="str">
        <f t="shared" si="475"/>
        <v>29-Oct-1975</v>
      </c>
      <c r="AG2042" s="18">
        <f>VLOOKUP($U2042,$A2041:$Q$2344,13,FALSE)</f>
        <v>31591.82</v>
      </c>
      <c r="AH2042" t="str">
        <f t="shared" si="476"/>
        <v>tier - 2</v>
      </c>
      <c r="AI2042" t="str">
        <f t="shared" si="477"/>
        <v>tier - 1</v>
      </c>
      <c r="AJ2042" t="str">
        <f t="shared" si="478"/>
        <v>R1011</v>
      </c>
      <c r="AK2042">
        <f t="shared" si="479"/>
        <v>47</v>
      </c>
    </row>
    <row r="2043" spans="1:37" ht="15.6" x14ac:dyDescent="0.3">
      <c r="A2043" s="1" t="s">
        <v>325</v>
      </c>
      <c r="B2043" t="s">
        <v>6469</v>
      </c>
      <c r="C2043">
        <v>17.385000000000002</v>
      </c>
      <c r="D2043">
        <v>5.84</v>
      </c>
      <c r="E2043" t="s">
        <v>2380</v>
      </c>
      <c r="F2043" t="s">
        <v>2380</v>
      </c>
      <c r="G2043" t="s">
        <v>2380</v>
      </c>
      <c r="H2043">
        <v>0</v>
      </c>
      <c r="I2043" t="s">
        <v>2380</v>
      </c>
      <c r="J2043" t="s">
        <v>8347</v>
      </c>
      <c r="K2043" t="s">
        <v>8349</v>
      </c>
      <c r="L2043" t="s">
        <v>10195</v>
      </c>
      <c r="M2043" s="15">
        <v>31620</v>
      </c>
      <c r="N2043" t="s">
        <v>11</v>
      </c>
      <c r="O2043" t="s">
        <v>16</v>
      </c>
      <c r="P2043" t="s">
        <v>247</v>
      </c>
      <c r="Q2043">
        <v>62</v>
      </c>
      <c r="U2043" s="1" t="s">
        <v>325</v>
      </c>
      <c r="V2043" t="str">
        <f t="shared" si="465"/>
        <v>Goffi</v>
      </c>
      <c r="W2043">
        <f t="shared" si="466"/>
        <v>17.385000000000002</v>
      </c>
      <c r="X2043">
        <f t="shared" si="467"/>
        <v>5.84</v>
      </c>
      <c r="Y2043" t="str">
        <f t="shared" si="468"/>
        <v>No</v>
      </c>
      <c r="Z2043" t="str">
        <f t="shared" si="469"/>
        <v>No</v>
      </c>
      <c r="AA2043" t="str">
        <f t="shared" si="470"/>
        <v>No</v>
      </c>
      <c r="AB2043">
        <f t="shared" si="471"/>
        <v>0</v>
      </c>
      <c r="AC2043" t="str">
        <f t="shared" si="472"/>
        <v>No</v>
      </c>
      <c r="AD2043" t="str">
        <f t="shared" si="473"/>
        <v>Underweight</v>
      </c>
      <c r="AE2043" t="str">
        <f t="shared" si="474"/>
        <v>Prediabetes</v>
      </c>
      <c r="AF2043" t="str">
        <f t="shared" si="475"/>
        <v>13-Dec-1960</v>
      </c>
      <c r="AG2043" s="18">
        <f>VLOOKUP($U2043,$A2042:$Q$2344,13,FALSE)</f>
        <v>31620</v>
      </c>
      <c r="AH2043" t="str">
        <f t="shared" si="476"/>
        <v>tier - 2</v>
      </c>
      <c r="AI2043" t="str">
        <f t="shared" si="477"/>
        <v>tier - 1</v>
      </c>
      <c r="AJ2043" t="str">
        <f t="shared" si="478"/>
        <v>R1024</v>
      </c>
      <c r="AK2043">
        <f t="shared" si="479"/>
        <v>62</v>
      </c>
    </row>
    <row r="2044" spans="1:37" ht="15.6" x14ac:dyDescent="0.3">
      <c r="A2044" s="1" t="s">
        <v>324</v>
      </c>
      <c r="B2044" t="s">
        <v>6470</v>
      </c>
      <c r="C2044">
        <v>30.13</v>
      </c>
      <c r="D2044">
        <v>5.71</v>
      </c>
      <c r="E2044" t="s">
        <v>2380</v>
      </c>
      <c r="F2044" t="s">
        <v>2381</v>
      </c>
      <c r="G2044" t="s">
        <v>2380</v>
      </c>
      <c r="H2044">
        <v>1</v>
      </c>
      <c r="I2044" t="s">
        <v>2380</v>
      </c>
      <c r="J2044" t="s">
        <v>8344</v>
      </c>
      <c r="K2044" t="s">
        <v>8349</v>
      </c>
      <c r="L2044" t="s">
        <v>10196</v>
      </c>
      <c r="M2044" s="15">
        <v>31736.7</v>
      </c>
      <c r="N2044" t="s">
        <v>11</v>
      </c>
      <c r="O2044" t="s">
        <v>11</v>
      </c>
      <c r="P2044" t="s">
        <v>23</v>
      </c>
      <c r="Q2044">
        <v>45</v>
      </c>
      <c r="U2044" s="1" t="s">
        <v>324</v>
      </c>
      <c r="V2044" t="str">
        <f t="shared" si="465"/>
        <v>Salovaara</v>
      </c>
      <c r="W2044">
        <f t="shared" si="466"/>
        <v>30.13</v>
      </c>
      <c r="X2044">
        <f t="shared" si="467"/>
        <v>5.71</v>
      </c>
      <c r="Y2044" t="str">
        <f t="shared" si="468"/>
        <v>No</v>
      </c>
      <c r="Z2044" t="str">
        <f t="shared" si="469"/>
        <v>Yes</v>
      </c>
      <c r="AA2044" t="str">
        <f t="shared" si="470"/>
        <v>No</v>
      </c>
      <c r="AB2044">
        <f t="shared" si="471"/>
        <v>1</v>
      </c>
      <c r="AC2044" t="str">
        <f t="shared" si="472"/>
        <v>No</v>
      </c>
      <c r="AD2044" t="str">
        <f t="shared" si="473"/>
        <v>Obesity</v>
      </c>
      <c r="AE2044" t="str">
        <f t="shared" si="474"/>
        <v>Prediabetes</v>
      </c>
      <c r="AF2044" t="str">
        <f t="shared" si="475"/>
        <v>14-Oct-1977</v>
      </c>
      <c r="AG2044" s="18">
        <f>VLOOKUP($U2044,$A2043:$Q$2344,13,FALSE)</f>
        <v>31736.7</v>
      </c>
      <c r="AH2044" t="str">
        <f t="shared" si="476"/>
        <v>tier - 2</v>
      </c>
      <c r="AI2044" t="str">
        <f t="shared" si="477"/>
        <v>tier - 2</v>
      </c>
      <c r="AJ2044" t="str">
        <f t="shared" si="478"/>
        <v>R1012</v>
      </c>
      <c r="AK2044">
        <f t="shared" si="479"/>
        <v>45</v>
      </c>
    </row>
    <row r="2045" spans="1:37" ht="15.6" x14ac:dyDescent="0.3">
      <c r="A2045" s="1" t="s">
        <v>323</v>
      </c>
      <c r="B2045" t="s">
        <v>6471</v>
      </c>
      <c r="C2045">
        <v>25.44</v>
      </c>
      <c r="D2045">
        <v>6.04</v>
      </c>
      <c r="E2045" t="s">
        <v>2381</v>
      </c>
      <c r="F2045" t="s">
        <v>2380</v>
      </c>
      <c r="G2045" t="s">
        <v>2381</v>
      </c>
      <c r="H2045">
        <v>1</v>
      </c>
      <c r="I2045" t="s">
        <v>2380</v>
      </c>
      <c r="J2045" t="s">
        <v>8345</v>
      </c>
      <c r="K2045" t="s">
        <v>8349</v>
      </c>
      <c r="L2045" t="s">
        <v>10197</v>
      </c>
      <c r="M2045" s="15">
        <v>31743.919999999998</v>
      </c>
      <c r="N2045" t="s">
        <v>11</v>
      </c>
      <c r="O2045" t="s">
        <v>16</v>
      </c>
      <c r="P2045" t="s">
        <v>42</v>
      </c>
      <c r="Q2045">
        <v>38</v>
      </c>
      <c r="U2045" s="1" t="s">
        <v>323</v>
      </c>
      <c r="V2045" t="str">
        <f t="shared" si="465"/>
        <v>Reid</v>
      </c>
      <c r="W2045">
        <f t="shared" si="466"/>
        <v>25.44</v>
      </c>
      <c r="X2045">
        <f t="shared" si="467"/>
        <v>6.04</v>
      </c>
      <c r="Y2045" t="str">
        <f t="shared" si="468"/>
        <v>Yes</v>
      </c>
      <c r="Z2045" t="str">
        <f t="shared" si="469"/>
        <v>No</v>
      </c>
      <c r="AA2045" t="str">
        <f t="shared" si="470"/>
        <v>Yes</v>
      </c>
      <c r="AB2045">
        <f t="shared" si="471"/>
        <v>1</v>
      </c>
      <c r="AC2045" t="str">
        <f t="shared" si="472"/>
        <v>No</v>
      </c>
      <c r="AD2045" t="str">
        <f t="shared" si="473"/>
        <v>Over weight</v>
      </c>
      <c r="AE2045" t="str">
        <f t="shared" si="474"/>
        <v>Prediabetes</v>
      </c>
      <c r="AF2045" t="str">
        <f t="shared" si="475"/>
        <v>10-Sep-1984</v>
      </c>
      <c r="AG2045" s="18">
        <f>VLOOKUP($U2045,$A2044:$Q$2344,13,FALSE)</f>
        <v>31743.919999999998</v>
      </c>
      <c r="AH2045" t="str">
        <f t="shared" si="476"/>
        <v>tier - 2</v>
      </c>
      <c r="AI2045" t="str">
        <f t="shared" si="477"/>
        <v>tier - 1</v>
      </c>
      <c r="AJ2045" t="str">
        <f t="shared" si="478"/>
        <v>R1011</v>
      </c>
      <c r="AK2045">
        <f t="shared" si="479"/>
        <v>38</v>
      </c>
    </row>
    <row r="2046" spans="1:37" ht="15.6" x14ac:dyDescent="0.3">
      <c r="A2046" s="1" t="s">
        <v>322</v>
      </c>
      <c r="B2046" t="s">
        <v>6472</v>
      </c>
      <c r="C2046">
        <v>39.805</v>
      </c>
      <c r="D2046">
        <v>4.38</v>
      </c>
      <c r="E2046" t="s">
        <v>2380</v>
      </c>
      <c r="F2046" t="s">
        <v>2381</v>
      </c>
      <c r="G2046" t="s">
        <v>2380</v>
      </c>
      <c r="H2046">
        <v>1</v>
      </c>
      <c r="I2046" t="s">
        <v>2380</v>
      </c>
      <c r="J2046" t="s">
        <v>8344</v>
      </c>
      <c r="K2046" t="s">
        <v>8350</v>
      </c>
      <c r="L2046" t="s">
        <v>9751</v>
      </c>
      <c r="M2046" s="15">
        <v>31897.1</v>
      </c>
      <c r="N2046" t="s">
        <v>11</v>
      </c>
      <c r="O2046" t="s">
        <v>12</v>
      </c>
      <c r="P2046" t="s">
        <v>42</v>
      </c>
      <c r="Q2046">
        <v>47</v>
      </c>
      <c r="U2046" s="1" t="s">
        <v>322</v>
      </c>
      <c r="V2046" t="str">
        <f t="shared" si="465"/>
        <v>Allan</v>
      </c>
      <c r="W2046">
        <f t="shared" si="466"/>
        <v>39.805</v>
      </c>
      <c r="X2046">
        <f t="shared" si="467"/>
        <v>4.38</v>
      </c>
      <c r="Y2046" t="str">
        <f t="shared" si="468"/>
        <v>No</v>
      </c>
      <c r="Z2046" t="str">
        <f t="shared" si="469"/>
        <v>Yes</v>
      </c>
      <c r="AA2046" t="str">
        <f t="shared" si="470"/>
        <v>No</v>
      </c>
      <c r="AB2046">
        <f t="shared" si="471"/>
        <v>1</v>
      </c>
      <c r="AC2046" t="str">
        <f t="shared" si="472"/>
        <v>No</v>
      </c>
      <c r="AD2046" t="str">
        <f t="shared" si="473"/>
        <v>Obesity</v>
      </c>
      <c r="AE2046" t="str">
        <f t="shared" si="474"/>
        <v>Normal</v>
      </c>
      <c r="AF2046" t="str">
        <f t="shared" si="475"/>
        <v>25-Sep-1975</v>
      </c>
      <c r="AG2046" s="18">
        <f>VLOOKUP($U2046,$A2045:$Q$2344,13,FALSE)</f>
        <v>31897.1</v>
      </c>
      <c r="AH2046" t="str">
        <f t="shared" si="476"/>
        <v>tier - 2</v>
      </c>
      <c r="AI2046" t="str">
        <f t="shared" si="477"/>
        <v>tier - 3</v>
      </c>
      <c r="AJ2046" t="str">
        <f t="shared" si="478"/>
        <v>R1011</v>
      </c>
      <c r="AK2046">
        <f t="shared" si="479"/>
        <v>47</v>
      </c>
    </row>
    <row r="2047" spans="1:37" ht="15.6" x14ac:dyDescent="0.3">
      <c r="A2047" s="1" t="s">
        <v>321</v>
      </c>
      <c r="B2047" t="s">
        <v>6473</v>
      </c>
      <c r="C2047">
        <v>30.4</v>
      </c>
      <c r="D2047">
        <v>5.56</v>
      </c>
      <c r="E2047" t="s">
        <v>2381</v>
      </c>
      <c r="F2047" t="s">
        <v>2381</v>
      </c>
      <c r="G2047" t="s">
        <v>2380</v>
      </c>
      <c r="H2047">
        <v>1</v>
      </c>
      <c r="I2047" t="s">
        <v>2380</v>
      </c>
      <c r="J2047" t="s">
        <v>8344</v>
      </c>
      <c r="K2047" t="s">
        <v>8350</v>
      </c>
      <c r="L2047" t="s">
        <v>10198</v>
      </c>
      <c r="M2047" s="15">
        <v>31980.89</v>
      </c>
      <c r="N2047" t="s">
        <v>11</v>
      </c>
      <c r="O2047" t="s">
        <v>16</v>
      </c>
      <c r="P2047" t="s">
        <v>42</v>
      </c>
      <c r="Q2047">
        <v>50</v>
      </c>
      <c r="U2047" s="1" t="s">
        <v>321</v>
      </c>
      <c r="V2047" t="str">
        <f t="shared" si="465"/>
        <v>McLaughlin</v>
      </c>
      <c r="W2047">
        <f t="shared" si="466"/>
        <v>30.4</v>
      </c>
      <c r="X2047">
        <f t="shared" si="467"/>
        <v>5.56</v>
      </c>
      <c r="Y2047" t="str">
        <f t="shared" si="468"/>
        <v>Yes</v>
      </c>
      <c r="Z2047" t="str">
        <f t="shared" si="469"/>
        <v>Yes</v>
      </c>
      <c r="AA2047" t="str">
        <f t="shared" si="470"/>
        <v>No</v>
      </c>
      <c r="AB2047">
        <f t="shared" si="471"/>
        <v>1</v>
      </c>
      <c r="AC2047" t="str">
        <f t="shared" si="472"/>
        <v>No</v>
      </c>
      <c r="AD2047" t="str">
        <f t="shared" si="473"/>
        <v>Obesity</v>
      </c>
      <c r="AE2047" t="str">
        <f t="shared" si="474"/>
        <v>Normal</v>
      </c>
      <c r="AF2047" t="str">
        <f t="shared" si="475"/>
        <v>21-Sep-1972</v>
      </c>
      <c r="AG2047" s="18">
        <f>VLOOKUP($U2047,$A2046:$Q$2344,13,FALSE)</f>
        <v>31980.89</v>
      </c>
      <c r="AH2047" t="str">
        <f t="shared" si="476"/>
        <v>tier - 2</v>
      </c>
      <c r="AI2047" t="str">
        <f t="shared" si="477"/>
        <v>tier - 1</v>
      </c>
      <c r="AJ2047" t="str">
        <f t="shared" si="478"/>
        <v>R1011</v>
      </c>
      <c r="AK2047">
        <f t="shared" si="479"/>
        <v>50</v>
      </c>
    </row>
    <row r="2048" spans="1:37" ht="15.6" x14ac:dyDescent="0.3">
      <c r="A2048" s="1" t="s">
        <v>320</v>
      </c>
      <c r="B2048" t="s">
        <v>4799</v>
      </c>
      <c r="C2048">
        <v>23.18</v>
      </c>
      <c r="D2048">
        <v>4.24</v>
      </c>
      <c r="E2048" t="s">
        <v>2380</v>
      </c>
      <c r="F2048" t="s">
        <v>2381</v>
      </c>
      <c r="G2048" t="s">
        <v>2380</v>
      </c>
      <c r="H2048">
        <v>1</v>
      </c>
      <c r="I2048" t="s">
        <v>2380</v>
      </c>
      <c r="J2048" t="s">
        <v>8346</v>
      </c>
      <c r="K2048" t="s">
        <v>8350</v>
      </c>
      <c r="L2048" t="s">
        <v>10199</v>
      </c>
      <c r="M2048" s="15">
        <v>32086.21</v>
      </c>
      <c r="N2048" t="s">
        <v>16</v>
      </c>
      <c r="O2048" t="s">
        <v>12</v>
      </c>
      <c r="P2048" t="s">
        <v>42</v>
      </c>
      <c r="Q2048">
        <v>29</v>
      </c>
      <c r="U2048" s="1" t="s">
        <v>320</v>
      </c>
      <c r="V2048" t="str">
        <f t="shared" si="465"/>
        <v>Lee</v>
      </c>
      <c r="W2048">
        <f t="shared" si="466"/>
        <v>23.18</v>
      </c>
      <c r="X2048">
        <f t="shared" si="467"/>
        <v>4.24</v>
      </c>
      <c r="Y2048" t="str">
        <f t="shared" si="468"/>
        <v>No</v>
      </c>
      <c r="Z2048" t="str">
        <f t="shared" si="469"/>
        <v>Yes</v>
      </c>
      <c r="AA2048" t="str">
        <f t="shared" si="470"/>
        <v>No</v>
      </c>
      <c r="AB2048">
        <f t="shared" si="471"/>
        <v>1</v>
      </c>
      <c r="AC2048" t="str">
        <f t="shared" si="472"/>
        <v>No</v>
      </c>
      <c r="AD2048" t="str">
        <f t="shared" si="473"/>
        <v>Normal weight</v>
      </c>
      <c r="AE2048" t="str">
        <f t="shared" si="474"/>
        <v>Normal</v>
      </c>
      <c r="AF2048" t="str">
        <f t="shared" si="475"/>
        <v>13-Sep-1993</v>
      </c>
      <c r="AG2048" s="18">
        <f>VLOOKUP($U2048,$A2047:$Q$2344,13,FALSE)</f>
        <v>32086.21</v>
      </c>
      <c r="AH2048" t="str">
        <f t="shared" si="476"/>
        <v>tier - 1</v>
      </c>
      <c r="AI2048" t="str">
        <f t="shared" si="477"/>
        <v>tier - 3</v>
      </c>
      <c r="AJ2048" t="str">
        <f t="shared" si="478"/>
        <v>R1011</v>
      </c>
      <c r="AK2048">
        <f t="shared" si="479"/>
        <v>29</v>
      </c>
    </row>
    <row r="2049" spans="1:37" ht="15.6" x14ac:dyDescent="0.3">
      <c r="A2049" s="1" t="s">
        <v>319</v>
      </c>
      <c r="B2049" t="s">
        <v>6474</v>
      </c>
      <c r="C2049">
        <v>39.615000000000002</v>
      </c>
      <c r="D2049">
        <v>6.32</v>
      </c>
      <c r="E2049" t="s">
        <v>2380</v>
      </c>
      <c r="F2049" t="s">
        <v>2380</v>
      </c>
      <c r="G2049" t="s">
        <v>2381</v>
      </c>
      <c r="H2049">
        <v>1</v>
      </c>
      <c r="I2049" t="s">
        <v>2380</v>
      </c>
      <c r="J2049" t="s">
        <v>8344</v>
      </c>
      <c r="K2049" t="s">
        <v>8349</v>
      </c>
      <c r="L2049" t="s">
        <v>10200</v>
      </c>
      <c r="M2049" s="15">
        <v>32108.66</v>
      </c>
      <c r="N2049" t="s">
        <v>16</v>
      </c>
      <c r="O2049" t="s">
        <v>12</v>
      </c>
      <c r="P2049" t="s">
        <v>356</v>
      </c>
      <c r="Q2049">
        <v>44</v>
      </c>
      <c r="U2049" s="1" t="s">
        <v>319</v>
      </c>
      <c r="V2049" t="str">
        <f t="shared" si="465"/>
        <v>Tang</v>
      </c>
      <c r="W2049">
        <f t="shared" si="466"/>
        <v>39.615000000000002</v>
      </c>
      <c r="X2049">
        <f t="shared" si="467"/>
        <v>6.32</v>
      </c>
      <c r="Y2049" t="str">
        <f t="shared" si="468"/>
        <v>No</v>
      </c>
      <c r="Z2049" t="str">
        <f t="shared" si="469"/>
        <v>No</v>
      </c>
      <c r="AA2049" t="str">
        <f t="shared" si="470"/>
        <v>Yes</v>
      </c>
      <c r="AB2049">
        <f t="shared" si="471"/>
        <v>1</v>
      </c>
      <c r="AC2049" t="str">
        <f t="shared" si="472"/>
        <v>No</v>
      </c>
      <c r="AD2049" t="str">
        <f t="shared" si="473"/>
        <v>Obesity</v>
      </c>
      <c r="AE2049" t="str">
        <f t="shared" si="474"/>
        <v>Prediabetes</v>
      </c>
      <c r="AF2049" t="str">
        <f t="shared" si="475"/>
        <v>10-Nov-1978</v>
      </c>
      <c r="AG2049" s="18">
        <f>VLOOKUP($U2049,$A2048:$Q$2344,13,FALSE)</f>
        <v>32108.66</v>
      </c>
      <c r="AH2049" t="str">
        <f t="shared" si="476"/>
        <v>tier - 1</v>
      </c>
      <c r="AI2049" t="str">
        <f t="shared" si="477"/>
        <v>tier - 3</v>
      </c>
      <c r="AJ2049" t="str">
        <f t="shared" si="478"/>
        <v>R1017</v>
      </c>
      <c r="AK2049">
        <f t="shared" si="479"/>
        <v>44</v>
      </c>
    </row>
    <row r="2050" spans="1:37" ht="15.6" x14ac:dyDescent="0.3">
      <c r="A2050" s="1" t="s">
        <v>318</v>
      </c>
      <c r="B2050" t="s">
        <v>5766</v>
      </c>
      <c r="C2050">
        <v>30.59</v>
      </c>
      <c r="D2050">
        <v>6.3</v>
      </c>
      <c r="E2050" t="s">
        <v>2381</v>
      </c>
      <c r="F2050" t="s">
        <v>2380</v>
      </c>
      <c r="G2050" t="s">
        <v>2381</v>
      </c>
      <c r="H2050">
        <v>1</v>
      </c>
      <c r="I2050" t="s">
        <v>2380</v>
      </c>
      <c r="J2050" t="s">
        <v>8344</v>
      </c>
      <c r="K2050" t="s">
        <v>8349</v>
      </c>
      <c r="L2050" t="s">
        <v>10201</v>
      </c>
      <c r="M2050" s="15">
        <v>32192.76</v>
      </c>
      <c r="N2050" t="s">
        <v>16</v>
      </c>
      <c r="O2050" t="s">
        <v>11</v>
      </c>
      <c r="P2050" t="s">
        <v>42</v>
      </c>
      <c r="Q2050">
        <v>53</v>
      </c>
      <c r="U2050" s="1" t="s">
        <v>318</v>
      </c>
      <c r="V2050" t="str">
        <f t="shared" si="465"/>
        <v>Kennedy</v>
      </c>
      <c r="W2050">
        <f t="shared" si="466"/>
        <v>30.59</v>
      </c>
      <c r="X2050">
        <f t="shared" si="467"/>
        <v>6.3</v>
      </c>
      <c r="Y2050" t="str">
        <f t="shared" si="468"/>
        <v>Yes</v>
      </c>
      <c r="Z2050" t="str">
        <f t="shared" si="469"/>
        <v>No</v>
      </c>
      <c r="AA2050" t="str">
        <f t="shared" si="470"/>
        <v>Yes</v>
      </c>
      <c r="AB2050">
        <f t="shared" si="471"/>
        <v>1</v>
      </c>
      <c r="AC2050" t="str">
        <f t="shared" si="472"/>
        <v>No</v>
      </c>
      <c r="AD2050" t="str">
        <f t="shared" si="473"/>
        <v>Obesity</v>
      </c>
      <c r="AE2050" t="str">
        <f t="shared" si="474"/>
        <v>Prediabetes</v>
      </c>
      <c r="AF2050" t="str">
        <f t="shared" si="475"/>
        <v>11-Sep-1969</v>
      </c>
      <c r="AG2050" s="18">
        <f>VLOOKUP($U2050,$A2049:$Q$2344,13,FALSE)</f>
        <v>32192.76</v>
      </c>
      <c r="AH2050" t="str">
        <f t="shared" si="476"/>
        <v>tier - 1</v>
      </c>
      <c r="AI2050" t="str">
        <f t="shared" si="477"/>
        <v>tier - 2</v>
      </c>
      <c r="AJ2050" t="str">
        <f t="shared" si="478"/>
        <v>R1011</v>
      </c>
      <c r="AK2050">
        <f t="shared" si="479"/>
        <v>53</v>
      </c>
    </row>
    <row r="2051" spans="1:37" ht="15.6" x14ac:dyDescent="0.3">
      <c r="A2051" s="1" t="s">
        <v>317</v>
      </c>
      <c r="B2051" t="s">
        <v>6066</v>
      </c>
      <c r="C2051">
        <v>16.72</v>
      </c>
      <c r="D2051">
        <v>4.38</v>
      </c>
      <c r="E2051" t="s">
        <v>2381</v>
      </c>
      <c r="F2051" t="s">
        <v>2380</v>
      </c>
      <c r="G2051" t="s">
        <v>2380</v>
      </c>
      <c r="H2051">
        <v>1</v>
      </c>
      <c r="I2051" t="s">
        <v>2380</v>
      </c>
      <c r="J2051" t="s">
        <v>8347</v>
      </c>
      <c r="K2051" t="s">
        <v>8350</v>
      </c>
      <c r="L2051" t="s">
        <v>10202</v>
      </c>
      <c r="M2051" s="15">
        <v>32222.81</v>
      </c>
      <c r="N2051" t="s">
        <v>11</v>
      </c>
      <c r="O2051" t="s">
        <v>16</v>
      </c>
      <c r="P2051" t="s">
        <v>42</v>
      </c>
      <c r="Q2051">
        <v>28</v>
      </c>
      <c r="U2051" s="1" t="s">
        <v>317</v>
      </c>
      <c r="V2051" t="str">
        <f t="shared" ref="V2051:V2114" si="480">VLOOKUP($U2051,$A2050:$Q4393,2,FALSE)</f>
        <v>Condon</v>
      </c>
      <c r="W2051">
        <f t="shared" ref="W2051:W2114" si="481">VLOOKUP($U2051,$A2050:$Q4393,3,FALSE)</f>
        <v>16.72</v>
      </c>
      <c r="X2051">
        <f t="shared" ref="X2051:X2114" si="482">VLOOKUP($U2051,$A2050:$Q4393,4,FALSE)</f>
        <v>4.38</v>
      </c>
      <c r="Y2051" t="str">
        <f t="shared" ref="Y2051:Y2114" si="483">VLOOKUP($U2051,$A2050:$Q4393,5,FALSE)</f>
        <v>Yes</v>
      </c>
      <c r="Z2051" t="str">
        <f t="shared" ref="Z2051:Z2114" si="484">VLOOKUP($U2051,$A2050:$Q4393,6,FALSE)</f>
        <v>No</v>
      </c>
      <c r="AA2051" t="str">
        <f t="shared" ref="AA2051:AA2114" si="485">VLOOKUP($U2051,$A2050:$Q4393,7,FALSE)</f>
        <v>No</v>
      </c>
      <c r="AB2051">
        <f t="shared" ref="AB2051:AB2114" si="486">VLOOKUP($U2051,$A2050:$Q4393,8,FALSE)</f>
        <v>1</v>
      </c>
      <c r="AC2051" t="str">
        <f t="shared" ref="AC2051:AC2114" si="487">VLOOKUP($U2051,$A2050:$Q4393,9,FALSE)</f>
        <v>No</v>
      </c>
      <c r="AD2051" t="str">
        <f t="shared" ref="AD2051:AD2114" si="488">VLOOKUP($U2051,$A2050:$Q4393,10,FALSE)</f>
        <v>Underweight</v>
      </c>
      <c r="AE2051" t="str">
        <f t="shared" ref="AE2051:AE2114" si="489">VLOOKUP($U2051,$A2050:$Q4393,11,FALSE)</f>
        <v>Normal</v>
      </c>
      <c r="AF2051" t="str">
        <f t="shared" ref="AF2051:AF2114" si="490">VLOOKUP($U2051,$A2050:$Q4393,12,FALSE)</f>
        <v>8-Sep-1994</v>
      </c>
      <c r="AG2051" s="18">
        <f>VLOOKUP($U2051,$A2050:$Q$2344,13,FALSE)</f>
        <v>32222.81</v>
      </c>
      <c r="AH2051" t="str">
        <f t="shared" ref="AH2051:AH2114" si="491">VLOOKUP($U2051,$A2050:$Q4393,14,FALSE)</f>
        <v>tier - 2</v>
      </c>
      <c r="AI2051" t="str">
        <f t="shared" ref="AI2051:AI2114" si="492">VLOOKUP($U2051,$A2050:$Q4393,15,FALSE)</f>
        <v>tier - 1</v>
      </c>
      <c r="AJ2051" t="str">
        <f t="shared" ref="AJ2051:AJ2114" si="493">VLOOKUP($U2051,$A2050:$Q4393,16,FALSE)</f>
        <v>R1011</v>
      </c>
      <c r="AK2051">
        <f t="shared" ref="AK2051:AK2114" si="494">VLOOKUP($U2051,$A2050:$Q4393,17,FALSE)</f>
        <v>28</v>
      </c>
    </row>
    <row r="2052" spans="1:37" ht="15.6" x14ac:dyDescent="0.3">
      <c r="A2052" s="1" t="s">
        <v>316</v>
      </c>
      <c r="B2052" t="s">
        <v>6475</v>
      </c>
      <c r="C2052">
        <v>26.22</v>
      </c>
      <c r="D2052">
        <v>4.6500000000000004</v>
      </c>
      <c r="E2052" t="s">
        <v>2381</v>
      </c>
      <c r="F2052" t="s">
        <v>2380</v>
      </c>
      <c r="G2052" t="s">
        <v>2381</v>
      </c>
      <c r="H2052">
        <v>1</v>
      </c>
      <c r="I2052" t="s">
        <v>2380</v>
      </c>
      <c r="J2052" t="s">
        <v>8345</v>
      </c>
      <c r="K2052" t="s">
        <v>8350</v>
      </c>
      <c r="L2052" t="s">
        <v>10203</v>
      </c>
      <c r="M2052" s="15">
        <v>32259.96</v>
      </c>
      <c r="N2052" t="s">
        <v>11</v>
      </c>
      <c r="O2052" t="s">
        <v>12</v>
      </c>
      <c r="P2052" t="s">
        <v>23</v>
      </c>
      <c r="Q2052">
        <v>47</v>
      </c>
      <c r="U2052" s="1" t="s">
        <v>316</v>
      </c>
      <c r="V2052" t="str">
        <f t="shared" si="480"/>
        <v>Chepkwony</v>
      </c>
      <c r="W2052">
        <f t="shared" si="481"/>
        <v>26.22</v>
      </c>
      <c r="X2052">
        <f t="shared" si="482"/>
        <v>4.6500000000000004</v>
      </c>
      <c r="Y2052" t="str">
        <f t="shared" si="483"/>
        <v>Yes</v>
      </c>
      <c r="Z2052" t="str">
        <f t="shared" si="484"/>
        <v>No</v>
      </c>
      <c r="AA2052" t="str">
        <f t="shared" si="485"/>
        <v>Yes</v>
      </c>
      <c r="AB2052">
        <f t="shared" si="486"/>
        <v>1</v>
      </c>
      <c r="AC2052" t="str">
        <f t="shared" si="487"/>
        <v>No</v>
      </c>
      <c r="AD2052" t="str">
        <f t="shared" si="488"/>
        <v>Over weight</v>
      </c>
      <c r="AE2052" t="str">
        <f t="shared" si="489"/>
        <v>Normal</v>
      </c>
      <c r="AF2052" t="str">
        <f t="shared" si="490"/>
        <v>17-Dec-1975</v>
      </c>
      <c r="AG2052" s="18">
        <f>VLOOKUP($U2052,$A2051:$Q$2344,13,FALSE)</f>
        <v>32259.96</v>
      </c>
      <c r="AH2052" t="str">
        <f t="shared" si="491"/>
        <v>tier - 2</v>
      </c>
      <c r="AI2052" t="str">
        <f t="shared" si="492"/>
        <v>tier - 3</v>
      </c>
      <c r="AJ2052" t="str">
        <f t="shared" si="493"/>
        <v>R1012</v>
      </c>
      <c r="AK2052">
        <f t="shared" si="494"/>
        <v>47</v>
      </c>
    </row>
    <row r="2053" spans="1:37" ht="15.6" x14ac:dyDescent="0.3">
      <c r="A2053" s="1" t="s">
        <v>315</v>
      </c>
      <c r="B2053" t="s">
        <v>5373</v>
      </c>
      <c r="C2053">
        <v>31.824999999999999</v>
      </c>
      <c r="D2053">
        <v>4.7</v>
      </c>
      <c r="E2053" t="s">
        <v>2380</v>
      </c>
      <c r="F2053" t="s">
        <v>2380</v>
      </c>
      <c r="G2053" t="s">
        <v>2381</v>
      </c>
      <c r="H2053">
        <v>1</v>
      </c>
      <c r="I2053" t="s">
        <v>2380</v>
      </c>
      <c r="J2053" t="s">
        <v>8344</v>
      </c>
      <c r="K2053" t="s">
        <v>8350</v>
      </c>
      <c r="L2053" t="s">
        <v>8954</v>
      </c>
      <c r="M2053" s="15">
        <v>32288.49</v>
      </c>
      <c r="N2053" t="s">
        <v>11</v>
      </c>
      <c r="O2053" t="s">
        <v>11</v>
      </c>
      <c r="P2053" t="s">
        <v>42</v>
      </c>
      <c r="Q2053">
        <v>36</v>
      </c>
      <c r="U2053" s="1" t="s">
        <v>315</v>
      </c>
      <c r="V2053" t="str">
        <f t="shared" si="480"/>
        <v>Rodriguez</v>
      </c>
      <c r="W2053">
        <f t="shared" si="481"/>
        <v>31.824999999999999</v>
      </c>
      <c r="X2053">
        <f t="shared" si="482"/>
        <v>4.7</v>
      </c>
      <c r="Y2053" t="str">
        <f t="shared" si="483"/>
        <v>No</v>
      </c>
      <c r="Z2053" t="str">
        <f t="shared" si="484"/>
        <v>No</v>
      </c>
      <c r="AA2053" t="str">
        <f t="shared" si="485"/>
        <v>Yes</v>
      </c>
      <c r="AB2053">
        <f t="shared" si="486"/>
        <v>1</v>
      </c>
      <c r="AC2053" t="str">
        <f t="shared" si="487"/>
        <v>No</v>
      </c>
      <c r="AD2053" t="str">
        <f t="shared" si="488"/>
        <v>Obesity</v>
      </c>
      <c r="AE2053" t="str">
        <f t="shared" si="489"/>
        <v>Normal</v>
      </c>
      <c r="AF2053" t="str">
        <f t="shared" si="490"/>
        <v>2-Dec-1986</v>
      </c>
      <c r="AG2053" s="18">
        <f>VLOOKUP($U2053,$A2052:$Q$2344,13,FALSE)</f>
        <v>32288.49</v>
      </c>
      <c r="AH2053" t="str">
        <f t="shared" si="491"/>
        <v>tier - 2</v>
      </c>
      <c r="AI2053" t="str">
        <f t="shared" si="492"/>
        <v>tier - 2</v>
      </c>
      <c r="AJ2053" t="str">
        <f t="shared" si="493"/>
        <v>R1011</v>
      </c>
      <c r="AK2053">
        <f t="shared" si="494"/>
        <v>36</v>
      </c>
    </row>
    <row r="2054" spans="1:37" ht="15.6" x14ac:dyDescent="0.3">
      <c r="A2054" s="1" t="s">
        <v>314</v>
      </c>
      <c r="B2054" t="s">
        <v>6476</v>
      </c>
      <c r="C2054">
        <v>25.745000000000001</v>
      </c>
      <c r="D2054">
        <v>4.34</v>
      </c>
      <c r="E2054" t="s">
        <v>2380</v>
      </c>
      <c r="F2054" t="s">
        <v>2380</v>
      </c>
      <c r="G2054" t="s">
        <v>2381</v>
      </c>
      <c r="H2054">
        <v>1</v>
      </c>
      <c r="I2054" t="s">
        <v>2380</v>
      </c>
      <c r="J2054" t="s">
        <v>8345</v>
      </c>
      <c r="K2054" t="s">
        <v>8350</v>
      </c>
      <c r="L2054" t="s">
        <v>9490</v>
      </c>
      <c r="M2054" s="15">
        <v>32428.63</v>
      </c>
      <c r="N2054" t="s">
        <v>11</v>
      </c>
      <c r="O2054" t="s">
        <v>11</v>
      </c>
      <c r="P2054" t="s">
        <v>42</v>
      </c>
      <c r="Q2054">
        <v>50</v>
      </c>
      <c r="U2054" s="1" t="s">
        <v>314</v>
      </c>
      <c r="V2054" t="str">
        <f t="shared" si="480"/>
        <v>Szynkarczuk</v>
      </c>
      <c r="W2054">
        <f t="shared" si="481"/>
        <v>25.745000000000001</v>
      </c>
      <c r="X2054">
        <f t="shared" si="482"/>
        <v>4.34</v>
      </c>
      <c r="Y2054" t="str">
        <f t="shared" si="483"/>
        <v>No</v>
      </c>
      <c r="Z2054" t="str">
        <f t="shared" si="484"/>
        <v>No</v>
      </c>
      <c r="AA2054" t="str">
        <f t="shared" si="485"/>
        <v>Yes</v>
      </c>
      <c r="AB2054">
        <f t="shared" si="486"/>
        <v>1</v>
      </c>
      <c r="AC2054" t="str">
        <f t="shared" si="487"/>
        <v>No</v>
      </c>
      <c r="AD2054" t="str">
        <f t="shared" si="488"/>
        <v>Over weight</v>
      </c>
      <c r="AE2054" t="str">
        <f t="shared" si="489"/>
        <v>Normal</v>
      </c>
      <c r="AF2054" t="str">
        <f t="shared" si="490"/>
        <v>19-Oct-1972</v>
      </c>
      <c r="AG2054" s="18">
        <f>VLOOKUP($U2054,$A2053:$Q$2344,13,FALSE)</f>
        <v>32428.63</v>
      </c>
      <c r="AH2054" t="str">
        <f t="shared" si="491"/>
        <v>tier - 2</v>
      </c>
      <c r="AI2054" t="str">
        <f t="shared" si="492"/>
        <v>tier - 2</v>
      </c>
      <c r="AJ2054" t="str">
        <f t="shared" si="493"/>
        <v>R1011</v>
      </c>
      <c r="AK2054">
        <f t="shared" si="494"/>
        <v>50</v>
      </c>
    </row>
    <row r="2055" spans="1:37" ht="15.6" x14ac:dyDescent="0.3">
      <c r="A2055" s="1" t="s">
        <v>313</v>
      </c>
      <c r="B2055" t="s">
        <v>6477</v>
      </c>
      <c r="C2055">
        <v>24.605</v>
      </c>
      <c r="D2055">
        <v>5.62</v>
      </c>
      <c r="E2055" t="s">
        <v>2380</v>
      </c>
      <c r="F2055" t="s">
        <v>2380</v>
      </c>
      <c r="G2055" t="s">
        <v>2381</v>
      </c>
      <c r="H2055">
        <v>1</v>
      </c>
      <c r="I2055" t="s">
        <v>2380</v>
      </c>
      <c r="J2055" t="s">
        <v>8346</v>
      </c>
      <c r="K2055" t="s">
        <v>8350</v>
      </c>
      <c r="L2055" t="s">
        <v>10204</v>
      </c>
      <c r="M2055" s="15">
        <v>32430.22</v>
      </c>
      <c r="N2055" t="s">
        <v>11</v>
      </c>
      <c r="O2055" t="s">
        <v>12</v>
      </c>
      <c r="P2055" t="s">
        <v>42</v>
      </c>
      <c r="Q2055">
        <v>46</v>
      </c>
      <c r="U2055" s="1" t="s">
        <v>313</v>
      </c>
      <c r="V2055" t="str">
        <f t="shared" si="480"/>
        <v>Brill</v>
      </c>
      <c r="W2055">
        <f t="shared" si="481"/>
        <v>24.605</v>
      </c>
      <c r="X2055">
        <f t="shared" si="482"/>
        <v>5.62</v>
      </c>
      <c r="Y2055" t="str">
        <f t="shared" si="483"/>
        <v>No</v>
      </c>
      <c r="Z2055" t="str">
        <f t="shared" si="484"/>
        <v>No</v>
      </c>
      <c r="AA2055" t="str">
        <f t="shared" si="485"/>
        <v>Yes</v>
      </c>
      <c r="AB2055">
        <f t="shared" si="486"/>
        <v>1</v>
      </c>
      <c r="AC2055" t="str">
        <f t="shared" si="487"/>
        <v>No</v>
      </c>
      <c r="AD2055" t="str">
        <f t="shared" si="488"/>
        <v>Normal weight</v>
      </c>
      <c r="AE2055" t="str">
        <f t="shared" si="489"/>
        <v>Normal</v>
      </c>
      <c r="AF2055" t="str">
        <f t="shared" si="490"/>
        <v>9-Aug-1976</v>
      </c>
      <c r="AG2055" s="18">
        <f>VLOOKUP($U2055,$A2054:$Q$2344,13,FALSE)</f>
        <v>32430.22</v>
      </c>
      <c r="AH2055" t="str">
        <f t="shared" si="491"/>
        <v>tier - 2</v>
      </c>
      <c r="AI2055" t="str">
        <f t="shared" si="492"/>
        <v>tier - 3</v>
      </c>
      <c r="AJ2055" t="str">
        <f t="shared" si="493"/>
        <v>R1011</v>
      </c>
      <c r="AK2055">
        <f t="shared" si="494"/>
        <v>46</v>
      </c>
    </row>
    <row r="2056" spans="1:37" ht="15.6" x14ac:dyDescent="0.3">
      <c r="A2056" s="1" t="s">
        <v>312</v>
      </c>
      <c r="B2056" t="s">
        <v>5205</v>
      </c>
      <c r="C2056">
        <v>24.51</v>
      </c>
      <c r="D2056">
        <v>4.24</v>
      </c>
      <c r="E2056" t="s">
        <v>2380</v>
      </c>
      <c r="F2056" t="s">
        <v>2380</v>
      </c>
      <c r="G2056" t="s">
        <v>2381</v>
      </c>
      <c r="H2056">
        <v>1</v>
      </c>
      <c r="I2056" t="s">
        <v>2380</v>
      </c>
      <c r="J2056" t="s">
        <v>8346</v>
      </c>
      <c r="K2056" t="s">
        <v>8350</v>
      </c>
      <c r="L2056" t="s">
        <v>10205</v>
      </c>
      <c r="M2056" s="15">
        <v>32462.35</v>
      </c>
      <c r="N2056" t="s">
        <v>11</v>
      </c>
      <c r="O2056" t="s">
        <v>11</v>
      </c>
      <c r="P2056" t="s">
        <v>42</v>
      </c>
      <c r="Q2056">
        <v>41</v>
      </c>
      <c r="U2056" s="1" t="s">
        <v>312</v>
      </c>
      <c r="V2056" t="str">
        <f t="shared" si="480"/>
        <v>Adams</v>
      </c>
      <c r="W2056">
        <f t="shared" si="481"/>
        <v>24.51</v>
      </c>
      <c r="X2056">
        <f t="shared" si="482"/>
        <v>4.24</v>
      </c>
      <c r="Y2056" t="str">
        <f t="shared" si="483"/>
        <v>No</v>
      </c>
      <c r="Z2056" t="str">
        <f t="shared" si="484"/>
        <v>No</v>
      </c>
      <c r="AA2056" t="str">
        <f t="shared" si="485"/>
        <v>Yes</v>
      </c>
      <c r="AB2056">
        <f t="shared" si="486"/>
        <v>1</v>
      </c>
      <c r="AC2056" t="str">
        <f t="shared" si="487"/>
        <v>No</v>
      </c>
      <c r="AD2056" t="str">
        <f t="shared" si="488"/>
        <v>Normal weight</v>
      </c>
      <c r="AE2056" t="str">
        <f t="shared" si="489"/>
        <v>Normal</v>
      </c>
      <c r="AF2056" t="str">
        <f t="shared" si="490"/>
        <v>27-Sep-1981</v>
      </c>
      <c r="AG2056" s="18">
        <f>VLOOKUP($U2056,$A2055:$Q$2344,13,FALSE)</f>
        <v>32462.35</v>
      </c>
      <c r="AH2056" t="str">
        <f t="shared" si="491"/>
        <v>tier - 2</v>
      </c>
      <c r="AI2056" t="str">
        <f t="shared" si="492"/>
        <v>tier - 2</v>
      </c>
      <c r="AJ2056" t="str">
        <f t="shared" si="493"/>
        <v>R1011</v>
      </c>
      <c r="AK2056">
        <f t="shared" si="494"/>
        <v>41</v>
      </c>
    </row>
    <row r="2057" spans="1:37" ht="15.6" x14ac:dyDescent="0.3">
      <c r="A2057" s="1" t="s">
        <v>311</v>
      </c>
      <c r="B2057" t="s">
        <v>6478</v>
      </c>
      <c r="C2057">
        <v>31.065000000000001</v>
      </c>
      <c r="D2057">
        <v>4.57</v>
      </c>
      <c r="E2057" t="s">
        <v>2381</v>
      </c>
      <c r="F2057" t="s">
        <v>2380</v>
      </c>
      <c r="G2057" t="s">
        <v>2380</v>
      </c>
      <c r="H2057">
        <v>0</v>
      </c>
      <c r="I2057" t="s">
        <v>2380</v>
      </c>
      <c r="J2057" t="s">
        <v>8344</v>
      </c>
      <c r="K2057" t="s">
        <v>8350</v>
      </c>
      <c r="L2057" t="s">
        <v>10206</v>
      </c>
      <c r="M2057" s="15">
        <v>32485.46</v>
      </c>
      <c r="N2057" t="s">
        <v>11</v>
      </c>
      <c r="O2057" t="s">
        <v>16</v>
      </c>
      <c r="P2057" t="s">
        <v>42</v>
      </c>
      <c r="Q2057">
        <v>46</v>
      </c>
      <c r="U2057" s="1" t="s">
        <v>311</v>
      </c>
      <c r="V2057" t="str">
        <f t="shared" si="480"/>
        <v>Nunn</v>
      </c>
      <c r="W2057">
        <f t="shared" si="481"/>
        <v>31.065000000000001</v>
      </c>
      <c r="X2057">
        <f t="shared" si="482"/>
        <v>4.57</v>
      </c>
      <c r="Y2057" t="str">
        <f t="shared" si="483"/>
        <v>Yes</v>
      </c>
      <c r="Z2057" t="str">
        <f t="shared" si="484"/>
        <v>No</v>
      </c>
      <c r="AA2057" t="str">
        <f t="shared" si="485"/>
        <v>No</v>
      </c>
      <c r="AB2057">
        <f t="shared" si="486"/>
        <v>0</v>
      </c>
      <c r="AC2057" t="str">
        <f t="shared" si="487"/>
        <v>No</v>
      </c>
      <c r="AD2057" t="str">
        <f t="shared" si="488"/>
        <v>Obesity</v>
      </c>
      <c r="AE2057" t="str">
        <f t="shared" si="489"/>
        <v>Normal</v>
      </c>
      <c r="AF2057" t="str">
        <f t="shared" si="490"/>
        <v>19-Sep-1976</v>
      </c>
      <c r="AG2057" s="18">
        <f>VLOOKUP($U2057,$A2056:$Q$2344,13,FALSE)</f>
        <v>32485.46</v>
      </c>
      <c r="AH2057" t="str">
        <f t="shared" si="491"/>
        <v>tier - 2</v>
      </c>
      <c r="AI2057" t="str">
        <f t="shared" si="492"/>
        <v>tier - 1</v>
      </c>
      <c r="AJ2057" t="str">
        <f t="shared" si="493"/>
        <v>R1011</v>
      </c>
      <c r="AK2057">
        <f t="shared" si="494"/>
        <v>46</v>
      </c>
    </row>
    <row r="2058" spans="1:37" ht="15.6" x14ac:dyDescent="0.3">
      <c r="A2058" s="1" t="s">
        <v>310</v>
      </c>
      <c r="B2058" t="s">
        <v>6479</v>
      </c>
      <c r="C2058">
        <v>28.12</v>
      </c>
      <c r="D2058">
        <v>5.05</v>
      </c>
      <c r="E2058" t="s">
        <v>2380</v>
      </c>
      <c r="F2058" t="s">
        <v>2380</v>
      </c>
      <c r="G2058" t="s">
        <v>2380</v>
      </c>
      <c r="H2058">
        <v>0</v>
      </c>
      <c r="I2058" t="s">
        <v>2380</v>
      </c>
      <c r="J2058" t="s">
        <v>8345</v>
      </c>
      <c r="K2058" t="s">
        <v>8350</v>
      </c>
      <c r="L2058" t="s">
        <v>10207</v>
      </c>
      <c r="M2058" s="15">
        <v>32548.34</v>
      </c>
      <c r="N2058" t="s">
        <v>16</v>
      </c>
      <c r="O2058" t="s">
        <v>11</v>
      </c>
      <c r="P2058" t="s">
        <v>13</v>
      </c>
      <c r="Q2058">
        <v>19</v>
      </c>
      <c r="U2058" s="1" t="s">
        <v>310</v>
      </c>
      <c r="V2058" t="str">
        <f t="shared" si="480"/>
        <v>Blair</v>
      </c>
      <c r="W2058">
        <f t="shared" si="481"/>
        <v>28.12</v>
      </c>
      <c r="X2058">
        <f t="shared" si="482"/>
        <v>5.05</v>
      </c>
      <c r="Y2058" t="str">
        <f t="shared" si="483"/>
        <v>No</v>
      </c>
      <c r="Z2058" t="str">
        <f t="shared" si="484"/>
        <v>No</v>
      </c>
      <c r="AA2058" t="str">
        <f t="shared" si="485"/>
        <v>No</v>
      </c>
      <c r="AB2058">
        <f t="shared" si="486"/>
        <v>0</v>
      </c>
      <c r="AC2058" t="str">
        <f t="shared" si="487"/>
        <v>No</v>
      </c>
      <c r="AD2058" t="str">
        <f t="shared" si="488"/>
        <v>Over weight</v>
      </c>
      <c r="AE2058" t="str">
        <f t="shared" si="489"/>
        <v>Normal</v>
      </c>
      <c r="AF2058" t="str">
        <f t="shared" si="490"/>
        <v>8-Oct-2003</v>
      </c>
      <c r="AG2058" s="18">
        <f>VLOOKUP($U2058,$A2057:$Q$2344,13,FALSE)</f>
        <v>32548.34</v>
      </c>
      <c r="AH2058" t="str">
        <f t="shared" si="491"/>
        <v>tier - 1</v>
      </c>
      <c r="AI2058" t="str">
        <f t="shared" si="492"/>
        <v>tier - 2</v>
      </c>
      <c r="AJ2058" t="str">
        <f t="shared" si="493"/>
        <v>R1013</v>
      </c>
      <c r="AK2058">
        <f t="shared" si="494"/>
        <v>19</v>
      </c>
    </row>
    <row r="2059" spans="1:37" ht="15.6" x14ac:dyDescent="0.3">
      <c r="A2059" s="1" t="s">
        <v>309</v>
      </c>
      <c r="B2059" t="s">
        <v>6480</v>
      </c>
      <c r="C2059">
        <v>38.06</v>
      </c>
      <c r="D2059">
        <v>6.16</v>
      </c>
      <c r="E2059" t="s">
        <v>2380</v>
      </c>
      <c r="F2059" t="s">
        <v>2380</v>
      </c>
      <c r="G2059" t="s">
        <v>2380</v>
      </c>
      <c r="H2059">
        <v>0</v>
      </c>
      <c r="I2059" t="s">
        <v>2380</v>
      </c>
      <c r="J2059" t="s">
        <v>8344</v>
      </c>
      <c r="K2059" t="s">
        <v>8349</v>
      </c>
      <c r="L2059" t="s">
        <v>8838</v>
      </c>
      <c r="M2059" s="15">
        <v>32672.11</v>
      </c>
      <c r="N2059" t="s">
        <v>16</v>
      </c>
      <c r="O2059" t="s">
        <v>16</v>
      </c>
      <c r="P2059" t="s">
        <v>42</v>
      </c>
      <c r="Q2059">
        <v>32</v>
      </c>
      <c r="U2059" s="1" t="s">
        <v>309</v>
      </c>
      <c r="V2059" t="str">
        <f t="shared" si="480"/>
        <v>Sharkey</v>
      </c>
      <c r="W2059">
        <f t="shared" si="481"/>
        <v>38.06</v>
      </c>
      <c r="X2059">
        <f t="shared" si="482"/>
        <v>6.16</v>
      </c>
      <c r="Y2059" t="str">
        <f t="shared" si="483"/>
        <v>No</v>
      </c>
      <c r="Z2059" t="str">
        <f t="shared" si="484"/>
        <v>No</v>
      </c>
      <c r="AA2059" t="str">
        <f t="shared" si="485"/>
        <v>No</v>
      </c>
      <c r="AB2059">
        <f t="shared" si="486"/>
        <v>0</v>
      </c>
      <c r="AC2059" t="str">
        <f t="shared" si="487"/>
        <v>No</v>
      </c>
      <c r="AD2059" t="str">
        <f t="shared" si="488"/>
        <v>Obesity</v>
      </c>
      <c r="AE2059" t="str">
        <f t="shared" si="489"/>
        <v>Prediabetes</v>
      </c>
      <c r="AF2059" t="str">
        <f t="shared" si="490"/>
        <v>13-Jul-1990</v>
      </c>
      <c r="AG2059" s="18">
        <f>VLOOKUP($U2059,$A2058:$Q$2344,13,FALSE)</f>
        <v>32672.11</v>
      </c>
      <c r="AH2059" t="str">
        <f t="shared" si="491"/>
        <v>tier - 1</v>
      </c>
      <c r="AI2059" t="str">
        <f t="shared" si="492"/>
        <v>tier - 1</v>
      </c>
      <c r="AJ2059" t="str">
        <f t="shared" si="493"/>
        <v>R1011</v>
      </c>
      <c r="AK2059">
        <f t="shared" si="494"/>
        <v>32</v>
      </c>
    </row>
    <row r="2060" spans="1:37" ht="15.6" x14ac:dyDescent="0.3">
      <c r="A2060" s="1" t="s">
        <v>308</v>
      </c>
      <c r="B2060" t="s">
        <v>6481</v>
      </c>
      <c r="C2060">
        <v>24.96</v>
      </c>
      <c r="D2060">
        <v>4.57</v>
      </c>
      <c r="E2060" t="s">
        <v>2380</v>
      </c>
      <c r="F2060" t="s">
        <v>2380</v>
      </c>
      <c r="G2060" t="s">
        <v>2380</v>
      </c>
      <c r="H2060">
        <v>0</v>
      </c>
      <c r="I2060" t="s">
        <v>2380</v>
      </c>
      <c r="J2060" t="s">
        <v>8345</v>
      </c>
      <c r="K2060" t="s">
        <v>8350</v>
      </c>
      <c r="L2060" t="s">
        <v>10208</v>
      </c>
      <c r="M2060" s="15">
        <v>32686.080000000002</v>
      </c>
      <c r="N2060" t="s">
        <v>11</v>
      </c>
      <c r="O2060" t="s">
        <v>12</v>
      </c>
      <c r="P2060" t="s">
        <v>42</v>
      </c>
      <c r="Q2060">
        <v>54</v>
      </c>
      <c r="U2060" s="1" t="s">
        <v>308</v>
      </c>
      <c r="V2060" t="str">
        <f t="shared" si="480"/>
        <v>Scalard</v>
      </c>
      <c r="W2060">
        <f t="shared" si="481"/>
        <v>24.96</v>
      </c>
      <c r="X2060">
        <f t="shared" si="482"/>
        <v>4.57</v>
      </c>
      <c r="Y2060" t="str">
        <f t="shared" si="483"/>
        <v>No</v>
      </c>
      <c r="Z2060" t="str">
        <f t="shared" si="484"/>
        <v>No</v>
      </c>
      <c r="AA2060" t="str">
        <f t="shared" si="485"/>
        <v>No</v>
      </c>
      <c r="AB2060">
        <f t="shared" si="486"/>
        <v>0</v>
      </c>
      <c r="AC2060" t="str">
        <f t="shared" si="487"/>
        <v>No</v>
      </c>
      <c r="AD2060" t="str">
        <f t="shared" si="488"/>
        <v>Over weight</v>
      </c>
      <c r="AE2060" t="str">
        <f t="shared" si="489"/>
        <v>Normal</v>
      </c>
      <c r="AF2060" t="str">
        <f t="shared" si="490"/>
        <v>1-Nov-1968</v>
      </c>
      <c r="AG2060" s="18">
        <f>VLOOKUP($U2060,$A2059:$Q$2344,13,FALSE)</f>
        <v>32686.080000000002</v>
      </c>
      <c r="AH2060" t="str">
        <f t="shared" si="491"/>
        <v>tier - 2</v>
      </c>
      <c r="AI2060" t="str">
        <f t="shared" si="492"/>
        <v>tier - 3</v>
      </c>
      <c r="AJ2060" t="str">
        <f t="shared" si="493"/>
        <v>R1011</v>
      </c>
      <c r="AK2060">
        <f t="shared" si="494"/>
        <v>54</v>
      </c>
    </row>
    <row r="2061" spans="1:37" ht="15.6" x14ac:dyDescent="0.3">
      <c r="A2061" s="1" t="s">
        <v>307</v>
      </c>
      <c r="B2061" t="s">
        <v>6482</v>
      </c>
      <c r="C2061">
        <v>17.670000000000002</v>
      </c>
      <c r="D2061">
        <v>5.53</v>
      </c>
      <c r="E2061" t="s">
        <v>2381</v>
      </c>
      <c r="F2061" t="s">
        <v>2380</v>
      </c>
      <c r="G2061" t="s">
        <v>2380</v>
      </c>
      <c r="H2061">
        <v>0</v>
      </c>
      <c r="I2061" t="s">
        <v>2380</v>
      </c>
      <c r="J2061" t="s">
        <v>8347</v>
      </c>
      <c r="K2061" t="s">
        <v>8350</v>
      </c>
      <c r="L2061" t="s">
        <v>10209</v>
      </c>
      <c r="M2061" s="15">
        <v>32716.2</v>
      </c>
      <c r="N2061" t="s">
        <v>16</v>
      </c>
      <c r="O2061" t="s">
        <v>11</v>
      </c>
      <c r="P2061" t="s">
        <v>42</v>
      </c>
      <c r="Q2061">
        <v>32</v>
      </c>
      <c r="U2061" s="1" t="s">
        <v>307</v>
      </c>
      <c r="V2061" t="str">
        <f t="shared" si="480"/>
        <v>Burget</v>
      </c>
      <c r="W2061">
        <f t="shared" si="481"/>
        <v>17.670000000000002</v>
      </c>
      <c r="X2061">
        <f t="shared" si="482"/>
        <v>5.53</v>
      </c>
      <c r="Y2061" t="str">
        <f t="shared" si="483"/>
        <v>Yes</v>
      </c>
      <c r="Z2061" t="str">
        <f t="shared" si="484"/>
        <v>No</v>
      </c>
      <c r="AA2061" t="str">
        <f t="shared" si="485"/>
        <v>No</v>
      </c>
      <c r="AB2061">
        <f t="shared" si="486"/>
        <v>0</v>
      </c>
      <c r="AC2061" t="str">
        <f t="shared" si="487"/>
        <v>No</v>
      </c>
      <c r="AD2061" t="str">
        <f t="shared" si="488"/>
        <v>Underweight</v>
      </c>
      <c r="AE2061" t="str">
        <f t="shared" si="489"/>
        <v>Normal</v>
      </c>
      <c r="AF2061" t="str">
        <f t="shared" si="490"/>
        <v>30-Sep-1990</v>
      </c>
      <c r="AG2061" s="18">
        <f>VLOOKUP($U2061,$A2060:$Q$2344,13,FALSE)</f>
        <v>32716.2</v>
      </c>
      <c r="AH2061" t="str">
        <f t="shared" si="491"/>
        <v>tier - 1</v>
      </c>
      <c r="AI2061" t="str">
        <f t="shared" si="492"/>
        <v>tier - 2</v>
      </c>
      <c r="AJ2061" t="str">
        <f t="shared" si="493"/>
        <v>R1011</v>
      </c>
      <c r="AK2061">
        <f t="shared" si="494"/>
        <v>32</v>
      </c>
    </row>
    <row r="2062" spans="1:37" ht="15.6" x14ac:dyDescent="0.3">
      <c r="A2062" s="1" t="s">
        <v>306</v>
      </c>
      <c r="B2062" t="s">
        <v>6483</v>
      </c>
      <c r="C2062">
        <v>31.35</v>
      </c>
      <c r="D2062">
        <v>5.84</v>
      </c>
      <c r="E2062" t="s">
        <v>2380</v>
      </c>
      <c r="F2062" t="s">
        <v>2381</v>
      </c>
      <c r="G2062" t="s">
        <v>2380</v>
      </c>
      <c r="H2062">
        <v>1</v>
      </c>
      <c r="I2062" t="s">
        <v>2380</v>
      </c>
      <c r="J2062" t="s">
        <v>8344</v>
      </c>
      <c r="K2062" t="s">
        <v>8349</v>
      </c>
      <c r="L2062" t="s">
        <v>10210</v>
      </c>
      <c r="M2062" s="15">
        <v>32734.19</v>
      </c>
      <c r="N2062" t="s">
        <v>11</v>
      </c>
      <c r="O2062" t="s">
        <v>16</v>
      </c>
      <c r="P2062" t="s">
        <v>23</v>
      </c>
      <c r="Q2062">
        <v>32</v>
      </c>
      <c r="U2062" s="1" t="s">
        <v>306</v>
      </c>
      <c r="V2062" t="str">
        <f t="shared" si="480"/>
        <v>English</v>
      </c>
      <c r="W2062">
        <f t="shared" si="481"/>
        <v>31.35</v>
      </c>
      <c r="X2062">
        <f t="shared" si="482"/>
        <v>5.84</v>
      </c>
      <c r="Y2062" t="str">
        <f t="shared" si="483"/>
        <v>No</v>
      </c>
      <c r="Z2062" t="str">
        <f t="shared" si="484"/>
        <v>Yes</v>
      </c>
      <c r="AA2062" t="str">
        <f t="shared" si="485"/>
        <v>No</v>
      </c>
      <c r="AB2062">
        <f t="shared" si="486"/>
        <v>1</v>
      </c>
      <c r="AC2062" t="str">
        <f t="shared" si="487"/>
        <v>No</v>
      </c>
      <c r="AD2062" t="str">
        <f t="shared" si="488"/>
        <v>Obesity</v>
      </c>
      <c r="AE2062" t="str">
        <f t="shared" si="489"/>
        <v>Prediabetes</v>
      </c>
      <c r="AF2062" t="str">
        <f t="shared" si="490"/>
        <v>9-Jul-1990</v>
      </c>
      <c r="AG2062" s="18">
        <f>VLOOKUP($U2062,$A2061:$Q$2344,13,FALSE)</f>
        <v>32734.19</v>
      </c>
      <c r="AH2062" t="str">
        <f t="shared" si="491"/>
        <v>tier - 2</v>
      </c>
      <c r="AI2062" t="str">
        <f t="shared" si="492"/>
        <v>tier - 1</v>
      </c>
      <c r="AJ2062" t="str">
        <f t="shared" si="493"/>
        <v>R1012</v>
      </c>
      <c r="AK2062">
        <f t="shared" si="494"/>
        <v>32</v>
      </c>
    </row>
    <row r="2063" spans="1:37" ht="15.6" x14ac:dyDescent="0.3">
      <c r="A2063" s="1" t="s">
        <v>305</v>
      </c>
      <c r="B2063" t="s">
        <v>6484</v>
      </c>
      <c r="C2063">
        <v>28.31</v>
      </c>
      <c r="D2063">
        <v>6.41</v>
      </c>
      <c r="E2063" t="s">
        <v>2380</v>
      </c>
      <c r="F2063" t="s">
        <v>2381</v>
      </c>
      <c r="G2063" t="s">
        <v>2380</v>
      </c>
      <c r="H2063">
        <v>1</v>
      </c>
      <c r="I2063" t="s">
        <v>2380</v>
      </c>
      <c r="J2063" t="s">
        <v>8345</v>
      </c>
      <c r="K2063" t="s">
        <v>8348</v>
      </c>
      <c r="L2063" t="s">
        <v>9250</v>
      </c>
      <c r="M2063" s="15">
        <v>32760.48</v>
      </c>
      <c r="N2063" t="s">
        <v>16</v>
      </c>
      <c r="O2063" t="s">
        <v>16</v>
      </c>
      <c r="P2063" t="s">
        <v>42</v>
      </c>
      <c r="Q2063">
        <v>48</v>
      </c>
      <c r="U2063" s="1" t="s">
        <v>305</v>
      </c>
      <c r="V2063" t="str">
        <f t="shared" si="480"/>
        <v>Hampton</v>
      </c>
      <c r="W2063">
        <f t="shared" si="481"/>
        <v>28.31</v>
      </c>
      <c r="X2063">
        <f t="shared" si="482"/>
        <v>6.41</v>
      </c>
      <c r="Y2063" t="str">
        <f t="shared" si="483"/>
        <v>No</v>
      </c>
      <c r="Z2063" t="str">
        <f t="shared" si="484"/>
        <v>Yes</v>
      </c>
      <c r="AA2063" t="str">
        <f t="shared" si="485"/>
        <v>No</v>
      </c>
      <c r="AB2063">
        <f t="shared" si="486"/>
        <v>1</v>
      </c>
      <c r="AC2063" t="str">
        <f t="shared" si="487"/>
        <v>No</v>
      </c>
      <c r="AD2063" t="str">
        <f t="shared" si="488"/>
        <v>Over weight</v>
      </c>
      <c r="AE2063" t="str">
        <f t="shared" si="489"/>
        <v>Diabetes</v>
      </c>
      <c r="AF2063" t="str">
        <f t="shared" si="490"/>
        <v>6-Dec-1974</v>
      </c>
      <c r="AG2063" s="18">
        <f>VLOOKUP($U2063,$A2062:$Q$2344,13,FALSE)</f>
        <v>32760.48</v>
      </c>
      <c r="AH2063" t="str">
        <f t="shared" si="491"/>
        <v>tier - 1</v>
      </c>
      <c r="AI2063" t="str">
        <f t="shared" si="492"/>
        <v>tier - 1</v>
      </c>
      <c r="AJ2063" t="str">
        <f t="shared" si="493"/>
        <v>R1011</v>
      </c>
      <c r="AK2063">
        <f t="shared" si="494"/>
        <v>48</v>
      </c>
    </row>
    <row r="2064" spans="1:37" ht="15.6" x14ac:dyDescent="0.3">
      <c r="A2064" s="1" t="s">
        <v>304</v>
      </c>
      <c r="B2064" t="s">
        <v>5962</v>
      </c>
      <c r="C2064">
        <v>30.3</v>
      </c>
      <c r="D2064">
        <v>4.7300000000000004</v>
      </c>
      <c r="E2064" t="s">
        <v>2381</v>
      </c>
      <c r="F2064" t="s">
        <v>2380</v>
      </c>
      <c r="G2064" t="s">
        <v>2381</v>
      </c>
      <c r="H2064">
        <v>1</v>
      </c>
      <c r="I2064" t="s">
        <v>2380</v>
      </c>
      <c r="J2064" t="s">
        <v>8344</v>
      </c>
      <c r="K2064" t="s">
        <v>8350</v>
      </c>
      <c r="L2064" t="s">
        <v>9905</v>
      </c>
      <c r="M2064" s="15">
        <v>32765.33</v>
      </c>
      <c r="N2064" t="s">
        <v>11</v>
      </c>
      <c r="O2064" t="s">
        <v>11</v>
      </c>
      <c r="P2064" t="s">
        <v>23</v>
      </c>
      <c r="Q2064">
        <v>50</v>
      </c>
      <c r="U2064" s="1" t="s">
        <v>304</v>
      </c>
      <c r="V2064" t="str">
        <f t="shared" si="480"/>
        <v>Flynn</v>
      </c>
      <c r="W2064">
        <f t="shared" si="481"/>
        <v>30.3</v>
      </c>
      <c r="X2064">
        <f t="shared" si="482"/>
        <v>4.7300000000000004</v>
      </c>
      <c r="Y2064" t="str">
        <f t="shared" si="483"/>
        <v>Yes</v>
      </c>
      <c r="Z2064" t="str">
        <f t="shared" si="484"/>
        <v>No</v>
      </c>
      <c r="AA2064" t="str">
        <f t="shared" si="485"/>
        <v>Yes</v>
      </c>
      <c r="AB2064">
        <f t="shared" si="486"/>
        <v>1</v>
      </c>
      <c r="AC2064" t="str">
        <f t="shared" si="487"/>
        <v>No</v>
      </c>
      <c r="AD2064" t="str">
        <f t="shared" si="488"/>
        <v>Obesity</v>
      </c>
      <c r="AE2064" t="str">
        <f t="shared" si="489"/>
        <v>Normal</v>
      </c>
      <c r="AF2064" t="str">
        <f t="shared" si="490"/>
        <v>7-Nov-1972</v>
      </c>
      <c r="AG2064" s="18">
        <f>VLOOKUP($U2064,$A2063:$Q$2344,13,FALSE)</f>
        <v>32765.33</v>
      </c>
      <c r="AH2064" t="str">
        <f t="shared" si="491"/>
        <v>tier - 2</v>
      </c>
      <c r="AI2064" t="str">
        <f t="shared" si="492"/>
        <v>tier - 2</v>
      </c>
      <c r="AJ2064" t="str">
        <f t="shared" si="493"/>
        <v>R1012</v>
      </c>
      <c r="AK2064">
        <f t="shared" si="494"/>
        <v>50</v>
      </c>
    </row>
    <row r="2065" spans="1:37" ht="15.6" x14ac:dyDescent="0.3">
      <c r="A2065" s="1" t="s">
        <v>303</v>
      </c>
      <c r="B2065" t="s">
        <v>5239</v>
      </c>
      <c r="C2065">
        <v>26.4</v>
      </c>
      <c r="D2065">
        <v>6.22</v>
      </c>
      <c r="E2065" t="s">
        <v>2381</v>
      </c>
      <c r="F2065" t="s">
        <v>2380</v>
      </c>
      <c r="G2065" t="s">
        <v>2380</v>
      </c>
      <c r="H2065">
        <v>0</v>
      </c>
      <c r="I2065" t="s">
        <v>2380</v>
      </c>
      <c r="J2065" t="s">
        <v>8345</v>
      </c>
      <c r="K2065" t="s">
        <v>8349</v>
      </c>
      <c r="L2065" t="s">
        <v>10211</v>
      </c>
      <c r="M2065" s="15">
        <v>32787.46</v>
      </c>
      <c r="N2065" t="s">
        <v>16</v>
      </c>
      <c r="O2065" t="s">
        <v>12</v>
      </c>
      <c r="P2065" t="s">
        <v>23</v>
      </c>
      <c r="Q2065">
        <v>42</v>
      </c>
      <c r="U2065" s="1" t="s">
        <v>303</v>
      </c>
      <c r="V2065" t="str">
        <f t="shared" si="480"/>
        <v>Knast</v>
      </c>
      <c r="W2065">
        <f t="shared" si="481"/>
        <v>26.4</v>
      </c>
      <c r="X2065">
        <f t="shared" si="482"/>
        <v>6.22</v>
      </c>
      <c r="Y2065" t="str">
        <f t="shared" si="483"/>
        <v>Yes</v>
      </c>
      <c r="Z2065" t="str">
        <f t="shared" si="484"/>
        <v>No</v>
      </c>
      <c r="AA2065" t="str">
        <f t="shared" si="485"/>
        <v>No</v>
      </c>
      <c r="AB2065">
        <f t="shared" si="486"/>
        <v>0</v>
      </c>
      <c r="AC2065" t="str">
        <f t="shared" si="487"/>
        <v>No</v>
      </c>
      <c r="AD2065" t="str">
        <f t="shared" si="488"/>
        <v>Over weight</v>
      </c>
      <c r="AE2065" t="str">
        <f t="shared" si="489"/>
        <v>Prediabetes</v>
      </c>
      <c r="AF2065" t="str">
        <f t="shared" si="490"/>
        <v>12-Dec-1980</v>
      </c>
      <c r="AG2065" s="18">
        <f>VLOOKUP($U2065,$A2064:$Q$2344,13,FALSE)</f>
        <v>32787.46</v>
      </c>
      <c r="AH2065" t="str">
        <f t="shared" si="491"/>
        <v>tier - 1</v>
      </c>
      <c r="AI2065" t="str">
        <f t="shared" si="492"/>
        <v>tier - 3</v>
      </c>
      <c r="AJ2065" t="str">
        <f t="shared" si="493"/>
        <v>R1012</v>
      </c>
      <c r="AK2065">
        <f t="shared" si="494"/>
        <v>42</v>
      </c>
    </row>
    <row r="2066" spans="1:37" ht="15.6" x14ac:dyDescent="0.3">
      <c r="A2066" s="1" t="s">
        <v>302</v>
      </c>
      <c r="B2066" t="s">
        <v>6485</v>
      </c>
      <c r="C2066">
        <v>22.135000000000002</v>
      </c>
      <c r="D2066">
        <v>4.46</v>
      </c>
      <c r="E2066" t="s">
        <v>2381</v>
      </c>
      <c r="F2066" t="s">
        <v>2380</v>
      </c>
      <c r="G2066" t="s">
        <v>2380</v>
      </c>
      <c r="H2066">
        <v>0</v>
      </c>
      <c r="I2066" t="s">
        <v>2380</v>
      </c>
      <c r="J2066" t="s">
        <v>8346</v>
      </c>
      <c r="K2066" t="s">
        <v>8350</v>
      </c>
      <c r="L2066" t="s">
        <v>10109</v>
      </c>
      <c r="M2066" s="15">
        <v>32827.51</v>
      </c>
      <c r="N2066" t="s">
        <v>16</v>
      </c>
      <c r="O2066" t="s">
        <v>11</v>
      </c>
      <c r="P2066" t="s">
        <v>42</v>
      </c>
      <c r="Q2066">
        <v>27</v>
      </c>
      <c r="U2066" s="1" t="s">
        <v>302</v>
      </c>
      <c r="V2066" t="str">
        <f t="shared" si="480"/>
        <v>Lucas</v>
      </c>
      <c r="W2066">
        <f t="shared" si="481"/>
        <v>22.135000000000002</v>
      </c>
      <c r="X2066">
        <f t="shared" si="482"/>
        <v>4.46</v>
      </c>
      <c r="Y2066" t="str">
        <f t="shared" si="483"/>
        <v>Yes</v>
      </c>
      <c r="Z2066" t="str">
        <f t="shared" si="484"/>
        <v>No</v>
      </c>
      <c r="AA2066" t="str">
        <f t="shared" si="485"/>
        <v>No</v>
      </c>
      <c r="AB2066">
        <f t="shared" si="486"/>
        <v>0</v>
      </c>
      <c r="AC2066" t="str">
        <f t="shared" si="487"/>
        <v>No</v>
      </c>
      <c r="AD2066" t="str">
        <f t="shared" si="488"/>
        <v>Normal weight</v>
      </c>
      <c r="AE2066" t="str">
        <f t="shared" si="489"/>
        <v>Normal</v>
      </c>
      <c r="AF2066" t="str">
        <f t="shared" si="490"/>
        <v>4-Dec-1995</v>
      </c>
      <c r="AG2066" s="18">
        <f>VLOOKUP($U2066,$A2065:$Q$2344,13,FALSE)</f>
        <v>32827.51</v>
      </c>
      <c r="AH2066" t="str">
        <f t="shared" si="491"/>
        <v>tier - 1</v>
      </c>
      <c r="AI2066" t="str">
        <f t="shared" si="492"/>
        <v>tier - 2</v>
      </c>
      <c r="AJ2066" t="str">
        <f t="shared" si="493"/>
        <v>R1011</v>
      </c>
      <c r="AK2066">
        <f t="shared" si="494"/>
        <v>27</v>
      </c>
    </row>
    <row r="2067" spans="1:37" ht="15.6" x14ac:dyDescent="0.3">
      <c r="A2067" s="1" t="s">
        <v>301</v>
      </c>
      <c r="B2067" t="s">
        <v>4773</v>
      </c>
      <c r="C2067">
        <v>17.399999999999999</v>
      </c>
      <c r="D2067">
        <v>4.5</v>
      </c>
      <c r="E2067" t="s">
        <v>2381</v>
      </c>
      <c r="F2067" t="s">
        <v>2380</v>
      </c>
      <c r="G2067" t="s">
        <v>2380</v>
      </c>
      <c r="H2067">
        <v>0</v>
      </c>
      <c r="I2067" t="s">
        <v>2380</v>
      </c>
      <c r="J2067" t="s">
        <v>8347</v>
      </c>
      <c r="K2067" t="s">
        <v>8350</v>
      </c>
      <c r="L2067" t="s">
        <v>10212</v>
      </c>
      <c r="M2067" s="15">
        <v>32906.69</v>
      </c>
      <c r="N2067" t="s">
        <v>11</v>
      </c>
      <c r="O2067" t="s">
        <v>12</v>
      </c>
      <c r="P2067" t="s">
        <v>42</v>
      </c>
      <c r="Q2067">
        <v>41</v>
      </c>
      <c r="U2067" s="1" t="s">
        <v>301</v>
      </c>
      <c r="V2067" t="str">
        <f t="shared" si="480"/>
        <v>Thomas</v>
      </c>
      <c r="W2067">
        <f t="shared" si="481"/>
        <v>17.399999999999999</v>
      </c>
      <c r="X2067">
        <f t="shared" si="482"/>
        <v>4.5</v>
      </c>
      <c r="Y2067" t="str">
        <f t="shared" si="483"/>
        <v>Yes</v>
      </c>
      <c r="Z2067" t="str">
        <f t="shared" si="484"/>
        <v>No</v>
      </c>
      <c r="AA2067" t="str">
        <f t="shared" si="485"/>
        <v>No</v>
      </c>
      <c r="AB2067">
        <f t="shared" si="486"/>
        <v>0</v>
      </c>
      <c r="AC2067" t="str">
        <f t="shared" si="487"/>
        <v>No</v>
      </c>
      <c r="AD2067" t="str">
        <f t="shared" si="488"/>
        <v>Underweight</v>
      </c>
      <c r="AE2067" t="str">
        <f t="shared" si="489"/>
        <v>Normal</v>
      </c>
      <c r="AF2067" t="str">
        <f t="shared" si="490"/>
        <v>17-Nov-1981</v>
      </c>
      <c r="AG2067" s="18">
        <f>VLOOKUP($U2067,$A2066:$Q$2344,13,FALSE)</f>
        <v>32906.69</v>
      </c>
      <c r="AH2067" t="str">
        <f t="shared" si="491"/>
        <v>tier - 2</v>
      </c>
      <c r="AI2067" t="str">
        <f t="shared" si="492"/>
        <v>tier - 3</v>
      </c>
      <c r="AJ2067" t="str">
        <f t="shared" si="493"/>
        <v>R1011</v>
      </c>
      <c r="AK2067">
        <f t="shared" si="494"/>
        <v>41</v>
      </c>
    </row>
    <row r="2068" spans="1:37" ht="15.6" x14ac:dyDescent="0.3">
      <c r="A2068" s="1" t="s">
        <v>299</v>
      </c>
      <c r="B2068" t="s">
        <v>6486</v>
      </c>
      <c r="C2068">
        <v>28.06</v>
      </c>
      <c r="D2068">
        <v>8.93</v>
      </c>
      <c r="E2068" t="s">
        <v>2380</v>
      </c>
      <c r="F2068" t="s">
        <v>2380</v>
      </c>
      <c r="G2068" t="s">
        <v>2380</v>
      </c>
      <c r="H2068">
        <v>0</v>
      </c>
      <c r="I2068" t="s">
        <v>2380</v>
      </c>
      <c r="J2068" t="s">
        <v>8345</v>
      </c>
      <c r="K2068" t="s">
        <v>8348</v>
      </c>
      <c r="L2068" t="s">
        <v>10213</v>
      </c>
      <c r="M2068" s="15">
        <v>32947.629999999997</v>
      </c>
      <c r="N2068" t="s">
        <v>11</v>
      </c>
      <c r="O2068" t="s">
        <v>16</v>
      </c>
      <c r="P2068" t="s">
        <v>42</v>
      </c>
      <c r="Q2068">
        <v>51</v>
      </c>
      <c r="U2068" s="1" t="s">
        <v>299</v>
      </c>
      <c r="V2068" t="str">
        <f t="shared" si="480"/>
        <v>Cherewatti</v>
      </c>
      <c r="W2068">
        <f t="shared" si="481"/>
        <v>28.06</v>
      </c>
      <c r="X2068">
        <f t="shared" si="482"/>
        <v>8.93</v>
      </c>
      <c r="Y2068" t="str">
        <f t="shared" si="483"/>
        <v>No</v>
      </c>
      <c r="Z2068" t="str">
        <f t="shared" si="484"/>
        <v>No</v>
      </c>
      <c r="AA2068" t="str">
        <f t="shared" si="485"/>
        <v>No</v>
      </c>
      <c r="AB2068">
        <f t="shared" si="486"/>
        <v>0</v>
      </c>
      <c r="AC2068" t="str">
        <f t="shared" si="487"/>
        <v>No</v>
      </c>
      <c r="AD2068" t="str">
        <f t="shared" si="488"/>
        <v>Over weight</v>
      </c>
      <c r="AE2068" t="str">
        <f t="shared" si="489"/>
        <v>Diabetes</v>
      </c>
      <c r="AF2068" t="str">
        <f t="shared" si="490"/>
        <v>24-Aug-1971</v>
      </c>
      <c r="AG2068" s="18">
        <f>VLOOKUP($U2068,$A2067:$Q$2344,13,FALSE)</f>
        <v>32947.629999999997</v>
      </c>
      <c r="AH2068" t="str">
        <f t="shared" si="491"/>
        <v>tier - 2</v>
      </c>
      <c r="AI2068" t="str">
        <f t="shared" si="492"/>
        <v>tier - 1</v>
      </c>
      <c r="AJ2068" t="str">
        <f t="shared" si="493"/>
        <v>R1011</v>
      </c>
      <c r="AK2068">
        <f t="shared" si="494"/>
        <v>51</v>
      </c>
    </row>
    <row r="2069" spans="1:37" ht="15.6" x14ac:dyDescent="0.3">
      <c r="A2069" s="1" t="s">
        <v>298</v>
      </c>
      <c r="B2069" t="s">
        <v>6487</v>
      </c>
      <c r="C2069">
        <v>31.13</v>
      </c>
      <c r="D2069">
        <v>11.02</v>
      </c>
      <c r="E2069" t="s">
        <v>2380</v>
      </c>
      <c r="F2069" t="s">
        <v>2380</v>
      </c>
      <c r="G2069" t="s">
        <v>2380</v>
      </c>
      <c r="H2069">
        <v>0</v>
      </c>
      <c r="I2069" t="s">
        <v>2380</v>
      </c>
      <c r="J2069" t="s">
        <v>8344</v>
      </c>
      <c r="K2069" t="s">
        <v>8348</v>
      </c>
      <c r="L2069" t="s">
        <v>10214</v>
      </c>
      <c r="M2069" s="15">
        <v>33017.46</v>
      </c>
      <c r="N2069" t="s">
        <v>16</v>
      </c>
      <c r="O2069" t="s">
        <v>16</v>
      </c>
      <c r="P2069" t="s">
        <v>42</v>
      </c>
      <c r="Q2069">
        <v>27</v>
      </c>
      <c r="U2069" s="1" t="s">
        <v>298</v>
      </c>
      <c r="V2069" t="str">
        <f t="shared" si="480"/>
        <v>Olle</v>
      </c>
      <c r="W2069">
        <f t="shared" si="481"/>
        <v>31.13</v>
      </c>
      <c r="X2069">
        <f t="shared" si="482"/>
        <v>11.02</v>
      </c>
      <c r="Y2069" t="str">
        <f t="shared" si="483"/>
        <v>No</v>
      </c>
      <c r="Z2069" t="str">
        <f t="shared" si="484"/>
        <v>No</v>
      </c>
      <c r="AA2069" t="str">
        <f t="shared" si="485"/>
        <v>No</v>
      </c>
      <c r="AB2069">
        <f t="shared" si="486"/>
        <v>0</v>
      </c>
      <c r="AC2069" t="str">
        <f t="shared" si="487"/>
        <v>No</v>
      </c>
      <c r="AD2069" t="str">
        <f t="shared" si="488"/>
        <v>Obesity</v>
      </c>
      <c r="AE2069" t="str">
        <f t="shared" si="489"/>
        <v>Diabetes</v>
      </c>
      <c r="AF2069" t="str">
        <f t="shared" si="490"/>
        <v>8-Jul-1995</v>
      </c>
      <c r="AG2069" s="18">
        <f>VLOOKUP($U2069,$A2068:$Q$2344,13,FALSE)</f>
        <v>33017.46</v>
      </c>
      <c r="AH2069" t="str">
        <f t="shared" si="491"/>
        <v>tier - 1</v>
      </c>
      <c r="AI2069" t="str">
        <f t="shared" si="492"/>
        <v>tier - 1</v>
      </c>
      <c r="AJ2069" t="str">
        <f t="shared" si="493"/>
        <v>R1011</v>
      </c>
      <c r="AK2069">
        <f t="shared" si="494"/>
        <v>27</v>
      </c>
    </row>
    <row r="2070" spans="1:37" ht="15.6" x14ac:dyDescent="0.3">
      <c r="A2070" s="1" t="s">
        <v>297</v>
      </c>
      <c r="B2070" t="s">
        <v>6488</v>
      </c>
      <c r="C2070">
        <v>18.46</v>
      </c>
      <c r="D2070">
        <v>5.25</v>
      </c>
      <c r="E2070" t="s">
        <v>2380</v>
      </c>
      <c r="F2070" t="s">
        <v>2380</v>
      </c>
      <c r="G2070" t="s">
        <v>2380</v>
      </c>
      <c r="H2070">
        <v>0</v>
      </c>
      <c r="I2070" t="s">
        <v>2380</v>
      </c>
      <c r="J2070" t="s">
        <v>8347</v>
      </c>
      <c r="K2070" t="s">
        <v>8350</v>
      </c>
      <c r="L2070" t="s">
        <v>10215</v>
      </c>
      <c r="M2070" s="15">
        <v>33025.32</v>
      </c>
      <c r="N2070" t="s">
        <v>11</v>
      </c>
      <c r="O2070" t="s">
        <v>12</v>
      </c>
      <c r="P2070" t="s">
        <v>42</v>
      </c>
      <c r="Q2070">
        <v>55</v>
      </c>
      <c r="U2070" s="1" t="s">
        <v>297</v>
      </c>
      <c r="V2070" t="str">
        <f t="shared" si="480"/>
        <v>Hamsi</v>
      </c>
      <c r="W2070">
        <f t="shared" si="481"/>
        <v>18.46</v>
      </c>
      <c r="X2070">
        <f t="shared" si="482"/>
        <v>5.25</v>
      </c>
      <c r="Y2070" t="str">
        <f t="shared" si="483"/>
        <v>No</v>
      </c>
      <c r="Z2070" t="str">
        <f t="shared" si="484"/>
        <v>No</v>
      </c>
      <c r="AA2070" t="str">
        <f t="shared" si="485"/>
        <v>No</v>
      </c>
      <c r="AB2070">
        <f t="shared" si="486"/>
        <v>0</v>
      </c>
      <c r="AC2070" t="str">
        <f t="shared" si="487"/>
        <v>No</v>
      </c>
      <c r="AD2070" t="str">
        <f t="shared" si="488"/>
        <v>Underweight</v>
      </c>
      <c r="AE2070" t="str">
        <f t="shared" si="489"/>
        <v>Normal</v>
      </c>
      <c r="AF2070" t="str">
        <f t="shared" si="490"/>
        <v>10-Jul-1967</v>
      </c>
      <c r="AG2070" s="18">
        <f>VLOOKUP($U2070,$A2069:$Q$2344,13,FALSE)</f>
        <v>33025.32</v>
      </c>
      <c r="AH2070" t="str">
        <f t="shared" si="491"/>
        <v>tier - 2</v>
      </c>
      <c r="AI2070" t="str">
        <f t="shared" si="492"/>
        <v>tier - 3</v>
      </c>
      <c r="AJ2070" t="str">
        <f t="shared" si="493"/>
        <v>R1011</v>
      </c>
      <c r="AK2070">
        <f t="shared" si="494"/>
        <v>55</v>
      </c>
    </row>
    <row r="2071" spans="1:37" ht="15.6" x14ac:dyDescent="0.3">
      <c r="A2071" s="1" t="s">
        <v>296</v>
      </c>
      <c r="B2071" t="s">
        <v>6489</v>
      </c>
      <c r="C2071">
        <v>17.3</v>
      </c>
      <c r="D2071">
        <v>4.75</v>
      </c>
      <c r="E2071" t="s">
        <v>2380</v>
      </c>
      <c r="F2071" t="s">
        <v>2380</v>
      </c>
      <c r="G2071" t="s">
        <v>2380</v>
      </c>
      <c r="H2071">
        <v>0</v>
      </c>
      <c r="I2071" t="s">
        <v>2380</v>
      </c>
      <c r="J2071" t="s">
        <v>8347</v>
      </c>
      <c r="K2071" t="s">
        <v>8350</v>
      </c>
      <c r="L2071" t="s">
        <v>10216</v>
      </c>
      <c r="M2071" s="15">
        <v>33057.230000000003</v>
      </c>
      <c r="N2071" t="s">
        <v>16</v>
      </c>
      <c r="O2071" t="s">
        <v>11</v>
      </c>
      <c r="P2071" t="s">
        <v>42</v>
      </c>
      <c r="Q2071">
        <v>28</v>
      </c>
      <c r="U2071" s="1" t="s">
        <v>296</v>
      </c>
      <c r="V2071" t="str">
        <f t="shared" si="480"/>
        <v>Finnegan</v>
      </c>
      <c r="W2071">
        <f t="shared" si="481"/>
        <v>17.3</v>
      </c>
      <c r="X2071">
        <f t="shared" si="482"/>
        <v>4.75</v>
      </c>
      <c r="Y2071" t="str">
        <f t="shared" si="483"/>
        <v>No</v>
      </c>
      <c r="Z2071" t="str">
        <f t="shared" si="484"/>
        <v>No</v>
      </c>
      <c r="AA2071" t="str">
        <f t="shared" si="485"/>
        <v>No</v>
      </c>
      <c r="AB2071">
        <f t="shared" si="486"/>
        <v>0</v>
      </c>
      <c r="AC2071" t="str">
        <f t="shared" si="487"/>
        <v>No</v>
      </c>
      <c r="AD2071" t="str">
        <f t="shared" si="488"/>
        <v>Underweight</v>
      </c>
      <c r="AE2071" t="str">
        <f t="shared" si="489"/>
        <v>Normal</v>
      </c>
      <c r="AF2071" t="str">
        <f t="shared" si="490"/>
        <v>28-Jul-1994</v>
      </c>
      <c r="AG2071" s="18">
        <f>VLOOKUP($U2071,$A2070:$Q$2344,13,FALSE)</f>
        <v>33057.230000000003</v>
      </c>
      <c r="AH2071" t="str">
        <f t="shared" si="491"/>
        <v>tier - 1</v>
      </c>
      <c r="AI2071" t="str">
        <f t="shared" si="492"/>
        <v>tier - 2</v>
      </c>
      <c r="AJ2071" t="str">
        <f t="shared" si="493"/>
        <v>R1011</v>
      </c>
      <c r="AK2071">
        <f t="shared" si="494"/>
        <v>28</v>
      </c>
    </row>
    <row r="2072" spans="1:37" ht="15.6" x14ac:dyDescent="0.3">
      <c r="A2072" s="1" t="s">
        <v>295</v>
      </c>
      <c r="B2072" t="s">
        <v>4935</v>
      </c>
      <c r="C2072">
        <v>35.625</v>
      </c>
      <c r="D2072">
        <v>4.68</v>
      </c>
      <c r="E2072" t="s">
        <v>2381</v>
      </c>
      <c r="F2072" t="s">
        <v>2380</v>
      </c>
      <c r="G2072" t="s">
        <v>2381</v>
      </c>
      <c r="H2072">
        <v>1</v>
      </c>
      <c r="I2072" t="s">
        <v>2380</v>
      </c>
      <c r="J2072" t="s">
        <v>8344</v>
      </c>
      <c r="K2072" t="s">
        <v>8350</v>
      </c>
      <c r="L2072" t="s">
        <v>10217</v>
      </c>
      <c r="M2072" s="15">
        <v>33074.94</v>
      </c>
      <c r="N2072" t="s">
        <v>16</v>
      </c>
      <c r="O2072" t="s">
        <v>11</v>
      </c>
      <c r="P2072" t="s">
        <v>42</v>
      </c>
      <c r="Q2072">
        <v>60</v>
      </c>
      <c r="U2072" s="1" t="s">
        <v>295</v>
      </c>
      <c r="V2072" t="str">
        <f t="shared" si="480"/>
        <v>Walsh</v>
      </c>
      <c r="W2072">
        <f t="shared" si="481"/>
        <v>35.625</v>
      </c>
      <c r="X2072">
        <f t="shared" si="482"/>
        <v>4.68</v>
      </c>
      <c r="Y2072" t="str">
        <f t="shared" si="483"/>
        <v>Yes</v>
      </c>
      <c r="Z2072" t="str">
        <f t="shared" si="484"/>
        <v>No</v>
      </c>
      <c r="AA2072" t="str">
        <f t="shared" si="485"/>
        <v>Yes</v>
      </c>
      <c r="AB2072">
        <f t="shared" si="486"/>
        <v>1</v>
      </c>
      <c r="AC2072" t="str">
        <f t="shared" si="487"/>
        <v>No</v>
      </c>
      <c r="AD2072" t="str">
        <f t="shared" si="488"/>
        <v>Obesity</v>
      </c>
      <c r="AE2072" t="str">
        <f t="shared" si="489"/>
        <v>Normal</v>
      </c>
      <c r="AF2072" t="str">
        <f t="shared" si="490"/>
        <v>1-Jul-1962</v>
      </c>
      <c r="AG2072" s="18">
        <f>VLOOKUP($U2072,$A2071:$Q$2344,13,FALSE)</f>
        <v>33074.94</v>
      </c>
      <c r="AH2072" t="str">
        <f t="shared" si="491"/>
        <v>tier - 1</v>
      </c>
      <c r="AI2072" t="str">
        <f t="shared" si="492"/>
        <v>tier - 2</v>
      </c>
      <c r="AJ2072" t="str">
        <f t="shared" si="493"/>
        <v>R1011</v>
      </c>
      <c r="AK2072">
        <f t="shared" si="494"/>
        <v>60</v>
      </c>
    </row>
    <row r="2073" spans="1:37" ht="15.6" x14ac:dyDescent="0.3">
      <c r="A2073" s="1" t="s">
        <v>294</v>
      </c>
      <c r="B2073" t="s">
        <v>6490</v>
      </c>
      <c r="C2073">
        <v>20.234999999999999</v>
      </c>
      <c r="D2073">
        <v>6.17</v>
      </c>
      <c r="E2073" t="s">
        <v>2381</v>
      </c>
      <c r="F2073" t="s">
        <v>2381</v>
      </c>
      <c r="G2073" t="s">
        <v>2380</v>
      </c>
      <c r="H2073">
        <v>2</v>
      </c>
      <c r="I2073" t="s">
        <v>2380</v>
      </c>
      <c r="J2073" t="s">
        <v>8346</v>
      </c>
      <c r="K2073" t="s">
        <v>8349</v>
      </c>
      <c r="L2073" t="s">
        <v>10218</v>
      </c>
      <c r="M2073" s="15">
        <v>33090.660000000003</v>
      </c>
      <c r="N2073" t="s">
        <v>11</v>
      </c>
      <c r="O2073" t="s">
        <v>11</v>
      </c>
      <c r="P2073" t="s">
        <v>42</v>
      </c>
      <c r="Q2073">
        <v>53</v>
      </c>
      <c r="U2073" s="1" t="s">
        <v>294</v>
      </c>
      <c r="V2073" t="str">
        <f t="shared" si="480"/>
        <v>Villa</v>
      </c>
      <c r="W2073">
        <f t="shared" si="481"/>
        <v>20.234999999999999</v>
      </c>
      <c r="X2073">
        <f t="shared" si="482"/>
        <v>6.17</v>
      </c>
      <c r="Y2073" t="str">
        <f t="shared" si="483"/>
        <v>Yes</v>
      </c>
      <c r="Z2073" t="str">
        <f t="shared" si="484"/>
        <v>Yes</v>
      </c>
      <c r="AA2073" t="str">
        <f t="shared" si="485"/>
        <v>No</v>
      </c>
      <c r="AB2073">
        <f t="shared" si="486"/>
        <v>2</v>
      </c>
      <c r="AC2073" t="str">
        <f t="shared" si="487"/>
        <v>No</v>
      </c>
      <c r="AD2073" t="str">
        <f t="shared" si="488"/>
        <v>Normal weight</v>
      </c>
      <c r="AE2073" t="str">
        <f t="shared" si="489"/>
        <v>Prediabetes</v>
      </c>
      <c r="AF2073" t="str">
        <f t="shared" si="490"/>
        <v>30-Oct-1969</v>
      </c>
      <c r="AG2073" s="18">
        <f>VLOOKUP($U2073,$A2072:$Q$2344,13,FALSE)</f>
        <v>33090.660000000003</v>
      </c>
      <c r="AH2073" t="str">
        <f t="shared" si="491"/>
        <v>tier - 2</v>
      </c>
      <c r="AI2073" t="str">
        <f t="shared" si="492"/>
        <v>tier - 2</v>
      </c>
      <c r="AJ2073" t="str">
        <f t="shared" si="493"/>
        <v>R1011</v>
      </c>
      <c r="AK2073">
        <f t="shared" si="494"/>
        <v>53</v>
      </c>
    </row>
    <row r="2074" spans="1:37" ht="15.6" x14ac:dyDescent="0.3">
      <c r="A2074" s="1" t="s">
        <v>293</v>
      </c>
      <c r="B2074" t="s">
        <v>6491</v>
      </c>
      <c r="C2074">
        <v>27.55</v>
      </c>
      <c r="D2074">
        <v>4.5599999999999996</v>
      </c>
      <c r="E2074" t="s">
        <v>2381</v>
      </c>
      <c r="F2074" t="s">
        <v>2380</v>
      </c>
      <c r="G2074" t="s">
        <v>2381</v>
      </c>
      <c r="H2074">
        <v>1</v>
      </c>
      <c r="I2074" t="s">
        <v>2380</v>
      </c>
      <c r="J2074" t="s">
        <v>8345</v>
      </c>
      <c r="K2074" t="s">
        <v>8350</v>
      </c>
      <c r="L2074" t="s">
        <v>10219</v>
      </c>
      <c r="M2074" s="15">
        <v>33121</v>
      </c>
      <c r="N2074" t="s">
        <v>11</v>
      </c>
      <c r="O2074" t="s">
        <v>16</v>
      </c>
      <c r="P2074" t="s">
        <v>42</v>
      </c>
      <c r="Q2074">
        <v>37</v>
      </c>
      <c r="U2074" s="1" t="s">
        <v>293</v>
      </c>
      <c r="V2074" t="str">
        <f t="shared" si="480"/>
        <v>Cable</v>
      </c>
      <c r="W2074">
        <f t="shared" si="481"/>
        <v>27.55</v>
      </c>
      <c r="X2074">
        <f t="shared" si="482"/>
        <v>4.5599999999999996</v>
      </c>
      <c r="Y2074" t="str">
        <f t="shared" si="483"/>
        <v>Yes</v>
      </c>
      <c r="Z2074" t="str">
        <f t="shared" si="484"/>
        <v>No</v>
      </c>
      <c r="AA2074" t="str">
        <f t="shared" si="485"/>
        <v>Yes</v>
      </c>
      <c r="AB2074">
        <f t="shared" si="486"/>
        <v>1</v>
      </c>
      <c r="AC2074" t="str">
        <f t="shared" si="487"/>
        <v>No</v>
      </c>
      <c r="AD2074" t="str">
        <f t="shared" si="488"/>
        <v>Over weight</v>
      </c>
      <c r="AE2074" t="str">
        <f t="shared" si="489"/>
        <v>Normal</v>
      </c>
      <c r="AF2074" t="str">
        <f t="shared" si="490"/>
        <v>15-Jul-1985</v>
      </c>
      <c r="AG2074" s="18">
        <f>VLOOKUP($U2074,$A2073:$Q$2344,13,FALSE)</f>
        <v>33121</v>
      </c>
      <c r="AH2074" t="str">
        <f t="shared" si="491"/>
        <v>tier - 2</v>
      </c>
      <c r="AI2074" t="str">
        <f t="shared" si="492"/>
        <v>tier - 1</v>
      </c>
      <c r="AJ2074" t="str">
        <f t="shared" si="493"/>
        <v>R1011</v>
      </c>
      <c r="AK2074">
        <f t="shared" si="494"/>
        <v>37</v>
      </c>
    </row>
    <row r="2075" spans="1:37" ht="15.6" x14ac:dyDescent="0.3">
      <c r="A2075" s="1" t="s">
        <v>292</v>
      </c>
      <c r="B2075" t="s">
        <v>6492</v>
      </c>
      <c r="C2075">
        <v>17.97</v>
      </c>
      <c r="D2075">
        <v>6.3</v>
      </c>
      <c r="E2075" t="s">
        <v>2380</v>
      </c>
      <c r="F2075" t="s">
        <v>2380</v>
      </c>
      <c r="G2075" t="s">
        <v>2380</v>
      </c>
      <c r="H2075">
        <v>0</v>
      </c>
      <c r="I2075" t="s">
        <v>2380</v>
      </c>
      <c r="J2075" t="s">
        <v>8347</v>
      </c>
      <c r="K2075" t="s">
        <v>8349</v>
      </c>
      <c r="L2075" t="s">
        <v>10220</v>
      </c>
      <c r="M2075" s="15">
        <v>33292.83</v>
      </c>
      <c r="N2075" t="s">
        <v>11</v>
      </c>
      <c r="O2075" t="s">
        <v>16</v>
      </c>
      <c r="P2075" t="s">
        <v>42</v>
      </c>
      <c r="Q2075">
        <v>32</v>
      </c>
      <c r="U2075" s="1" t="s">
        <v>292</v>
      </c>
      <c r="V2075" t="str">
        <f t="shared" si="480"/>
        <v>Eiring</v>
      </c>
      <c r="W2075">
        <f t="shared" si="481"/>
        <v>17.97</v>
      </c>
      <c r="X2075">
        <f t="shared" si="482"/>
        <v>6.3</v>
      </c>
      <c r="Y2075" t="str">
        <f t="shared" si="483"/>
        <v>No</v>
      </c>
      <c r="Z2075" t="str">
        <f t="shared" si="484"/>
        <v>No</v>
      </c>
      <c r="AA2075" t="str">
        <f t="shared" si="485"/>
        <v>No</v>
      </c>
      <c r="AB2075">
        <f t="shared" si="486"/>
        <v>0</v>
      </c>
      <c r="AC2075" t="str">
        <f t="shared" si="487"/>
        <v>No</v>
      </c>
      <c r="AD2075" t="str">
        <f t="shared" si="488"/>
        <v>Underweight</v>
      </c>
      <c r="AE2075" t="str">
        <f t="shared" si="489"/>
        <v>Prediabetes</v>
      </c>
      <c r="AF2075" t="str">
        <f t="shared" si="490"/>
        <v>12-Oct-1990</v>
      </c>
      <c r="AG2075" s="18">
        <f>VLOOKUP($U2075,$A2074:$Q$2344,13,FALSE)</f>
        <v>33292.83</v>
      </c>
      <c r="AH2075" t="str">
        <f t="shared" si="491"/>
        <v>tier - 2</v>
      </c>
      <c r="AI2075" t="str">
        <f t="shared" si="492"/>
        <v>tier - 1</v>
      </c>
      <c r="AJ2075" t="str">
        <f t="shared" si="493"/>
        <v>R1011</v>
      </c>
      <c r="AK2075">
        <f t="shared" si="494"/>
        <v>32</v>
      </c>
    </row>
    <row r="2076" spans="1:37" ht="15.6" x14ac:dyDescent="0.3">
      <c r="A2076" s="1" t="s">
        <v>291</v>
      </c>
      <c r="B2076" t="s">
        <v>6389</v>
      </c>
      <c r="C2076">
        <v>29.98</v>
      </c>
      <c r="D2076">
        <v>6.03</v>
      </c>
      <c r="E2076" t="s">
        <v>2380</v>
      </c>
      <c r="F2076" t="s">
        <v>2381</v>
      </c>
      <c r="G2076" t="s">
        <v>2380</v>
      </c>
      <c r="H2076">
        <v>1</v>
      </c>
      <c r="I2076" t="s">
        <v>2380</v>
      </c>
      <c r="J2076" t="s">
        <v>8344</v>
      </c>
      <c r="K2076" t="s">
        <v>8349</v>
      </c>
      <c r="L2076" t="s">
        <v>10221</v>
      </c>
      <c r="M2076" s="15">
        <v>33307.550000000003</v>
      </c>
      <c r="N2076" t="s">
        <v>11</v>
      </c>
      <c r="O2076" t="s">
        <v>12</v>
      </c>
      <c r="P2076" t="s">
        <v>23</v>
      </c>
      <c r="Q2076">
        <v>19</v>
      </c>
      <c r="U2076" s="1" t="s">
        <v>291</v>
      </c>
      <c r="V2076" t="str">
        <f t="shared" si="480"/>
        <v>Connor</v>
      </c>
      <c r="W2076">
        <f t="shared" si="481"/>
        <v>29.98</v>
      </c>
      <c r="X2076">
        <f t="shared" si="482"/>
        <v>6.03</v>
      </c>
      <c r="Y2076" t="str">
        <f t="shared" si="483"/>
        <v>No</v>
      </c>
      <c r="Z2076" t="str">
        <f t="shared" si="484"/>
        <v>Yes</v>
      </c>
      <c r="AA2076" t="str">
        <f t="shared" si="485"/>
        <v>No</v>
      </c>
      <c r="AB2076">
        <f t="shared" si="486"/>
        <v>1</v>
      </c>
      <c r="AC2076" t="str">
        <f t="shared" si="487"/>
        <v>No</v>
      </c>
      <c r="AD2076" t="str">
        <f t="shared" si="488"/>
        <v>Obesity</v>
      </c>
      <c r="AE2076" t="str">
        <f t="shared" si="489"/>
        <v>Prediabetes</v>
      </c>
      <c r="AF2076" t="str">
        <f t="shared" si="490"/>
        <v>28-Nov-2003</v>
      </c>
      <c r="AG2076" s="18">
        <f>VLOOKUP($U2076,$A2075:$Q$2344,13,FALSE)</f>
        <v>33307.550000000003</v>
      </c>
      <c r="AH2076" t="str">
        <f t="shared" si="491"/>
        <v>tier - 2</v>
      </c>
      <c r="AI2076" t="str">
        <f t="shared" si="492"/>
        <v>tier - 3</v>
      </c>
      <c r="AJ2076" t="str">
        <f t="shared" si="493"/>
        <v>R1012</v>
      </c>
      <c r="AK2076">
        <f t="shared" si="494"/>
        <v>19</v>
      </c>
    </row>
    <row r="2077" spans="1:37" ht="15.6" x14ac:dyDescent="0.3">
      <c r="A2077" s="1" t="s">
        <v>290</v>
      </c>
      <c r="B2077" t="s">
        <v>6493</v>
      </c>
      <c r="C2077">
        <v>33.659999999999997</v>
      </c>
      <c r="D2077">
        <v>4.2</v>
      </c>
      <c r="E2077" t="s">
        <v>2381</v>
      </c>
      <c r="F2077" t="s">
        <v>2380</v>
      </c>
      <c r="G2077" t="s">
        <v>2380</v>
      </c>
      <c r="H2077">
        <v>1</v>
      </c>
      <c r="I2077" t="s">
        <v>2380</v>
      </c>
      <c r="J2077" t="s">
        <v>8344</v>
      </c>
      <c r="K2077" t="s">
        <v>8350</v>
      </c>
      <c r="L2077" t="s">
        <v>9739</v>
      </c>
      <c r="M2077" s="15">
        <v>33344.449999999997</v>
      </c>
      <c r="N2077" t="s">
        <v>11</v>
      </c>
      <c r="O2077" t="s">
        <v>12</v>
      </c>
      <c r="P2077" t="s">
        <v>42</v>
      </c>
      <c r="Q2077">
        <v>50</v>
      </c>
      <c r="U2077" s="1" t="s">
        <v>290</v>
      </c>
      <c r="V2077" t="str">
        <f t="shared" si="480"/>
        <v>Friedman</v>
      </c>
      <c r="W2077">
        <f t="shared" si="481"/>
        <v>33.659999999999997</v>
      </c>
      <c r="X2077">
        <f t="shared" si="482"/>
        <v>4.2</v>
      </c>
      <c r="Y2077" t="str">
        <f t="shared" si="483"/>
        <v>Yes</v>
      </c>
      <c r="Z2077" t="str">
        <f t="shared" si="484"/>
        <v>No</v>
      </c>
      <c r="AA2077" t="str">
        <f t="shared" si="485"/>
        <v>No</v>
      </c>
      <c r="AB2077">
        <f t="shared" si="486"/>
        <v>1</v>
      </c>
      <c r="AC2077" t="str">
        <f t="shared" si="487"/>
        <v>No</v>
      </c>
      <c r="AD2077" t="str">
        <f t="shared" si="488"/>
        <v>Obesity</v>
      </c>
      <c r="AE2077" t="str">
        <f t="shared" si="489"/>
        <v>Normal</v>
      </c>
      <c r="AF2077" t="str">
        <f t="shared" si="490"/>
        <v>5-Sep-1972</v>
      </c>
      <c r="AG2077" s="18">
        <f>VLOOKUP($U2077,$A2076:$Q$2344,13,FALSE)</f>
        <v>33344.449999999997</v>
      </c>
      <c r="AH2077" t="str">
        <f t="shared" si="491"/>
        <v>tier - 2</v>
      </c>
      <c r="AI2077" t="str">
        <f t="shared" si="492"/>
        <v>tier - 3</v>
      </c>
      <c r="AJ2077" t="str">
        <f t="shared" si="493"/>
        <v>R1011</v>
      </c>
      <c r="AK2077">
        <f t="shared" si="494"/>
        <v>50</v>
      </c>
    </row>
    <row r="2078" spans="1:37" ht="15.6" x14ac:dyDescent="0.3">
      <c r="A2078" s="1" t="s">
        <v>289</v>
      </c>
      <c r="B2078" t="s">
        <v>6494</v>
      </c>
      <c r="C2078">
        <v>32.67</v>
      </c>
      <c r="D2078">
        <v>5.61</v>
      </c>
      <c r="E2078" t="s">
        <v>2381</v>
      </c>
      <c r="F2078" t="s">
        <v>2380</v>
      </c>
      <c r="G2078" t="s">
        <v>2380</v>
      </c>
      <c r="H2078">
        <v>1</v>
      </c>
      <c r="I2078" t="s">
        <v>2380</v>
      </c>
      <c r="J2078" t="s">
        <v>8344</v>
      </c>
      <c r="K2078" t="s">
        <v>8350</v>
      </c>
      <c r="L2078" t="s">
        <v>10222</v>
      </c>
      <c r="M2078" s="15">
        <v>33450.99</v>
      </c>
      <c r="N2078" t="s">
        <v>11</v>
      </c>
      <c r="O2078" t="s">
        <v>11</v>
      </c>
      <c r="P2078" t="s">
        <v>42</v>
      </c>
      <c r="Q2078">
        <v>37</v>
      </c>
      <c r="U2078" s="1" t="s">
        <v>289</v>
      </c>
      <c r="V2078" t="str">
        <f t="shared" si="480"/>
        <v>Croker</v>
      </c>
      <c r="W2078">
        <f t="shared" si="481"/>
        <v>32.67</v>
      </c>
      <c r="X2078">
        <f t="shared" si="482"/>
        <v>5.61</v>
      </c>
      <c r="Y2078" t="str">
        <f t="shared" si="483"/>
        <v>Yes</v>
      </c>
      <c r="Z2078" t="str">
        <f t="shared" si="484"/>
        <v>No</v>
      </c>
      <c r="AA2078" t="str">
        <f t="shared" si="485"/>
        <v>No</v>
      </c>
      <c r="AB2078">
        <f t="shared" si="486"/>
        <v>1</v>
      </c>
      <c r="AC2078" t="str">
        <f t="shared" si="487"/>
        <v>No</v>
      </c>
      <c r="AD2078" t="str">
        <f t="shared" si="488"/>
        <v>Obesity</v>
      </c>
      <c r="AE2078" t="str">
        <f t="shared" si="489"/>
        <v>Normal</v>
      </c>
      <c r="AF2078" t="str">
        <f t="shared" si="490"/>
        <v>7-Dec-1985</v>
      </c>
      <c r="AG2078" s="18">
        <f>VLOOKUP($U2078,$A2077:$Q$2344,13,FALSE)</f>
        <v>33450.99</v>
      </c>
      <c r="AH2078" t="str">
        <f t="shared" si="491"/>
        <v>tier - 2</v>
      </c>
      <c r="AI2078" t="str">
        <f t="shared" si="492"/>
        <v>tier - 2</v>
      </c>
      <c r="AJ2078" t="str">
        <f t="shared" si="493"/>
        <v>R1011</v>
      </c>
      <c r="AK2078">
        <f t="shared" si="494"/>
        <v>37</v>
      </c>
    </row>
    <row r="2079" spans="1:37" ht="15.6" x14ac:dyDescent="0.3">
      <c r="A2079" s="1" t="s">
        <v>288</v>
      </c>
      <c r="B2079" t="s">
        <v>6495</v>
      </c>
      <c r="C2079">
        <v>30.5</v>
      </c>
      <c r="D2079">
        <v>5.88</v>
      </c>
      <c r="E2079" t="s">
        <v>2381</v>
      </c>
      <c r="F2079" t="s">
        <v>2380</v>
      </c>
      <c r="G2079" t="s">
        <v>2380</v>
      </c>
      <c r="H2079">
        <v>1</v>
      </c>
      <c r="I2079" t="s">
        <v>2380</v>
      </c>
      <c r="J2079" t="s">
        <v>8344</v>
      </c>
      <c r="K2079" t="s">
        <v>8349</v>
      </c>
      <c r="L2079" t="s">
        <v>9731</v>
      </c>
      <c r="M2079" s="15">
        <v>33471.97</v>
      </c>
      <c r="N2079" t="s">
        <v>11</v>
      </c>
      <c r="O2079" t="s">
        <v>11</v>
      </c>
      <c r="P2079" t="s">
        <v>23</v>
      </c>
      <c r="Q2079">
        <v>52</v>
      </c>
      <c r="U2079" s="1" t="s">
        <v>288</v>
      </c>
      <c r="V2079" t="str">
        <f t="shared" si="480"/>
        <v>Beganics</v>
      </c>
      <c r="W2079">
        <f t="shared" si="481"/>
        <v>30.5</v>
      </c>
      <c r="X2079">
        <f t="shared" si="482"/>
        <v>5.88</v>
      </c>
      <c r="Y2079" t="str">
        <f t="shared" si="483"/>
        <v>Yes</v>
      </c>
      <c r="Z2079" t="str">
        <f t="shared" si="484"/>
        <v>No</v>
      </c>
      <c r="AA2079" t="str">
        <f t="shared" si="485"/>
        <v>No</v>
      </c>
      <c r="AB2079">
        <f t="shared" si="486"/>
        <v>1</v>
      </c>
      <c r="AC2079" t="str">
        <f t="shared" si="487"/>
        <v>No</v>
      </c>
      <c r="AD2079" t="str">
        <f t="shared" si="488"/>
        <v>Obesity</v>
      </c>
      <c r="AE2079" t="str">
        <f t="shared" si="489"/>
        <v>Prediabetes</v>
      </c>
      <c r="AF2079" t="str">
        <f t="shared" si="490"/>
        <v>18-Jun-1970</v>
      </c>
      <c r="AG2079" s="18">
        <f>VLOOKUP($U2079,$A2078:$Q$2344,13,FALSE)</f>
        <v>33471.97</v>
      </c>
      <c r="AH2079" t="str">
        <f t="shared" si="491"/>
        <v>tier - 2</v>
      </c>
      <c r="AI2079" t="str">
        <f t="shared" si="492"/>
        <v>tier - 2</v>
      </c>
      <c r="AJ2079" t="str">
        <f t="shared" si="493"/>
        <v>R1012</v>
      </c>
      <c r="AK2079">
        <f t="shared" si="494"/>
        <v>52</v>
      </c>
    </row>
    <row r="2080" spans="1:37" ht="15.6" x14ac:dyDescent="0.3">
      <c r="A2080" s="1" t="s">
        <v>287</v>
      </c>
      <c r="B2080" t="s">
        <v>6496</v>
      </c>
      <c r="C2080">
        <v>23.1</v>
      </c>
      <c r="D2080">
        <v>5.92</v>
      </c>
      <c r="E2080" t="s">
        <v>2381</v>
      </c>
      <c r="F2080" t="s">
        <v>2380</v>
      </c>
      <c r="G2080" t="s">
        <v>2380</v>
      </c>
      <c r="H2080">
        <v>1</v>
      </c>
      <c r="I2080" t="s">
        <v>2380</v>
      </c>
      <c r="J2080" t="s">
        <v>8346</v>
      </c>
      <c r="K2080" t="s">
        <v>8349</v>
      </c>
      <c r="L2080" t="s">
        <v>9982</v>
      </c>
      <c r="M2080" s="15">
        <v>33475.82</v>
      </c>
      <c r="N2080" t="s">
        <v>16</v>
      </c>
      <c r="O2080" t="s">
        <v>16</v>
      </c>
      <c r="P2080" t="s">
        <v>170</v>
      </c>
      <c r="Q2080">
        <v>20</v>
      </c>
      <c r="U2080" s="1" t="s">
        <v>287</v>
      </c>
      <c r="V2080" t="str">
        <f t="shared" si="480"/>
        <v>Huberty</v>
      </c>
      <c r="W2080">
        <f t="shared" si="481"/>
        <v>23.1</v>
      </c>
      <c r="X2080">
        <f t="shared" si="482"/>
        <v>5.92</v>
      </c>
      <c r="Y2080" t="str">
        <f t="shared" si="483"/>
        <v>Yes</v>
      </c>
      <c r="Z2080" t="str">
        <f t="shared" si="484"/>
        <v>No</v>
      </c>
      <c r="AA2080" t="str">
        <f t="shared" si="485"/>
        <v>No</v>
      </c>
      <c r="AB2080">
        <f t="shared" si="486"/>
        <v>1</v>
      </c>
      <c r="AC2080" t="str">
        <f t="shared" si="487"/>
        <v>No</v>
      </c>
      <c r="AD2080" t="str">
        <f t="shared" si="488"/>
        <v>Normal weight</v>
      </c>
      <c r="AE2080" t="str">
        <f t="shared" si="489"/>
        <v>Prediabetes</v>
      </c>
      <c r="AF2080" t="str">
        <f t="shared" si="490"/>
        <v>25-Aug-2002</v>
      </c>
      <c r="AG2080" s="18">
        <f>VLOOKUP($U2080,$A2079:$Q$2344,13,FALSE)</f>
        <v>33475.82</v>
      </c>
      <c r="AH2080" t="str">
        <f t="shared" si="491"/>
        <v>tier - 1</v>
      </c>
      <c r="AI2080" t="str">
        <f t="shared" si="492"/>
        <v>tier - 1</v>
      </c>
      <c r="AJ2080" t="str">
        <f t="shared" si="493"/>
        <v>R1018</v>
      </c>
      <c r="AK2080">
        <f t="shared" si="494"/>
        <v>20</v>
      </c>
    </row>
    <row r="2081" spans="1:37" ht="15.6" x14ac:dyDescent="0.3">
      <c r="A2081" s="1" t="s">
        <v>286</v>
      </c>
      <c r="B2081" t="s">
        <v>5540</v>
      </c>
      <c r="C2081">
        <v>39.49</v>
      </c>
      <c r="D2081">
        <v>4.8099999999999996</v>
      </c>
      <c r="E2081" t="s">
        <v>2380</v>
      </c>
      <c r="F2081" t="s">
        <v>2380</v>
      </c>
      <c r="G2081" t="s">
        <v>2380</v>
      </c>
      <c r="H2081">
        <v>1</v>
      </c>
      <c r="I2081" t="s">
        <v>2380</v>
      </c>
      <c r="J2081" t="s">
        <v>8344</v>
      </c>
      <c r="K2081" t="s">
        <v>8350</v>
      </c>
      <c r="L2081" t="s">
        <v>10139</v>
      </c>
      <c r="M2081" s="15">
        <v>33527.1</v>
      </c>
      <c r="N2081" t="s">
        <v>11</v>
      </c>
      <c r="O2081" t="s">
        <v>12</v>
      </c>
      <c r="P2081" t="s">
        <v>42</v>
      </c>
      <c r="Q2081">
        <v>38</v>
      </c>
      <c r="U2081" s="1" t="s">
        <v>286</v>
      </c>
      <c r="V2081" t="str">
        <f t="shared" si="480"/>
        <v>Jacobs</v>
      </c>
      <c r="W2081">
        <f t="shared" si="481"/>
        <v>39.49</v>
      </c>
      <c r="X2081">
        <f t="shared" si="482"/>
        <v>4.8099999999999996</v>
      </c>
      <c r="Y2081" t="str">
        <f t="shared" si="483"/>
        <v>No</v>
      </c>
      <c r="Z2081" t="str">
        <f t="shared" si="484"/>
        <v>No</v>
      </c>
      <c r="AA2081" t="str">
        <f t="shared" si="485"/>
        <v>No</v>
      </c>
      <c r="AB2081">
        <f t="shared" si="486"/>
        <v>1</v>
      </c>
      <c r="AC2081" t="str">
        <f t="shared" si="487"/>
        <v>No</v>
      </c>
      <c r="AD2081" t="str">
        <f t="shared" si="488"/>
        <v>Obesity</v>
      </c>
      <c r="AE2081" t="str">
        <f t="shared" si="489"/>
        <v>Normal</v>
      </c>
      <c r="AF2081" t="str">
        <f t="shared" si="490"/>
        <v>22-Jul-1984</v>
      </c>
      <c r="AG2081" s="18">
        <f>VLOOKUP($U2081,$A2080:$Q$2344,13,FALSE)</f>
        <v>33527.1</v>
      </c>
      <c r="AH2081" t="str">
        <f t="shared" si="491"/>
        <v>tier - 2</v>
      </c>
      <c r="AI2081" t="str">
        <f t="shared" si="492"/>
        <v>tier - 3</v>
      </c>
      <c r="AJ2081" t="str">
        <f t="shared" si="493"/>
        <v>R1011</v>
      </c>
      <c r="AK2081">
        <f t="shared" si="494"/>
        <v>38</v>
      </c>
    </row>
    <row r="2082" spans="1:37" ht="15.6" x14ac:dyDescent="0.3">
      <c r="A2082" s="1" t="s">
        <v>285</v>
      </c>
      <c r="B2082" t="s">
        <v>6497</v>
      </c>
      <c r="C2082">
        <v>33.99</v>
      </c>
      <c r="D2082">
        <v>4.55</v>
      </c>
      <c r="E2082" t="s">
        <v>2380</v>
      </c>
      <c r="F2082" t="s">
        <v>2380</v>
      </c>
      <c r="G2082" t="s">
        <v>2380</v>
      </c>
      <c r="H2082">
        <v>1</v>
      </c>
      <c r="I2082" t="s">
        <v>2380</v>
      </c>
      <c r="J2082" t="s">
        <v>8344</v>
      </c>
      <c r="K2082" t="s">
        <v>8350</v>
      </c>
      <c r="L2082" t="s">
        <v>8472</v>
      </c>
      <c r="M2082" s="15">
        <v>33611.71</v>
      </c>
      <c r="N2082" t="s">
        <v>16</v>
      </c>
      <c r="O2082" t="s">
        <v>11</v>
      </c>
      <c r="P2082" t="s">
        <v>42</v>
      </c>
      <c r="Q2082">
        <v>19</v>
      </c>
      <c r="U2082" s="1" t="s">
        <v>285</v>
      </c>
      <c r="V2082" t="str">
        <f t="shared" si="480"/>
        <v>Hazlehurst</v>
      </c>
      <c r="W2082">
        <f t="shared" si="481"/>
        <v>33.99</v>
      </c>
      <c r="X2082">
        <f t="shared" si="482"/>
        <v>4.55</v>
      </c>
      <c r="Y2082" t="str">
        <f t="shared" si="483"/>
        <v>No</v>
      </c>
      <c r="Z2082" t="str">
        <f t="shared" si="484"/>
        <v>No</v>
      </c>
      <c r="AA2082" t="str">
        <f t="shared" si="485"/>
        <v>No</v>
      </c>
      <c r="AB2082">
        <f t="shared" si="486"/>
        <v>1</v>
      </c>
      <c r="AC2082" t="str">
        <f t="shared" si="487"/>
        <v>No</v>
      </c>
      <c r="AD2082" t="str">
        <f t="shared" si="488"/>
        <v>Obesity</v>
      </c>
      <c r="AE2082" t="str">
        <f t="shared" si="489"/>
        <v>Normal</v>
      </c>
      <c r="AF2082" t="str">
        <f t="shared" si="490"/>
        <v>9-Sep-2003</v>
      </c>
      <c r="AG2082" s="18">
        <f>VLOOKUP($U2082,$A2081:$Q$2344,13,FALSE)</f>
        <v>33611.71</v>
      </c>
      <c r="AH2082" t="str">
        <f t="shared" si="491"/>
        <v>tier - 1</v>
      </c>
      <c r="AI2082" t="str">
        <f t="shared" si="492"/>
        <v>tier - 2</v>
      </c>
      <c r="AJ2082" t="str">
        <f t="shared" si="493"/>
        <v>R1011</v>
      </c>
      <c r="AK2082">
        <f t="shared" si="494"/>
        <v>19</v>
      </c>
    </row>
    <row r="2083" spans="1:37" ht="15.6" x14ac:dyDescent="0.3">
      <c r="A2083" s="1" t="s">
        <v>284</v>
      </c>
      <c r="B2083" t="s">
        <v>6498</v>
      </c>
      <c r="C2083">
        <v>27.72</v>
      </c>
      <c r="D2083">
        <v>6.43</v>
      </c>
      <c r="E2083" t="s">
        <v>2380</v>
      </c>
      <c r="F2083" t="s">
        <v>2380</v>
      </c>
      <c r="G2083" t="s">
        <v>2380</v>
      </c>
      <c r="H2083">
        <v>1</v>
      </c>
      <c r="I2083" t="s">
        <v>2380</v>
      </c>
      <c r="J2083" t="s">
        <v>8345</v>
      </c>
      <c r="K2083" t="s">
        <v>8348</v>
      </c>
      <c r="L2083" t="s">
        <v>10223</v>
      </c>
      <c r="M2083" s="15">
        <v>33707.550000000003</v>
      </c>
      <c r="N2083" t="s">
        <v>11</v>
      </c>
      <c r="O2083" t="s">
        <v>11</v>
      </c>
      <c r="P2083" t="s">
        <v>42</v>
      </c>
      <c r="Q2083">
        <v>29</v>
      </c>
      <c r="U2083" s="1" t="s">
        <v>284</v>
      </c>
      <c r="V2083" t="str">
        <f t="shared" si="480"/>
        <v>Marin</v>
      </c>
      <c r="W2083">
        <f t="shared" si="481"/>
        <v>27.72</v>
      </c>
      <c r="X2083">
        <f t="shared" si="482"/>
        <v>6.43</v>
      </c>
      <c r="Y2083" t="str">
        <f t="shared" si="483"/>
        <v>No</v>
      </c>
      <c r="Z2083" t="str">
        <f t="shared" si="484"/>
        <v>No</v>
      </c>
      <c r="AA2083" t="str">
        <f t="shared" si="485"/>
        <v>No</v>
      </c>
      <c r="AB2083">
        <f t="shared" si="486"/>
        <v>1</v>
      </c>
      <c r="AC2083" t="str">
        <f t="shared" si="487"/>
        <v>No</v>
      </c>
      <c r="AD2083" t="str">
        <f t="shared" si="488"/>
        <v>Over weight</v>
      </c>
      <c r="AE2083" t="str">
        <f t="shared" si="489"/>
        <v>Diabetes</v>
      </c>
      <c r="AF2083" t="str">
        <f t="shared" si="490"/>
        <v>28-Nov-1993</v>
      </c>
      <c r="AG2083" s="18">
        <f>VLOOKUP($U2083,$A2082:$Q$2344,13,FALSE)</f>
        <v>33707.550000000003</v>
      </c>
      <c r="AH2083" t="str">
        <f t="shared" si="491"/>
        <v>tier - 2</v>
      </c>
      <c r="AI2083" t="str">
        <f t="shared" si="492"/>
        <v>tier - 2</v>
      </c>
      <c r="AJ2083" t="str">
        <f t="shared" si="493"/>
        <v>R1011</v>
      </c>
      <c r="AK2083">
        <f t="shared" si="494"/>
        <v>29</v>
      </c>
    </row>
    <row r="2084" spans="1:37" ht="15.6" x14ac:dyDescent="0.3">
      <c r="A2084" s="1" t="s">
        <v>283</v>
      </c>
      <c r="B2084" t="s">
        <v>6499</v>
      </c>
      <c r="C2084">
        <v>30.59</v>
      </c>
      <c r="D2084">
        <v>11.62</v>
      </c>
      <c r="E2084" t="s">
        <v>2380</v>
      </c>
      <c r="F2084" t="s">
        <v>2380</v>
      </c>
      <c r="G2084" t="s">
        <v>2380</v>
      </c>
      <c r="H2084">
        <v>0</v>
      </c>
      <c r="I2084" t="s">
        <v>2380</v>
      </c>
      <c r="J2084" t="s">
        <v>8344</v>
      </c>
      <c r="K2084" t="s">
        <v>8348</v>
      </c>
      <c r="L2084" t="s">
        <v>8985</v>
      </c>
      <c r="M2084" s="15">
        <v>33732.69</v>
      </c>
      <c r="N2084" t="s">
        <v>16</v>
      </c>
      <c r="O2084" t="s">
        <v>16</v>
      </c>
      <c r="P2084" t="s">
        <v>356</v>
      </c>
      <c r="Q2084">
        <v>18</v>
      </c>
      <c r="U2084" s="1" t="s">
        <v>283</v>
      </c>
      <c r="V2084" t="str">
        <f t="shared" si="480"/>
        <v>Dear</v>
      </c>
      <c r="W2084">
        <f t="shared" si="481"/>
        <v>30.59</v>
      </c>
      <c r="X2084">
        <f t="shared" si="482"/>
        <v>11.62</v>
      </c>
      <c r="Y2084" t="str">
        <f t="shared" si="483"/>
        <v>No</v>
      </c>
      <c r="Z2084" t="str">
        <f t="shared" si="484"/>
        <v>No</v>
      </c>
      <c r="AA2084" t="str">
        <f t="shared" si="485"/>
        <v>No</v>
      </c>
      <c r="AB2084">
        <f t="shared" si="486"/>
        <v>0</v>
      </c>
      <c r="AC2084" t="str">
        <f t="shared" si="487"/>
        <v>No</v>
      </c>
      <c r="AD2084" t="str">
        <f t="shared" si="488"/>
        <v>Obesity</v>
      </c>
      <c r="AE2084" t="str">
        <f t="shared" si="489"/>
        <v>Diabetes</v>
      </c>
      <c r="AF2084" t="str">
        <f t="shared" si="490"/>
        <v>1-Nov-2004</v>
      </c>
      <c r="AG2084" s="18">
        <f>VLOOKUP($U2084,$A2083:$Q$2344,13,FALSE)</f>
        <v>33732.69</v>
      </c>
      <c r="AH2084" t="str">
        <f t="shared" si="491"/>
        <v>tier - 1</v>
      </c>
      <c r="AI2084" t="str">
        <f t="shared" si="492"/>
        <v>tier - 1</v>
      </c>
      <c r="AJ2084" t="str">
        <f t="shared" si="493"/>
        <v>R1017</v>
      </c>
      <c r="AK2084">
        <f t="shared" si="494"/>
        <v>18</v>
      </c>
    </row>
    <row r="2085" spans="1:37" ht="15.6" x14ac:dyDescent="0.3">
      <c r="A2085" s="1" t="s">
        <v>282</v>
      </c>
      <c r="B2085" t="s">
        <v>6500</v>
      </c>
      <c r="C2085">
        <v>22.6</v>
      </c>
      <c r="D2085">
        <v>6.04</v>
      </c>
      <c r="E2085" t="s">
        <v>2380</v>
      </c>
      <c r="F2085" t="s">
        <v>2380</v>
      </c>
      <c r="G2085" t="s">
        <v>2380</v>
      </c>
      <c r="H2085">
        <v>1</v>
      </c>
      <c r="I2085" t="s">
        <v>2380</v>
      </c>
      <c r="J2085" t="s">
        <v>8346</v>
      </c>
      <c r="K2085" t="s">
        <v>8349</v>
      </c>
      <c r="L2085" t="s">
        <v>10224</v>
      </c>
      <c r="M2085" s="15">
        <v>33750.29</v>
      </c>
      <c r="N2085" t="s">
        <v>16</v>
      </c>
      <c r="O2085" t="s">
        <v>12</v>
      </c>
      <c r="P2085" t="s">
        <v>23</v>
      </c>
      <c r="Q2085">
        <v>19</v>
      </c>
      <c r="U2085" s="1" t="s">
        <v>282</v>
      </c>
      <c r="V2085" t="str">
        <f t="shared" si="480"/>
        <v>Lederer</v>
      </c>
      <c r="W2085">
        <f t="shared" si="481"/>
        <v>22.6</v>
      </c>
      <c r="X2085">
        <f t="shared" si="482"/>
        <v>6.04</v>
      </c>
      <c r="Y2085" t="str">
        <f t="shared" si="483"/>
        <v>No</v>
      </c>
      <c r="Z2085" t="str">
        <f t="shared" si="484"/>
        <v>No</v>
      </c>
      <c r="AA2085" t="str">
        <f t="shared" si="485"/>
        <v>No</v>
      </c>
      <c r="AB2085">
        <f t="shared" si="486"/>
        <v>1</v>
      </c>
      <c r="AC2085" t="str">
        <f t="shared" si="487"/>
        <v>No</v>
      </c>
      <c r="AD2085" t="str">
        <f t="shared" si="488"/>
        <v>Normal weight</v>
      </c>
      <c r="AE2085" t="str">
        <f t="shared" si="489"/>
        <v>Prediabetes</v>
      </c>
      <c r="AF2085" t="str">
        <f t="shared" si="490"/>
        <v>12-Sep-2003</v>
      </c>
      <c r="AG2085" s="18">
        <f>VLOOKUP($U2085,$A2084:$Q$2344,13,FALSE)</f>
        <v>33750.29</v>
      </c>
      <c r="AH2085" t="str">
        <f t="shared" si="491"/>
        <v>tier - 1</v>
      </c>
      <c r="AI2085" t="str">
        <f t="shared" si="492"/>
        <v>tier - 3</v>
      </c>
      <c r="AJ2085" t="str">
        <f t="shared" si="493"/>
        <v>R1012</v>
      </c>
      <c r="AK2085">
        <f t="shared" si="494"/>
        <v>19</v>
      </c>
    </row>
    <row r="2086" spans="1:37" ht="15.6" x14ac:dyDescent="0.3">
      <c r="A2086" s="1" t="s">
        <v>281</v>
      </c>
      <c r="B2086" t="s">
        <v>6501</v>
      </c>
      <c r="C2086">
        <v>28.785</v>
      </c>
      <c r="D2086">
        <v>8.82</v>
      </c>
      <c r="E2086" t="s">
        <v>2380</v>
      </c>
      <c r="F2086" t="s">
        <v>2380</v>
      </c>
      <c r="G2086" t="s">
        <v>2380</v>
      </c>
      <c r="H2086">
        <v>0</v>
      </c>
      <c r="I2086" t="s">
        <v>2380</v>
      </c>
      <c r="J2086" t="s">
        <v>8345</v>
      </c>
      <c r="K2086" t="s">
        <v>8348</v>
      </c>
      <c r="L2086" t="s">
        <v>10225</v>
      </c>
      <c r="M2086" s="15">
        <v>33753.32</v>
      </c>
      <c r="N2086" t="s">
        <v>16</v>
      </c>
      <c r="O2086" t="s">
        <v>12</v>
      </c>
      <c r="P2086" t="s">
        <v>42</v>
      </c>
      <c r="Q2086">
        <v>60</v>
      </c>
      <c r="U2086" s="1" t="s">
        <v>281</v>
      </c>
      <c r="V2086" t="str">
        <f t="shared" si="480"/>
        <v>Robson</v>
      </c>
      <c r="W2086">
        <f t="shared" si="481"/>
        <v>28.785</v>
      </c>
      <c r="X2086">
        <f t="shared" si="482"/>
        <v>8.82</v>
      </c>
      <c r="Y2086" t="str">
        <f t="shared" si="483"/>
        <v>No</v>
      </c>
      <c r="Z2086" t="str">
        <f t="shared" si="484"/>
        <v>No</v>
      </c>
      <c r="AA2086" t="str">
        <f t="shared" si="485"/>
        <v>No</v>
      </c>
      <c r="AB2086">
        <f t="shared" si="486"/>
        <v>0</v>
      </c>
      <c r="AC2086" t="str">
        <f t="shared" si="487"/>
        <v>No</v>
      </c>
      <c r="AD2086" t="str">
        <f t="shared" si="488"/>
        <v>Over weight</v>
      </c>
      <c r="AE2086" t="str">
        <f t="shared" si="489"/>
        <v>Diabetes</v>
      </c>
      <c r="AF2086" t="str">
        <f t="shared" si="490"/>
        <v>11-Dec-1962</v>
      </c>
      <c r="AG2086" s="18">
        <f>VLOOKUP($U2086,$A2085:$Q$2344,13,FALSE)</f>
        <v>33753.32</v>
      </c>
      <c r="AH2086" t="str">
        <f t="shared" si="491"/>
        <v>tier - 1</v>
      </c>
      <c r="AI2086" t="str">
        <f t="shared" si="492"/>
        <v>tier - 3</v>
      </c>
      <c r="AJ2086" t="str">
        <f t="shared" si="493"/>
        <v>R1011</v>
      </c>
      <c r="AK2086">
        <f t="shared" si="494"/>
        <v>60</v>
      </c>
    </row>
    <row r="2087" spans="1:37" ht="15.6" x14ac:dyDescent="0.3">
      <c r="A2087" s="1" t="s">
        <v>280</v>
      </c>
      <c r="B2087" t="s">
        <v>6502</v>
      </c>
      <c r="C2087">
        <v>50.38</v>
      </c>
      <c r="D2087">
        <v>5.8</v>
      </c>
      <c r="E2087" t="s">
        <v>2380</v>
      </c>
      <c r="F2087" t="s">
        <v>2380</v>
      </c>
      <c r="G2087" t="s">
        <v>2380</v>
      </c>
      <c r="H2087">
        <v>0</v>
      </c>
      <c r="I2087" t="s">
        <v>2380</v>
      </c>
      <c r="J2087" t="s">
        <v>8344</v>
      </c>
      <c r="K2087" t="s">
        <v>8349</v>
      </c>
      <c r="L2087" t="s">
        <v>10226</v>
      </c>
      <c r="M2087" s="15">
        <v>33829.39</v>
      </c>
      <c r="N2087" t="s">
        <v>11</v>
      </c>
      <c r="O2087" t="s">
        <v>12</v>
      </c>
      <c r="P2087" t="s">
        <v>42</v>
      </c>
      <c r="Q2087">
        <v>22</v>
      </c>
      <c r="U2087" s="1" t="s">
        <v>280</v>
      </c>
      <c r="V2087" t="str">
        <f t="shared" si="480"/>
        <v>Galvan</v>
      </c>
      <c r="W2087">
        <f t="shared" si="481"/>
        <v>50.38</v>
      </c>
      <c r="X2087">
        <f t="shared" si="482"/>
        <v>5.8</v>
      </c>
      <c r="Y2087" t="str">
        <f t="shared" si="483"/>
        <v>No</v>
      </c>
      <c r="Z2087" t="str">
        <f t="shared" si="484"/>
        <v>No</v>
      </c>
      <c r="AA2087" t="str">
        <f t="shared" si="485"/>
        <v>No</v>
      </c>
      <c r="AB2087">
        <f t="shared" si="486"/>
        <v>0</v>
      </c>
      <c r="AC2087" t="str">
        <f t="shared" si="487"/>
        <v>No</v>
      </c>
      <c r="AD2087" t="str">
        <f t="shared" si="488"/>
        <v>Obesity</v>
      </c>
      <c r="AE2087" t="str">
        <f t="shared" si="489"/>
        <v>Prediabetes</v>
      </c>
      <c r="AF2087" t="str">
        <f t="shared" si="490"/>
        <v>26-Oct-2000</v>
      </c>
      <c r="AG2087" s="18">
        <f>VLOOKUP($U2087,$A2086:$Q$2344,13,FALSE)</f>
        <v>33829.39</v>
      </c>
      <c r="AH2087" t="str">
        <f t="shared" si="491"/>
        <v>tier - 2</v>
      </c>
      <c r="AI2087" t="str">
        <f t="shared" si="492"/>
        <v>tier - 3</v>
      </c>
      <c r="AJ2087" t="str">
        <f t="shared" si="493"/>
        <v>R1011</v>
      </c>
      <c r="AK2087">
        <f t="shared" si="494"/>
        <v>22</v>
      </c>
    </row>
    <row r="2088" spans="1:37" ht="15.6" x14ac:dyDescent="0.3">
      <c r="A2088" s="1" t="s">
        <v>279</v>
      </c>
      <c r="B2088" t="s">
        <v>4935</v>
      </c>
      <c r="C2088">
        <v>35.200000000000003</v>
      </c>
      <c r="D2088">
        <v>4.28</v>
      </c>
      <c r="E2088" t="s">
        <v>2380</v>
      </c>
      <c r="F2088" t="s">
        <v>2380</v>
      </c>
      <c r="G2088" t="s">
        <v>2380</v>
      </c>
      <c r="H2088">
        <v>0</v>
      </c>
      <c r="I2088" t="s">
        <v>2380</v>
      </c>
      <c r="J2088" t="s">
        <v>8344</v>
      </c>
      <c r="K2088" t="s">
        <v>8350</v>
      </c>
      <c r="L2088" t="s">
        <v>10227</v>
      </c>
      <c r="M2088" s="15">
        <v>33900.65</v>
      </c>
      <c r="N2088" t="s">
        <v>11</v>
      </c>
      <c r="O2088" t="s">
        <v>12</v>
      </c>
      <c r="P2088" t="s">
        <v>42</v>
      </c>
      <c r="Q2088">
        <v>25</v>
      </c>
      <c r="U2088" s="1" t="s">
        <v>279</v>
      </c>
      <c r="V2088" t="str">
        <f t="shared" si="480"/>
        <v>Walsh</v>
      </c>
      <c r="W2088">
        <f t="shared" si="481"/>
        <v>35.200000000000003</v>
      </c>
      <c r="X2088">
        <f t="shared" si="482"/>
        <v>4.28</v>
      </c>
      <c r="Y2088" t="str">
        <f t="shared" si="483"/>
        <v>No</v>
      </c>
      <c r="Z2088" t="str">
        <f t="shared" si="484"/>
        <v>No</v>
      </c>
      <c r="AA2088" t="str">
        <f t="shared" si="485"/>
        <v>No</v>
      </c>
      <c r="AB2088">
        <f t="shared" si="486"/>
        <v>0</v>
      </c>
      <c r="AC2088" t="str">
        <f t="shared" si="487"/>
        <v>No</v>
      </c>
      <c r="AD2088" t="str">
        <f t="shared" si="488"/>
        <v>Obesity</v>
      </c>
      <c r="AE2088" t="str">
        <f t="shared" si="489"/>
        <v>Normal</v>
      </c>
      <c r="AF2088" t="str">
        <f t="shared" si="490"/>
        <v>9-Aug-1997</v>
      </c>
      <c r="AG2088" s="18">
        <f>VLOOKUP($U2088,$A2087:$Q$2344,13,FALSE)</f>
        <v>33900.65</v>
      </c>
      <c r="AH2088" t="str">
        <f t="shared" si="491"/>
        <v>tier - 2</v>
      </c>
      <c r="AI2088" t="str">
        <f t="shared" si="492"/>
        <v>tier - 3</v>
      </c>
      <c r="AJ2088" t="str">
        <f t="shared" si="493"/>
        <v>R1011</v>
      </c>
      <c r="AK2088">
        <f t="shared" si="494"/>
        <v>25</v>
      </c>
    </row>
    <row r="2089" spans="1:37" ht="15.6" x14ac:dyDescent="0.3">
      <c r="A2089" s="1" t="s">
        <v>278</v>
      </c>
      <c r="B2089" t="s">
        <v>6503</v>
      </c>
      <c r="C2089">
        <v>35.72</v>
      </c>
      <c r="D2089">
        <v>5.5</v>
      </c>
      <c r="E2089" t="s">
        <v>2381</v>
      </c>
      <c r="F2089" t="s">
        <v>2380</v>
      </c>
      <c r="G2089" t="s">
        <v>2380</v>
      </c>
      <c r="H2089">
        <v>0</v>
      </c>
      <c r="I2089" t="s">
        <v>2380</v>
      </c>
      <c r="J2089" t="s">
        <v>8344</v>
      </c>
      <c r="K2089" t="s">
        <v>8350</v>
      </c>
      <c r="L2089" t="s">
        <v>8552</v>
      </c>
      <c r="M2089" s="15">
        <v>33907.550000000003</v>
      </c>
      <c r="N2089" t="s">
        <v>11</v>
      </c>
      <c r="O2089" t="s">
        <v>11</v>
      </c>
      <c r="P2089" t="s">
        <v>23</v>
      </c>
      <c r="Q2089">
        <v>22</v>
      </c>
      <c r="U2089" s="1" t="s">
        <v>278</v>
      </c>
      <c r="V2089" t="str">
        <f t="shared" si="480"/>
        <v>Teeuwen</v>
      </c>
      <c r="W2089">
        <f t="shared" si="481"/>
        <v>35.72</v>
      </c>
      <c r="X2089">
        <f t="shared" si="482"/>
        <v>5.5</v>
      </c>
      <c r="Y2089" t="str">
        <f t="shared" si="483"/>
        <v>Yes</v>
      </c>
      <c r="Z2089" t="str">
        <f t="shared" si="484"/>
        <v>No</v>
      </c>
      <c r="AA2089" t="str">
        <f t="shared" si="485"/>
        <v>No</v>
      </c>
      <c r="AB2089">
        <f t="shared" si="486"/>
        <v>0</v>
      </c>
      <c r="AC2089" t="str">
        <f t="shared" si="487"/>
        <v>No</v>
      </c>
      <c r="AD2089" t="str">
        <f t="shared" si="488"/>
        <v>Obesity</v>
      </c>
      <c r="AE2089" t="str">
        <f t="shared" si="489"/>
        <v>Normal</v>
      </c>
      <c r="AF2089" t="str">
        <f t="shared" si="490"/>
        <v>27-Dec-2000</v>
      </c>
      <c r="AG2089" s="18">
        <f>VLOOKUP($U2089,$A2088:$Q$2344,13,FALSE)</f>
        <v>33907.550000000003</v>
      </c>
      <c r="AH2089" t="str">
        <f t="shared" si="491"/>
        <v>tier - 2</v>
      </c>
      <c r="AI2089" t="str">
        <f t="shared" si="492"/>
        <v>tier - 2</v>
      </c>
      <c r="AJ2089" t="str">
        <f t="shared" si="493"/>
        <v>R1012</v>
      </c>
      <c r="AK2089">
        <f t="shared" si="494"/>
        <v>22</v>
      </c>
    </row>
    <row r="2090" spans="1:37" ht="15.6" x14ac:dyDescent="0.3">
      <c r="A2090" s="1" t="s">
        <v>277</v>
      </c>
      <c r="B2090" t="s">
        <v>6504</v>
      </c>
      <c r="C2090">
        <v>24.51</v>
      </c>
      <c r="D2090">
        <v>4.6900000000000004</v>
      </c>
      <c r="E2090" t="s">
        <v>2380</v>
      </c>
      <c r="F2090" t="s">
        <v>2380</v>
      </c>
      <c r="G2090" t="s">
        <v>2380</v>
      </c>
      <c r="H2090">
        <v>0</v>
      </c>
      <c r="I2090" t="s">
        <v>2380</v>
      </c>
      <c r="J2090" t="s">
        <v>8346</v>
      </c>
      <c r="K2090" t="s">
        <v>8350</v>
      </c>
      <c r="L2090" t="s">
        <v>10228</v>
      </c>
      <c r="M2090" s="15">
        <v>33975.47</v>
      </c>
      <c r="N2090" t="s">
        <v>11</v>
      </c>
      <c r="O2090" t="s">
        <v>11</v>
      </c>
      <c r="P2090" t="s">
        <v>42</v>
      </c>
      <c r="Q2090">
        <v>28</v>
      </c>
      <c r="U2090" s="1" t="s">
        <v>277</v>
      </c>
      <c r="V2090" t="str">
        <f t="shared" si="480"/>
        <v>List</v>
      </c>
      <c r="W2090">
        <f t="shared" si="481"/>
        <v>24.51</v>
      </c>
      <c r="X2090">
        <f t="shared" si="482"/>
        <v>4.6900000000000004</v>
      </c>
      <c r="Y2090" t="str">
        <f t="shared" si="483"/>
        <v>No</v>
      </c>
      <c r="Z2090" t="str">
        <f t="shared" si="484"/>
        <v>No</v>
      </c>
      <c r="AA2090" t="str">
        <f t="shared" si="485"/>
        <v>No</v>
      </c>
      <c r="AB2090">
        <f t="shared" si="486"/>
        <v>0</v>
      </c>
      <c r="AC2090" t="str">
        <f t="shared" si="487"/>
        <v>No</v>
      </c>
      <c r="AD2090" t="str">
        <f t="shared" si="488"/>
        <v>Normal weight</v>
      </c>
      <c r="AE2090" t="str">
        <f t="shared" si="489"/>
        <v>Normal</v>
      </c>
      <c r="AF2090" t="str">
        <f t="shared" si="490"/>
        <v>25-Sep-1994</v>
      </c>
      <c r="AG2090" s="18">
        <f>VLOOKUP($U2090,$A2089:$Q$2344,13,FALSE)</f>
        <v>33975.47</v>
      </c>
      <c r="AH2090" t="str">
        <f t="shared" si="491"/>
        <v>tier - 2</v>
      </c>
      <c r="AI2090" t="str">
        <f t="shared" si="492"/>
        <v>tier - 2</v>
      </c>
      <c r="AJ2090" t="str">
        <f t="shared" si="493"/>
        <v>R1011</v>
      </c>
      <c r="AK2090">
        <f t="shared" si="494"/>
        <v>28</v>
      </c>
    </row>
    <row r="2091" spans="1:37" ht="15.6" x14ac:dyDescent="0.3">
      <c r="A2091" s="1" t="s">
        <v>275</v>
      </c>
      <c r="B2091" t="s">
        <v>6505</v>
      </c>
      <c r="C2091">
        <v>23.844999999999999</v>
      </c>
      <c r="D2091">
        <v>4.43</v>
      </c>
      <c r="E2091" t="s">
        <v>2380</v>
      </c>
      <c r="F2091" t="s">
        <v>2380</v>
      </c>
      <c r="G2091" t="s">
        <v>2380</v>
      </c>
      <c r="H2091">
        <v>0</v>
      </c>
      <c r="I2091" t="s">
        <v>2380</v>
      </c>
      <c r="J2091" t="s">
        <v>8346</v>
      </c>
      <c r="K2091" t="s">
        <v>8350</v>
      </c>
      <c r="L2091" t="s">
        <v>10229</v>
      </c>
      <c r="M2091" s="15">
        <v>34053.360000000001</v>
      </c>
      <c r="N2091" t="s">
        <v>11</v>
      </c>
      <c r="O2091" t="s">
        <v>11</v>
      </c>
      <c r="P2091" t="s">
        <v>42</v>
      </c>
      <c r="Q2091">
        <v>50</v>
      </c>
      <c r="U2091" s="1" t="s">
        <v>275</v>
      </c>
      <c r="V2091" t="str">
        <f t="shared" si="480"/>
        <v>Shafar</v>
      </c>
      <c r="W2091">
        <f t="shared" si="481"/>
        <v>23.844999999999999</v>
      </c>
      <c r="X2091">
        <f t="shared" si="482"/>
        <v>4.43</v>
      </c>
      <c r="Y2091" t="str">
        <f t="shared" si="483"/>
        <v>No</v>
      </c>
      <c r="Z2091" t="str">
        <f t="shared" si="484"/>
        <v>No</v>
      </c>
      <c r="AA2091" t="str">
        <f t="shared" si="485"/>
        <v>No</v>
      </c>
      <c r="AB2091">
        <f t="shared" si="486"/>
        <v>0</v>
      </c>
      <c r="AC2091" t="str">
        <f t="shared" si="487"/>
        <v>No</v>
      </c>
      <c r="AD2091" t="str">
        <f t="shared" si="488"/>
        <v>Normal weight</v>
      </c>
      <c r="AE2091" t="str">
        <f t="shared" si="489"/>
        <v>Normal</v>
      </c>
      <c r="AF2091" t="str">
        <f t="shared" si="490"/>
        <v>26-Jul-1972</v>
      </c>
      <c r="AG2091" s="18">
        <f>VLOOKUP($U2091,$A2090:$Q$2344,13,FALSE)</f>
        <v>34053.360000000001</v>
      </c>
      <c r="AH2091" t="str">
        <f t="shared" si="491"/>
        <v>tier - 2</v>
      </c>
      <c r="AI2091" t="str">
        <f t="shared" si="492"/>
        <v>tier - 2</v>
      </c>
      <c r="AJ2091" t="str">
        <f t="shared" si="493"/>
        <v>R1011</v>
      </c>
      <c r="AK2091">
        <f t="shared" si="494"/>
        <v>50</v>
      </c>
    </row>
    <row r="2092" spans="1:37" ht="15.6" x14ac:dyDescent="0.3">
      <c r="A2092" s="1" t="s">
        <v>274</v>
      </c>
      <c r="B2092" t="s">
        <v>6506</v>
      </c>
      <c r="C2092">
        <v>15.68</v>
      </c>
      <c r="D2092">
        <v>6.16</v>
      </c>
      <c r="E2092" t="s">
        <v>2381</v>
      </c>
      <c r="F2092" t="s">
        <v>2380</v>
      </c>
      <c r="G2092" t="s">
        <v>2380</v>
      </c>
      <c r="H2092">
        <v>1</v>
      </c>
      <c r="I2092" t="s">
        <v>2380</v>
      </c>
      <c r="J2092" t="s">
        <v>8347</v>
      </c>
      <c r="K2092" t="s">
        <v>8349</v>
      </c>
      <c r="L2092" t="s">
        <v>10230</v>
      </c>
      <c r="M2092" s="15">
        <v>34084.68</v>
      </c>
      <c r="N2092" t="s">
        <v>11</v>
      </c>
      <c r="O2092" t="s">
        <v>12</v>
      </c>
      <c r="P2092" t="s">
        <v>42</v>
      </c>
      <c r="Q2092">
        <v>20</v>
      </c>
      <c r="U2092" s="1" t="s">
        <v>274</v>
      </c>
      <c r="V2092" t="str">
        <f t="shared" si="480"/>
        <v>Copenhaver</v>
      </c>
      <c r="W2092">
        <f t="shared" si="481"/>
        <v>15.68</v>
      </c>
      <c r="X2092">
        <f t="shared" si="482"/>
        <v>6.16</v>
      </c>
      <c r="Y2092" t="str">
        <f t="shared" si="483"/>
        <v>Yes</v>
      </c>
      <c r="Z2092" t="str">
        <f t="shared" si="484"/>
        <v>No</v>
      </c>
      <c r="AA2092" t="str">
        <f t="shared" si="485"/>
        <v>No</v>
      </c>
      <c r="AB2092">
        <f t="shared" si="486"/>
        <v>1</v>
      </c>
      <c r="AC2092" t="str">
        <f t="shared" si="487"/>
        <v>No</v>
      </c>
      <c r="AD2092" t="str">
        <f t="shared" si="488"/>
        <v>Underweight</v>
      </c>
      <c r="AE2092" t="str">
        <f t="shared" si="489"/>
        <v>Prediabetes</v>
      </c>
      <c r="AF2092" t="str">
        <f t="shared" si="490"/>
        <v>26-Dec-2002</v>
      </c>
      <c r="AG2092" s="18">
        <f>VLOOKUP($U2092,$A2091:$Q$2344,13,FALSE)</f>
        <v>34084.68</v>
      </c>
      <c r="AH2092" t="str">
        <f t="shared" si="491"/>
        <v>tier - 2</v>
      </c>
      <c r="AI2092" t="str">
        <f t="shared" si="492"/>
        <v>tier - 3</v>
      </c>
      <c r="AJ2092" t="str">
        <f t="shared" si="493"/>
        <v>R1011</v>
      </c>
      <c r="AK2092">
        <f t="shared" si="494"/>
        <v>20</v>
      </c>
    </row>
    <row r="2093" spans="1:37" ht="15.6" x14ac:dyDescent="0.3">
      <c r="A2093" s="1" t="s">
        <v>273</v>
      </c>
      <c r="B2093" t="s">
        <v>6507</v>
      </c>
      <c r="C2093">
        <v>32.395000000000003</v>
      </c>
      <c r="D2093">
        <v>6.66</v>
      </c>
      <c r="E2093" t="s">
        <v>2380</v>
      </c>
      <c r="F2093" t="s">
        <v>2380</v>
      </c>
      <c r="G2093" t="s">
        <v>2380</v>
      </c>
      <c r="H2093">
        <v>0</v>
      </c>
      <c r="I2093" t="s">
        <v>2380</v>
      </c>
      <c r="J2093" t="s">
        <v>8344</v>
      </c>
      <c r="K2093" t="s">
        <v>8348</v>
      </c>
      <c r="L2093" t="s">
        <v>10231</v>
      </c>
      <c r="M2093" s="15">
        <v>34166.269999999997</v>
      </c>
      <c r="N2093" t="s">
        <v>11</v>
      </c>
      <c r="O2093" t="s">
        <v>12</v>
      </c>
      <c r="P2093" t="s">
        <v>42</v>
      </c>
      <c r="Q2093">
        <v>23</v>
      </c>
      <c r="U2093" s="1" t="s">
        <v>273</v>
      </c>
      <c r="V2093" t="str">
        <f t="shared" si="480"/>
        <v>Stump</v>
      </c>
      <c r="W2093">
        <f t="shared" si="481"/>
        <v>32.395000000000003</v>
      </c>
      <c r="X2093">
        <f t="shared" si="482"/>
        <v>6.66</v>
      </c>
      <c r="Y2093" t="str">
        <f t="shared" si="483"/>
        <v>No</v>
      </c>
      <c r="Z2093" t="str">
        <f t="shared" si="484"/>
        <v>No</v>
      </c>
      <c r="AA2093" t="str">
        <f t="shared" si="485"/>
        <v>No</v>
      </c>
      <c r="AB2093">
        <f t="shared" si="486"/>
        <v>0</v>
      </c>
      <c r="AC2093" t="str">
        <f t="shared" si="487"/>
        <v>No</v>
      </c>
      <c r="AD2093" t="str">
        <f t="shared" si="488"/>
        <v>Obesity</v>
      </c>
      <c r="AE2093" t="str">
        <f t="shared" si="489"/>
        <v>Diabetes</v>
      </c>
      <c r="AF2093" t="str">
        <f t="shared" si="490"/>
        <v>6-Nov-1999</v>
      </c>
      <c r="AG2093" s="18">
        <f>VLOOKUP($U2093,$A2092:$Q$2344,13,FALSE)</f>
        <v>34166.269999999997</v>
      </c>
      <c r="AH2093" t="str">
        <f t="shared" si="491"/>
        <v>tier - 2</v>
      </c>
      <c r="AI2093" t="str">
        <f t="shared" si="492"/>
        <v>tier - 3</v>
      </c>
      <c r="AJ2093" t="str">
        <f t="shared" si="493"/>
        <v>R1011</v>
      </c>
      <c r="AK2093">
        <f t="shared" si="494"/>
        <v>23</v>
      </c>
    </row>
    <row r="2094" spans="1:37" ht="15.6" x14ac:dyDescent="0.3">
      <c r="A2094" s="1" t="s">
        <v>272</v>
      </c>
      <c r="B2094" t="s">
        <v>6508</v>
      </c>
      <c r="C2094">
        <v>23.655000000000001</v>
      </c>
      <c r="D2094">
        <v>5.92</v>
      </c>
      <c r="E2094" t="s">
        <v>2380</v>
      </c>
      <c r="F2094" t="s">
        <v>2380</v>
      </c>
      <c r="G2094" t="s">
        <v>2380</v>
      </c>
      <c r="H2094">
        <v>1</v>
      </c>
      <c r="I2094" t="s">
        <v>2380</v>
      </c>
      <c r="J2094" t="s">
        <v>8346</v>
      </c>
      <c r="K2094" t="s">
        <v>8349</v>
      </c>
      <c r="L2094" t="s">
        <v>10232</v>
      </c>
      <c r="M2094" s="15">
        <v>34205.07</v>
      </c>
      <c r="N2094" t="s">
        <v>11</v>
      </c>
      <c r="O2094" t="s">
        <v>11</v>
      </c>
      <c r="P2094" t="s">
        <v>42</v>
      </c>
      <c r="Q2094">
        <v>51</v>
      </c>
      <c r="U2094" s="1" t="s">
        <v>272</v>
      </c>
      <c r="V2094" t="str">
        <f t="shared" si="480"/>
        <v>Wehrman</v>
      </c>
      <c r="W2094">
        <f t="shared" si="481"/>
        <v>23.655000000000001</v>
      </c>
      <c r="X2094">
        <f t="shared" si="482"/>
        <v>5.92</v>
      </c>
      <c r="Y2094" t="str">
        <f t="shared" si="483"/>
        <v>No</v>
      </c>
      <c r="Z2094" t="str">
        <f t="shared" si="484"/>
        <v>No</v>
      </c>
      <c r="AA2094" t="str">
        <f t="shared" si="485"/>
        <v>No</v>
      </c>
      <c r="AB2094">
        <f t="shared" si="486"/>
        <v>1</v>
      </c>
      <c r="AC2094" t="str">
        <f t="shared" si="487"/>
        <v>No</v>
      </c>
      <c r="AD2094" t="str">
        <f t="shared" si="488"/>
        <v>Normal weight</v>
      </c>
      <c r="AE2094" t="str">
        <f t="shared" si="489"/>
        <v>Prediabetes</v>
      </c>
      <c r="AF2094" t="str">
        <f t="shared" si="490"/>
        <v>25-Aug-1971</v>
      </c>
      <c r="AG2094" s="18">
        <f>VLOOKUP($U2094,$A2093:$Q$2344,13,FALSE)</f>
        <v>34205.07</v>
      </c>
      <c r="AH2094" t="str">
        <f t="shared" si="491"/>
        <v>tier - 2</v>
      </c>
      <c r="AI2094" t="str">
        <f t="shared" si="492"/>
        <v>tier - 2</v>
      </c>
      <c r="AJ2094" t="str">
        <f t="shared" si="493"/>
        <v>R1011</v>
      </c>
      <c r="AK2094">
        <f t="shared" si="494"/>
        <v>51</v>
      </c>
    </row>
    <row r="2095" spans="1:37" ht="15.6" x14ac:dyDescent="0.3">
      <c r="A2095" s="1" t="s">
        <v>271</v>
      </c>
      <c r="B2095" t="s">
        <v>6509</v>
      </c>
      <c r="C2095">
        <v>28.4</v>
      </c>
      <c r="D2095">
        <v>5.97</v>
      </c>
      <c r="E2095" t="s">
        <v>2380</v>
      </c>
      <c r="F2095" t="s">
        <v>2380</v>
      </c>
      <c r="G2095" t="s">
        <v>2381</v>
      </c>
      <c r="H2095">
        <v>1</v>
      </c>
      <c r="I2095" t="s">
        <v>2380</v>
      </c>
      <c r="J2095" t="s">
        <v>8345</v>
      </c>
      <c r="K2095" t="s">
        <v>8349</v>
      </c>
      <c r="L2095" t="s">
        <v>10233</v>
      </c>
      <c r="M2095" s="15">
        <v>34210.33</v>
      </c>
      <c r="N2095" t="s">
        <v>11</v>
      </c>
      <c r="O2095" t="s">
        <v>16</v>
      </c>
      <c r="P2095" t="s">
        <v>23</v>
      </c>
      <c r="Q2095">
        <v>47</v>
      </c>
      <c r="U2095" s="1" t="s">
        <v>271</v>
      </c>
      <c r="V2095" t="str">
        <f t="shared" si="480"/>
        <v>Sischo</v>
      </c>
      <c r="W2095">
        <f t="shared" si="481"/>
        <v>28.4</v>
      </c>
      <c r="X2095">
        <f t="shared" si="482"/>
        <v>5.97</v>
      </c>
      <c r="Y2095" t="str">
        <f t="shared" si="483"/>
        <v>No</v>
      </c>
      <c r="Z2095" t="str">
        <f t="shared" si="484"/>
        <v>No</v>
      </c>
      <c r="AA2095" t="str">
        <f t="shared" si="485"/>
        <v>Yes</v>
      </c>
      <c r="AB2095">
        <f t="shared" si="486"/>
        <v>1</v>
      </c>
      <c r="AC2095" t="str">
        <f t="shared" si="487"/>
        <v>No</v>
      </c>
      <c r="AD2095" t="str">
        <f t="shared" si="488"/>
        <v>Over weight</v>
      </c>
      <c r="AE2095" t="str">
        <f t="shared" si="489"/>
        <v>Prediabetes</v>
      </c>
      <c r="AF2095" t="str">
        <f t="shared" si="490"/>
        <v>21-Jul-1975</v>
      </c>
      <c r="AG2095" s="18">
        <f>VLOOKUP($U2095,$A2094:$Q$2344,13,FALSE)</f>
        <v>34210.33</v>
      </c>
      <c r="AH2095" t="str">
        <f t="shared" si="491"/>
        <v>tier - 2</v>
      </c>
      <c r="AI2095" t="str">
        <f t="shared" si="492"/>
        <v>tier - 1</v>
      </c>
      <c r="AJ2095" t="str">
        <f t="shared" si="493"/>
        <v>R1012</v>
      </c>
      <c r="AK2095">
        <f t="shared" si="494"/>
        <v>47</v>
      </c>
    </row>
    <row r="2096" spans="1:37" ht="15.6" x14ac:dyDescent="0.3">
      <c r="A2096" s="1" t="s">
        <v>270</v>
      </c>
      <c r="B2096" t="s">
        <v>6510</v>
      </c>
      <c r="C2096">
        <v>35.42</v>
      </c>
      <c r="D2096">
        <v>4.6399999999999997</v>
      </c>
      <c r="E2096" t="s">
        <v>2381</v>
      </c>
      <c r="F2096" t="s">
        <v>2380</v>
      </c>
      <c r="G2096" t="s">
        <v>2380</v>
      </c>
      <c r="H2096">
        <v>0</v>
      </c>
      <c r="I2096" t="s">
        <v>2380</v>
      </c>
      <c r="J2096" t="s">
        <v>8344</v>
      </c>
      <c r="K2096" t="s">
        <v>8350</v>
      </c>
      <c r="L2096" t="s">
        <v>10234</v>
      </c>
      <c r="M2096" s="15">
        <v>34218.019999999997</v>
      </c>
      <c r="N2096" t="s">
        <v>16</v>
      </c>
      <c r="O2096" t="s">
        <v>16</v>
      </c>
      <c r="P2096" t="s">
        <v>42</v>
      </c>
      <c r="Q2096">
        <v>60</v>
      </c>
      <c r="U2096" s="1" t="s">
        <v>270</v>
      </c>
      <c r="V2096" t="str">
        <f t="shared" si="480"/>
        <v>Fonti</v>
      </c>
      <c r="W2096">
        <f t="shared" si="481"/>
        <v>35.42</v>
      </c>
      <c r="X2096">
        <f t="shared" si="482"/>
        <v>4.6399999999999997</v>
      </c>
      <c r="Y2096" t="str">
        <f t="shared" si="483"/>
        <v>Yes</v>
      </c>
      <c r="Z2096" t="str">
        <f t="shared" si="484"/>
        <v>No</v>
      </c>
      <c r="AA2096" t="str">
        <f t="shared" si="485"/>
        <v>No</v>
      </c>
      <c r="AB2096">
        <f t="shared" si="486"/>
        <v>0</v>
      </c>
      <c r="AC2096" t="str">
        <f t="shared" si="487"/>
        <v>No</v>
      </c>
      <c r="AD2096" t="str">
        <f t="shared" si="488"/>
        <v>Obesity</v>
      </c>
      <c r="AE2096" t="str">
        <f t="shared" si="489"/>
        <v>Normal</v>
      </c>
      <c r="AF2096" t="str">
        <f t="shared" si="490"/>
        <v>5-Jul-1962</v>
      </c>
      <c r="AG2096" s="18">
        <f>VLOOKUP($U2096,$A2095:$Q$2344,13,FALSE)</f>
        <v>34218.019999999997</v>
      </c>
      <c r="AH2096" t="str">
        <f t="shared" si="491"/>
        <v>tier - 1</v>
      </c>
      <c r="AI2096" t="str">
        <f t="shared" si="492"/>
        <v>tier - 1</v>
      </c>
      <c r="AJ2096" t="str">
        <f t="shared" si="493"/>
        <v>R1011</v>
      </c>
      <c r="AK2096">
        <f t="shared" si="494"/>
        <v>60</v>
      </c>
    </row>
    <row r="2097" spans="1:37" ht="15.6" x14ac:dyDescent="0.3">
      <c r="A2097" s="1" t="s">
        <v>269</v>
      </c>
      <c r="B2097" t="s">
        <v>6511</v>
      </c>
      <c r="C2097">
        <v>26.18</v>
      </c>
      <c r="D2097">
        <v>6.12</v>
      </c>
      <c r="E2097" t="s">
        <v>2380</v>
      </c>
      <c r="F2097" t="s">
        <v>2381</v>
      </c>
      <c r="G2097" t="s">
        <v>2380</v>
      </c>
      <c r="H2097">
        <v>1</v>
      </c>
      <c r="I2097" t="s">
        <v>2380</v>
      </c>
      <c r="J2097" t="s">
        <v>8345</v>
      </c>
      <c r="K2097" t="s">
        <v>8349</v>
      </c>
      <c r="L2097" t="s">
        <v>10235</v>
      </c>
      <c r="M2097" s="15">
        <v>34254.050000000003</v>
      </c>
      <c r="N2097" t="s">
        <v>16</v>
      </c>
      <c r="O2097" t="s">
        <v>12</v>
      </c>
      <c r="P2097" t="s">
        <v>166</v>
      </c>
      <c r="Q2097">
        <v>24</v>
      </c>
      <c r="U2097" s="1" t="s">
        <v>269</v>
      </c>
      <c r="V2097" t="str">
        <f t="shared" si="480"/>
        <v>Merlis</v>
      </c>
      <c r="W2097">
        <f t="shared" si="481"/>
        <v>26.18</v>
      </c>
      <c r="X2097">
        <f t="shared" si="482"/>
        <v>6.12</v>
      </c>
      <c r="Y2097" t="str">
        <f t="shared" si="483"/>
        <v>No</v>
      </c>
      <c r="Z2097" t="str">
        <f t="shared" si="484"/>
        <v>Yes</v>
      </c>
      <c r="AA2097" t="str">
        <f t="shared" si="485"/>
        <v>No</v>
      </c>
      <c r="AB2097">
        <f t="shared" si="486"/>
        <v>1</v>
      </c>
      <c r="AC2097" t="str">
        <f t="shared" si="487"/>
        <v>No</v>
      </c>
      <c r="AD2097" t="str">
        <f t="shared" si="488"/>
        <v>Over weight</v>
      </c>
      <c r="AE2097" t="str">
        <f t="shared" si="489"/>
        <v>Prediabetes</v>
      </c>
      <c r="AF2097" t="str">
        <f t="shared" si="490"/>
        <v>11-Jun-1998</v>
      </c>
      <c r="AG2097" s="18">
        <f>VLOOKUP($U2097,$A2096:$Q$2344,13,FALSE)</f>
        <v>34254.050000000003</v>
      </c>
      <c r="AH2097" t="str">
        <f t="shared" si="491"/>
        <v>tier - 1</v>
      </c>
      <c r="AI2097" t="str">
        <f t="shared" si="492"/>
        <v>tier - 3</v>
      </c>
      <c r="AJ2097" t="str">
        <f t="shared" si="493"/>
        <v>R1019</v>
      </c>
      <c r="AK2097">
        <f t="shared" si="494"/>
        <v>24</v>
      </c>
    </row>
    <row r="2098" spans="1:37" ht="15.6" x14ac:dyDescent="0.3">
      <c r="A2098" s="1" t="s">
        <v>268</v>
      </c>
      <c r="B2098" t="s">
        <v>6512</v>
      </c>
      <c r="C2098">
        <v>20.8</v>
      </c>
      <c r="D2098">
        <v>4.87</v>
      </c>
      <c r="E2098" t="s">
        <v>2381</v>
      </c>
      <c r="F2098" t="s">
        <v>2380</v>
      </c>
      <c r="G2098" t="s">
        <v>2380</v>
      </c>
      <c r="H2098">
        <v>0</v>
      </c>
      <c r="I2098" t="s">
        <v>2380</v>
      </c>
      <c r="J2098" t="s">
        <v>8346</v>
      </c>
      <c r="K2098" t="s">
        <v>8350</v>
      </c>
      <c r="L2098" t="s">
        <v>10236</v>
      </c>
      <c r="M2098" s="15">
        <v>34289.43</v>
      </c>
      <c r="N2098" t="s">
        <v>16</v>
      </c>
      <c r="O2098" t="s">
        <v>16</v>
      </c>
      <c r="P2098" t="s">
        <v>42</v>
      </c>
      <c r="Q2098">
        <v>27</v>
      </c>
      <c r="U2098" s="1" t="s">
        <v>268</v>
      </c>
      <c r="V2098" t="str">
        <f t="shared" si="480"/>
        <v>Hasegawa</v>
      </c>
      <c r="W2098">
        <f t="shared" si="481"/>
        <v>20.8</v>
      </c>
      <c r="X2098">
        <f t="shared" si="482"/>
        <v>4.87</v>
      </c>
      <c r="Y2098" t="str">
        <f t="shared" si="483"/>
        <v>Yes</v>
      </c>
      <c r="Z2098" t="str">
        <f t="shared" si="484"/>
        <v>No</v>
      </c>
      <c r="AA2098" t="str">
        <f t="shared" si="485"/>
        <v>No</v>
      </c>
      <c r="AB2098">
        <f t="shared" si="486"/>
        <v>0</v>
      </c>
      <c r="AC2098" t="str">
        <f t="shared" si="487"/>
        <v>No</v>
      </c>
      <c r="AD2098" t="str">
        <f t="shared" si="488"/>
        <v>Normal weight</v>
      </c>
      <c r="AE2098" t="str">
        <f t="shared" si="489"/>
        <v>Normal</v>
      </c>
      <c r="AF2098" t="str">
        <f t="shared" si="490"/>
        <v>30-Oct-1995</v>
      </c>
      <c r="AG2098" s="18">
        <f>VLOOKUP($U2098,$A2097:$Q$2344,13,FALSE)</f>
        <v>34289.43</v>
      </c>
      <c r="AH2098" t="str">
        <f t="shared" si="491"/>
        <v>tier - 1</v>
      </c>
      <c r="AI2098" t="str">
        <f t="shared" si="492"/>
        <v>tier - 1</v>
      </c>
      <c r="AJ2098" t="str">
        <f t="shared" si="493"/>
        <v>R1011</v>
      </c>
      <c r="AK2098">
        <f t="shared" si="494"/>
        <v>27</v>
      </c>
    </row>
    <row r="2099" spans="1:37" ht="15.6" x14ac:dyDescent="0.3">
      <c r="A2099" s="1" t="s">
        <v>267</v>
      </c>
      <c r="B2099" t="s">
        <v>6513</v>
      </c>
      <c r="C2099">
        <v>15.82</v>
      </c>
      <c r="D2099">
        <v>4.5999999999999996</v>
      </c>
      <c r="E2099" t="s">
        <v>2380</v>
      </c>
      <c r="F2099" t="s">
        <v>2380</v>
      </c>
      <c r="G2099" t="s">
        <v>2380</v>
      </c>
      <c r="H2099">
        <v>0</v>
      </c>
      <c r="I2099" t="s">
        <v>2380</v>
      </c>
      <c r="J2099" t="s">
        <v>8347</v>
      </c>
      <c r="K2099" t="s">
        <v>8350</v>
      </c>
      <c r="L2099" t="s">
        <v>10237</v>
      </c>
      <c r="M2099" s="15">
        <v>34293.120000000003</v>
      </c>
      <c r="N2099" t="s">
        <v>16</v>
      </c>
      <c r="O2099" t="s">
        <v>11</v>
      </c>
      <c r="P2099" t="s">
        <v>42</v>
      </c>
      <c r="Q2099">
        <v>36</v>
      </c>
      <c r="U2099" s="1" t="s">
        <v>267</v>
      </c>
      <c r="V2099" t="str">
        <f t="shared" si="480"/>
        <v>Haselden</v>
      </c>
      <c r="W2099">
        <f t="shared" si="481"/>
        <v>15.82</v>
      </c>
      <c r="X2099">
        <f t="shared" si="482"/>
        <v>4.5999999999999996</v>
      </c>
      <c r="Y2099" t="str">
        <f t="shared" si="483"/>
        <v>No</v>
      </c>
      <c r="Z2099" t="str">
        <f t="shared" si="484"/>
        <v>No</v>
      </c>
      <c r="AA2099" t="str">
        <f t="shared" si="485"/>
        <v>No</v>
      </c>
      <c r="AB2099">
        <f t="shared" si="486"/>
        <v>0</v>
      </c>
      <c r="AC2099" t="str">
        <f t="shared" si="487"/>
        <v>No</v>
      </c>
      <c r="AD2099" t="str">
        <f t="shared" si="488"/>
        <v>Underweight</v>
      </c>
      <c r="AE2099" t="str">
        <f t="shared" si="489"/>
        <v>Normal</v>
      </c>
      <c r="AF2099" t="str">
        <f t="shared" si="490"/>
        <v>11-Oct-1986</v>
      </c>
      <c r="AG2099" s="18">
        <f>VLOOKUP($U2099,$A2098:$Q$2344,13,FALSE)</f>
        <v>34293.120000000003</v>
      </c>
      <c r="AH2099" t="str">
        <f t="shared" si="491"/>
        <v>tier - 1</v>
      </c>
      <c r="AI2099" t="str">
        <f t="shared" si="492"/>
        <v>tier - 2</v>
      </c>
      <c r="AJ2099" t="str">
        <f t="shared" si="493"/>
        <v>R1011</v>
      </c>
      <c r="AK2099">
        <f t="shared" si="494"/>
        <v>36</v>
      </c>
    </row>
    <row r="2100" spans="1:37" ht="15.6" x14ac:dyDescent="0.3">
      <c r="A2100" s="1" t="s">
        <v>266</v>
      </c>
      <c r="B2100" t="s">
        <v>6514</v>
      </c>
      <c r="C2100">
        <v>17.670000000000002</v>
      </c>
      <c r="D2100">
        <v>4.78</v>
      </c>
      <c r="E2100" t="s">
        <v>2380</v>
      </c>
      <c r="F2100" t="s">
        <v>2380</v>
      </c>
      <c r="G2100" t="s">
        <v>2380</v>
      </c>
      <c r="H2100">
        <v>0</v>
      </c>
      <c r="I2100" t="s">
        <v>2380</v>
      </c>
      <c r="J2100" t="s">
        <v>8347</v>
      </c>
      <c r="K2100" t="s">
        <v>8350</v>
      </c>
      <c r="L2100" t="s">
        <v>8985</v>
      </c>
      <c r="M2100" s="15">
        <v>34303.17</v>
      </c>
      <c r="N2100" t="s">
        <v>16</v>
      </c>
      <c r="O2100" t="s">
        <v>12</v>
      </c>
      <c r="P2100" t="s">
        <v>13</v>
      </c>
      <c r="Q2100">
        <v>18</v>
      </c>
      <c r="U2100" s="1" t="s">
        <v>266</v>
      </c>
      <c r="V2100" t="str">
        <f t="shared" si="480"/>
        <v>Simonson</v>
      </c>
      <c r="W2100">
        <f t="shared" si="481"/>
        <v>17.670000000000002</v>
      </c>
      <c r="X2100">
        <f t="shared" si="482"/>
        <v>4.78</v>
      </c>
      <c r="Y2100" t="str">
        <f t="shared" si="483"/>
        <v>No</v>
      </c>
      <c r="Z2100" t="str">
        <f t="shared" si="484"/>
        <v>No</v>
      </c>
      <c r="AA2100" t="str">
        <f t="shared" si="485"/>
        <v>No</v>
      </c>
      <c r="AB2100">
        <f t="shared" si="486"/>
        <v>0</v>
      </c>
      <c r="AC2100" t="str">
        <f t="shared" si="487"/>
        <v>No</v>
      </c>
      <c r="AD2100" t="str">
        <f t="shared" si="488"/>
        <v>Underweight</v>
      </c>
      <c r="AE2100" t="str">
        <f t="shared" si="489"/>
        <v>Normal</v>
      </c>
      <c r="AF2100" t="str">
        <f t="shared" si="490"/>
        <v>1-Nov-2004</v>
      </c>
      <c r="AG2100" s="18">
        <f>VLOOKUP($U2100,$A2099:$Q$2344,13,FALSE)</f>
        <v>34303.17</v>
      </c>
      <c r="AH2100" t="str">
        <f t="shared" si="491"/>
        <v>tier - 1</v>
      </c>
      <c r="AI2100" t="str">
        <f t="shared" si="492"/>
        <v>tier - 3</v>
      </c>
      <c r="AJ2100" t="str">
        <f t="shared" si="493"/>
        <v>R1013</v>
      </c>
      <c r="AK2100">
        <f t="shared" si="494"/>
        <v>18</v>
      </c>
    </row>
    <row r="2101" spans="1:37" ht="15.6" x14ac:dyDescent="0.3">
      <c r="A2101" s="1" t="s">
        <v>265</v>
      </c>
      <c r="B2101" t="s">
        <v>6515</v>
      </c>
      <c r="C2101">
        <v>31.92</v>
      </c>
      <c r="D2101">
        <v>11.05</v>
      </c>
      <c r="E2101" t="s">
        <v>2380</v>
      </c>
      <c r="F2101" t="s">
        <v>2380</v>
      </c>
      <c r="G2101" t="s">
        <v>2380</v>
      </c>
      <c r="H2101">
        <v>0</v>
      </c>
      <c r="I2101" t="s">
        <v>2380</v>
      </c>
      <c r="J2101" t="s">
        <v>8344</v>
      </c>
      <c r="K2101" t="s">
        <v>8348</v>
      </c>
      <c r="L2101" t="s">
        <v>10238</v>
      </c>
      <c r="M2101" s="15">
        <v>34307.22</v>
      </c>
      <c r="N2101" t="s">
        <v>11</v>
      </c>
      <c r="O2101" t="s">
        <v>11</v>
      </c>
      <c r="P2101" t="s">
        <v>23</v>
      </c>
      <c r="Q2101">
        <v>39</v>
      </c>
      <c r="U2101" s="1" t="s">
        <v>265</v>
      </c>
      <c r="V2101" t="str">
        <f t="shared" si="480"/>
        <v>Montag</v>
      </c>
      <c r="W2101">
        <f t="shared" si="481"/>
        <v>31.92</v>
      </c>
      <c r="X2101">
        <f t="shared" si="482"/>
        <v>11.05</v>
      </c>
      <c r="Y2101" t="str">
        <f t="shared" si="483"/>
        <v>No</v>
      </c>
      <c r="Z2101" t="str">
        <f t="shared" si="484"/>
        <v>No</v>
      </c>
      <c r="AA2101" t="str">
        <f t="shared" si="485"/>
        <v>No</v>
      </c>
      <c r="AB2101">
        <f t="shared" si="486"/>
        <v>0</v>
      </c>
      <c r="AC2101" t="str">
        <f t="shared" si="487"/>
        <v>No</v>
      </c>
      <c r="AD2101" t="str">
        <f t="shared" si="488"/>
        <v>Obesity</v>
      </c>
      <c r="AE2101" t="str">
        <f t="shared" si="489"/>
        <v>Diabetes</v>
      </c>
      <c r="AF2101" t="str">
        <f t="shared" si="490"/>
        <v>2-Oct-1983</v>
      </c>
      <c r="AG2101" s="18">
        <f>VLOOKUP($U2101,$A2100:$Q$2344,13,FALSE)</f>
        <v>34307.22</v>
      </c>
      <c r="AH2101" t="str">
        <f t="shared" si="491"/>
        <v>tier - 2</v>
      </c>
      <c r="AI2101" t="str">
        <f t="shared" si="492"/>
        <v>tier - 2</v>
      </c>
      <c r="AJ2101" t="str">
        <f t="shared" si="493"/>
        <v>R1012</v>
      </c>
      <c r="AK2101">
        <f t="shared" si="494"/>
        <v>39</v>
      </c>
    </row>
    <row r="2102" spans="1:37" ht="15.6" x14ac:dyDescent="0.3">
      <c r="A2102" s="1" t="s">
        <v>264</v>
      </c>
      <c r="B2102" t="s">
        <v>6516</v>
      </c>
      <c r="C2102">
        <v>28.975000000000001</v>
      </c>
      <c r="D2102">
        <v>7.62</v>
      </c>
      <c r="E2102" t="s">
        <v>2380</v>
      </c>
      <c r="F2102" t="s">
        <v>2380</v>
      </c>
      <c r="G2102" t="s">
        <v>2380</v>
      </c>
      <c r="H2102">
        <v>0</v>
      </c>
      <c r="I2102" t="s">
        <v>2380</v>
      </c>
      <c r="J2102" t="s">
        <v>8345</v>
      </c>
      <c r="K2102" t="s">
        <v>8348</v>
      </c>
      <c r="L2102" t="s">
        <v>10239</v>
      </c>
      <c r="M2102" s="15">
        <v>34402.22</v>
      </c>
      <c r="N2102" t="s">
        <v>11</v>
      </c>
      <c r="O2102" t="s">
        <v>12</v>
      </c>
      <c r="P2102" t="s">
        <v>42</v>
      </c>
      <c r="Q2102">
        <v>38</v>
      </c>
      <c r="U2102" s="1" t="s">
        <v>264</v>
      </c>
      <c r="V2102" t="str">
        <f t="shared" si="480"/>
        <v>Deroian</v>
      </c>
      <c r="W2102">
        <f t="shared" si="481"/>
        <v>28.975000000000001</v>
      </c>
      <c r="X2102">
        <f t="shared" si="482"/>
        <v>7.62</v>
      </c>
      <c r="Y2102" t="str">
        <f t="shared" si="483"/>
        <v>No</v>
      </c>
      <c r="Z2102" t="str">
        <f t="shared" si="484"/>
        <v>No</v>
      </c>
      <c r="AA2102" t="str">
        <f t="shared" si="485"/>
        <v>No</v>
      </c>
      <c r="AB2102">
        <f t="shared" si="486"/>
        <v>0</v>
      </c>
      <c r="AC2102" t="str">
        <f t="shared" si="487"/>
        <v>No</v>
      </c>
      <c r="AD2102" t="str">
        <f t="shared" si="488"/>
        <v>Over weight</v>
      </c>
      <c r="AE2102" t="str">
        <f t="shared" si="489"/>
        <v>Diabetes</v>
      </c>
      <c r="AF2102" t="str">
        <f t="shared" si="490"/>
        <v>1-Oct-1984</v>
      </c>
      <c r="AG2102" s="18">
        <f>VLOOKUP($U2102,$A2101:$Q$2344,13,FALSE)</f>
        <v>34402.22</v>
      </c>
      <c r="AH2102" t="str">
        <f t="shared" si="491"/>
        <v>tier - 2</v>
      </c>
      <c r="AI2102" t="str">
        <f t="shared" si="492"/>
        <v>tier - 3</v>
      </c>
      <c r="AJ2102" t="str">
        <f t="shared" si="493"/>
        <v>R1011</v>
      </c>
      <c r="AK2102">
        <f t="shared" si="494"/>
        <v>38</v>
      </c>
    </row>
    <row r="2103" spans="1:37" ht="15.6" x14ac:dyDescent="0.3">
      <c r="A2103" s="1" t="s">
        <v>263</v>
      </c>
      <c r="B2103" t="s">
        <v>6189</v>
      </c>
      <c r="C2103">
        <v>31.73</v>
      </c>
      <c r="D2103">
        <v>4.78</v>
      </c>
      <c r="E2103" t="s">
        <v>2381</v>
      </c>
      <c r="F2103" t="s">
        <v>2381</v>
      </c>
      <c r="G2103" t="s">
        <v>2380</v>
      </c>
      <c r="H2103">
        <v>2</v>
      </c>
      <c r="I2103" t="s">
        <v>2380</v>
      </c>
      <c r="J2103" t="s">
        <v>8344</v>
      </c>
      <c r="K2103" t="s">
        <v>8350</v>
      </c>
      <c r="L2103" t="s">
        <v>10240</v>
      </c>
      <c r="M2103" s="15">
        <v>34439.86</v>
      </c>
      <c r="N2103" t="s">
        <v>11</v>
      </c>
      <c r="O2103" t="s">
        <v>16</v>
      </c>
      <c r="P2103" t="s">
        <v>13</v>
      </c>
      <c r="Q2103">
        <v>19</v>
      </c>
      <c r="U2103" s="1" t="s">
        <v>263</v>
      </c>
      <c r="V2103" t="str">
        <f t="shared" si="480"/>
        <v>Goetz</v>
      </c>
      <c r="W2103">
        <f t="shared" si="481"/>
        <v>31.73</v>
      </c>
      <c r="X2103">
        <f t="shared" si="482"/>
        <v>4.78</v>
      </c>
      <c r="Y2103" t="str">
        <f t="shared" si="483"/>
        <v>Yes</v>
      </c>
      <c r="Z2103" t="str">
        <f t="shared" si="484"/>
        <v>Yes</v>
      </c>
      <c r="AA2103" t="str">
        <f t="shared" si="485"/>
        <v>No</v>
      </c>
      <c r="AB2103">
        <f t="shared" si="486"/>
        <v>2</v>
      </c>
      <c r="AC2103" t="str">
        <f t="shared" si="487"/>
        <v>No</v>
      </c>
      <c r="AD2103" t="str">
        <f t="shared" si="488"/>
        <v>Obesity</v>
      </c>
      <c r="AE2103" t="str">
        <f t="shared" si="489"/>
        <v>Normal</v>
      </c>
      <c r="AF2103" t="str">
        <f t="shared" si="490"/>
        <v>5-Oct-2003</v>
      </c>
      <c r="AG2103" s="18">
        <f>VLOOKUP($U2103,$A2102:$Q$2344,13,FALSE)</f>
        <v>34439.86</v>
      </c>
      <c r="AH2103" t="str">
        <f t="shared" si="491"/>
        <v>tier - 2</v>
      </c>
      <c r="AI2103" t="str">
        <f t="shared" si="492"/>
        <v>tier - 1</v>
      </c>
      <c r="AJ2103" t="str">
        <f t="shared" si="493"/>
        <v>R1013</v>
      </c>
      <c r="AK2103">
        <f t="shared" si="494"/>
        <v>19</v>
      </c>
    </row>
    <row r="2104" spans="1:37" ht="15.6" x14ac:dyDescent="0.3">
      <c r="A2104" s="1" t="s">
        <v>262</v>
      </c>
      <c r="B2104" t="s">
        <v>5225</v>
      </c>
      <c r="C2104">
        <v>28.88</v>
      </c>
      <c r="D2104">
        <v>6.09</v>
      </c>
      <c r="E2104" t="s">
        <v>2381</v>
      </c>
      <c r="F2104" t="s">
        <v>2381</v>
      </c>
      <c r="G2104" t="s">
        <v>2380</v>
      </c>
      <c r="H2104">
        <v>2</v>
      </c>
      <c r="I2104" t="s">
        <v>2380</v>
      </c>
      <c r="J2104" t="s">
        <v>8345</v>
      </c>
      <c r="K2104" t="s">
        <v>8349</v>
      </c>
      <c r="L2104" t="s">
        <v>10241</v>
      </c>
      <c r="M2104" s="15">
        <v>34456.269999999997</v>
      </c>
      <c r="N2104" t="s">
        <v>16</v>
      </c>
      <c r="O2104" t="s">
        <v>11</v>
      </c>
      <c r="P2104" t="s">
        <v>42</v>
      </c>
      <c r="Q2104">
        <v>32</v>
      </c>
      <c r="U2104" s="1" t="s">
        <v>262</v>
      </c>
      <c r="V2104" t="str">
        <f t="shared" si="480"/>
        <v>Brady</v>
      </c>
      <c r="W2104">
        <f t="shared" si="481"/>
        <v>28.88</v>
      </c>
      <c r="X2104">
        <f t="shared" si="482"/>
        <v>6.09</v>
      </c>
      <c r="Y2104" t="str">
        <f t="shared" si="483"/>
        <v>Yes</v>
      </c>
      <c r="Z2104" t="str">
        <f t="shared" si="484"/>
        <v>Yes</v>
      </c>
      <c r="AA2104" t="str">
        <f t="shared" si="485"/>
        <v>No</v>
      </c>
      <c r="AB2104">
        <f t="shared" si="486"/>
        <v>2</v>
      </c>
      <c r="AC2104" t="str">
        <f t="shared" si="487"/>
        <v>No</v>
      </c>
      <c r="AD2104" t="str">
        <f t="shared" si="488"/>
        <v>Over weight</v>
      </c>
      <c r="AE2104" t="str">
        <f t="shared" si="489"/>
        <v>Prediabetes</v>
      </c>
      <c r="AF2104" t="str">
        <f t="shared" si="490"/>
        <v>24-Sep-1990</v>
      </c>
      <c r="AG2104" s="18">
        <f>VLOOKUP($U2104,$A2103:$Q$2344,13,FALSE)</f>
        <v>34456.269999999997</v>
      </c>
      <c r="AH2104" t="str">
        <f t="shared" si="491"/>
        <v>tier - 1</v>
      </c>
      <c r="AI2104" t="str">
        <f t="shared" si="492"/>
        <v>tier - 2</v>
      </c>
      <c r="AJ2104" t="str">
        <f t="shared" si="493"/>
        <v>R1011</v>
      </c>
      <c r="AK2104">
        <f t="shared" si="494"/>
        <v>32</v>
      </c>
    </row>
    <row r="2105" spans="1:37" ht="15.6" x14ac:dyDescent="0.3">
      <c r="A2105" s="1" t="s">
        <v>261</v>
      </c>
      <c r="B2105" t="s">
        <v>4732</v>
      </c>
      <c r="C2105">
        <v>25.555</v>
      </c>
      <c r="D2105">
        <v>5.1100000000000003</v>
      </c>
      <c r="E2105" t="s">
        <v>2380</v>
      </c>
      <c r="F2105" t="s">
        <v>2380</v>
      </c>
      <c r="G2105" t="s">
        <v>2381</v>
      </c>
      <c r="H2105">
        <v>1</v>
      </c>
      <c r="I2105" t="s">
        <v>2380</v>
      </c>
      <c r="J2105" t="s">
        <v>8345</v>
      </c>
      <c r="K2105" t="s">
        <v>8350</v>
      </c>
      <c r="L2105" t="s">
        <v>10242</v>
      </c>
      <c r="M2105" s="15">
        <v>34472.839999999997</v>
      </c>
      <c r="N2105" t="s">
        <v>16</v>
      </c>
      <c r="O2105" t="s">
        <v>12</v>
      </c>
      <c r="P2105" t="s">
        <v>42</v>
      </c>
      <c r="Q2105">
        <v>24</v>
      </c>
      <c r="U2105" s="1" t="s">
        <v>261</v>
      </c>
      <c r="V2105" t="str">
        <f t="shared" si="480"/>
        <v>Moran</v>
      </c>
      <c r="W2105">
        <f t="shared" si="481"/>
        <v>25.555</v>
      </c>
      <c r="X2105">
        <f t="shared" si="482"/>
        <v>5.1100000000000003</v>
      </c>
      <c r="Y2105" t="str">
        <f t="shared" si="483"/>
        <v>No</v>
      </c>
      <c r="Z2105" t="str">
        <f t="shared" si="484"/>
        <v>No</v>
      </c>
      <c r="AA2105" t="str">
        <f t="shared" si="485"/>
        <v>Yes</v>
      </c>
      <c r="AB2105">
        <f t="shared" si="486"/>
        <v>1</v>
      </c>
      <c r="AC2105" t="str">
        <f t="shared" si="487"/>
        <v>No</v>
      </c>
      <c r="AD2105" t="str">
        <f t="shared" si="488"/>
        <v>Over weight</v>
      </c>
      <c r="AE2105" t="str">
        <f t="shared" si="489"/>
        <v>Normal</v>
      </c>
      <c r="AF2105" t="str">
        <f t="shared" si="490"/>
        <v>24-Jun-1998</v>
      </c>
      <c r="AG2105" s="18">
        <f>VLOOKUP($U2105,$A2104:$Q$2344,13,FALSE)</f>
        <v>34472.839999999997</v>
      </c>
      <c r="AH2105" t="str">
        <f t="shared" si="491"/>
        <v>tier - 1</v>
      </c>
      <c r="AI2105" t="str">
        <f t="shared" si="492"/>
        <v>tier - 3</v>
      </c>
      <c r="AJ2105" t="str">
        <f t="shared" si="493"/>
        <v>R1011</v>
      </c>
      <c r="AK2105">
        <f t="shared" si="494"/>
        <v>24</v>
      </c>
    </row>
    <row r="2106" spans="1:37" ht="15.6" x14ac:dyDescent="0.3">
      <c r="A2106" s="1" t="s">
        <v>260</v>
      </c>
      <c r="B2106" t="s">
        <v>6517</v>
      </c>
      <c r="C2106">
        <v>37.29</v>
      </c>
      <c r="D2106">
        <v>4.46</v>
      </c>
      <c r="E2106" t="s">
        <v>2380</v>
      </c>
      <c r="F2106" t="s">
        <v>2381</v>
      </c>
      <c r="G2106" t="s">
        <v>2380</v>
      </c>
      <c r="H2106">
        <v>1</v>
      </c>
      <c r="I2106" t="s">
        <v>2380</v>
      </c>
      <c r="J2106" t="s">
        <v>8344</v>
      </c>
      <c r="K2106" t="s">
        <v>8350</v>
      </c>
      <c r="L2106" t="s">
        <v>10243</v>
      </c>
      <c r="M2106" s="15">
        <v>34543.39</v>
      </c>
      <c r="N2106" t="s">
        <v>11</v>
      </c>
      <c r="O2106" t="s">
        <v>12</v>
      </c>
      <c r="P2106" t="s">
        <v>42</v>
      </c>
      <c r="Q2106">
        <v>46</v>
      </c>
      <c r="U2106" s="1" t="s">
        <v>260</v>
      </c>
      <c r="V2106" t="str">
        <f t="shared" si="480"/>
        <v>Strickler</v>
      </c>
      <c r="W2106">
        <f t="shared" si="481"/>
        <v>37.29</v>
      </c>
      <c r="X2106">
        <f t="shared" si="482"/>
        <v>4.46</v>
      </c>
      <c r="Y2106" t="str">
        <f t="shared" si="483"/>
        <v>No</v>
      </c>
      <c r="Z2106" t="str">
        <f t="shared" si="484"/>
        <v>Yes</v>
      </c>
      <c r="AA2106" t="str">
        <f t="shared" si="485"/>
        <v>No</v>
      </c>
      <c r="AB2106">
        <f t="shared" si="486"/>
        <v>1</v>
      </c>
      <c r="AC2106" t="str">
        <f t="shared" si="487"/>
        <v>No</v>
      </c>
      <c r="AD2106" t="str">
        <f t="shared" si="488"/>
        <v>Obesity</v>
      </c>
      <c r="AE2106" t="str">
        <f t="shared" si="489"/>
        <v>Normal</v>
      </c>
      <c r="AF2106" t="str">
        <f t="shared" si="490"/>
        <v>25-Nov-1976</v>
      </c>
      <c r="AG2106" s="18">
        <f>VLOOKUP($U2106,$A2105:$Q$2344,13,FALSE)</f>
        <v>34543.39</v>
      </c>
      <c r="AH2106" t="str">
        <f t="shared" si="491"/>
        <v>tier - 2</v>
      </c>
      <c r="AI2106" t="str">
        <f t="shared" si="492"/>
        <v>tier - 3</v>
      </c>
      <c r="AJ2106" t="str">
        <f t="shared" si="493"/>
        <v>R1011</v>
      </c>
      <c r="AK2106">
        <f t="shared" si="494"/>
        <v>46</v>
      </c>
    </row>
    <row r="2107" spans="1:37" ht="15.6" x14ac:dyDescent="0.3">
      <c r="A2107" s="1" t="s">
        <v>259</v>
      </c>
      <c r="B2107" t="s">
        <v>4774</v>
      </c>
      <c r="C2107">
        <v>40.28</v>
      </c>
      <c r="D2107">
        <v>6.11</v>
      </c>
      <c r="E2107" t="s">
        <v>2380</v>
      </c>
      <c r="F2107" t="s">
        <v>2381</v>
      </c>
      <c r="G2107" t="s">
        <v>2380</v>
      </c>
      <c r="H2107">
        <v>1</v>
      </c>
      <c r="I2107" t="s">
        <v>2380</v>
      </c>
      <c r="J2107" t="s">
        <v>8344</v>
      </c>
      <c r="K2107" t="s">
        <v>8349</v>
      </c>
      <c r="L2107" t="s">
        <v>10244</v>
      </c>
      <c r="M2107" s="15">
        <v>34617.839999999997</v>
      </c>
      <c r="N2107" t="s">
        <v>16</v>
      </c>
      <c r="O2107" t="s">
        <v>12</v>
      </c>
      <c r="P2107" t="s">
        <v>168</v>
      </c>
      <c r="Q2107">
        <v>18</v>
      </c>
      <c r="U2107" s="1" t="s">
        <v>259</v>
      </c>
      <c r="V2107" t="str">
        <f t="shared" si="480"/>
        <v>Simone</v>
      </c>
      <c r="W2107">
        <f t="shared" si="481"/>
        <v>40.28</v>
      </c>
      <c r="X2107">
        <f t="shared" si="482"/>
        <v>6.11</v>
      </c>
      <c r="Y2107" t="str">
        <f t="shared" si="483"/>
        <v>No</v>
      </c>
      <c r="Z2107" t="str">
        <f t="shared" si="484"/>
        <v>Yes</v>
      </c>
      <c r="AA2107" t="str">
        <f t="shared" si="485"/>
        <v>No</v>
      </c>
      <c r="AB2107">
        <f t="shared" si="486"/>
        <v>1</v>
      </c>
      <c r="AC2107" t="str">
        <f t="shared" si="487"/>
        <v>No</v>
      </c>
      <c r="AD2107" t="str">
        <f t="shared" si="488"/>
        <v>Obesity</v>
      </c>
      <c r="AE2107" t="str">
        <f t="shared" si="489"/>
        <v>Prediabetes</v>
      </c>
      <c r="AF2107" t="str">
        <f t="shared" si="490"/>
        <v>9-Oct-2004</v>
      </c>
      <c r="AG2107" s="18">
        <f>VLOOKUP($U2107,$A2106:$Q$2344,13,FALSE)</f>
        <v>34617.839999999997</v>
      </c>
      <c r="AH2107" t="str">
        <f t="shared" si="491"/>
        <v>tier - 1</v>
      </c>
      <c r="AI2107" t="str">
        <f t="shared" si="492"/>
        <v>tier - 3</v>
      </c>
      <c r="AJ2107" t="str">
        <f t="shared" si="493"/>
        <v>R1016</v>
      </c>
      <c r="AK2107">
        <f t="shared" si="494"/>
        <v>18</v>
      </c>
    </row>
    <row r="2108" spans="1:37" ht="15.6" x14ac:dyDescent="0.3">
      <c r="A2108" s="1" t="s">
        <v>258</v>
      </c>
      <c r="B2108" t="s">
        <v>8197</v>
      </c>
      <c r="C2108">
        <v>40.185000000000002</v>
      </c>
      <c r="D2108">
        <v>4.66</v>
      </c>
      <c r="E2108" t="s">
        <v>2380</v>
      </c>
      <c r="F2108" t="s">
        <v>2381</v>
      </c>
      <c r="G2108" t="s">
        <v>2380</v>
      </c>
      <c r="H2108">
        <v>1</v>
      </c>
      <c r="I2108" t="s">
        <v>2380</v>
      </c>
      <c r="J2108" t="s">
        <v>8344</v>
      </c>
      <c r="K2108" t="s">
        <v>8350</v>
      </c>
      <c r="L2108" t="s">
        <v>9086</v>
      </c>
      <c r="M2108" s="15">
        <v>34672.15</v>
      </c>
      <c r="N2108" t="s">
        <v>16</v>
      </c>
      <c r="O2108" t="s">
        <v>12</v>
      </c>
      <c r="P2108" t="s">
        <v>13</v>
      </c>
      <c r="Q2108">
        <v>28</v>
      </c>
      <c r="U2108" s="1" t="s">
        <v>258</v>
      </c>
      <c r="V2108" t="str">
        <f t="shared" si="480"/>
        <v>Von Rock</v>
      </c>
      <c r="W2108">
        <f t="shared" si="481"/>
        <v>40.185000000000002</v>
      </c>
      <c r="X2108">
        <f t="shared" si="482"/>
        <v>4.66</v>
      </c>
      <c r="Y2108" t="str">
        <f t="shared" si="483"/>
        <v>No</v>
      </c>
      <c r="Z2108" t="str">
        <f t="shared" si="484"/>
        <v>Yes</v>
      </c>
      <c r="AA2108" t="str">
        <f t="shared" si="485"/>
        <v>No</v>
      </c>
      <c r="AB2108">
        <f t="shared" si="486"/>
        <v>1</v>
      </c>
      <c r="AC2108" t="str">
        <f t="shared" si="487"/>
        <v>No</v>
      </c>
      <c r="AD2108" t="str">
        <f t="shared" si="488"/>
        <v>Obesity</v>
      </c>
      <c r="AE2108" t="str">
        <f t="shared" si="489"/>
        <v>Normal</v>
      </c>
      <c r="AF2108" t="str">
        <f t="shared" si="490"/>
        <v>7-Jul-1994</v>
      </c>
      <c r="AG2108" s="18">
        <f>VLOOKUP($U2108,$A2107:$Q$2344,13,FALSE)</f>
        <v>34672.15</v>
      </c>
      <c r="AH2108" t="str">
        <f t="shared" si="491"/>
        <v>tier - 1</v>
      </c>
      <c r="AI2108" t="str">
        <f t="shared" si="492"/>
        <v>tier - 3</v>
      </c>
      <c r="AJ2108" t="str">
        <f t="shared" si="493"/>
        <v>R1013</v>
      </c>
      <c r="AK2108">
        <f t="shared" si="494"/>
        <v>28</v>
      </c>
    </row>
    <row r="2109" spans="1:37" ht="15.6" x14ac:dyDescent="0.3">
      <c r="A2109" s="1" t="s">
        <v>257</v>
      </c>
      <c r="B2109" t="s">
        <v>6518</v>
      </c>
      <c r="C2109">
        <v>23.57</v>
      </c>
      <c r="D2109">
        <v>6.14</v>
      </c>
      <c r="E2109" t="s">
        <v>2380</v>
      </c>
      <c r="F2109" t="s">
        <v>2380</v>
      </c>
      <c r="G2109" t="s">
        <v>2380</v>
      </c>
      <c r="H2109">
        <v>0</v>
      </c>
      <c r="I2109" t="s">
        <v>2380</v>
      </c>
      <c r="J2109" t="s">
        <v>8346</v>
      </c>
      <c r="K2109" t="s">
        <v>8349</v>
      </c>
      <c r="L2109" t="s">
        <v>8674</v>
      </c>
      <c r="M2109" s="15">
        <v>34779.620000000003</v>
      </c>
      <c r="N2109" t="s">
        <v>16</v>
      </c>
      <c r="O2109" t="s">
        <v>11</v>
      </c>
      <c r="P2109" t="s">
        <v>42</v>
      </c>
      <c r="Q2109">
        <v>19</v>
      </c>
      <c r="U2109" s="1" t="s">
        <v>257</v>
      </c>
      <c r="V2109" t="str">
        <f t="shared" si="480"/>
        <v>Woodard</v>
      </c>
      <c r="W2109">
        <f t="shared" si="481"/>
        <v>23.57</v>
      </c>
      <c r="X2109">
        <f t="shared" si="482"/>
        <v>6.14</v>
      </c>
      <c r="Y2109" t="str">
        <f t="shared" si="483"/>
        <v>No</v>
      </c>
      <c r="Z2109" t="str">
        <f t="shared" si="484"/>
        <v>No</v>
      </c>
      <c r="AA2109" t="str">
        <f t="shared" si="485"/>
        <v>No</v>
      </c>
      <c r="AB2109">
        <f t="shared" si="486"/>
        <v>0</v>
      </c>
      <c r="AC2109" t="str">
        <f t="shared" si="487"/>
        <v>No</v>
      </c>
      <c r="AD2109" t="str">
        <f t="shared" si="488"/>
        <v>Normal weight</v>
      </c>
      <c r="AE2109" t="str">
        <f t="shared" si="489"/>
        <v>Prediabetes</v>
      </c>
      <c r="AF2109" t="str">
        <f t="shared" si="490"/>
        <v>3-Jul-2003</v>
      </c>
      <c r="AG2109" s="18">
        <f>VLOOKUP($U2109,$A2108:$Q$2344,13,FALSE)</f>
        <v>34779.620000000003</v>
      </c>
      <c r="AH2109" t="str">
        <f t="shared" si="491"/>
        <v>tier - 1</v>
      </c>
      <c r="AI2109" t="str">
        <f t="shared" si="492"/>
        <v>tier - 2</v>
      </c>
      <c r="AJ2109" t="str">
        <f t="shared" si="493"/>
        <v>R1011</v>
      </c>
      <c r="AK2109">
        <f t="shared" si="494"/>
        <v>19</v>
      </c>
    </row>
    <row r="2110" spans="1:37" ht="15.6" x14ac:dyDescent="0.3">
      <c r="A2110" s="1" t="s">
        <v>256</v>
      </c>
      <c r="B2110" t="s">
        <v>5187</v>
      </c>
      <c r="C2110">
        <v>35.625</v>
      </c>
      <c r="D2110">
        <v>6.21</v>
      </c>
      <c r="E2110" t="s">
        <v>2380</v>
      </c>
      <c r="F2110" t="s">
        <v>2381</v>
      </c>
      <c r="G2110" t="s">
        <v>2380</v>
      </c>
      <c r="H2110">
        <v>1</v>
      </c>
      <c r="I2110" t="s">
        <v>2380</v>
      </c>
      <c r="J2110" t="s">
        <v>8344</v>
      </c>
      <c r="K2110" t="s">
        <v>8349</v>
      </c>
      <c r="L2110" t="s">
        <v>8870</v>
      </c>
      <c r="M2110" s="15">
        <v>34806.47</v>
      </c>
      <c r="N2110" t="s">
        <v>16</v>
      </c>
      <c r="O2110" t="s">
        <v>11</v>
      </c>
      <c r="P2110" t="s">
        <v>13</v>
      </c>
      <c r="Q2110">
        <v>27</v>
      </c>
      <c r="U2110" s="1" t="s">
        <v>256</v>
      </c>
      <c r="V2110" t="str">
        <f t="shared" si="480"/>
        <v>Li</v>
      </c>
      <c r="W2110">
        <f t="shared" si="481"/>
        <v>35.625</v>
      </c>
      <c r="X2110">
        <f t="shared" si="482"/>
        <v>6.21</v>
      </c>
      <c r="Y2110" t="str">
        <f t="shared" si="483"/>
        <v>No</v>
      </c>
      <c r="Z2110" t="str">
        <f t="shared" si="484"/>
        <v>Yes</v>
      </c>
      <c r="AA2110" t="str">
        <f t="shared" si="485"/>
        <v>No</v>
      </c>
      <c r="AB2110">
        <f t="shared" si="486"/>
        <v>1</v>
      </c>
      <c r="AC2110" t="str">
        <f t="shared" si="487"/>
        <v>No</v>
      </c>
      <c r="AD2110" t="str">
        <f t="shared" si="488"/>
        <v>Obesity</v>
      </c>
      <c r="AE2110" t="str">
        <f t="shared" si="489"/>
        <v>Prediabetes</v>
      </c>
      <c r="AF2110" t="str">
        <f t="shared" si="490"/>
        <v>27-Dec-1995</v>
      </c>
      <c r="AG2110" s="18">
        <f>VLOOKUP($U2110,$A2109:$Q$2344,13,FALSE)</f>
        <v>34806.47</v>
      </c>
      <c r="AH2110" t="str">
        <f t="shared" si="491"/>
        <v>tier - 1</v>
      </c>
      <c r="AI2110" t="str">
        <f t="shared" si="492"/>
        <v>tier - 2</v>
      </c>
      <c r="AJ2110" t="str">
        <f t="shared" si="493"/>
        <v>R1013</v>
      </c>
      <c r="AK2110">
        <f t="shared" si="494"/>
        <v>27</v>
      </c>
    </row>
    <row r="2111" spans="1:37" ht="15.6" x14ac:dyDescent="0.3">
      <c r="A2111" s="1" t="s">
        <v>255</v>
      </c>
      <c r="B2111" t="s">
        <v>6519</v>
      </c>
      <c r="C2111">
        <v>33.155000000000001</v>
      </c>
      <c r="D2111">
        <v>4.5999999999999996</v>
      </c>
      <c r="E2111" t="s">
        <v>2380</v>
      </c>
      <c r="F2111" t="s">
        <v>2381</v>
      </c>
      <c r="G2111" t="s">
        <v>2380</v>
      </c>
      <c r="H2111">
        <v>1</v>
      </c>
      <c r="I2111" t="s">
        <v>2380</v>
      </c>
      <c r="J2111" t="s">
        <v>8344</v>
      </c>
      <c r="K2111" t="s">
        <v>8350</v>
      </c>
      <c r="L2111" t="s">
        <v>10245</v>
      </c>
      <c r="M2111" s="15">
        <v>34828.65</v>
      </c>
      <c r="N2111" t="s">
        <v>16</v>
      </c>
      <c r="O2111" t="s">
        <v>12</v>
      </c>
      <c r="P2111" t="s">
        <v>42</v>
      </c>
      <c r="Q2111">
        <v>19</v>
      </c>
      <c r="U2111" s="1" t="s">
        <v>255</v>
      </c>
      <c r="V2111" t="str">
        <f t="shared" si="480"/>
        <v>Sinda</v>
      </c>
      <c r="W2111">
        <f t="shared" si="481"/>
        <v>33.155000000000001</v>
      </c>
      <c r="X2111">
        <f t="shared" si="482"/>
        <v>4.5999999999999996</v>
      </c>
      <c r="Y2111" t="str">
        <f t="shared" si="483"/>
        <v>No</v>
      </c>
      <c r="Z2111" t="str">
        <f t="shared" si="484"/>
        <v>Yes</v>
      </c>
      <c r="AA2111" t="str">
        <f t="shared" si="485"/>
        <v>No</v>
      </c>
      <c r="AB2111">
        <f t="shared" si="486"/>
        <v>1</v>
      </c>
      <c r="AC2111" t="str">
        <f t="shared" si="487"/>
        <v>No</v>
      </c>
      <c r="AD2111" t="str">
        <f t="shared" si="488"/>
        <v>Obesity</v>
      </c>
      <c r="AE2111" t="str">
        <f t="shared" si="489"/>
        <v>Normal</v>
      </c>
      <c r="AF2111" t="str">
        <f t="shared" si="490"/>
        <v>17-Sep-2003</v>
      </c>
      <c r="AG2111" s="18">
        <f>VLOOKUP($U2111,$A2110:$Q$2344,13,FALSE)</f>
        <v>34828.65</v>
      </c>
      <c r="AH2111" t="str">
        <f t="shared" si="491"/>
        <v>tier - 1</v>
      </c>
      <c r="AI2111" t="str">
        <f t="shared" si="492"/>
        <v>tier - 3</v>
      </c>
      <c r="AJ2111" t="str">
        <f t="shared" si="493"/>
        <v>R1011</v>
      </c>
      <c r="AK2111">
        <f t="shared" si="494"/>
        <v>19</v>
      </c>
    </row>
    <row r="2112" spans="1:37" ht="15.6" x14ac:dyDescent="0.3">
      <c r="A2112" s="1" t="s">
        <v>254</v>
      </c>
      <c r="B2112" t="s">
        <v>6520</v>
      </c>
      <c r="C2112">
        <v>31.92</v>
      </c>
      <c r="D2112">
        <v>5.04</v>
      </c>
      <c r="E2112" t="s">
        <v>2380</v>
      </c>
      <c r="F2112" t="s">
        <v>2381</v>
      </c>
      <c r="G2112" t="s">
        <v>2380</v>
      </c>
      <c r="H2112">
        <v>1</v>
      </c>
      <c r="I2112" t="s">
        <v>2380</v>
      </c>
      <c r="J2112" t="s">
        <v>8344</v>
      </c>
      <c r="K2112" t="s">
        <v>8350</v>
      </c>
      <c r="L2112" t="s">
        <v>9050</v>
      </c>
      <c r="M2112" s="15">
        <v>34838.870000000003</v>
      </c>
      <c r="N2112" t="s">
        <v>11</v>
      </c>
      <c r="O2112" t="s">
        <v>12</v>
      </c>
      <c r="P2112" t="s">
        <v>42</v>
      </c>
      <c r="Q2112">
        <v>27</v>
      </c>
      <c r="U2112" s="1" t="s">
        <v>254</v>
      </c>
      <c r="V2112" t="str">
        <f t="shared" si="480"/>
        <v>Rydland</v>
      </c>
      <c r="W2112">
        <f t="shared" si="481"/>
        <v>31.92</v>
      </c>
      <c r="X2112">
        <f t="shared" si="482"/>
        <v>5.04</v>
      </c>
      <c r="Y2112" t="str">
        <f t="shared" si="483"/>
        <v>No</v>
      </c>
      <c r="Z2112" t="str">
        <f t="shared" si="484"/>
        <v>Yes</v>
      </c>
      <c r="AA2112" t="str">
        <f t="shared" si="485"/>
        <v>No</v>
      </c>
      <c r="AB2112">
        <f t="shared" si="486"/>
        <v>1</v>
      </c>
      <c r="AC2112" t="str">
        <f t="shared" si="487"/>
        <v>No</v>
      </c>
      <c r="AD2112" t="str">
        <f t="shared" si="488"/>
        <v>Obesity</v>
      </c>
      <c r="AE2112" t="str">
        <f t="shared" si="489"/>
        <v>Normal</v>
      </c>
      <c r="AF2112" t="str">
        <f t="shared" si="490"/>
        <v>17-Oct-1995</v>
      </c>
      <c r="AG2112" s="18">
        <f>VLOOKUP($U2112,$A2111:$Q$2344,13,FALSE)</f>
        <v>34838.870000000003</v>
      </c>
      <c r="AH2112" t="str">
        <f t="shared" si="491"/>
        <v>tier - 2</v>
      </c>
      <c r="AI2112" t="str">
        <f t="shared" si="492"/>
        <v>tier - 3</v>
      </c>
      <c r="AJ2112" t="str">
        <f t="shared" si="493"/>
        <v>R1011</v>
      </c>
      <c r="AK2112">
        <f t="shared" si="494"/>
        <v>27</v>
      </c>
    </row>
    <row r="2113" spans="1:37" ht="15.6" x14ac:dyDescent="0.3">
      <c r="A2113" s="1" t="s">
        <v>253</v>
      </c>
      <c r="B2113" t="s">
        <v>6521</v>
      </c>
      <c r="C2113">
        <v>30.305</v>
      </c>
      <c r="D2113">
        <v>5.08</v>
      </c>
      <c r="E2113" t="s">
        <v>2380</v>
      </c>
      <c r="F2113" t="s">
        <v>2381</v>
      </c>
      <c r="G2113" t="s">
        <v>2380</v>
      </c>
      <c r="H2113">
        <v>1</v>
      </c>
      <c r="I2113" t="s">
        <v>2380</v>
      </c>
      <c r="J2113" t="s">
        <v>8344</v>
      </c>
      <c r="K2113" t="s">
        <v>8350</v>
      </c>
      <c r="L2113" t="s">
        <v>10246</v>
      </c>
      <c r="M2113" s="15">
        <v>34940.61</v>
      </c>
      <c r="N2113" t="s">
        <v>11</v>
      </c>
      <c r="O2113" t="s">
        <v>12</v>
      </c>
      <c r="P2113" t="s">
        <v>42</v>
      </c>
      <c r="Q2113">
        <v>39</v>
      </c>
      <c r="U2113" s="1" t="s">
        <v>253</v>
      </c>
      <c r="V2113" t="str">
        <f t="shared" si="480"/>
        <v>Vespa</v>
      </c>
      <c r="W2113">
        <f t="shared" si="481"/>
        <v>30.305</v>
      </c>
      <c r="X2113">
        <f t="shared" si="482"/>
        <v>5.08</v>
      </c>
      <c r="Y2113" t="str">
        <f t="shared" si="483"/>
        <v>No</v>
      </c>
      <c r="Z2113" t="str">
        <f t="shared" si="484"/>
        <v>Yes</v>
      </c>
      <c r="AA2113" t="str">
        <f t="shared" si="485"/>
        <v>No</v>
      </c>
      <c r="AB2113">
        <f t="shared" si="486"/>
        <v>1</v>
      </c>
      <c r="AC2113" t="str">
        <f t="shared" si="487"/>
        <v>No</v>
      </c>
      <c r="AD2113" t="str">
        <f t="shared" si="488"/>
        <v>Obesity</v>
      </c>
      <c r="AE2113" t="str">
        <f t="shared" si="489"/>
        <v>Normal</v>
      </c>
      <c r="AF2113" t="str">
        <f t="shared" si="490"/>
        <v>29-Jul-1983</v>
      </c>
      <c r="AG2113" s="18">
        <f>VLOOKUP($U2113,$A2112:$Q$2344,13,FALSE)</f>
        <v>34940.61</v>
      </c>
      <c r="AH2113" t="str">
        <f t="shared" si="491"/>
        <v>tier - 2</v>
      </c>
      <c r="AI2113" t="str">
        <f t="shared" si="492"/>
        <v>tier - 3</v>
      </c>
      <c r="AJ2113" t="str">
        <f t="shared" si="493"/>
        <v>R1011</v>
      </c>
      <c r="AK2113">
        <f t="shared" si="494"/>
        <v>39</v>
      </c>
    </row>
    <row r="2114" spans="1:37" ht="15.6" x14ac:dyDescent="0.3">
      <c r="A2114" s="1" t="s">
        <v>252</v>
      </c>
      <c r="B2114" t="s">
        <v>6522</v>
      </c>
      <c r="C2114">
        <v>30.114999999999998</v>
      </c>
      <c r="D2114">
        <v>4.38</v>
      </c>
      <c r="E2114" t="s">
        <v>2380</v>
      </c>
      <c r="F2114" t="s">
        <v>2381</v>
      </c>
      <c r="G2114" t="s">
        <v>2380</v>
      </c>
      <c r="H2114">
        <v>1</v>
      </c>
      <c r="I2114" t="s">
        <v>2380</v>
      </c>
      <c r="J2114" t="s">
        <v>8344</v>
      </c>
      <c r="K2114" t="s">
        <v>8350</v>
      </c>
      <c r="L2114" t="s">
        <v>10247</v>
      </c>
      <c r="M2114" s="15">
        <v>34975.68</v>
      </c>
      <c r="N2114" t="s">
        <v>11</v>
      </c>
      <c r="O2114" t="s">
        <v>11</v>
      </c>
      <c r="P2114" t="s">
        <v>42</v>
      </c>
      <c r="Q2114">
        <v>55</v>
      </c>
      <c r="U2114" s="1" t="s">
        <v>252</v>
      </c>
      <c r="V2114" t="str">
        <f t="shared" si="480"/>
        <v>Meadows</v>
      </c>
      <c r="W2114">
        <f t="shared" si="481"/>
        <v>30.114999999999998</v>
      </c>
      <c r="X2114">
        <f t="shared" si="482"/>
        <v>4.38</v>
      </c>
      <c r="Y2114" t="str">
        <f t="shared" si="483"/>
        <v>No</v>
      </c>
      <c r="Z2114" t="str">
        <f t="shared" si="484"/>
        <v>Yes</v>
      </c>
      <c r="AA2114" t="str">
        <f t="shared" si="485"/>
        <v>No</v>
      </c>
      <c r="AB2114">
        <f t="shared" si="486"/>
        <v>1</v>
      </c>
      <c r="AC2114" t="str">
        <f t="shared" si="487"/>
        <v>No</v>
      </c>
      <c r="AD2114" t="str">
        <f t="shared" si="488"/>
        <v>Obesity</v>
      </c>
      <c r="AE2114" t="str">
        <f t="shared" si="489"/>
        <v>Normal</v>
      </c>
      <c r="AF2114" t="str">
        <f t="shared" si="490"/>
        <v>7-Oct-1967</v>
      </c>
      <c r="AG2114" s="18">
        <f>VLOOKUP($U2114,$A2113:$Q$2344,13,FALSE)</f>
        <v>34975.68</v>
      </c>
      <c r="AH2114" t="str">
        <f t="shared" si="491"/>
        <v>tier - 2</v>
      </c>
      <c r="AI2114" t="str">
        <f t="shared" si="492"/>
        <v>tier - 2</v>
      </c>
      <c r="AJ2114" t="str">
        <f t="shared" si="493"/>
        <v>R1011</v>
      </c>
      <c r="AK2114">
        <f t="shared" si="494"/>
        <v>55</v>
      </c>
    </row>
    <row r="2115" spans="1:37" ht="15.6" x14ac:dyDescent="0.3">
      <c r="A2115" s="1" t="s">
        <v>251</v>
      </c>
      <c r="B2115" t="s">
        <v>6523</v>
      </c>
      <c r="C2115">
        <v>24.09</v>
      </c>
      <c r="D2115">
        <v>4.79</v>
      </c>
      <c r="E2115" t="s">
        <v>2380</v>
      </c>
      <c r="F2115" t="s">
        <v>2381</v>
      </c>
      <c r="G2115" t="s">
        <v>2380</v>
      </c>
      <c r="H2115">
        <v>1</v>
      </c>
      <c r="I2115" t="s">
        <v>2380</v>
      </c>
      <c r="J2115" t="s">
        <v>8346</v>
      </c>
      <c r="K2115" t="s">
        <v>8350</v>
      </c>
      <c r="L2115" t="s">
        <v>10248</v>
      </c>
      <c r="M2115" s="15">
        <v>34976.42</v>
      </c>
      <c r="N2115" t="s">
        <v>11</v>
      </c>
      <c r="O2115" t="s">
        <v>16</v>
      </c>
      <c r="P2115" t="s">
        <v>42</v>
      </c>
      <c r="Q2115">
        <v>24</v>
      </c>
      <c r="U2115" s="1" t="s">
        <v>251</v>
      </c>
      <c r="V2115" t="str">
        <f t="shared" ref="V2115:V2178" si="495">VLOOKUP($U2115,$A2114:$Q4457,2,FALSE)</f>
        <v>Toppen</v>
      </c>
      <c r="W2115">
        <f t="shared" ref="W2115:W2178" si="496">VLOOKUP($U2115,$A2114:$Q4457,3,FALSE)</f>
        <v>24.09</v>
      </c>
      <c r="X2115">
        <f t="shared" ref="X2115:X2178" si="497">VLOOKUP($U2115,$A2114:$Q4457,4,FALSE)</f>
        <v>4.79</v>
      </c>
      <c r="Y2115" t="str">
        <f t="shared" ref="Y2115:Y2178" si="498">VLOOKUP($U2115,$A2114:$Q4457,5,FALSE)</f>
        <v>No</v>
      </c>
      <c r="Z2115" t="str">
        <f t="shared" ref="Z2115:Z2178" si="499">VLOOKUP($U2115,$A2114:$Q4457,6,FALSE)</f>
        <v>Yes</v>
      </c>
      <c r="AA2115" t="str">
        <f t="shared" ref="AA2115:AA2178" si="500">VLOOKUP($U2115,$A2114:$Q4457,7,FALSE)</f>
        <v>No</v>
      </c>
      <c r="AB2115">
        <f t="shared" ref="AB2115:AB2178" si="501">VLOOKUP($U2115,$A2114:$Q4457,8,FALSE)</f>
        <v>1</v>
      </c>
      <c r="AC2115" t="str">
        <f t="shared" ref="AC2115:AC2178" si="502">VLOOKUP($U2115,$A2114:$Q4457,9,FALSE)</f>
        <v>No</v>
      </c>
      <c r="AD2115" t="str">
        <f t="shared" ref="AD2115:AD2178" si="503">VLOOKUP($U2115,$A2114:$Q4457,10,FALSE)</f>
        <v>Normal weight</v>
      </c>
      <c r="AE2115" t="str">
        <f t="shared" ref="AE2115:AE2178" si="504">VLOOKUP($U2115,$A2114:$Q4457,11,FALSE)</f>
        <v>Normal</v>
      </c>
      <c r="AF2115" t="str">
        <f t="shared" ref="AF2115:AF2178" si="505">VLOOKUP($U2115,$A2114:$Q4457,12,FALSE)</f>
        <v>22-Aug-1998</v>
      </c>
      <c r="AG2115" s="18">
        <f>VLOOKUP($U2115,$A2114:$Q$2344,13,FALSE)</f>
        <v>34976.42</v>
      </c>
      <c r="AH2115" t="str">
        <f t="shared" ref="AH2115:AH2178" si="506">VLOOKUP($U2115,$A2114:$Q4457,14,FALSE)</f>
        <v>tier - 2</v>
      </c>
      <c r="AI2115" t="str">
        <f t="shared" ref="AI2115:AI2178" si="507">VLOOKUP($U2115,$A2114:$Q4457,15,FALSE)</f>
        <v>tier - 1</v>
      </c>
      <c r="AJ2115" t="str">
        <f t="shared" ref="AJ2115:AJ2178" si="508">VLOOKUP($U2115,$A2114:$Q4457,16,FALSE)</f>
        <v>R1011</v>
      </c>
      <c r="AK2115">
        <f t="shared" ref="AK2115:AK2178" si="509">VLOOKUP($U2115,$A2114:$Q4457,17,FALSE)</f>
        <v>24</v>
      </c>
    </row>
    <row r="2116" spans="1:37" ht="15.6" x14ac:dyDescent="0.3">
      <c r="A2116" s="1" t="s">
        <v>250</v>
      </c>
      <c r="B2116" t="s">
        <v>6524</v>
      </c>
      <c r="C2116">
        <v>28.215</v>
      </c>
      <c r="D2116">
        <v>4.21</v>
      </c>
      <c r="E2116" t="s">
        <v>2380</v>
      </c>
      <c r="F2116" t="s">
        <v>2381</v>
      </c>
      <c r="G2116" t="s">
        <v>2380</v>
      </c>
      <c r="H2116">
        <v>1</v>
      </c>
      <c r="I2116" t="s">
        <v>2380</v>
      </c>
      <c r="J2116" t="s">
        <v>8345</v>
      </c>
      <c r="K2116" t="s">
        <v>8350</v>
      </c>
      <c r="L2116" t="s">
        <v>10249</v>
      </c>
      <c r="M2116" s="15">
        <v>34979.86</v>
      </c>
      <c r="N2116" t="s">
        <v>11</v>
      </c>
      <c r="O2116" t="s">
        <v>11</v>
      </c>
      <c r="P2116" t="s">
        <v>42</v>
      </c>
      <c r="Q2116">
        <v>25</v>
      </c>
      <c r="U2116" s="1" t="s">
        <v>250</v>
      </c>
      <c r="V2116" t="str">
        <f t="shared" si="495"/>
        <v>Ermer</v>
      </c>
      <c r="W2116">
        <f t="shared" si="496"/>
        <v>28.215</v>
      </c>
      <c r="X2116">
        <f t="shared" si="497"/>
        <v>4.21</v>
      </c>
      <c r="Y2116" t="str">
        <f t="shared" si="498"/>
        <v>No</v>
      </c>
      <c r="Z2116" t="str">
        <f t="shared" si="499"/>
        <v>Yes</v>
      </c>
      <c r="AA2116" t="str">
        <f t="shared" si="500"/>
        <v>No</v>
      </c>
      <c r="AB2116">
        <f t="shared" si="501"/>
        <v>1</v>
      </c>
      <c r="AC2116" t="str">
        <f t="shared" si="502"/>
        <v>No</v>
      </c>
      <c r="AD2116" t="str">
        <f t="shared" si="503"/>
        <v>Over weight</v>
      </c>
      <c r="AE2116" t="str">
        <f t="shared" si="504"/>
        <v>Normal</v>
      </c>
      <c r="AF2116" t="str">
        <f t="shared" si="505"/>
        <v>22-Aug-1997</v>
      </c>
      <c r="AG2116" s="18">
        <f>VLOOKUP($U2116,$A2115:$Q$2344,13,FALSE)</f>
        <v>34979.86</v>
      </c>
      <c r="AH2116" t="str">
        <f t="shared" si="506"/>
        <v>tier - 2</v>
      </c>
      <c r="AI2116" t="str">
        <f t="shared" si="507"/>
        <v>tier - 2</v>
      </c>
      <c r="AJ2116" t="str">
        <f t="shared" si="508"/>
        <v>R1011</v>
      </c>
      <c r="AK2116">
        <f t="shared" si="509"/>
        <v>25</v>
      </c>
    </row>
    <row r="2117" spans="1:37" ht="15.6" x14ac:dyDescent="0.3">
      <c r="A2117" s="1" t="s">
        <v>248</v>
      </c>
      <c r="B2117" t="s">
        <v>6525</v>
      </c>
      <c r="C2117">
        <v>26.315000000000001</v>
      </c>
      <c r="D2117">
        <v>5.47</v>
      </c>
      <c r="E2117" t="s">
        <v>2380</v>
      </c>
      <c r="F2117" t="s">
        <v>2381</v>
      </c>
      <c r="G2117" t="s">
        <v>2380</v>
      </c>
      <c r="H2117">
        <v>1</v>
      </c>
      <c r="I2117" t="s">
        <v>2380</v>
      </c>
      <c r="J2117" t="s">
        <v>8345</v>
      </c>
      <c r="K2117" t="s">
        <v>8350</v>
      </c>
      <c r="L2117" t="s">
        <v>10250</v>
      </c>
      <c r="M2117" s="15">
        <v>35000.730000000003</v>
      </c>
      <c r="N2117" t="s">
        <v>11</v>
      </c>
      <c r="O2117" t="s">
        <v>12</v>
      </c>
      <c r="P2117" t="s">
        <v>42</v>
      </c>
      <c r="Q2117">
        <v>40</v>
      </c>
      <c r="U2117" s="1" t="s">
        <v>248</v>
      </c>
      <c r="V2117" t="str">
        <f t="shared" si="495"/>
        <v>Dionne</v>
      </c>
      <c r="W2117">
        <f t="shared" si="496"/>
        <v>26.315000000000001</v>
      </c>
      <c r="X2117">
        <f t="shared" si="497"/>
        <v>5.47</v>
      </c>
      <c r="Y2117" t="str">
        <f t="shared" si="498"/>
        <v>No</v>
      </c>
      <c r="Z2117" t="str">
        <f t="shared" si="499"/>
        <v>Yes</v>
      </c>
      <c r="AA2117" t="str">
        <f t="shared" si="500"/>
        <v>No</v>
      </c>
      <c r="AB2117">
        <f t="shared" si="501"/>
        <v>1</v>
      </c>
      <c r="AC2117" t="str">
        <f t="shared" si="502"/>
        <v>No</v>
      </c>
      <c r="AD2117" t="str">
        <f t="shared" si="503"/>
        <v>Over weight</v>
      </c>
      <c r="AE2117" t="str">
        <f t="shared" si="504"/>
        <v>Normal</v>
      </c>
      <c r="AF2117" t="str">
        <f t="shared" si="505"/>
        <v>5-Jul-1982</v>
      </c>
      <c r="AG2117" s="18">
        <f>VLOOKUP($U2117,$A2116:$Q$2344,13,FALSE)</f>
        <v>35000.730000000003</v>
      </c>
      <c r="AH2117" t="str">
        <f t="shared" si="506"/>
        <v>tier - 2</v>
      </c>
      <c r="AI2117" t="str">
        <f t="shared" si="507"/>
        <v>tier - 3</v>
      </c>
      <c r="AJ2117" t="str">
        <f t="shared" si="508"/>
        <v>R1011</v>
      </c>
      <c r="AK2117">
        <f t="shared" si="509"/>
        <v>40</v>
      </c>
    </row>
    <row r="2118" spans="1:37" ht="15.6" x14ac:dyDescent="0.3">
      <c r="A2118" s="1" t="s">
        <v>246</v>
      </c>
      <c r="B2118" t="s">
        <v>6526</v>
      </c>
      <c r="C2118">
        <v>25.08</v>
      </c>
      <c r="D2118">
        <v>5.09</v>
      </c>
      <c r="E2118" t="s">
        <v>2380</v>
      </c>
      <c r="F2118" t="s">
        <v>2381</v>
      </c>
      <c r="G2118" t="s">
        <v>2380</v>
      </c>
      <c r="H2118">
        <v>1</v>
      </c>
      <c r="I2118" t="s">
        <v>2380</v>
      </c>
      <c r="J2118" t="s">
        <v>8345</v>
      </c>
      <c r="K2118" t="s">
        <v>8350</v>
      </c>
      <c r="L2118" t="s">
        <v>10251</v>
      </c>
      <c r="M2118" s="15">
        <v>35050.620000000003</v>
      </c>
      <c r="N2118" t="s">
        <v>11</v>
      </c>
      <c r="O2118" t="s">
        <v>16</v>
      </c>
      <c r="P2118" t="s">
        <v>42</v>
      </c>
      <c r="Q2118">
        <v>47</v>
      </c>
      <c r="U2118" s="1" t="s">
        <v>246</v>
      </c>
      <c r="V2118" t="str">
        <f t="shared" si="495"/>
        <v>Stasulli</v>
      </c>
      <c r="W2118">
        <f t="shared" si="496"/>
        <v>25.08</v>
      </c>
      <c r="X2118">
        <f t="shared" si="497"/>
        <v>5.09</v>
      </c>
      <c r="Y2118" t="str">
        <f t="shared" si="498"/>
        <v>No</v>
      </c>
      <c r="Z2118" t="str">
        <f t="shared" si="499"/>
        <v>Yes</v>
      </c>
      <c r="AA2118" t="str">
        <f t="shared" si="500"/>
        <v>No</v>
      </c>
      <c r="AB2118">
        <f t="shared" si="501"/>
        <v>1</v>
      </c>
      <c r="AC2118" t="str">
        <f t="shared" si="502"/>
        <v>No</v>
      </c>
      <c r="AD2118" t="str">
        <f t="shared" si="503"/>
        <v>Over weight</v>
      </c>
      <c r="AE2118" t="str">
        <f t="shared" si="504"/>
        <v>Normal</v>
      </c>
      <c r="AF2118" t="str">
        <f t="shared" si="505"/>
        <v>29-Aug-1975</v>
      </c>
      <c r="AG2118" s="18">
        <f>VLOOKUP($U2118,$A2117:$Q$2344,13,FALSE)</f>
        <v>35050.620000000003</v>
      </c>
      <c r="AH2118" t="str">
        <f t="shared" si="506"/>
        <v>tier - 2</v>
      </c>
      <c r="AI2118" t="str">
        <f t="shared" si="507"/>
        <v>tier - 1</v>
      </c>
      <c r="AJ2118" t="str">
        <f t="shared" si="508"/>
        <v>R1011</v>
      </c>
      <c r="AK2118">
        <f t="shared" si="509"/>
        <v>47</v>
      </c>
    </row>
    <row r="2119" spans="1:37" ht="15.6" x14ac:dyDescent="0.3">
      <c r="A2119" s="1" t="s">
        <v>245</v>
      </c>
      <c r="B2119" t="s">
        <v>6527</v>
      </c>
      <c r="C2119">
        <v>15.41</v>
      </c>
      <c r="D2119">
        <v>5.08</v>
      </c>
      <c r="E2119" t="s">
        <v>2380</v>
      </c>
      <c r="F2119" t="s">
        <v>2380</v>
      </c>
      <c r="G2119" t="s">
        <v>2380</v>
      </c>
      <c r="H2119">
        <v>0</v>
      </c>
      <c r="I2119" t="s">
        <v>2380</v>
      </c>
      <c r="J2119" t="s">
        <v>8347</v>
      </c>
      <c r="K2119" t="s">
        <v>8350</v>
      </c>
      <c r="L2119" t="s">
        <v>10252</v>
      </c>
      <c r="M2119" s="15">
        <v>35069.370000000003</v>
      </c>
      <c r="N2119" t="s">
        <v>16</v>
      </c>
      <c r="O2119" t="s">
        <v>16</v>
      </c>
      <c r="P2119" t="s">
        <v>356</v>
      </c>
      <c r="Q2119">
        <v>45</v>
      </c>
      <c r="U2119" s="1" t="s">
        <v>245</v>
      </c>
      <c r="V2119" t="str">
        <f t="shared" si="495"/>
        <v>Duran</v>
      </c>
      <c r="W2119">
        <f t="shared" si="496"/>
        <v>15.41</v>
      </c>
      <c r="X2119">
        <f t="shared" si="497"/>
        <v>5.08</v>
      </c>
      <c r="Y2119" t="str">
        <f t="shared" si="498"/>
        <v>No</v>
      </c>
      <c r="Z2119" t="str">
        <f t="shared" si="499"/>
        <v>No</v>
      </c>
      <c r="AA2119" t="str">
        <f t="shared" si="500"/>
        <v>No</v>
      </c>
      <c r="AB2119">
        <f t="shared" si="501"/>
        <v>0</v>
      </c>
      <c r="AC2119" t="str">
        <f t="shared" si="502"/>
        <v>No</v>
      </c>
      <c r="AD2119" t="str">
        <f t="shared" si="503"/>
        <v>Underweight</v>
      </c>
      <c r="AE2119" t="str">
        <f t="shared" si="504"/>
        <v>Normal</v>
      </c>
      <c r="AF2119" t="str">
        <f t="shared" si="505"/>
        <v>29-Jun-1977</v>
      </c>
      <c r="AG2119" s="18">
        <f>VLOOKUP($U2119,$A2118:$Q$2344,13,FALSE)</f>
        <v>35069.370000000003</v>
      </c>
      <c r="AH2119" t="str">
        <f t="shared" si="506"/>
        <v>tier - 1</v>
      </c>
      <c r="AI2119" t="str">
        <f t="shared" si="507"/>
        <v>tier - 1</v>
      </c>
      <c r="AJ2119" t="str">
        <f t="shared" si="508"/>
        <v>R1017</v>
      </c>
      <c r="AK2119">
        <f t="shared" si="509"/>
        <v>45</v>
      </c>
    </row>
    <row r="2120" spans="1:37" ht="15.6" x14ac:dyDescent="0.3">
      <c r="A2120" s="1" t="s">
        <v>244</v>
      </c>
      <c r="B2120" t="s">
        <v>6528</v>
      </c>
      <c r="C2120">
        <v>23.83</v>
      </c>
      <c r="D2120">
        <v>5.68</v>
      </c>
      <c r="E2120" t="s">
        <v>2380</v>
      </c>
      <c r="F2120" t="s">
        <v>2380</v>
      </c>
      <c r="G2120" t="s">
        <v>2380</v>
      </c>
      <c r="H2120">
        <v>0</v>
      </c>
      <c r="I2120" t="s">
        <v>2380</v>
      </c>
      <c r="J2120" t="s">
        <v>8346</v>
      </c>
      <c r="K2120" t="s">
        <v>8350</v>
      </c>
      <c r="L2120" t="s">
        <v>10253</v>
      </c>
      <c r="M2120" s="15">
        <v>35147.53</v>
      </c>
      <c r="N2120" t="s">
        <v>16</v>
      </c>
      <c r="O2120" t="s">
        <v>16</v>
      </c>
      <c r="P2120" t="s">
        <v>168</v>
      </c>
      <c r="Q2120">
        <v>24</v>
      </c>
      <c r="U2120" s="1" t="s">
        <v>244</v>
      </c>
      <c r="V2120" t="str">
        <f t="shared" si="495"/>
        <v>Klundt</v>
      </c>
      <c r="W2120">
        <f t="shared" si="496"/>
        <v>23.83</v>
      </c>
      <c r="X2120">
        <f t="shared" si="497"/>
        <v>5.68</v>
      </c>
      <c r="Y2120" t="str">
        <f t="shared" si="498"/>
        <v>No</v>
      </c>
      <c r="Z2120" t="str">
        <f t="shared" si="499"/>
        <v>No</v>
      </c>
      <c r="AA2120" t="str">
        <f t="shared" si="500"/>
        <v>No</v>
      </c>
      <c r="AB2120">
        <f t="shared" si="501"/>
        <v>0</v>
      </c>
      <c r="AC2120" t="str">
        <f t="shared" si="502"/>
        <v>No</v>
      </c>
      <c r="AD2120" t="str">
        <f t="shared" si="503"/>
        <v>Normal weight</v>
      </c>
      <c r="AE2120" t="str">
        <f t="shared" si="504"/>
        <v>Normal</v>
      </c>
      <c r="AF2120" t="str">
        <f t="shared" si="505"/>
        <v>22-Dec-1998</v>
      </c>
      <c r="AG2120" s="18">
        <f>VLOOKUP($U2120,$A2119:$Q$2344,13,FALSE)</f>
        <v>35147.53</v>
      </c>
      <c r="AH2120" t="str">
        <f t="shared" si="506"/>
        <v>tier - 1</v>
      </c>
      <c r="AI2120" t="str">
        <f t="shared" si="507"/>
        <v>tier - 1</v>
      </c>
      <c r="AJ2120" t="str">
        <f t="shared" si="508"/>
        <v>R1016</v>
      </c>
      <c r="AK2120">
        <f t="shared" si="509"/>
        <v>24</v>
      </c>
    </row>
    <row r="2121" spans="1:37" ht="15.6" x14ac:dyDescent="0.3">
      <c r="A2121" s="1" t="s">
        <v>243</v>
      </c>
      <c r="B2121" t="s">
        <v>6529</v>
      </c>
      <c r="C2121">
        <v>36</v>
      </c>
      <c r="D2121">
        <v>4.66</v>
      </c>
      <c r="E2121" t="s">
        <v>2380</v>
      </c>
      <c r="F2121" t="s">
        <v>2381</v>
      </c>
      <c r="G2121" t="s">
        <v>2380</v>
      </c>
      <c r="H2121">
        <v>1</v>
      </c>
      <c r="I2121" t="s">
        <v>2380</v>
      </c>
      <c r="J2121" t="s">
        <v>8344</v>
      </c>
      <c r="K2121" t="s">
        <v>8350</v>
      </c>
      <c r="L2121" t="s">
        <v>9711</v>
      </c>
      <c r="M2121" s="15">
        <v>35160.129999999997</v>
      </c>
      <c r="N2121" t="s">
        <v>11</v>
      </c>
      <c r="O2121" t="s">
        <v>11</v>
      </c>
      <c r="P2121" t="s">
        <v>42</v>
      </c>
      <c r="Q2121">
        <v>55</v>
      </c>
      <c r="U2121" s="1" t="s">
        <v>243</v>
      </c>
      <c r="V2121" t="str">
        <f t="shared" si="495"/>
        <v>Waters</v>
      </c>
      <c r="W2121">
        <f t="shared" si="496"/>
        <v>36</v>
      </c>
      <c r="X2121">
        <f t="shared" si="497"/>
        <v>4.66</v>
      </c>
      <c r="Y2121" t="str">
        <f t="shared" si="498"/>
        <v>No</v>
      </c>
      <c r="Z2121" t="str">
        <f t="shared" si="499"/>
        <v>Yes</v>
      </c>
      <c r="AA2121" t="str">
        <f t="shared" si="500"/>
        <v>No</v>
      </c>
      <c r="AB2121">
        <f t="shared" si="501"/>
        <v>1</v>
      </c>
      <c r="AC2121" t="str">
        <f t="shared" si="502"/>
        <v>No</v>
      </c>
      <c r="AD2121" t="str">
        <f t="shared" si="503"/>
        <v>Obesity</v>
      </c>
      <c r="AE2121" t="str">
        <f t="shared" si="504"/>
        <v>Normal</v>
      </c>
      <c r="AF2121" t="str">
        <f t="shared" si="505"/>
        <v>30-Dec-1967</v>
      </c>
      <c r="AG2121" s="18">
        <f>VLOOKUP($U2121,$A2120:$Q$2344,13,FALSE)</f>
        <v>35160.129999999997</v>
      </c>
      <c r="AH2121" t="str">
        <f t="shared" si="506"/>
        <v>tier - 2</v>
      </c>
      <c r="AI2121" t="str">
        <f t="shared" si="507"/>
        <v>tier - 2</v>
      </c>
      <c r="AJ2121" t="str">
        <f t="shared" si="508"/>
        <v>R1011</v>
      </c>
      <c r="AK2121">
        <f t="shared" si="509"/>
        <v>55</v>
      </c>
    </row>
    <row r="2122" spans="1:37" ht="15.6" x14ac:dyDescent="0.3">
      <c r="A2122" s="1" t="s">
        <v>242</v>
      </c>
      <c r="B2122" t="s">
        <v>6530</v>
      </c>
      <c r="C2122">
        <v>28.82</v>
      </c>
      <c r="D2122">
        <v>5.59</v>
      </c>
      <c r="E2122" t="s">
        <v>2380</v>
      </c>
      <c r="F2122" t="s">
        <v>2381</v>
      </c>
      <c r="G2122" t="s">
        <v>2380</v>
      </c>
      <c r="H2122">
        <v>1</v>
      </c>
      <c r="I2122" t="s">
        <v>2380</v>
      </c>
      <c r="J2122" t="s">
        <v>8345</v>
      </c>
      <c r="K2122" t="s">
        <v>8350</v>
      </c>
      <c r="L2122" t="s">
        <v>10254</v>
      </c>
      <c r="M2122" s="15">
        <v>35302.089999999997</v>
      </c>
      <c r="N2122" t="s">
        <v>16</v>
      </c>
      <c r="O2122" t="s">
        <v>11</v>
      </c>
      <c r="P2122" t="s">
        <v>42</v>
      </c>
      <c r="Q2122">
        <v>25</v>
      </c>
      <c r="U2122" s="1" t="s">
        <v>242</v>
      </c>
      <c r="V2122" t="str">
        <f t="shared" si="495"/>
        <v>Rusk</v>
      </c>
      <c r="W2122">
        <f t="shared" si="496"/>
        <v>28.82</v>
      </c>
      <c r="X2122">
        <f t="shared" si="497"/>
        <v>5.59</v>
      </c>
      <c r="Y2122" t="str">
        <f t="shared" si="498"/>
        <v>No</v>
      </c>
      <c r="Z2122" t="str">
        <f t="shared" si="499"/>
        <v>Yes</v>
      </c>
      <c r="AA2122" t="str">
        <f t="shared" si="500"/>
        <v>No</v>
      </c>
      <c r="AB2122">
        <f t="shared" si="501"/>
        <v>1</v>
      </c>
      <c r="AC2122" t="str">
        <f t="shared" si="502"/>
        <v>No</v>
      </c>
      <c r="AD2122" t="str">
        <f t="shared" si="503"/>
        <v>Over weight</v>
      </c>
      <c r="AE2122" t="str">
        <f t="shared" si="504"/>
        <v>Normal</v>
      </c>
      <c r="AF2122" t="str">
        <f t="shared" si="505"/>
        <v>9-Jul-1997</v>
      </c>
      <c r="AG2122" s="18">
        <f>VLOOKUP($U2122,$A2121:$Q$2344,13,FALSE)</f>
        <v>35302.089999999997</v>
      </c>
      <c r="AH2122" t="str">
        <f t="shared" si="506"/>
        <v>tier - 1</v>
      </c>
      <c r="AI2122" t="str">
        <f t="shared" si="507"/>
        <v>tier - 2</v>
      </c>
      <c r="AJ2122" t="str">
        <f t="shared" si="508"/>
        <v>R1011</v>
      </c>
      <c r="AK2122">
        <f t="shared" si="509"/>
        <v>25</v>
      </c>
    </row>
    <row r="2123" spans="1:37" ht="15.6" x14ac:dyDescent="0.3">
      <c r="A2123" s="1" t="s">
        <v>241</v>
      </c>
      <c r="B2123" t="s">
        <v>6531</v>
      </c>
      <c r="C2123">
        <v>28.05</v>
      </c>
      <c r="D2123">
        <v>6.2</v>
      </c>
      <c r="E2123" t="s">
        <v>2380</v>
      </c>
      <c r="F2123" t="s">
        <v>2381</v>
      </c>
      <c r="G2123" t="s">
        <v>2380</v>
      </c>
      <c r="H2123">
        <v>1</v>
      </c>
      <c r="I2123" t="s">
        <v>2380</v>
      </c>
      <c r="J2123" t="s">
        <v>8345</v>
      </c>
      <c r="K2123" t="s">
        <v>8349</v>
      </c>
      <c r="L2123" t="s">
        <v>10255</v>
      </c>
      <c r="M2123" s="15">
        <v>35315.96</v>
      </c>
      <c r="N2123" t="s">
        <v>11</v>
      </c>
      <c r="O2123" t="s">
        <v>16</v>
      </c>
      <c r="P2123" t="s">
        <v>42</v>
      </c>
      <c r="Q2123">
        <v>34</v>
      </c>
      <c r="U2123" s="1" t="s">
        <v>241</v>
      </c>
      <c r="V2123" t="str">
        <f t="shared" si="495"/>
        <v>Gersbach</v>
      </c>
      <c r="W2123">
        <f t="shared" si="496"/>
        <v>28.05</v>
      </c>
      <c r="X2123">
        <f t="shared" si="497"/>
        <v>6.2</v>
      </c>
      <c r="Y2123" t="str">
        <f t="shared" si="498"/>
        <v>No</v>
      </c>
      <c r="Z2123" t="str">
        <f t="shared" si="499"/>
        <v>Yes</v>
      </c>
      <c r="AA2123" t="str">
        <f t="shared" si="500"/>
        <v>No</v>
      </c>
      <c r="AB2123">
        <f t="shared" si="501"/>
        <v>1</v>
      </c>
      <c r="AC2123" t="str">
        <f t="shared" si="502"/>
        <v>No</v>
      </c>
      <c r="AD2123" t="str">
        <f t="shared" si="503"/>
        <v>Over weight</v>
      </c>
      <c r="AE2123" t="str">
        <f t="shared" si="504"/>
        <v>Prediabetes</v>
      </c>
      <c r="AF2123" t="str">
        <f t="shared" si="505"/>
        <v>19-Sep-1988</v>
      </c>
      <c r="AG2123" s="18">
        <f>VLOOKUP($U2123,$A2122:$Q$2344,13,FALSE)</f>
        <v>35315.96</v>
      </c>
      <c r="AH2123" t="str">
        <f t="shared" si="506"/>
        <v>tier - 2</v>
      </c>
      <c r="AI2123" t="str">
        <f t="shared" si="507"/>
        <v>tier - 1</v>
      </c>
      <c r="AJ2123" t="str">
        <f t="shared" si="508"/>
        <v>R1011</v>
      </c>
      <c r="AK2123">
        <f t="shared" si="509"/>
        <v>34</v>
      </c>
    </row>
    <row r="2124" spans="1:37" ht="15.6" x14ac:dyDescent="0.3">
      <c r="A2124" s="1" t="s">
        <v>240</v>
      </c>
      <c r="B2124" t="s">
        <v>6532</v>
      </c>
      <c r="C2124">
        <v>27.1</v>
      </c>
      <c r="D2124">
        <v>4.45</v>
      </c>
      <c r="E2124" t="s">
        <v>2380</v>
      </c>
      <c r="F2124" t="s">
        <v>2381</v>
      </c>
      <c r="G2124" t="s">
        <v>2380</v>
      </c>
      <c r="H2124">
        <v>1</v>
      </c>
      <c r="I2124" t="s">
        <v>2380</v>
      </c>
      <c r="J2124" t="s">
        <v>8345</v>
      </c>
      <c r="K2124" t="s">
        <v>8350</v>
      </c>
      <c r="L2124" t="s">
        <v>10256</v>
      </c>
      <c r="M2124" s="15">
        <v>35345.730000000003</v>
      </c>
      <c r="N2124" t="s">
        <v>11</v>
      </c>
      <c r="O2124" t="s">
        <v>12</v>
      </c>
      <c r="P2124" t="s">
        <v>42</v>
      </c>
      <c r="Q2124">
        <v>51</v>
      </c>
      <c r="U2124" s="1" t="s">
        <v>240</v>
      </c>
      <c r="V2124" t="str">
        <f t="shared" si="495"/>
        <v>Taylor-Watson</v>
      </c>
      <c r="W2124">
        <f t="shared" si="496"/>
        <v>27.1</v>
      </c>
      <c r="X2124">
        <f t="shared" si="497"/>
        <v>4.45</v>
      </c>
      <c r="Y2124" t="str">
        <f t="shared" si="498"/>
        <v>No</v>
      </c>
      <c r="Z2124" t="str">
        <f t="shared" si="499"/>
        <v>Yes</v>
      </c>
      <c r="AA2124" t="str">
        <f t="shared" si="500"/>
        <v>No</v>
      </c>
      <c r="AB2124">
        <f t="shared" si="501"/>
        <v>1</v>
      </c>
      <c r="AC2124" t="str">
        <f t="shared" si="502"/>
        <v>No</v>
      </c>
      <c r="AD2124" t="str">
        <f t="shared" si="503"/>
        <v>Over weight</v>
      </c>
      <c r="AE2124" t="str">
        <f t="shared" si="504"/>
        <v>Normal</v>
      </c>
      <c r="AF2124" t="str">
        <f t="shared" si="505"/>
        <v>22-Sep-1971</v>
      </c>
      <c r="AG2124" s="18">
        <f>VLOOKUP($U2124,$A2123:$Q$2344,13,FALSE)</f>
        <v>35345.730000000003</v>
      </c>
      <c r="AH2124" t="str">
        <f t="shared" si="506"/>
        <v>tier - 2</v>
      </c>
      <c r="AI2124" t="str">
        <f t="shared" si="507"/>
        <v>tier - 3</v>
      </c>
      <c r="AJ2124" t="str">
        <f t="shared" si="508"/>
        <v>R1011</v>
      </c>
      <c r="AK2124">
        <f t="shared" si="509"/>
        <v>51</v>
      </c>
    </row>
    <row r="2125" spans="1:37" ht="15.6" x14ac:dyDescent="0.3">
      <c r="A2125" s="1" t="s">
        <v>239</v>
      </c>
      <c r="B2125" t="s">
        <v>5436</v>
      </c>
      <c r="C2125">
        <v>24.3</v>
      </c>
      <c r="D2125">
        <v>6.1</v>
      </c>
      <c r="E2125" t="s">
        <v>2381</v>
      </c>
      <c r="F2125" t="s">
        <v>2381</v>
      </c>
      <c r="G2125" t="s">
        <v>2380</v>
      </c>
      <c r="H2125">
        <v>1</v>
      </c>
      <c r="I2125" t="s">
        <v>2380</v>
      </c>
      <c r="J2125" t="s">
        <v>8346</v>
      </c>
      <c r="K2125" t="s">
        <v>8349</v>
      </c>
      <c r="L2125" t="s">
        <v>10257</v>
      </c>
      <c r="M2125" s="15">
        <v>35491.64</v>
      </c>
      <c r="N2125" t="s">
        <v>16</v>
      </c>
      <c r="O2125" t="s">
        <v>11</v>
      </c>
      <c r="P2125" t="s">
        <v>42</v>
      </c>
      <c r="Q2125">
        <v>34</v>
      </c>
      <c r="U2125" s="1" t="s">
        <v>239</v>
      </c>
      <c r="V2125" t="str">
        <f t="shared" si="495"/>
        <v>Crawford</v>
      </c>
      <c r="W2125">
        <f t="shared" si="496"/>
        <v>24.3</v>
      </c>
      <c r="X2125">
        <f t="shared" si="497"/>
        <v>6.1</v>
      </c>
      <c r="Y2125" t="str">
        <f t="shared" si="498"/>
        <v>Yes</v>
      </c>
      <c r="Z2125" t="str">
        <f t="shared" si="499"/>
        <v>Yes</v>
      </c>
      <c r="AA2125" t="str">
        <f t="shared" si="500"/>
        <v>No</v>
      </c>
      <c r="AB2125">
        <f t="shared" si="501"/>
        <v>1</v>
      </c>
      <c r="AC2125" t="str">
        <f t="shared" si="502"/>
        <v>No</v>
      </c>
      <c r="AD2125" t="str">
        <f t="shared" si="503"/>
        <v>Normal weight</v>
      </c>
      <c r="AE2125" t="str">
        <f t="shared" si="504"/>
        <v>Prediabetes</v>
      </c>
      <c r="AF2125" t="str">
        <f t="shared" si="505"/>
        <v>20-Nov-1988</v>
      </c>
      <c r="AG2125" s="18">
        <f>VLOOKUP($U2125,$A2124:$Q$2344,13,FALSE)</f>
        <v>35491.64</v>
      </c>
      <c r="AH2125" t="str">
        <f t="shared" si="506"/>
        <v>tier - 1</v>
      </c>
      <c r="AI2125" t="str">
        <f t="shared" si="507"/>
        <v>tier - 2</v>
      </c>
      <c r="AJ2125" t="str">
        <f t="shared" si="508"/>
        <v>R1011</v>
      </c>
      <c r="AK2125">
        <f t="shared" si="509"/>
        <v>34</v>
      </c>
    </row>
    <row r="2126" spans="1:37" ht="15.6" x14ac:dyDescent="0.3">
      <c r="A2126" s="1" t="s">
        <v>238</v>
      </c>
      <c r="B2126" t="s">
        <v>6533</v>
      </c>
      <c r="C2126">
        <v>30.72</v>
      </c>
      <c r="D2126">
        <v>6.06</v>
      </c>
      <c r="E2126" t="s">
        <v>2380</v>
      </c>
      <c r="F2126" t="s">
        <v>2381</v>
      </c>
      <c r="G2126" t="s">
        <v>2380</v>
      </c>
      <c r="H2126">
        <v>1</v>
      </c>
      <c r="I2126" t="s">
        <v>2380</v>
      </c>
      <c r="J2126" t="s">
        <v>8344</v>
      </c>
      <c r="K2126" t="s">
        <v>8349</v>
      </c>
      <c r="L2126" t="s">
        <v>9288</v>
      </c>
      <c r="M2126" s="15">
        <v>35517.19</v>
      </c>
      <c r="N2126" t="s">
        <v>11</v>
      </c>
      <c r="O2126" t="s">
        <v>11</v>
      </c>
      <c r="P2126" t="s">
        <v>42</v>
      </c>
      <c r="Q2126">
        <v>49</v>
      </c>
      <c r="U2126" s="1" t="s">
        <v>238</v>
      </c>
      <c r="V2126" t="str">
        <f t="shared" si="495"/>
        <v>Levitsky</v>
      </c>
      <c r="W2126">
        <f t="shared" si="496"/>
        <v>30.72</v>
      </c>
      <c r="X2126">
        <f t="shared" si="497"/>
        <v>6.06</v>
      </c>
      <c r="Y2126" t="str">
        <f t="shared" si="498"/>
        <v>No</v>
      </c>
      <c r="Z2126" t="str">
        <f t="shared" si="499"/>
        <v>Yes</v>
      </c>
      <c r="AA2126" t="str">
        <f t="shared" si="500"/>
        <v>No</v>
      </c>
      <c r="AB2126">
        <f t="shared" si="501"/>
        <v>1</v>
      </c>
      <c r="AC2126" t="str">
        <f t="shared" si="502"/>
        <v>No</v>
      </c>
      <c r="AD2126" t="str">
        <f t="shared" si="503"/>
        <v>Obesity</v>
      </c>
      <c r="AE2126" t="str">
        <f t="shared" si="504"/>
        <v>Prediabetes</v>
      </c>
      <c r="AF2126" t="str">
        <f t="shared" si="505"/>
        <v>16-Dec-1973</v>
      </c>
      <c r="AG2126" s="18">
        <f>VLOOKUP($U2126,$A2125:$Q$2344,13,FALSE)</f>
        <v>35517.19</v>
      </c>
      <c r="AH2126" t="str">
        <f t="shared" si="506"/>
        <v>tier - 2</v>
      </c>
      <c r="AI2126" t="str">
        <f t="shared" si="507"/>
        <v>tier - 2</v>
      </c>
      <c r="AJ2126" t="str">
        <f t="shared" si="508"/>
        <v>R1011</v>
      </c>
      <c r="AK2126">
        <f t="shared" si="509"/>
        <v>49</v>
      </c>
    </row>
    <row r="2127" spans="1:37" ht="15.6" x14ac:dyDescent="0.3">
      <c r="A2127" s="1" t="s">
        <v>237</v>
      </c>
      <c r="B2127" t="s">
        <v>6534</v>
      </c>
      <c r="C2127">
        <v>37.43</v>
      </c>
      <c r="D2127">
        <v>4.5599999999999996</v>
      </c>
      <c r="E2127" t="s">
        <v>2380</v>
      </c>
      <c r="F2127" t="s">
        <v>2380</v>
      </c>
      <c r="G2127" t="s">
        <v>2381</v>
      </c>
      <c r="H2127">
        <v>1</v>
      </c>
      <c r="I2127" t="s">
        <v>2380</v>
      </c>
      <c r="J2127" t="s">
        <v>8344</v>
      </c>
      <c r="K2127" t="s">
        <v>8350</v>
      </c>
      <c r="L2127" t="s">
        <v>8354</v>
      </c>
      <c r="M2127" s="15">
        <v>35547.47</v>
      </c>
      <c r="N2127" t="s">
        <v>11</v>
      </c>
      <c r="O2127" t="s">
        <v>12</v>
      </c>
      <c r="P2127" t="s">
        <v>42</v>
      </c>
      <c r="Q2127">
        <v>30</v>
      </c>
      <c r="U2127" s="1" t="s">
        <v>237</v>
      </c>
      <c r="V2127" t="str">
        <f t="shared" si="495"/>
        <v>Carroll</v>
      </c>
      <c r="W2127">
        <f t="shared" si="496"/>
        <v>37.43</v>
      </c>
      <c r="X2127">
        <f t="shared" si="497"/>
        <v>4.5599999999999996</v>
      </c>
      <c r="Y2127" t="str">
        <f t="shared" si="498"/>
        <v>No</v>
      </c>
      <c r="Z2127" t="str">
        <f t="shared" si="499"/>
        <v>No</v>
      </c>
      <c r="AA2127" t="str">
        <f t="shared" si="500"/>
        <v>Yes</v>
      </c>
      <c r="AB2127">
        <f t="shared" si="501"/>
        <v>1</v>
      </c>
      <c r="AC2127" t="str">
        <f t="shared" si="502"/>
        <v>No</v>
      </c>
      <c r="AD2127" t="str">
        <f t="shared" si="503"/>
        <v>Obesity</v>
      </c>
      <c r="AE2127" t="str">
        <f t="shared" si="504"/>
        <v>Normal</v>
      </c>
      <c r="AF2127" t="str">
        <f t="shared" si="505"/>
        <v>13-Sep-1992</v>
      </c>
      <c r="AG2127" s="18">
        <f>VLOOKUP($U2127,$A2126:$Q$2344,13,FALSE)</f>
        <v>35547.47</v>
      </c>
      <c r="AH2127" t="str">
        <f t="shared" si="506"/>
        <v>tier - 2</v>
      </c>
      <c r="AI2127" t="str">
        <f t="shared" si="507"/>
        <v>tier - 3</v>
      </c>
      <c r="AJ2127" t="str">
        <f t="shared" si="508"/>
        <v>R1011</v>
      </c>
      <c r="AK2127">
        <f t="shared" si="509"/>
        <v>30</v>
      </c>
    </row>
    <row r="2128" spans="1:37" ht="15.6" x14ac:dyDescent="0.3">
      <c r="A2128" s="1" t="s">
        <v>236</v>
      </c>
      <c r="B2128" t="s">
        <v>6535</v>
      </c>
      <c r="C2128">
        <v>25.74</v>
      </c>
      <c r="D2128">
        <v>6.41</v>
      </c>
      <c r="E2128" t="s">
        <v>2381</v>
      </c>
      <c r="F2128" t="s">
        <v>2380</v>
      </c>
      <c r="G2128" t="s">
        <v>2381</v>
      </c>
      <c r="H2128">
        <v>1</v>
      </c>
      <c r="I2128" t="s">
        <v>2380</v>
      </c>
      <c r="J2128" t="s">
        <v>8345</v>
      </c>
      <c r="K2128" t="s">
        <v>8348</v>
      </c>
      <c r="L2128" t="s">
        <v>9400</v>
      </c>
      <c r="M2128" s="15">
        <v>35547.72</v>
      </c>
      <c r="N2128" t="s">
        <v>16</v>
      </c>
      <c r="O2128" t="s">
        <v>16</v>
      </c>
      <c r="P2128" t="s">
        <v>42</v>
      </c>
      <c r="Q2128">
        <v>49</v>
      </c>
      <c r="U2128" s="1" t="s">
        <v>236</v>
      </c>
      <c r="V2128" t="str">
        <f t="shared" si="495"/>
        <v>Campos</v>
      </c>
      <c r="W2128">
        <f t="shared" si="496"/>
        <v>25.74</v>
      </c>
      <c r="X2128">
        <f t="shared" si="497"/>
        <v>6.41</v>
      </c>
      <c r="Y2128" t="str">
        <f t="shared" si="498"/>
        <v>Yes</v>
      </c>
      <c r="Z2128" t="str">
        <f t="shared" si="499"/>
        <v>No</v>
      </c>
      <c r="AA2128" t="str">
        <f t="shared" si="500"/>
        <v>Yes</v>
      </c>
      <c r="AB2128">
        <f t="shared" si="501"/>
        <v>1</v>
      </c>
      <c r="AC2128" t="str">
        <f t="shared" si="502"/>
        <v>No</v>
      </c>
      <c r="AD2128" t="str">
        <f t="shared" si="503"/>
        <v>Over weight</v>
      </c>
      <c r="AE2128" t="str">
        <f t="shared" si="504"/>
        <v>Diabetes</v>
      </c>
      <c r="AF2128" t="str">
        <f t="shared" si="505"/>
        <v>27-Oct-1973</v>
      </c>
      <c r="AG2128" s="18">
        <f>VLOOKUP($U2128,$A2127:$Q$2344,13,FALSE)</f>
        <v>35547.72</v>
      </c>
      <c r="AH2128" t="str">
        <f t="shared" si="506"/>
        <v>tier - 1</v>
      </c>
      <c r="AI2128" t="str">
        <f t="shared" si="507"/>
        <v>tier - 1</v>
      </c>
      <c r="AJ2128" t="str">
        <f t="shared" si="508"/>
        <v>R1011</v>
      </c>
      <c r="AK2128">
        <f t="shared" si="509"/>
        <v>49</v>
      </c>
    </row>
    <row r="2129" spans="1:37" ht="15.6" x14ac:dyDescent="0.3">
      <c r="A2129" s="1" t="s">
        <v>235</v>
      </c>
      <c r="B2129" t="s">
        <v>6536</v>
      </c>
      <c r="C2129">
        <v>36.575000000000003</v>
      </c>
      <c r="D2129">
        <v>5.57</v>
      </c>
      <c r="E2129" t="s">
        <v>2380</v>
      </c>
      <c r="F2129" t="s">
        <v>2380</v>
      </c>
      <c r="G2129" t="s">
        <v>2381</v>
      </c>
      <c r="H2129">
        <v>1</v>
      </c>
      <c r="I2129" t="s">
        <v>2380</v>
      </c>
      <c r="J2129" t="s">
        <v>8344</v>
      </c>
      <c r="K2129" t="s">
        <v>8350</v>
      </c>
      <c r="L2129" t="s">
        <v>10258</v>
      </c>
      <c r="M2129" s="15">
        <v>35573.26</v>
      </c>
      <c r="N2129" t="s">
        <v>11</v>
      </c>
      <c r="O2129" t="s">
        <v>16</v>
      </c>
      <c r="P2129" t="s">
        <v>42</v>
      </c>
      <c r="Q2129">
        <v>58</v>
      </c>
      <c r="U2129" s="1" t="s">
        <v>235</v>
      </c>
      <c r="V2129" t="str">
        <f t="shared" si="495"/>
        <v>Flajslik</v>
      </c>
      <c r="W2129">
        <f t="shared" si="496"/>
        <v>36.575000000000003</v>
      </c>
      <c r="X2129">
        <f t="shared" si="497"/>
        <v>5.57</v>
      </c>
      <c r="Y2129" t="str">
        <f t="shared" si="498"/>
        <v>No</v>
      </c>
      <c r="Z2129" t="str">
        <f t="shared" si="499"/>
        <v>No</v>
      </c>
      <c r="AA2129" t="str">
        <f t="shared" si="500"/>
        <v>Yes</v>
      </c>
      <c r="AB2129">
        <f t="shared" si="501"/>
        <v>1</v>
      </c>
      <c r="AC2129" t="str">
        <f t="shared" si="502"/>
        <v>No</v>
      </c>
      <c r="AD2129" t="str">
        <f t="shared" si="503"/>
        <v>Obesity</v>
      </c>
      <c r="AE2129" t="str">
        <f t="shared" si="504"/>
        <v>Normal</v>
      </c>
      <c r="AF2129" t="str">
        <f t="shared" si="505"/>
        <v>29-Aug-1964</v>
      </c>
      <c r="AG2129" s="18">
        <f>VLOOKUP($U2129,$A2128:$Q$2344,13,FALSE)</f>
        <v>35573.26</v>
      </c>
      <c r="AH2129" t="str">
        <f t="shared" si="506"/>
        <v>tier - 2</v>
      </c>
      <c r="AI2129" t="str">
        <f t="shared" si="507"/>
        <v>tier - 1</v>
      </c>
      <c r="AJ2129" t="str">
        <f t="shared" si="508"/>
        <v>R1011</v>
      </c>
      <c r="AK2129">
        <f t="shared" si="509"/>
        <v>58</v>
      </c>
    </row>
    <row r="2130" spans="1:37" ht="15.6" x14ac:dyDescent="0.3">
      <c r="A2130" s="1" t="s">
        <v>234</v>
      </c>
      <c r="B2130" t="s">
        <v>6537</v>
      </c>
      <c r="C2130">
        <v>35.15</v>
      </c>
      <c r="D2130">
        <v>5.47</v>
      </c>
      <c r="E2130" t="s">
        <v>2380</v>
      </c>
      <c r="F2130" t="s">
        <v>2380</v>
      </c>
      <c r="G2130" t="s">
        <v>2381</v>
      </c>
      <c r="H2130">
        <v>1</v>
      </c>
      <c r="I2130" t="s">
        <v>2380</v>
      </c>
      <c r="J2130" t="s">
        <v>8344</v>
      </c>
      <c r="K2130" t="s">
        <v>8350</v>
      </c>
      <c r="L2130" t="s">
        <v>10259</v>
      </c>
      <c r="M2130" s="15">
        <v>35583.17</v>
      </c>
      <c r="N2130" t="s">
        <v>16</v>
      </c>
      <c r="O2130" t="s">
        <v>12</v>
      </c>
      <c r="P2130" t="s">
        <v>42</v>
      </c>
      <c r="Q2130">
        <v>51</v>
      </c>
      <c r="U2130" s="1" t="s">
        <v>234</v>
      </c>
      <c r="V2130" t="str">
        <f t="shared" si="495"/>
        <v>Chua</v>
      </c>
      <c r="W2130">
        <f t="shared" si="496"/>
        <v>35.15</v>
      </c>
      <c r="X2130">
        <f t="shared" si="497"/>
        <v>5.47</v>
      </c>
      <c r="Y2130" t="str">
        <f t="shared" si="498"/>
        <v>No</v>
      </c>
      <c r="Z2130" t="str">
        <f t="shared" si="499"/>
        <v>No</v>
      </c>
      <c r="AA2130" t="str">
        <f t="shared" si="500"/>
        <v>Yes</v>
      </c>
      <c r="AB2130">
        <f t="shared" si="501"/>
        <v>1</v>
      </c>
      <c r="AC2130" t="str">
        <f t="shared" si="502"/>
        <v>No</v>
      </c>
      <c r="AD2130" t="str">
        <f t="shared" si="503"/>
        <v>Obesity</v>
      </c>
      <c r="AE2130" t="str">
        <f t="shared" si="504"/>
        <v>Normal</v>
      </c>
      <c r="AF2130" t="str">
        <f t="shared" si="505"/>
        <v>10-Aug-1971</v>
      </c>
      <c r="AG2130" s="18">
        <f>VLOOKUP($U2130,$A2129:$Q$2344,13,FALSE)</f>
        <v>35583.17</v>
      </c>
      <c r="AH2130" t="str">
        <f t="shared" si="506"/>
        <v>tier - 1</v>
      </c>
      <c r="AI2130" t="str">
        <f t="shared" si="507"/>
        <v>tier - 3</v>
      </c>
      <c r="AJ2130" t="str">
        <f t="shared" si="508"/>
        <v>R1011</v>
      </c>
      <c r="AK2130">
        <f t="shared" si="509"/>
        <v>51</v>
      </c>
    </row>
    <row r="2131" spans="1:37" ht="15.6" x14ac:dyDescent="0.3">
      <c r="A2131" s="1" t="s">
        <v>233</v>
      </c>
      <c r="B2131" t="s">
        <v>5495</v>
      </c>
      <c r="C2131">
        <v>32.11</v>
      </c>
      <c r="D2131">
        <v>4.43</v>
      </c>
      <c r="E2131" t="s">
        <v>2380</v>
      </c>
      <c r="F2131" t="s">
        <v>2380</v>
      </c>
      <c r="G2131" t="s">
        <v>2381</v>
      </c>
      <c r="H2131">
        <v>1</v>
      </c>
      <c r="I2131" t="s">
        <v>2380</v>
      </c>
      <c r="J2131" t="s">
        <v>8344</v>
      </c>
      <c r="K2131" t="s">
        <v>8350</v>
      </c>
      <c r="L2131" t="s">
        <v>10260</v>
      </c>
      <c r="M2131" s="15">
        <v>35585.58</v>
      </c>
      <c r="N2131" t="s">
        <v>16</v>
      </c>
      <c r="O2131" t="s">
        <v>11</v>
      </c>
      <c r="P2131" t="s">
        <v>42</v>
      </c>
      <c r="Q2131">
        <v>22</v>
      </c>
      <c r="U2131" s="1" t="s">
        <v>233</v>
      </c>
      <c r="V2131" t="str">
        <f t="shared" si="495"/>
        <v>Wiltse</v>
      </c>
      <c r="W2131">
        <f t="shared" si="496"/>
        <v>32.11</v>
      </c>
      <c r="X2131">
        <f t="shared" si="497"/>
        <v>4.43</v>
      </c>
      <c r="Y2131" t="str">
        <f t="shared" si="498"/>
        <v>No</v>
      </c>
      <c r="Z2131" t="str">
        <f t="shared" si="499"/>
        <v>No</v>
      </c>
      <c r="AA2131" t="str">
        <f t="shared" si="500"/>
        <v>Yes</v>
      </c>
      <c r="AB2131">
        <f t="shared" si="501"/>
        <v>1</v>
      </c>
      <c r="AC2131" t="str">
        <f t="shared" si="502"/>
        <v>No</v>
      </c>
      <c r="AD2131" t="str">
        <f t="shared" si="503"/>
        <v>Obesity</v>
      </c>
      <c r="AE2131" t="str">
        <f t="shared" si="504"/>
        <v>Normal</v>
      </c>
      <c r="AF2131" t="str">
        <f t="shared" si="505"/>
        <v>13-Oct-2000</v>
      </c>
      <c r="AG2131" s="18">
        <f>VLOOKUP($U2131,$A2130:$Q$2344,13,FALSE)</f>
        <v>35585.58</v>
      </c>
      <c r="AH2131" t="str">
        <f t="shared" si="506"/>
        <v>tier - 1</v>
      </c>
      <c r="AI2131" t="str">
        <f t="shared" si="507"/>
        <v>tier - 2</v>
      </c>
      <c r="AJ2131" t="str">
        <f t="shared" si="508"/>
        <v>R1011</v>
      </c>
      <c r="AK2131">
        <f t="shared" si="509"/>
        <v>22</v>
      </c>
    </row>
    <row r="2132" spans="1:37" ht="15.6" x14ac:dyDescent="0.3">
      <c r="A2132" s="1" t="s">
        <v>232</v>
      </c>
      <c r="B2132" t="s">
        <v>4764</v>
      </c>
      <c r="C2132">
        <v>30.495000000000001</v>
      </c>
      <c r="D2132">
        <v>4.95</v>
      </c>
      <c r="E2132" t="s">
        <v>2380</v>
      </c>
      <c r="F2132" t="s">
        <v>2380</v>
      </c>
      <c r="G2132" t="s">
        <v>2381</v>
      </c>
      <c r="H2132">
        <v>1</v>
      </c>
      <c r="I2132" t="s">
        <v>2380</v>
      </c>
      <c r="J2132" t="s">
        <v>8344</v>
      </c>
      <c r="K2132" t="s">
        <v>8350</v>
      </c>
      <c r="L2132" t="s">
        <v>10261</v>
      </c>
      <c r="M2132" s="15">
        <v>35585.58</v>
      </c>
      <c r="N2132" t="s">
        <v>11</v>
      </c>
      <c r="O2132" t="s">
        <v>12</v>
      </c>
      <c r="P2132" t="s">
        <v>42</v>
      </c>
      <c r="Q2132">
        <v>22</v>
      </c>
      <c r="U2132" s="1" t="s">
        <v>232</v>
      </c>
      <c r="V2132" t="str">
        <f t="shared" si="495"/>
        <v>Fisher</v>
      </c>
      <c r="W2132">
        <f t="shared" si="496"/>
        <v>30.495000000000001</v>
      </c>
      <c r="X2132">
        <f t="shared" si="497"/>
        <v>4.95</v>
      </c>
      <c r="Y2132" t="str">
        <f t="shared" si="498"/>
        <v>No</v>
      </c>
      <c r="Z2132" t="str">
        <f t="shared" si="499"/>
        <v>No</v>
      </c>
      <c r="AA2132" t="str">
        <f t="shared" si="500"/>
        <v>Yes</v>
      </c>
      <c r="AB2132">
        <f t="shared" si="501"/>
        <v>1</v>
      </c>
      <c r="AC2132" t="str">
        <f t="shared" si="502"/>
        <v>No</v>
      </c>
      <c r="AD2132" t="str">
        <f t="shared" si="503"/>
        <v>Obesity</v>
      </c>
      <c r="AE2132" t="str">
        <f t="shared" si="504"/>
        <v>Normal</v>
      </c>
      <c r="AF2132" t="str">
        <f t="shared" si="505"/>
        <v>19-Nov-2000</v>
      </c>
      <c r="AG2132" s="18">
        <f>VLOOKUP($U2132,$A2131:$Q$2344,13,FALSE)</f>
        <v>35585.58</v>
      </c>
      <c r="AH2132" t="str">
        <f t="shared" si="506"/>
        <v>tier - 2</v>
      </c>
      <c r="AI2132" t="str">
        <f t="shared" si="507"/>
        <v>tier - 3</v>
      </c>
      <c r="AJ2132" t="str">
        <f t="shared" si="508"/>
        <v>R1011</v>
      </c>
      <c r="AK2132">
        <f t="shared" si="509"/>
        <v>22</v>
      </c>
    </row>
    <row r="2133" spans="1:37" ht="15.6" x14ac:dyDescent="0.3">
      <c r="A2133" s="1" t="s">
        <v>231</v>
      </c>
      <c r="B2133" t="s">
        <v>6538</v>
      </c>
      <c r="C2133">
        <v>29.24</v>
      </c>
      <c r="D2133">
        <v>4.04</v>
      </c>
      <c r="E2133" t="s">
        <v>2380</v>
      </c>
      <c r="F2133" t="s">
        <v>2381</v>
      </c>
      <c r="G2133" t="s">
        <v>2380</v>
      </c>
      <c r="H2133">
        <v>1</v>
      </c>
      <c r="I2133" t="s">
        <v>2380</v>
      </c>
      <c r="J2133" t="s">
        <v>8345</v>
      </c>
      <c r="K2133" t="s">
        <v>8350</v>
      </c>
      <c r="L2133" t="s">
        <v>8617</v>
      </c>
      <c r="M2133" s="15">
        <v>35595.589999999997</v>
      </c>
      <c r="N2133" t="s">
        <v>11</v>
      </c>
      <c r="O2133" t="s">
        <v>12</v>
      </c>
      <c r="P2133" t="s">
        <v>13</v>
      </c>
      <c r="Q2133">
        <v>22</v>
      </c>
      <c r="U2133" s="1" t="s">
        <v>231</v>
      </c>
      <c r="V2133" t="str">
        <f t="shared" si="495"/>
        <v>Wilzbacher</v>
      </c>
      <c r="W2133">
        <f t="shared" si="496"/>
        <v>29.24</v>
      </c>
      <c r="X2133">
        <f t="shared" si="497"/>
        <v>4.04</v>
      </c>
      <c r="Y2133" t="str">
        <f t="shared" si="498"/>
        <v>No</v>
      </c>
      <c r="Z2133" t="str">
        <f t="shared" si="499"/>
        <v>Yes</v>
      </c>
      <c r="AA2133" t="str">
        <f t="shared" si="500"/>
        <v>No</v>
      </c>
      <c r="AB2133">
        <f t="shared" si="501"/>
        <v>1</v>
      </c>
      <c r="AC2133" t="str">
        <f t="shared" si="502"/>
        <v>No</v>
      </c>
      <c r="AD2133" t="str">
        <f t="shared" si="503"/>
        <v>Over weight</v>
      </c>
      <c r="AE2133" t="str">
        <f t="shared" si="504"/>
        <v>Normal</v>
      </c>
      <c r="AF2133" t="str">
        <f t="shared" si="505"/>
        <v>17-Dec-2000</v>
      </c>
      <c r="AG2133" s="18">
        <f>VLOOKUP($U2133,$A2132:$Q$2344,13,FALSE)</f>
        <v>35595.589999999997</v>
      </c>
      <c r="AH2133" t="str">
        <f t="shared" si="506"/>
        <v>tier - 2</v>
      </c>
      <c r="AI2133" t="str">
        <f t="shared" si="507"/>
        <v>tier - 3</v>
      </c>
      <c r="AJ2133" t="str">
        <f t="shared" si="508"/>
        <v>R1013</v>
      </c>
      <c r="AK2133">
        <f t="shared" si="509"/>
        <v>22</v>
      </c>
    </row>
    <row r="2134" spans="1:37" ht="15.6" x14ac:dyDescent="0.3">
      <c r="A2134" s="1" t="s">
        <v>230</v>
      </c>
      <c r="B2134" t="s">
        <v>6539</v>
      </c>
      <c r="C2134">
        <v>22.515000000000001</v>
      </c>
      <c r="D2134">
        <v>5.93</v>
      </c>
      <c r="E2134" t="s">
        <v>2380</v>
      </c>
      <c r="F2134" t="s">
        <v>2380</v>
      </c>
      <c r="G2134" t="s">
        <v>2381</v>
      </c>
      <c r="H2134">
        <v>1</v>
      </c>
      <c r="I2134" t="s">
        <v>2380</v>
      </c>
      <c r="J2134" t="s">
        <v>8346</v>
      </c>
      <c r="K2134" t="s">
        <v>8349</v>
      </c>
      <c r="L2134" t="s">
        <v>9837</v>
      </c>
      <c r="M2134" s="15">
        <v>35701.9</v>
      </c>
      <c r="N2134" t="s">
        <v>11</v>
      </c>
      <c r="O2134" t="s">
        <v>16</v>
      </c>
      <c r="P2134" t="s">
        <v>42</v>
      </c>
      <c r="Q2134">
        <v>44</v>
      </c>
      <c r="U2134" s="1" t="s">
        <v>230</v>
      </c>
      <c r="V2134" t="str">
        <f t="shared" si="495"/>
        <v>Thayer</v>
      </c>
      <c r="W2134">
        <f t="shared" si="496"/>
        <v>22.515000000000001</v>
      </c>
      <c r="X2134">
        <f t="shared" si="497"/>
        <v>5.93</v>
      </c>
      <c r="Y2134" t="str">
        <f t="shared" si="498"/>
        <v>No</v>
      </c>
      <c r="Z2134" t="str">
        <f t="shared" si="499"/>
        <v>No</v>
      </c>
      <c r="AA2134" t="str">
        <f t="shared" si="500"/>
        <v>Yes</v>
      </c>
      <c r="AB2134">
        <f t="shared" si="501"/>
        <v>1</v>
      </c>
      <c r="AC2134" t="str">
        <f t="shared" si="502"/>
        <v>No</v>
      </c>
      <c r="AD2134" t="str">
        <f t="shared" si="503"/>
        <v>Normal weight</v>
      </c>
      <c r="AE2134" t="str">
        <f t="shared" si="504"/>
        <v>Prediabetes</v>
      </c>
      <c r="AF2134" t="str">
        <f t="shared" si="505"/>
        <v>19-Dec-1978</v>
      </c>
      <c r="AG2134" s="18">
        <f>VLOOKUP($U2134,$A2133:$Q$2344,13,FALSE)</f>
        <v>35701.9</v>
      </c>
      <c r="AH2134" t="str">
        <f t="shared" si="506"/>
        <v>tier - 2</v>
      </c>
      <c r="AI2134" t="str">
        <f t="shared" si="507"/>
        <v>tier - 1</v>
      </c>
      <c r="AJ2134" t="str">
        <f t="shared" si="508"/>
        <v>R1011</v>
      </c>
      <c r="AK2134">
        <f t="shared" si="509"/>
        <v>44</v>
      </c>
    </row>
    <row r="2135" spans="1:37" ht="15.6" x14ac:dyDescent="0.3">
      <c r="A2135" s="1" t="s">
        <v>229</v>
      </c>
      <c r="B2135" t="s">
        <v>6540</v>
      </c>
      <c r="C2135">
        <v>15.65</v>
      </c>
      <c r="D2135">
        <v>4.2300000000000004</v>
      </c>
      <c r="E2135" t="s">
        <v>2380</v>
      </c>
      <c r="F2135" t="s">
        <v>2380</v>
      </c>
      <c r="G2135" t="s">
        <v>2380</v>
      </c>
      <c r="H2135">
        <v>0</v>
      </c>
      <c r="I2135" t="s">
        <v>2380</v>
      </c>
      <c r="J2135" t="s">
        <v>8347</v>
      </c>
      <c r="K2135" t="s">
        <v>8350</v>
      </c>
      <c r="L2135" t="s">
        <v>10262</v>
      </c>
      <c r="M2135" s="15">
        <v>35711.39</v>
      </c>
      <c r="N2135" t="s">
        <v>11</v>
      </c>
      <c r="O2135" t="s">
        <v>12</v>
      </c>
      <c r="P2135" t="s">
        <v>23</v>
      </c>
      <c r="Q2135">
        <v>48</v>
      </c>
      <c r="U2135" s="1" t="s">
        <v>229</v>
      </c>
      <c r="V2135" t="str">
        <f t="shared" si="495"/>
        <v>Brosseau</v>
      </c>
      <c r="W2135">
        <f t="shared" si="496"/>
        <v>15.65</v>
      </c>
      <c r="X2135">
        <f t="shared" si="497"/>
        <v>4.2300000000000004</v>
      </c>
      <c r="Y2135" t="str">
        <f t="shared" si="498"/>
        <v>No</v>
      </c>
      <c r="Z2135" t="str">
        <f t="shared" si="499"/>
        <v>No</v>
      </c>
      <c r="AA2135" t="str">
        <f t="shared" si="500"/>
        <v>No</v>
      </c>
      <c r="AB2135">
        <f t="shared" si="501"/>
        <v>0</v>
      </c>
      <c r="AC2135" t="str">
        <f t="shared" si="502"/>
        <v>No</v>
      </c>
      <c r="AD2135" t="str">
        <f t="shared" si="503"/>
        <v>Underweight</v>
      </c>
      <c r="AE2135" t="str">
        <f t="shared" si="504"/>
        <v>Normal</v>
      </c>
      <c r="AF2135" t="str">
        <f t="shared" si="505"/>
        <v>15-Jul-1974</v>
      </c>
      <c r="AG2135" s="18">
        <f>VLOOKUP($U2135,$A2134:$Q$2344,13,FALSE)</f>
        <v>35711.39</v>
      </c>
      <c r="AH2135" t="str">
        <f t="shared" si="506"/>
        <v>tier - 2</v>
      </c>
      <c r="AI2135" t="str">
        <f t="shared" si="507"/>
        <v>tier - 3</v>
      </c>
      <c r="AJ2135" t="str">
        <f t="shared" si="508"/>
        <v>R1012</v>
      </c>
      <c r="AK2135">
        <f t="shared" si="509"/>
        <v>48</v>
      </c>
    </row>
    <row r="2136" spans="1:37" ht="15.6" x14ac:dyDescent="0.3">
      <c r="A2136" s="1" t="s">
        <v>228</v>
      </c>
      <c r="B2136" t="s">
        <v>6541</v>
      </c>
      <c r="C2136">
        <v>27.36</v>
      </c>
      <c r="D2136">
        <v>5.59</v>
      </c>
      <c r="E2136" t="s">
        <v>2381</v>
      </c>
      <c r="F2136" t="s">
        <v>2380</v>
      </c>
      <c r="G2136" t="s">
        <v>2380</v>
      </c>
      <c r="H2136">
        <v>0</v>
      </c>
      <c r="I2136" t="s">
        <v>2380</v>
      </c>
      <c r="J2136" t="s">
        <v>8345</v>
      </c>
      <c r="K2136" t="s">
        <v>8350</v>
      </c>
      <c r="L2136" t="s">
        <v>10263</v>
      </c>
      <c r="M2136" s="15">
        <v>35733.96</v>
      </c>
      <c r="N2136" t="s">
        <v>11</v>
      </c>
      <c r="O2136" t="s">
        <v>11</v>
      </c>
      <c r="P2136" t="s">
        <v>42</v>
      </c>
      <c r="Q2136">
        <v>46</v>
      </c>
      <c r="U2136" s="1" t="s">
        <v>228</v>
      </c>
      <c r="V2136" t="str">
        <f t="shared" si="495"/>
        <v>Phares</v>
      </c>
      <c r="W2136">
        <f t="shared" si="496"/>
        <v>27.36</v>
      </c>
      <c r="X2136">
        <f t="shared" si="497"/>
        <v>5.59</v>
      </c>
      <c r="Y2136" t="str">
        <f t="shared" si="498"/>
        <v>Yes</v>
      </c>
      <c r="Z2136" t="str">
        <f t="shared" si="499"/>
        <v>No</v>
      </c>
      <c r="AA2136" t="str">
        <f t="shared" si="500"/>
        <v>No</v>
      </c>
      <c r="AB2136">
        <f t="shared" si="501"/>
        <v>0</v>
      </c>
      <c r="AC2136" t="str">
        <f t="shared" si="502"/>
        <v>No</v>
      </c>
      <c r="AD2136" t="str">
        <f t="shared" si="503"/>
        <v>Over weight</v>
      </c>
      <c r="AE2136" t="str">
        <f t="shared" si="504"/>
        <v>Normal</v>
      </c>
      <c r="AF2136" t="str">
        <f t="shared" si="505"/>
        <v>4-Oct-1976</v>
      </c>
      <c r="AG2136" s="18">
        <f>VLOOKUP($U2136,$A2135:$Q$2344,13,FALSE)</f>
        <v>35733.96</v>
      </c>
      <c r="AH2136" t="str">
        <f t="shared" si="506"/>
        <v>tier - 2</v>
      </c>
      <c r="AI2136" t="str">
        <f t="shared" si="507"/>
        <v>tier - 2</v>
      </c>
      <c r="AJ2136" t="str">
        <f t="shared" si="508"/>
        <v>R1011</v>
      </c>
      <c r="AK2136">
        <f t="shared" si="509"/>
        <v>46</v>
      </c>
    </row>
    <row r="2137" spans="1:37" ht="15.6" x14ac:dyDescent="0.3">
      <c r="A2137" s="1" t="s">
        <v>227</v>
      </c>
      <c r="B2137" t="s">
        <v>6449</v>
      </c>
      <c r="C2137">
        <v>22.3</v>
      </c>
      <c r="D2137">
        <v>4.8899999999999997</v>
      </c>
      <c r="E2137" t="s">
        <v>2381</v>
      </c>
      <c r="F2137" t="s">
        <v>2380</v>
      </c>
      <c r="G2137" t="s">
        <v>2380</v>
      </c>
      <c r="H2137">
        <v>0</v>
      </c>
      <c r="I2137" t="s">
        <v>2380</v>
      </c>
      <c r="J2137" t="s">
        <v>8346</v>
      </c>
      <c r="K2137" t="s">
        <v>8350</v>
      </c>
      <c r="L2137" t="s">
        <v>8775</v>
      </c>
      <c r="M2137" s="15">
        <v>35883.269999999997</v>
      </c>
      <c r="N2137" t="s">
        <v>11</v>
      </c>
      <c r="O2137" t="s">
        <v>16</v>
      </c>
      <c r="P2137" t="s">
        <v>42</v>
      </c>
      <c r="Q2137">
        <v>30</v>
      </c>
      <c r="U2137" s="1" t="s">
        <v>227</v>
      </c>
      <c r="V2137" t="str">
        <f t="shared" si="495"/>
        <v>Curley</v>
      </c>
      <c r="W2137">
        <f t="shared" si="496"/>
        <v>22.3</v>
      </c>
      <c r="X2137">
        <f t="shared" si="497"/>
        <v>4.8899999999999997</v>
      </c>
      <c r="Y2137" t="str">
        <f t="shared" si="498"/>
        <v>Yes</v>
      </c>
      <c r="Z2137" t="str">
        <f t="shared" si="499"/>
        <v>No</v>
      </c>
      <c r="AA2137" t="str">
        <f t="shared" si="500"/>
        <v>No</v>
      </c>
      <c r="AB2137">
        <f t="shared" si="501"/>
        <v>0</v>
      </c>
      <c r="AC2137" t="str">
        <f t="shared" si="502"/>
        <v>No</v>
      </c>
      <c r="AD2137" t="str">
        <f t="shared" si="503"/>
        <v>Normal weight</v>
      </c>
      <c r="AE2137" t="str">
        <f t="shared" si="504"/>
        <v>Normal</v>
      </c>
      <c r="AF2137" t="str">
        <f t="shared" si="505"/>
        <v>18-Jun-1992</v>
      </c>
      <c r="AG2137" s="18">
        <f>VLOOKUP($U2137,$A2136:$Q$2344,13,FALSE)</f>
        <v>35883.269999999997</v>
      </c>
      <c r="AH2137" t="str">
        <f t="shared" si="506"/>
        <v>tier - 2</v>
      </c>
      <c r="AI2137" t="str">
        <f t="shared" si="507"/>
        <v>tier - 1</v>
      </c>
      <c r="AJ2137" t="str">
        <f t="shared" si="508"/>
        <v>R1011</v>
      </c>
      <c r="AK2137">
        <f t="shared" si="509"/>
        <v>30</v>
      </c>
    </row>
    <row r="2138" spans="1:37" ht="15.6" x14ac:dyDescent="0.3">
      <c r="A2138" s="1" t="s">
        <v>226</v>
      </c>
      <c r="B2138" t="s">
        <v>6134</v>
      </c>
      <c r="C2138">
        <v>26.03</v>
      </c>
      <c r="D2138">
        <v>5.81</v>
      </c>
      <c r="E2138" t="s">
        <v>2381</v>
      </c>
      <c r="F2138" t="s">
        <v>2380</v>
      </c>
      <c r="G2138" t="s">
        <v>2380</v>
      </c>
      <c r="H2138">
        <v>0</v>
      </c>
      <c r="I2138" t="s">
        <v>2380</v>
      </c>
      <c r="J2138" t="s">
        <v>8345</v>
      </c>
      <c r="K2138" t="s">
        <v>8349</v>
      </c>
      <c r="L2138" t="s">
        <v>9036</v>
      </c>
      <c r="M2138" s="15">
        <v>35952.65</v>
      </c>
      <c r="N2138" t="s">
        <v>16</v>
      </c>
      <c r="O2138" t="s">
        <v>12</v>
      </c>
      <c r="P2138" t="s">
        <v>42</v>
      </c>
      <c r="Q2138">
        <v>41</v>
      </c>
      <c r="U2138" s="1" t="s">
        <v>226</v>
      </c>
      <c r="V2138" t="str">
        <f t="shared" si="495"/>
        <v>Johnston</v>
      </c>
      <c r="W2138">
        <f t="shared" si="496"/>
        <v>26.03</v>
      </c>
      <c r="X2138">
        <f t="shared" si="497"/>
        <v>5.81</v>
      </c>
      <c r="Y2138" t="str">
        <f t="shared" si="498"/>
        <v>Yes</v>
      </c>
      <c r="Z2138" t="str">
        <f t="shared" si="499"/>
        <v>No</v>
      </c>
      <c r="AA2138" t="str">
        <f t="shared" si="500"/>
        <v>No</v>
      </c>
      <c r="AB2138">
        <f t="shared" si="501"/>
        <v>0</v>
      </c>
      <c r="AC2138" t="str">
        <f t="shared" si="502"/>
        <v>No</v>
      </c>
      <c r="AD2138" t="str">
        <f t="shared" si="503"/>
        <v>Over weight</v>
      </c>
      <c r="AE2138" t="str">
        <f t="shared" si="504"/>
        <v>Prediabetes</v>
      </c>
      <c r="AF2138" t="str">
        <f t="shared" si="505"/>
        <v>22-Nov-1981</v>
      </c>
      <c r="AG2138" s="18">
        <f>VLOOKUP($U2138,$A2137:$Q$2344,13,FALSE)</f>
        <v>35952.65</v>
      </c>
      <c r="AH2138" t="str">
        <f t="shared" si="506"/>
        <v>tier - 1</v>
      </c>
      <c r="AI2138" t="str">
        <f t="shared" si="507"/>
        <v>tier - 3</v>
      </c>
      <c r="AJ2138" t="str">
        <f t="shared" si="508"/>
        <v>R1011</v>
      </c>
      <c r="AK2138">
        <f t="shared" si="509"/>
        <v>41</v>
      </c>
    </row>
    <row r="2139" spans="1:37" ht="15.6" x14ac:dyDescent="0.3">
      <c r="A2139" s="1" t="s">
        <v>225</v>
      </c>
      <c r="B2139" t="s">
        <v>6542</v>
      </c>
      <c r="C2139">
        <v>27.74</v>
      </c>
      <c r="D2139">
        <v>4.29</v>
      </c>
      <c r="E2139" t="s">
        <v>2380</v>
      </c>
      <c r="F2139" t="s">
        <v>2381</v>
      </c>
      <c r="G2139" t="s">
        <v>2380</v>
      </c>
      <c r="H2139">
        <v>1</v>
      </c>
      <c r="I2139" t="s">
        <v>2380</v>
      </c>
      <c r="J2139" t="s">
        <v>8345</v>
      </c>
      <c r="K2139" t="s">
        <v>8350</v>
      </c>
      <c r="L2139" t="s">
        <v>10264</v>
      </c>
      <c r="M2139" s="15">
        <v>36021.01</v>
      </c>
      <c r="N2139" t="s">
        <v>11</v>
      </c>
      <c r="O2139" t="s">
        <v>12</v>
      </c>
      <c r="P2139" t="s">
        <v>13</v>
      </c>
      <c r="Q2139">
        <v>23</v>
      </c>
      <c r="U2139" s="1" t="s">
        <v>225</v>
      </c>
      <c r="V2139" t="str">
        <f t="shared" si="495"/>
        <v>Padula</v>
      </c>
      <c r="W2139">
        <f t="shared" si="496"/>
        <v>27.74</v>
      </c>
      <c r="X2139">
        <f t="shared" si="497"/>
        <v>4.29</v>
      </c>
      <c r="Y2139" t="str">
        <f t="shared" si="498"/>
        <v>No</v>
      </c>
      <c r="Z2139" t="str">
        <f t="shared" si="499"/>
        <v>Yes</v>
      </c>
      <c r="AA2139" t="str">
        <f t="shared" si="500"/>
        <v>No</v>
      </c>
      <c r="AB2139">
        <f t="shared" si="501"/>
        <v>1</v>
      </c>
      <c r="AC2139" t="str">
        <f t="shared" si="502"/>
        <v>No</v>
      </c>
      <c r="AD2139" t="str">
        <f t="shared" si="503"/>
        <v>Over weight</v>
      </c>
      <c r="AE2139" t="str">
        <f t="shared" si="504"/>
        <v>Normal</v>
      </c>
      <c r="AF2139" t="str">
        <f t="shared" si="505"/>
        <v>4-Sep-1999</v>
      </c>
      <c r="AG2139" s="18">
        <f>VLOOKUP($U2139,$A2138:$Q$2344,13,FALSE)</f>
        <v>36021.01</v>
      </c>
      <c r="AH2139" t="str">
        <f t="shared" si="506"/>
        <v>tier - 2</v>
      </c>
      <c r="AI2139" t="str">
        <f t="shared" si="507"/>
        <v>tier - 3</v>
      </c>
      <c r="AJ2139" t="str">
        <f t="shared" si="508"/>
        <v>R1013</v>
      </c>
      <c r="AK2139">
        <f t="shared" si="509"/>
        <v>23</v>
      </c>
    </row>
    <row r="2140" spans="1:37" ht="15.6" x14ac:dyDescent="0.3">
      <c r="A2140" s="1" t="s">
        <v>224</v>
      </c>
      <c r="B2140" t="s">
        <v>6543</v>
      </c>
      <c r="C2140">
        <v>32.11</v>
      </c>
      <c r="D2140">
        <v>4.03</v>
      </c>
      <c r="E2140" t="s">
        <v>2381</v>
      </c>
      <c r="F2140" t="s">
        <v>2381</v>
      </c>
      <c r="G2140" t="s">
        <v>2380</v>
      </c>
      <c r="H2140">
        <v>2</v>
      </c>
      <c r="I2140" t="s">
        <v>2380</v>
      </c>
      <c r="J2140" t="s">
        <v>8344</v>
      </c>
      <c r="K2140" t="s">
        <v>8350</v>
      </c>
      <c r="L2140" t="s">
        <v>10265</v>
      </c>
      <c r="M2140" s="15">
        <v>36074.339999999997</v>
      </c>
      <c r="N2140" t="s">
        <v>11</v>
      </c>
      <c r="O2140" t="s">
        <v>16</v>
      </c>
      <c r="P2140" t="s">
        <v>42</v>
      </c>
      <c r="Q2140">
        <v>59</v>
      </c>
      <c r="U2140" s="1" t="s">
        <v>224</v>
      </c>
      <c r="V2140" t="str">
        <f t="shared" si="495"/>
        <v>Gamirov</v>
      </c>
      <c r="W2140">
        <f t="shared" si="496"/>
        <v>32.11</v>
      </c>
      <c r="X2140">
        <f t="shared" si="497"/>
        <v>4.03</v>
      </c>
      <c r="Y2140" t="str">
        <f t="shared" si="498"/>
        <v>Yes</v>
      </c>
      <c r="Z2140" t="str">
        <f t="shared" si="499"/>
        <v>Yes</v>
      </c>
      <c r="AA2140" t="str">
        <f t="shared" si="500"/>
        <v>No</v>
      </c>
      <c r="AB2140">
        <f t="shared" si="501"/>
        <v>2</v>
      </c>
      <c r="AC2140" t="str">
        <f t="shared" si="502"/>
        <v>No</v>
      </c>
      <c r="AD2140" t="str">
        <f t="shared" si="503"/>
        <v>Obesity</v>
      </c>
      <c r="AE2140" t="str">
        <f t="shared" si="504"/>
        <v>Normal</v>
      </c>
      <c r="AF2140" t="str">
        <f t="shared" si="505"/>
        <v>22-Jul-1963</v>
      </c>
      <c r="AG2140" s="18">
        <f>VLOOKUP($U2140,$A2139:$Q$2344,13,FALSE)</f>
        <v>36074.339999999997</v>
      </c>
      <c r="AH2140" t="str">
        <f t="shared" si="506"/>
        <v>tier - 2</v>
      </c>
      <c r="AI2140" t="str">
        <f t="shared" si="507"/>
        <v>tier - 1</v>
      </c>
      <c r="AJ2140" t="str">
        <f t="shared" si="508"/>
        <v>R1011</v>
      </c>
      <c r="AK2140">
        <f t="shared" si="509"/>
        <v>59</v>
      </c>
    </row>
    <row r="2141" spans="1:37" ht="15.6" x14ac:dyDescent="0.3">
      <c r="A2141" s="1" t="s">
        <v>223</v>
      </c>
      <c r="B2141" t="s">
        <v>6544</v>
      </c>
      <c r="C2141">
        <v>25.175000000000001</v>
      </c>
      <c r="D2141">
        <v>6.29</v>
      </c>
      <c r="E2141" t="s">
        <v>2381</v>
      </c>
      <c r="F2141" t="s">
        <v>2381</v>
      </c>
      <c r="G2141" t="s">
        <v>2380</v>
      </c>
      <c r="H2141">
        <v>2</v>
      </c>
      <c r="I2141" t="s">
        <v>2380</v>
      </c>
      <c r="J2141" t="s">
        <v>8345</v>
      </c>
      <c r="K2141" t="s">
        <v>8349</v>
      </c>
      <c r="L2141" t="s">
        <v>10266</v>
      </c>
      <c r="M2141" s="15">
        <v>36085.22</v>
      </c>
      <c r="N2141" t="s">
        <v>16</v>
      </c>
      <c r="O2141" t="s">
        <v>16</v>
      </c>
      <c r="P2141" t="s">
        <v>42</v>
      </c>
      <c r="Q2141">
        <v>26</v>
      </c>
      <c r="U2141" s="1" t="s">
        <v>223</v>
      </c>
      <c r="V2141" t="str">
        <f t="shared" si="495"/>
        <v>Briot</v>
      </c>
      <c r="W2141">
        <f t="shared" si="496"/>
        <v>25.175000000000001</v>
      </c>
      <c r="X2141">
        <f t="shared" si="497"/>
        <v>6.29</v>
      </c>
      <c r="Y2141" t="str">
        <f t="shared" si="498"/>
        <v>Yes</v>
      </c>
      <c r="Z2141" t="str">
        <f t="shared" si="499"/>
        <v>Yes</v>
      </c>
      <c r="AA2141" t="str">
        <f t="shared" si="500"/>
        <v>No</v>
      </c>
      <c r="AB2141">
        <f t="shared" si="501"/>
        <v>2</v>
      </c>
      <c r="AC2141" t="str">
        <f t="shared" si="502"/>
        <v>No</v>
      </c>
      <c r="AD2141" t="str">
        <f t="shared" si="503"/>
        <v>Over weight</v>
      </c>
      <c r="AE2141" t="str">
        <f t="shared" si="504"/>
        <v>Prediabetes</v>
      </c>
      <c r="AF2141" t="str">
        <f t="shared" si="505"/>
        <v>20-Aug-1996</v>
      </c>
      <c r="AG2141" s="18">
        <f>VLOOKUP($U2141,$A2140:$Q$2344,13,FALSE)</f>
        <v>36085.22</v>
      </c>
      <c r="AH2141" t="str">
        <f t="shared" si="506"/>
        <v>tier - 1</v>
      </c>
      <c r="AI2141" t="str">
        <f t="shared" si="507"/>
        <v>tier - 1</v>
      </c>
      <c r="AJ2141" t="str">
        <f t="shared" si="508"/>
        <v>R1011</v>
      </c>
      <c r="AK2141">
        <f t="shared" si="509"/>
        <v>26</v>
      </c>
    </row>
    <row r="2142" spans="1:37" ht="15.6" x14ac:dyDescent="0.3">
      <c r="A2142" s="1" t="s">
        <v>222</v>
      </c>
      <c r="B2142" t="s">
        <v>8220</v>
      </c>
      <c r="C2142">
        <v>39.49</v>
      </c>
      <c r="D2142">
        <v>4.4800000000000004</v>
      </c>
      <c r="E2142" t="s">
        <v>2381</v>
      </c>
      <c r="F2142" t="s">
        <v>2380</v>
      </c>
      <c r="G2142" t="s">
        <v>2380</v>
      </c>
      <c r="H2142">
        <v>0</v>
      </c>
      <c r="I2142" t="s">
        <v>2380</v>
      </c>
      <c r="J2142" t="s">
        <v>8344</v>
      </c>
      <c r="K2142" t="s">
        <v>8350</v>
      </c>
      <c r="L2142" t="s">
        <v>9132</v>
      </c>
      <c r="M2142" s="15">
        <v>36090.49</v>
      </c>
      <c r="N2142" t="s">
        <v>11</v>
      </c>
      <c r="O2142" t="s">
        <v>11</v>
      </c>
      <c r="P2142" t="s">
        <v>42</v>
      </c>
      <c r="Q2142">
        <v>43</v>
      </c>
      <c r="U2142" s="1" t="s">
        <v>222</v>
      </c>
      <c r="V2142" t="str">
        <f t="shared" si="495"/>
        <v>De Hueck</v>
      </c>
      <c r="W2142">
        <f t="shared" si="496"/>
        <v>39.49</v>
      </c>
      <c r="X2142">
        <f t="shared" si="497"/>
        <v>4.4800000000000004</v>
      </c>
      <c r="Y2142" t="str">
        <f t="shared" si="498"/>
        <v>Yes</v>
      </c>
      <c r="Z2142" t="str">
        <f t="shared" si="499"/>
        <v>No</v>
      </c>
      <c r="AA2142" t="str">
        <f t="shared" si="500"/>
        <v>No</v>
      </c>
      <c r="AB2142">
        <f t="shared" si="501"/>
        <v>0</v>
      </c>
      <c r="AC2142" t="str">
        <f t="shared" si="502"/>
        <v>No</v>
      </c>
      <c r="AD2142" t="str">
        <f t="shared" si="503"/>
        <v>Obesity</v>
      </c>
      <c r="AE2142" t="str">
        <f t="shared" si="504"/>
        <v>Normal</v>
      </c>
      <c r="AF2142" t="str">
        <f t="shared" si="505"/>
        <v>4-Nov-1979</v>
      </c>
      <c r="AG2142" s="18">
        <f>VLOOKUP($U2142,$A2141:$Q$2344,13,FALSE)</f>
        <v>36090.49</v>
      </c>
      <c r="AH2142" t="str">
        <f t="shared" si="506"/>
        <v>tier - 2</v>
      </c>
      <c r="AI2142" t="str">
        <f t="shared" si="507"/>
        <v>tier - 2</v>
      </c>
      <c r="AJ2142" t="str">
        <f t="shared" si="508"/>
        <v>R1011</v>
      </c>
      <c r="AK2142">
        <f t="shared" si="509"/>
        <v>43</v>
      </c>
    </row>
    <row r="2143" spans="1:37" ht="15.6" x14ac:dyDescent="0.3">
      <c r="A2143" s="1" t="s">
        <v>221</v>
      </c>
      <c r="B2143" t="s">
        <v>6545</v>
      </c>
      <c r="C2143">
        <v>34.869999999999997</v>
      </c>
      <c r="D2143">
        <v>5.51</v>
      </c>
      <c r="E2143" t="s">
        <v>2381</v>
      </c>
      <c r="F2143" t="s">
        <v>2380</v>
      </c>
      <c r="G2143" t="s">
        <v>2380</v>
      </c>
      <c r="H2143">
        <v>0</v>
      </c>
      <c r="I2143" t="s">
        <v>2380</v>
      </c>
      <c r="J2143" t="s">
        <v>8344</v>
      </c>
      <c r="K2143" t="s">
        <v>8350</v>
      </c>
      <c r="L2143" t="s">
        <v>10267</v>
      </c>
      <c r="M2143" s="15">
        <v>36124.57</v>
      </c>
      <c r="N2143" t="s">
        <v>16</v>
      </c>
      <c r="O2143" t="s">
        <v>12</v>
      </c>
      <c r="P2143" t="s">
        <v>13</v>
      </c>
      <c r="Q2143">
        <v>25</v>
      </c>
      <c r="U2143" s="1" t="s">
        <v>221</v>
      </c>
      <c r="V2143" t="str">
        <f t="shared" si="495"/>
        <v>Putt</v>
      </c>
      <c r="W2143">
        <f t="shared" si="496"/>
        <v>34.869999999999997</v>
      </c>
      <c r="X2143">
        <f t="shared" si="497"/>
        <v>5.51</v>
      </c>
      <c r="Y2143" t="str">
        <f t="shared" si="498"/>
        <v>Yes</v>
      </c>
      <c r="Z2143" t="str">
        <f t="shared" si="499"/>
        <v>No</v>
      </c>
      <c r="AA2143" t="str">
        <f t="shared" si="500"/>
        <v>No</v>
      </c>
      <c r="AB2143">
        <f t="shared" si="501"/>
        <v>0</v>
      </c>
      <c r="AC2143" t="str">
        <f t="shared" si="502"/>
        <v>No</v>
      </c>
      <c r="AD2143" t="str">
        <f t="shared" si="503"/>
        <v>Obesity</v>
      </c>
      <c r="AE2143" t="str">
        <f t="shared" si="504"/>
        <v>Normal</v>
      </c>
      <c r="AF2143" t="str">
        <f t="shared" si="505"/>
        <v>12-Jun-1997</v>
      </c>
      <c r="AG2143" s="18">
        <f>VLOOKUP($U2143,$A2142:$Q$2344,13,FALSE)</f>
        <v>36124.57</v>
      </c>
      <c r="AH2143" t="str">
        <f t="shared" si="506"/>
        <v>tier - 1</v>
      </c>
      <c r="AI2143" t="str">
        <f t="shared" si="507"/>
        <v>tier - 3</v>
      </c>
      <c r="AJ2143" t="str">
        <f t="shared" si="508"/>
        <v>R1013</v>
      </c>
      <c r="AK2143">
        <f t="shared" si="509"/>
        <v>25</v>
      </c>
    </row>
    <row r="2144" spans="1:37" ht="15.6" x14ac:dyDescent="0.3">
      <c r="A2144" s="1" t="s">
        <v>220</v>
      </c>
      <c r="B2144" t="s">
        <v>6546</v>
      </c>
      <c r="C2144">
        <v>34.6</v>
      </c>
      <c r="D2144">
        <v>4.5</v>
      </c>
      <c r="E2144" t="s">
        <v>2381</v>
      </c>
      <c r="F2144" t="s">
        <v>2380</v>
      </c>
      <c r="G2144" t="s">
        <v>2380</v>
      </c>
      <c r="H2144">
        <v>0</v>
      </c>
      <c r="I2144" t="s">
        <v>2380</v>
      </c>
      <c r="J2144" t="s">
        <v>8344</v>
      </c>
      <c r="K2144" t="s">
        <v>8350</v>
      </c>
      <c r="L2144" t="s">
        <v>10268</v>
      </c>
      <c r="M2144" s="15">
        <v>36149.480000000003</v>
      </c>
      <c r="N2144" t="s">
        <v>11</v>
      </c>
      <c r="O2144" t="s">
        <v>11</v>
      </c>
      <c r="P2144" t="s">
        <v>13</v>
      </c>
      <c r="Q2144">
        <v>18</v>
      </c>
      <c r="U2144" s="1" t="s">
        <v>220</v>
      </c>
      <c r="V2144" t="str">
        <f t="shared" si="495"/>
        <v>Deiman</v>
      </c>
      <c r="W2144">
        <f t="shared" si="496"/>
        <v>34.6</v>
      </c>
      <c r="X2144">
        <f t="shared" si="497"/>
        <v>4.5</v>
      </c>
      <c r="Y2144" t="str">
        <f t="shared" si="498"/>
        <v>Yes</v>
      </c>
      <c r="Z2144" t="str">
        <f t="shared" si="499"/>
        <v>No</v>
      </c>
      <c r="AA2144" t="str">
        <f t="shared" si="500"/>
        <v>No</v>
      </c>
      <c r="AB2144">
        <f t="shared" si="501"/>
        <v>0</v>
      </c>
      <c r="AC2144" t="str">
        <f t="shared" si="502"/>
        <v>No</v>
      </c>
      <c r="AD2144" t="str">
        <f t="shared" si="503"/>
        <v>Obesity</v>
      </c>
      <c r="AE2144" t="str">
        <f t="shared" si="504"/>
        <v>Normal</v>
      </c>
      <c r="AF2144" t="str">
        <f t="shared" si="505"/>
        <v>30-Aug-2004</v>
      </c>
      <c r="AG2144" s="18">
        <f>VLOOKUP($U2144,$A2143:$Q$2344,13,FALSE)</f>
        <v>36149.480000000003</v>
      </c>
      <c r="AH2144" t="str">
        <f t="shared" si="506"/>
        <v>tier - 2</v>
      </c>
      <c r="AI2144" t="str">
        <f t="shared" si="507"/>
        <v>tier - 2</v>
      </c>
      <c r="AJ2144" t="str">
        <f t="shared" si="508"/>
        <v>R1013</v>
      </c>
      <c r="AK2144">
        <f t="shared" si="509"/>
        <v>18</v>
      </c>
    </row>
    <row r="2145" spans="1:37" ht="15.6" x14ac:dyDescent="0.3">
      <c r="A2145" s="1" t="s">
        <v>219</v>
      </c>
      <c r="B2145" t="s">
        <v>6547</v>
      </c>
      <c r="C2145">
        <v>25.8</v>
      </c>
      <c r="D2145">
        <v>6.29</v>
      </c>
      <c r="E2145" t="s">
        <v>2381</v>
      </c>
      <c r="F2145" t="s">
        <v>2380</v>
      </c>
      <c r="G2145" t="s">
        <v>2380</v>
      </c>
      <c r="H2145">
        <v>0</v>
      </c>
      <c r="I2145" t="s">
        <v>2380</v>
      </c>
      <c r="J2145" t="s">
        <v>8345</v>
      </c>
      <c r="K2145" t="s">
        <v>8349</v>
      </c>
      <c r="L2145" t="s">
        <v>9250</v>
      </c>
      <c r="M2145" s="15">
        <v>36182.870000000003</v>
      </c>
      <c r="N2145" t="s">
        <v>11</v>
      </c>
      <c r="O2145" t="s">
        <v>12</v>
      </c>
      <c r="P2145" t="s">
        <v>23</v>
      </c>
      <c r="Q2145">
        <v>48</v>
      </c>
      <c r="U2145" s="1" t="s">
        <v>219</v>
      </c>
      <c r="V2145" t="str">
        <f t="shared" si="495"/>
        <v>Bonanni</v>
      </c>
      <c r="W2145">
        <f t="shared" si="496"/>
        <v>25.8</v>
      </c>
      <c r="X2145">
        <f t="shared" si="497"/>
        <v>6.29</v>
      </c>
      <c r="Y2145" t="str">
        <f t="shared" si="498"/>
        <v>Yes</v>
      </c>
      <c r="Z2145" t="str">
        <f t="shared" si="499"/>
        <v>No</v>
      </c>
      <c r="AA2145" t="str">
        <f t="shared" si="500"/>
        <v>No</v>
      </c>
      <c r="AB2145">
        <f t="shared" si="501"/>
        <v>0</v>
      </c>
      <c r="AC2145" t="str">
        <f t="shared" si="502"/>
        <v>No</v>
      </c>
      <c r="AD2145" t="str">
        <f t="shared" si="503"/>
        <v>Over weight</v>
      </c>
      <c r="AE2145" t="str">
        <f t="shared" si="504"/>
        <v>Prediabetes</v>
      </c>
      <c r="AF2145" t="str">
        <f t="shared" si="505"/>
        <v>6-Dec-1974</v>
      </c>
      <c r="AG2145" s="18">
        <f>VLOOKUP($U2145,$A2144:$Q$2344,13,FALSE)</f>
        <v>36182.870000000003</v>
      </c>
      <c r="AH2145" t="str">
        <f t="shared" si="506"/>
        <v>tier - 2</v>
      </c>
      <c r="AI2145" t="str">
        <f t="shared" si="507"/>
        <v>tier - 3</v>
      </c>
      <c r="AJ2145" t="str">
        <f t="shared" si="508"/>
        <v>R1012</v>
      </c>
      <c r="AK2145">
        <f t="shared" si="509"/>
        <v>48</v>
      </c>
    </row>
    <row r="2146" spans="1:37" ht="15.6" x14ac:dyDescent="0.3">
      <c r="A2146" s="1" t="s">
        <v>218</v>
      </c>
      <c r="B2146" t="s">
        <v>6548</v>
      </c>
      <c r="C2146">
        <v>35.86</v>
      </c>
      <c r="D2146">
        <v>4.33</v>
      </c>
      <c r="E2146" t="s">
        <v>2380</v>
      </c>
      <c r="F2146" t="s">
        <v>2380</v>
      </c>
      <c r="G2146" t="s">
        <v>2380</v>
      </c>
      <c r="H2146">
        <v>1</v>
      </c>
      <c r="I2146" t="s">
        <v>2380</v>
      </c>
      <c r="J2146" t="s">
        <v>8344</v>
      </c>
      <c r="K2146" t="s">
        <v>8350</v>
      </c>
      <c r="L2146" t="s">
        <v>8511</v>
      </c>
      <c r="M2146" s="15">
        <v>36189.1</v>
      </c>
      <c r="N2146" t="s">
        <v>16</v>
      </c>
      <c r="O2146" t="s">
        <v>12</v>
      </c>
      <c r="P2146" t="s">
        <v>168</v>
      </c>
      <c r="Q2146">
        <v>23</v>
      </c>
      <c r="U2146" s="1" t="s">
        <v>218</v>
      </c>
      <c r="V2146" t="str">
        <f t="shared" si="495"/>
        <v>Stein</v>
      </c>
      <c r="W2146">
        <f t="shared" si="496"/>
        <v>35.86</v>
      </c>
      <c r="X2146">
        <f t="shared" si="497"/>
        <v>4.33</v>
      </c>
      <c r="Y2146" t="str">
        <f t="shared" si="498"/>
        <v>No</v>
      </c>
      <c r="Z2146" t="str">
        <f t="shared" si="499"/>
        <v>No</v>
      </c>
      <c r="AA2146" t="str">
        <f t="shared" si="500"/>
        <v>No</v>
      </c>
      <c r="AB2146">
        <f t="shared" si="501"/>
        <v>1</v>
      </c>
      <c r="AC2146" t="str">
        <f t="shared" si="502"/>
        <v>No</v>
      </c>
      <c r="AD2146" t="str">
        <f t="shared" si="503"/>
        <v>Obesity</v>
      </c>
      <c r="AE2146" t="str">
        <f t="shared" si="504"/>
        <v>Normal</v>
      </c>
      <c r="AF2146" t="str">
        <f t="shared" si="505"/>
        <v>1-Oct-1999</v>
      </c>
      <c r="AG2146" s="18">
        <f>VLOOKUP($U2146,$A2145:$Q$2344,13,FALSE)</f>
        <v>36189.1</v>
      </c>
      <c r="AH2146" t="str">
        <f t="shared" si="506"/>
        <v>tier - 1</v>
      </c>
      <c r="AI2146" t="str">
        <f t="shared" si="507"/>
        <v>tier - 3</v>
      </c>
      <c r="AJ2146" t="str">
        <f t="shared" si="508"/>
        <v>R1016</v>
      </c>
      <c r="AK2146">
        <f t="shared" si="509"/>
        <v>23</v>
      </c>
    </row>
    <row r="2147" spans="1:37" ht="15.6" x14ac:dyDescent="0.3">
      <c r="A2147" s="1" t="s">
        <v>217</v>
      </c>
      <c r="B2147" t="s">
        <v>6549</v>
      </c>
      <c r="C2147">
        <v>40.47</v>
      </c>
      <c r="D2147">
        <v>11.15</v>
      </c>
      <c r="E2147" t="s">
        <v>2380</v>
      </c>
      <c r="F2147" t="s">
        <v>2380</v>
      </c>
      <c r="G2147" t="s">
        <v>2380</v>
      </c>
      <c r="H2147">
        <v>0</v>
      </c>
      <c r="I2147" t="s">
        <v>2380</v>
      </c>
      <c r="J2147" t="s">
        <v>8344</v>
      </c>
      <c r="K2147" t="s">
        <v>8348</v>
      </c>
      <c r="L2147" t="s">
        <v>10269</v>
      </c>
      <c r="M2147" s="15">
        <v>36197.699999999997</v>
      </c>
      <c r="N2147" t="s">
        <v>16</v>
      </c>
      <c r="O2147" t="s">
        <v>12</v>
      </c>
      <c r="P2147" t="s">
        <v>42</v>
      </c>
      <c r="Q2147">
        <v>29</v>
      </c>
      <c r="U2147" s="1" t="s">
        <v>217</v>
      </c>
      <c r="V2147" t="str">
        <f t="shared" si="495"/>
        <v>Laumann</v>
      </c>
      <c r="W2147">
        <f t="shared" si="496"/>
        <v>40.47</v>
      </c>
      <c r="X2147">
        <f t="shared" si="497"/>
        <v>11.15</v>
      </c>
      <c r="Y2147" t="str">
        <f t="shared" si="498"/>
        <v>No</v>
      </c>
      <c r="Z2147" t="str">
        <f t="shared" si="499"/>
        <v>No</v>
      </c>
      <c r="AA2147" t="str">
        <f t="shared" si="500"/>
        <v>No</v>
      </c>
      <c r="AB2147">
        <f t="shared" si="501"/>
        <v>0</v>
      </c>
      <c r="AC2147" t="str">
        <f t="shared" si="502"/>
        <v>No</v>
      </c>
      <c r="AD2147" t="str">
        <f t="shared" si="503"/>
        <v>Obesity</v>
      </c>
      <c r="AE2147" t="str">
        <f t="shared" si="504"/>
        <v>Diabetes</v>
      </c>
      <c r="AF2147" t="str">
        <f t="shared" si="505"/>
        <v>28-Dec-1993</v>
      </c>
      <c r="AG2147" s="18">
        <f>VLOOKUP($U2147,$A2146:$Q$2344,13,FALSE)</f>
        <v>36197.699999999997</v>
      </c>
      <c r="AH2147" t="str">
        <f t="shared" si="506"/>
        <v>tier - 1</v>
      </c>
      <c r="AI2147" t="str">
        <f t="shared" si="507"/>
        <v>tier - 3</v>
      </c>
      <c r="AJ2147" t="str">
        <f t="shared" si="508"/>
        <v>R1011</v>
      </c>
      <c r="AK2147">
        <f t="shared" si="509"/>
        <v>29</v>
      </c>
    </row>
    <row r="2148" spans="1:37" ht="15.6" x14ac:dyDescent="0.3">
      <c r="A2148" s="1" t="s">
        <v>216</v>
      </c>
      <c r="B2148" t="s">
        <v>6550</v>
      </c>
      <c r="C2148">
        <v>32.01</v>
      </c>
      <c r="D2148">
        <v>6.45</v>
      </c>
      <c r="E2148" t="s">
        <v>2380</v>
      </c>
      <c r="F2148" t="s">
        <v>2380</v>
      </c>
      <c r="G2148" t="s">
        <v>2380</v>
      </c>
      <c r="H2148">
        <v>1</v>
      </c>
      <c r="I2148" t="s">
        <v>2380</v>
      </c>
      <c r="J2148" t="s">
        <v>8344</v>
      </c>
      <c r="K2148" t="s">
        <v>8348</v>
      </c>
      <c r="L2148" t="s">
        <v>10270</v>
      </c>
      <c r="M2148" s="15">
        <v>36219.410000000003</v>
      </c>
      <c r="N2148" t="s">
        <v>16</v>
      </c>
      <c r="O2148" t="s">
        <v>16</v>
      </c>
      <c r="P2148" t="s">
        <v>23</v>
      </c>
      <c r="Q2148">
        <v>19</v>
      </c>
      <c r="U2148" s="1" t="s">
        <v>216</v>
      </c>
      <c r="V2148" t="str">
        <f t="shared" si="495"/>
        <v>Galaviz</v>
      </c>
      <c r="W2148">
        <f t="shared" si="496"/>
        <v>32.01</v>
      </c>
      <c r="X2148">
        <f t="shared" si="497"/>
        <v>6.45</v>
      </c>
      <c r="Y2148" t="str">
        <f t="shared" si="498"/>
        <v>No</v>
      </c>
      <c r="Z2148" t="str">
        <f t="shared" si="499"/>
        <v>No</v>
      </c>
      <c r="AA2148" t="str">
        <f t="shared" si="500"/>
        <v>No</v>
      </c>
      <c r="AB2148">
        <f t="shared" si="501"/>
        <v>1</v>
      </c>
      <c r="AC2148" t="str">
        <f t="shared" si="502"/>
        <v>No</v>
      </c>
      <c r="AD2148" t="str">
        <f t="shared" si="503"/>
        <v>Obesity</v>
      </c>
      <c r="AE2148" t="str">
        <f t="shared" si="504"/>
        <v>Diabetes</v>
      </c>
      <c r="AF2148" t="str">
        <f t="shared" si="505"/>
        <v>5-Sep-2003</v>
      </c>
      <c r="AG2148" s="18">
        <f>VLOOKUP($U2148,$A2147:$Q$2344,13,FALSE)</f>
        <v>36219.410000000003</v>
      </c>
      <c r="AH2148" t="str">
        <f t="shared" si="506"/>
        <v>tier - 1</v>
      </c>
      <c r="AI2148" t="str">
        <f t="shared" si="507"/>
        <v>tier - 1</v>
      </c>
      <c r="AJ2148" t="str">
        <f t="shared" si="508"/>
        <v>R1012</v>
      </c>
      <c r="AK2148">
        <f t="shared" si="509"/>
        <v>19</v>
      </c>
    </row>
    <row r="2149" spans="1:37" ht="15.6" x14ac:dyDescent="0.3">
      <c r="A2149" s="1" t="s">
        <v>215</v>
      </c>
      <c r="B2149" t="s">
        <v>6551</v>
      </c>
      <c r="C2149">
        <v>33</v>
      </c>
      <c r="D2149">
        <v>9.27</v>
      </c>
      <c r="E2149" t="s">
        <v>2380</v>
      </c>
      <c r="F2149" t="s">
        <v>2380</v>
      </c>
      <c r="G2149" t="s">
        <v>2380</v>
      </c>
      <c r="H2149">
        <v>0</v>
      </c>
      <c r="I2149" t="s">
        <v>2380</v>
      </c>
      <c r="J2149" t="s">
        <v>8344</v>
      </c>
      <c r="K2149" t="s">
        <v>8348</v>
      </c>
      <c r="L2149" t="s">
        <v>10271</v>
      </c>
      <c r="M2149" s="15">
        <v>36307.800000000003</v>
      </c>
      <c r="N2149" t="s">
        <v>16</v>
      </c>
      <c r="O2149" t="s">
        <v>11</v>
      </c>
      <c r="P2149" t="s">
        <v>13</v>
      </c>
      <c r="Q2149">
        <v>18</v>
      </c>
      <c r="U2149" s="1" t="s">
        <v>215</v>
      </c>
      <c r="V2149" t="str">
        <f t="shared" si="495"/>
        <v>Piper</v>
      </c>
      <c r="W2149">
        <f t="shared" si="496"/>
        <v>33</v>
      </c>
      <c r="X2149">
        <f t="shared" si="497"/>
        <v>9.27</v>
      </c>
      <c r="Y2149" t="str">
        <f t="shared" si="498"/>
        <v>No</v>
      </c>
      <c r="Z2149" t="str">
        <f t="shared" si="499"/>
        <v>No</v>
      </c>
      <c r="AA2149" t="str">
        <f t="shared" si="500"/>
        <v>No</v>
      </c>
      <c r="AB2149">
        <f t="shared" si="501"/>
        <v>0</v>
      </c>
      <c r="AC2149" t="str">
        <f t="shared" si="502"/>
        <v>No</v>
      </c>
      <c r="AD2149" t="str">
        <f t="shared" si="503"/>
        <v>Obesity</v>
      </c>
      <c r="AE2149" t="str">
        <f t="shared" si="504"/>
        <v>Diabetes</v>
      </c>
      <c r="AF2149" t="str">
        <f t="shared" si="505"/>
        <v>25-Dec-2004</v>
      </c>
      <c r="AG2149" s="18">
        <f>VLOOKUP($U2149,$A2148:$Q$2344,13,FALSE)</f>
        <v>36307.800000000003</v>
      </c>
      <c r="AH2149" t="str">
        <f t="shared" si="506"/>
        <v>tier - 1</v>
      </c>
      <c r="AI2149" t="str">
        <f t="shared" si="507"/>
        <v>tier - 2</v>
      </c>
      <c r="AJ2149" t="str">
        <f t="shared" si="508"/>
        <v>R1013</v>
      </c>
      <c r="AK2149">
        <f t="shared" si="509"/>
        <v>18</v>
      </c>
    </row>
    <row r="2150" spans="1:37" ht="15.6" x14ac:dyDescent="0.3">
      <c r="A2150" s="1" t="s">
        <v>214</v>
      </c>
      <c r="B2150" t="s">
        <v>6552</v>
      </c>
      <c r="C2150">
        <v>29.3</v>
      </c>
      <c r="D2150">
        <v>6.15</v>
      </c>
      <c r="E2150" t="s">
        <v>2380</v>
      </c>
      <c r="F2150" t="s">
        <v>2380</v>
      </c>
      <c r="G2150" t="s">
        <v>2380</v>
      </c>
      <c r="H2150">
        <v>1</v>
      </c>
      <c r="I2150" t="s">
        <v>2380</v>
      </c>
      <c r="J2150" t="s">
        <v>8345</v>
      </c>
      <c r="K2150" t="s">
        <v>8349</v>
      </c>
      <c r="L2150" t="s">
        <v>10272</v>
      </c>
      <c r="M2150" s="15">
        <v>36314.050000000003</v>
      </c>
      <c r="N2150" t="s">
        <v>11</v>
      </c>
      <c r="O2150" t="s">
        <v>11</v>
      </c>
      <c r="P2150" t="s">
        <v>42</v>
      </c>
      <c r="Q2150">
        <v>30</v>
      </c>
      <c r="U2150" s="1" t="s">
        <v>214</v>
      </c>
      <c r="V2150" t="str">
        <f t="shared" si="495"/>
        <v>Cantini</v>
      </c>
      <c r="W2150">
        <f t="shared" si="496"/>
        <v>29.3</v>
      </c>
      <c r="X2150">
        <f t="shared" si="497"/>
        <v>6.15</v>
      </c>
      <c r="Y2150" t="str">
        <f t="shared" si="498"/>
        <v>No</v>
      </c>
      <c r="Z2150" t="str">
        <f t="shared" si="499"/>
        <v>No</v>
      </c>
      <c r="AA2150" t="str">
        <f t="shared" si="500"/>
        <v>No</v>
      </c>
      <c r="AB2150">
        <f t="shared" si="501"/>
        <v>1</v>
      </c>
      <c r="AC2150" t="str">
        <f t="shared" si="502"/>
        <v>No</v>
      </c>
      <c r="AD2150" t="str">
        <f t="shared" si="503"/>
        <v>Over weight</v>
      </c>
      <c r="AE2150" t="str">
        <f t="shared" si="504"/>
        <v>Prediabetes</v>
      </c>
      <c r="AF2150" t="str">
        <f t="shared" si="505"/>
        <v>16-Jun-1992</v>
      </c>
      <c r="AG2150" s="18">
        <f>VLOOKUP($U2150,$A2149:$Q$2344,13,FALSE)</f>
        <v>36314.050000000003</v>
      </c>
      <c r="AH2150" t="str">
        <f t="shared" si="506"/>
        <v>tier - 2</v>
      </c>
      <c r="AI2150" t="str">
        <f t="shared" si="507"/>
        <v>tier - 2</v>
      </c>
      <c r="AJ2150" t="str">
        <f t="shared" si="508"/>
        <v>R1011</v>
      </c>
      <c r="AK2150">
        <f t="shared" si="509"/>
        <v>30</v>
      </c>
    </row>
    <row r="2151" spans="1:37" ht="15.6" x14ac:dyDescent="0.3">
      <c r="A2151" s="1" t="s">
        <v>213</v>
      </c>
      <c r="B2151" t="s">
        <v>6009</v>
      </c>
      <c r="C2151">
        <v>25.8</v>
      </c>
      <c r="D2151">
        <v>4.13</v>
      </c>
      <c r="E2151" t="s">
        <v>2380</v>
      </c>
      <c r="F2151" t="s">
        <v>2380</v>
      </c>
      <c r="G2151" t="s">
        <v>2380</v>
      </c>
      <c r="H2151">
        <v>1</v>
      </c>
      <c r="I2151" t="s">
        <v>2380</v>
      </c>
      <c r="J2151" t="s">
        <v>8345</v>
      </c>
      <c r="K2151" t="s">
        <v>8350</v>
      </c>
      <c r="L2151" t="s">
        <v>10273</v>
      </c>
      <c r="M2151" s="15">
        <v>36332.449999999997</v>
      </c>
      <c r="N2151" t="s">
        <v>16</v>
      </c>
      <c r="O2151" t="s">
        <v>12</v>
      </c>
      <c r="P2151" t="s">
        <v>42</v>
      </c>
      <c r="Q2151">
        <v>55</v>
      </c>
      <c r="U2151" s="1" t="s">
        <v>213</v>
      </c>
      <c r="V2151" t="str">
        <f t="shared" si="495"/>
        <v>Hartman</v>
      </c>
      <c r="W2151">
        <f t="shared" si="496"/>
        <v>25.8</v>
      </c>
      <c r="X2151">
        <f t="shared" si="497"/>
        <v>4.13</v>
      </c>
      <c r="Y2151" t="str">
        <f t="shared" si="498"/>
        <v>No</v>
      </c>
      <c r="Z2151" t="str">
        <f t="shared" si="499"/>
        <v>No</v>
      </c>
      <c r="AA2151" t="str">
        <f t="shared" si="500"/>
        <v>No</v>
      </c>
      <c r="AB2151">
        <f t="shared" si="501"/>
        <v>1</v>
      </c>
      <c r="AC2151" t="str">
        <f t="shared" si="502"/>
        <v>No</v>
      </c>
      <c r="AD2151" t="str">
        <f t="shared" si="503"/>
        <v>Over weight</v>
      </c>
      <c r="AE2151" t="str">
        <f t="shared" si="504"/>
        <v>Normal</v>
      </c>
      <c r="AF2151" t="str">
        <f t="shared" si="505"/>
        <v>18-Oct-1967</v>
      </c>
      <c r="AG2151" s="18">
        <f>VLOOKUP($U2151,$A2150:$Q$2344,13,FALSE)</f>
        <v>36332.449999999997</v>
      </c>
      <c r="AH2151" t="str">
        <f t="shared" si="506"/>
        <v>tier - 1</v>
      </c>
      <c r="AI2151" t="str">
        <f t="shared" si="507"/>
        <v>tier - 3</v>
      </c>
      <c r="AJ2151" t="str">
        <f t="shared" si="508"/>
        <v>R1011</v>
      </c>
      <c r="AK2151">
        <f t="shared" si="509"/>
        <v>55</v>
      </c>
    </row>
    <row r="2152" spans="1:37" ht="15.6" x14ac:dyDescent="0.3">
      <c r="A2152" s="1" t="s">
        <v>212</v>
      </c>
      <c r="B2152" t="s">
        <v>6553</v>
      </c>
      <c r="C2152">
        <v>23.4</v>
      </c>
      <c r="D2152">
        <v>4.24</v>
      </c>
      <c r="E2152" t="s">
        <v>2380</v>
      </c>
      <c r="F2152" t="s">
        <v>2380</v>
      </c>
      <c r="G2152" t="s">
        <v>2380</v>
      </c>
      <c r="H2152">
        <v>1</v>
      </c>
      <c r="I2152" t="s">
        <v>2380</v>
      </c>
      <c r="J2152" t="s">
        <v>8346</v>
      </c>
      <c r="K2152" t="s">
        <v>8350</v>
      </c>
      <c r="L2152" t="s">
        <v>9519</v>
      </c>
      <c r="M2152" s="15">
        <v>36350.71</v>
      </c>
      <c r="N2152" t="s">
        <v>16</v>
      </c>
      <c r="O2152" t="s">
        <v>11</v>
      </c>
      <c r="P2152" t="s">
        <v>42</v>
      </c>
      <c r="Q2152">
        <v>48</v>
      </c>
      <c r="U2152" s="1" t="s">
        <v>212</v>
      </c>
      <c r="V2152" t="str">
        <f t="shared" si="495"/>
        <v>Werhane</v>
      </c>
      <c r="W2152">
        <f t="shared" si="496"/>
        <v>23.4</v>
      </c>
      <c r="X2152">
        <f t="shared" si="497"/>
        <v>4.24</v>
      </c>
      <c r="Y2152" t="str">
        <f t="shared" si="498"/>
        <v>No</v>
      </c>
      <c r="Z2152" t="str">
        <f t="shared" si="499"/>
        <v>No</v>
      </c>
      <c r="AA2152" t="str">
        <f t="shared" si="500"/>
        <v>No</v>
      </c>
      <c r="AB2152">
        <f t="shared" si="501"/>
        <v>1</v>
      </c>
      <c r="AC2152" t="str">
        <f t="shared" si="502"/>
        <v>No</v>
      </c>
      <c r="AD2152" t="str">
        <f t="shared" si="503"/>
        <v>Normal weight</v>
      </c>
      <c r="AE2152" t="str">
        <f t="shared" si="504"/>
        <v>Normal</v>
      </c>
      <c r="AF2152" t="str">
        <f t="shared" si="505"/>
        <v>5-Jun-1975</v>
      </c>
      <c r="AG2152" s="18">
        <f>VLOOKUP($U2152,$A2151:$Q$2344,13,FALSE)</f>
        <v>36350.71</v>
      </c>
      <c r="AH2152" t="str">
        <f t="shared" si="506"/>
        <v>tier - 1</v>
      </c>
      <c r="AI2152" t="str">
        <f t="shared" si="507"/>
        <v>tier - 2</v>
      </c>
      <c r="AJ2152" t="str">
        <f t="shared" si="508"/>
        <v>R1011</v>
      </c>
      <c r="AK2152">
        <f t="shared" si="509"/>
        <v>48</v>
      </c>
    </row>
    <row r="2153" spans="1:37" ht="15.6" x14ac:dyDescent="0.3">
      <c r="A2153" s="1" t="s">
        <v>211</v>
      </c>
      <c r="B2153" t="s">
        <v>6554</v>
      </c>
      <c r="C2153">
        <v>27.93</v>
      </c>
      <c r="D2153">
        <v>9.8800000000000008</v>
      </c>
      <c r="E2153" t="s">
        <v>2380</v>
      </c>
      <c r="F2153" t="s">
        <v>2380</v>
      </c>
      <c r="G2153" t="s">
        <v>2380</v>
      </c>
      <c r="H2153">
        <v>0</v>
      </c>
      <c r="I2153" t="s">
        <v>2380</v>
      </c>
      <c r="J2153" t="s">
        <v>8345</v>
      </c>
      <c r="K2153" t="s">
        <v>8348</v>
      </c>
      <c r="L2153" t="s">
        <v>10274</v>
      </c>
      <c r="M2153" s="15">
        <v>36397.58</v>
      </c>
      <c r="N2153" t="s">
        <v>11</v>
      </c>
      <c r="O2153" t="s">
        <v>12</v>
      </c>
      <c r="P2153" t="s">
        <v>42</v>
      </c>
      <c r="Q2153">
        <v>19</v>
      </c>
      <c r="U2153" s="1" t="s">
        <v>211</v>
      </c>
      <c r="V2153" t="str">
        <f t="shared" si="495"/>
        <v>Davies</v>
      </c>
      <c r="W2153">
        <f t="shared" si="496"/>
        <v>27.93</v>
      </c>
      <c r="X2153">
        <f t="shared" si="497"/>
        <v>9.8800000000000008</v>
      </c>
      <c r="Y2153" t="str">
        <f t="shared" si="498"/>
        <v>No</v>
      </c>
      <c r="Z2153" t="str">
        <f t="shared" si="499"/>
        <v>No</v>
      </c>
      <c r="AA2153" t="str">
        <f t="shared" si="500"/>
        <v>No</v>
      </c>
      <c r="AB2153">
        <f t="shared" si="501"/>
        <v>0</v>
      </c>
      <c r="AC2153" t="str">
        <f t="shared" si="502"/>
        <v>No</v>
      </c>
      <c r="AD2153" t="str">
        <f t="shared" si="503"/>
        <v>Over weight</v>
      </c>
      <c r="AE2153" t="str">
        <f t="shared" si="504"/>
        <v>Diabetes</v>
      </c>
      <c r="AF2153" t="str">
        <f t="shared" si="505"/>
        <v>9-Dec-2003</v>
      </c>
      <c r="AG2153" s="18">
        <f>VLOOKUP($U2153,$A2152:$Q$2344,13,FALSE)</f>
        <v>36397.58</v>
      </c>
      <c r="AH2153" t="str">
        <f t="shared" si="506"/>
        <v>tier - 2</v>
      </c>
      <c r="AI2153" t="str">
        <f t="shared" si="507"/>
        <v>tier - 3</v>
      </c>
      <c r="AJ2153" t="str">
        <f t="shared" si="508"/>
        <v>R1011</v>
      </c>
      <c r="AK2153">
        <f t="shared" si="509"/>
        <v>19</v>
      </c>
    </row>
    <row r="2154" spans="1:37" ht="15.6" x14ac:dyDescent="0.3">
      <c r="A2154" s="1" t="s">
        <v>210</v>
      </c>
      <c r="B2154" t="s">
        <v>6555</v>
      </c>
      <c r="C2154">
        <v>22</v>
      </c>
      <c r="D2154">
        <v>9.5</v>
      </c>
      <c r="E2154" t="s">
        <v>2380</v>
      </c>
      <c r="F2154" t="s">
        <v>2380</v>
      </c>
      <c r="G2154" t="s">
        <v>2380</v>
      </c>
      <c r="H2154">
        <v>0</v>
      </c>
      <c r="I2154" t="s">
        <v>2380</v>
      </c>
      <c r="J2154" t="s">
        <v>8346</v>
      </c>
      <c r="K2154" t="s">
        <v>8348</v>
      </c>
      <c r="L2154" t="s">
        <v>10275</v>
      </c>
      <c r="M2154" s="15">
        <v>36445.550000000003</v>
      </c>
      <c r="N2154" t="s">
        <v>11</v>
      </c>
      <c r="O2154" t="s">
        <v>11</v>
      </c>
      <c r="P2154" t="s">
        <v>42</v>
      </c>
      <c r="Q2154">
        <v>60</v>
      </c>
      <c r="U2154" s="1" t="s">
        <v>210</v>
      </c>
      <c r="V2154" t="str">
        <f t="shared" si="495"/>
        <v>Hummel</v>
      </c>
      <c r="W2154">
        <f t="shared" si="496"/>
        <v>22</v>
      </c>
      <c r="X2154">
        <f t="shared" si="497"/>
        <v>9.5</v>
      </c>
      <c r="Y2154" t="str">
        <f t="shared" si="498"/>
        <v>No</v>
      </c>
      <c r="Z2154" t="str">
        <f t="shared" si="499"/>
        <v>No</v>
      </c>
      <c r="AA2154" t="str">
        <f t="shared" si="500"/>
        <v>No</v>
      </c>
      <c r="AB2154">
        <f t="shared" si="501"/>
        <v>0</v>
      </c>
      <c r="AC2154" t="str">
        <f t="shared" si="502"/>
        <v>No</v>
      </c>
      <c r="AD2154" t="str">
        <f t="shared" si="503"/>
        <v>Normal weight</v>
      </c>
      <c r="AE2154" t="str">
        <f t="shared" si="504"/>
        <v>Diabetes</v>
      </c>
      <c r="AF2154" t="str">
        <f t="shared" si="505"/>
        <v>19-Nov-1962</v>
      </c>
      <c r="AG2154" s="18">
        <f>VLOOKUP($U2154,$A2153:$Q$2344,13,FALSE)</f>
        <v>36445.550000000003</v>
      </c>
      <c r="AH2154" t="str">
        <f t="shared" si="506"/>
        <v>tier - 2</v>
      </c>
      <c r="AI2154" t="str">
        <f t="shared" si="507"/>
        <v>tier - 2</v>
      </c>
      <c r="AJ2154" t="str">
        <f t="shared" si="508"/>
        <v>R1011</v>
      </c>
      <c r="AK2154">
        <f t="shared" si="509"/>
        <v>60</v>
      </c>
    </row>
    <row r="2155" spans="1:37" ht="15.6" x14ac:dyDescent="0.3">
      <c r="A2155" s="1" t="s">
        <v>209</v>
      </c>
      <c r="B2155" t="s">
        <v>6556</v>
      </c>
      <c r="C2155">
        <v>36.86</v>
      </c>
      <c r="D2155">
        <v>4.97</v>
      </c>
      <c r="E2155" t="s">
        <v>2381</v>
      </c>
      <c r="F2155" t="s">
        <v>2380</v>
      </c>
      <c r="G2155" t="s">
        <v>2380</v>
      </c>
      <c r="H2155">
        <v>0</v>
      </c>
      <c r="I2155" t="s">
        <v>2380</v>
      </c>
      <c r="J2155" t="s">
        <v>8344</v>
      </c>
      <c r="K2155" t="s">
        <v>8350</v>
      </c>
      <c r="L2155" t="s">
        <v>10276</v>
      </c>
      <c r="M2155" s="15">
        <v>36541.550000000003</v>
      </c>
      <c r="N2155" t="s">
        <v>11</v>
      </c>
      <c r="O2155" t="s">
        <v>12</v>
      </c>
      <c r="P2155" t="s">
        <v>42</v>
      </c>
      <c r="Q2155">
        <v>49</v>
      </c>
      <c r="U2155" s="1" t="s">
        <v>209</v>
      </c>
      <c r="V2155" t="str">
        <f t="shared" si="495"/>
        <v>Lutz</v>
      </c>
      <c r="W2155">
        <f t="shared" si="496"/>
        <v>36.86</v>
      </c>
      <c r="X2155">
        <f t="shared" si="497"/>
        <v>4.97</v>
      </c>
      <c r="Y2155" t="str">
        <f t="shared" si="498"/>
        <v>Yes</v>
      </c>
      <c r="Z2155" t="str">
        <f t="shared" si="499"/>
        <v>No</v>
      </c>
      <c r="AA2155" t="str">
        <f t="shared" si="500"/>
        <v>No</v>
      </c>
      <c r="AB2155">
        <f t="shared" si="501"/>
        <v>0</v>
      </c>
      <c r="AC2155" t="str">
        <f t="shared" si="502"/>
        <v>No</v>
      </c>
      <c r="AD2155" t="str">
        <f t="shared" si="503"/>
        <v>Obesity</v>
      </c>
      <c r="AE2155" t="str">
        <f t="shared" si="504"/>
        <v>Normal</v>
      </c>
      <c r="AF2155" t="str">
        <f t="shared" si="505"/>
        <v>9-Aug-1973</v>
      </c>
      <c r="AG2155" s="18">
        <f>VLOOKUP($U2155,$A2154:$Q$2344,13,FALSE)</f>
        <v>36541.550000000003</v>
      </c>
      <c r="AH2155" t="str">
        <f t="shared" si="506"/>
        <v>tier - 2</v>
      </c>
      <c r="AI2155" t="str">
        <f t="shared" si="507"/>
        <v>tier - 3</v>
      </c>
      <c r="AJ2155" t="str">
        <f t="shared" si="508"/>
        <v>R1011</v>
      </c>
      <c r="AK2155">
        <f t="shared" si="509"/>
        <v>49</v>
      </c>
    </row>
    <row r="2156" spans="1:37" ht="15.6" x14ac:dyDescent="0.3">
      <c r="A2156" s="1" t="s">
        <v>208</v>
      </c>
      <c r="B2156" t="s">
        <v>6529</v>
      </c>
      <c r="C2156">
        <v>31.254999999999999</v>
      </c>
      <c r="D2156">
        <v>5.49</v>
      </c>
      <c r="E2156" t="s">
        <v>2381</v>
      </c>
      <c r="F2156" t="s">
        <v>2380</v>
      </c>
      <c r="G2156" t="s">
        <v>2380</v>
      </c>
      <c r="H2156">
        <v>0</v>
      </c>
      <c r="I2156" t="s">
        <v>2380</v>
      </c>
      <c r="J2156" t="s">
        <v>8344</v>
      </c>
      <c r="K2156" t="s">
        <v>8350</v>
      </c>
      <c r="L2156" t="s">
        <v>8845</v>
      </c>
      <c r="M2156" s="15">
        <v>36572.800000000003</v>
      </c>
      <c r="N2156" t="s">
        <v>16</v>
      </c>
      <c r="O2156" t="s">
        <v>11</v>
      </c>
      <c r="P2156" t="s">
        <v>42</v>
      </c>
      <c r="Q2156">
        <v>30</v>
      </c>
      <c r="U2156" s="1" t="s">
        <v>208</v>
      </c>
      <c r="V2156" t="str">
        <f t="shared" si="495"/>
        <v>Waters</v>
      </c>
      <c r="W2156">
        <f t="shared" si="496"/>
        <v>31.254999999999999</v>
      </c>
      <c r="X2156">
        <f t="shared" si="497"/>
        <v>5.49</v>
      </c>
      <c r="Y2156" t="str">
        <f t="shared" si="498"/>
        <v>Yes</v>
      </c>
      <c r="Z2156" t="str">
        <f t="shared" si="499"/>
        <v>No</v>
      </c>
      <c r="AA2156" t="str">
        <f t="shared" si="500"/>
        <v>No</v>
      </c>
      <c r="AB2156">
        <f t="shared" si="501"/>
        <v>0</v>
      </c>
      <c r="AC2156" t="str">
        <f t="shared" si="502"/>
        <v>No</v>
      </c>
      <c r="AD2156" t="str">
        <f t="shared" si="503"/>
        <v>Obesity</v>
      </c>
      <c r="AE2156" t="str">
        <f t="shared" si="504"/>
        <v>Normal</v>
      </c>
      <c r="AF2156" t="str">
        <f t="shared" si="505"/>
        <v>9-Oct-1992</v>
      </c>
      <c r="AG2156" s="18">
        <f>VLOOKUP($U2156,$A2155:$Q$2344,13,FALSE)</f>
        <v>36572.800000000003</v>
      </c>
      <c r="AH2156" t="str">
        <f t="shared" si="506"/>
        <v>tier - 1</v>
      </c>
      <c r="AI2156" t="str">
        <f t="shared" si="507"/>
        <v>tier - 2</v>
      </c>
      <c r="AJ2156" t="str">
        <f t="shared" si="508"/>
        <v>R1011</v>
      </c>
      <c r="AK2156">
        <f t="shared" si="509"/>
        <v>30</v>
      </c>
    </row>
    <row r="2157" spans="1:37" ht="15.6" x14ac:dyDescent="0.3">
      <c r="A2157" s="1" t="s">
        <v>207</v>
      </c>
      <c r="B2157" t="s">
        <v>6557</v>
      </c>
      <c r="C2157">
        <v>23.06</v>
      </c>
      <c r="D2157">
        <v>4.47</v>
      </c>
      <c r="E2157" t="s">
        <v>2380</v>
      </c>
      <c r="F2157" t="s">
        <v>2380</v>
      </c>
      <c r="G2157" t="s">
        <v>2380</v>
      </c>
      <c r="H2157">
        <v>0</v>
      </c>
      <c r="I2157" t="s">
        <v>2380</v>
      </c>
      <c r="J2157" t="s">
        <v>8346</v>
      </c>
      <c r="K2157" t="s">
        <v>8350</v>
      </c>
      <c r="L2157" t="s">
        <v>10277</v>
      </c>
      <c r="M2157" s="15">
        <v>36580.28</v>
      </c>
      <c r="N2157" t="s">
        <v>11</v>
      </c>
      <c r="O2157" t="s">
        <v>11</v>
      </c>
      <c r="P2157" t="s">
        <v>13</v>
      </c>
      <c r="Q2157">
        <v>61</v>
      </c>
      <c r="U2157" s="1" t="s">
        <v>207</v>
      </c>
      <c r="V2157" t="str">
        <f t="shared" si="495"/>
        <v>Viglienzoni</v>
      </c>
      <c r="W2157">
        <f t="shared" si="496"/>
        <v>23.06</v>
      </c>
      <c r="X2157">
        <f t="shared" si="497"/>
        <v>4.47</v>
      </c>
      <c r="Y2157" t="str">
        <f t="shared" si="498"/>
        <v>No</v>
      </c>
      <c r="Z2157" t="str">
        <f t="shared" si="499"/>
        <v>No</v>
      </c>
      <c r="AA2157" t="str">
        <f t="shared" si="500"/>
        <v>No</v>
      </c>
      <c r="AB2157">
        <f t="shared" si="501"/>
        <v>0</v>
      </c>
      <c r="AC2157" t="str">
        <f t="shared" si="502"/>
        <v>No</v>
      </c>
      <c r="AD2157" t="str">
        <f t="shared" si="503"/>
        <v>Normal weight</v>
      </c>
      <c r="AE2157" t="str">
        <f t="shared" si="504"/>
        <v>Normal</v>
      </c>
      <c r="AF2157" t="str">
        <f t="shared" si="505"/>
        <v>29-Jul-1961</v>
      </c>
      <c r="AG2157" s="18">
        <f>VLOOKUP($U2157,$A2156:$Q$2344,13,FALSE)</f>
        <v>36580.28</v>
      </c>
      <c r="AH2157" t="str">
        <f t="shared" si="506"/>
        <v>tier - 2</v>
      </c>
      <c r="AI2157" t="str">
        <f t="shared" si="507"/>
        <v>tier - 2</v>
      </c>
      <c r="AJ2157" t="str">
        <f t="shared" si="508"/>
        <v>R1013</v>
      </c>
      <c r="AK2157">
        <f t="shared" si="509"/>
        <v>61</v>
      </c>
    </row>
    <row r="2158" spans="1:37" ht="15.6" x14ac:dyDescent="0.3">
      <c r="A2158" s="1" t="s">
        <v>206</v>
      </c>
      <c r="B2158" t="s">
        <v>6558</v>
      </c>
      <c r="C2158">
        <v>28.975000000000001</v>
      </c>
      <c r="D2158">
        <v>4.34</v>
      </c>
      <c r="E2158" t="s">
        <v>2381</v>
      </c>
      <c r="F2158" t="s">
        <v>2380</v>
      </c>
      <c r="G2158" t="s">
        <v>2380</v>
      </c>
      <c r="H2158">
        <v>0</v>
      </c>
      <c r="I2158" t="s">
        <v>2380</v>
      </c>
      <c r="J2158" t="s">
        <v>8345</v>
      </c>
      <c r="K2158" t="s">
        <v>8350</v>
      </c>
      <c r="L2158" t="s">
        <v>10278</v>
      </c>
      <c r="M2158" s="15">
        <v>36786.370000000003</v>
      </c>
      <c r="N2158" t="s">
        <v>16</v>
      </c>
      <c r="O2158" t="s">
        <v>16</v>
      </c>
      <c r="P2158" t="s">
        <v>42</v>
      </c>
      <c r="Q2158">
        <v>52</v>
      </c>
      <c r="U2158" s="1" t="s">
        <v>206</v>
      </c>
      <c r="V2158" t="str">
        <f t="shared" si="495"/>
        <v>Rathbun</v>
      </c>
      <c r="W2158">
        <f t="shared" si="496"/>
        <v>28.975000000000001</v>
      </c>
      <c r="X2158">
        <f t="shared" si="497"/>
        <v>4.34</v>
      </c>
      <c r="Y2158" t="str">
        <f t="shared" si="498"/>
        <v>Yes</v>
      </c>
      <c r="Z2158" t="str">
        <f t="shared" si="499"/>
        <v>No</v>
      </c>
      <c r="AA2158" t="str">
        <f t="shared" si="500"/>
        <v>No</v>
      </c>
      <c r="AB2158">
        <f t="shared" si="501"/>
        <v>0</v>
      </c>
      <c r="AC2158" t="str">
        <f t="shared" si="502"/>
        <v>No</v>
      </c>
      <c r="AD2158" t="str">
        <f t="shared" si="503"/>
        <v>Over weight</v>
      </c>
      <c r="AE2158" t="str">
        <f t="shared" si="504"/>
        <v>Normal</v>
      </c>
      <c r="AF2158" t="str">
        <f t="shared" si="505"/>
        <v>14-Jul-1970</v>
      </c>
      <c r="AG2158" s="18">
        <f>VLOOKUP($U2158,$A2157:$Q$2344,13,FALSE)</f>
        <v>36786.370000000003</v>
      </c>
      <c r="AH2158" t="str">
        <f t="shared" si="506"/>
        <v>tier - 1</v>
      </c>
      <c r="AI2158" t="str">
        <f t="shared" si="507"/>
        <v>tier - 1</v>
      </c>
      <c r="AJ2158" t="str">
        <f t="shared" si="508"/>
        <v>R1011</v>
      </c>
      <c r="AK2158">
        <f t="shared" si="509"/>
        <v>52</v>
      </c>
    </row>
    <row r="2159" spans="1:37" ht="15.6" x14ac:dyDescent="0.3">
      <c r="A2159" s="1" t="s">
        <v>205</v>
      </c>
      <c r="B2159" t="s">
        <v>6559</v>
      </c>
      <c r="C2159">
        <v>33.299999999999997</v>
      </c>
      <c r="D2159">
        <v>9.49</v>
      </c>
      <c r="E2159" t="s">
        <v>2380</v>
      </c>
      <c r="F2159" t="s">
        <v>2380</v>
      </c>
      <c r="G2159" t="s">
        <v>2380</v>
      </c>
      <c r="H2159">
        <v>0</v>
      </c>
      <c r="I2159" t="s">
        <v>2380</v>
      </c>
      <c r="J2159" t="s">
        <v>8344</v>
      </c>
      <c r="K2159" t="s">
        <v>8348</v>
      </c>
      <c r="L2159" t="s">
        <v>10279</v>
      </c>
      <c r="M2159" s="15">
        <v>36795.29</v>
      </c>
      <c r="N2159" t="s">
        <v>11</v>
      </c>
      <c r="O2159" t="s">
        <v>16</v>
      </c>
      <c r="P2159" t="s">
        <v>42</v>
      </c>
      <c r="Q2159">
        <v>57</v>
      </c>
      <c r="U2159" s="1" t="s">
        <v>205</v>
      </c>
      <c r="V2159" t="str">
        <f t="shared" si="495"/>
        <v>crane</v>
      </c>
      <c r="W2159">
        <f t="shared" si="496"/>
        <v>33.299999999999997</v>
      </c>
      <c r="X2159">
        <f t="shared" si="497"/>
        <v>9.49</v>
      </c>
      <c r="Y2159" t="str">
        <f t="shared" si="498"/>
        <v>No</v>
      </c>
      <c r="Z2159" t="str">
        <f t="shared" si="499"/>
        <v>No</v>
      </c>
      <c r="AA2159" t="str">
        <f t="shared" si="500"/>
        <v>No</v>
      </c>
      <c r="AB2159">
        <f t="shared" si="501"/>
        <v>0</v>
      </c>
      <c r="AC2159" t="str">
        <f t="shared" si="502"/>
        <v>No</v>
      </c>
      <c r="AD2159" t="str">
        <f t="shared" si="503"/>
        <v>Obesity</v>
      </c>
      <c r="AE2159" t="str">
        <f t="shared" si="504"/>
        <v>Diabetes</v>
      </c>
      <c r="AF2159" t="str">
        <f t="shared" si="505"/>
        <v>28-Dec-1965</v>
      </c>
      <c r="AG2159" s="18">
        <f>VLOOKUP($U2159,$A2158:$Q$2344,13,FALSE)</f>
        <v>36795.29</v>
      </c>
      <c r="AH2159" t="str">
        <f t="shared" si="506"/>
        <v>tier - 2</v>
      </c>
      <c r="AI2159" t="str">
        <f t="shared" si="507"/>
        <v>tier - 1</v>
      </c>
      <c r="AJ2159" t="str">
        <f t="shared" si="508"/>
        <v>R1011</v>
      </c>
      <c r="AK2159">
        <f t="shared" si="509"/>
        <v>57</v>
      </c>
    </row>
    <row r="2160" spans="1:37" ht="15.6" x14ac:dyDescent="0.3">
      <c r="A2160" s="1" t="s">
        <v>204</v>
      </c>
      <c r="B2160" t="s">
        <v>6560</v>
      </c>
      <c r="C2160">
        <v>33</v>
      </c>
      <c r="D2160">
        <v>10.16</v>
      </c>
      <c r="E2160" t="s">
        <v>2380</v>
      </c>
      <c r="F2160" t="s">
        <v>2380</v>
      </c>
      <c r="G2160" t="s">
        <v>2380</v>
      </c>
      <c r="H2160">
        <v>0</v>
      </c>
      <c r="I2160" t="s">
        <v>2380</v>
      </c>
      <c r="J2160" t="s">
        <v>8344</v>
      </c>
      <c r="K2160" t="s">
        <v>8348</v>
      </c>
      <c r="L2160" t="s">
        <v>8413</v>
      </c>
      <c r="M2160" s="15">
        <v>36837.47</v>
      </c>
      <c r="N2160" t="s">
        <v>16</v>
      </c>
      <c r="O2160" t="s">
        <v>11</v>
      </c>
      <c r="P2160" t="s">
        <v>42</v>
      </c>
      <c r="Q2160">
        <v>30</v>
      </c>
      <c r="U2160" s="1" t="s">
        <v>204</v>
      </c>
      <c r="V2160" t="str">
        <f t="shared" si="495"/>
        <v>Conant</v>
      </c>
      <c r="W2160">
        <f t="shared" si="496"/>
        <v>33</v>
      </c>
      <c r="X2160">
        <f t="shared" si="497"/>
        <v>10.16</v>
      </c>
      <c r="Y2160" t="str">
        <f t="shared" si="498"/>
        <v>No</v>
      </c>
      <c r="Z2160" t="str">
        <f t="shared" si="499"/>
        <v>No</v>
      </c>
      <c r="AA2160" t="str">
        <f t="shared" si="500"/>
        <v>No</v>
      </c>
      <c r="AB2160">
        <f t="shared" si="501"/>
        <v>0</v>
      </c>
      <c r="AC2160" t="str">
        <f t="shared" si="502"/>
        <v>No</v>
      </c>
      <c r="AD2160" t="str">
        <f t="shared" si="503"/>
        <v>Obesity</v>
      </c>
      <c r="AE2160" t="str">
        <f t="shared" si="504"/>
        <v>Diabetes</v>
      </c>
      <c r="AF2160" t="str">
        <f t="shared" si="505"/>
        <v>6-Oct-1992</v>
      </c>
      <c r="AG2160" s="18">
        <f>VLOOKUP($U2160,$A2159:$Q$2344,13,FALSE)</f>
        <v>36837.47</v>
      </c>
      <c r="AH2160" t="str">
        <f t="shared" si="506"/>
        <v>tier - 1</v>
      </c>
      <c r="AI2160" t="str">
        <f t="shared" si="507"/>
        <v>tier - 2</v>
      </c>
      <c r="AJ2160" t="str">
        <f t="shared" si="508"/>
        <v>R1011</v>
      </c>
      <c r="AK2160">
        <f t="shared" si="509"/>
        <v>30</v>
      </c>
    </row>
    <row r="2161" spans="1:37" ht="15.6" x14ac:dyDescent="0.3">
      <c r="A2161" s="1" t="s">
        <v>203</v>
      </c>
      <c r="B2161" t="s">
        <v>6561</v>
      </c>
      <c r="C2161">
        <v>31.46</v>
      </c>
      <c r="D2161">
        <v>11.19</v>
      </c>
      <c r="E2161" t="s">
        <v>2380</v>
      </c>
      <c r="F2161" t="s">
        <v>2380</v>
      </c>
      <c r="G2161" t="s">
        <v>2380</v>
      </c>
      <c r="H2161">
        <v>0</v>
      </c>
      <c r="I2161" t="s">
        <v>2380</v>
      </c>
      <c r="J2161" t="s">
        <v>8344</v>
      </c>
      <c r="K2161" t="s">
        <v>8348</v>
      </c>
      <c r="L2161" t="s">
        <v>10280</v>
      </c>
      <c r="M2161" s="15">
        <v>36837.47</v>
      </c>
      <c r="N2161" t="s">
        <v>11</v>
      </c>
      <c r="O2161" t="s">
        <v>12</v>
      </c>
      <c r="P2161" t="s">
        <v>42</v>
      </c>
      <c r="Q2161">
        <v>30</v>
      </c>
      <c r="U2161" s="1" t="s">
        <v>203</v>
      </c>
      <c r="V2161" t="str">
        <f t="shared" si="495"/>
        <v>Huyser-Wierenga</v>
      </c>
      <c r="W2161">
        <f t="shared" si="496"/>
        <v>31.46</v>
      </c>
      <c r="X2161">
        <f t="shared" si="497"/>
        <v>11.19</v>
      </c>
      <c r="Y2161" t="str">
        <f t="shared" si="498"/>
        <v>No</v>
      </c>
      <c r="Z2161" t="str">
        <f t="shared" si="499"/>
        <v>No</v>
      </c>
      <c r="AA2161" t="str">
        <f t="shared" si="500"/>
        <v>No</v>
      </c>
      <c r="AB2161">
        <f t="shared" si="501"/>
        <v>0</v>
      </c>
      <c r="AC2161" t="str">
        <f t="shared" si="502"/>
        <v>No</v>
      </c>
      <c r="AD2161" t="str">
        <f t="shared" si="503"/>
        <v>Obesity</v>
      </c>
      <c r="AE2161" t="str">
        <f t="shared" si="504"/>
        <v>Diabetes</v>
      </c>
      <c r="AF2161" t="str">
        <f t="shared" si="505"/>
        <v>4-Jul-1992</v>
      </c>
      <c r="AG2161" s="18">
        <f>VLOOKUP($U2161,$A2160:$Q$2344,13,FALSE)</f>
        <v>36837.47</v>
      </c>
      <c r="AH2161" t="str">
        <f t="shared" si="506"/>
        <v>tier - 2</v>
      </c>
      <c r="AI2161" t="str">
        <f t="shared" si="507"/>
        <v>tier - 3</v>
      </c>
      <c r="AJ2161" t="str">
        <f t="shared" si="508"/>
        <v>R1011</v>
      </c>
      <c r="AK2161">
        <f t="shared" si="509"/>
        <v>30</v>
      </c>
    </row>
    <row r="2162" spans="1:37" ht="15.6" x14ac:dyDescent="0.3">
      <c r="A2162" s="1" t="s">
        <v>202</v>
      </c>
      <c r="B2162" t="s">
        <v>6562</v>
      </c>
      <c r="C2162">
        <v>29.6</v>
      </c>
      <c r="D2162">
        <v>11.03</v>
      </c>
      <c r="E2162" t="s">
        <v>2380</v>
      </c>
      <c r="F2162" t="s">
        <v>2380</v>
      </c>
      <c r="G2162" t="s">
        <v>2380</v>
      </c>
      <c r="H2162">
        <v>0</v>
      </c>
      <c r="I2162" t="s">
        <v>2380</v>
      </c>
      <c r="J2162" t="s">
        <v>8345</v>
      </c>
      <c r="K2162" t="s">
        <v>8348</v>
      </c>
      <c r="L2162" t="s">
        <v>10281</v>
      </c>
      <c r="M2162" s="15">
        <v>36889.99</v>
      </c>
      <c r="N2162" t="s">
        <v>16</v>
      </c>
      <c r="O2162" t="s">
        <v>12</v>
      </c>
      <c r="P2162" t="s">
        <v>42</v>
      </c>
      <c r="Q2162">
        <v>50</v>
      </c>
      <c r="U2162" s="1" t="s">
        <v>202</v>
      </c>
      <c r="V2162" t="str">
        <f t="shared" si="495"/>
        <v>Natalini</v>
      </c>
      <c r="W2162">
        <f t="shared" si="496"/>
        <v>29.6</v>
      </c>
      <c r="X2162">
        <f t="shared" si="497"/>
        <v>11.03</v>
      </c>
      <c r="Y2162" t="str">
        <f t="shared" si="498"/>
        <v>No</v>
      </c>
      <c r="Z2162" t="str">
        <f t="shared" si="499"/>
        <v>No</v>
      </c>
      <c r="AA2162" t="str">
        <f t="shared" si="500"/>
        <v>No</v>
      </c>
      <c r="AB2162">
        <f t="shared" si="501"/>
        <v>0</v>
      </c>
      <c r="AC2162" t="str">
        <f t="shared" si="502"/>
        <v>No</v>
      </c>
      <c r="AD2162" t="str">
        <f t="shared" si="503"/>
        <v>Over weight</v>
      </c>
      <c r="AE2162" t="str">
        <f t="shared" si="504"/>
        <v>Diabetes</v>
      </c>
      <c r="AF2162" t="str">
        <f t="shared" si="505"/>
        <v>5-Dec-1972</v>
      </c>
      <c r="AG2162" s="18">
        <f>VLOOKUP($U2162,$A2161:$Q$2344,13,FALSE)</f>
        <v>36889.99</v>
      </c>
      <c r="AH2162" t="str">
        <f t="shared" si="506"/>
        <v>tier - 1</v>
      </c>
      <c r="AI2162" t="str">
        <f t="shared" si="507"/>
        <v>tier - 3</v>
      </c>
      <c r="AJ2162" t="str">
        <f t="shared" si="508"/>
        <v>R1011</v>
      </c>
      <c r="AK2162">
        <f t="shared" si="509"/>
        <v>50</v>
      </c>
    </row>
    <row r="2163" spans="1:37" ht="15.6" x14ac:dyDescent="0.3">
      <c r="A2163" s="1" t="s">
        <v>201</v>
      </c>
      <c r="B2163" t="s">
        <v>6563</v>
      </c>
      <c r="C2163">
        <v>22.05</v>
      </c>
      <c r="D2163">
        <v>4.43</v>
      </c>
      <c r="E2163" t="s">
        <v>2381</v>
      </c>
      <c r="F2163" t="s">
        <v>2380</v>
      </c>
      <c r="G2163" t="s">
        <v>2380</v>
      </c>
      <c r="H2163">
        <v>0</v>
      </c>
      <c r="I2163" t="s">
        <v>2380</v>
      </c>
      <c r="J2163" t="s">
        <v>8346</v>
      </c>
      <c r="K2163" t="s">
        <v>8350</v>
      </c>
      <c r="L2163" t="s">
        <v>10282</v>
      </c>
      <c r="M2163" s="15">
        <v>36898.730000000003</v>
      </c>
      <c r="N2163" t="s">
        <v>11</v>
      </c>
      <c r="O2163" t="s">
        <v>16</v>
      </c>
      <c r="P2163" t="s">
        <v>23</v>
      </c>
      <c r="Q2163">
        <v>19</v>
      </c>
      <c r="U2163" s="1" t="s">
        <v>201</v>
      </c>
      <c r="V2163" t="str">
        <f t="shared" si="495"/>
        <v>Robbins</v>
      </c>
      <c r="W2163">
        <f t="shared" si="496"/>
        <v>22.05</v>
      </c>
      <c r="X2163">
        <f t="shared" si="497"/>
        <v>4.43</v>
      </c>
      <c r="Y2163" t="str">
        <f t="shared" si="498"/>
        <v>Yes</v>
      </c>
      <c r="Z2163" t="str">
        <f t="shared" si="499"/>
        <v>No</v>
      </c>
      <c r="AA2163" t="str">
        <f t="shared" si="500"/>
        <v>No</v>
      </c>
      <c r="AB2163">
        <f t="shared" si="501"/>
        <v>0</v>
      </c>
      <c r="AC2163" t="str">
        <f t="shared" si="502"/>
        <v>No</v>
      </c>
      <c r="AD2163" t="str">
        <f t="shared" si="503"/>
        <v>Normal weight</v>
      </c>
      <c r="AE2163" t="str">
        <f t="shared" si="504"/>
        <v>Normal</v>
      </c>
      <c r="AF2163" t="str">
        <f t="shared" si="505"/>
        <v>21-Jun-2003</v>
      </c>
      <c r="AG2163" s="18">
        <f>VLOOKUP($U2163,$A2162:$Q$2344,13,FALSE)</f>
        <v>36898.730000000003</v>
      </c>
      <c r="AH2163" t="str">
        <f t="shared" si="506"/>
        <v>tier - 2</v>
      </c>
      <c r="AI2163" t="str">
        <f t="shared" si="507"/>
        <v>tier - 1</v>
      </c>
      <c r="AJ2163" t="str">
        <f t="shared" si="508"/>
        <v>R1012</v>
      </c>
      <c r="AK2163">
        <f t="shared" si="509"/>
        <v>19</v>
      </c>
    </row>
    <row r="2164" spans="1:37" ht="15.6" x14ac:dyDescent="0.3">
      <c r="A2164" s="1" t="s">
        <v>199</v>
      </c>
      <c r="B2164" t="s">
        <v>6564</v>
      </c>
      <c r="C2164">
        <v>27.06</v>
      </c>
      <c r="D2164">
        <v>6.14</v>
      </c>
      <c r="E2164" t="s">
        <v>2380</v>
      </c>
      <c r="F2164" t="s">
        <v>2381</v>
      </c>
      <c r="G2164" t="s">
        <v>2380</v>
      </c>
      <c r="H2164">
        <v>1</v>
      </c>
      <c r="I2164" t="s">
        <v>2380</v>
      </c>
      <c r="J2164" t="s">
        <v>8345</v>
      </c>
      <c r="K2164" t="s">
        <v>8349</v>
      </c>
      <c r="L2164" t="s">
        <v>10283</v>
      </c>
      <c r="M2164" s="15">
        <v>36910.61</v>
      </c>
      <c r="N2164" t="s">
        <v>11</v>
      </c>
      <c r="O2164" t="s">
        <v>11</v>
      </c>
      <c r="P2164" t="s">
        <v>42</v>
      </c>
      <c r="Q2164">
        <v>59</v>
      </c>
      <c r="U2164" s="1" t="s">
        <v>199</v>
      </c>
      <c r="V2164" t="str">
        <f t="shared" si="495"/>
        <v>Stanislav</v>
      </c>
      <c r="W2164">
        <f t="shared" si="496"/>
        <v>27.06</v>
      </c>
      <c r="X2164">
        <f t="shared" si="497"/>
        <v>6.14</v>
      </c>
      <c r="Y2164" t="str">
        <f t="shared" si="498"/>
        <v>No</v>
      </c>
      <c r="Z2164" t="str">
        <f t="shared" si="499"/>
        <v>Yes</v>
      </c>
      <c r="AA2164" t="str">
        <f t="shared" si="500"/>
        <v>No</v>
      </c>
      <c r="AB2164">
        <f t="shared" si="501"/>
        <v>1</v>
      </c>
      <c r="AC2164" t="str">
        <f t="shared" si="502"/>
        <v>No</v>
      </c>
      <c r="AD2164" t="str">
        <f t="shared" si="503"/>
        <v>Over weight</v>
      </c>
      <c r="AE2164" t="str">
        <f t="shared" si="504"/>
        <v>Prediabetes</v>
      </c>
      <c r="AF2164" t="str">
        <f t="shared" si="505"/>
        <v>24-Jul-1963</v>
      </c>
      <c r="AG2164" s="18">
        <f>VLOOKUP($U2164,$A2163:$Q$2344,13,FALSE)</f>
        <v>36910.61</v>
      </c>
      <c r="AH2164" t="str">
        <f t="shared" si="506"/>
        <v>tier - 2</v>
      </c>
      <c r="AI2164" t="str">
        <f t="shared" si="507"/>
        <v>tier - 2</v>
      </c>
      <c r="AJ2164" t="str">
        <f t="shared" si="508"/>
        <v>R1011</v>
      </c>
      <c r="AK2164">
        <f t="shared" si="509"/>
        <v>59</v>
      </c>
    </row>
    <row r="2165" spans="1:37" ht="15.6" x14ac:dyDescent="0.3">
      <c r="A2165" s="1" t="s">
        <v>198</v>
      </c>
      <c r="B2165" t="s">
        <v>4812</v>
      </c>
      <c r="C2165">
        <v>20.49</v>
      </c>
      <c r="D2165">
        <v>4.87</v>
      </c>
      <c r="E2165" t="s">
        <v>2380</v>
      </c>
      <c r="F2165" t="s">
        <v>2380</v>
      </c>
      <c r="G2165" t="s">
        <v>2380</v>
      </c>
      <c r="H2165">
        <v>0</v>
      </c>
      <c r="I2165" t="s">
        <v>2380</v>
      </c>
      <c r="J2165" t="s">
        <v>8346</v>
      </c>
      <c r="K2165" t="s">
        <v>8350</v>
      </c>
      <c r="L2165" t="s">
        <v>10284</v>
      </c>
      <c r="M2165" s="15">
        <v>36911.99</v>
      </c>
      <c r="N2165" t="s">
        <v>11</v>
      </c>
      <c r="O2165" t="s">
        <v>11</v>
      </c>
      <c r="P2165" t="s">
        <v>42</v>
      </c>
      <c r="Q2165">
        <v>31</v>
      </c>
      <c r="U2165" s="1" t="s">
        <v>198</v>
      </c>
      <c r="V2165" t="str">
        <f t="shared" si="495"/>
        <v>Meyer</v>
      </c>
      <c r="W2165">
        <f t="shared" si="496"/>
        <v>20.49</v>
      </c>
      <c r="X2165">
        <f t="shared" si="497"/>
        <v>4.87</v>
      </c>
      <c r="Y2165" t="str">
        <f t="shared" si="498"/>
        <v>No</v>
      </c>
      <c r="Z2165" t="str">
        <f t="shared" si="499"/>
        <v>No</v>
      </c>
      <c r="AA2165" t="str">
        <f t="shared" si="500"/>
        <v>No</v>
      </c>
      <c r="AB2165">
        <f t="shared" si="501"/>
        <v>0</v>
      </c>
      <c r="AC2165" t="str">
        <f t="shared" si="502"/>
        <v>No</v>
      </c>
      <c r="AD2165" t="str">
        <f t="shared" si="503"/>
        <v>Normal weight</v>
      </c>
      <c r="AE2165" t="str">
        <f t="shared" si="504"/>
        <v>Normal</v>
      </c>
      <c r="AF2165" t="str">
        <f t="shared" si="505"/>
        <v>10-Jun-1991</v>
      </c>
      <c r="AG2165" s="18">
        <f>VLOOKUP($U2165,$A2164:$Q$2344,13,FALSE)</f>
        <v>36911.99</v>
      </c>
      <c r="AH2165" t="str">
        <f t="shared" si="506"/>
        <v>tier - 2</v>
      </c>
      <c r="AI2165" t="str">
        <f t="shared" si="507"/>
        <v>tier - 2</v>
      </c>
      <c r="AJ2165" t="str">
        <f t="shared" si="508"/>
        <v>R1011</v>
      </c>
      <c r="AK2165">
        <f t="shared" si="509"/>
        <v>31</v>
      </c>
    </row>
    <row r="2166" spans="1:37" ht="15.6" x14ac:dyDescent="0.3">
      <c r="A2166" s="1" t="s">
        <v>197</v>
      </c>
      <c r="B2166" t="s">
        <v>6565</v>
      </c>
      <c r="C2166">
        <v>28.4</v>
      </c>
      <c r="D2166">
        <v>4.3</v>
      </c>
      <c r="E2166" t="s">
        <v>2380</v>
      </c>
      <c r="F2166" t="s">
        <v>2380</v>
      </c>
      <c r="G2166" t="s">
        <v>2381</v>
      </c>
      <c r="H2166">
        <v>1</v>
      </c>
      <c r="I2166" t="s">
        <v>2380</v>
      </c>
      <c r="J2166" t="s">
        <v>8345</v>
      </c>
      <c r="K2166" t="s">
        <v>8350</v>
      </c>
      <c r="L2166" t="s">
        <v>10285</v>
      </c>
      <c r="M2166" s="15">
        <v>36922.61</v>
      </c>
      <c r="N2166" t="s">
        <v>11</v>
      </c>
      <c r="O2166" t="s">
        <v>16</v>
      </c>
      <c r="P2166" t="s">
        <v>42</v>
      </c>
      <c r="Q2166">
        <v>54</v>
      </c>
      <c r="U2166" s="1" t="s">
        <v>197</v>
      </c>
      <c r="V2166" t="str">
        <f t="shared" si="495"/>
        <v>Mears</v>
      </c>
      <c r="W2166">
        <f t="shared" si="496"/>
        <v>28.4</v>
      </c>
      <c r="X2166">
        <f t="shared" si="497"/>
        <v>4.3</v>
      </c>
      <c r="Y2166" t="str">
        <f t="shared" si="498"/>
        <v>No</v>
      </c>
      <c r="Z2166" t="str">
        <f t="shared" si="499"/>
        <v>No</v>
      </c>
      <c r="AA2166" t="str">
        <f t="shared" si="500"/>
        <v>Yes</v>
      </c>
      <c r="AB2166">
        <f t="shared" si="501"/>
        <v>1</v>
      </c>
      <c r="AC2166" t="str">
        <f t="shared" si="502"/>
        <v>No</v>
      </c>
      <c r="AD2166" t="str">
        <f t="shared" si="503"/>
        <v>Over weight</v>
      </c>
      <c r="AE2166" t="str">
        <f t="shared" si="504"/>
        <v>Normal</v>
      </c>
      <c r="AF2166" t="str">
        <f t="shared" si="505"/>
        <v>22-Oct-1968</v>
      </c>
      <c r="AG2166" s="18">
        <f>VLOOKUP($U2166,$A2165:$Q$2344,13,FALSE)</f>
        <v>36922.61</v>
      </c>
      <c r="AH2166" t="str">
        <f t="shared" si="506"/>
        <v>tier - 2</v>
      </c>
      <c r="AI2166" t="str">
        <f t="shared" si="507"/>
        <v>tier - 1</v>
      </c>
      <c r="AJ2166" t="str">
        <f t="shared" si="508"/>
        <v>R1011</v>
      </c>
      <c r="AK2166">
        <f t="shared" si="509"/>
        <v>54</v>
      </c>
    </row>
    <row r="2167" spans="1:37" ht="15.6" x14ac:dyDescent="0.3">
      <c r="A2167" s="1" t="s">
        <v>196</v>
      </c>
      <c r="B2167" t="s">
        <v>6566</v>
      </c>
      <c r="C2167">
        <v>41.91</v>
      </c>
      <c r="D2167">
        <v>6.19</v>
      </c>
      <c r="E2167" t="s">
        <v>2380</v>
      </c>
      <c r="F2167" t="s">
        <v>2380</v>
      </c>
      <c r="G2167" t="s">
        <v>2380</v>
      </c>
      <c r="H2167">
        <v>0</v>
      </c>
      <c r="I2167" t="s">
        <v>2380</v>
      </c>
      <c r="J2167" t="s">
        <v>8344</v>
      </c>
      <c r="K2167" t="s">
        <v>8349</v>
      </c>
      <c r="L2167" t="s">
        <v>10286</v>
      </c>
      <c r="M2167" s="15">
        <v>36935.64</v>
      </c>
      <c r="N2167" t="s">
        <v>11</v>
      </c>
      <c r="O2167" t="s">
        <v>16</v>
      </c>
      <c r="P2167" t="s">
        <v>42</v>
      </c>
      <c r="Q2167">
        <v>45</v>
      </c>
      <c r="U2167" s="1" t="s">
        <v>196</v>
      </c>
      <c r="V2167" t="str">
        <f t="shared" si="495"/>
        <v>Neill</v>
      </c>
      <c r="W2167">
        <f t="shared" si="496"/>
        <v>41.91</v>
      </c>
      <c r="X2167">
        <f t="shared" si="497"/>
        <v>6.19</v>
      </c>
      <c r="Y2167" t="str">
        <f t="shared" si="498"/>
        <v>No</v>
      </c>
      <c r="Z2167" t="str">
        <f t="shared" si="499"/>
        <v>No</v>
      </c>
      <c r="AA2167" t="str">
        <f t="shared" si="500"/>
        <v>No</v>
      </c>
      <c r="AB2167">
        <f t="shared" si="501"/>
        <v>0</v>
      </c>
      <c r="AC2167" t="str">
        <f t="shared" si="502"/>
        <v>No</v>
      </c>
      <c r="AD2167" t="str">
        <f t="shared" si="503"/>
        <v>Obesity</v>
      </c>
      <c r="AE2167" t="str">
        <f t="shared" si="504"/>
        <v>Prediabetes</v>
      </c>
      <c r="AF2167" t="str">
        <f t="shared" si="505"/>
        <v>13-Aug-1977</v>
      </c>
      <c r="AG2167" s="18">
        <f>VLOOKUP($U2167,$A2166:$Q$2344,13,FALSE)</f>
        <v>36935.64</v>
      </c>
      <c r="AH2167" t="str">
        <f t="shared" si="506"/>
        <v>tier - 2</v>
      </c>
      <c r="AI2167" t="str">
        <f t="shared" si="507"/>
        <v>tier - 1</v>
      </c>
      <c r="AJ2167" t="str">
        <f t="shared" si="508"/>
        <v>R1011</v>
      </c>
      <c r="AK2167">
        <f t="shared" si="509"/>
        <v>45</v>
      </c>
    </row>
    <row r="2168" spans="1:37" ht="15.6" x14ac:dyDescent="0.3">
      <c r="A2168" s="1" t="s">
        <v>195</v>
      </c>
      <c r="B2168" t="s">
        <v>6567</v>
      </c>
      <c r="C2168">
        <v>24.6</v>
      </c>
      <c r="D2168">
        <v>6.19</v>
      </c>
      <c r="E2168" t="s">
        <v>2380</v>
      </c>
      <c r="F2168" t="s">
        <v>2380</v>
      </c>
      <c r="G2168" t="s">
        <v>2381</v>
      </c>
      <c r="H2168">
        <v>1</v>
      </c>
      <c r="I2168" t="s">
        <v>2380</v>
      </c>
      <c r="J2168" t="s">
        <v>8346</v>
      </c>
      <c r="K2168" t="s">
        <v>8349</v>
      </c>
      <c r="L2168" t="s">
        <v>10287</v>
      </c>
      <c r="M2168" s="15">
        <v>36950.26</v>
      </c>
      <c r="N2168" t="s">
        <v>16</v>
      </c>
      <c r="O2168" t="s">
        <v>16</v>
      </c>
      <c r="P2168" t="s">
        <v>13</v>
      </c>
      <c r="Q2168">
        <v>30</v>
      </c>
      <c r="U2168" s="1" t="s">
        <v>195</v>
      </c>
      <c r="V2168" t="str">
        <f t="shared" si="495"/>
        <v>Tola</v>
      </c>
      <c r="W2168">
        <f t="shared" si="496"/>
        <v>24.6</v>
      </c>
      <c r="X2168">
        <f t="shared" si="497"/>
        <v>6.19</v>
      </c>
      <c r="Y2168" t="str">
        <f t="shared" si="498"/>
        <v>No</v>
      </c>
      <c r="Z2168" t="str">
        <f t="shared" si="499"/>
        <v>No</v>
      </c>
      <c r="AA2168" t="str">
        <f t="shared" si="500"/>
        <v>Yes</v>
      </c>
      <c r="AB2168">
        <f t="shared" si="501"/>
        <v>1</v>
      </c>
      <c r="AC2168" t="str">
        <f t="shared" si="502"/>
        <v>No</v>
      </c>
      <c r="AD2168" t="str">
        <f t="shared" si="503"/>
        <v>Normal weight</v>
      </c>
      <c r="AE2168" t="str">
        <f t="shared" si="504"/>
        <v>Prediabetes</v>
      </c>
      <c r="AF2168" t="str">
        <f t="shared" si="505"/>
        <v>25-Aug-1992</v>
      </c>
      <c r="AG2168" s="18">
        <f>VLOOKUP($U2168,$A2167:$Q$2344,13,FALSE)</f>
        <v>36950.26</v>
      </c>
      <c r="AH2168" t="str">
        <f t="shared" si="506"/>
        <v>tier - 1</v>
      </c>
      <c r="AI2168" t="str">
        <f t="shared" si="507"/>
        <v>tier - 1</v>
      </c>
      <c r="AJ2168" t="str">
        <f t="shared" si="508"/>
        <v>R1013</v>
      </c>
      <c r="AK2168">
        <f t="shared" si="509"/>
        <v>30</v>
      </c>
    </row>
    <row r="2169" spans="1:37" ht="15.6" x14ac:dyDescent="0.3">
      <c r="A2169" s="1" t="s">
        <v>194</v>
      </c>
      <c r="B2169" t="s">
        <v>6568</v>
      </c>
      <c r="C2169">
        <v>20.9</v>
      </c>
      <c r="D2169">
        <v>5.12</v>
      </c>
      <c r="E2169" t="s">
        <v>2380</v>
      </c>
      <c r="F2169" t="s">
        <v>2380</v>
      </c>
      <c r="G2169" t="s">
        <v>2381</v>
      </c>
      <c r="H2169">
        <v>1</v>
      </c>
      <c r="I2169" t="s">
        <v>2380</v>
      </c>
      <c r="J2169" t="s">
        <v>8346</v>
      </c>
      <c r="K2169" t="s">
        <v>8350</v>
      </c>
      <c r="L2169" t="s">
        <v>8354</v>
      </c>
      <c r="M2169" s="15">
        <v>36976.449999999997</v>
      </c>
      <c r="N2169" t="s">
        <v>11</v>
      </c>
      <c r="O2169" t="s">
        <v>12</v>
      </c>
      <c r="P2169" t="s">
        <v>42</v>
      </c>
      <c r="Q2169">
        <v>30</v>
      </c>
      <c r="U2169" s="1" t="s">
        <v>194</v>
      </c>
      <c r="V2169" t="str">
        <f t="shared" si="495"/>
        <v>Briskman</v>
      </c>
      <c r="W2169">
        <f t="shared" si="496"/>
        <v>20.9</v>
      </c>
      <c r="X2169">
        <f t="shared" si="497"/>
        <v>5.12</v>
      </c>
      <c r="Y2169" t="str">
        <f t="shared" si="498"/>
        <v>No</v>
      </c>
      <c r="Z2169" t="str">
        <f t="shared" si="499"/>
        <v>No</v>
      </c>
      <c r="AA2169" t="str">
        <f t="shared" si="500"/>
        <v>Yes</v>
      </c>
      <c r="AB2169">
        <f t="shared" si="501"/>
        <v>1</v>
      </c>
      <c r="AC2169" t="str">
        <f t="shared" si="502"/>
        <v>No</v>
      </c>
      <c r="AD2169" t="str">
        <f t="shared" si="503"/>
        <v>Normal weight</v>
      </c>
      <c r="AE2169" t="str">
        <f t="shared" si="504"/>
        <v>Normal</v>
      </c>
      <c r="AF2169" t="str">
        <f t="shared" si="505"/>
        <v>13-Sep-1992</v>
      </c>
      <c r="AG2169" s="18">
        <f>VLOOKUP($U2169,$A2168:$Q$2344,13,FALSE)</f>
        <v>36976.449999999997</v>
      </c>
      <c r="AH2169" t="str">
        <f t="shared" si="506"/>
        <v>tier - 2</v>
      </c>
      <c r="AI2169" t="str">
        <f t="shared" si="507"/>
        <v>tier - 3</v>
      </c>
      <c r="AJ2169" t="str">
        <f t="shared" si="508"/>
        <v>R1011</v>
      </c>
      <c r="AK2169">
        <f t="shared" si="509"/>
        <v>30</v>
      </c>
    </row>
    <row r="2170" spans="1:37" ht="15.6" x14ac:dyDescent="0.3">
      <c r="A2170" s="1" t="s">
        <v>193</v>
      </c>
      <c r="B2170" t="s">
        <v>6569</v>
      </c>
      <c r="C2170">
        <v>34.4</v>
      </c>
      <c r="D2170">
        <v>4.04</v>
      </c>
      <c r="E2170" t="s">
        <v>2380</v>
      </c>
      <c r="F2170" t="s">
        <v>2380</v>
      </c>
      <c r="G2170" t="s">
        <v>2380</v>
      </c>
      <c r="H2170">
        <v>0</v>
      </c>
      <c r="I2170" t="s">
        <v>2380</v>
      </c>
      <c r="J2170" t="s">
        <v>8344</v>
      </c>
      <c r="K2170" t="s">
        <v>8350</v>
      </c>
      <c r="L2170" t="s">
        <v>10288</v>
      </c>
      <c r="M2170" s="15">
        <v>37040.879999999997</v>
      </c>
      <c r="N2170" t="s">
        <v>11</v>
      </c>
      <c r="O2170" t="s">
        <v>11</v>
      </c>
      <c r="P2170" t="s">
        <v>42</v>
      </c>
      <c r="Q2170">
        <v>31</v>
      </c>
      <c r="U2170" s="1" t="s">
        <v>193</v>
      </c>
      <c r="V2170" t="str">
        <f t="shared" si="495"/>
        <v>Ritzenhein</v>
      </c>
      <c r="W2170">
        <f t="shared" si="496"/>
        <v>34.4</v>
      </c>
      <c r="X2170">
        <f t="shared" si="497"/>
        <v>4.04</v>
      </c>
      <c r="Y2170" t="str">
        <f t="shared" si="498"/>
        <v>No</v>
      </c>
      <c r="Z2170" t="str">
        <f t="shared" si="499"/>
        <v>No</v>
      </c>
      <c r="AA2170" t="str">
        <f t="shared" si="500"/>
        <v>No</v>
      </c>
      <c r="AB2170">
        <f t="shared" si="501"/>
        <v>0</v>
      </c>
      <c r="AC2170" t="str">
        <f t="shared" si="502"/>
        <v>No</v>
      </c>
      <c r="AD2170" t="str">
        <f t="shared" si="503"/>
        <v>Obesity</v>
      </c>
      <c r="AE2170" t="str">
        <f t="shared" si="504"/>
        <v>Normal</v>
      </c>
      <c r="AF2170" t="str">
        <f t="shared" si="505"/>
        <v>1-Nov-1991</v>
      </c>
      <c r="AG2170" s="18">
        <f>VLOOKUP($U2170,$A2169:$Q$2344,13,FALSE)</f>
        <v>37040.879999999997</v>
      </c>
      <c r="AH2170" t="str">
        <f t="shared" si="506"/>
        <v>tier - 2</v>
      </c>
      <c r="AI2170" t="str">
        <f t="shared" si="507"/>
        <v>tier - 2</v>
      </c>
      <c r="AJ2170" t="str">
        <f t="shared" si="508"/>
        <v>R1011</v>
      </c>
      <c r="AK2170">
        <f t="shared" si="509"/>
        <v>31</v>
      </c>
    </row>
    <row r="2171" spans="1:37" ht="15.6" x14ac:dyDescent="0.3">
      <c r="A2171" s="1" t="s">
        <v>192</v>
      </c>
      <c r="B2171" t="s">
        <v>6570</v>
      </c>
      <c r="C2171">
        <v>32.56</v>
      </c>
      <c r="D2171">
        <v>5.36</v>
      </c>
      <c r="E2171" t="s">
        <v>2380</v>
      </c>
      <c r="F2171" t="s">
        <v>2380</v>
      </c>
      <c r="G2171" t="s">
        <v>2380</v>
      </c>
      <c r="H2171">
        <v>0</v>
      </c>
      <c r="I2171" t="s">
        <v>2380</v>
      </c>
      <c r="J2171" t="s">
        <v>8344</v>
      </c>
      <c r="K2171" t="s">
        <v>8350</v>
      </c>
      <c r="L2171" t="s">
        <v>9915</v>
      </c>
      <c r="M2171" s="15">
        <v>37076.370000000003</v>
      </c>
      <c r="N2171" t="s">
        <v>11</v>
      </c>
      <c r="O2171" t="s">
        <v>16</v>
      </c>
      <c r="P2171" t="s">
        <v>42</v>
      </c>
      <c r="Q2171">
        <v>34</v>
      </c>
      <c r="U2171" s="1" t="s">
        <v>192</v>
      </c>
      <c r="V2171" t="str">
        <f t="shared" si="495"/>
        <v>Malkowski</v>
      </c>
      <c r="W2171">
        <f t="shared" si="496"/>
        <v>32.56</v>
      </c>
      <c r="X2171">
        <f t="shared" si="497"/>
        <v>5.36</v>
      </c>
      <c r="Y2171" t="str">
        <f t="shared" si="498"/>
        <v>No</v>
      </c>
      <c r="Z2171" t="str">
        <f t="shared" si="499"/>
        <v>No</v>
      </c>
      <c r="AA2171" t="str">
        <f t="shared" si="500"/>
        <v>No</v>
      </c>
      <c r="AB2171">
        <f t="shared" si="501"/>
        <v>0</v>
      </c>
      <c r="AC2171" t="str">
        <f t="shared" si="502"/>
        <v>No</v>
      </c>
      <c r="AD2171" t="str">
        <f t="shared" si="503"/>
        <v>Obesity</v>
      </c>
      <c r="AE2171" t="str">
        <f t="shared" si="504"/>
        <v>Normal</v>
      </c>
      <c r="AF2171" t="str">
        <f t="shared" si="505"/>
        <v>17-Dec-1988</v>
      </c>
      <c r="AG2171" s="18">
        <f>VLOOKUP($U2171,$A2170:$Q$2344,13,FALSE)</f>
        <v>37076.370000000003</v>
      </c>
      <c r="AH2171" t="str">
        <f t="shared" si="506"/>
        <v>tier - 2</v>
      </c>
      <c r="AI2171" t="str">
        <f t="shared" si="507"/>
        <v>tier - 1</v>
      </c>
      <c r="AJ2171" t="str">
        <f t="shared" si="508"/>
        <v>R1011</v>
      </c>
      <c r="AK2171">
        <f t="shared" si="509"/>
        <v>34</v>
      </c>
    </row>
    <row r="2172" spans="1:37" ht="15.6" x14ac:dyDescent="0.3">
      <c r="A2172" s="1" t="s">
        <v>191</v>
      </c>
      <c r="B2172" t="s">
        <v>6571</v>
      </c>
      <c r="C2172">
        <v>27.98</v>
      </c>
      <c r="D2172">
        <v>4.38</v>
      </c>
      <c r="E2172" t="s">
        <v>2380</v>
      </c>
      <c r="F2172" t="s">
        <v>2381</v>
      </c>
      <c r="G2172" t="s">
        <v>2380</v>
      </c>
      <c r="H2172">
        <v>1</v>
      </c>
      <c r="I2172" t="s">
        <v>2380</v>
      </c>
      <c r="J2172" t="s">
        <v>8345</v>
      </c>
      <c r="K2172" t="s">
        <v>8350</v>
      </c>
      <c r="L2172" t="s">
        <v>10289</v>
      </c>
      <c r="M2172" s="15">
        <v>37079.370000000003</v>
      </c>
      <c r="N2172" t="s">
        <v>11</v>
      </c>
      <c r="O2172" t="s">
        <v>12</v>
      </c>
      <c r="P2172" t="s">
        <v>42</v>
      </c>
      <c r="Q2172">
        <v>33</v>
      </c>
      <c r="U2172" s="1" t="s">
        <v>191</v>
      </c>
      <c r="V2172" t="str">
        <f t="shared" si="495"/>
        <v>Andreyko</v>
      </c>
      <c r="W2172">
        <f t="shared" si="496"/>
        <v>27.98</v>
      </c>
      <c r="X2172">
        <f t="shared" si="497"/>
        <v>4.38</v>
      </c>
      <c r="Y2172" t="str">
        <f t="shared" si="498"/>
        <v>No</v>
      </c>
      <c r="Z2172" t="str">
        <f t="shared" si="499"/>
        <v>Yes</v>
      </c>
      <c r="AA2172" t="str">
        <f t="shared" si="500"/>
        <v>No</v>
      </c>
      <c r="AB2172">
        <f t="shared" si="501"/>
        <v>1</v>
      </c>
      <c r="AC2172" t="str">
        <f t="shared" si="502"/>
        <v>No</v>
      </c>
      <c r="AD2172" t="str">
        <f t="shared" si="503"/>
        <v>Over weight</v>
      </c>
      <c r="AE2172" t="str">
        <f t="shared" si="504"/>
        <v>Normal</v>
      </c>
      <c r="AF2172" t="str">
        <f t="shared" si="505"/>
        <v>10-Jun-1989</v>
      </c>
      <c r="AG2172" s="18">
        <f>VLOOKUP($U2172,$A2171:$Q$2344,13,FALSE)</f>
        <v>37079.370000000003</v>
      </c>
      <c r="AH2172" t="str">
        <f t="shared" si="506"/>
        <v>tier - 2</v>
      </c>
      <c r="AI2172" t="str">
        <f t="shared" si="507"/>
        <v>tier - 3</v>
      </c>
      <c r="AJ2172" t="str">
        <f t="shared" si="508"/>
        <v>R1011</v>
      </c>
      <c r="AK2172">
        <f t="shared" si="509"/>
        <v>33</v>
      </c>
    </row>
    <row r="2173" spans="1:37" ht="15.6" x14ac:dyDescent="0.3">
      <c r="A2173" s="1" t="s">
        <v>190</v>
      </c>
      <c r="B2173" t="s">
        <v>6200</v>
      </c>
      <c r="C2173">
        <v>26.51</v>
      </c>
      <c r="D2173">
        <v>4.58</v>
      </c>
      <c r="E2173" t="s">
        <v>2380</v>
      </c>
      <c r="F2173" t="s">
        <v>2380</v>
      </c>
      <c r="G2173" t="s">
        <v>2380</v>
      </c>
      <c r="H2173">
        <v>0</v>
      </c>
      <c r="I2173" t="s">
        <v>2380</v>
      </c>
      <c r="J2173" t="s">
        <v>8345</v>
      </c>
      <c r="K2173" t="s">
        <v>8350</v>
      </c>
      <c r="L2173" t="s">
        <v>10236</v>
      </c>
      <c r="M2173" s="15">
        <v>37133.9</v>
      </c>
      <c r="N2173" t="s">
        <v>11</v>
      </c>
      <c r="O2173" t="s">
        <v>11</v>
      </c>
      <c r="P2173" t="s">
        <v>13</v>
      </c>
      <c r="Q2173">
        <v>27</v>
      </c>
      <c r="U2173" s="1" t="s">
        <v>190</v>
      </c>
      <c r="V2173" t="str">
        <f t="shared" si="495"/>
        <v>Landry</v>
      </c>
      <c r="W2173">
        <f t="shared" si="496"/>
        <v>26.51</v>
      </c>
      <c r="X2173">
        <f t="shared" si="497"/>
        <v>4.58</v>
      </c>
      <c r="Y2173" t="str">
        <f t="shared" si="498"/>
        <v>No</v>
      </c>
      <c r="Z2173" t="str">
        <f t="shared" si="499"/>
        <v>No</v>
      </c>
      <c r="AA2173" t="str">
        <f t="shared" si="500"/>
        <v>No</v>
      </c>
      <c r="AB2173">
        <f t="shared" si="501"/>
        <v>0</v>
      </c>
      <c r="AC2173" t="str">
        <f t="shared" si="502"/>
        <v>No</v>
      </c>
      <c r="AD2173" t="str">
        <f t="shared" si="503"/>
        <v>Over weight</v>
      </c>
      <c r="AE2173" t="str">
        <f t="shared" si="504"/>
        <v>Normal</v>
      </c>
      <c r="AF2173" t="str">
        <f t="shared" si="505"/>
        <v>30-Oct-1995</v>
      </c>
      <c r="AG2173" s="18">
        <f>VLOOKUP($U2173,$A2172:$Q$2344,13,FALSE)</f>
        <v>37133.9</v>
      </c>
      <c r="AH2173" t="str">
        <f t="shared" si="506"/>
        <v>tier - 2</v>
      </c>
      <c r="AI2173" t="str">
        <f t="shared" si="507"/>
        <v>tier - 2</v>
      </c>
      <c r="AJ2173" t="str">
        <f t="shared" si="508"/>
        <v>R1013</v>
      </c>
      <c r="AK2173">
        <f t="shared" si="509"/>
        <v>27</v>
      </c>
    </row>
    <row r="2174" spans="1:37" ht="15.6" x14ac:dyDescent="0.3">
      <c r="A2174" s="1" t="s">
        <v>189</v>
      </c>
      <c r="B2174" t="s">
        <v>6572</v>
      </c>
      <c r="C2174">
        <v>29.734999999999999</v>
      </c>
      <c r="D2174">
        <v>11.92</v>
      </c>
      <c r="E2174" t="s">
        <v>2380</v>
      </c>
      <c r="F2174" t="s">
        <v>2380</v>
      </c>
      <c r="G2174" t="s">
        <v>2380</v>
      </c>
      <c r="H2174">
        <v>0</v>
      </c>
      <c r="I2174" t="s">
        <v>2380</v>
      </c>
      <c r="J2174" t="s">
        <v>8345</v>
      </c>
      <c r="K2174" t="s">
        <v>8348</v>
      </c>
      <c r="L2174" t="s">
        <v>10290</v>
      </c>
      <c r="M2174" s="15">
        <v>37165.160000000003</v>
      </c>
      <c r="N2174" t="s">
        <v>16</v>
      </c>
      <c r="O2174" t="s">
        <v>12</v>
      </c>
      <c r="P2174" t="s">
        <v>8337</v>
      </c>
      <c r="Q2174">
        <v>22</v>
      </c>
      <c r="U2174" s="1" t="s">
        <v>189</v>
      </c>
      <c r="V2174" t="str">
        <f t="shared" si="495"/>
        <v>Lozier</v>
      </c>
      <c r="W2174">
        <f t="shared" si="496"/>
        <v>29.734999999999999</v>
      </c>
      <c r="X2174">
        <f t="shared" si="497"/>
        <v>11.92</v>
      </c>
      <c r="Y2174" t="str">
        <f t="shared" si="498"/>
        <v>No</v>
      </c>
      <c r="Z2174" t="str">
        <f t="shared" si="499"/>
        <v>No</v>
      </c>
      <c r="AA2174" t="str">
        <f t="shared" si="500"/>
        <v>No</v>
      </c>
      <c r="AB2174">
        <f t="shared" si="501"/>
        <v>0</v>
      </c>
      <c r="AC2174" t="str">
        <f t="shared" si="502"/>
        <v>No</v>
      </c>
      <c r="AD2174" t="str">
        <f t="shared" si="503"/>
        <v>Over weight</v>
      </c>
      <c r="AE2174" t="str">
        <f t="shared" si="504"/>
        <v>Diabetes</v>
      </c>
      <c r="AF2174" t="str">
        <f t="shared" si="505"/>
        <v>5-Sep-2000</v>
      </c>
      <c r="AG2174" s="18">
        <f>VLOOKUP($U2174,$A2173:$Q$2344,13,FALSE)</f>
        <v>37165.160000000003</v>
      </c>
      <c r="AH2174" t="str">
        <f t="shared" si="506"/>
        <v>tier - 1</v>
      </c>
      <c r="AI2174" t="str">
        <f t="shared" si="507"/>
        <v>tier - 3</v>
      </c>
      <c r="AJ2174" t="str">
        <f t="shared" si="508"/>
        <v>Nothing</v>
      </c>
      <c r="AK2174">
        <f t="shared" si="509"/>
        <v>22</v>
      </c>
    </row>
    <row r="2175" spans="1:37" ht="15.6" x14ac:dyDescent="0.3">
      <c r="A2175" s="1" t="s">
        <v>188</v>
      </c>
      <c r="B2175" t="s">
        <v>5768</v>
      </c>
      <c r="C2175">
        <v>40.5</v>
      </c>
      <c r="D2175">
        <v>5.4</v>
      </c>
      <c r="E2175" t="s">
        <v>2380</v>
      </c>
      <c r="F2175" t="s">
        <v>2380</v>
      </c>
      <c r="G2175" t="s">
        <v>2381</v>
      </c>
      <c r="H2175">
        <v>1</v>
      </c>
      <c r="I2175" t="s">
        <v>2380</v>
      </c>
      <c r="J2175" t="s">
        <v>8344</v>
      </c>
      <c r="K2175" t="s">
        <v>8350</v>
      </c>
      <c r="L2175" t="s">
        <v>10291</v>
      </c>
      <c r="M2175" s="15">
        <v>37251.22</v>
      </c>
      <c r="N2175" t="s">
        <v>11</v>
      </c>
      <c r="O2175" t="s">
        <v>11</v>
      </c>
      <c r="P2175" t="s">
        <v>42</v>
      </c>
      <c r="Q2175">
        <v>32</v>
      </c>
      <c r="U2175" s="1" t="s">
        <v>188</v>
      </c>
      <c r="V2175" t="str">
        <f t="shared" si="495"/>
        <v>O'Brien</v>
      </c>
      <c r="W2175">
        <f t="shared" si="496"/>
        <v>40.5</v>
      </c>
      <c r="X2175">
        <f t="shared" si="497"/>
        <v>5.4</v>
      </c>
      <c r="Y2175" t="str">
        <f t="shared" si="498"/>
        <v>No</v>
      </c>
      <c r="Z2175" t="str">
        <f t="shared" si="499"/>
        <v>No</v>
      </c>
      <c r="AA2175" t="str">
        <f t="shared" si="500"/>
        <v>Yes</v>
      </c>
      <c r="AB2175">
        <f t="shared" si="501"/>
        <v>1</v>
      </c>
      <c r="AC2175" t="str">
        <f t="shared" si="502"/>
        <v>No</v>
      </c>
      <c r="AD2175" t="str">
        <f t="shared" si="503"/>
        <v>Obesity</v>
      </c>
      <c r="AE2175" t="str">
        <f t="shared" si="504"/>
        <v>Normal</v>
      </c>
      <c r="AF2175" t="str">
        <f t="shared" si="505"/>
        <v>17-Oct-1990</v>
      </c>
      <c r="AG2175" s="18">
        <f>VLOOKUP($U2175,$A2174:$Q$2344,13,FALSE)</f>
        <v>37251.22</v>
      </c>
      <c r="AH2175" t="str">
        <f t="shared" si="506"/>
        <v>tier - 2</v>
      </c>
      <c r="AI2175" t="str">
        <f t="shared" si="507"/>
        <v>tier - 2</v>
      </c>
      <c r="AJ2175" t="str">
        <f t="shared" si="508"/>
        <v>R1011</v>
      </c>
      <c r="AK2175">
        <f t="shared" si="509"/>
        <v>32</v>
      </c>
    </row>
    <row r="2176" spans="1:37" ht="15.6" x14ac:dyDescent="0.3">
      <c r="A2176" s="1" t="s">
        <v>187</v>
      </c>
      <c r="B2176" t="s">
        <v>6573</v>
      </c>
      <c r="C2176">
        <v>25.64</v>
      </c>
      <c r="D2176">
        <v>4.76</v>
      </c>
      <c r="E2176" t="s">
        <v>2380</v>
      </c>
      <c r="F2176" t="s">
        <v>2380</v>
      </c>
      <c r="G2176" t="s">
        <v>2380</v>
      </c>
      <c r="H2176">
        <v>1</v>
      </c>
      <c r="I2176" t="s">
        <v>2380</v>
      </c>
      <c r="J2176" t="s">
        <v>8345</v>
      </c>
      <c r="K2176" t="s">
        <v>8350</v>
      </c>
      <c r="L2176" t="s">
        <v>10292</v>
      </c>
      <c r="M2176" s="15">
        <v>37270.15</v>
      </c>
      <c r="N2176" t="s">
        <v>11</v>
      </c>
      <c r="O2176" t="s">
        <v>16</v>
      </c>
      <c r="P2176" t="s">
        <v>247</v>
      </c>
      <c r="Q2176">
        <v>37</v>
      </c>
      <c r="U2176" s="1" t="s">
        <v>187</v>
      </c>
      <c r="V2176" t="str">
        <f t="shared" si="495"/>
        <v>Rodas</v>
      </c>
      <c r="W2176">
        <f t="shared" si="496"/>
        <v>25.64</v>
      </c>
      <c r="X2176">
        <f t="shared" si="497"/>
        <v>4.76</v>
      </c>
      <c r="Y2176" t="str">
        <f t="shared" si="498"/>
        <v>No</v>
      </c>
      <c r="Z2176" t="str">
        <f t="shared" si="499"/>
        <v>No</v>
      </c>
      <c r="AA2176" t="str">
        <f t="shared" si="500"/>
        <v>No</v>
      </c>
      <c r="AB2176">
        <f t="shared" si="501"/>
        <v>1</v>
      </c>
      <c r="AC2176" t="str">
        <f t="shared" si="502"/>
        <v>No</v>
      </c>
      <c r="AD2176" t="str">
        <f t="shared" si="503"/>
        <v>Over weight</v>
      </c>
      <c r="AE2176" t="str">
        <f t="shared" si="504"/>
        <v>Normal</v>
      </c>
      <c r="AF2176" t="str">
        <f t="shared" si="505"/>
        <v>17-Nov-1985</v>
      </c>
      <c r="AG2176" s="18">
        <f>VLOOKUP($U2176,$A2175:$Q$2344,13,FALSE)</f>
        <v>37270.15</v>
      </c>
      <c r="AH2176" t="str">
        <f t="shared" si="506"/>
        <v>tier - 2</v>
      </c>
      <c r="AI2176" t="str">
        <f t="shared" si="507"/>
        <v>tier - 1</v>
      </c>
      <c r="AJ2176" t="str">
        <f t="shared" si="508"/>
        <v>R1024</v>
      </c>
      <c r="AK2176">
        <f t="shared" si="509"/>
        <v>37</v>
      </c>
    </row>
    <row r="2177" spans="1:37" ht="15.6" x14ac:dyDescent="0.3">
      <c r="A2177" s="1" t="s">
        <v>186</v>
      </c>
      <c r="B2177" t="s">
        <v>4960</v>
      </c>
      <c r="C2177">
        <v>32.9</v>
      </c>
      <c r="D2177">
        <v>4.78</v>
      </c>
      <c r="E2177" t="s">
        <v>2380</v>
      </c>
      <c r="F2177" t="s">
        <v>2380</v>
      </c>
      <c r="G2177" t="s">
        <v>2381</v>
      </c>
      <c r="H2177">
        <v>1</v>
      </c>
      <c r="I2177" t="s">
        <v>2380</v>
      </c>
      <c r="J2177" t="s">
        <v>8344</v>
      </c>
      <c r="K2177" t="s">
        <v>8350</v>
      </c>
      <c r="L2177" t="s">
        <v>10293</v>
      </c>
      <c r="M2177" s="15">
        <v>37272.339999999997</v>
      </c>
      <c r="N2177" t="s">
        <v>11</v>
      </c>
      <c r="O2177" t="s">
        <v>12</v>
      </c>
      <c r="P2177" t="s">
        <v>42</v>
      </c>
      <c r="Q2177">
        <v>47</v>
      </c>
      <c r="U2177" s="1" t="s">
        <v>186</v>
      </c>
      <c r="V2177" t="str">
        <f t="shared" si="495"/>
        <v>O'Connor</v>
      </c>
      <c r="W2177">
        <f t="shared" si="496"/>
        <v>32.9</v>
      </c>
      <c r="X2177">
        <f t="shared" si="497"/>
        <v>4.78</v>
      </c>
      <c r="Y2177" t="str">
        <f t="shared" si="498"/>
        <v>No</v>
      </c>
      <c r="Z2177" t="str">
        <f t="shared" si="499"/>
        <v>No</v>
      </c>
      <c r="AA2177" t="str">
        <f t="shared" si="500"/>
        <v>Yes</v>
      </c>
      <c r="AB2177">
        <f t="shared" si="501"/>
        <v>1</v>
      </c>
      <c r="AC2177" t="str">
        <f t="shared" si="502"/>
        <v>No</v>
      </c>
      <c r="AD2177" t="str">
        <f t="shared" si="503"/>
        <v>Obesity</v>
      </c>
      <c r="AE2177" t="str">
        <f t="shared" si="504"/>
        <v>Normal</v>
      </c>
      <c r="AF2177" t="str">
        <f t="shared" si="505"/>
        <v>9-Nov-1975</v>
      </c>
      <c r="AG2177" s="18">
        <f>VLOOKUP($U2177,$A2176:$Q$2344,13,FALSE)</f>
        <v>37272.339999999997</v>
      </c>
      <c r="AH2177" t="str">
        <f t="shared" si="506"/>
        <v>tier - 2</v>
      </c>
      <c r="AI2177" t="str">
        <f t="shared" si="507"/>
        <v>tier - 3</v>
      </c>
      <c r="AJ2177" t="str">
        <f t="shared" si="508"/>
        <v>R1011</v>
      </c>
      <c r="AK2177">
        <f t="shared" si="509"/>
        <v>47</v>
      </c>
    </row>
    <row r="2178" spans="1:37" ht="15.6" x14ac:dyDescent="0.3">
      <c r="A2178" s="1" t="s">
        <v>185</v>
      </c>
      <c r="B2178" t="s">
        <v>4952</v>
      </c>
      <c r="C2178">
        <v>29.8</v>
      </c>
      <c r="D2178">
        <v>4.26</v>
      </c>
      <c r="E2178" t="s">
        <v>2380</v>
      </c>
      <c r="F2178" t="s">
        <v>2380</v>
      </c>
      <c r="G2178" t="s">
        <v>2381</v>
      </c>
      <c r="H2178">
        <v>1</v>
      </c>
      <c r="I2178" t="s">
        <v>2380</v>
      </c>
      <c r="J2178" t="s">
        <v>8345</v>
      </c>
      <c r="K2178" t="s">
        <v>8350</v>
      </c>
      <c r="L2178" t="s">
        <v>10218</v>
      </c>
      <c r="M2178" s="15">
        <v>37277.269999999997</v>
      </c>
      <c r="N2178" t="s">
        <v>16</v>
      </c>
      <c r="O2178" t="s">
        <v>12</v>
      </c>
      <c r="P2178" t="s">
        <v>42</v>
      </c>
      <c r="Q2178">
        <v>53</v>
      </c>
      <c r="U2178" s="1" t="s">
        <v>185</v>
      </c>
      <c r="V2178" t="str">
        <f t="shared" si="495"/>
        <v>White</v>
      </c>
      <c r="W2178">
        <f t="shared" si="496"/>
        <v>29.8</v>
      </c>
      <c r="X2178">
        <f t="shared" si="497"/>
        <v>4.26</v>
      </c>
      <c r="Y2178" t="str">
        <f t="shared" si="498"/>
        <v>No</v>
      </c>
      <c r="Z2178" t="str">
        <f t="shared" si="499"/>
        <v>No</v>
      </c>
      <c r="AA2178" t="str">
        <f t="shared" si="500"/>
        <v>Yes</v>
      </c>
      <c r="AB2178">
        <f t="shared" si="501"/>
        <v>1</v>
      </c>
      <c r="AC2178" t="str">
        <f t="shared" si="502"/>
        <v>No</v>
      </c>
      <c r="AD2178" t="str">
        <f t="shared" si="503"/>
        <v>Over weight</v>
      </c>
      <c r="AE2178" t="str">
        <f t="shared" si="504"/>
        <v>Normal</v>
      </c>
      <c r="AF2178" t="str">
        <f t="shared" si="505"/>
        <v>30-Oct-1969</v>
      </c>
      <c r="AG2178" s="18">
        <f>VLOOKUP($U2178,$A2177:$Q$2344,13,FALSE)</f>
        <v>37277.269999999997</v>
      </c>
      <c r="AH2178" t="str">
        <f t="shared" si="506"/>
        <v>tier - 1</v>
      </c>
      <c r="AI2178" t="str">
        <f t="shared" si="507"/>
        <v>tier - 3</v>
      </c>
      <c r="AJ2178" t="str">
        <f t="shared" si="508"/>
        <v>R1011</v>
      </c>
      <c r="AK2178">
        <f t="shared" si="509"/>
        <v>53</v>
      </c>
    </row>
    <row r="2179" spans="1:37" ht="15.6" x14ac:dyDescent="0.3">
      <c r="A2179" s="1" t="s">
        <v>184</v>
      </c>
      <c r="B2179" t="s">
        <v>5367</v>
      </c>
      <c r="C2179">
        <v>28.9</v>
      </c>
      <c r="D2179">
        <v>5.85</v>
      </c>
      <c r="E2179" t="s">
        <v>2380</v>
      </c>
      <c r="F2179" t="s">
        <v>2380</v>
      </c>
      <c r="G2179" t="s">
        <v>2381</v>
      </c>
      <c r="H2179">
        <v>1</v>
      </c>
      <c r="I2179" t="s">
        <v>2380</v>
      </c>
      <c r="J2179" t="s">
        <v>8345</v>
      </c>
      <c r="K2179" t="s">
        <v>8349</v>
      </c>
      <c r="L2179" t="s">
        <v>10294</v>
      </c>
      <c r="M2179" s="15">
        <v>37425.94</v>
      </c>
      <c r="N2179" t="s">
        <v>11</v>
      </c>
      <c r="O2179" t="s">
        <v>16</v>
      </c>
      <c r="P2179" t="s">
        <v>42</v>
      </c>
      <c r="Q2179">
        <v>43</v>
      </c>
      <c r="U2179" s="1" t="s">
        <v>184</v>
      </c>
      <c r="V2179" t="str">
        <f t="shared" ref="V2179:V2242" si="510">VLOOKUP($U2179,$A2178:$Q4521,2,FALSE)</f>
        <v>Davenport</v>
      </c>
      <c r="W2179">
        <f t="shared" ref="W2179:W2242" si="511">VLOOKUP($U2179,$A2178:$Q4521,3,FALSE)</f>
        <v>28.9</v>
      </c>
      <c r="X2179">
        <f t="shared" ref="X2179:X2242" si="512">VLOOKUP($U2179,$A2178:$Q4521,4,FALSE)</f>
        <v>5.85</v>
      </c>
      <c r="Y2179" t="str">
        <f t="shared" ref="Y2179:Y2242" si="513">VLOOKUP($U2179,$A2178:$Q4521,5,FALSE)</f>
        <v>No</v>
      </c>
      <c r="Z2179" t="str">
        <f t="shared" ref="Z2179:Z2242" si="514">VLOOKUP($U2179,$A2178:$Q4521,6,FALSE)</f>
        <v>No</v>
      </c>
      <c r="AA2179" t="str">
        <f t="shared" ref="AA2179:AA2242" si="515">VLOOKUP($U2179,$A2178:$Q4521,7,FALSE)</f>
        <v>Yes</v>
      </c>
      <c r="AB2179">
        <f t="shared" ref="AB2179:AB2242" si="516">VLOOKUP($U2179,$A2178:$Q4521,8,FALSE)</f>
        <v>1</v>
      </c>
      <c r="AC2179" t="str">
        <f t="shared" ref="AC2179:AC2242" si="517">VLOOKUP($U2179,$A2178:$Q4521,9,FALSE)</f>
        <v>No</v>
      </c>
      <c r="AD2179" t="str">
        <f t="shared" ref="AD2179:AD2242" si="518">VLOOKUP($U2179,$A2178:$Q4521,10,FALSE)</f>
        <v>Over weight</v>
      </c>
      <c r="AE2179" t="str">
        <f t="shared" ref="AE2179:AE2242" si="519">VLOOKUP($U2179,$A2178:$Q4521,11,FALSE)</f>
        <v>Prediabetes</v>
      </c>
      <c r="AF2179" t="str">
        <f t="shared" ref="AF2179:AF2242" si="520">VLOOKUP($U2179,$A2178:$Q4521,12,FALSE)</f>
        <v>3-Aug-1979</v>
      </c>
      <c r="AG2179" s="18">
        <f>VLOOKUP($U2179,$A2178:$Q$2344,13,FALSE)</f>
        <v>37425.94</v>
      </c>
      <c r="AH2179" t="str">
        <f t="shared" ref="AH2179:AH2242" si="521">VLOOKUP($U2179,$A2178:$Q4521,14,FALSE)</f>
        <v>tier - 2</v>
      </c>
      <c r="AI2179" t="str">
        <f t="shared" ref="AI2179:AI2242" si="522">VLOOKUP($U2179,$A2178:$Q4521,15,FALSE)</f>
        <v>tier - 1</v>
      </c>
      <c r="AJ2179" t="str">
        <f t="shared" ref="AJ2179:AJ2242" si="523">VLOOKUP($U2179,$A2178:$Q4521,16,FALSE)</f>
        <v>R1011</v>
      </c>
      <c r="AK2179">
        <f t="shared" ref="AK2179:AK2242" si="524">VLOOKUP($U2179,$A2178:$Q4521,17,FALSE)</f>
        <v>43</v>
      </c>
    </row>
    <row r="2180" spans="1:37" ht="15.6" x14ac:dyDescent="0.3">
      <c r="A2180" s="1" t="s">
        <v>183</v>
      </c>
      <c r="B2180" t="s">
        <v>6574</v>
      </c>
      <c r="C2180">
        <v>24.7</v>
      </c>
      <c r="D2180">
        <v>5.32</v>
      </c>
      <c r="E2180" t="s">
        <v>2380</v>
      </c>
      <c r="F2180" t="s">
        <v>2380</v>
      </c>
      <c r="G2180" t="s">
        <v>2381</v>
      </c>
      <c r="H2180">
        <v>1</v>
      </c>
      <c r="I2180" t="s">
        <v>2380</v>
      </c>
      <c r="J2180" t="s">
        <v>8346</v>
      </c>
      <c r="K2180" t="s">
        <v>8350</v>
      </c>
      <c r="L2180" t="s">
        <v>10295</v>
      </c>
      <c r="M2180" s="15">
        <v>37465.339999999997</v>
      </c>
      <c r="N2180" t="s">
        <v>16</v>
      </c>
      <c r="O2180" t="s">
        <v>11</v>
      </c>
      <c r="P2180" t="s">
        <v>23</v>
      </c>
      <c r="Q2180">
        <v>20</v>
      </c>
      <c r="U2180" s="1" t="s">
        <v>183</v>
      </c>
      <c r="V2180" t="str">
        <f t="shared" si="510"/>
        <v>Karmen</v>
      </c>
      <c r="W2180">
        <f t="shared" si="511"/>
        <v>24.7</v>
      </c>
      <c r="X2180">
        <f t="shared" si="512"/>
        <v>5.32</v>
      </c>
      <c r="Y2180" t="str">
        <f t="shared" si="513"/>
        <v>No</v>
      </c>
      <c r="Z2180" t="str">
        <f t="shared" si="514"/>
        <v>No</v>
      </c>
      <c r="AA2180" t="str">
        <f t="shared" si="515"/>
        <v>Yes</v>
      </c>
      <c r="AB2180">
        <f t="shared" si="516"/>
        <v>1</v>
      </c>
      <c r="AC2180" t="str">
        <f t="shared" si="517"/>
        <v>No</v>
      </c>
      <c r="AD2180" t="str">
        <f t="shared" si="518"/>
        <v>Normal weight</v>
      </c>
      <c r="AE2180" t="str">
        <f t="shared" si="519"/>
        <v>Normal</v>
      </c>
      <c r="AF2180" t="str">
        <f t="shared" si="520"/>
        <v>27-Sep-2002</v>
      </c>
      <c r="AG2180" s="18">
        <f>VLOOKUP($U2180,$A2179:$Q$2344,13,FALSE)</f>
        <v>37465.339999999997</v>
      </c>
      <c r="AH2180" t="str">
        <f t="shared" si="521"/>
        <v>tier - 1</v>
      </c>
      <c r="AI2180" t="str">
        <f t="shared" si="522"/>
        <v>tier - 2</v>
      </c>
      <c r="AJ2180" t="str">
        <f t="shared" si="523"/>
        <v>R1012</v>
      </c>
      <c r="AK2180">
        <f t="shared" si="524"/>
        <v>20</v>
      </c>
    </row>
    <row r="2181" spans="1:37" ht="15.6" x14ac:dyDescent="0.3">
      <c r="A2181" s="1" t="s">
        <v>182</v>
      </c>
      <c r="B2181" t="s">
        <v>5801</v>
      </c>
      <c r="C2181">
        <v>20.6</v>
      </c>
      <c r="D2181">
        <v>5.14</v>
      </c>
      <c r="E2181" t="s">
        <v>2380</v>
      </c>
      <c r="F2181" t="s">
        <v>2380</v>
      </c>
      <c r="G2181" t="s">
        <v>2381</v>
      </c>
      <c r="H2181">
        <v>1</v>
      </c>
      <c r="I2181" t="s">
        <v>2380</v>
      </c>
      <c r="J2181" t="s">
        <v>8346</v>
      </c>
      <c r="K2181" t="s">
        <v>8350</v>
      </c>
      <c r="L2181" t="s">
        <v>10296</v>
      </c>
      <c r="M2181" s="15">
        <v>37484.449999999997</v>
      </c>
      <c r="N2181" t="s">
        <v>16</v>
      </c>
      <c r="O2181" t="s">
        <v>16</v>
      </c>
      <c r="P2181" t="s">
        <v>13</v>
      </c>
      <c r="Q2181">
        <v>22</v>
      </c>
      <c r="U2181" s="1" t="s">
        <v>182</v>
      </c>
      <c r="V2181" t="str">
        <f t="shared" si="510"/>
        <v>Miller</v>
      </c>
      <c r="W2181">
        <f t="shared" si="511"/>
        <v>20.6</v>
      </c>
      <c r="X2181">
        <f t="shared" si="512"/>
        <v>5.14</v>
      </c>
      <c r="Y2181" t="str">
        <f t="shared" si="513"/>
        <v>No</v>
      </c>
      <c r="Z2181" t="str">
        <f t="shared" si="514"/>
        <v>No</v>
      </c>
      <c r="AA2181" t="str">
        <f t="shared" si="515"/>
        <v>Yes</v>
      </c>
      <c r="AB2181">
        <f t="shared" si="516"/>
        <v>1</v>
      </c>
      <c r="AC2181" t="str">
        <f t="shared" si="517"/>
        <v>No</v>
      </c>
      <c r="AD2181" t="str">
        <f t="shared" si="518"/>
        <v>Normal weight</v>
      </c>
      <c r="AE2181" t="str">
        <f t="shared" si="519"/>
        <v>Normal</v>
      </c>
      <c r="AF2181" t="str">
        <f t="shared" si="520"/>
        <v>12-Oct-2000</v>
      </c>
      <c r="AG2181" s="18">
        <f>VLOOKUP($U2181,$A2180:$Q$2344,13,FALSE)</f>
        <v>37484.449999999997</v>
      </c>
      <c r="AH2181" t="str">
        <f t="shared" si="521"/>
        <v>tier - 1</v>
      </c>
      <c r="AI2181" t="str">
        <f t="shared" si="522"/>
        <v>tier - 1</v>
      </c>
      <c r="AJ2181" t="str">
        <f t="shared" si="523"/>
        <v>R1013</v>
      </c>
      <c r="AK2181">
        <f t="shared" si="524"/>
        <v>22</v>
      </c>
    </row>
    <row r="2182" spans="1:37" ht="15.6" x14ac:dyDescent="0.3">
      <c r="A2182" s="1" t="s">
        <v>181</v>
      </c>
      <c r="B2182" t="s">
        <v>6575</v>
      </c>
      <c r="C2182">
        <v>18.600000000000001</v>
      </c>
      <c r="D2182">
        <v>5</v>
      </c>
      <c r="E2182" t="s">
        <v>2380</v>
      </c>
      <c r="F2182" t="s">
        <v>2380</v>
      </c>
      <c r="G2182" t="s">
        <v>2381</v>
      </c>
      <c r="H2182">
        <v>1</v>
      </c>
      <c r="I2182" t="s">
        <v>2380</v>
      </c>
      <c r="J2182" t="s">
        <v>8346</v>
      </c>
      <c r="K2182" t="s">
        <v>8350</v>
      </c>
      <c r="L2182" t="s">
        <v>10297</v>
      </c>
      <c r="M2182" s="15">
        <v>37607.53</v>
      </c>
      <c r="N2182" t="s">
        <v>16</v>
      </c>
      <c r="O2182" t="s">
        <v>11</v>
      </c>
      <c r="P2182" t="s">
        <v>166</v>
      </c>
      <c r="Q2182">
        <v>32</v>
      </c>
      <c r="U2182" s="1" t="s">
        <v>181</v>
      </c>
      <c r="V2182" t="str">
        <f t="shared" si="510"/>
        <v>Lippmann</v>
      </c>
      <c r="W2182">
        <f t="shared" si="511"/>
        <v>18.600000000000001</v>
      </c>
      <c r="X2182">
        <f t="shared" si="512"/>
        <v>5</v>
      </c>
      <c r="Y2182" t="str">
        <f t="shared" si="513"/>
        <v>No</v>
      </c>
      <c r="Z2182" t="str">
        <f t="shared" si="514"/>
        <v>No</v>
      </c>
      <c r="AA2182" t="str">
        <f t="shared" si="515"/>
        <v>Yes</v>
      </c>
      <c r="AB2182">
        <f t="shared" si="516"/>
        <v>1</v>
      </c>
      <c r="AC2182" t="str">
        <f t="shared" si="517"/>
        <v>No</v>
      </c>
      <c r="AD2182" t="str">
        <f t="shared" si="518"/>
        <v>Normal weight</v>
      </c>
      <c r="AE2182" t="str">
        <f t="shared" si="519"/>
        <v>Normal</v>
      </c>
      <c r="AF2182" t="str">
        <f t="shared" si="520"/>
        <v>16-Nov-1990</v>
      </c>
      <c r="AG2182" s="18">
        <f>VLOOKUP($U2182,$A2181:$Q$2344,13,FALSE)</f>
        <v>37607.53</v>
      </c>
      <c r="AH2182" t="str">
        <f t="shared" si="521"/>
        <v>tier - 1</v>
      </c>
      <c r="AI2182" t="str">
        <f t="shared" si="522"/>
        <v>tier - 2</v>
      </c>
      <c r="AJ2182" t="str">
        <f t="shared" si="523"/>
        <v>R1019</v>
      </c>
      <c r="AK2182">
        <f t="shared" si="524"/>
        <v>32</v>
      </c>
    </row>
    <row r="2183" spans="1:37" ht="15.6" x14ac:dyDescent="0.3">
      <c r="A2183" s="1" t="s">
        <v>180</v>
      </c>
      <c r="B2183" t="s">
        <v>6576</v>
      </c>
      <c r="C2183">
        <v>17.8</v>
      </c>
      <c r="D2183">
        <v>4.55</v>
      </c>
      <c r="E2183" t="s">
        <v>2380</v>
      </c>
      <c r="F2183" t="s">
        <v>2380</v>
      </c>
      <c r="G2183" t="s">
        <v>2381</v>
      </c>
      <c r="H2183">
        <v>1</v>
      </c>
      <c r="I2183" t="s">
        <v>2380</v>
      </c>
      <c r="J2183" t="s">
        <v>8347</v>
      </c>
      <c r="K2183" t="s">
        <v>8350</v>
      </c>
      <c r="L2183" t="s">
        <v>10298</v>
      </c>
      <c r="M2183" s="15">
        <v>37650.74</v>
      </c>
      <c r="N2183" t="s">
        <v>11</v>
      </c>
      <c r="O2183" t="s">
        <v>11</v>
      </c>
      <c r="P2183" t="s">
        <v>23</v>
      </c>
      <c r="Q2183">
        <v>40</v>
      </c>
      <c r="U2183" s="1" t="s">
        <v>180</v>
      </c>
      <c r="V2183" t="str">
        <f t="shared" si="510"/>
        <v>Klehm</v>
      </c>
      <c r="W2183">
        <f t="shared" si="511"/>
        <v>17.8</v>
      </c>
      <c r="X2183">
        <f t="shared" si="512"/>
        <v>4.55</v>
      </c>
      <c r="Y2183" t="str">
        <f t="shared" si="513"/>
        <v>No</v>
      </c>
      <c r="Z2183" t="str">
        <f t="shared" si="514"/>
        <v>No</v>
      </c>
      <c r="AA2183" t="str">
        <f t="shared" si="515"/>
        <v>Yes</v>
      </c>
      <c r="AB2183">
        <f t="shared" si="516"/>
        <v>1</v>
      </c>
      <c r="AC2183" t="str">
        <f t="shared" si="517"/>
        <v>No</v>
      </c>
      <c r="AD2183" t="str">
        <f t="shared" si="518"/>
        <v>Underweight</v>
      </c>
      <c r="AE2183" t="str">
        <f t="shared" si="519"/>
        <v>Normal</v>
      </c>
      <c r="AF2183" t="str">
        <f t="shared" si="520"/>
        <v>20-Jun-1982</v>
      </c>
      <c r="AG2183" s="18">
        <f>VLOOKUP($U2183,$A2182:$Q$2344,13,FALSE)</f>
        <v>37650.74</v>
      </c>
      <c r="AH2183" t="str">
        <f t="shared" si="521"/>
        <v>tier - 2</v>
      </c>
      <c r="AI2183" t="str">
        <f t="shared" si="522"/>
        <v>tier - 2</v>
      </c>
      <c r="AJ2183" t="str">
        <f t="shared" si="523"/>
        <v>R1012</v>
      </c>
      <c r="AK2183">
        <f t="shared" si="524"/>
        <v>40</v>
      </c>
    </row>
    <row r="2184" spans="1:37" ht="15.6" x14ac:dyDescent="0.3">
      <c r="A2184" s="1" t="s">
        <v>179</v>
      </c>
      <c r="B2184" t="s">
        <v>5114</v>
      </c>
      <c r="C2184">
        <v>35.200000000000003</v>
      </c>
      <c r="D2184">
        <v>5.97</v>
      </c>
      <c r="E2184" t="s">
        <v>2380</v>
      </c>
      <c r="F2184" t="s">
        <v>2381</v>
      </c>
      <c r="G2184" t="s">
        <v>2380</v>
      </c>
      <c r="H2184">
        <v>1</v>
      </c>
      <c r="I2184" t="s">
        <v>2380</v>
      </c>
      <c r="J2184" t="s">
        <v>8344</v>
      </c>
      <c r="K2184" t="s">
        <v>8349</v>
      </c>
      <c r="L2184" t="s">
        <v>9559</v>
      </c>
      <c r="M2184" s="15">
        <v>37675.06</v>
      </c>
      <c r="N2184" t="s">
        <v>11</v>
      </c>
      <c r="O2184" t="s">
        <v>12</v>
      </c>
      <c r="P2184" t="s">
        <v>42</v>
      </c>
      <c r="Q2184">
        <v>52</v>
      </c>
      <c r="U2184" s="1" t="s">
        <v>179</v>
      </c>
      <c r="V2184" t="str">
        <f t="shared" si="510"/>
        <v>Murphy</v>
      </c>
      <c r="W2184">
        <f t="shared" si="511"/>
        <v>35.200000000000003</v>
      </c>
      <c r="X2184">
        <f t="shared" si="512"/>
        <v>5.97</v>
      </c>
      <c r="Y2184" t="str">
        <f t="shared" si="513"/>
        <v>No</v>
      </c>
      <c r="Z2184" t="str">
        <f t="shared" si="514"/>
        <v>Yes</v>
      </c>
      <c r="AA2184" t="str">
        <f t="shared" si="515"/>
        <v>No</v>
      </c>
      <c r="AB2184">
        <f t="shared" si="516"/>
        <v>1</v>
      </c>
      <c r="AC2184" t="str">
        <f t="shared" si="517"/>
        <v>No</v>
      </c>
      <c r="AD2184" t="str">
        <f t="shared" si="518"/>
        <v>Obesity</v>
      </c>
      <c r="AE2184" t="str">
        <f t="shared" si="519"/>
        <v>Prediabetes</v>
      </c>
      <c r="AF2184" t="str">
        <f t="shared" si="520"/>
        <v>28-Oct-1970</v>
      </c>
      <c r="AG2184" s="18">
        <f>VLOOKUP($U2184,$A2183:$Q$2344,13,FALSE)</f>
        <v>37675.06</v>
      </c>
      <c r="AH2184" t="str">
        <f t="shared" si="521"/>
        <v>tier - 2</v>
      </c>
      <c r="AI2184" t="str">
        <f t="shared" si="522"/>
        <v>tier - 3</v>
      </c>
      <c r="AJ2184" t="str">
        <f t="shared" si="523"/>
        <v>R1011</v>
      </c>
      <c r="AK2184">
        <f t="shared" si="524"/>
        <v>52</v>
      </c>
    </row>
    <row r="2185" spans="1:37" ht="15.6" x14ac:dyDescent="0.3">
      <c r="A2185" s="1" t="s">
        <v>178</v>
      </c>
      <c r="B2185" t="s">
        <v>6577</v>
      </c>
      <c r="C2185">
        <v>33.770000000000003</v>
      </c>
      <c r="D2185">
        <v>4.0199999999999996</v>
      </c>
      <c r="E2185" t="s">
        <v>2380</v>
      </c>
      <c r="F2185" t="s">
        <v>2381</v>
      </c>
      <c r="G2185" t="s">
        <v>2380</v>
      </c>
      <c r="H2185">
        <v>1</v>
      </c>
      <c r="I2185" t="s">
        <v>2380</v>
      </c>
      <c r="J2185" t="s">
        <v>8344</v>
      </c>
      <c r="K2185" t="s">
        <v>8350</v>
      </c>
      <c r="L2185" t="s">
        <v>9120</v>
      </c>
      <c r="M2185" s="15">
        <v>37701.879999999997</v>
      </c>
      <c r="N2185" t="s">
        <v>11</v>
      </c>
      <c r="O2185" t="s">
        <v>12</v>
      </c>
      <c r="P2185" t="s">
        <v>249</v>
      </c>
      <c r="Q2185">
        <v>34</v>
      </c>
      <c r="U2185" s="1" t="s">
        <v>178</v>
      </c>
      <c r="V2185" t="str">
        <f t="shared" si="510"/>
        <v>Desisa</v>
      </c>
      <c r="W2185">
        <f t="shared" si="511"/>
        <v>33.770000000000003</v>
      </c>
      <c r="X2185">
        <f t="shared" si="512"/>
        <v>4.0199999999999996</v>
      </c>
      <c r="Y2185" t="str">
        <f t="shared" si="513"/>
        <v>No</v>
      </c>
      <c r="Z2185" t="str">
        <f t="shared" si="514"/>
        <v>Yes</v>
      </c>
      <c r="AA2185" t="str">
        <f t="shared" si="515"/>
        <v>No</v>
      </c>
      <c r="AB2185">
        <f t="shared" si="516"/>
        <v>1</v>
      </c>
      <c r="AC2185" t="str">
        <f t="shared" si="517"/>
        <v>No</v>
      </c>
      <c r="AD2185" t="str">
        <f t="shared" si="518"/>
        <v>Obesity</v>
      </c>
      <c r="AE2185" t="str">
        <f t="shared" si="519"/>
        <v>Normal</v>
      </c>
      <c r="AF2185" t="str">
        <f t="shared" si="520"/>
        <v>10-Oct-1988</v>
      </c>
      <c r="AG2185" s="18">
        <f>VLOOKUP($U2185,$A2184:$Q$2344,13,FALSE)</f>
        <v>37701.879999999997</v>
      </c>
      <c r="AH2185" t="str">
        <f t="shared" si="521"/>
        <v>tier - 2</v>
      </c>
      <c r="AI2185" t="str">
        <f t="shared" si="522"/>
        <v>tier - 3</v>
      </c>
      <c r="AJ2185" t="str">
        <f t="shared" si="523"/>
        <v>R1023</v>
      </c>
      <c r="AK2185">
        <f t="shared" si="524"/>
        <v>34</v>
      </c>
    </row>
    <row r="2186" spans="1:37" ht="15.6" x14ac:dyDescent="0.3">
      <c r="A2186" s="1" t="s">
        <v>177</v>
      </c>
      <c r="B2186" t="s">
        <v>6578</v>
      </c>
      <c r="C2186">
        <v>30.03</v>
      </c>
      <c r="D2186">
        <v>4.04</v>
      </c>
      <c r="E2186" t="s">
        <v>2380</v>
      </c>
      <c r="F2186" t="s">
        <v>2381</v>
      </c>
      <c r="G2186" t="s">
        <v>2380</v>
      </c>
      <c r="H2186">
        <v>1</v>
      </c>
      <c r="I2186" t="s">
        <v>2380</v>
      </c>
      <c r="J2186" t="s">
        <v>8344</v>
      </c>
      <c r="K2186" t="s">
        <v>8350</v>
      </c>
      <c r="L2186" t="s">
        <v>10299</v>
      </c>
      <c r="M2186" s="15">
        <v>37735.199999999997</v>
      </c>
      <c r="N2186" t="s">
        <v>11</v>
      </c>
      <c r="O2186" t="s">
        <v>11</v>
      </c>
      <c r="P2186" t="s">
        <v>42</v>
      </c>
      <c r="Q2186">
        <v>46</v>
      </c>
      <c r="U2186" s="1" t="s">
        <v>177</v>
      </c>
      <c r="V2186" t="str">
        <f t="shared" si="510"/>
        <v>Brooks</v>
      </c>
      <c r="W2186">
        <f t="shared" si="511"/>
        <v>30.03</v>
      </c>
      <c r="X2186">
        <f t="shared" si="512"/>
        <v>4.04</v>
      </c>
      <c r="Y2186" t="str">
        <f t="shared" si="513"/>
        <v>No</v>
      </c>
      <c r="Z2186" t="str">
        <f t="shared" si="514"/>
        <v>Yes</v>
      </c>
      <c r="AA2186" t="str">
        <f t="shared" si="515"/>
        <v>No</v>
      </c>
      <c r="AB2186">
        <f t="shared" si="516"/>
        <v>1</v>
      </c>
      <c r="AC2186" t="str">
        <f t="shared" si="517"/>
        <v>No</v>
      </c>
      <c r="AD2186" t="str">
        <f t="shared" si="518"/>
        <v>Obesity</v>
      </c>
      <c r="AE2186" t="str">
        <f t="shared" si="519"/>
        <v>Normal</v>
      </c>
      <c r="AF2186" t="str">
        <f t="shared" si="520"/>
        <v>18-Sep-1976</v>
      </c>
      <c r="AG2186" s="18">
        <f>VLOOKUP($U2186,$A2185:$Q$2344,13,FALSE)</f>
        <v>37735.199999999997</v>
      </c>
      <c r="AH2186" t="str">
        <f t="shared" si="521"/>
        <v>tier - 2</v>
      </c>
      <c r="AI2186" t="str">
        <f t="shared" si="522"/>
        <v>tier - 2</v>
      </c>
      <c r="AJ2186" t="str">
        <f t="shared" si="523"/>
        <v>R1011</v>
      </c>
      <c r="AK2186">
        <f t="shared" si="524"/>
        <v>46</v>
      </c>
    </row>
    <row r="2187" spans="1:37" ht="15.6" x14ac:dyDescent="0.3">
      <c r="A2187" s="1" t="s">
        <v>176</v>
      </c>
      <c r="B2187" t="s">
        <v>5261</v>
      </c>
      <c r="C2187">
        <v>29.37</v>
      </c>
      <c r="D2187">
        <v>5.54</v>
      </c>
      <c r="E2187" t="s">
        <v>2380</v>
      </c>
      <c r="F2187" t="s">
        <v>2381</v>
      </c>
      <c r="G2187" t="s">
        <v>2380</v>
      </c>
      <c r="H2187">
        <v>1</v>
      </c>
      <c r="I2187" t="s">
        <v>2380</v>
      </c>
      <c r="J2187" t="s">
        <v>8345</v>
      </c>
      <c r="K2187" t="s">
        <v>8350</v>
      </c>
      <c r="L2187" t="s">
        <v>10300</v>
      </c>
      <c r="M2187" s="15">
        <v>37742.58</v>
      </c>
      <c r="N2187" t="s">
        <v>16</v>
      </c>
      <c r="O2187" t="s">
        <v>16</v>
      </c>
      <c r="P2187" t="s">
        <v>13</v>
      </c>
      <c r="Q2187">
        <v>36</v>
      </c>
      <c r="U2187" s="1" t="s">
        <v>176</v>
      </c>
      <c r="V2187" t="str">
        <f t="shared" si="510"/>
        <v>Stone</v>
      </c>
      <c r="W2187">
        <f t="shared" si="511"/>
        <v>29.37</v>
      </c>
      <c r="X2187">
        <f t="shared" si="512"/>
        <v>5.54</v>
      </c>
      <c r="Y2187" t="str">
        <f t="shared" si="513"/>
        <v>No</v>
      </c>
      <c r="Z2187" t="str">
        <f t="shared" si="514"/>
        <v>Yes</v>
      </c>
      <c r="AA2187" t="str">
        <f t="shared" si="515"/>
        <v>No</v>
      </c>
      <c r="AB2187">
        <f t="shared" si="516"/>
        <v>1</v>
      </c>
      <c r="AC2187" t="str">
        <f t="shared" si="517"/>
        <v>No</v>
      </c>
      <c r="AD2187" t="str">
        <f t="shared" si="518"/>
        <v>Over weight</v>
      </c>
      <c r="AE2187" t="str">
        <f t="shared" si="519"/>
        <v>Normal</v>
      </c>
      <c r="AF2187" t="str">
        <f t="shared" si="520"/>
        <v>15-Aug-1986</v>
      </c>
      <c r="AG2187" s="18">
        <f>VLOOKUP($U2187,$A2186:$Q$2344,13,FALSE)</f>
        <v>37742.58</v>
      </c>
      <c r="AH2187" t="str">
        <f t="shared" si="521"/>
        <v>tier - 1</v>
      </c>
      <c r="AI2187" t="str">
        <f t="shared" si="522"/>
        <v>tier - 1</v>
      </c>
      <c r="AJ2187" t="str">
        <f t="shared" si="523"/>
        <v>R1013</v>
      </c>
      <c r="AK2187">
        <f t="shared" si="524"/>
        <v>36</v>
      </c>
    </row>
    <row r="2188" spans="1:37" ht="15.6" x14ac:dyDescent="0.3">
      <c r="A2188" s="1" t="s">
        <v>175</v>
      </c>
      <c r="B2188" t="s">
        <v>6579</v>
      </c>
      <c r="C2188">
        <v>28.5</v>
      </c>
      <c r="D2188">
        <v>4.03</v>
      </c>
      <c r="E2188" t="s">
        <v>2380</v>
      </c>
      <c r="F2188" t="s">
        <v>2381</v>
      </c>
      <c r="G2188" t="s">
        <v>2380</v>
      </c>
      <c r="H2188">
        <v>1</v>
      </c>
      <c r="I2188" t="s">
        <v>2380</v>
      </c>
      <c r="J2188" t="s">
        <v>8345</v>
      </c>
      <c r="K2188" t="s">
        <v>8350</v>
      </c>
      <c r="L2188" t="s">
        <v>10301</v>
      </c>
      <c r="M2188" s="15">
        <v>37800.980000000003</v>
      </c>
      <c r="N2188" t="s">
        <v>11</v>
      </c>
      <c r="O2188" t="s">
        <v>11</v>
      </c>
      <c r="P2188" t="s">
        <v>42</v>
      </c>
      <c r="Q2188">
        <v>39</v>
      </c>
      <c r="U2188" s="1" t="s">
        <v>175</v>
      </c>
      <c r="V2188" t="str">
        <f t="shared" si="510"/>
        <v>Weispfennig</v>
      </c>
      <c r="W2188">
        <f t="shared" si="511"/>
        <v>28.5</v>
      </c>
      <c r="X2188">
        <f t="shared" si="512"/>
        <v>4.03</v>
      </c>
      <c r="Y2188" t="str">
        <f t="shared" si="513"/>
        <v>No</v>
      </c>
      <c r="Z2188" t="str">
        <f t="shared" si="514"/>
        <v>Yes</v>
      </c>
      <c r="AA2188" t="str">
        <f t="shared" si="515"/>
        <v>No</v>
      </c>
      <c r="AB2188">
        <f t="shared" si="516"/>
        <v>1</v>
      </c>
      <c r="AC2188" t="str">
        <f t="shared" si="517"/>
        <v>No</v>
      </c>
      <c r="AD2188" t="str">
        <f t="shared" si="518"/>
        <v>Over weight</v>
      </c>
      <c r="AE2188" t="str">
        <f t="shared" si="519"/>
        <v>Normal</v>
      </c>
      <c r="AF2188" t="str">
        <f t="shared" si="520"/>
        <v>26-Jul-1983</v>
      </c>
      <c r="AG2188" s="18">
        <f>VLOOKUP($U2188,$A2187:$Q$2344,13,FALSE)</f>
        <v>37800.980000000003</v>
      </c>
      <c r="AH2188" t="str">
        <f t="shared" si="521"/>
        <v>tier - 2</v>
      </c>
      <c r="AI2188" t="str">
        <f t="shared" si="522"/>
        <v>tier - 2</v>
      </c>
      <c r="AJ2188" t="str">
        <f t="shared" si="523"/>
        <v>R1011</v>
      </c>
      <c r="AK2188">
        <f t="shared" si="524"/>
        <v>39</v>
      </c>
    </row>
    <row r="2189" spans="1:37" ht="15.6" x14ac:dyDescent="0.3">
      <c r="A2189" s="1" t="s">
        <v>174</v>
      </c>
      <c r="B2189" t="s">
        <v>6580</v>
      </c>
      <c r="C2189">
        <v>23.32</v>
      </c>
      <c r="D2189">
        <v>5.62</v>
      </c>
      <c r="E2189" t="s">
        <v>2380</v>
      </c>
      <c r="F2189" t="s">
        <v>2381</v>
      </c>
      <c r="G2189" t="s">
        <v>2380</v>
      </c>
      <c r="H2189">
        <v>1</v>
      </c>
      <c r="I2189" t="s">
        <v>2380</v>
      </c>
      <c r="J2189" t="s">
        <v>8346</v>
      </c>
      <c r="K2189" t="s">
        <v>8350</v>
      </c>
      <c r="L2189" t="s">
        <v>10302</v>
      </c>
      <c r="M2189" s="15">
        <v>37829.72</v>
      </c>
      <c r="N2189" t="s">
        <v>16</v>
      </c>
      <c r="O2189" t="s">
        <v>11</v>
      </c>
      <c r="P2189" t="s">
        <v>42</v>
      </c>
      <c r="Q2189">
        <v>43</v>
      </c>
      <c r="U2189" s="1" t="s">
        <v>174</v>
      </c>
      <c r="V2189" t="str">
        <f t="shared" si="510"/>
        <v>Sorrell</v>
      </c>
      <c r="W2189">
        <f t="shared" si="511"/>
        <v>23.32</v>
      </c>
      <c r="X2189">
        <f t="shared" si="512"/>
        <v>5.62</v>
      </c>
      <c r="Y2189" t="str">
        <f t="shared" si="513"/>
        <v>No</v>
      </c>
      <c r="Z2189" t="str">
        <f t="shared" si="514"/>
        <v>Yes</v>
      </c>
      <c r="AA2189" t="str">
        <f t="shared" si="515"/>
        <v>No</v>
      </c>
      <c r="AB2189">
        <f t="shared" si="516"/>
        <v>1</v>
      </c>
      <c r="AC2189" t="str">
        <f t="shared" si="517"/>
        <v>No</v>
      </c>
      <c r="AD2189" t="str">
        <f t="shared" si="518"/>
        <v>Normal weight</v>
      </c>
      <c r="AE2189" t="str">
        <f t="shared" si="519"/>
        <v>Normal</v>
      </c>
      <c r="AF2189" t="str">
        <f t="shared" si="520"/>
        <v>9-Sep-1979</v>
      </c>
      <c r="AG2189" s="18">
        <f>VLOOKUP($U2189,$A2188:$Q$2344,13,FALSE)</f>
        <v>37829.72</v>
      </c>
      <c r="AH2189" t="str">
        <f t="shared" si="521"/>
        <v>tier - 1</v>
      </c>
      <c r="AI2189" t="str">
        <f t="shared" si="522"/>
        <v>tier - 2</v>
      </c>
      <c r="AJ2189" t="str">
        <f t="shared" si="523"/>
        <v>R1011</v>
      </c>
      <c r="AK2189">
        <f t="shared" si="524"/>
        <v>43</v>
      </c>
    </row>
    <row r="2190" spans="1:37" ht="15.6" x14ac:dyDescent="0.3">
      <c r="A2190" s="1" t="s">
        <v>173</v>
      </c>
      <c r="B2190" t="s">
        <v>5947</v>
      </c>
      <c r="C2190">
        <v>26.125</v>
      </c>
      <c r="D2190">
        <v>5.27</v>
      </c>
      <c r="E2190" t="s">
        <v>2380</v>
      </c>
      <c r="F2190" t="s">
        <v>2381</v>
      </c>
      <c r="G2190" t="s">
        <v>2380</v>
      </c>
      <c r="H2190">
        <v>1</v>
      </c>
      <c r="I2190" t="s">
        <v>2380</v>
      </c>
      <c r="J2190" t="s">
        <v>8345</v>
      </c>
      <c r="K2190" t="s">
        <v>8350</v>
      </c>
      <c r="L2190" t="s">
        <v>10303</v>
      </c>
      <c r="M2190" s="15">
        <v>38126.25</v>
      </c>
      <c r="N2190" t="s">
        <v>16</v>
      </c>
      <c r="O2190" t="s">
        <v>12</v>
      </c>
      <c r="P2190" t="s">
        <v>13</v>
      </c>
      <c r="Q2190">
        <v>24</v>
      </c>
      <c r="U2190" s="1" t="s">
        <v>173</v>
      </c>
      <c r="V2190" t="str">
        <f t="shared" si="510"/>
        <v>Morris</v>
      </c>
      <c r="W2190">
        <f t="shared" si="511"/>
        <v>26.125</v>
      </c>
      <c r="X2190">
        <f t="shared" si="512"/>
        <v>5.27</v>
      </c>
      <c r="Y2190" t="str">
        <f t="shared" si="513"/>
        <v>No</v>
      </c>
      <c r="Z2190" t="str">
        <f t="shared" si="514"/>
        <v>Yes</v>
      </c>
      <c r="AA2190" t="str">
        <f t="shared" si="515"/>
        <v>No</v>
      </c>
      <c r="AB2190">
        <f t="shared" si="516"/>
        <v>1</v>
      </c>
      <c r="AC2190" t="str">
        <f t="shared" si="517"/>
        <v>No</v>
      </c>
      <c r="AD2190" t="str">
        <f t="shared" si="518"/>
        <v>Over weight</v>
      </c>
      <c r="AE2190" t="str">
        <f t="shared" si="519"/>
        <v>Normal</v>
      </c>
      <c r="AF2190" t="str">
        <f t="shared" si="520"/>
        <v>29-Jul-1998</v>
      </c>
      <c r="AG2190" s="18">
        <f>VLOOKUP($U2190,$A2189:$Q$2344,13,FALSE)</f>
        <v>38126.25</v>
      </c>
      <c r="AH2190" t="str">
        <f t="shared" si="521"/>
        <v>tier - 1</v>
      </c>
      <c r="AI2190" t="str">
        <f t="shared" si="522"/>
        <v>tier - 3</v>
      </c>
      <c r="AJ2190" t="str">
        <f t="shared" si="523"/>
        <v>R1013</v>
      </c>
      <c r="AK2190">
        <f t="shared" si="524"/>
        <v>24</v>
      </c>
    </row>
    <row r="2191" spans="1:37" ht="15.6" x14ac:dyDescent="0.3">
      <c r="A2191" s="1" t="s">
        <v>172</v>
      </c>
      <c r="B2191" t="s">
        <v>6581</v>
      </c>
      <c r="C2191">
        <v>25.46</v>
      </c>
      <c r="D2191">
        <v>5.18</v>
      </c>
      <c r="E2191" t="s">
        <v>2380</v>
      </c>
      <c r="F2191" t="s">
        <v>2381</v>
      </c>
      <c r="G2191" t="s">
        <v>2380</v>
      </c>
      <c r="H2191">
        <v>1</v>
      </c>
      <c r="I2191" t="s">
        <v>2380</v>
      </c>
      <c r="J2191" t="s">
        <v>8345</v>
      </c>
      <c r="K2191" t="s">
        <v>8350</v>
      </c>
      <c r="L2191" t="s">
        <v>10304</v>
      </c>
      <c r="M2191" s="15">
        <v>38189.1</v>
      </c>
      <c r="N2191" t="s">
        <v>11</v>
      </c>
      <c r="O2191" t="s">
        <v>11</v>
      </c>
      <c r="P2191" t="s">
        <v>42</v>
      </c>
      <c r="Q2191">
        <v>50</v>
      </c>
      <c r="U2191" s="1" t="s">
        <v>172</v>
      </c>
      <c r="V2191" t="str">
        <f t="shared" si="510"/>
        <v>Marek</v>
      </c>
      <c r="W2191">
        <f t="shared" si="511"/>
        <v>25.46</v>
      </c>
      <c r="X2191">
        <f t="shared" si="512"/>
        <v>5.18</v>
      </c>
      <c r="Y2191" t="str">
        <f t="shared" si="513"/>
        <v>No</v>
      </c>
      <c r="Z2191" t="str">
        <f t="shared" si="514"/>
        <v>Yes</v>
      </c>
      <c r="AA2191" t="str">
        <f t="shared" si="515"/>
        <v>No</v>
      </c>
      <c r="AB2191">
        <f t="shared" si="516"/>
        <v>1</v>
      </c>
      <c r="AC2191" t="str">
        <f t="shared" si="517"/>
        <v>No</v>
      </c>
      <c r="AD2191" t="str">
        <f t="shared" si="518"/>
        <v>Over weight</v>
      </c>
      <c r="AE2191" t="str">
        <f t="shared" si="519"/>
        <v>Normal</v>
      </c>
      <c r="AF2191" t="str">
        <f t="shared" si="520"/>
        <v>19-Nov-1972</v>
      </c>
      <c r="AG2191" s="18">
        <f>VLOOKUP($U2191,$A2190:$Q$2344,13,FALSE)</f>
        <v>38189.1</v>
      </c>
      <c r="AH2191" t="str">
        <f t="shared" si="521"/>
        <v>tier - 2</v>
      </c>
      <c r="AI2191" t="str">
        <f t="shared" si="522"/>
        <v>tier - 2</v>
      </c>
      <c r="AJ2191" t="str">
        <f t="shared" si="523"/>
        <v>R1011</v>
      </c>
      <c r="AK2191">
        <f t="shared" si="524"/>
        <v>50</v>
      </c>
    </row>
    <row r="2192" spans="1:37" ht="15.6" x14ac:dyDescent="0.3">
      <c r="A2192" s="1" t="s">
        <v>171</v>
      </c>
      <c r="B2192" t="s">
        <v>4950</v>
      </c>
      <c r="C2192">
        <v>23.75</v>
      </c>
      <c r="D2192">
        <v>5.27</v>
      </c>
      <c r="E2192" t="s">
        <v>2380</v>
      </c>
      <c r="F2192" t="s">
        <v>2381</v>
      </c>
      <c r="G2192" t="s">
        <v>2380</v>
      </c>
      <c r="H2192">
        <v>1</v>
      </c>
      <c r="I2192" t="s">
        <v>2380</v>
      </c>
      <c r="J2192" t="s">
        <v>8346</v>
      </c>
      <c r="K2192" t="s">
        <v>8350</v>
      </c>
      <c r="L2192" t="s">
        <v>10305</v>
      </c>
      <c r="M2192" s="15">
        <v>38237.339999999997</v>
      </c>
      <c r="N2192" t="s">
        <v>11</v>
      </c>
      <c r="O2192" t="s">
        <v>12</v>
      </c>
      <c r="P2192" t="s">
        <v>42</v>
      </c>
      <c r="Q2192">
        <v>33</v>
      </c>
      <c r="U2192" s="1" t="s">
        <v>171</v>
      </c>
      <c r="V2192" t="str">
        <f t="shared" si="510"/>
        <v>Armstrong</v>
      </c>
      <c r="W2192">
        <f t="shared" si="511"/>
        <v>23.75</v>
      </c>
      <c r="X2192">
        <f t="shared" si="512"/>
        <v>5.27</v>
      </c>
      <c r="Y2192" t="str">
        <f t="shared" si="513"/>
        <v>No</v>
      </c>
      <c r="Z2192" t="str">
        <f t="shared" si="514"/>
        <v>Yes</v>
      </c>
      <c r="AA2192" t="str">
        <f t="shared" si="515"/>
        <v>No</v>
      </c>
      <c r="AB2192">
        <f t="shared" si="516"/>
        <v>1</v>
      </c>
      <c r="AC2192" t="str">
        <f t="shared" si="517"/>
        <v>No</v>
      </c>
      <c r="AD2192" t="str">
        <f t="shared" si="518"/>
        <v>Normal weight</v>
      </c>
      <c r="AE2192" t="str">
        <f t="shared" si="519"/>
        <v>Normal</v>
      </c>
      <c r="AF2192" t="str">
        <f t="shared" si="520"/>
        <v>8-Sep-1989</v>
      </c>
      <c r="AG2192" s="18">
        <f>VLOOKUP($U2192,$A2191:$Q$2344,13,FALSE)</f>
        <v>38237.339999999997</v>
      </c>
      <c r="AH2192" t="str">
        <f t="shared" si="521"/>
        <v>tier - 2</v>
      </c>
      <c r="AI2192" t="str">
        <f t="shared" si="522"/>
        <v>tier - 3</v>
      </c>
      <c r="AJ2192" t="str">
        <f t="shared" si="523"/>
        <v>R1011</v>
      </c>
      <c r="AK2192">
        <f t="shared" si="524"/>
        <v>33</v>
      </c>
    </row>
    <row r="2193" spans="1:37" ht="15.6" x14ac:dyDescent="0.3">
      <c r="A2193" s="1" t="s">
        <v>169</v>
      </c>
      <c r="B2193" t="s">
        <v>6582</v>
      </c>
      <c r="C2193">
        <v>23.085000000000001</v>
      </c>
      <c r="D2193">
        <v>5.62</v>
      </c>
      <c r="E2193" t="s">
        <v>2380</v>
      </c>
      <c r="F2193" t="s">
        <v>2381</v>
      </c>
      <c r="G2193" t="s">
        <v>2380</v>
      </c>
      <c r="H2193">
        <v>1</v>
      </c>
      <c r="I2193" t="s">
        <v>2380</v>
      </c>
      <c r="J2193" t="s">
        <v>8346</v>
      </c>
      <c r="K2193" t="s">
        <v>8350</v>
      </c>
      <c r="L2193" t="s">
        <v>10306</v>
      </c>
      <c r="M2193" s="15">
        <v>38241.74</v>
      </c>
      <c r="N2193" t="s">
        <v>11</v>
      </c>
      <c r="O2193" t="s">
        <v>12</v>
      </c>
      <c r="P2193" t="s">
        <v>42</v>
      </c>
      <c r="Q2193">
        <v>58</v>
      </c>
      <c r="U2193" s="1" t="s">
        <v>169</v>
      </c>
      <c r="V2193" t="str">
        <f t="shared" si="510"/>
        <v>Werner</v>
      </c>
      <c r="W2193">
        <f t="shared" si="511"/>
        <v>23.085000000000001</v>
      </c>
      <c r="X2193">
        <f t="shared" si="512"/>
        <v>5.62</v>
      </c>
      <c r="Y2193" t="str">
        <f t="shared" si="513"/>
        <v>No</v>
      </c>
      <c r="Z2193" t="str">
        <f t="shared" si="514"/>
        <v>Yes</v>
      </c>
      <c r="AA2193" t="str">
        <f t="shared" si="515"/>
        <v>No</v>
      </c>
      <c r="AB2193">
        <f t="shared" si="516"/>
        <v>1</v>
      </c>
      <c r="AC2193" t="str">
        <f t="shared" si="517"/>
        <v>No</v>
      </c>
      <c r="AD2193" t="str">
        <f t="shared" si="518"/>
        <v>Normal weight</v>
      </c>
      <c r="AE2193" t="str">
        <f t="shared" si="519"/>
        <v>Normal</v>
      </c>
      <c r="AF2193" t="str">
        <f t="shared" si="520"/>
        <v>16-Jun-1964</v>
      </c>
      <c r="AG2193" s="18">
        <f>VLOOKUP($U2193,$A2192:$Q$2344,13,FALSE)</f>
        <v>38241.74</v>
      </c>
      <c r="AH2193" t="str">
        <f t="shared" si="521"/>
        <v>tier - 2</v>
      </c>
      <c r="AI2193" t="str">
        <f t="shared" si="522"/>
        <v>tier - 3</v>
      </c>
      <c r="AJ2193" t="str">
        <f t="shared" si="523"/>
        <v>R1011</v>
      </c>
      <c r="AK2193">
        <f t="shared" si="524"/>
        <v>58</v>
      </c>
    </row>
    <row r="2194" spans="1:37" ht="15.6" x14ac:dyDescent="0.3">
      <c r="A2194" s="1" t="s">
        <v>167</v>
      </c>
      <c r="B2194" t="s">
        <v>6253</v>
      </c>
      <c r="C2194">
        <v>22.99</v>
      </c>
      <c r="D2194">
        <v>5.0599999999999996</v>
      </c>
      <c r="E2194" t="s">
        <v>2380</v>
      </c>
      <c r="F2194" t="s">
        <v>2381</v>
      </c>
      <c r="G2194" t="s">
        <v>2380</v>
      </c>
      <c r="H2194">
        <v>1</v>
      </c>
      <c r="I2194" t="s">
        <v>2380</v>
      </c>
      <c r="J2194" t="s">
        <v>8346</v>
      </c>
      <c r="K2194" t="s">
        <v>8350</v>
      </c>
      <c r="L2194" t="s">
        <v>10307</v>
      </c>
      <c r="M2194" s="15">
        <v>38245.589999999997</v>
      </c>
      <c r="N2194" t="s">
        <v>16</v>
      </c>
      <c r="O2194" t="s">
        <v>11</v>
      </c>
      <c r="P2194" t="s">
        <v>13</v>
      </c>
      <c r="Q2194">
        <v>42</v>
      </c>
      <c r="U2194" s="1" t="s">
        <v>167</v>
      </c>
      <c r="V2194" t="str">
        <f t="shared" si="510"/>
        <v>Gries</v>
      </c>
      <c r="W2194">
        <f t="shared" si="511"/>
        <v>22.99</v>
      </c>
      <c r="X2194">
        <f t="shared" si="512"/>
        <v>5.0599999999999996</v>
      </c>
      <c r="Y2194" t="str">
        <f t="shared" si="513"/>
        <v>No</v>
      </c>
      <c r="Z2194" t="str">
        <f t="shared" si="514"/>
        <v>Yes</v>
      </c>
      <c r="AA2194" t="str">
        <f t="shared" si="515"/>
        <v>No</v>
      </c>
      <c r="AB2194">
        <f t="shared" si="516"/>
        <v>1</v>
      </c>
      <c r="AC2194" t="str">
        <f t="shared" si="517"/>
        <v>No</v>
      </c>
      <c r="AD2194" t="str">
        <f t="shared" si="518"/>
        <v>Normal weight</v>
      </c>
      <c r="AE2194" t="str">
        <f t="shared" si="519"/>
        <v>Normal</v>
      </c>
      <c r="AF2194" t="str">
        <f t="shared" si="520"/>
        <v>16-Aug-1980</v>
      </c>
      <c r="AG2194" s="18">
        <f>VLOOKUP($U2194,$A2193:$Q$2344,13,FALSE)</f>
        <v>38245.589999999997</v>
      </c>
      <c r="AH2194" t="str">
        <f t="shared" si="521"/>
        <v>tier - 1</v>
      </c>
      <c r="AI2194" t="str">
        <f t="shared" si="522"/>
        <v>tier - 2</v>
      </c>
      <c r="AJ2194" t="str">
        <f t="shared" si="523"/>
        <v>R1013</v>
      </c>
      <c r="AK2194">
        <f t="shared" si="524"/>
        <v>42</v>
      </c>
    </row>
    <row r="2195" spans="1:37" ht="15.6" x14ac:dyDescent="0.3">
      <c r="A2195" s="1" t="s">
        <v>165</v>
      </c>
      <c r="B2195" t="s">
        <v>5323</v>
      </c>
      <c r="C2195">
        <v>21.47</v>
      </c>
      <c r="D2195">
        <v>4.6900000000000004</v>
      </c>
      <c r="E2195" t="s">
        <v>2380</v>
      </c>
      <c r="F2195" t="s">
        <v>2381</v>
      </c>
      <c r="G2195" t="s">
        <v>2380</v>
      </c>
      <c r="H2195">
        <v>1</v>
      </c>
      <c r="I2195" t="s">
        <v>2380</v>
      </c>
      <c r="J2195" t="s">
        <v>8346</v>
      </c>
      <c r="K2195" t="s">
        <v>8350</v>
      </c>
      <c r="L2195" t="s">
        <v>10308</v>
      </c>
      <c r="M2195" s="15">
        <v>38282.75</v>
      </c>
      <c r="N2195" t="s">
        <v>16</v>
      </c>
      <c r="O2195" t="s">
        <v>11</v>
      </c>
      <c r="P2195" t="s">
        <v>13</v>
      </c>
      <c r="Q2195">
        <v>33</v>
      </c>
      <c r="U2195" s="1" t="s">
        <v>165</v>
      </c>
      <c r="V2195" t="str">
        <f t="shared" si="510"/>
        <v>Mills</v>
      </c>
      <c r="W2195">
        <f t="shared" si="511"/>
        <v>21.47</v>
      </c>
      <c r="X2195">
        <f t="shared" si="512"/>
        <v>4.6900000000000004</v>
      </c>
      <c r="Y2195" t="str">
        <f t="shared" si="513"/>
        <v>No</v>
      </c>
      <c r="Z2195" t="str">
        <f t="shared" si="514"/>
        <v>Yes</v>
      </c>
      <c r="AA2195" t="str">
        <f t="shared" si="515"/>
        <v>No</v>
      </c>
      <c r="AB2195">
        <f t="shared" si="516"/>
        <v>1</v>
      </c>
      <c r="AC2195" t="str">
        <f t="shared" si="517"/>
        <v>No</v>
      </c>
      <c r="AD2195" t="str">
        <f t="shared" si="518"/>
        <v>Normal weight</v>
      </c>
      <c r="AE2195" t="str">
        <f t="shared" si="519"/>
        <v>Normal</v>
      </c>
      <c r="AF2195" t="str">
        <f t="shared" si="520"/>
        <v>30-Oct-1989</v>
      </c>
      <c r="AG2195" s="18">
        <f>VLOOKUP($U2195,$A2194:$Q$2344,13,FALSE)</f>
        <v>38282.75</v>
      </c>
      <c r="AH2195" t="str">
        <f t="shared" si="521"/>
        <v>tier - 1</v>
      </c>
      <c r="AI2195" t="str">
        <f t="shared" si="522"/>
        <v>tier - 2</v>
      </c>
      <c r="AJ2195" t="str">
        <f t="shared" si="523"/>
        <v>R1013</v>
      </c>
      <c r="AK2195">
        <f t="shared" si="524"/>
        <v>33</v>
      </c>
    </row>
    <row r="2196" spans="1:37" ht="15.6" x14ac:dyDescent="0.3">
      <c r="A2196" s="1" t="s">
        <v>163</v>
      </c>
      <c r="B2196" t="s">
        <v>6583</v>
      </c>
      <c r="C2196">
        <v>15.96</v>
      </c>
      <c r="D2196">
        <v>5.44</v>
      </c>
      <c r="E2196" t="s">
        <v>2380</v>
      </c>
      <c r="F2196" t="s">
        <v>2381</v>
      </c>
      <c r="G2196" t="s">
        <v>2380</v>
      </c>
      <c r="H2196">
        <v>1</v>
      </c>
      <c r="I2196" t="s">
        <v>2380</v>
      </c>
      <c r="J2196" t="s">
        <v>8347</v>
      </c>
      <c r="K2196" t="s">
        <v>8350</v>
      </c>
      <c r="L2196" t="s">
        <v>10309</v>
      </c>
      <c r="M2196" s="15">
        <v>38313.129999999997</v>
      </c>
      <c r="N2196" t="s">
        <v>16</v>
      </c>
      <c r="O2196" t="s">
        <v>12</v>
      </c>
      <c r="P2196" t="s">
        <v>42</v>
      </c>
      <c r="Q2196">
        <v>42</v>
      </c>
      <c r="U2196" s="1" t="s">
        <v>163</v>
      </c>
      <c r="V2196" t="str">
        <f t="shared" si="510"/>
        <v>Penny</v>
      </c>
      <c r="W2196">
        <f t="shared" si="511"/>
        <v>15.96</v>
      </c>
      <c r="X2196">
        <f t="shared" si="512"/>
        <v>5.44</v>
      </c>
      <c r="Y2196" t="str">
        <f t="shared" si="513"/>
        <v>No</v>
      </c>
      <c r="Z2196" t="str">
        <f t="shared" si="514"/>
        <v>Yes</v>
      </c>
      <c r="AA2196" t="str">
        <f t="shared" si="515"/>
        <v>No</v>
      </c>
      <c r="AB2196">
        <f t="shared" si="516"/>
        <v>1</v>
      </c>
      <c r="AC2196" t="str">
        <f t="shared" si="517"/>
        <v>No</v>
      </c>
      <c r="AD2196" t="str">
        <f t="shared" si="518"/>
        <v>Underweight</v>
      </c>
      <c r="AE2196" t="str">
        <f t="shared" si="519"/>
        <v>Normal</v>
      </c>
      <c r="AF2196" t="str">
        <f t="shared" si="520"/>
        <v>12-Jun-1980</v>
      </c>
      <c r="AG2196" s="18">
        <f>VLOOKUP($U2196,$A2195:$Q$2344,13,FALSE)</f>
        <v>38313.129999999997</v>
      </c>
      <c r="AH2196" t="str">
        <f t="shared" si="521"/>
        <v>tier - 1</v>
      </c>
      <c r="AI2196" t="str">
        <f t="shared" si="522"/>
        <v>tier - 3</v>
      </c>
      <c r="AJ2196" t="str">
        <f t="shared" si="523"/>
        <v>R1011</v>
      </c>
      <c r="AK2196">
        <f t="shared" si="524"/>
        <v>42</v>
      </c>
    </row>
    <row r="2197" spans="1:37" ht="15.6" x14ac:dyDescent="0.3">
      <c r="A2197" s="1" t="s">
        <v>162</v>
      </c>
      <c r="B2197" t="s">
        <v>5228</v>
      </c>
      <c r="C2197">
        <v>39.5</v>
      </c>
      <c r="D2197">
        <v>5.05</v>
      </c>
      <c r="E2197" t="s">
        <v>2380</v>
      </c>
      <c r="F2197" t="s">
        <v>2381</v>
      </c>
      <c r="G2197" t="s">
        <v>2380</v>
      </c>
      <c r="H2197">
        <v>1</v>
      </c>
      <c r="I2197" t="s">
        <v>2380</v>
      </c>
      <c r="J2197" t="s">
        <v>8344</v>
      </c>
      <c r="K2197" t="s">
        <v>8350</v>
      </c>
      <c r="L2197" t="s">
        <v>10310</v>
      </c>
      <c r="M2197" s="15">
        <v>38344.57</v>
      </c>
      <c r="N2197" t="s">
        <v>16</v>
      </c>
      <c r="O2197" t="s">
        <v>12</v>
      </c>
      <c r="P2197" t="s">
        <v>42</v>
      </c>
      <c r="Q2197">
        <v>20</v>
      </c>
      <c r="U2197" s="1" t="s">
        <v>162</v>
      </c>
      <c r="V2197" t="str">
        <f t="shared" si="510"/>
        <v>Hicks</v>
      </c>
      <c r="W2197">
        <f t="shared" si="511"/>
        <v>39.5</v>
      </c>
      <c r="X2197">
        <f t="shared" si="512"/>
        <v>5.05</v>
      </c>
      <c r="Y2197" t="str">
        <f t="shared" si="513"/>
        <v>No</v>
      </c>
      <c r="Z2197" t="str">
        <f t="shared" si="514"/>
        <v>Yes</v>
      </c>
      <c r="AA2197" t="str">
        <f t="shared" si="515"/>
        <v>No</v>
      </c>
      <c r="AB2197">
        <f t="shared" si="516"/>
        <v>1</v>
      </c>
      <c r="AC2197" t="str">
        <f t="shared" si="517"/>
        <v>No</v>
      </c>
      <c r="AD2197" t="str">
        <f t="shared" si="518"/>
        <v>Obesity</v>
      </c>
      <c r="AE2197" t="str">
        <f t="shared" si="519"/>
        <v>Normal</v>
      </c>
      <c r="AF2197" t="str">
        <f t="shared" si="520"/>
        <v>17-Sep-2002</v>
      </c>
      <c r="AG2197" s="18">
        <f>VLOOKUP($U2197,$A2196:$Q$2344,13,FALSE)</f>
        <v>38344.57</v>
      </c>
      <c r="AH2197" t="str">
        <f t="shared" si="521"/>
        <v>tier - 1</v>
      </c>
      <c r="AI2197" t="str">
        <f t="shared" si="522"/>
        <v>tier - 3</v>
      </c>
      <c r="AJ2197" t="str">
        <f t="shared" si="523"/>
        <v>R1011</v>
      </c>
      <c r="AK2197">
        <f t="shared" si="524"/>
        <v>20</v>
      </c>
    </row>
    <row r="2198" spans="1:37" ht="15.6" x14ac:dyDescent="0.3">
      <c r="A2198" s="1" t="s">
        <v>161</v>
      </c>
      <c r="B2198" t="s">
        <v>6584</v>
      </c>
      <c r="C2198">
        <v>33.770000000000003</v>
      </c>
      <c r="D2198">
        <v>6</v>
      </c>
      <c r="E2198" t="s">
        <v>2380</v>
      </c>
      <c r="F2198" t="s">
        <v>2381</v>
      </c>
      <c r="G2198" t="s">
        <v>2380</v>
      </c>
      <c r="H2198">
        <v>1</v>
      </c>
      <c r="I2198" t="s">
        <v>2380</v>
      </c>
      <c r="J2198" t="s">
        <v>8344</v>
      </c>
      <c r="K2198" t="s">
        <v>8349</v>
      </c>
      <c r="L2198" t="s">
        <v>10311</v>
      </c>
      <c r="M2198" s="15">
        <v>38389.79</v>
      </c>
      <c r="N2198" t="s">
        <v>11</v>
      </c>
      <c r="O2198" t="s">
        <v>12</v>
      </c>
      <c r="P2198" t="s">
        <v>42</v>
      </c>
      <c r="Q2198">
        <v>52</v>
      </c>
      <c r="U2198" s="1" t="s">
        <v>161</v>
      </c>
      <c r="V2198" t="str">
        <f t="shared" si="510"/>
        <v>Masayesva</v>
      </c>
      <c r="W2198">
        <f t="shared" si="511"/>
        <v>33.770000000000003</v>
      </c>
      <c r="X2198">
        <f t="shared" si="512"/>
        <v>6</v>
      </c>
      <c r="Y2198" t="str">
        <f t="shared" si="513"/>
        <v>No</v>
      </c>
      <c r="Z2198" t="str">
        <f t="shared" si="514"/>
        <v>Yes</v>
      </c>
      <c r="AA2198" t="str">
        <f t="shared" si="515"/>
        <v>No</v>
      </c>
      <c r="AB2198">
        <f t="shared" si="516"/>
        <v>1</v>
      </c>
      <c r="AC2198" t="str">
        <f t="shared" si="517"/>
        <v>No</v>
      </c>
      <c r="AD2198" t="str">
        <f t="shared" si="518"/>
        <v>Obesity</v>
      </c>
      <c r="AE2198" t="str">
        <f t="shared" si="519"/>
        <v>Prediabetes</v>
      </c>
      <c r="AF2198" t="str">
        <f t="shared" si="520"/>
        <v>22-Aug-1970</v>
      </c>
      <c r="AG2198" s="18">
        <f>VLOOKUP($U2198,$A2197:$Q$2344,13,FALSE)</f>
        <v>38389.79</v>
      </c>
      <c r="AH2198" t="str">
        <f t="shared" si="521"/>
        <v>tier - 2</v>
      </c>
      <c r="AI2198" t="str">
        <f t="shared" si="522"/>
        <v>tier - 3</v>
      </c>
      <c r="AJ2198" t="str">
        <f t="shared" si="523"/>
        <v>R1011</v>
      </c>
      <c r="AK2198">
        <f t="shared" si="524"/>
        <v>52</v>
      </c>
    </row>
    <row r="2199" spans="1:37" ht="15.6" x14ac:dyDescent="0.3">
      <c r="A2199" s="1" t="s">
        <v>160</v>
      </c>
      <c r="B2199" t="s">
        <v>6585</v>
      </c>
      <c r="C2199">
        <v>26.84</v>
      </c>
      <c r="D2199">
        <v>5.99</v>
      </c>
      <c r="E2199" t="s">
        <v>2381</v>
      </c>
      <c r="F2199" t="s">
        <v>2381</v>
      </c>
      <c r="G2199" t="s">
        <v>2380</v>
      </c>
      <c r="H2199">
        <v>1</v>
      </c>
      <c r="I2199" t="s">
        <v>2380</v>
      </c>
      <c r="J2199" t="s">
        <v>8345</v>
      </c>
      <c r="K2199" t="s">
        <v>8349</v>
      </c>
      <c r="L2199" t="s">
        <v>10312</v>
      </c>
      <c r="M2199" s="15">
        <v>38405.26</v>
      </c>
      <c r="N2199" t="s">
        <v>11</v>
      </c>
      <c r="O2199" t="s">
        <v>16</v>
      </c>
      <c r="P2199" t="s">
        <v>42</v>
      </c>
      <c r="Q2199">
        <v>51</v>
      </c>
      <c r="U2199" s="1" t="s">
        <v>160</v>
      </c>
      <c r="V2199" t="str">
        <f t="shared" si="510"/>
        <v>Paavola</v>
      </c>
      <c r="W2199">
        <f t="shared" si="511"/>
        <v>26.84</v>
      </c>
      <c r="X2199">
        <f t="shared" si="512"/>
        <v>5.99</v>
      </c>
      <c r="Y2199" t="str">
        <f t="shared" si="513"/>
        <v>Yes</v>
      </c>
      <c r="Z2199" t="str">
        <f t="shared" si="514"/>
        <v>Yes</v>
      </c>
      <c r="AA2199" t="str">
        <f t="shared" si="515"/>
        <v>No</v>
      </c>
      <c r="AB2199">
        <f t="shared" si="516"/>
        <v>1</v>
      </c>
      <c r="AC2199" t="str">
        <f t="shared" si="517"/>
        <v>No</v>
      </c>
      <c r="AD2199" t="str">
        <f t="shared" si="518"/>
        <v>Over weight</v>
      </c>
      <c r="AE2199" t="str">
        <f t="shared" si="519"/>
        <v>Prediabetes</v>
      </c>
      <c r="AF2199" t="str">
        <f t="shared" si="520"/>
        <v>23-Dec-1971</v>
      </c>
      <c r="AG2199" s="18">
        <f>VLOOKUP($U2199,$A2198:$Q$2344,13,FALSE)</f>
        <v>38405.26</v>
      </c>
      <c r="AH2199" t="str">
        <f t="shared" si="521"/>
        <v>tier - 2</v>
      </c>
      <c r="AI2199" t="str">
        <f t="shared" si="522"/>
        <v>tier - 1</v>
      </c>
      <c r="AJ2199" t="str">
        <f t="shared" si="523"/>
        <v>R1011</v>
      </c>
      <c r="AK2199">
        <f t="shared" si="524"/>
        <v>51</v>
      </c>
    </row>
    <row r="2200" spans="1:37" ht="15.6" x14ac:dyDescent="0.3">
      <c r="A2200" s="1" t="s">
        <v>159</v>
      </c>
      <c r="B2200" t="s">
        <v>6586</v>
      </c>
      <c r="C2200">
        <v>35.53</v>
      </c>
      <c r="D2200">
        <v>4.3600000000000003</v>
      </c>
      <c r="E2200" t="s">
        <v>2380</v>
      </c>
      <c r="F2200" t="s">
        <v>2380</v>
      </c>
      <c r="G2200" t="s">
        <v>2381</v>
      </c>
      <c r="H2200">
        <v>1</v>
      </c>
      <c r="I2200" t="s">
        <v>2380</v>
      </c>
      <c r="J2200" t="s">
        <v>8344</v>
      </c>
      <c r="K2200" t="s">
        <v>8350</v>
      </c>
      <c r="L2200" t="s">
        <v>10313</v>
      </c>
      <c r="M2200" s="15">
        <v>38415.47</v>
      </c>
      <c r="N2200" t="s">
        <v>16</v>
      </c>
      <c r="O2200" t="s">
        <v>11</v>
      </c>
      <c r="P2200" t="s">
        <v>42</v>
      </c>
      <c r="Q2200">
        <v>36</v>
      </c>
      <c r="U2200" s="1" t="s">
        <v>159</v>
      </c>
      <c r="V2200" t="str">
        <f t="shared" si="510"/>
        <v>Gehlsen</v>
      </c>
      <c r="W2200">
        <f t="shared" si="511"/>
        <v>35.53</v>
      </c>
      <c r="X2200">
        <f t="shared" si="512"/>
        <v>4.3600000000000003</v>
      </c>
      <c r="Y2200" t="str">
        <f t="shared" si="513"/>
        <v>No</v>
      </c>
      <c r="Z2200" t="str">
        <f t="shared" si="514"/>
        <v>No</v>
      </c>
      <c r="AA2200" t="str">
        <f t="shared" si="515"/>
        <v>Yes</v>
      </c>
      <c r="AB2200">
        <f t="shared" si="516"/>
        <v>1</v>
      </c>
      <c r="AC2200" t="str">
        <f t="shared" si="517"/>
        <v>No</v>
      </c>
      <c r="AD2200" t="str">
        <f t="shared" si="518"/>
        <v>Obesity</v>
      </c>
      <c r="AE2200" t="str">
        <f t="shared" si="519"/>
        <v>Normal</v>
      </c>
      <c r="AF2200" t="str">
        <f t="shared" si="520"/>
        <v>21-Jun-1986</v>
      </c>
      <c r="AG2200" s="18">
        <f>VLOOKUP($U2200,$A2199:$Q$2344,13,FALSE)</f>
        <v>38415.47</v>
      </c>
      <c r="AH2200" t="str">
        <f t="shared" si="521"/>
        <v>tier - 1</v>
      </c>
      <c r="AI2200" t="str">
        <f t="shared" si="522"/>
        <v>tier - 2</v>
      </c>
      <c r="AJ2200" t="str">
        <f t="shared" si="523"/>
        <v>R1011</v>
      </c>
      <c r="AK2200">
        <f t="shared" si="524"/>
        <v>36</v>
      </c>
    </row>
    <row r="2201" spans="1:37" ht="15.6" x14ac:dyDescent="0.3">
      <c r="A2201" s="1" t="s">
        <v>158</v>
      </c>
      <c r="B2201" t="s">
        <v>6587</v>
      </c>
      <c r="C2201">
        <v>30.59</v>
      </c>
      <c r="D2201">
        <v>4.41</v>
      </c>
      <c r="E2201" t="s">
        <v>2380</v>
      </c>
      <c r="F2201" t="s">
        <v>2380</v>
      </c>
      <c r="G2201" t="s">
        <v>2381</v>
      </c>
      <c r="H2201">
        <v>1</v>
      </c>
      <c r="I2201" t="s">
        <v>2380</v>
      </c>
      <c r="J2201" t="s">
        <v>8344</v>
      </c>
      <c r="K2201" t="s">
        <v>8350</v>
      </c>
      <c r="L2201" t="s">
        <v>8582</v>
      </c>
      <c r="M2201" s="15">
        <v>38511.629999999997</v>
      </c>
      <c r="N2201" t="s">
        <v>11</v>
      </c>
      <c r="O2201" t="s">
        <v>11</v>
      </c>
      <c r="P2201" t="s">
        <v>247</v>
      </c>
      <c r="Q2201">
        <v>23</v>
      </c>
      <c r="U2201" s="1" t="s">
        <v>158</v>
      </c>
      <c r="V2201" t="str">
        <f t="shared" si="510"/>
        <v>Roche</v>
      </c>
      <c r="W2201">
        <f t="shared" si="511"/>
        <v>30.59</v>
      </c>
      <c r="X2201">
        <f t="shared" si="512"/>
        <v>4.41</v>
      </c>
      <c r="Y2201" t="str">
        <f t="shared" si="513"/>
        <v>No</v>
      </c>
      <c r="Z2201" t="str">
        <f t="shared" si="514"/>
        <v>No</v>
      </c>
      <c r="AA2201" t="str">
        <f t="shared" si="515"/>
        <v>Yes</v>
      </c>
      <c r="AB2201">
        <f t="shared" si="516"/>
        <v>1</v>
      </c>
      <c r="AC2201" t="str">
        <f t="shared" si="517"/>
        <v>No</v>
      </c>
      <c r="AD2201" t="str">
        <f t="shared" si="518"/>
        <v>Obesity</v>
      </c>
      <c r="AE2201" t="str">
        <f t="shared" si="519"/>
        <v>Normal</v>
      </c>
      <c r="AF2201" t="str">
        <f t="shared" si="520"/>
        <v>12-Nov-1999</v>
      </c>
      <c r="AG2201" s="18">
        <f>VLOOKUP($U2201,$A2200:$Q$2344,13,FALSE)</f>
        <v>38511.629999999997</v>
      </c>
      <c r="AH2201" t="str">
        <f t="shared" si="521"/>
        <v>tier - 2</v>
      </c>
      <c r="AI2201" t="str">
        <f t="shared" si="522"/>
        <v>tier - 2</v>
      </c>
      <c r="AJ2201" t="str">
        <f t="shared" si="523"/>
        <v>R1024</v>
      </c>
      <c r="AK2201">
        <f t="shared" si="524"/>
        <v>23</v>
      </c>
    </row>
    <row r="2202" spans="1:37" ht="15.6" x14ac:dyDescent="0.3">
      <c r="A2202" s="1" t="s">
        <v>157</v>
      </c>
      <c r="B2202" t="s">
        <v>6588</v>
      </c>
      <c r="C2202">
        <v>30.59</v>
      </c>
      <c r="D2202">
        <v>4.17</v>
      </c>
      <c r="E2202" t="s">
        <v>2380</v>
      </c>
      <c r="F2202" t="s">
        <v>2380</v>
      </c>
      <c r="G2202" t="s">
        <v>2381</v>
      </c>
      <c r="H2202">
        <v>1</v>
      </c>
      <c r="I2202" t="s">
        <v>2380</v>
      </c>
      <c r="J2202" t="s">
        <v>8344</v>
      </c>
      <c r="K2202" t="s">
        <v>8350</v>
      </c>
      <c r="L2202" t="s">
        <v>8838</v>
      </c>
      <c r="M2202" s="15">
        <v>38652.089999999997</v>
      </c>
      <c r="N2202" t="s">
        <v>11</v>
      </c>
      <c r="O2202" t="s">
        <v>11</v>
      </c>
      <c r="P2202" t="s">
        <v>42</v>
      </c>
      <c r="Q2202">
        <v>32</v>
      </c>
      <c r="U2202" s="1" t="s">
        <v>157</v>
      </c>
      <c r="V2202" t="str">
        <f t="shared" si="510"/>
        <v>Hearn</v>
      </c>
      <c r="W2202">
        <f t="shared" si="511"/>
        <v>30.59</v>
      </c>
      <c r="X2202">
        <f t="shared" si="512"/>
        <v>4.17</v>
      </c>
      <c r="Y2202" t="str">
        <f t="shared" si="513"/>
        <v>No</v>
      </c>
      <c r="Z2202" t="str">
        <f t="shared" si="514"/>
        <v>No</v>
      </c>
      <c r="AA2202" t="str">
        <f t="shared" si="515"/>
        <v>Yes</v>
      </c>
      <c r="AB2202">
        <f t="shared" si="516"/>
        <v>1</v>
      </c>
      <c r="AC2202" t="str">
        <f t="shared" si="517"/>
        <v>No</v>
      </c>
      <c r="AD2202" t="str">
        <f t="shared" si="518"/>
        <v>Obesity</v>
      </c>
      <c r="AE2202" t="str">
        <f t="shared" si="519"/>
        <v>Normal</v>
      </c>
      <c r="AF2202" t="str">
        <f t="shared" si="520"/>
        <v>13-Jul-1990</v>
      </c>
      <c r="AG2202" s="18">
        <f>VLOOKUP($U2202,$A2201:$Q$2344,13,FALSE)</f>
        <v>38652.089999999997</v>
      </c>
      <c r="AH2202" t="str">
        <f t="shared" si="521"/>
        <v>tier - 2</v>
      </c>
      <c r="AI2202" t="str">
        <f t="shared" si="522"/>
        <v>tier - 2</v>
      </c>
      <c r="AJ2202" t="str">
        <f t="shared" si="523"/>
        <v>R1011</v>
      </c>
      <c r="AK2202">
        <f t="shared" si="524"/>
        <v>32</v>
      </c>
    </row>
    <row r="2203" spans="1:37" ht="15.6" x14ac:dyDescent="0.3">
      <c r="A2203" s="1" t="s">
        <v>156</v>
      </c>
      <c r="B2203" t="s">
        <v>6589</v>
      </c>
      <c r="C2203">
        <v>27.835000000000001</v>
      </c>
      <c r="D2203">
        <v>4.4400000000000004</v>
      </c>
      <c r="E2203" t="s">
        <v>2380</v>
      </c>
      <c r="F2203" t="s">
        <v>2380</v>
      </c>
      <c r="G2203" t="s">
        <v>2381</v>
      </c>
      <c r="H2203">
        <v>1</v>
      </c>
      <c r="I2203" t="s">
        <v>2380</v>
      </c>
      <c r="J2203" t="s">
        <v>8345</v>
      </c>
      <c r="K2203" t="s">
        <v>8350</v>
      </c>
      <c r="L2203" t="s">
        <v>10314</v>
      </c>
      <c r="M2203" s="15">
        <v>38709.18</v>
      </c>
      <c r="N2203" t="s">
        <v>16</v>
      </c>
      <c r="O2203" t="s">
        <v>12</v>
      </c>
      <c r="P2203" t="s">
        <v>13</v>
      </c>
      <c r="Q2203">
        <v>36</v>
      </c>
      <c r="U2203" s="1" t="s">
        <v>156</v>
      </c>
      <c r="V2203" t="str">
        <f t="shared" si="510"/>
        <v>Dimson</v>
      </c>
      <c r="W2203">
        <f t="shared" si="511"/>
        <v>27.835000000000001</v>
      </c>
      <c r="X2203">
        <f t="shared" si="512"/>
        <v>4.4400000000000004</v>
      </c>
      <c r="Y2203" t="str">
        <f t="shared" si="513"/>
        <v>No</v>
      </c>
      <c r="Z2203" t="str">
        <f t="shared" si="514"/>
        <v>No</v>
      </c>
      <c r="AA2203" t="str">
        <f t="shared" si="515"/>
        <v>Yes</v>
      </c>
      <c r="AB2203">
        <f t="shared" si="516"/>
        <v>1</v>
      </c>
      <c r="AC2203" t="str">
        <f t="shared" si="517"/>
        <v>No</v>
      </c>
      <c r="AD2203" t="str">
        <f t="shared" si="518"/>
        <v>Over weight</v>
      </c>
      <c r="AE2203" t="str">
        <f t="shared" si="519"/>
        <v>Normal</v>
      </c>
      <c r="AF2203" t="str">
        <f t="shared" si="520"/>
        <v>20-Jul-1986</v>
      </c>
      <c r="AG2203" s="18">
        <f>VLOOKUP($U2203,$A2202:$Q$2344,13,FALSE)</f>
        <v>38709.18</v>
      </c>
      <c r="AH2203" t="str">
        <f t="shared" si="521"/>
        <v>tier - 1</v>
      </c>
      <c r="AI2203" t="str">
        <f t="shared" si="522"/>
        <v>tier - 3</v>
      </c>
      <c r="AJ2203" t="str">
        <f t="shared" si="523"/>
        <v>R1013</v>
      </c>
      <c r="AK2203">
        <f t="shared" si="524"/>
        <v>36</v>
      </c>
    </row>
    <row r="2204" spans="1:37" ht="15.6" x14ac:dyDescent="0.3">
      <c r="A2204" s="1" t="s">
        <v>155</v>
      </c>
      <c r="B2204" t="s">
        <v>6590</v>
      </c>
      <c r="C2204">
        <v>40.26</v>
      </c>
      <c r="D2204">
        <v>5.52</v>
      </c>
      <c r="E2204" t="s">
        <v>2380</v>
      </c>
      <c r="F2204" t="s">
        <v>2381</v>
      </c>
      <c r="G2204" t="s">
        <v>2380</v>
      </c>
      <c r="H2204">
        <v>1</v>
      </c>
      <c r="I2204" t="s">
        <v>2380</v>
      </c>
      <c r="J2204" t="s">
        <v>8344</v>
      </c>
      <c r="K2204" t="s">
        <v>8350</v>
      </c>
      <c r="L2204" t="s">
        <v>10315</v>
      </c>
      <c r="M2204" s="15">
        <v>38711</v>
      </c>
      <c r="N2204" t="s">
        <v>16</v>
      </c>
      <c r="O2204" t="s">
        <v>12</v>
      </c>
      <c r="P2204" t="s">
        <v>42</v>
      </c>
      <c r="Q2204">
        <v>31</v>
      </c>
      <c r="U2204" s="1" t="s">
        <v>155</v>
      </c>
      <c r="V2204" t="str">
        <f t="shared" si="510"/>
        <v>Slason</v>
      </c>
      <c r="W2204">
        <f t="shared" si="511"/>
        <v>40.26</v>
      </c>
      <c r="X2204">
        <f t="shared" si="512"/>
        <v>5.52</v>
      </c>
      <c r="Y2204" t="str">
        <f t="shared" si="513"/>
        <v>No</v>
      </c>
      <c r="Z2204" t="str">
        <f t="shared" si="514"/>
        <v>Yes</v>
      </c>
      <c r="AA2204" t="str">
        <f t="shared" si="515"/>
        <v>No</v>
      </c>
      <c r="AB2204">
        <f t="shared" si="516"/>
        <v>1</v>
      </c>
      <c r="AC2204" t="str">
        <f t="shared" si="517"/>
        <v>No</v>
      </c>
      <c r="AD2204" t="str">
        <f t="shared" si="518"/>
        <v>Obesity</v>
      </c>
      <c r="AE2204" t="str">
        <f t="shared" si="519"/>
        <v>Normal</v>
      </c>
      <c r="AF2204" t="str">
        <f t="shared" si="520"/>
        <v>22-Nov-1991</v>
      </c>
      <c r="AG2204" s="18">
        <f>VLOOKUP($U2204,$A2203:$Q$2344,13,FALSE)</f>
        <v>38711</v>
      </c>
      <c r="AH2204" t="str">
        <f t="shared" si="521"/>
        <v>tier - 1</v>
      </c>
      <c r="AI2204" t="str">
        <f t="shared" si="522"/>
        <v>tier - 3</v>
      </c>
      <c r="AJ2204" t="str">
        <f t="shared" si="523"/>
        <v>R1011</v>
      </c>
      <c r="AK2204">
        <f t="shared" si="524"/>
        <v>31</v>
      </c>
    </row>
    <row r="2205" spans="1:37" ht="15.6" x14ac:dyDescent="0.3">
      <c r="A2205" s="1" t="s">
        <v>154</v>
      </c>
      <c r="B2205" t="s">
        <v>6591</v>
      </c>
      <c r="C2205">
        <v>39.82</v>
      </c>
      <c r="D2205">
        <v>6.01</v>
      </c>
      <c r="E2205" t="s">
        <v>2380</v>
      </c>
      <c r="F2205" t="s">
        <v>2381</v>
      </c>
      <c r="G2205" t="s">
        <v>2380</v>
      </c>
      <c r="H2205">
        <v>1</v>
      </c>
      <c r="I2205" t="s">
        <v>2380</v>
      </c>
      <c r="J2205" t="s">
        <v>8344</v>
      </c>
      <c r="K2205" t="s">
        <v>8349</v>
      </c>
      <c r="L2205" t="s">
        <v>10316</v>
      </c>
      <c r="M2205" s="15">
        <v>38711</v>
      </c>
      <c r="N2205" t="s">
        <v>11</v>
      </c>
      <c r="O2205" t="s">
        <v>11</v>
      </c>
      <c r="P2205" t="s">
        <v>42</v>
      </c>
      <c r="Q2205">
        <v>31</v>
      </c>
      <c r="U2205" s="1" t="s">
        <v>154</v>
      </c>
      <c r="V2205" t="str">
        <f t="shared" si="510"/>
        <v>Gibson</v>
      </c>
      <c r="W2205">
        <f t="shared" si="511"/>
        <v>39.82</v>
      </c>
      <c r="X2205">
        <f t="shared" si="512"/>
        <v>6.01</v>
      </c>
      <c r="Y2205" t="str">
        <f t="shared" si="513"/>
        <v>No</v>
      </c>
      <c r="Z2205" t="str">
        <f t="shared" si="514"/>
        <v>Yes</v>
      </c>
      <c r="AA2205" t="str">
        <f t="shared" si="515"/>
        <v>No</v>
      </c>
      <c r="AB2205">
        <f t="shared" si="516"/>
        <v>1</v>
      </c>
      <c r="AC2205" t="str">
        <f t="shared" si="517"/>
        <v>No</v>
      </c>
      <c r="AD2205" t="str">
        <f t="shared" si="518"/>
        <v>Obesity</v>
      </c>
      <c r="AE2205" t="str">
        <f t="shared" si="519"/>
        <v>Prediabetes</v>
      </c>
      <c r="AF2205" t="str">
        <f t="shared" si="520"/>
        <v>2-Nov-1991</v>
      </c>
      <c r="AG2205" s="18">
        <f>VLOOKUP($U2205,$A2204:$Q$2344,13,FALSE)</f>
        <v>38711</v>
      </c>
      <c r="AH2205" t="str">
        <f t="shared" si="521"/>
        <v>tier - 2</v>
      </c>
      <c r="AI2205" t="str">
        <f t="shared" si="522"/>
        <v>tier - 2</v>
      </c>
      <c r="AJ2205" t="str">
        <f t="shared" si="523"/>
        <v>R1011</v>
      </c>
      <c r="AK2205">
        <f t="shared" si="524"/>
        <v>31</v>
      </c>
    </row>
    <row r="2206" spans="1:37" ht="15.6" x14ac:dyDescent="0.3">
      <c r="A2206" s="1" t="s">
        <v>153</v>
      </c>
      <c r="B2206" t="s">
        <v>6592</v>
      </c>
      <c r="C2206">
        <v>39.159999999999997</v>
      </c>
      <c r="D2206">
        <v>5.81</v>
      </c>
      <c r="E2206" t="s">
        <v>2380</v>
      </c>
      <c r="F2206" t="s">
        <v>2381</v>
      </c>
      <c r="G2206" t="s">
        <v>2380</v>
      </c>
      <c r="H2206">
        <v>1</v>
      </c>
      <c r="I2206" t="s">
        <v>2380</v>
      </c>
      <c r="J2206" t="s">
        <v>8344</v>
      </c>
      <c r="K2206" t="s">
        <v>8349</v>
      </c>
      <c r="L2206" t="s">
        <v>10317</v>
      </c>
      <c r="M2206" s="15">
        <v>38740.120000000003</v>
      </c>
      <c r="N2206" t="s">
        <v>11</v>
      </c>
      <c r="O2206" t="s">
        <v>11</v>
      </c>
      <c r="P2206" t="s">
        <v>23</v>
      </c>
      <c r="Q2206">
        <v>46</v>
      </c>
      <c r="U2206" s="1" t="s">
        <v>153</v>
      </c>
      <c r="V2206" t="str">
        <f t="shared" si="510"/>
        <v>Erdos</v>
      </c>
      <c r="W2206">
        <f t="shared" si="511"/>
        <v>39.159999999999997</v>
      </c>
      <c r="X2206">
        <f t="shared" si="512"/>
        <v>5.81</v>
      </c>
      <c r="Y2206" t="str">
        <f t="shared" si="513"/>
        <v>No</v>
      </c>
      <c r="Z2206" t="str">
        <f t="shared" si="514"/>
        <v>Yes</v>
      </c>
      <c r="AA2206" t="str">
        <f t="shared" si="515"/>
        <v>No</v>
      </c>
      <c r="AB2206">
        <f t="shared" si="516"/>
        <v>1</v>
      </c>
      <c r="AC2206" t="str">
        <f t="shared" si="517"/>
        <v>No</v>
      </c>
      <c r="AD2206" t="str">
        <f t="shared" si="518"/>
        <v>Obesity</v>
      </c>
      <c r="AE2206" t="str">
        <f t="shared" si="519"/>
        <v>Prediabetes</v>
      </c>
      <c r="AF2206" t="str">
        <f t="shared" si="520"/>
        <v>15-Jun-1976</v>
      </c>
      <c r="AG2206" s="18">
        <f>VLOOKUP($U2206,$A2205:$Q$2344,13,FALSE)</f>
        <v>38740.120000000003</v>
      </c>
      <c r="AH2206" t="str">
        <f t="shared" si="521"/>
        <v>tier - 2</v>
      </c>
      <c r="AI2206" t="str">
        <f t="shared" si="522"/>
        <v>tier - 2</v>
      </c>
      <c r="AJ2206" t="str">
        <f t="shared" si="523"/>
        <v>R1012</v>
      </c>
      <c r="AK2206">
        <f t="shared" si="524"/>
        <v>46</v>
      </c>
    </row>
    <row r="2207" spans="1:37" ht="15.6" x14ac:dyDescent="0.3">
      <c r="A2207" s="1" t="s">
        <v>152</v>
      </c>
      <c r="B2207" t="s">
        <v>6593</v>
      </c>
      <c r="C2207">
        <v>25.555</v>
      </c>
      <c r="D2207">
        <v>4.37</v>
      </c>
      <c r="E2207" t="s">
        <v>2380</v>
      </c>
      <c r="F2207" t="s">
        <v>2380</v>
      </c>
      <c r="G2207" t="s">
        <v>2381</v>
      </c>
      <c r="H2207">
        <v>1</v>
      </c>
      <c r="I2207" t="s">
        <v>2380</v>
      </c>
      <c r="J2207" t="s">
        <v>8345</v>
      </c>
      <c r="K2207" t="s">
        <v>8350</v>
      </c>
      <c r="L2207" t="s">
        <v>10318</v>
      </c>
      <c r="M2207" s="15">
        <v>38746.36</v>
      </c>
      <c r="N2207" t="s">
        <v>16</v>
      </c>
      <c r="O2207" t="s">
        <v>11</v>
      </c>
      <c r="P2207" t="s">
        <v>23</v>
      </c>
      <c r="Q2207">
        <v>31</v>
      </c>
      <c r="U2207" s="1" t="s">
        <v>152</v>
      </c>
      <c r="V2207" t="str">
        <f t="shared" si="510"/>
        <v>Cushman</v>
      </c>
      <c r="W2207">
        <f t="shared" si="511"/>
        <v>25.555</v>
      </c>
      <c r="X2207">
        <f t="shared" si="512"/>
        <v>4.37</v>
      </c>
      <c r="Y2207" t="str">
        <f t="shared" si="513"/>
        <v>No</v>
      </c>
      <c r="Z2207" t="str">
        <f t="shared" si="514"/>
        <v>No</v>
      </c>
      <c r="AA2207" t="str">
        <f t="shared" si="515"/>
        <v>Yes</v>
      </c>
      <c r="AB2207">
        <f t="shared" si="516"/>
        <v>1</v>
      </c>
      <c r="AC2207" t="str">
        <f t="shared" si="517"/>
        <v>No</v>
      </c>
      <c r="AD2207" t="str">
        <f t="shared" si="518"/>
        <v>Over weight</v>
      </c>
      <c r="AE2207" t="str">
        <f t="shared" si="519"/>
        <v>Normal</v>
      </c>
      <c r="AF2207" t="str">
        <f t="shared" si="520"/>
        <v>8-Nov-1991</v>
      </c>
      <c r="AG2207" s="18">
        <f>VLOOKUP($U2207,$A2206:$Q$2344,13,FALSE)</f>
        <v>38746.36</v>
      </c>
      <c r="AH2207" t="str">
        <f t="shared" si="521"/>
        <v>tier - 1</v>
      </c>
      <c r="AI2207" t="str">
        <f t="shared" si="522"/>
        <v>tier - 2</v>
      </c>
      <c r="AJ2207" t="str">
        <f t="shared" si="523"/>
        <v>R1012</v>
      </c>
      <c r="AK2207">
        <f t="shared" si="524"/>
        <v>31</v>
      </c>
    </row>
    <row r="2208" spans="1:37" ht="15.6" x14ac:dyDescent="0.3">
      <c r="A2208" s="1" t="s">
        <v>151</v>
      </c>
      <c r="B2208" t="s">
        <v>6594</v>
      </c>
      <c r="C2208">
        <v>25.175000000000001</v>
      </c>
      <c r="D2208">
        <v>5.74</v>
      </c>
      <c r="E2208" t="s">
        <v>2380</v>
      </c>
      <c r="F2208" t="s">
        <v>2380</v>
      </c>
      <c r="G2208" t="s">
        <v>2381</v>
      </c>
      <c r="H2208">
        <v>1</v>
      </c>
      <c r="I2208" t="s">
        <v>2380</v>
      </c>
      <c r="J2208" t="s">
        <v>8345</v>
      </c>
      <c r="K2208" t="s">
        <v>8349</v>
      </c>
      <c r="L2208" t="s">
        <v>8476</v>
      </c>
      <c r="M2208" s="15">
        <v>38792.69</v>
      </c>
      <c r="N2208" t="s">
        <v>11</v>
      </c>
      <c r="O2208" t="s">
        <v>11</v>
      </c>
      <c r="P2208" t="s">
        <v>13</v>
      </c>
      <c r="Q2208">
        <v>18</v>
      </c>
      <c r="U2208" s="1" t="s">
        <v>151</v>
      </c>
      <c r="V2208" t="str">
        <f t="shared" si="510"/>
        <v>Hammel</v>
      </c>
      <c r="W2208">
        <f t="shared" si="511"/>
        <v>25.175000000000001</v>
      </c>
      <c r="X2208">
        <f t="shared" si="512"/>
        <v>5.74</v>
      </c>
      <c r="Y2208" t="str">
        <f t="shared" si="513"/>
        <v>No</v>
      </c>
      <c r="Z2208" t="str">
        <f t="shared" si="514"/>
        <v>No</v>
      </c>
      <c r="AA2208" t="str">
        <f t="shared" si="515"/>
        <v>Yes</v>
      </c>
      <c r="AB2208">
        <f t="shared" si="516"/>
        <v>1</v>
      </c>
      <c r="AC2208" t="str">
        <f t="shared" si="517"/>
        <v>No</v>
      </c>
      <c r="AD2208" t="str">
        <f t="shared" si="518"/>
        <v>Over weight</v>
      </c>
      <c r="AE2208" t="str">
        <f t="shared" si="519"/>
        <v>Prediabetes</v>
      </c>
      <c r="AF2208" t="str">
        <f t="shared" si="520"/>
        <v>5-Dec-2004</v>
      </c>
      <c r="AG2208" s="18">
        <f>VLOOKUP($U2208,$A2207:$Q$2344,13,FALSE)</f>
        <v>38792.69</v>
      </c>
      <c r="AH2208" t="str">
        <f t="shared" si="521"/>
        <v>tier - 2</v>
      </c>
      <c r="AI2208" t="str">
        <f t="shared" si="522"/>
        <v>tier - 2</v>
      </c>
      <c r="AJ2208" t="str">
        <f t="shared" si="523"/>
        <v>R1013</v>
      </c>
      <c r="AK2208">
        <f t="shared" si="524"/>
        <v>18</v>
      </c>
    </row>
    <row r="2209" spans="1:37" ht="15.6" x14ac:dyDescent="0.3">
      <c r="A2209" s="1" t="s">
        <v>150</v>
      </c>
      <c r="B2209" t="s">
        <v>6595</v>
      </c>
      <c r="C2209">
        <v>38.28</v>
      </c>
      <c r="D2209">
        <v>5.39</v>
      </c>
      <c r="E2209" t="s">
        <v>2380</v>
      </c>
      <c r="F2209" t="s">
        <v>2381</v>
      </c>
      <c r="G2209" t="s">
        <v>2380</v>
      </c>
      <c r="H2209">
        <v>1</v>
      </c>
      <c r="I2209" t="s">
        <v>2380</v>
      </c>
      <c r="J2209" t="s">
        <v>8344</v>
      </c>
      <c r="K2209" t="s">
        <v>8350</v>
      </c>
      <c r="L2209" t="s">
        <v>10319</v>
      </c>
      <c r="M2209" s="15">
        <v>38836.980000000003</v>
      </c>
      <c r="N2209" t="s">
        <v>11</v>
      </c>
      <c r="O2209" t="s">
        <v>16</v>
      </c>
      <c r="P2209" t="s">
        <v>42</v>
      </c>
      <c r="Q2209">
        <v>43</v>
      </c>
      <c r="U2209" s="1" t="s">
        <v>150</v>
      </c>
      <c r="V2209" t="str">
        <f t="shared" si="510"/>
        <v>Ytterstad</v>
      </c>
      <c r="W2209">
        <f t="shared" si="511"/>
        <v>38.28</v>
      </c>
      <c r="X2209">
        <f t="shared" si="512"/>
        <v>5.39</v>
      </c>
      <c r="Y2209" t="str">
        <f t="shared" si="513"/>
        <v>No</v>
      </c>
      <c r="Z2209" t="str">
        <f t="shared" si="514"/>
        <v>Yes</v>
      </c>
      <c r="AA2209" t="str">
        <f t="shared" si="515"/>
        <v>No</v>
      </c>
      <c r="AB2209">
        <f t="shared" si="516"/>
        <v>1</v>
      </c>
      <c r="AC2209" t="str">
        <f t="shared" si="517"/>
        <v>No</v>
      </c>
      <c r="AD2209" t="str">
        <f t="shared" si="518"/>
        <v>Obesity</v>
      </c>
      <c r="AE2209" t="str">
        <f t="shared" si="519"/>
        <v>Normal</v>
      </c>
      <c r="AF2209" t="str">
        <f t="shared" si="520"/>
        <v>3-Dec-1979</v>
      </c>
      <c r="AG2209" s="18">
        <f>VLOOKUP($U2209,$A2208:$Q$2344,13,FALSE)</f>
        <v>38836.980000000003</v>
      </c>
      <c r="AH2209" t="str">
        <f t="shared" si="521"/>
        <v>tier - 2</v>
      </c>
      <c r="AI2209" t="str">
        <f t="shared" si="522"/>
        <v>tier - 1</v>
      </c>
      <c r="AJ2209" t="str">
        <f t="shared" si="523"/>
        <v>R1011</v>
      </c>
      <c r="AK2209">
        <f t="shared" si="524"/>
        <v>43</v>
      </c>
    </row>
    <row r="2210" spans="1:37" ht="15.6" x14ac:dyDescent="0.3">
      <c r="A2210" s="1" t="s">
        <v>149</v>
      </c>
      <c r="B2210" t="s">
        <v>6596</v>
      </c>
      <c r="C2210">
        <v>38.17</v>
      </c>
      <c r="D2210">
        <v>4.07</v>
      </c>
      <c r="E2210" t="s">
        <v>2380</v>
      </c>
      <c r="F2210" t="s">
        <v>2381</v>
      </c>
      <c r="G2210" t="s">
        <v>2380</v>
      </c>
      <c r="H2210">
        <v>1</v>
      </c>
      <c r="I2210" t="s">
        <v>2380</v>
      </c>
      <c r="J2210" t="s">
        <v>8344</v>
      </c>
      <c r="K2210" t="s">
        <v>8350</v>
      </c>
      <c r="L2210" t="s">
        <v>10320</v>
      </c>
      <c r="M2210" s="15">
        <v>38869.25</v>
      </c>
      <c r="N2210" t="s">
        <v>11</v>
      </c>
      <c r="O2210" t="s">
        <v>11</v>
      </c>
      <c r="P2210" t="s">
        <v>42</v>
      </c>
      <c r="Q2210">
        <v>59</v>
      </c>
      <c r="U2210" s="1" t="s">
        <v>149</v>
      </c>
      <c r="V2210" t="str">
        <f t="shared" si="510"/>
        <v>Prince</v>
      </c>
      <c r="W2210">
        <f t="shared" si="511"/>
        <v>38.17</v>
      </c>
      <c r="X2210">
        <f t="shared" si="512"/>
        <v>4.07</v>
      </c>
      <c r="Y2210" t="str">
        <f t="shared" si="513"/>
        <v>No</v>
      </c>
      <c r="Z2210" t="str">
        <f t="shared" si="514"/>
        <v>Yes</v>
      </c>
      <c r="AA2210" t="str">
        <f t="shared" si="515"/>
        <v>No</v>
      </c>
      <c r="AB2210">
        <f t="shared" si="516"/>
        <v>1</v>
      </c>
      <c r="AC2210" t="str">
        <f t="shared" si="517"/>
        <v>No</v>
      </c>
      <c r="AD2210" t="str">
        <f t="shared" si="518"/>
        <v>Obesity</v>
      </c>
      <c r="AE2210" t="str">
        <f t="shared" si="519"/>
        <v>Normal</v>
      </c>
      <c r="AF2210" t="str">
        <f t="shared" si="520"/>
        <v>6-Jun-1964</v>
      </c>
      <c r="AG2210" s="18">
        <f>VLOOKUP($U2210,$A2209:$Q$2344,13,FALSE)</f>
        <v>38869.25</v>
      </c>
      <c r="AH2210" t="str">
        <f t="shared" si="521"/>
        <v>tier - 2</v>
      </c>
      <c r="AI2210" t="str">
        <f t="shared" si="522"/>
        <v>tier - 2</v>
      </c>
      <c r="AJ2210" t="str">
        <f t="shared" si="523"/>
        <v>R1011</v>
      </c>
      <c r="AK2210">
        <f t="shared" si="524"/>
        <v>59</v>
      </c>
    </row>
    <row r="2211" spans="1:37" ht="15.6" x14ac:dyDescent="0.3">
      <c r="A2211" s="1" t="s">
        <v>148</v>
      </c>
      <c r="B2211" t="s">
        <v>4800</v>
      </c>
      <c r="C2211">
        <v>36.85</v>
      </c>
      <c r="D2211">
        <v>5.49</v>
      </c>
      <c r="E2211" t="s">
        <v>2380</v>
      </c>
      <c r="F2211" t="s">
        <v>2381</v>
      </c>
      <c r="G2211" t="s">
        <v>2380</v>
      </c>
      <c r="H2211">
        <v>1</v>
      </c>
      <c r="I2211" t="s">
        <v>2380</v>
      </c>
      <c r="J2211" t="s">
        <v>8344</v>
      </c>
      <c r="K2211" t="s">
        <v>8350</v>
      </c>
      <c r="L2211" t="s">
        <v>9552</v>
      </c>
      <c r="M2211" s="15">
        <v>38893.360000000001</v>
      </c>
      <c r="N2211" t="s">
        <v>16</v>
      </c>
      <c r="O2211" t="s">
        <v>11</v>
      </c>
      <c r="P2211" t="s">
        <v>42</v>
      </c>
      <c r="Q2211">
        <v>55</v>
      </c>
      <c r="U2211" s="1" t="s">
        <v>148</v>
      </c>
      <c r="V2211" t="str">
        <f t="shared" si="510"/>
        <v>Freeman</v>
      </c>
      <c r="W2211">
        <f t="shared" si="511"/>
        <v>36.85</v>
      </c>
      <c r="X2211">
        <f t="shared" si="512"/>
        <v>5.49</v>
      </c>
      <c r="Y2211" t="str">
        <f t="shared" si="513"/>
        <v>No</v>
      </c>
      <c r="Z2211" t="str">
        <f t="shared" si="514"/>
        <v>Yes</v>
      </c>
      <c r="AA2211" t="str">
        <f t="shared" si="515"/>
        <v>No</v>
      </c>
      <c r="AB2211">
        <f t="shared" si="516"/>
        <v>1</v>
      </c>
      <c r="AC2211" t="str">
        <f t="shared" si="517"/>
        <v>No</v>
      </c>
      <c r="AD2211" t="str">
        <f t="shared" si="518"/>
        <v>Obesity</v>
      </c>
      <c r="AE2211" t="str">
        <f t="shared" si="519"/>
        <v>Normal</v>
      </c>
      <c r="AF2211" t="str">
        <f t="shared" si="520"/>
        <v>30-Jul-1967</v>
      </c>
      <c r="AG2211" s="18">
        <f>VLOOKUP($U2211,$A2210:$Q$2344,13,FALSE)</f>
        <v>38893.360000000001</v>
      </c>
      <c r="AH2211" t="str">
        <f t="shared" si="521"/>
        <v>tier - 1</v>
      </c>
      <c r="AI2211" t="str">
        <f t="shared" si="522"/>
        <v>tier - 2</v>
      </c>
      <c r="AJ2211" t="str">
        <f t="shared" si="523"/>
        <v>R1011</v>
      </c>
      <c r="AK2211">
        <f t="shared" si="524"/>
        <v>55</v>
      </c>
    </row>
    <row r="2212" spans="1:37" ht="15.6" x14ac:dyDescent="0.3">
      <c r="A2212" s="1" t="s">
        <v>147</v>
      </c>
      <c r="B2212" t="s">
        <v>6597</v>
      </c>
      <c r="C2212">
        <v>22.61</v>
      </c>
      <c r="D2212">
        <v>5.68</v>
      </c>
      <c r="E2212" t="s">
        <v>2380</v>
      </c>
      <c r="F2212" t="s">
        <v>2380</v>
      </c>
      <c r="G2212" t="s">
        <v>2381</v>
      </c>
      <c r="H2212">
        <v>1</v>
      </c>
      <c r="I2212" t="s">
        <v>2380</v>
      </c>
      <c r="J2212" t="s">
        <v>8346</v>
      </c>
      <c r="K2212" t="s">
        <v>8350</v>
      </c>
      <c r="L2212" t="s">
        <v>10321</v>
      </c>
      <c r="M2212" s="15">
        <v>38924.04</v>
      </c>
      <c r="N2212" t="s">
        <v>11</v>
      </c>
      <c r="O2212" t="s">
        <v>11</v>
      </c>
      <c r="P2212" t="s">
        <v>42</v>
      </c>
      <c r="Q2212">
        <v>35</v>
      </c>
      <c r="U2212" s="1" t="s">
        <v>147</v>
      </c>
      <c r="V2212" t="str">
        <f t="shared" si="510"/>
        <v>Petrulak</v>
      </c>
      <c r="W2212">
        <f t="shared" si="511"/>
        <v>22.61</v>
      </c>
      <c r="X2212">
        <f t="shared" si="512"/>
        <v>5.68</v>
      </c>
      <c r="Y2212" t="str">
        <f t="shared" si="513"/>
        <v>No</v>
      </c>
      <c r="Z2212" t="str">
        <f t="shared" si="514"/>
        <v>No</v>
      </c>
      <c r="AA2212" t="str">
        <f t="shared" si="515"/>
        <v>Yes</v>
      </c>
      <c r="AB2212">
        <f t="shared" si="516"/>
        <v>1</v>
      </c>
      <c r="AC2212" t="str">
        <f t="shared" si="517"/>
        <v>No</v>
      </c>
      <c r="AD2212" t="str">
        <f t="shared" si="518"/>
        <v>Normal weight</v>
      </c>
      <c r="AE2212" t="str">
        <f t="shared" si="519"/>
        <v>Normal</v>
      </c>
      <c r="AF2212" t="str">
        <f t="shared" si="520"/>
        <v>16-Jun-1987</v>
      </c>
      <c r="AG2212" s="18">
        <f>VLOOKUP($U2212,$A2211:$Q$2344,13,FALSE)</f>
        <v>38924.04</v>
      </c>
      <c r="AH2212" t="str">
        <f t="shared" si="521"/>
        <v>tier - 2</v>
      </c>
      <c r="AI2212" t="str">
        <f t="shared" si="522"/>
        <v>tier - 2</v>
      </c>
      <c r="AJ2212" t="str">
        <f t="shared" si="523"/>
        <v>R1011</v>
      </c>
      <c r="AK2212">
        <f t="shared" si="524"/>
        <v>35</v>
      </c>
    </row>
    <row r="2213" spans="1:37" ht="15.6" x14ac:dyDescent="0.3">
      <c r="A2213" s="1" t="s">
        <v>146</v>
      </c>
      <c r="B2213" t="s">
        <v>6295</v>
      </c>
      <c r="C2213">
        <v>21.754999999999999</v>
      </c>
      <c r="D2213">
        <v>6.09</v>
      </c>
      <c r="E2213" t="s">
        <v>2380</v>
      </c>
      <c r="F2213" t="s">
        <v>2380</v>
      </c>
      <c r="G2213" t="s">
        <v>2381</v>
      </c>
      <c r="H2213">
        <v>1</v>
      </c>
      <c r="I2213" t="s">
        <v>2380</v>
      </c>
      <c r="J2213" t="s">
        <v>8346</v>
      </c>
      <c r="K2213" t="s">
        <v>8349</v>
      </c>
      <c r="L2213" t="s">
        <v>10322</v>
      </c>
      <c r="M2213" s="15">
        <v>38932.559999999998</v>
      </c>
      <c r="N2213" t="s">
        <v>11</v>
      </c>
      <c r="O2213" t="s">
        <v>12</v>
      </c>
      <c r="P2213" t="s">
        <v>42</v>
      </c>
      <c r="Q2213">
        <v>46</v>
      </c>
      <c r="U2213" s="1" t="s">
        <v>146</v>
      </c>
      <c r="V2213" t="str">
        <f t="shared" si="510"/>
        <v>Lloyd</v>
      </c>
      <c r="W2213">
        <f t="shared" si="511"/>
        <v>21.754999999999999</v>
      </c>
      <c r="X2213">
        <f t="shared" si="512"/>
        <v>6.09</v>
      </c>
      <c r="Y2213" t="str">
        <f t="shared" si="513"/>
        <v>No</v>
      </c>
      <c r="Z2213" t="str">
        <f t="shared" si="514"/>
        <v>No</v>
      </c>
      <c r="AA2213" t="str">
        <f t="shared" si="515"/>
        <v>Yes</v>
      </c>
      <c r="AB2213">
        <f t="shared" si="516"/>
        <v>1</v>
      </c>
      <c r="AC2213" t="str">
        <f t="shared" si="517"/>
        <v>No</v>
      </c>
      <c r="AD2213" t="str">
        <f t="shared" si="518"/>
        <v>Normal weight</v>
      </c>
      <c r="AE2213" t="str">
        <f t="shared" si="519"/>
        <v>Prediabetes</v>
      </c>
      <c r="AF2213" t="str">
        <f t="shared" si="520"/>
        <v>15-Dec-1976</v>
      </c>
      <c r="AG2213" s="18">
        <f>VLOOKUP($U2213,$A2212:$Q$2344,13,FALSE)</f>
        <v>38932.559999999998</v>
      </c>
      <c r="AH2213" t="str">
        <f t="shared" si="521"/>
        <v>tier - 2</v>
      </c>
      <c r="AI2213" t="str">
        <f t="shared" si="522"/>
        <v>tier - 3</v>
      </c>
      <c r="AJ2213" t="str">
        <f t="shared" si="523"/>
        <v>R1011</v>
      </c>
      <c r="AK2213">
        <f t="shared" si="524"/>
        <v>46</v>
      </c>
    </row>
    <row r="2214" spans="1:37" ht="15.6" x14ac:dyDescent="0.3">
      <c r="A2214" s="1" t="s">
        <v>145</v>
      </c>
      <c r="B2214" t="s">
        <v>6598</v>
      </c>
      <c r="C2214">
        <v>20.425000000000001</v>
      </c>
      <c r="D2214">
        <v>5.53</v>
      </c>
      <c r="E2214" t="s">
        <v>2380</v>
      </c>
      <c r="F2214" t="s">
        <v>2380</v>
      </c>
      <c r="G2214" t="s">
        <v>2381</v>
      </c>
      <c r="H2214">
        <v>1</v>
      </c>
      <c r="I2214" t="s">
        <v>2380</v>
      </c>
      <c r="J2214" t="s">
        <v>8346</v>
      </c>
      <c r="K2214" t="s">
        <v>8350</v>
      </c>
      <c r="L2214" t="s">
        <v>10323</v>
      </c>
      <c r="M2214" s="15">
        <v>38947.43</v>
      </c>
      <c r="N2214" t="s">
        <v>11</v>
      </c>
      <c r="O2214" t="s">
        <v>12</v>
      </c>
      <c r="P2214" t="s">
        <v>42</v>
      </c>
      <c r="Q2214">
        <v>42</v>
      </c>
      <c r="U2214" s="1" t="s">
        <v>145</v>
      </c>
      <c r="V2214" t="str">
        <f t="shared" si="510"/>
        <v>Zablocki</v>
      </c>
      <c r="W2214">
        <f t="shared" si="511"/>
        <v>20.425000000000001</v>
      </c>
      <c r="X2214">
        <f t="shared" si="512"/>
        <v>5.53</v>
      </c>
      <c r="Y2214" t="str">
        <f t="shared" si="513"/>
        <v>No</v>
      </c>
      <c r="Z2214" t="str">
        <f t="shared" si="514"/>
        <v>No</v>
      </c>
      <c r="AA2214" t="str">
        <f t="shared" si="515"/>
        <v>Yes</v>
      </c>
      <c r="AB2214">
        <f t="shared" si="516"/>
        <v>1</v>
      </c>
      <c r="AC2214" t="str">
        <f t="shared" si="517"/>
        <v>No</v>
      </c>
      <c r="AD2214" t="str">
        <f t="shared" si="518"/>
        <v>Normal weight</v>
      </c>
      <c r="AE2214" t="str">
        <f t="shared" si="519"/>
        <v>Normal</v>
      </c>
      <c r="AF2214" t="str">
        <f t="shared" si="520"/>
        <v>24-Sep-1980</v>
      </c>
      <c r="AG2214" s="18">
        <f>VLOOKUP($U2214,$A2213:$Q$2344,13,FALSE)</f>
        <v>38947.43</v>
      </c>
      <c r="AH2214" t="str">
        <f t="shared" si="521"/>
        <v>tier - 2</v>
      </c>
      <c r="AI2214" t="str">
        <f t="shared" si="522"/>
        <v>tier - 3</v>
      </c>
      <c r="AJ2214" t="str">
        <f t="shared" si="523"/>
        <v>R1011</v>
      </c>
      <c r="AK2214">
        <f t="shared" si="524"/>
        <v>42</v>
      </c>
    </row>
    <row r="2215" spans="1:37" ht="15.6" x14ac:dyDescent="0.3">
      <c r="A2215" s="1" t="s">
        <v>144</v>
      </c>
      <c r="B2215" t="s">
        <v>8266</v>
      </c>
      <c r="C2215">
        <v>31.35</v>
      </c>
      <c r="D2215">
        <v>4.28</v>
      </c>
      <c r="E2215" t="s">
        <v>2380</v>
      </c>
      <c r="F2215" t="s">
        <v>2381</v>
      </c>
      <c r="G2215" t="s">
        <v>2380</v>
      </c>
      <c r="H2215">
        <v>1</v>
      </c>
      <c r="I2215" t="s">
        <v>2380</v>
      </c>
      <c r="J2215" t="s">
        <v>8344</v>
      </c>
      <c r="K2215" t="s">
        <v>8350</v>
      </c>
      <c r="L2215" t="s">
        <v>10324</v>
      </c>
      <c r="M2215" s="15">
        <v>38998.550000000003</v>
      </c>
      <c r="N2215" t="s">
        <v>16</v>
      </c>
      <c r="O2215" t="s">
        <v>16</v>
      </c>
      <c r="P2215" t="s">
        <v>42</v>
      </c>
      <c r="Q2215">
        <v>44</v>
      </c>
      <c r="U2215" s="1" t="s">
        <v>144</v>
      </c>
      <c r="V2215" t="str">
        <f t="shared" si="510"/>
        <v>Van Meter</v>
      </c>
      <c r="W2215">
        <f t="shared" si="511"/>
        <v>31.35</v>
      </c>
      <c r="X2215">
        <f t="shared" si="512"/>
        <v>4.28</v>
      </c>
      <c r="Y2215" t="str">
        <f t="shared" si="513"/>
        <v>No</v>
      </c>
      <c r="Z2215" t="str">
        <f t="shared" si="514"/>
        <v>Yes</v>
      </c>
      <c r="AA2215" t="str">
        <f t="shared" si="515"/>
        <v>No</v>
      </c>
      <c r="AB2215">
        <f t="shared" si="516"/>
        <v>1</v>
      </c>
      <c r="AC2215" t="str">
        <f t="shared" si="517"/>
        <v>No</v>
      </c>
      <c r="AD2215" t="str">
        <f t="shared" si="518"/>
        <v>Obesity</v>
      </c>
      <c r="AE2215" t="str">
        <f t="shared" si="519"/>
        <v>Normal</v>
      </c>
      <c r="AF2215" t="str">
        <f t="shared" si="520"/>
        <v>12-Oct-1978</v>
      </c>
      <c r="AG2215" s="18">
        <f>VLOOKUP($U2215,$A2214:$Q$2344,13,FALSE)</f>
        <v>38998.550000000003</v>
      </c>
      <c r="AH2215" t="str">
        <f t="shared" si="521"/>
        <v>tier - 1</v>
      </c>
      <c r="AI2215" t="str">
        <f t="shared" si="522"/>
        <v>tier - 1</v>
      </c>
      <c r="AJ2215" t="str">
        <f t="shared" si="523"/>
        <v>R1011</v>
      </c>
      <c r="AK2215">
        <f t="shared" si="524"/>
        <v>44</v>
      </c>
    </row>
    <row r="2216" spans="1:37" ht="15.6" x14ac:dyDescent="0.3">
      <c r="A2216" s="1" t="s">
        <v>143</v>
      </c>
      <c r="B2216" t="s">
        <v>6599</v>
      </c>
      <c r="C2216">
        <v>31.13</v>
      </c>
      <c r="D2216">
        <v>6.01</v>
      </c>
      <c r="E2216" t="s">
        <v>2380</v>
      </c>
      <c r="F2216" t="s">
        <v>2381</v>
      </c>
      <c r="G2216" t="s">
        <v>2380</v>
      </c>
      <c r="H2216">
        <v>1</v>
      </c>
      <c r="I2216" t="s">
        <v>2380</v>
      </c>
      <c r="J2216" t="s">
        <v>8344</v>
      </c>
      <c r="K2216" t="s">
        <v>8349</v>
      </c>
      <c r="L2216" t="s">
        <v>10325</v>
      </c>
      <c r="M2216" s="15">
        <v>39047.29</v>
      </c>
      <c r="N2216" t="s">
        <v>16</v>
      </c>
      <c r="O2216" t="s">
        <v>12</v>
      </c>
      <c r="P2216" t="s">
        <v>356</v>
      </c>
      <c r="Q2216">
        <v>37</v>
      </c>
      <c r="U2216" s="1" t="s">
        <v>143</v>
      </c>
      <c r="V2216" t="str">
        <f t="shared" si="510"/>
        <v>Babay</v>
      </c>
      <c r="W2216">
        <f t="shared" si="511"/>
        <v>31.13</v>
      </c>
      <c r="X2216">
        <f t="shared" si="512"/>
        <v>6.01</v>
      </c>
      <c r="Y2216" t="str">
        <f t="shared" si="513"/>
        <v>No</v>
      </c>
      <c r="Z2216" t="str">
        <f t="shared" si="514"/>
        <v>Yes</v>
      </c>
      <c r="AA2216" t="str">
        <f t="shared" si="515"/>
        <v>No</v>
      </c>
      <c r="AB2216">
        <f t="shared" si="516"/>
        <v>1</v>
      </c>
      <c r="AC2216" t="str">
        <f t="shared" si="517"/>
        <v>No</v>
      </c>
      <c r="AD2216" t="str">
        <f t="shared" si="518"/>
        <v>Obesity</v>
      </c>
      <c r="AE2216" t="str">
        <f t="shared" si="519"/>
        <v>Prediabetes</v>
      </c>
      <c r="AF2216" t="str">
        <f t="shared" si="520"/>
        <v>20-Sep-1985</v>
      </c>
      <c r="AG2216" s="18">
        <f>VLOOKUP($U2216,$A2215:$Q$2344,13,FALSE)</f>
        <v>39047.29</v>
      </c>
      <c r="AH2216" t="str">
        <f t="shared" si="521"/>
        <v>tier - 1</v>
      </c>
      <c r="AI2216" t="str">
        <f t="shared" si="522"/>
        <v>tier - 3</v>
      </c>
      <c r="AJ2216" t="str">
        <f t="shared" si="523"/>
        <v>R1017</v>
      </c>
      <c r="AK2216">
        <f t="shared" si="524"/>
        <v>37</v>
      </c>
    </row>
    <row r="2217" spans="1:37" ht="15.6" x14ac:dyDescent="0.3">
      <c r="A2217" s="1" t="s">
        <v>142</v>
      </c>
      <c r="B2217" t="s">
        <v>4873</v>
      </c>
      <c r="C2217">
        <v>17.48</v>
      </c>
      <c r="D2217">
        <v>4.59</v>
      </c>
      <c r="E2217" t="s">
        <v>2380</v>
      </c>
      <c r="F2217" t="s">
        <v>2380</v>
      </c>
      <c r="G2217" t="s">
        <v>2381</v>
      </c>
      <c r="H2217">
        <v>1</v>
      </c>
      <c r="I2217" t="s">
        <v>2380</v>
      </c>
      <c r="J2217" t="s">
        <v>8347</v>
      </c>
      <c r="K2217" t="s">
        <v>8350</v>
      </c>
      <c r="L2217" t="s">
        <v>10326</v>
      </c>
      <c r="M2217" s="15">
        <v>39125.33</v>
      </c>
      <c r="N2217" t="s">
        <v>16</v>
      </c>
      <c r="O2217" t="s">
        <v>16</v>
      </c>
      <c r="P2217" t="s">
        <v>168</v>
      </c>
      <c r="Q2217">
        <v>40</v>
      </c>
      <c r="U2217" s="1" t="s">
        <v>142</v>
      </c>
      <c r="V2217" t="str">
        <f t="shared" si="510"/>
        <v>Taylor</v>
      </c>
      <c r="W2217">
        <f t="shared" si="511"/>
        <v>17.48</v>
      </c>
      <c r="X2217">
        <f t="shared" si="512"/>
        <v>4.59</v>
      </c>
      <c r="Y2217" t="str">
        <f t="shared" si="513"/>
        <v>No</v>
      </c>
      <c r="Z2217" t="str">
        <f t="shared" si="514"/>
        <v>No</v>
      </c>
      <c r="AA2217" t="str">
        <f t="shared" si="515"/>
        <v>Yes</v>
      </c>
      <c r="AB2217">
        <f t="shared" si="516"/>
        <v>1</v>
      </c>
      <c r="AC2217" t="str">
        <f t="shared" si="517"/>
        <v>No</v>
      </c>
      <c r="AD2217" t="str">
        <f t="shared" si="518"/>
        <v>Underweight</v>
      </c>
      <c r="AE2217" t="str">
        <f t="shared" si="519"/>
        <v>Normal</v>
      </c>
      <c r="AF2217" t="str">
        <f t="shared" si="520"/>
        <v>4-Aug-1982</v>
      </c>
      <c r="AG2217" s="18">
        <f>VLOOKUP($U2217,$A2216:$Q$2344,13,FALSE)</f>
        <v>39125.33</v>
      </c>
      <c r="AH2217" t="str">
        <f t="shared" si="521"/>
        <v>tier - 1</v>
      </c>
      <c r="AI2217" t="str">
        <f t="shared" si="522"/>
        <v>tier - 1</v>
      </c>
      <c r="AJ2217" t="str">
        <f t="shared" si="523"/>
        <v>R1016</v>
      </c>
      <c r="AK2217">
        <f t="shared" si="524"/>
        <v>40</v>
      </c>
    </row>
    <row r="2218" spans="1:37" ht="15.6" x14ac:dyDescent="0.3">
      <c r="A2218" s="1" t="s">
        <v>141</v>
      </c>
      <c r="B2218" t="s">
        <v>4794</v>
      </c>
      <c r="C2218">
        <v>22.57</v>
      </c>
      <c r="D2218">
        <v>5.8</v>
      </c>
      <c r="E2218" t="s">
        <v>2381</v>
      </c>
      <c r="F2218" t="s">
        <v>2380</v>
      </c>
      <c r="G2218" t="s">
        <v>2380</v>
      </c>
      <c r="H2218">
        <v>1</v>
      </c>
      <c r="I2218" t="s">
        <v>2380</v>
      </c>
      <c r="J2218" t="s">
        <v>8346</v>
      </c>
      <c r="K2218" t="s">
        <v>8349</v>
      </c>
      <c r="L2218" t="s">
        <v>10327</v>
      </c>
      <c r="M2218" s="15">
        <v>39221.120000000003</v>
      </c>
      <c r="N2218" t="s">
        <v>11</v>
      </c>
      <c r="O2218" t="s">
        <v>16</v>
      </c>
      <c r="P2218" t="s">
        <v>42</v>
      </c>
      <c r="Q2218">
        <v>60</v>
      </c>
      <c r="U2218" s="1" t="s">
        <v>141</v>
      </c>
      <c r="V2218" t="str">
        <f t="shared" si="510"/>
        <v>Smith</v>
      </c>
      <c r="W2218">
        <f t="shared" si="511"/>
        <v>22.57</v>
      </c>
      <c r="X2218">
        <f t="shared" si="512"/>
        <v>5.8</v>
      </c>
      <c r="Y2218" t="str">
        <f t="shared" si="513"/>
        <v>Yes</v>
      </c>
      <c r="Z2218" t="str">
        <f t="shared" si="514"/>
        <v>No</v>
      </c>
      <c r="AA2218" t="str">
        <f t="shared" si="515"/>
        <v>No</v>
      </c>
      <c r="AB2218">
        <f t="shared" si="516"/>
        <v>1</v>
      </c>
      <c r="AC2218" t="str">
        <f t="shared" si="517"/>
        <v>No</v>
      </c>
      <c r="AD2218" t="str">
        <f t="shared" si="518"/>
        <v>Normal weight</v>
      </c>
      <c r="AE2218" t="str">
        <f t="shared" si="519"/>
        <v>Prediabetes</v>
      </c>
      <c r="AF2218" t="str">
        <f t="shared" si="520"/>
        <v>7-Jul-1962</v>
      </c>
      <c r="AG2218" s="18">
        <f>VLOOKUP($U2218,$A2217:$Q$2344,13,FALSE)</f>
        <v>39221.120000000003</v>
      </c>
      <c r="AH2218" t="str">
        <f t="shared" si="521"/>
        <v>tier - 2</v>
      </c>
      <c r="AI2218" t="str">
        <f t="shared" si="522"/>
        <v>tier - 1</v>
      </c>
      <c r="AJ2218" t="str">
        <f t="shared" si="523"/>
        <v>R1011</v>
      </c>
      <c r="AK2218">
        <f t="shared" si="524"/>
        <v>60</v>
      </c>
    </row>
    <row r="2219" spans="1:37" ht="15.6" x14ac:dyDescent="0.3">
      <c r="A2219" s="1" t="s">
        <v>140</v>
      </c>
      <c r="B2219" t="s">
        <v>6600</v>
      </c>
      <c r="C2219">
        <v>26.73</v>
      </c>
      <c r="D2219">
        <v>5.08</v>
      </c>
      <c r="E2219" t="s">
        <v>2380</v>
      </c>
      <c r="F2219" t="s">
        <v>2381</v>
      </c>
      <c r="G2219" t="s">
        <v>2380</v>
      </c>
      <c r="H2219">
        <v>1</v>
      </c>
      <c r="I2219" t="s">
        <v>2380</v>
      </c>
      <c r="J2219" t="s">
        <v>8345</v>
      </c>
      <c r="K2219" t="s">
        <v>8350</v>
      </c>
      <c r="L2219" t="s">
        <v>8352</v>
      </c>
      <c r="M2219" s="15">
        <v>39241.440000000002</v>
      </c>
      <c r="N2219" t="s">
        <v>16</v>
      </c>
      <c r="O2219" t="s">
        <v>12</v>
      </c>
      <c r="P2219" t="s">
        <v>42</v>
      </c>
      <c r="Q2219">
        <v>30</v>
      </c>
      <c r="U2219" s="1" t="s">
        <v>140</v>
      </c>
      <c r="V2219" t="str">
        <f t="shared" si="510"/>
        <v>Moody</v>
      </c>
      <c r="W2219">
        <f t="shared" si="511"/>
        <v>26.73</v>
      </c>
      <c r="X2219">
        <f t="shared" si="512"/>
        <v>5.08</v>
      </c>
      <c r="Y2219" t="str">
        <f t="shared" si="513"/>
        <v>No</v>
      </c>
      <c r="Z2219" t="str">
        <f t="shared" si="514"/>
        <v>Yes</v>
      </c>
      <c r="AA2219" t="str">
        <f t="shared" si="515"/>
        <v>No</v>
      </c>
      <c r="AB2219">
        <f t="shared" si="516"/>
        <v>1</v>
      </c>
      <c r="AC2219" t="str">
        <f t="shared" si="517"/>
        <v>No</v>
      </c>
      <c r="AD2219" t="str">
        <f t="shared" si="518"/>
        <v>Over weight</v>
      </c>
      <c r="AE2219" t="str">
        <f t="shared" si="519"/>
        <v>Normal</v>
      </c>
      <c r="AF2219" t="str">
        <f t="shared" si="520"/>
        <v>30-Nov-1992</v>
      </c>
      <c r="AG2219" s="18">
        <f>VLOOKUP($U2219,$A2218:$Q$2344,13,FALSE)</f>
        <v>39241.440000000002</v>
      </c>
      <c r="AH2219" t="str">
        <f t="shared" si="521"/>
        <v>tier - 1</v>
      </c>
      <c r="AI2219" t="str">
        <f t="shared" si="522"/>
        <v>tier - 3</v>
      </c>
      <c r="AJ2219" t="str">
        <f t="shared" si="523"/>
        <v>R1011</v>
      </c>
      <c r="AK2219">
        <f t="shared" si="524"/>
        <v>30</v>
      </c>
    </row>
    <row r="2220" spans="1:37" ht="15.6" x14ac:dyDescent="0.3">
      <c r="A2220" s="1" t="s">
        <v>139</v>
      </c>
      <c r="B2220" t="s">
        <v>6601</v>
      </c>
      <c r="C2220">
        <v>20.79</v>
      </c>
      <c r="D2220">
        <v>5.84</v>
      </c>
      <c r="E2220" t="s">
        <v>2380</v>
      </c>
      <c r="F2220" t="s">
        <v>2381</v>
      </c>
      <c r="G2220" t="s">
        <v>2380</v>
      </c>
      <c r="H2220">
        <v>1</v>
      </c>
      <c r="I2220" t="s">
        <v>2380</v>
      </c>
      <c r="J2220" t="s">
        <v>8346</v>
      </c>
      <c r="K2220" t="s">
        <v>8349</v>
      </c>
      <c r="L2220" t="s">
        <v>9170</v>
      </c>
      <c r="M2220" s="15">
        <v>39315.279999999999</v>
      </c>
      <c r="N2220" t="s">
        <v>11</v>
      </c>
      <c r="O2220" t="s">
        <v>12</v>
      </c>
      <c r="P2220" t="s">
        <v>42</v>
      </c>
      <c r="Q2220">
        <v>40</v>
      </c>
      <c r="U2220" s="1" t="s">
        <v>139</v>
      </c>
      <c r="V2220" t="str">
        <f t="shared" si="510"/>
        <v>Swierzbinski</v>
      </c>
      <c r="W2220">
        <f t="shared" si="511"/>
        <v>20.79</v>
      </c>
      <c r="X2220">
        <f t="shared" si="512"/>
        <v>5.84</v>
      </c>
      <c r="Y2220" t="str">
        <f t="shared" si="513"/>
        <v>No</v>
      </c>
      <c r="Z2220" t="str">
        <f t="shared" si="514"/>
        <v>Yes</v>
      </c>
      <c r="AA2220" t="str">
        <f t="shared" si="515"/>
        <v>No</v>
      </c>
      <c r="AB2220">
        <f t="shared" si="516"/>
        <v>1</v>
      </c>
      <c r="AC2220" t="str">
        <f t="shared" si="517"/>
        <v>No</v>
      </c>
      <c r="AD2220" t="str">
        <f t="shared" si="518"/>
        <v>Normal weight</v>
      </c>
      <c r="AE2220" t="str">
        <f t="shared" si="519"/>
        <v>Prediabetes</v>
      </c>
      <c r="AF2220" t="str">
        <f t="shared" si="520"/>
        <v>16-Aug-1982</v>
      </c>
      <c r="AG2220" s="18">
        <f>VLOOKUP($U2220,$A2219:$Q$2344,13,FALSE)</f>
        <v>39315.279999999999</v>
      </c>
      <c r="AH2220" t="str">
        <f t="shared" si="521"/>
        <v>tier - 2</v>
      </c>
      <c r="AI2220" t="str">
        <f t="shared" si="522"/>
        <v>tier - 3</v>
      </c>
      <c r="AJ2220" t="str">
        <f t="shared" si="523"/>
        <v>R1011</v>
      </c>
      <c r="AK2220">
        <f t="shared" si="524"/>
        <v>40</v>
      </c>
    </row>
    <row r="2221" spans="1:37" ht="15.6" x14ac:dyDescent="0.3">
      <c r="A2221" s="1" t="s">
        <v>138</v>
      </c>
      <c r="B2221" t="s">
        <v>6602</v>
      </c>
      <c r="C2221">
        <v>20.149999999999999</v>
      </c>
      <c r="D2221">
        <v>4.1500000000000004</v>
      </c>
      <c r="E2221" t="s">
        <v>2380</v>
      </c>
      <c r="F2221" t="s">
        <v>2380</v>
      </c>
      <c r="G2221" t="s">
        <v>2380</v>
      </c>
      <c r="H2221">
        <v>1</v>
      </c>
      <c r="I2221" t="s">
        <v>2380</v>
      </c>
      <c r="J2221" t="s">
        <v>8346</v>
      </c>
      <c r="K2221" t="s">
        <v>8350</v>
      </c>
      <c r="L2221" t="s">
        <v>9134</v>
      </c>
      <c r="M2221" s="15">
        <v>39352.6</v>
      </c>
      <c r="N2221" t="s">
        <v>11</v>
      </c>
      <c r="O2221" t="s">
        <v>12</v>
      </c>
      <c r="P2221" t="s">
        <v>42</v>
      </c>
      <c r="Q2221">
        <v>44</v>
      </c>
      <c r="U2221" s="1" t="s">
        <v>138</v>
      </c>
      <c r="V2221" t="str">
        <f t="shared" si="510"/>
        <v>Schwartz</v>
      </c>
      <c r="W2221">
        <f t="shared" si="511"/>
        <v>20.149999999999999</v>
      </c>
      <c r="X2221">
        <f t="shared" si="512"/>
        <v>4.1500000000000004</v>
      </c>
      <c r="Y2221" t="str">
        <f t="shared" si="513"/>
        <v>No</v>
      </c>
      <c r="Z2221" t="str">
        <f t="shared" si="514"/>
        <v>No</v>
      </c>
      <c r="AA2221" t="str">
        <f t="shared" si="515"/>
        <v>No</v>
      </c>
      <c r="AB2221">
        <f t="shared" si="516"/>
        <v>1</v>
      </c>
      <c r="AC2221" t="str">
        <f t="shared" si="517"/>
        <v>No</v>
      </c>
      <c r="AD2221" t="str">
        <f t="shared" si="518"/>
        <v>Normal weight</v>
      </c>
      <c r="AE2221" t="str">
        <f t="shared" si="519"/>
        <v>Normal</v>
      </c>
      <c r="AF2221" t="str">
        <f t="shared" si="520"/>
        <v>5-Aug-1978</v>
      </c>
      <c r="AG2221" s="18">
        <f>VLOOKUP($U2221,$A2220:$Q$2344,13,FALSE)</f>
        <v>39352.6</v>
      </c>
      <c r="AH2221" t="str">
        <f t="shared" si="521"/>
        <v>tier - 2</v>
      </c>
      <c r="AI2221" t="str">
        <f t="shared" si="522"/>
        <v>tier - 3</v>
      </c>
      <c r="AJ2221" t="str">
        <f t="shared" si="523"/>
        <v>R1011</v>
      </c>
      <c r="AK2221">
        <f t="shared" si="524"/>
        <v>44</v>
      </c>
    </row>
    <row r="2222" spans="1:37" ht="15.6" x14ac:dyDescent="0.3">
      <c r="A2222" s="1" t="s">
        <v>137</v>
      </c>
      <c r="B2222" t="s">
        <v>6603</v>
      </c>
      <c r="C2222">
        <v>36.85</v>
      </c>
      <c r="D2222">
        <v>4.3600000000000003</v>
      </c>
      <c r="E2222" t="s">
        <v>2381</v>
      </c>
      <c r="F2222" t="s">
        <v>2380</v>
      </c>
      <c r="G2222" t="s">
        <v>2380</v>
      </c>
      <c r="H2222">
        <v>0</v>
      </c>
      <c r="I2222" t="s">
        <v>2380</v>
      </c>
      <c r="J2222" t="s">
        <v>8344</v>
      </c>
      <c r="K2222" t="s">
        <v>8350</v>
      </c>
      <c r="L2222" t="s">
        <v>10328</v>
      </c>
      <c r="M2222" s="15">
        <v>39396.86</v>
      </c>
      <c r="N2222" t="s">
        <v>11</v>
      </c>
      <c r="O2222" t="s">
        <v>11</v>
      </c>
      <c r="P2222" t="s">
        <v>42</v>
      </c>
      <c r="Q2222">
        <v>56</v>
      </c>
      <c r="U2222" s="1" t="s">
        <v>137</v>
      </c>
      <c r="V2222" t="str">
        <f t="shared" si="510"/>
        <v>Sanseverino</v>
      </c>
      <c r="W2222">
        <f t="shared" si="511"/>
        <v>36.85</v>
      </c>
      <c r="X2222">
        <f t="shared" si="512"/>
        <v>4.3600000000000003</v>
      </c>
      <c r="Y2222" t="str">
        <f t="shared" si="513"/>
        <v>Yes</v>
      </c>
      <c r="Z2222" t="str">
        <f t="shared" si="514"/>
        <v>No</v>
      </c>
      <c r="AA2222" t="str">
        <f t="shared" si="515"/>
        <v>No</v>
      </c>
      <c r="AB2222">
        <f t="shared" si="516"/>
        <v>0</v>
      </c>
      <c r="AC2222" t="str">
        <f t="shared" si="517"/>
        <v>No</v>
      </c>
      <c r="AD2222" t="str">
        <f t="shared" si="518"/>
        <v>Obesity</v>
      </c>
      <c r="AE2222" t="str">
        <f t="shared" si="519"/>
        <v>Normal</v>
      </c>
      <c r="AF2222" t="str">
        <f t="shared" si="520"/>
        <v>24-Jun-1966</v>
      </c>
      <c r="AG2222" s="18">
        <f>VLOOKUP($U2222,$A2221:$Q$2344,13,FALSE)</f>
        <v>39396.86</v>
      </c>
      <c r="AH2222" t="str">
        <f t="shared" si="521"/>
        <v>tier - 2</v>
      </c>
      <c r="AI2222" t="str">
        <f t="shared" si="522"/>
        <v>tier - 2</v>
      </c>
      <c r="AJ2222" t="str">
        <f t="shared" si="523"/>
        <v>R1011</v>
      </c>
      <c r="AK2222">
        <f t="shared" si="524"/>
        <v>56</v>
      </c>
    </row>
    <row r="2223" spans="1:37" ht="15.6" x14ac:dyDescent="0.3">
      <c r="A2223" s="1" t="s">
        <v>136</v>
      </c>
      <c r="B2223" t="s">
        <v>6604</v>
      </c>
      <c r="C2223">
        <v>35.53</v>
      </c>
      <c r="D2223">
        <v>4.55</v>
      </c>
      <c r="E2223" t="s">
        <v>2381</v>
      </c>
      <c r="F2223" t="s">
        <v>2380</v>
      </c>
      <c r="G2223" t="s">
        <v>2380</v>
      </c>
      <c r="H2223">
        <v>0</v>
      </c>
      <c r="I2223" t="s">
        <v>2380</v>
      </c>
      <c r="J2223" t="s">
        <v>8344</v>
      </c>
      <c r="K2223" t="s">
        <v>8350</v>
      </c>
      <c r="L2223" t="s">
        <v>10329</v>
      </c>
      <c r="M2223" s="15">
        <v>39556.49</v>
      </c>
      <c r="N2223" t="s">
        <v>16</v>
      </c>
      <c r="O2223" t="s">
        <v>11</v>
      </c>
      <c r="P2223" t="s">
        <v>164</v>
      </c>
      <c r="Q2223">
        <v>44</v>
      </c>
      <c r="U2223" s="1" t="s">
        <v>136</v>
      </c>
      <c r="V2223" t="str">
        <f t="shared" si="510"/>
        <v>Lawder</v>
      </c>
      <c r="W2223">
        <f t="shared" si="511"/>
        <v>35.53</v>
      </c>
      <c r="X2223">
        <f t="shared" si="512"/>
        <v>4.55</v>
      </c>
      <c r="Y2223" t="str">
        <f t="shared" si="513"/>
        <v>Yes</v>
      </c>
      <c r="Z2223" t="str">
        <f t="shared" si="514"/>
        <v>No</v>
      </c>
      <c r="AA2223" t="str">
        <f t="shared" si="515"/>
        <v>No</v>
      </c>
      <c r="AB2223">
        <f t="shared" si="516"/>
        <v>0</v>
      </c>
      <c r="AC2223" t="str">
        <f t="shared" si="517"/>
        <v>No</v>
      </c>
      <c r="AD2223" t="str">
        <f t="shared" si="518"/>
        <v>Obesity</v>
      </c>
      <c r="AE2223" t="str">
        <f t="shared" si="519"/>
        <v>Normal</v>
      </c>
      <c r="AF2223" t="str">
        <f t="shared" si="520"/>
        <v>12-Jul-1978</v>
      </c>
      <c r="AG2223" s="18">
        <f>VLOOKUP($U2223,$A2222:$Q$2344,13,FALSE)</f>
        <v>39556.49</v>
      </c>
      <c r="AH2223" t="str">
        <f t="shared" si="521"/>
        <v>tier - 1</v>
      </c>
      <c r="AI2223" t="str">
        <f t="shared" si="522"/>
        <v>tier - 2</v>
      </c>
      <c r="AJ2223" t="str">
        <f t="shared" si="523"/>
        <v>R1015</v>
      </c>
      <c r="AK2223">
        <f t="shared" si="524"/>
        <v>44</v>
      </c>
    </row>
    <row r="2224" spans="1:37" ht="15.6" x14ac:dyDescent="0.3">
      <c r="A2224" s="1" t="s">
        <v>135</v>
      </c>
      <c r="B2224" t="s">
        <v>5198</v>
      </c>
      <c r="C2224">
        <v>31.1</v>
      </c>
      <c r="D2224">
        <v>4.37</v>
      </c>
      <c r="E2224" t="s">
        <v>2381</v>
      </c>
      <c r="F2224" t="s">
        <v>2380</v>
      </c>
      <c r="G2224" t="s">
        <v>2380</v>
      </c>
      <c r="H2224">
        <v>0</v>
      </c>
      <c r="I2224" t="s">
        <v>2380</v>
      </c>
      <c r="J2224" t="s">
        <v>8344</v>
      </c>
      <c r="K2224" t="s">
        <v>8350</v>
      </c>
      <c r="L2224" t="s">
        <v>10330</v>
      </c>
      <c r="M2224" s="15">
        <v>39597.410000000003</v>
      </c>
      <c r="N2224" t="s">
        <v>16</v>
      </c>
      <c r="O2224" t="s">
        <v>11</v>
      </c>
      <c r="P2224" t="s">
        <v>356</v>
      </c>
      <c r="Q2224">
        <v>41</v>
      </c>
      <c r="U2224" s="1" t="s">
        <v>135</v>
      </c>
      <c r="V2224" t="str">
        <f t="shared" si="510"/>
        <v>Young</v>
      </c>
      <c r="W2224">
        <f t="shared" si="511"/>
        <v>31.1</v>
      </c>
      <c r="X2224">
        <f t="shared" si="512"/>
        <v>4.37</v>
      </c>
      <c r="Y2224" t="str">
        <f t="shared" si="513"/>
        <v>Yes</v>
      </c>
      <c r="Z2224" t="str">
        <f t="shared" si="514"/>
        <v>No</v>
      </c>
      <c r="AA2224" t="str">
        <f t="shared" si="515"/>
        <v>No</v>
      </c>
      <c r="AB2224">
        <f t="shared" si="516"/>
        <v>0</v>
      </c>
      <c r="AC2224" t="str">
        <f t="shared" si="517"/>
        <v>No</v>
      </c>
      <c r="AD2224" t="str">
        <f t="shared" si="518"/>
        <v>Obesity</v>
      </c>
      <c r="AE2224" t="str">
        <f t="shared" si="519"/>
        <v>Normal</v>
      </c>
      <c r="AF2224" t="str">
        <f t="shared" si="520"/>
        <v>5-Jul-1981</v>
      </c>
      <c r="AG2224" s="18">
        <f>VLOOKUP($U2224,$A2223:$Q$2344,13,FALSE)</f>
        <v>39597.410000000003</v>
      </c>
      <c r="AH2224" t="str">
        <f t="shared" si="521"/>
        <v>tier - 1</v>
      </c>
      <c r="AI2224" t="str">
        <f t="shared" si="522"/>
        <v>tier - 2</v>
      </c>
      <c r="AJ2224" t="str">
        <f t="shared" si="523"/>
        <v>R1017</v>
      </c>
      <c r="AK2224">
        <f t="shared" si="524"/>
        <v>41</v>
      </c>
    </row>
    <row r="2225" spans="1:37" ht="15.6" x14ac:dyDescent="0.3">
      <c r="A2225" s="1" t="s">
        <v>134</v>
      </c>
      <c r="B2225" t="s">
        <v>6605</v>
      </c>
      <c r="C2225">
        <v>23.21</v>
      </c>
      <c r="D2225">
        <v>5.24</v>
      </c>
      <c r="E2225" t="s">
        <v>2381</v>
      </c>
      <c r="F2225" t="s">
        <v>2380</v>
      </c>
      <c r="G2225" t="s">
        <v>2380</v>
      </c>
      <c r="H2225">
        <v>0</v>
      </c>
      <c r="I2225" t="s">
        <v>2380</v>
      </c>
      <c r="J2225" t="s">
        <v>8346</v>
      </c>
      <c r="K2225" t="s">
        <v>8350</v>
      </c>
      <c r="L2225" t="s">
        <v>10331</v>
      </c>
      <c r="M2225" s="15">
        <v>39611.760000000002</v>
      </c>
      <c r="N2225" t="s">
        <v>16</v>
      </c>
      <c r="O2225" t="s">
        <v>12</v>
      </c>
      <c r="P2225" t="s">
        <v>13</v>
      </c>
      <c r="Q2225">
        <v>27</v>
      </c>
      <c r="U2225" s="1" t="s">
        <v>134</v>
      </c>
      <c r="V2225" t="str">
        <f t="shared" si="510"/>
        <v>Hoerner</v>
      </c>
      <c r="W2225">
        <f t="shared" si="511"/>
        <v>23.21</v>
      </c>
      <c r="X2225">
        <f t="shared" si="512"/>
        <v>5.24</v>
      </c>
      <c r="Y2225" t="str">
        <f t="shared" si="513"/>
        <v>Yes</v>
      </c>
      <c r="Z2225" t="str">
        <f t="shared" si="514"/>
        <v>No</v>
      </c>
      <c r="AA2225" t="str">
        <f t="shared" si="515"/>
        <v>No</v>
      </c>
      <c r="AB2225">
        <f t="shared" si="516"/>
        <v>0</v>
      </c>
      <c r="AC2225" t="str">
        <f t="shared" si="517"/>
        <v>No</v>
      </c>
      <c r="AD2225" t="str">
        <f t="shared" si="518"/>
        <v>Normal weight</v>
      </c>
      <c r="AE2225" t="str">
        <f t="shared" si="519"/>
        <v>Normal</v>
      </c>
      <c r="AF2225" t="str">
        <f t="shared" si="520"/>
        <v>7-Aug-1995</v>
      </c>
      <c r="AG2225" s="18">
        <f>VLOOKUP($U2225,$A2224:$Q$2344,13,FALSE)</f>
        <v>39611.760000000002</v>
      </c>
      <c r="AH2225" t="str">
        <f t="shared" si="521"/>
        <v>tier - 1</v>
      </c>
      <c r="AI2225" t="str">
        <f t="shared" si="522"/>
        <v>tier - 3</v>
      </c>
      <c r="AJ2225" t="str">
        <f t="shared" si="523"/>
        <v>R1013</v>
      </c>
      <c r="AK2225">
        <f t="shared" si="524"/>
        <v>27</v>
      </c>
    </row>
    <row r="2226" spans="1:37" ht="15.6" x14ac:dyDescent="0.3">
      <c r="A2226" s="1" t="s">
        <v>133</v>
      </c>
      <c r="B2226" t="s">
        <v>6297</v>
      </c>
      <c r="C2226">
        <v>18.36</v>
      </c>
      <c r="D2226">
        <v>5.96</v>
      </c>
      <c r="E2226" t="s">
        <v>2380</v>
      </c>
      <c r="F2226" t="s">
        <v>2380</v>
      </c>
      <c r="G2226" t="s">
        <v>2380</v>
      </c>
      <c r="H2226">
        <v>1</v>
      </c>
      <c r="I2226" t="s">
        <v>2380</v>
      </c>
      <c r="J2226" t="s">
        <v>8347</v>
      </c>
      <c r="K2226" t="s">
        <v>8349</v>
      </c>
      <c r="L2226" t="s">
        <v>10332</v>
      </c>
      <c r="M2226" s="15">
        <v>39670.44</v>
      </c>
      <c r="N2226" t="s">
        <v>11</v>
      </c>
      <c r="O2226" t="s">
        <v>16</v>
      </c>
      <c r="P2226" t="s">
        <v>23</v>
      </c>
      <c r="Q2226">
        <v>45</v>
      </c>
      <c r="U2226" s="1" t="s">
        <v>133</v>
      </c>
      <c r="V2226" t="str">
        <f t="shared" si="510"/>
        <v>Benson</v>
      </c>
      <c r="W2226">
        <f t="shared" si="511"/>
        <v>18.36</v>
      </c>
      <c r="X2226">
        <f t="shared" si="512"/>
        <v>5.96</v>
      </c>
      <c r="Y2226" t="str">
        <f t="shared" si="513"/>
        <v>No</v>
      </c>
      <c r="Z2226" t="str">
        <f t="shared" si="514"/>
        <v>No</v>
      </c>
      <c r="AA2226" t="str">
        <f t="shared" si="515"/>
        <v>No</v>
      </c>
      <c r="AB2226">
        <f t="shared" si="516"/>
        <v>1</v>
      </c>
      <c r="AC2226" t="str">
        <f t="shared" si="517"/>
        <v>No</v>
      </c>
      <c r="AD2226" t="str">
        <f t="shared" si="518"/>
        <v>Underweight</v>
      </c>
      <c r="AE2226" t="str">
        <f t="shared" si="519"/>
        <v>Prediabetes</v>
      </c>
      <c r="AF2226" t="str">
        <f t="shared" si="520"/>
        <v>17-Dec-1977</v>
      </c>
      <c r="AG2226" s="18">
        <f>VLOOKUP($U2226,$A2225:$Q$2344,13,FALSE)</f>
        <v>39670.44</v>
      </c>
      <c r="AH2226" t="str">
        <f t="shared" si="521"/>
        <v>tier - 2</v>
      </c>
      <c r="AI2226" t="str">
        <f t="shared" si="522"/>
        <v>tier - 1</v>
      </c>
      <c r="AJ2226" t="str">
        <f t="shared" si="523"/>
        <v>R1012</v>
      </c>
      <c r="AK2226">
        <f t="shared" si="524"/>
        <v>45</v>
      </c>
    </row>
    <row r="2227" spans="1:37" ht="15.6" x14ac:dyDescent="0.3">
      <c r="A2227" s="1" t="s">
        <v>132</v>
      </c>
      <c r="B2227" t="s">
        <v>5442</v>
      </c>
      <c r="C2227">
        <v>15.92</v>
      </c>
      <c r="D2227">
        <v>4.76</v>
      </c>
      <c r="E2227" t="s">
        <v>2381</v>
      </c>
      <c r="F2227" t="s">
        <v>2380</v>
      </c>
      <c r="G2227" t="s">
        <v>2380</v>
      </c>
      <c r="H2227">
        <v>1</v>
      </c>
      <c r="I2227" t="s">
        <v>2380</v>
      </c>
      <c r="J2227" t="s">
        <v>8347</v>
      </c>
      <c r="K2227" t="s">
        <v>8350</v>
      </c>
      <c r="L2227" t="s">
        <v>10333</v>
      </c>
      <c r="M2227" s="15">
        <v>39721.93</v>
      </c>
      <c r="N2227" t="s">
        <v>11</v>
      </c>
      <c r="O2227" t="s">
        <v>11</v>
      </c>
      <c r="P2227" t="s">
        <v>42</v>
      </c>
      <c r="Q2227">
        <v>54</v>
      </c>
      <c r="U2227" s="1" t="s">
        <v>132</v>
      </c>
      <c r="V2227" t="str">
        <f t="shared" si="510"/>
        <v>Horton</v>
      </c>
      <c r="W2227">
        <f t="shared" si="511"/>
        <v>15.92</v>
      </c>
      <c r="X2227">
        <f t="shared" si="512"/>
        <v>4.76</v>
      </c>
      <c r="Y2227" t="str">
        <f t="shared" si="513"/>
        <v>Yes</v>
      </c>
      <c r="Z2227" t="str">
        <f t="shared" si="514"/>
        <v>No</v>
      </c>
      <c r="AA2227" t="str">
        <f t="shared" si="515"/>
        <v>No</v>
      </c>
      <c r="AB2227">
        <f t="shared" si="516"/>
        <v>1</v>
      </c>
      <c r="AC2227" t="str">
        <f t="shared" si="517"/>
        <v>No</v>
      </c>
      <c r="AD2227" t="str">
        <f t="shared" si="518"/>
        <v>Underweight</v>
      </c>
      <c r="AE2227" t="str">
        <f t="shared" si="519"/>
        <v>Normal</v>
      </c>
      <c r="AF2227" t="str">
        <f t="shared" si="520"/>
        <v>29-Sep-1968</v>
      </c>
      <c r="AG2227" s="18">
        <f>VLOOKUP($U2227,$A2226:$Q$2344,13,FALSE)</f>
        <v>39721.93</v>
      </c>
      <c r="AH2227" t="str">
        <f t="shared" si="521"/>
        <v>tier - 2</v>
      </c>
      <c r="AI2227" t="str">
        <f t="shared" si="522"/>
        <v>tier - 2</v>
      </c>
      <c r="AJ2227" t="str">
        <f t="shared" si="523"/>
        <v>R1011</v>
      </c>
      <c r="AK2227">
        <f t="shared" si="524"/>
        <v>54</v>
      </c>
    </row>
    <row r="2228" spans="1:37" ht="15.6" x14ac:dyDescent="0.3">
      <c r="A2228" s="1" t="s">
        <v>131</v>
      </c>
      <c r="B2228" t="s">
        <v>5968</v>
      </c>
      <c r="C2228">
        <v>15.17</v>
      </c>
      <c r="D2228">
        <v>4.3</v>
      </c>
      <c r="E2228" t="s">
        <v>2381</v>
      </c>
      <c r="F2228" t="s">
        <v>2380</v>
      </c>
      <c r="G2228" t="s">
        <v>2381</v>
      </c>
      <c r="H2228">
        <v>1</v>
      </c>
      <c r="I2228" t="s">
        <v>2380</v>
      </c>
      <c r="J2228" t="s">
        <v>8347</v>
      </c>
      <c r="K2228" t="s">
        <v>8350</v>
      </c>
      <c r="L2228" t="s">
        <v>10334</v>
      </c>
      <c r="M2228" s="15">
        <v>39722.75</v>
      </c>
      <c r="N2228" t="s">
        <v>16</v>
      </c>
      <c r="O2228" t="s">
        <v>16</v>
      </c>
      <c r="P2228" t="s">
        <v>13</v>
      </c>
      <c r="Q2228">
        <v>19</v>
      </c>
      <c r="U2228" s="1" t="s">
        <v>131</v>
      </c>
      <c r="V2228" t="str">
        <f t="shared" si="510"/>
        <v>McGraw</v>
      </c>
      <c r="W2228">
        <f t="shared" si="511"/>
        <v>15.17</v>
      </c>
      <c r="X2228">
        <f t="shared" si="512"/>
        <v>4.3</v>
      </c>
      <c r="Y2228" t="str">
        <f t="shared" si="513"/>
        <v>Yes</v>
      </c>
      <c r="Z2228" t="str">
        <f t="shared" si="514"/>
        <v>No</v>
      </c>
      <c r="AA2228" t="str">
        <f t="shared" si="515"/>
        <v>Yes</v>
      </c>
      <c r="AB2228">
        <f t="shared" si="516"/>
        <v>1</v>
      </c>
      <c r="AC2228" t="str">
        <f t="shared" si="517"/>
        <v>No</v>
      </c>
      <c r="AD2228" t="str">
        <f t="shared" si="518"/>
        <v>Underweight</v>
      </c>
      <c r="AE2228" t="str">
        <f t="shared" si="519"/>
        <v>Normal</v>
      </c>
      <c r="AF2228" t="str">
        <f t="shared" si="520"/>
        <v>16-Jul-2003</v>
      </c>
      <c r="AG2228" s="18">
        <f>VLOOKUP($U2228,$A2227:$Q$2344,13,FALSE)</f>
        <v>39722.75</v>
      </c>
      <c r="AH2228" t="str">
        <f t="shared" si="521"/>
        <v>tier - 1</v>
      </c>
      <c r="AI2228" t="str">
        <f t="shared" si="522"/>
        <v>tier - 1</v>
      </c>
      <c r="AJ2228" t="str">
        <f t="shared" si="523"/>
        <v>R1013</v>
      </c>
      <c r="AK2228">
        <f t="shared" si="524"/>
        <v>19</v>
      </c>
    </row>
    <row r="2229" spans="1:37" ht="15.6" x14ac:dyDescent="0.3">
      <c r="A2229" s="1" t="s">
        <v>130</v>
      </c>
      <c r="B2229" t="s">
        <v>6606</v>
      </c>
      <c r="C2229">
        <v>16.63</v>
      </c>
      <c r="D2229">
        <v>4.5</v>
      </c>
      <c r="E2229" t="s">
        <v>2380</v>
      </c>
      <c r="F2229" t="s">
        <v>2380</v>
      </c>
      <c r="G2229" t="s">
        <v>2380</v>
      </c>
      <c r="H2229">
        <v>1</v>
      </c>
      <c r="I2229" t="s">
        <v>2380</v>
      </c>
      <c r="J2229" t="s">
        <v>8347</v>
      </c>
      <c r="K2229" t="s">
        <v>8350</v>
      </c>
      <c r="L2229" t="s">
        <v>10335</v>
      </c>
      <c r="M2229" s="15">
        <v>39725.519999999997</v>
      </c>
      <c r="N2229" t="s">
        <v>11</v>
      </c>
      <c r="O2229" t="s">
        <v>16</v>
      </c>
      <c r="P2229" t="s">
        <v>23</v>
      </c>
      <c r="Q2229">
        <v>45</v>
      </c>
      <c r="U2229" s="1" t="s">
        <v>130</v>
      </c>
      <c r="V2229" t="str">
        <f t="shared" si="510"/>
        <v>Beaulne</v>
      </c>
      <c r="W2229">
        <f t="shared" si="511"/>
        <v>16.63</v>
      </c>
      <c r="X2229">
        <f t="shared" si="512"/>
        <v>4.5</v>
      </c>
      <c r="Y2229" t="str">
        <f t="shared" si="513"/>
        <v>No</v>
      </c>
      <c r="Z2229" t="str">
        <f t="shared" si="514"/>
        <v>No</v>
      </c>
      <c r="AA2229" t="str">
        <f t="shared" si="515"/>
        <v>No</v>
      </c>
      <c r="AB2229">
        <f t="shared" si="516"/>
        <v>1</v>
      </c>
      <c r="AC2229" t="str">
        <f t="shared" si="517"/>
        <v>No</v>
      </c>
      <c r="AD2229" t="str">
        <f t="shared" si="518"/>
        <v>Underweight</v>
      </c>
      <c r="AE2229" t="str">
        <f t="shared" si="519"/>
        <v>Normal</v>
      </c>
      <c r="AF2229" t="str">
        <f t="shared" si="520"/>
        <v>12-Aug-1977</v>
      </c>
      <c r="AG2229" s="18">
        <f>VLOOKUP($U2229,$A2228:$Q$2344,13,FALSE)</f>
        <v>39725.519999999997</v>
      </c>
      <c r="AH2229" t="str">
        <f t="shared" si="521"/>
        <v>tier - 2</v>
      </c>
      <c r="AI2229" t="str">
        <f t="shared" si="522"/>
        <v>tier - 1</v>
      </c>
      <c r="AJ2229" t="str">
        <f t="shared" si="523"/>
        <v>R1012</v>
      </c>
      <c r="AK2229">
        <f t="shared" si="524"/>
        <v>45</v>
      </c>
    </row>
    <row r="2230" spans="1:37" ht="15.6" x14ac:dyDescent="0.3">
      <c r="A2230" s="1" t="s">
        <v>129</v>
      </c>
      <c r="B2230" t="s">
        <v>6607</v>
      </c>
      <c r="C2230">
        <v>19.39</v>
      </c>
      <c r="D2230">
        <v>5.59</v>
      </c>
      <c r="E2230" t="s">
        <v>2380</v>
      </c>
      <c r="F2230" t="s">
        <v>2380</v>
      </c>
      <c r="G2230" t="s">
        <v>2381</v>
      </c>
      <c r="H2230">
        <v>1</v>
      </c>
      <c r="I2230" t="s">
        <v>2380</v>
      </c>
      <c r="J2230" t="s">
        <v>8346</v>
      </c>
      <c r="K2230" t="s">
        <v>8350</v>
      </c>
      <c r="L2230" t="s">
        <v>10336</v>
      </c>
      <c r="M2230" s="15">
        <v>39727.61</v>
      </c>
      <c r="N2230" t="s">
        <v>16</v>
      </c>
      <c r="O2230" t="s">
        <v>11</v>
      </c>
      <c r="P2230" t="s">
        <v>42</v>
      </c>
      <c r="Q2230">
        <v>49</v>
      </c>
      <c r="U2230" s="1" t="s">
        <v>129</v>
      </c>
      <c r="V2230" t="str">
        <f t="shared" si="510"/>
        <v>Lunz</v>
      </c>
      <c r="W2230">
        <f t="shared" si="511"/>
        <v>19.39</v>
      </c>
      <c r="X2230">
        <f t="shared" si="512"/>
        <v>5.59</v>
      </c>
      <c r="Y2230" t="str">
        <f t="shared" si="513"/>
        <v>No</v>
      </c>
      <c r="Z2230" t="str">
        <f t="shared" si="514"/>
        <v>No</v>
      </c>
      <c r="AA2230" t="str">
        <f t="shared" si="515"/>
        <v>Yes</v>
      </c>
      <c r="AB2230">
        <f t="shared" si="516"/>
        <v>1</v>
      </c>
      <c r="AC2230" t="str">
        <f t="shared" si="517"/>
        <v>No</v>
      </c>
      <c r="AD2230" t="str">
        <f t="shared" si="518"/>
        <v>Normal weight</v>
      </c>
      <c r="AE2230" t="str">
        <f t="shared" si="519"/>
        <v>Normal</v>
      </c>
      <c r="AF2230" t="str">
        <f t="shared" si="520"/>
        <v>17-Dec-1973</v>
      </c>
      <c r="AG2230" s="18">
        <f>VLOOKUP($U2230,$A2229:$Q$2344,13,FALSE)</f>
        <v>39727.61</v>
      </c>
      <c r="AH2230" t="str">
        <f t="shared" si="521"/>
        <v>tier - 1</v>
      </c>
      <c r="AI2230" t="str">
        <f t="shared" si="522"/>
        <v>tier - 2</v>
      </c>
      <c r="AJ2230" t="str">
        <f t="shared" si="523"/>
        <v>R1011</v>
      </c>
      <c r="AK2230">
        <f t="shared" si="524"/>
        <v>49</v>
      </c>
    </row>
    <row r="2231" spans="1:37" ht="15.6" x14ac:dyDescent="0.3">
      <c r="A2231" s="1" t="s">
        <v>128</v>
      </c>
      <c r="B2231" t="s">
        <v>5034</v>
      </c>
      <c r="C2231">
        <v>17.34</v>
      </c>
      <c r="D2231">
        <v>6.29</v>
      </c>
      <c r="E2231" t="s">
        <v>2381</v>
      </c>
      <c r="F2231" t="s">
        <v>2380</v>
      </c>
      <c r="G2231" t="s">
        <v>2381</v>
      </c>
      <c r="H2231">
        <v>1</v>
      </c>
      <c r="I2231" t="s">
        <v>2380</v>
      </c>
      <c r="J2231" t="s">
        <v>8347</v>
      </c>
      <c r="K2231" t="s">
        <v>8349</v>
      </c>
      <c r="L2231" t="s">
        <v>10337</v>
      </c>
      <c r="M2231" s="15">
        <v>39774.28</v>
      </c>
      <c r="N2231" t="s">
        <v>16</v>
      </c>
      <c r="O2231" t="s">
        <v>16</v>
      </c>
      <c r="P2231" t="s">
        <v>276</v>
      </c>
      <c r="Q2231">
        <v>35</v>
      </c>
      <c r="U2231" s="1" t="s">
        <v>128</v>
      </c>
      <c r="V2231" t="str">
        <f t="shared" si="510"/>
        <v>Kyle</v>
      </c>
      <c r="W2231">
        <f t="shared" si="511"/>
        <v>17.34</v>
      </c>
      <c r="X2231">
        <f t="shared" si="512"/>
        <v>6.29</v>
      </c>
      <c r="Y2231" t="str">
        <f t="shared" si="513"/>
        <v>Yes</v>
      </c>
      <c r="Z2231" t="str">
        <f t="shared" si="514"/>
        <v>No</v>
      </c>
      <c r="AA2231" t="str">
        <f t="shared" si="515"/>
        <v>Yes</v>
      </c>
      <c r="AB2231">
        <f t="shared" si="516"/>
        <v>1</v>
      </c>
      <c r="AC2231" t="str">
        <f t="shared" si="517"/>
        <v>No</v>
      </c>
      <c r="AD2231" t="str">
        <f t="shared" si="518"/>
        <v>Underweight</v>
      </c>
      <c r="AE2231" t="str">
        <f t="shared" si="519"/>
        <v>Prediabetes</v>
      </c>
      <c r="AF2231" t="str">
        <f t="shared" si="520"/>
        <v>24-Jul-1987</v>
      </c>
      <c r="AG2231" s="18">
        <f>VLOOKUP($U2231,$A2230:$Q$2344,13,FALSE)</f>
        <v>39774.28</v>
      </c>
      <c r="AH2231" t="str">
        <f t="shared" si="521"/>
        <v>tier - 1</v>
      </c>
      <c r="AI2231" t="str">
        <f t="shared" si="522"/>
        <v>tier - 1</v>
      </c>
      <c r="AJ2231" t="str">
        <f t="shared" si="523"/>
        <v>R1014</v>
      </c>
      <c r="AK2231">
        <f t="shared" si="524"/>
        <v>35</v>
      </c>
    </row>
    <row r="2232" spans="1:37" ht="15.6" x14ac:dyDescent="0.3">
      <c r="A2232" s="1" t="s">
        <v>127</v>
      </c>
      <c r="B2232" t="s">
        <v>6608</v>
      </c>
      <c r="C2232">
        <v>17.940000000000001</v>
      </c>
      <c r="D2232">
        <v>4.1900000000000004</v>
      </c>
      <c r="E2232" t="s">
        <v>2380</v>
      </c>
      <c r="F2232" t="s">
        <v>2381</v>
      </c>
      <c r="G2232" t="s">
        <v>2380</v>
      </c>
      <c r="H2232">
        <v>1</v>
      </c>
      <c r="I2232" t="s">
        <v>2380</v>
      </c>
      <c r="J2232" t="s">
        <v>8347</v>
      </c>
      <c r="K2232" t="s">
        <v>8350</v>
      </c>
      <c r="L2232" t="s">
        <v>10338</v>
      </c>
      <c r="M2232" s="15">
        <v>39836.519999999997</v>
      </c>
      <c r="N2232" t="s">
        <v>11</v>
      </c>
      <c r="O2232" t="s">
        <v>16</v>
      </c>
      <c r="P2232" t="s">
        <v>42</v>
      </c>
      <c r="Q2232">
        <v>37</v>
      </c>
      <c r="U2232" s="1" t="s">
        <v>127</v>
      </c>
      <c r="V2232" t="str">
        <f t="shared" si="510"/>
        <v>Brackenwagen</v>
      </c>
      <c r="W2232">
        <f t="shared" si="511"/>
        <v>17.940000000000001</v>
      </c>
      <c r="X2232">
        <f t="shared" si="512"/>
        <v>4.1900000000000004</v>
      </c>
      <c r="Y2232" t="str">
        <f t="shared" si="513"/>
        <v>No</v>
      </c>
      <c r="Z2232" t="str">
        <f t="shared" si="514"/>
        <v>Yes</v>
      </c>
      <c r="AA2232" t="str">
        <f t="shared" si="515"/>
        <v>No</v>
      </c>
      <c r="AB2232">
        <f t="shared" si="516"/>
        <v>1</v>
      </c>
      <c r="AC2232" t="str">
        <f t="shared" si="517"/>
        <v>No</v>
      </c>
      <c r="AD2232" t="str">
        <f t="shared" si="518"/>
        <v>Underweight</v>
      </c>
      <c r="AE2232" t="str">
        <f t="shared" si="519"/>
        <v>Normal</v>
      </c>
      <c r="AF2232" t="str">
        <f t="shared" si="520"/>
        <v>17-Jul-1985</v>
      </c>
      <c r="AG2232" s="18">
        <f>VLOOKUP($U2232,$A2231:$Q$2344,13,FALSE)</f>
        <v>39836.519999999997</v>
      </c>
      <c r="AH2232" t="str">
        <f t="shared" si="521"/>
        <v>tier - 2</v>
      </c>
      <c r="AI2232" t="str">
        <f t="shared" si="522"/>
        <v>tier - 1</v>
      </c>
      <c r="AJ2232" t="str">
        <f t="shared" si="523"/>
        <v>R1011</v>
      </c>
      <c r="AK2232">
        <f t="shared" si="524"/>
        <v>37</v>
      </c>
    </row>
    <row r="2233" spans="1:37" ht="15.6" x14ac:dyDescent="0.3">
      <c r="A2233" s="1" t="s">
        <v>126</v>
      </c>
      <c r="B2233" t="s">
        <v>6609</v>
      </c>
      <c r="C2233">
        <v>16.670000000000002</v>
      </c>
      <c r="D2233">
        <v>4.7</v>
      </c>
      <c r="E2233" t="s">
        <v>2381</v>
      </c>
      <c r="F2233" t="s">
        <v>2380</v>
      </c>
      <c r="G2233" t="s">
        <v>2381</v>
      </c>
      <c r="H2233">
        <v>1</v>
      </c>
      <c r="I2233" t="s">
        <v>2380</v>
      </c>
      <c r="J2233" t="s">
        <v>8347</v>
      </c>
      <c r="K2233" t="s">
        <v>8350</v>
      </c>
      <c r="L2233" t="s">
        <v>10339</v>
      </c>
      <c r="M2233" s="15">
        <v>39865.699999999997</v>
      </c>
      <c r="N2233" t="s">
        <v>11</v>
      </c>
      <c r="O2233" t="s">
        <v>11</v>
      </c>
      <c r="P2233" t="s">
        <v>42</v>
      </c>
      <c r="Q2233">
        <v>40</v>
      </c>
      <c r="U2233" s="1" t="s">
        <v>126</v>
      </c>
      <c r="V2233" t="str">
        <f t="shared" si="510"/>
        <v>Schmitt</v>
      </c>
      <c r="W2233">
        <f t="shared" si="511"/>
        <v>16.670000000000002</v>
      </c>
      <c r="X2233">
        <f t="shared" si="512"/>
        <v>4.7</v>
      </c>
      <c r="Y2233" t="str">
        <f t="shared" si="513"/>
        <v>Yes</v>
      </c>
      <c r="Z2233" t="str">
        <f t="shared" si="514"/>
        <v>No</v>
      </c>
      <c r="AA2233" t="str">
        <f t="shared" si="515"/>
        <v>Yes</v>
      </c>
      <c r="AB2233">
        <f t="shared" si="516"/>
        <v>1</v>
      </c>
      <c r="AC2233" t="str">
        <f t="shared" si="517"/>
        <v>No</v>
      </c>
      <c r="AD2233" t="str">
        <f t="shared" si="518"/>
        <v>Underweight</v>
      </c>
      <c r="AE2233" t="str">
        <f t="shared" si="519"/>
        <v>Normal</v>
      </c>
      <c r="AF2233" t="str">
        <f t="shared" si="520"/>
        <v>1-Jun-1983</v>
      </c>
      <c r="AG2233" s="18">
        <f>VLOOKUP($U2233,$A2232:$Q$2344,13,FALSE)</f>
        <v>39865.699999999997</v>
      </c>
      <c r="AH2233" t="str">
        <f t="shared" si="521"/>
        <v>tier - 2</v>
      </c>
      <c r="AI2233" t="str">
        <f t="shared" si="522"/>
        <v>tier - 2</v>
      </c>
      <c r="AJ2233" t="str">
        <f t="shared" si="523"/>
        <v>R1011</v>
      </c>
      <c r="AK2233">
        <f t="shared" si="524"/>
        <v>40</v>
      </c>
    </row>
    <row r="2234" spans="1:37" ht="15.6" x14ac:dyDescent="0.3">
      <c r="A2234" s="1" t="s">
        <v>125</v>
      </c>
      <c r="B2234" t="s">
        <v>6610</v>
      </c>
      <c r="C2234">
        <v>20.58</v>
      </c>
      <c r="D2234">
        <v>5.64</v>
      </c>
      <c r="E2234" t="s">
        <v>2381</v>
      </c>
      <c r="F2234" t="s">
        <v>2380</v>
      </c>
      <c r="G2234" t="s">
        <v>2380</v>
      </c>
      <c r="H2234">
        <v>0</v>
      </c>
      <c r="I2234" t="s">
        <v>2380</v>
      </c>
      <c r="J2234" t="s">
        <v>8346</v>
      </c>
      <c r="K2234" t="s">
        <v>8350</v>
      </c>
      <c r="L2234" t="s">
        <v>10340</v>
      </c>
      <c r="M2234" s="15">
        <v>39871.699999999997</v>
      </c>
      <c r="N2234" t="s">
        <v>16</v>
      </c>
      <c r="O2234" t="s">
        <v>11</v>
      </c>
      <c r="P2234" t="s">
        <v>13</v>
      </c>
      <c r="Q2234">
        <v>37</v>
      </c>
      <c r="U2234" s="1" t="s">
        <v>125</v>
      </c>
      <c r="V2234" t="str">
        <f t="shared" si="510"/>
        <v>Borden</v>
      </c>
      <c r="W2234">
        <f t="shared" si="511"/>
        <v>20.58</v>
      </c>
      <c r="X2234">
        <f t="shared" si="512"/>
        <v>5.64</v>
      </c>
      <c r="Y2234" t="str">
        <f t="shared" si="513"/>
        <v>Yes</v>
      </c>
      <c r="Z2234" t="str">
        <f t="shared" si="514"/>
        <v>No</v>
      </c>
      <c r="AA2234" t="str">
        <f t="shared" si="515"/>
        <v>No</v>
      </c>
      <c r="AB2234">
        <f t="shared" si="516"/>
        <v>0</v>
      </c>
      <c r="AC2234" t="str">
        <f t="shared" si="517"/>
        <v>No</v>
      </c>
      <c r="AD2234" t="str">
        <f t="shared" si="518"/>
        <v>Normal weight</v>
      </c>
      <c r="AE2234" t="str">
        <f t="shared" si="519"/>
        <v>Normal</v>
      </c>
      <c r="AF2234" t="str">
        <f t="shared" si="520"/>
        <v>22-Aug-1985</v>
      </c>
      <c r="AG2234" s="18">
        <f>VLOOKUP($U2234,$A2233:$Q$2344,13,FALSE)</f>
        <v>39871.699999999997</v>
      </c>
      <c r="AH2234" t="str">
        <f t="shared" si="521"/>
        <v>tier - 1</v>
      </c>
      <c r="AI2234" t="str">
        <f t="shared" si="522"/>
        <v>tier - 2</v>
      </c>
      <c r="AJ2234" t="str">
        <f t="shared" si="523"/>
        <v>R1013</v>
      </c>
      <c r="AK2234">
        <f t="shared" si="524"/>
        <v>37</v>
      </c>
    </row>
    <row r="2235" spans="1:37" ht="15.6" x14ac:dyDescent="0.3">
      <c r="A2235" s="1" t="s">
        <v>124</v>
      </c>
      <c r="B2235" t="s">
        <v>5739</v>
      </c>
      <c r="C2235">
        <v>16.5</v>
      </c>
      <c r="D2235">
        <v>4.1100000000000003</v>
      </c>
      <c r="E2235" t="s">
        <v>2381</v>
      </c>
      <c r="F2235" t="s">
        <v>2380</v>
      </c>
      <c r="G2235" t="s">
        <v>2380</v>
      </c>
      <c r="H2235">
        <v>0</v>
      </c>
      <c r="I2235" t="s">
        <v>2380</v>
      </c>
      <c r="J2235" t="s">
        <v>8347</v>
      </c>
      <c r="K2235" t="s">
        <v>8350</v>
      </c>
      <c r="L2235" t="s">
        <v>9414</v>
      </c>
      <c r="M2235" s="15">
        <v>39963.120000000003</v>
      </c>
      <c r="N2235" t="s">
        <v>11</v>
      </c>
      <c r="O2235" t="s">
        <v>11</v>
      </c>
      <c r="P2235" t="s">
        <v>42</v>
      </c>
      <c r="Q2235">
        <v>47</v>
      </c>
      <c r="U2235" s="1" t="s">
        <v>124</v>
      </c>
      <c r="V2235" t="str">
        <f t="shared" si="510"/>
        <v>McLean</v>
      </c>
      <c r="W2235">
        <f t="shared" si="511"/>
        <v>16.5</v>
      </c>
      <c r="X2235">
        <f t="shared" si="512"/>
        <v>4.1100000000000003</v>
      </c>
      <c r="Y2235" t="str">
        <f t="shared" si="513"/>
        <v>Yes</v>
      </c>
      <c r="Z2235" t="str">
        <f t="shared" si="514"/>
        <v>No</v>
      </c>
      <c r="AA2235" t="str">
        <f t="shared" si="515"/>
        <v>No</v>
      </c>
      <c r="AB2235">
        <f t="shared" si="516"/>
        <v>0</v>
      </c>
      <c r="AC2235" t="str">
        <f t="shared" si="517"/>
        <v>No</v>
      </c>
      <c r="AD2235" t="str">
        <f t="shared" si="518"/>
        <v>Underweight</v>
      </c>
      <c r="AE2235" t="str">
        <f t="shared" si="519"/>
        <v>Normal</v>
      </c>
      <c r="AF2235" t="str">
        <f t="shared" si="520"/>
        <v>2-Dec-1975</v>
      </c>
      <c r="AG2235" s="18">
        <f>VLOOKUP($U2235,$A2234:$Q$2344,13,FALSE)</f>
        <v>39963.120000000003</v>
      </c>
      <c r="AH2235" t="str">
        <f t="shared" si="521"/>
        <v>tier - 2</v>
      </c>
      <c r="AI2235" t="str">
        <f t="shared" si="522"/>
        <v>tier - 2</v>
      </c>
      <c r="AJ2235" t="str">
        <f t="shared" si="523"/>
        <v>R1011</v>
      </c>
      <c r="AK2235">
        <f t="shared" si="524"/>
        <v>47</v>
      </c>
    </row>
    <row r="2236" spans="1:37" ht="15.6" x14ac:dyDescent="0.3">
      <c r="A2236" s="1" t="s">
        <v>123</v>
      </c>
      <c r="B2236" t="s">
        <v>6611</v>
      </c>
      <c r="C2236">
        <v>15.41</v>
      </c>
      <c r="D2236">
        <v>5.43</v>
      </c>
      <c r="E2236" t="s">
        <v>2381</v>
      </c>
      <c r="F2236" t="s">
        <v>2380</v>
      </c>
      <c r="G2236" t="s">
        <v>2381</v>
      </c>
      <c r="H2236">
        <v>1</v>
      </c>
      <c r="I2236" t="s">
        <v>2380</v>
      </c>
      <c r="J2236" t="s">
        <v>8347</v>
      </c>
      <c r="K2236" t="s">
        <v>8350</v>
      </c>
      <c r="L2236" t="s">
        <v>10341</v>
      </c>
      <c r="M2236" s="15">
        <v>39983.43</v>
      </c>
      <c r="N2236" t="s">
        <v>11</v>
      </c>
      <c r="O2236" t="s">
        <v>12</v>
      </c>
      <c r="P2236" t="s">
        <v>23</v>
      </c>
      <c r="Q2236">
        <v>35</v>
      </c>
      <c r="U2236" s="1" t="s">
        <v>123</v>
      </c>
      <c r="V2236" t="str">
        <f t="shared" si="510"/>
        <v>Regan</v>
      </c>
      <c r="W2236">
        <f t="shared" si="511"/>
        <v>15.41</v>
      </c>
      <c r="X2236">
        <f t="shared" si="512"/>
        <v>5.43</v>
      </c>
      <c r="Y2236" t="str">
        <f t="shared" si="513"/>
        <v>Yes</v>
      </c>
      <c r="Z2236" t="str">
        <f t="shared" si="514"/>
        <v>No</v>
      </c>
      <c r="AA2236" t="str">
        <f t="shared" si="515"/>
        <v>Yes</v>
      </c>
      <c r="AB2236">
        <f t="shared" si="516"/>
        <v>1</v>
      </c>
      <c r="AC2236" t="str">
        <f t="shared" si="517"/>
        <v>No</v>
      </c>
      <c r="AD2236" t="str">
        <f t="shared" si="518"/>
        <v>Underweight</v>
      </c>
      <c r="AE2236" t="str">
        <f t="shared" si="519"/>
        <v>Normal</v>
      </c>
      <c r="AF2236" t="str">
        <f t="shared" si="520"/>
        <v>8-Aug-1987</v>
      </c>
      <c r="AG2236" s="18">
        <f>VLOOKUP($U2236,$A2235:$Q$2344,13,FALSE)</f>
        <v>39983.43</v>
      </c>
      <c r="AH2236" t="str">
        <f t="shared" si="521"/>
        <v>tier - 2</v>
      </c>
      <c r="AI2236" t="str">
        <f t="shared" si="522"/>
        <v>tier - 3</v>
      </c>
      <c r="AJ2236" t="str">
        <f t="shared" si="523"/>
        <v>R1012</v>
      </c>
      <c r="AK2236">
        <f t="shared" si="524"/>
        <v>35</v>
      </c>
    </row>
    <row r="2237" spans="1:37" ht="15.6" x14ac:dyDescent="0.3">
      <c r="A2237" s="1" t="s">
        <v>122</v>
      </c>
      <c r="B2237" t="s">
        <v>6612</v>
      </c>
      <c r="C2237">
        <v>24.59</v>
      </c>
      <c r="D2237">
        <v>4.38</v>
      </c>
      <c r="E2237" t="s">
        <v>2380</v>
      </c>
      <c r="F2237" t="s">
        <v>2380</v>
      </c>
      <c r="G2237" t="s">
        <v>2380</v>
      </c>
      <c r="H2237">
        <v>1</v>
      </c>
      <c r="I2237" t="s">
        <v>2380</v>
      </c>
      <c r="J2237" t="s">
        <v>8346</v>
      </c>
      <c r="K2237" t="s">
        <v>8350</v>
      </c>
      <c r="L2237" t="s">
        <v>10342</v>
      </c>
      <c r="M2237" s="15">
        <v>40003.33</v>
      </c>
      <c r="N2237" t="s">
        <v>16</v>
      </c>
      <c r="O2237" t="s">
        <v>16</v>
      </c>
      <c r="P2237" t="s">
        <v>23</v>
      </c>
      <c r="Q2237">
        <v>40</v>
      </c>
      <c r="U2237" s="1" t="s">
        <v>122</v>
      </c>
      <c r="V2237" t="str">
        <f t="shared" si="510"/>
        <v>Koenis</v>
      </c>
      <c r="W2237">
        <f t="shared" si="511"/>
        <v>24.59</v>
      </c>
      <c r="X2237">
        <f t="shared" si="512"/>
        <v>4.38</v>
      </c>
      <c r="Y2237" t="str">
        <f t="shared" si="513"/>
        <v>No</v>
      </c>
      <c r="Z2237" t="str">
        <f t="shared" si="514"/>
        <v>No</v>
      </c>
      <c r="AA2237" t="str">
        <f t="shared" si="515"/>
        <v>No</v>
      </c>
      <c r="AB2237">
        <f t="shared" si="516"/>
        <v>1</v>
      </c>
      <c r="AC2237" t="str">
        <f t="shared" si="517"/>
        <v>No</v>
      </c>
      <c r="AD2237" t="str">
        <f t="shared" si="518"/>
        <v>Normal weight</v>
      </c>
      <c r="AE2237" t="str">
        <f t="shared" si="519"/>
        <v>Normal</v>
      </c>
      <c r="AF2237" t="str">
        <f t="shared" si="520"/>
        <v>25-Dec-1982</v>
      </c>
      <c r="AG2237" s="18">
        <f>VLOOKUP($U2237,$A2236:$Q$2344,13,FALSE)</f>
        <v>40003.33</v>
      </c>
      <c r="AH2237" t="str">
        <f t="shared" si="521"/>
        <v>tier - 1</v>
      </c>
      <c r="AI2237" t="str">
        <f t="shared" si="522"/>
        <v>tier - 1</v>
      </c>
      <c r="AJ2237" t="str">
        <f t="shared" si="523"/>
        <v>R1012</v>
      </c>
      <c r="AK2237">
        <f t="shared" si="524"/>
        <v>40</v>
      </c>
    </row>
    <row r="2238" spans="1:37" ht="15.6" x14ac:dyDescent="0.3">
      <c r="A2238" s="1" t="s">
        <v>121</v>
      </c>
      <c r="B2238" t="s">
        <v>6613</v>
      </c>
      <c r="C2238">
        <v>33.33</v>
      </c>
      <c r="D2238">
        <v>9.7899999999999991</v>
      </c>
      <c r="E2238" t="s">
        <v>2380</v>
      </c>
      <c r="F2238" t="s">
        <v>2380</v>
      </c>
      <c r="G2238" t="s">
        <v>2380</v>
      </c>
      <c r="H2238">
        <v>0</v>
      </c>
      <c r="I2238" t="s">
        <v>2380</v>
      </c>
      <c r="J2238" t="s">
        <v>8344</v>
      </c>
      <c r="K2238" t="s">
        <v>8348</v>
      </c>
      <c r="L2238" t="s">
        <v>10343</v>
      </c>
      <c r="M2238" s="15">
        <v>40054.730000000003</v>
      </c>
      <c r="N2238" t="s">
        <v>16</v>
      </c>
      <c r="O2238" t="s">
        <v>12</v>
      </c>
      <c r="P2238" t="s">
        <v>42</v>
      </c>
      <c r="Q2238">
        <v>44</v>
      </c>
      <c r="U2238" s="1" t="s">
        <v>121</v>
      </c>
      <c r="V2238" t="str">
        <f t="shared" si="510"/>
        <v>Kittaka</v>
      </c>
      <c r="W2238">
        <f t="shared" si="511"/>
        <v>33.33</v>
      </c>
      <c r="X2238">
        <f t="shared" si="512"/>
        <v>9.7899999999999991</v>
      </c>
      <c r="Y2238" t="str">
        <f t="shared" si="513"/>
        <v>No</v>
      </c>
      <c r="Z2238" t="str">
        <f t="shared" si="514"/>
        <v>No</v>
      </c>
      <c r="AA2238" t="str">
        <f t="shared" si="515"/>
        <v>No</v>
      </c>
      <c r="AB2238">
        <f t="shared" si="516"/>
        <v>0</v>
      </c>
      <c r="AC2238" t="str">
        <f t="shared" si="517"/>
        <v>No</v>
      </c>
      <c r="AD2238" t="str">
        <f t="shared" si="518"/>
        <v>Obesity</v>
      </c>
      <c r="AE2238" t="str">
        <f t="shared" si="519"/>
        <v>Diabetes</v>
      </c>
      <c r="AF2238" t="str">
        <f t="shared" si="520"/>
        <v>20-Dec-1978</v>
      </c>
      <c r="AG2238" s="18">
        <f>VLOOKUP($U2238,$A2237:$Q$2344,13,FALSE)</f>
        <v>40054.730000000003</v>
      </c>
      <c r="AH2238" t="str">
        <f t="shared" si="521"/>
        <v>tier - 1</v>
      </c>
      <c r="AI2238" t="str">
        <f t="shared" si="522"/>
        <v>tier - 3</v>
      </c>
      <c r="AJ2238" t="str">
        <f t="shared" si="523"/>
        <v>R1011</v>
      </c>
      <c r="AK2238">
        <f t="shared" si="524"/>
        <v>44</v>
      </c>
    </row>
    <row r="2239" spans="1:37" ht="15.6" x14ac:dyDescent="0.3">
      <c r="A2239" s="1" t="s">
        <v>120</v>
      </c>
      <c r="B2239" t="s">
        <v>6614</v>
      </c>
      <c r="C2239">
        <v>18.5</v>
      </c>
      <c r="D2239">
        <v>11.84</v>
      </c>
      <c r="E2239" t="s">
        <v>2380</v>
      </c>
      <c r="F2239" t="s">
        <v>2380</v>
      </c>
      <c r="G2239" t="s">
        <v>2380</v>
      </c>
      <c r="H2239">
        <v>0</v>
      </c>
      <c r="I2239" t="s">
        <v>2380</v>
      </c>
      <c r="J2239" t="s">
        <v>8346</v>
      </c>
      <c r="K2239" t="s">
        <v>8348</v>
      </c>
      <c r="L2239" t="s">
        <v>10344</v>
      </c>
      <c r="M2239" s="15">
        <v>40069.440000000002</v>
      </c>
      <c r="N2239" t="s">
        <v>16</v>
      </c>
      <c r="O2239" t="s">
        <v>12</v>
      </c>
      <c r="P2239" t="s">
        <v>42</v>
      </c>
      <c r="Q2239">
        <v>56</v>
      </c>
      <c r="U2239" s="1" t="s">
        <v>120</v>
      </c>
      <c r="V2239" t="str">
        <f t="shared" si="510"/>
        <v>Concannon</v>
      </c>
      <c r="W2239">
        <f t="shared" si="511"/>
        <v>18.5</v>
      </c>
      <c r="X2239">
        <f t="shared" si="512"/>
        <v>11.84</v>
      </c>
      <c r="Y2239" t="str">
        <f t="shared" si="513"/>
        <v>No</v>
      </c>
      <c r="Z2239" t="str">
        <f t="shared" si="514"/>
        <v>No</v>
      </c>
      <c r="AA2239" t="str">
        <f t="shared" si="515"/>
        <v>No</v>
      </c>
      <c r="AB2239">
        <f t="shared" si="516"/>
        <v>0</v>
      </c>
      <c r="AC2239" t="str">
        <f t="shared" si="517"/>
        <v>No</v>
      </c>
      <c r="AD2239" t="str">
        <f t="shared" si="518"/>
        <v>Normal weight</v>
      </c>
      <c r="AE2239" t="str">
        <f t="shared" si="519"/>
        <v>Diabetes</v>
      </c>
      <c r="AF2239" t="str">
        <f t="shared" si="520"/>
        <v>12-Aug-1966</v>
      </c>
      <c r="AG2239" s="18">
        <f>VLOOKUP($U2239,$A2238:$Q$2344,13,FALSE)</f>
        <v>40069.440000000002</v>
      </c>
      <c r="AH2239" t="str">
        <f t="shared" si="521"/>
        <v>tier - 1</v>
      </c>
      <c r="AI2239" t="str">
        <f t="shared" si="522"/>
        <v>tier - 3</v>
      </c>
      <c r="AJ2239" t="str">
        <f t="shared" si="523"/>
        <v>R1011</v>
      </c>
      <c r="AK2239">
        <f t="shared" si="524"/>
        <v>56</v>
      </c>
    </row>
    <row r="2240" spans="1:37" ht="15.6" x14ac:dyDescent="0.3">
      <c r="A2240" s="1" t="s">
        <v>119</v>
      </c>
      <c r="B2240" t="s">
        <v>4797</v>
      </c>
      <c r="C2240">
        <v>18.579999999999998</v>
      </c>
      <c r="D2240">
        <v>6.22</v>
      </c>
      <c r="E2240" t="s">
        <v>2380</v>
      </c>
      <c r="F2240" t="s">
        <v>2380</v>
      </c>
      <c r="G2240" t="s">
        <v>2380</v>
      </c>
      <c r="H2240">
        <v>0</v>
      </c>
      <c r="I2240" t="s">
        <v>2380</v>
      </c>
      <c r="J2240" t="s">
        <v>8346</v>
      </c>
      <c r="K2240" t="s">
        <v>8349</v>
      </c>
      <c r="L2240" t="s">
        <v>10345</v>
      </c>
      <c r="M2240" s="15">
        <v>40103.89</v>
      </c>
      <c r="N2240" t="s">
        <v>16</v>
      </c>
      <c r="O2240" t="s">
        <v>11</v>
      </c>
      <c r="P2240" t="s">
        <v>42</v>
      </c>
      <c r="Q2240">
        <v>39</v>
      </c>
      <c r="U2240" s="1" t="s">
        <v>119</v>
      </c>
      <c r="V2240" t="str">
        <f t="shared" si="510"/>
        <v>Johnson</v>
      </c>
      <c r="W2240">
        <f t="shared" si="511"/>
        <v>18.579999999999998</v>
      </c>
      <c r="X2240">
        <f t="shared" si="512"/>
        <v>6.22</v>
      </c>
      <c r="Y2240" t="str">
        <f t="shared" si="513"/>
        <v>No</v>
      </c>
      <c r="Z2240" t="str">
        <f t="shared" si="514"/>
        <v>No</v>
      </c>
      <c r="AA2240" t="str">
        <f t="shared" si="515"/>
        <v>No</v>
      </c>
      <c r="AB2240">
        <f t="shared" si="516"/>
        <v>0</v>
      </c>
      <c r="AC2240" t="str">
        <f t="shared" si="517"/>
        <v>No</v>
      </c>
      <c r="AD2240" t="str">
        <f t="shared" si="518"/>
        <v>Normal weight</v>
      </c>
      <c r="AE2240" t="str">
        <f t="shared" si="519"/>
        <v>Prediabetes</v>
      </c>
      <c r="AF2240" t="str">
        <f t="shared" si="520"/>
        <v>14-Oct-1983</v>
      </c>
      <c r="AG2240" s="18">
        <f>VLOOKUP($U2240,$A2239:$Q$2344,13,FALSE)</f>
        <v>40103.89</v>
      </c>
      <c r="AH2240" t="str">
        <f t="shared" si="521"/>
        <v>tier - 1</v>
      </c>
      <c r="AI2240" t="str">
        <f t="shared" si="522"/>
        <v>tier - 2</v>
      </c>
      <c r="AJ2240" t="str">
        <f t="shared" si="523"/>
        <v>R1011</v>
      </c>
      <c r="AK2240">
        <f t="shared" si="524"/>
        <v>39</v>
      </c>
    </row>
    <row r="2241" spans="1:37" ht="15.6" x14ac:dyDescent="0.3">
      <c r="A2241" s="1" t="s">
        <v>118</v>
      </c>
      <c r="B2241" t="s">
        <v>6615</v>
      </c>
      <c r="C2241">
        <v>16.64</v>
      </c>
      <c r="D2241">
        <v>10.01</v>
      </c>
      <c r="E2241" t="s">
        <v>2380</v>
      </c>
      <c r="F2241" t="s">
        <v>2380</v>
      </c>
      <c r="G2241" t="s">
        <v>2380</v>
      </c>
      <c r="H2241">
        <v>0</v>
      </c>
      <c r="I2241" t="s">
        <v>2380</v>
      </c>
      <c r="J2241" t="s">
        <v>8347</v>
      </c>
      <c r="K2241" t="s">
        <v>8348</v>
      </c>
      <c r="L2241" t="s">
        <v>10346</v>
      </c>
      <c r="M2241" s="15">
        <v>40182.25</v>
      </c>
      <c r="N2241" t="s">
        <v>16</v>
      </c>
      <c r="O2241" t="s">
        <v>11</v>
      </c>
      <c r="P2241" t="s">
        <v>42</v>
      </c>
      <c r="Q2241">
        <v>37</v>
      </c>
      <c r="U2241" s="1" t="s">
        <v>118</v>
      </c>
      <c r="V2241" t="str">
        <f t="shared" si="510"/>
        <v>Schultz</v>
      </c>
      <c r="W2241">
        <f t="shared" si="511"/>
        <v>16.64</v>
      </c>
      <c r="X2241">
        <f t="shared" si="512"/>
        <v>10.01</v>
      </c>
      <c r="Y2241" t="str">
        <f t="shared" si="513"/>
        <v>No</v>
      </c>
      <c r="Z2241" t="str">
        <f t="shared" si="514"/>
        <v>No</v>
      </c>
      <c r="AA2241" t="str">
        <f t="shared" si="515"/>
        <v>No</v>
      </c>
      <c r="AB2241">
        <f t="shared" si="516"/>
        <v>0</v>
      </c>
      <c r="AC2241" t="str">
        <f t="shared" si="517"/>
        <v>No</v>
      </c>
      <c r="AD2241" t="str">
        <f t="shared" si="518"/>
        <v>Underweight</v>
      </c>
      <c r="AE2241" t="str">
        <f t="shared" si="519"/>
        <v>Diabetes</v>
      </c>
      <c r="AF2241" t="str">
        <f t="shared" si="520"/>
        <v>21-Oct-1985</v>
      </c>
      <c r="AG2241" s="18">
        <f>VLOOKUP($U2241,$A2240:$Q$2344,13,FALSE)</f>
        <v>40182.25</v>
      </c>
      <c r="AH2241" t="str">
        <f t="shared" si="521"/>
        <v>tier - 1</v>
      </c>
      <c r="AI2241" t="str">
        <f t="shared" si="522"/>
        <v>tier - 2</v>
      </c>
      <c r="AJ2241" t="str">
        <f t="shared" si="523"/>
        <v>R1011</v>
      </c>
      <c r="AK2241">
        <f t="shared" si="524"/>
        <v>37</v>
      </c>
    </row>
    <row r="2242" spans="1:37" ht="15.6" x14ac:dyDescent="0.3">
      <c r="A2242" s="1" t="s">
        <v>117</v>
      </c>
      <c r="B2242" t="s">
        <v>6616</v>
      </c>
      <c r="C2242">
        <v>19.329999999999998</v>
      </c>
      <c r="D2242">
        <v>4.32</v>
      </c>
      <c r="E2242" t="s">
        <v>2380</v>
      </c>
      <c r="F2242" t="s">
        <v>2380</v>
      </c>
      <c r="G2242" t="s">
        <v>2380</v>
      </c>
      <c r="H2242">
        <v>1</v>
      </c>
      <c r="I2242" t="s">
        <v>2380</v>
      </c>
      <c r="J2242" t="s">
        <v>8346</v>
      </c>
      <c r="K2242" t="s">
        <v>8350</v>
      </c>
      <c r="L2242" t="s">
        <v>10347</v>
      </c>
      <c r="M2242" s="15">
        <v>40204.83</v>
      </c>
      <c r="N2242" t="s">
        <v>16</v>
      </c>
      <c r="O2242" t="s">
        <v>12</v>
      </c>
      <c r="P2242" t="s">
        <v>23</v>
      </c>
      <c r="Q2242">
        <v>43</v>
      </c>
      <c r="U2242" s="1" t="s">
        <v>117</v>
      </c>
      <c r="V2242" t="str">
        <f t="shared" si="510"/>
        <v>Brannigan</v>
      </c>
      <c r="W2242">
        <f t="shared" si="511"/>
        <v>19.329999999999998</v>
      </c>
      <c r="X2242">
        <f t="shared" si="512"/>
        <v>4.32</v>
      </c>
      <c r="Y2242" t="str">
        <f t="shared" si="513"/>
        <v>No</v>
      </c>
      <c r="Z2242" t="str">
        <f t="shared" si="514"/>
        <v>No</v>
      </c>
      <c r="AA2242" t="str">
        <f t="shared" si="515"/>
        <v>No</v>
      </c>
      <c r="AB2242">
        <f t="shared" si="516"/>
        <v>1</v>
      </c>
      <c r="AC2242" t="str">
        <f t="shared" si="517"/>
        <v>No</v>
      </c>
      <c r="AD2242" t="str">
        <f t="shared" si="518"/>
        <v>Normal weight</v>
      </c>
      <c r="AE2242" t="str">
        <f t="shared" si="519"/>
        <v>Normal</v>
      </c>
      <c r="AF2242" t="str">
        <f t="shared" si="520"/>
        <v>18-Aug-1979</v>
      </c>
      <c r="AG2242" s="18">
        <f>VLOOKUP($U2242,$A2241:$Q$2344,13,FALSE)</f>
        <v>40204.83</v>
      </c>
      <c r="AH2242" t="str">
        <f t="shared" si="521"/>
        <v>tier - 1</v>
      </c>
      <c r="AI2242" t="str">
        <f t="shared" si="522"/>
        <v>tier - 3</v>
      </c>
      <c r="AJ2242" t="str">
        <f t="shared" si="523"/>
        <v>R1012</v>
      </c>
      <c r="AK2242">
        <f t="shared" si="524"/>
        <v>43</v>
      </c>
    </row>
    <row r="2243" spans="1:37" ht="15.6" x14ac:dyDescent="0.3">
      <c r="A2243" s="1" t="s">
        <v>116</v>
      </c>
      <c r="B2243" t="s">
        <v>6617</v>
      </c>
      <c r="C2243">
        <v>21.26</v>
      </c>
      <c r="D2243">
        <v>5.65</v>
      </c>
      <c r="E2243" t="s">
        <v>2381</v>
      </c>
      <c r="F2243" t="s">
        <v>2380</v>
      </c>
      <c r="G2243" t="s">
        <v>2381</v>
      </c>
      <c r="H2243">
        <v>1</v>
      </c>
      <c r="I2243" t="s">
        <v>2380</v>
      </c>
      <c r="J2243" t="s">
        <v>8346</v>
      </c>
      <c r="K2243" t="s">
        <v>8350</v>
      </c>
      <c r="L2243" t="s">
        <v>10348</v>
      </c>
      <c r="M2243" s="15">
        <v>40208.559999999998</v>
      </c>
      <c r="N2243" t="s">
        <v>16</v>
      </c>
      <c r="O2243" t="s">
        <v>11</v>
      </c>
      <c r="P2243" t="s">
        <v>42</v>
      </c>
      <c r="Q2243">
        <v>41</v>
      </c>
      <c r="U2243" s="1" t="s">
        <v>116</v>
      </c>
      <c r="V2243" t="str">
        <f t="shared" ref="V2243:V2306" si="525">VLOOKUP($U2243,$A2242:$Q4585,2,FALSE)</f>
        <v>Cavallo</v>
      </c>
      <c r="W2243">
        <f t="shared" ref="W2243:W2306" si="526">VLOOKUP($U2243,$A2242:$Q4585,3,FALSE)</f>
        <v>21.26</v>
      </c>
      <c r="X2243">
        <f t="shared" ref="X2243:X2306" si="527">VLOOKUP($U2243,$A2242:$Q4585,4,FALSE)</f>
        <v>5.65</v>
      </c>
      <c r="Y2243" t="str">
        <f t="shared" ref="Y2243:Y2306" si="528">VLOOKUP($U2243,$A2242:$Q4585,5,FALSE)</f>
        <v>Yes</v>
      </c>
      <c r="Z2243" t="str">
        <f t="shared" ref="Z2243:Z2306" si="529">VLOOKUP($U2243,$A2242:$Q4585,6,FALSE)</f>
        <v>No</v>
      </c>
      <c r="AA2243" t="str">
        <f t="shared" ref="AA2243:AA2306" si="530">VLOOKUP($U2243,$A2242:$Q4585,7,FALSE)</f>
        <v>Yes</v>
      </c>
      <c r="AB2243">
        <f t="shared" ref="AB2243:AB2306" si="531">VLOOKUP($U2243,$A2242:$Q4585,8,FALSE)</f>
        <v>1</v>
      </c>
      <c r="AC2243" t="str">
        <f t="shared" ref="AC2243:AC2306" si="532">VLOOKUP($U2243,$A2242:$Q4585,9,FALSE)</f>
        <v>No</v>
      </c>
      <c r="AD2243" t="str">
        <f t="shared" ref="AD2243:AD2306" si="533">VLOOKUP($U2243,$A2242:$Q4585,10,FALSE)</f>
        <v>Normal weight</v>
      </c>
      <c r="AE2243" t="str">
        <f t="shared" ref="AE2243:AE2306" si="534">VLOOKUP($U2243,$A2242:$Q4585,11,FALSE)</f>
        <v>Normal</v>
      </c>
      <c r="AF2243" t="str">
        <f t="shared" ref="AF2243:AF2306" si="535">VLOOKUP($U2243,$A2242:$Q4585,12,FALSE)</f>
        <v>28-Jul-1981</v>
      </c>
      <c r="AG2243" s="18">
        <f>VLOOKUP($U2243,$A2242:$Q$2344,13,FALSE)</f>
        <v>40208.559999999998</v>
      </c>
      <c r="AH2243" t="str">
        <f t="shared" ref="AH2243:AH2306" si="536">VLOOKUP($U2243,$A2242:$Q4585,14,FALSE)</f>
        <v>tier - 1</v>
      </c>
      <c r="AI2243" t="str">
        <f t="shared" ref="AI2243:AI2306" si="537">VLOOKUP($U2243,$A2242:$Q4585,15,FALSE)</f>
        <v>tier - 2</v>
      </c>
      <c r="AJ2243" t="str">
        <f t="shared" ref="AJ2243:AJ2306" si="538">VLOOKUP($U2243,$A2242:$Q4585,16,FALSE)</f>
        <v>R1011</v>
      </c>
      <c r="AK2243">
        <f t="shared" ref="AK2243:AK2306" si="539">VLOOKUP($U2243,$A2242:$Q4585,17,FALSE)</f>
        <v>41</v>
      </c>
    </row>
    <row r="2244" spans="1:37" ht="15.6" x14ac:dyDescent="0.3">
      <c r="A2244" s="1" t="s">
        <v>115</v>
      </c>
      <c r="B2244" t="s">
        <v>5591</v>
      </c>
      <c r="C2244">
        <v>15.6</v>
      </c>
      <c r="D2244">
        <v>4.12</v>
      </c>
      <c r="E2244" t="s">
        <v>2381</v>
      </c>
      <c r="F2244" t="s">
        <v>2380</v>
      </c>
      <c r="G2244" t="s">
        <v>2380</v>
      </c>
      <c r="H2244">
        <v>1</v>
      </c>
      <c r="I2244" t="s">
        <v>2380</v>
      </c>
      <c r="J2244" t="s">
        <v>8347</v>
      </c>
      <c r="K2244" t="s">
        <v>8350</v>
      </c>
      <c r="L2244" t="s">
        <v>10349</v>
      </c>
      <c r="M2244" s="15">
        <v>40273.65</v>
      </c>
      <c r="N2244" t="s">
        <v>16</v>
      </c>
      <c r="O2244" t="s">
        <v>12</v>
      </c>
      <c r="P2244" t="s">
        <v>13</v>
      </c>
      <c r="Q2244">
        <v>41</v>
      </c>
      <c r="U2244" s="1" t="s">
        <v>115</v>
      </c>
      <c r="V2244" t="str">
        <f t="shared" si="525"/>
        <v>Chang</v>
      </c>
      <c r="W2244">
        <f t="shared" si="526"/>
        <v>15.6</v>
      </c>
      <c r="X2244">
        <f t="shared" si="527"/>
        <v>4.12</v>
      </c>
      <c r="Y2244" t="str">
        <f t="shared" si="528"/>
        <v>Yes</v>
      </c>
      <c r="Z2244" t="str">
        <f t="shared" si="529"/>
        <v>No</v>
      </c>
      <c r="AA2244" t="str">
        <f t="shared" si="530"/>
        <v>No</v>
      </c>
      <c r="AB2244">
        <f t="shared" si="531"/>
        <v>1</v>
      </c>
      <c r="AC2244" t="str">
        <f t="shared" si="532"/>
        <v>No</v>
      </c>
      <c r="AD2244" t="str">
        <f t="shared" si="533"/>
        <v>Underweight</v>
      </c>
      <c r="AE2244" t="str">
        <f t="shared" si="534"/>
        <v>Normal</v>
      </c>
      <c r="AF2244" t="str">
        <f t="shared" si="535"/>
        <v>4-Oct-1981</v>
      </c>
      <c r="AG2244" s="18">
        <f>VLOOKUP($U2244,$A2243:$Q$2344,13,FALSE)</f>
        <v>40273.65</v>
      </c>
      <c r="AH2244" t="str">
        <f t="shared" si="536"/>
        <v>tier - 1</v>
      </c>
      <c r="AI2244" t="str">
        <f t="shared" si="537"/>
        <v>tier - 3</v>
      </c>
      <c r="AJ2244" t="str">
        <f t="shared" si="538"/>
        <v>R1013</v>
      </c>
      <c r="AK2244">
        <f t="shared" si="539"/>
        <v>41</v>
      </c>
    </row>
    <row r="2245" spans="1:37" ht="15.6" x14ac:dyDescent="0.3">
      <c r="A2245" s="1" t="s">
        <v>114</v>
      </c>
      <c r="B2245" t="s">
        <v>6618</v>
      </c>
      <c r="C2245">
        <v>24.39</v>
      </c>
      <c r="D2245">
        <v>6.24</v>
      </c>
      <c r="E2245" t="s">
        <v>2380</v>
      </c>
      <c r="F2245" t="s">
        <v>2380</v>
      </c>
      <c r="G2245" t="s">
        <v>2380</v>
      </c>
      <c r="H2245">
        <v>1</v>
      </c>
      <c r="I2245" t="s">
        <v>2380</v>
      </c>
      <c r="J2245" t="s">
        <v>8346</v>
      </c>
      <c r="K2245" t="s">
        <v>8349</v>
      </c>
      <c r="L2245" t="s">
        <v>10350</v>
      </c>
      <c r="M2245" s="15">
        <v>40284.379999999997</v>
      </c>
      <c r="N2245" t="s">
        <v>16</v>
      </c>
      <c r="O2245" t="s">
        <v>12</v>
      </c>
      <c r="P2245" t="s">
        <v>23</v>
      </c>
      <c r="Q2245">
        <v>45</v>
      </c>
      <c r="U2245" s="1" t="s">
        <v>114</v>
      </c>
      <c r="V2245" t="str">
        <f t="shared" si="525"/>
        <v>Axelrod</v>
      </c>
      <c r="W2245">
        <f t="shared" si="526"/>
        <v>24.39</v>
      </c>
      <c r="X2245">
        <f t="shared" si="527"/>
        <v>6.24</v>
      </c>
      <c r="Y2245" t="str">
        <f t="shared" si="528"/>
        <v>No</v>
      </c>
      <c r="Z2245" t="str">
        <f t="shared" si="529"/>
        <v>No</v>
      </c>
      <c r="AA2245" t="str">
        <f t="shared" si="530"/>
        <v>No</v>
      </c>
      <c r="AB2245">
        <f t="shared" si="531"/>
        <v>1</v>
      </c>
      <c r="AC2245" t="str">
        <f t="shared" si="532"/>
        <v>No</v>
      </c>
      <c r="AD2245" t="str">
        <f t="shared" si="533"/>
        <v>Normal weight</v>
      </c>
      <c r="AE2245" t="str">
        <f t="shared" si="534"/>
        <v>Prediabetes</v>
      </c>
      <c r="AF2245" t="str">
        <f t="shared" si="535"/>
        <v>27-Jun-1977</v>
      </c>
      <c r="AG2245" s="18">
        <f>VLOOKUP($U2245,$A2244:$Q$2344,13,FALSE)</f>
        <v>40284.379999999997</v>
      </c>
      <c r="AH2245" t="str">
        <f t="shared" si="536"/>
        <v>tier - 1</v>
      </c>
      <c r="AI2245" t="str">
        <f t="shared" si="537"/>
        <v>tier - 3</v>
      </c>
      <c r="AJ2245" t="str">
        <f t="shared" si="538"/>
        <v>R1012</v>
      </c>
      <c r="AK2245">
        <f t="shared" si="539"/>
        <v>45</v>
      </c>
    </row>
    <row r="2246" spans="1:37" ht="15.6" x14ac:dyDescent="0.3">
      <c r="A2246" s="1" t="s">
        <v>113</v>
      </c>
      <c r="B2246" t="s">
        <v>5367</v>
      </c>
      <c r="C2246">
        <v>24.75</v>
      </c>
      <c r="D2246">
        <v>4.83</v>
      </c>
      <c r="E2246" t="s">
        <v>2380</v>
      </c>
      <c r="F2246" t="s">
        <v>2380</v>
      </c>
      <c r="G2246" t="s">
        <v>2380</v>
      </c>
      <c r="H2246">
        <v>0</v>
      </c>
      <c r="I2246" t="s">
        <v>2380</v>
      </c>
      <c r="J2246" t="s">
        <v>8346</v>
      </c>
      <c r="K2246" t="s">
        <v>8350</v>
      </c>
      <c r="L2246" t="s">
        <v>10351</v>
      </c>
      <c r="M2246" s="15">
        <v>40309.93</v>
      </c>
      <c r="N2246" t="s">
        <v>16</v>
      </c>
      <c r="O2246" t="s">
        <v>12</v>
      </c>
      <c r="P2246" t="s">
        <v>42</v>
      </c>
      <c r="Q2246">
        <v>60</v>
      </c>
      <c r="U2246" s="1" t="s">
        <v>113</v>
      </c>
      <c r="V2246" t="str">
        <f t="shared" si="525"/>
        <v>Davenport</v>
      </c>
      <c r="W2246">
        <f t="shared" si="526"/>
        <v>24.75</v>
      </c>
      <c r="X2246">
        <f t="shared" si="527"/>
        <v>4.83</v>
      </c>
      <c r="Y2246" t="str">
        <f t="shared" si="528"/>
        <v>No</v>
      </c>
      <c r="Z2246" t="str">
        <f t="shared" si="529"/>
        <v>No</v>
      </c>
      <c r="AA2246" t="str">
        <f t="shared" si="530"/>
        <v>No</v>
      </c>
      <c r="AB2246">
        <f t="shared" si="531"/>
        <v>0</v>
      </c>
      <c r="AC2246" t="str">
        <f t="shared" si="532"/>
        <v>No</v>
      </c>
      <c r="AD2246" t="str">
        <f t="shared" si="533"/>
        <v>Normal weight</v>
      </c>
      <c r="AE2246" t="str">
        <f t="shared" si="534"/>
        <v>Normal</v>
      </c>
      <c r="AF2246" t="str">
        <f t="shared" si="535"/>
        <v>4-Sep-1962</v>
      </c>
      <c r="AG2246" s="18">
        <f>VLOOKUP($U2246,$A2245:$Q$2344,13,FALSE)</f>
        <v>40309.93</v>
      </c>
      <c r="AH2246" t="str">
        <f t="shared" si="536"/>
        <v>tier - 1</v>
      </c>
      <c r="AI2246" t="str">
        <f t="shared" si="537"/>
        <v>tier - 3</v>
      </c>
      <c r="AJ2246" t="str">
        <f t="shared" si="538"/>
        <v>R1011</v>
      </c>
      <c r="AK2246">
        <f t="shared" si="539"/>
        <v>60</v>
      </c>
    </row>
    <row r="2247" spans="1:37" ht="15.6" x14ac:dyDescent="0.3">
      <c r="A2247" s="1" t="s">
        <v>112</v>
      </c>
      <c r="B2247" t="s">
        <v>6619</v>
      </c>
      <c r="C2247">
        <v>20.88</v>
      </c>
      <c r="D2247">
        <v>7.4</v>
      </c>
      <c r="E2247" t="s">
        <v>2380</v>
      </c>
      <c r="F2247" t="s">
        <v>2380</v>
      </c>
      <c r="G2247" t="s">
        <v>2380</v>
      </c>
      <c r="H2247">
        <v>0</v>
      </c>
      <c r="I2247" t="s">
        <v>2380</v>
      </c>
      <c r="J2247" t="s">
        <v>8346</v>
      </c>
      <c r="K2247" t="s">
        <v>8348</v>
      </c>
      <c r="L2247" t="s">
        <v>10344</v>
      </c>
      <c r="M2247" s="15">
        <v>40373.74</v>
      </c>
      <c r="N2247" t="s">
        <v>16</v>
      </c>
      <c r="O2247" t="s">
        <v>12</v>
      </c>
      <c r="P2247" t="s">
        <v>42</v>
      </c>
      <c r="Q2247">
        <v>56</v>
      </c>
      <c r="U2247" s="1" t="s">
        <v>112</v>
      </c>
      <c r="V2247" t="str">
        <f t="shared" si="525"/>
        <v>Roberge</v>
      </c>
      <c r="W2247">
        <f t="shared" si="526"/>
        <v>20.88</v>
      </c>
      <c r="X2247">
        <f t="shared" si="527"/>
        <v>7.4</v>
      </c>
      <c r="Y2247" t="str">
        <f t="shared" si="528"/>
        <v>No</v>
      </c>
      <c r="Z2247" t="str">
        <f t="shared" si="529"/>
        <v>No</v>
      </c>
      <c r="AA2247" t="str">
        <f t="shared" si="530"/>
        <v>No</v>
      </c>
      <c r="AB2247">
        <f t="shared" si="531"/>
        <v>0</v>
      </c>
      <c r="AC2247" t="str">
        <f t="shared" si="532"/>
        <v>No</v>
      </c>
      <c r="AD2247" t="str">
        <f t="shared" si="533"/>
        <v>Normal weight</v>
      </c>
      <c r="AE2247" t="str">
        <f t="shared" si="534"/>
        <v>Diabetes</v>
      </c>
      <c r="AF2247" t="str">
        <f t="shared" si="535"/>
        <v>12-Aug-1966</v>
      </c>
      <c r="AG2247" s="18">
        <f>VLOOKUP($U2247,$A2246:$Q$2344,13,FALSE)</f>
        <v>40373.74</v>
      </c>
      <c r="AH2247" t="str">
        <f t="shared" si="536"/>
        <v>tier - 1</v>
      </c>
      <c r="AI2247" t="str">
        <f t="shared" si="537"/>
        <v>tier - 3</v>
      </c>
      <c r="AJ2247" t="str">
        <f t="shared" si="538"/>
        <v>R1011</v>
      </c>
      <c r="AK2247">
        <f t="shared" si="539"/>
        <v>56</v>
      </c>
    </row>
    <row r="2248" spans="1:37" ht="15.6" x14ac:dyDescent="0.3">
      <c r="A2248" s="1" t="s">
        <v>111</v>
      </c>
      <c r="B2248" t="s">
        <v>6620</v>
      </c>
      <c r="C2248">
        <v>20.43</v>
      </c>
      <c r="D2248">
        <v>4.54</v>
      </c>
      <c r="E2248" t="s">
        <v>2380</v>
      </c>
      <c r="F2248" t="s">
        <v>2380</v>
      </c>
      <c r="G2248" t="s">
        <v>2380</v>
      </c>
      <c r="H2248">
        <v>0</v>
      </c>
      <c r="I2248" t="s">
        <v>2380</v>
      </c>
      <c r="J2248" t="s">
        <v>8346</v>
      </c>
      <c r="K2248" t="s">
        <v>8350</v>
      </c>
      <c r="L2248" t="s">
        <v>10352</v>
      </c>
      <c r="M2248" s="15">
        <v>40419.019999999997</v>
      </c>
      <c r="N2248" t="s">
        <v>16</v>
      </c>
      <c r="O2248" t="s">
        <v>11</v>
      </c>
      <c r="P2248" t="s">
        <v>13</v>
      </c>
      <c r="Q2248">
        <v>37</v>
      </c>
      <c r="U2248" s="1" t="s">
        <v>111</v>
      </c>
      <c r="V2248" t="str">
        <f t="shared" si="525"/>
        <v>Schmidt</v>
      </c>
      <c r="W2248">
        <f t="shared" si="526"/>
        <v>20.43</v>
      </c>
      <c r="X2248">
        <f t="shared" si="527"/>
        <v>4.54</v>
      </c>
      <c r="Y2248" t="str">
        <f t="shared" si="528"/>
        <v>No</v>
      </c>
      <c r="Z2248" t="str">
        <f t="shared" si="529"/>
        <v>No</v>
      </c>
      <c r="AA2248" t="str">
        <f t="shared" si="530"/>
        <v>No</v>
      </c>
      <c r="AB2248">
        <f t="shared" si="531"/>
        <v>0</v>
      </c>
      <c r="AC2248" t="str">
        <f t="shared" si="532"/>
        <v>No</v>
      </c>
      <c r="AD2248" t="str">
        <f t="shared" si="533"/>
        <v>Normal weight</v>
      </c>
      <c r="AE2248" t="str">
        <f t="shared" si="534"/>
        <v>Normal</v>
      </c>
      <c r="AF2248" t="str">
        <f t="shared" si="535"/>
        <v>3-Nov-1985</v>
      </c>
      <c r="AG2248" s="18">
        <f>VLOOKUP($U2248,$A2247:$Q$2344,13,FALSE)</f>
        <v>40419.019999999997</v>
      </c>
      <c r="AH2248" t="str">
        <f t="shared" si="536"/>
        <v>tier - 1</v>
      </c>
      <c r="AI2248" t="str">
        <f t="shared" si="537"/>
        <v>tier - 2</v>
      </c>
      <c r="AJ2248" t="str">
        <f t="shared" si="538"/>
        <v>R1013</v>
      </c>
      <c r="AK2248">
        <f t="shared" si="539"/>
        <v>37</v>
      </c>
    </row>
    <row r="2249" spans="1:37" ht="15.6" x14ac:dyDescent="0.3">
      <c r="A2249" s="1" t="s">
        <v>110</v>
      </c>
      <c r="B2249" t="s">
        <v>6621</v>
      </c>
      <c r="C2249">
        <v>15.18</v>
      </c>
      <c r="D2249">
        <v>11.11</v>
      </c>
      <c r="E2249" t="s">
        <v>2380</v>
      </c>
      <c r="F2249" t="s">
        <v>2380</v>
      </c>
      <c r="G2249" t="s">
        <v>2380</v>
      </c>
      <c r="H2249">
        <v>0</v>
      </c>
      <c r="I2249" t="s">
        <v>2380</v>
      </c>
      <c r="J2249" t="s">
        <v>8347</v>
      </c>
      <c r="K2249" t="s">
        <v>8348</v>
      </c>
      <c r="L2249" t="s">
        <v>10353</v>
      </c>
      <c r="M2249" s="15">
        <v>40590.550000000003</v>
      </c>
      <c r="N2249" t="s">
        <v>16</v>
      </c>
      <c r="O2249" t="s">
        <v>12</v>
      </c>
      <c r="P2249" t="s">
        <v>23</v>
      </c>
      <c r="Q2249">
        <v>47</v>
      </c>
      <c r="U2249" s="1" t="s">
        <v>110</v>
      </c>
      <c r="V2249" t="str">
        <f t="shared" si="525"/>
        <v>Kosters</v>
      </c>
      <c r="W2249">
        <f t="shared" si="526"/>
        <v>15.18</v>
      </c>
      <c r="X2249">
        <f t="shared" si="527"/>
        <v>11.11</v>
      </c>
      <c r="Y2249" t="str">
        <f t="shared" si="528"/>
        <v>No</v>
      </c>
      <c r="Z2249" t="str">
        <f t="shared" si="529"/>
        <v>No</v>
      </c>
      <c r="AA2249" t="str">
        <f t="shared" si="530"/>
        <v>No</v>
      </c>
      <c r="AB2249">
        <f t="shared" si="531"/>
        <v>0</v>
      </c>
      <c r="AC2249" t="str">
        <f t="shared" si="532"/>
        <v>No</v>
      </c>
      <c r="AD2249" t="str">
        <f t="shared" si="533"/>
        <v>Underweight</v>
      </c>
      <c r="AE2249" t="str">
        <f t="shared" si="534"/>
        <v>Diabetes</v>
      </c>
      <c r="AF2249" t="str">
        <f t="shared" si="535"/>
        <v>10-Jul-1975</v>
      </c>
      <c r="AG2249" s="18">
        <f>VLOOKUP($U2249,$A2248:$Q$2344,13,FALSE)</f>
        <v>40590.550000000003</v>
      </c>
      <c r="AH2249" t="str">
        <f t="shared" si="536"/>
        <v>tier - 1</v>
      </c>
      <c r="AI2249" t="str">
        <f t="shared" si="537"/>
        <v>tier - 3</v>
      </c>
      <c r="AJ2249" t="str">
        <f t="shared" si="538"/>
        <v>R1012</v>
      </c>
      <c r="AK2249">
        <f t="shared" si="539"/>
        <v>47</v>
      </c>
    </row>
    <row r="2250" spans="1:37" ht="15.6" x14ac:dyDescent="0.3">
      <c r="A2250" s="1" t="s">
        <v>109</v>
      </c>
      <c r="B2250" t="s">
        <v>6622</v>
      </c>
      <c r="C2250">
        <v>15.12</v>
      </c>
      <c r="D2250">
        <v>4.03</v>
      </c>
      <c r="E2250" t="s">
        <v>2381</v>
      </c>
      <c r="F2250" t="s">
        <v>2380</v>
      </c>
      <c r="G2250" t="s">
        <v>2380</v>
      </c>
      <c r="H2250">
        <v>0</v>
      </c>
      <c r="I2250" t="s">
        <v>2380</v>
      </c>
      <c r="J2250" t="s">
        <v>8347</v>
      </c>
      <c r="K2250" t="s">
        <v>8350</v>
      </c>
      <c r="L2250" t="s">
        <v>10354</v>
      </c>
      <c r="M2250" s="15">
        <v>40692.910000000003</v>
      </c>
      <c r="N2250" t="s">
        <v>16</v>
      </c>
      <c r="O2250" t="s">
        <v>16</v>
      </c>
      <c r="P2250" t="s">
        <v>42</v>
      </c>
      <c r="Q2250">
        <v>52</v>
      </c>
      <c r="U2250" s="1" t="s">
        <v>109</v>
      </c>
      <c r="V2250" t="str">
        <f t="shared" si="525"/>
        <v>Dykes</v>
      </c>
      <c r="W2250">
        <f t="shared" si="526"/>
        <v>15.12</v>
      </c>
      <c r="X2250">
        <f t="shared" si="527"/>
        <v>4.03</v>
      </c>
      <c r="Y2250" t="str">
        <f t="shared" si="528"/>
        <v>Yes</v>
      </c>
      <c r="Z2250" t="str">
        <f t="shared" si="529"/>
        <v>No</v>
      </c>
      <c r="AA2250" t="str">
        <f t="shared" si="530"/>
        <v>No</v>
      </c>
      <c r="AB2250">
        <f t="shared" si="531"/>
        <v>0</v>
      </c>
      <c r="AC2250" t="str">
        <f t="shared" si="532"/>
        <v>No</v>
      </c>
      <c r="AD2250" t="str">
        <f t="shared" si="533"/>
        <v>Underweight</v>
      </c>
      <c r="AE2250" t="str">
        <f t="shared" si="534"/>
        <v>Normal</v>
      </c>
      <c r="AF2250" t="str">
        <f t="shared" si="535"/>
        <v>25-Sep-1970</v>
      </c>
      <c r="AG2250" s="18">
        <f>VLOOKUP($U2250,$A2249:$Q$2344,13,FALSE)</f>
        <v>40692.910000000003</v>
      </c>
      <c r="AH2250" t="str">
        <f t="shared" si="536"/>
        <v>tier - 1</v>
      </c>
      <c r="AI2250" t="str">
        <f t="shared" si="537"/>
        <v>tier - 1</v>
      </c>
      <c r="AJ2250" t="str">
        <f t="shared" si="538"/>
        <v>R1011</v>
      </c>
      <c r="AK2250">
        <f t="shared" si="539"/>
        <v>52</v>
      </c>
    </row>
    <row r="2251" spans="1:37" ht="15.6" x14ac:dyDescent="0.3">
      <c r="A2251" s="1" t="s">
        <v>108</v>
      </c>
      <c r="B2251" t="s">
        <v>6623</v>
      </c>
      <c r="C2251">
        <v>23.88</v>
      </c>
      <c r="D2251">
        <v>4.51</v>
      </c>
      <c r="E2251" t="s">
        <v>2380</v>
      </c>
      <c r="F2251" t="s">
        <v>2380</v>
      </c>
      <c r="G2251" t="s">
        <v>2380</v>
      </c>
      <c r="H2251">
        <v>1</v>
      </c>
      <c r="I2251" t="s">
        <v>2380</v>
      </c>
      <c r="J2251" t="s">
        <v>8346</v>
      </c>
      <c r="K2251" t="s">
        <v>8350</v>
      </c>
      <c r="L2251" t="s">
        <v>10355</v>
      </c>
      <c r="M2251" s="15">
        <v>40720.550000000003</v>
      </c>
      <c r="N2251" t="s">
        <v>16</v>
      </c>
      <c r="O2251" t="s">
        <v>12</v>
      </c>
      <c r="P2251" t="s">
        <v>23</v>
      </c>
      <c r="Q2251">
        <v>46</v>
      </c>
      <c r="U2251" s="1" t="s">
        <v>108</v>
      </c>
      <c r="V2251" t="str">
        <f t="shared" si="525"/>
        <v>Velan</v>
      </c>
      <c r="W2251">
        <f t="shared" si="526"/>
        <v>23.88</v>
      </c>
      <c r="X2251">
        <f t="shared" si="527"/>
        <v>4.51</v>
      </c>
      <c r="Y2251" t="str">
        <f t="shared" si="528"/>
        <v>No</v>
      </c>
      <c r="Z2251" t="str">
        <f t="shared" si="529"/>
        <v>No</v>
      </c>
      <c r="AA2251" t="str">
        <f t="shared" si="530"/>
        <v>No</v>
      </c>
      <c r="AB2251">
        <f t="shared" si="531"/>
        <v>1</v>
      </c>
      <c r="AC2251" t="str">
        <f t="shared" si="532"/>
        <v>No</v>
      </c>
      <c r="AD2251" t="str">
        <f t="shared" si="533"/>
        <v>Normal weight</v>
      </c>
      <c r="AE2251" t="str">
        <f t="shared" si="534"/>
        <v>Normal</v>
      </c>
      <c r="AF2251" t="str">
        <f t="shared" si="535"/>
        <v>26-Dec-1976</v>
      </c>
      <c r="AG2251" s="18">
        <f>VLOOKUP($U2251,$A2250:$Q$2344,13,FALSE)</f>
        <v>40720.550000000003</v>
      </c>
      <c r="AH2251" t="str">
        <f t="shared" si="536"/>
        <v>tier - 1</v>
      </c>
      <c r="AI2251" t="str">
        <f t="shared" si="537"/>
        <v>tier - 3</v>
      </c>
      <c r="AJ2251" t="str">
        <f t="shared" si="538"/>
        <v>R1012</v>
      </c>
      <c r="AK2251">
        <f t="shared" si="539"/>
        <v>46</v>
      </c>
    </row>
    <row r="2252" spans="1:37" ht="15.6" x14ac:dyDescent="0.3">
      <c r="A2252" s="1" t="s">
        <v>107</v>
      </c>
      <c r="B2252" t="s">
        <v>6624</v>
      </c>
      <c r="C2252">
        <v>16.13</v>
      </c>
      <c r="D2252">
        <v>5.56</v>
      </c>
      <c r="E2252" t="s">
        <v>2380</v>
      </c>
      <c r="F2252" t="s">
        <v>2381</v>
      </c>
      <c r="G2252" t="s">
        <v>2380</v>
      </c>
      <c r="H2252">
        <v>1</v>
      </c>
      <c r="I2252" t="s">
        <v>2380</v>
      </c>
      <c r="J2252" t="s">
        <v>8347</v>
      </c>
      <c r="K2252" t="s">
        <v>8350</v>
      </c>
      <c r="L2252" t="s">
        <v>10356</v>
      </c>
      <c r="M2252" s="15">
        <v>40817.85</v>
      </c>
      <c r="N2252" t="s">
        <v>16</v>
      </c>
      <c r="O2252" t="s">
        <v>12</v>
      </c>
      <c r="P2252" t="s">
        <v>42</v>
      </c>
      <c r="Q2252">
        <v>50</v>
      </c>
      <c r="U2252" s="1" t="s">
        <v>107</v>
      </c>
      <c r="V2252" t="str">
        <f t="shared" si="525"/>
        <v>Goolik</v>
      </c>
      <c r="W2252">
        <f t="shared" si="526"/>
        <v>16.13</v>
      </c>
      <c r="X2252">
        <f t="shared" si="527"/>
        <v>5.56</v>
      </c>
      <c r="Y2252" t="str">
        <f t="shared" si="528"/>
        <v>No</v>
      </c>
      <c r="Z2252" t="str">
        <f t="shared" si="529"/>
        <v>Yes</v>
      </c>
      <c r="AA2252" t="str">
        <f t="shared" si="530"/>
        <v>No</v>
      </c>
      <c r="AB2252">
        <f t="shared" si="531"/>
        <v>1</v>
      </c>
      <c r="AC2252" t="str">
        <f t="shared" si="532"/>
        <v>No</v>
      </c>
      <c r="AD2252" t="str">
        <f t="shared" si="533"/>
        <v>Underweight</v>
      </c>
      <c r="AE2252" t="str">
        <f t="shared" si="534"/>
        <v>Normal</v>
      </c>
      <c r="AF2252" t="str">
        <f t="shared" si="535"/>
        <v>10-Jun-1972</v>
      </c>
      <c r="AG2252" s="18">
        <f>VLOOKUP($U2252,$A2251:$Q$2344,13,FALSE)</f>
        <v>40817.85</v>
      </c>
      <c r="AH2252" t="str">
        <f t="shared" si="536"/>
        <v>tier - 1</v>
      </c>
      <c r="AI2252" t="str">
        <f t="shared" si="537"/>
        <v>tier - 3</v>
      </c>
      <c r="AJ2252" t="str">
        <f t="shared" si="538"/>
        <v>R1011</v>
      </c>
      <c r="AK2252">
        <f t="shared" si="539"/>
        <v>50</v>
      </c>
    </row>
    <row r="2253" spans="1:37" ht="15.6" x14ac:dyDescent="0.3">
      <c r="A2253" s="1" t="s">
        <v>106</v>
      </c>
      <c r="B2253" t="s">
        <v>6625</v>
      </c>
      <c r="C2253">
        <v>24.09</v>
      </c>
      <c r="D2253">
        <v>4.0999999999999996</v>
      </c>
      <c r="E2253" t="s">
        <v>2380</v>
      </c>
      <c r="F2253" t="s">
        <v>2381</v>
      </c>
      <c r="G2253" t="s">
        <v>2380</v>
      </c>
      <c r="H2253">
        <v>1</v>
      </c>
      <c r="I2253" t="s">
        <v>2380</v>
      </c>
      <c r="J2253" t="s">
        <v>8346</v>
      </c>
      <c r="K2253" t="s">
        <v>8350</v>
      </c>
      <c r="L2253" t="s">
        <v>10357</v>
      </c>
      <c r="M2253" s="15">
        <v>40904.199999999997</v>
      </c>
      <c r="N2253" t="s">
        <v>16</v>
      </c>
      <c r="O2253" t="s">
        <v>16</v>
      </c>
      <c r="P2253" t="s">
        <v>247</v>
      </c>
      <c r="Q2253">
        <v>23</v>
      </c>
      <c r="U2253" s="1" t="s">
        <v>106</v>
      </c>
      <c r="V2253" t="str">
        <f t="shared" si="525"/>
        <v>Bain</v>
      </c>
      <c r="W2253">
        <f t="shared" si="526"/>
        <v>24.09</v>
      </c>
      <c r="X2253">
        <f t="shared" si="527"/>
        <v>4.0999999999999996</v>
      </c>
      <c r="Y2253" t="str">
        <f t="shared" si="528"/>
        <v>No</v>
      </c>
      <c r="Z2253" t="str">
        <f t="shared" si="529"/>
        <v>Yes</v>
      </c>
      <c r="AA2253" t="str">
        <f t="shared" si="530"/>
        <v>No</v>
      </c>
      <c r="AB2253">
        <f t="shared" si="531"/>
        <v>1</v>
      </c>
      <c r="AC2253" t="str">
        <f t="shared" si="532"/>
        <v>No</v>
      </c>
      <c r="AD2253" t="str">
        <f t="shared" si="533"/>
        <v>Normal weight</v>
      </c>
      <c r="AE2253" t="str">
        <f t="shared" si="534"/>
        <v>Normal</v>
      </c>
      <c r="AF2253" t="str">
        <f t="shared" si="535"/>
        <v>2-Jul-1999</v>
      </c>
      <c r="AG2253" s="18">
        <f>VLOOKUP($U2253,$A2252:$Q$2344,13,FALSE)</f>
        <v>40904.199999999997</v>
      </c>
      <c r="AH2253" t="str">
        <f t="shared" si="536"/>
        <v>tier - 1</v>
      </c>
      <c r="AI2253" t="str">
        <f t="shared" si="537"/>
        <v>tier - 1</v>
      </c>
      <c r="AJ2253" t="str">
        <f t="shared" si="538"/>
        <v>R1024</v>
      </c>
      <c r="AK2253">
        <f t="shared" si="539"/>
        <v>23</v>
      </c>
    </row>
    <row r="2254" spans="1:37" ht="15.6" x14ac:dyDescent="0.3">
      <c r="A2254" s="1" t="s">
        <v>105</v>
      </c>
      <c r="B2254" t="s">
        <v>6626</v>
      </c>
      <c r="C2254">
        <v>19.43</v>
      </c>
      <c r="D2254">
        <v>5.85</v>
      </c>
      <c r="E2254" t="s">
        <v>2380</v>
      </c>
      <c r="F2254" t="s">
        <v>2381</v>
      </c>
      <c r="G2254" t="s">
        <v>2380</v>
      </c>
      <c r="H2254">
        <v>1</v>
      </c>
      <c r="I2254" t="s">
        <v>2380</v>
      </c>
      <c r="J2254" t="s">
        <v>8346</v>
      </c>
      <c r="K2254" t="s">
        <v>8349</v>
      </c>
      <c r="L2254" t="s">
        <v>8777</v>
      </c>
      <c r="M2254" s="15">
        <v>40932.43</v>
      </c>
      <c r="N2254" t="s">
        <v>16</v>
      </c>
      <c r="O2254" t="s">
        <v>11</v>
      </c>
      <c r="P2254" t="s">
        <v>13</v>
      </c>
      <c r="Q2254">
        <v>30</v>
      </c>
      <c r="U2254" s="1" t="s">
        <v>105</v>
      </c>
      <c r="V2254" t="str">
        <f t="shared" si="525"/>
        <v>Wieck</v>
      </c>
      <c r="W2254">
        <f t="shared" si="526"/>
        <v>19.43</v>
      </c>
      <c r="X2254">
        <f t="shared" si="527"/>
        <v>5.85</v>
      </c>
      <c r="Y2254" t="str">
        <f t="shared" si="528"/>
        <v>No</v>
      </c>
      <c r="Z2254" t="str">
        <f t="shared" si="529"/>
        <v>Yes</v>
      </c>
      <c r="AA2254" t="str">
        <f t="shared" si="530"/>
        <v>No</v>
      </c>
      <c r="AB2254">
        <f t="shared" si="531"/>
        <v>1</v>
      </c>
      <c r="AC2254" t="str">
        <f t="shared" si="532"/>
        <v>No</v>
      </c>
      <c r="AD2254" t="str">
        <f t="shared" si="533"/>
        <v>Normal weight</v>
      </c>
      <c r="AE2254" t="str">
        <f t="shared" si="534"/>
        <v>Prediabetes</v>
      </c>
      <c r="AF2254" t="str">
        <f t="shared" si="535"/>
        <v>4-Aug-1992</v>
      </c>
      <c r="AG2254" s="18">
        <f>VLOOKUP($U2254,$A2253:$Q$2344,13,FALSE)</f>
        <v>40932.43</v>
      </c>
      <c r="AH2254" t="str">
        <f t="shared" si="536"/>
        <v>tier - 1</v>
      </c>
      <c r="AI2254" t="str">
        <f t="shared" si="537"/>
        <v>tier - 2</v>
      </c>
      <c r="AJ2254" t="str">
        <f t="shared" si="538"/>
        <v>R1013</v>
      </c>
      <c r="AK2254">
        <f t="shared" si="539"/>
        <v>30</v>
      </c>
    </row>
    <row r="2255" spans="1:37" ht="15.6" x14ac:dyDescent="0.3">
      <c r="A2255" s="1" t="s">
        <v>104</v>
      </c>
      <c r="B2255" t="s">
        <v>6627</v>
      </c>
      <c r="C2255">
        <v>15.22</v>
      </c>
      <c r="D2255">
        <v>4.92</v>
      </c>
      <c r="E2255" t="s">
        <v>2381</v>
      </c>
      <c r="F2255" t="s">
        <v>2380</v>
      </c>
      <c r="G2255" t="s">
        <v>2381</v>
      </c>
      <c r="H2255">
        <v>1</v>
      </c>
      <c r="I2255" t="s">
        <v>2380</v>
      </c>
      <c r="J2255" t="s">
        <v>8347</v>
      </c>
      <c r="K2255" t="s">
        <v>8350</v>
      </c>
      <c r="L2255" t="s">
        <v>10358</v>
      </c>
      <c r="M2255" s="15">
        <v>40941.29</v>
      </c>
      <c r="N2255" t="s">
        <v>16</v>
      </c>
      <c r="O2255" t="s">
        <v>11</v>
      </c>
      <c r="P2255" t="s">
        <v>13</v>
      </c>
      <c r="Q2255">
        <v>43</v>
      </c>
      <c r="U2255" s="1" t="s">
        <v>104</v>
      </c>
      <c r="V2255" t="str">
        <f t="shared" si="525"/>
        <v>Friel</v>
      </c>
      <c r="W2255">
        <f t="shared" si="526"/>
        <v>15.22</v>
      </c>
      <c r="X2255">
        <f t="shared" si="527"/>
        <v>4.92</v>
      </c>
      <c r="Y2255" t="str">
        <f t="shared" si="528"/>
        <v>Yes</v>
      </c>
      <c r="Z2255" t="str">
        <f t="shared" si="529"/>
        <v>No</v>
      </c>
      <c r="AA2255" t="str">
        <f t="shared" si="530"/>
        <v>Yes</v>
      </c>
      <c r="AB2255">
        <f t="shared" si="531"/>
        <v>1</v>
      </c>
      <c r="AC2255" t="str">
        <f t="shared" si="532"/>
        <v>No</v>
      </c>
      <c r="AD2255" t="str">
        <f t="shared" si="533"/>
        <v>Underweight</v>
      </c>
      <c r="AE2255" t="str">
        <f t="shared" si="534"/>
        <v>Normal</v>
      </c>
      <c r="AF2255" t="str">
        <f t="shared" si="535"/>
        <v>16-Sep-1979</v>
      </c>
      <c r="AG2255" s="18">
        <f>VLOOKUP($U2255,$A2254:$Q$2344,13,FALSE)</f>
        <v>40941.29</v>
      </c>
      <c r="AH2255" t="str">
        <f t="shared" si="536"/>
        <v>tier - 1</v>
      </c>
      <c r="AI2255" t="str">
        <f t="shared" si="537"/>
        <v>tier - 2</v>
      </c>
      <c r="AJ2255" t="str">
        <f t="shared" si="538"/>
        <v>R1013</v>
      </c>
      <c r="AK2255">
        <f t="shared" si="539"/>
        <v>43</v>
      </c>
    </row>
    <row r="2256" spans="1:37" ht="15.6" x14ac:dyDescent="0.3">
      <c r="A2256" s="1" t="s">
        <v>103</v>
      </c>
      <c r="B2256" t="s">
        <v>6628</v>
      </c>
      <c r="C2256">
        <v>20.72</v>
      </c>
      <c r="D2256">
        <v>9.4600000000000009</v>
      </c>
      <c r="E2256" t="s">
        <v>2380</v>
      </c>
      <c r="F2256" t="s">
        <v>2380</v>
      </c>
      <c r="G2256" t="s">
        <v>2380</v>
      </c>
      <c r="H2256">
        <v>0</v>
      </c>
      <c r="I2256" t="s">
        <v>2380</v>
      </c>
      <c r="J2256" t="s">
        <v>8346</v>
      </c>
      <c r="K2256" t="s">
        <v>8348</v>
      </c>
      <c r="L2256" t="s">
        <v>10359</v>
      </c>
      <c r="M2256" s="15">
        <v>40961.29</v>
      </c>
      <c r="N2256" t="s">
        <v>16</v>
      </c>
      <c r="O2256" t="s">
        <v>11</v>
      </c>
      <c r="P2256" t="s">
        <v>42</v>
      </c>
      <c r="Q2256">
        <v>39</v>
      </c>
      <c r="U2256" s="1" t="s">
        <v>103</v>
      </c>
      <c r="V2256" t="str">
        <f t="shared" si="525"/>
        <v>Santandreu</v>
      </c>
      <c r="W2256">
        <f t="shared" si="526"/>
        <v>20.72</v>
      </c>
      <c r="X2256">
        <f t="shared" si="527"/>
        <v>9.4600000000000009</v>
      </c>
      <c r="Y2256" t="str">
        <f t="shared" si="528"/>
        <v>No</v>
      </c>
      <c r="Z2256" t="str">
        <f t="shared" si="529"/>
        <v>No</v>
      </c>
      <c r="AA2256" t="str">
        <f t="shared" si="530"/>
        <v>No</v>
      </c>
      <c r="AB2256">
        <f t="shared" si="531"/>
        <v>0</v>
      </c>
      <c r="AC2256" t="str">
        <f t="shared" si="532"/>
        <v>No</v>
      </c>
      <c r="AD2256" t="str">
        <f t="shared" si="533"/>
        <v>Normal weight</v>
      </c>
      <c r="AE2256" t="str">
        <f t="shared" si="534"/>
        <v>Diabetes</v>
      </c>
      <c r="AF2256" t="str">
        <f t="shared" si="535"/>
        <v>8-Sep-1983</v>
      </c>
      <c r="AG2256" s="18">
        <f>VLOOKUP($U2256,$A2255:$Q$2344,13,FALSE)</f>
        <v>40961.29</v>
      </c>
      <c r="AH2256" t="str">
        <f t="shared" si="536"/>
        <v>tier - 1</v>
      </c>
      <c r="AI2256" t="str">
        <f t="shared" si="537"/>
        <v>tier - 2</v>
      </c>
      <c r="AJ2256" t="str">
        <f t="shared" si="538"/>
        <v>R1011</v>
      </c>
      <c r="AK2256">
        <f t="shared" si="539"/>
        <v>39</v>
      </c>
    </row>
    <row r="2257" spans="1:37" ht="15.6" x14ac:dyDescent="0.3">
      <c r="A2257" s="1" t="s">
        <v>102</v>
      </c>
      <c r="B2257" t="s">
        <v>4797</v>
      </c>
      <c r="C2257">
        <v>35.4</v>
      </c>
      <c r="D2257">
        <v>5.94</v>
      </c>
      <c r="E2257" t="s">
        <v>2380</v>
      </c>
      <c r="F2257" t="s">
        <v>2380</v>
      </c>
      <c r="G2257" t="s">
        <v>2381</v>
      </c>
      <c r="H2257">
        <v>1</v>
      </c>
      <c r="I2257" t="s">
        <v>2380</v>
      </c>
      <c r="J2257" t="s">
        <v>8344</v>
      </c>
      <c r="K2257" t="s">
        <v>8349</v>
      </c>
      <c r="L2257" t="s">
        <v>10360</v>
      </c>
      <c r="M2257" s="15">
        <v>40974.160000000003</v>
      </c>
      <c r="N2257" t="s">
        <v>16</v>
      </c>
      <c r="O2257" t="s">
        <v>11</v>
      </c>
      <c r="P2257" t="s">
        <v>13</v>
      </c>
      <c r="Q2257">
        <v>49</v>
      </c>
      <c r="U2257" s="1" t="s">
        <v>102</v>
      </c>
      <c r="V2257" t="str">
        <f t="shared" si="525"/>
        <v>Johnson</v>
      </c>
      <c r="W2257">
        <f t="shared" si="526"/>
        <v>35.4</v>
      </c>
      <c r="X2257">
        <f t="shared" si="527"/>
        <v>5.94</v>
      </c>
      <c r="Y2257" t="str">
        <f t="shared" si="528"/>
        <v>No</v>
      </c>
      <c r="Z2257" t="str">
        <f t="shared" si="529"/>
        <v>No</v>
      </c>
      <c r="AA2257" t="str">
        <f t="shared" si="530"/>
        <v>Yes</v>
      </c>
      <c r="AB2257">
        <f t="shared" si="531"/>
        <v>1</v>
      </c>
      <c r="AC2257" t="str">
        <f t="shared" si="532"/>
        <v>No</v>
      </c>
      <c r="AD2257" t="str">
        <f t="shared" si="533"/>
        <v>Obesity</v>
      </c>
      <c r="AE2257" t="str">
        <f t="shared" si="534"/>
        <v>Prediabetes</v>
      </c>
      <c r="AF2257" t="str">
        <f t="shared" si="535"/>
        <v>5-Jun-1974</v>
      </c>
      <c r="AG2257" s="18">
        <f>VLOOKUP($U2257,$A2256:$Q$2344,13,FALSE)</f>
        <v>40974.160000000003</v>
      </c>
      <c r="AH2257" t="str">
        <f t="shared" si="536"/>
        <v>tier - 1</v>
      </c>
      <c r="AI2257" t="str">
        <f t="shared" si="537"/>
        <v>tier - 2</v>
      </c>
      <c r="AJ2257" t="str">
        <f t="shared" si="538"/>
        <v>R1013</v>
      </c>
      <c r="AK2257">
        <f t="shared" si="539"/>
        <v>49</v>
      </c>
    </row>
    <row r="2258" spans="1:37" ht="15.6" x14ac:dyDescent="0.3">
      <c r="A2258" s="1" t="s">
        <v>101</v>
      </c>
      <c r="B2258" t="s">
        <v>6629</v>
      </c>
      <c r="C2258">
        <v>34.4</v>
      </c>
      <c r="D2258">
        <v>5.7</v>
      </c>
      <c r="E2258" t="s">
        <v>2380</v>
      </c>
      <c r="F2258" t="s">
        <v>2380</v>
      </c>
      <c r="G2258" t="s">
        <v>2381</v>
      </c>
      <c r="H2258">
        <v>1</v>
      </c>
      <c r="I2258" t="s">
        <v>2380</v>
      </c>
      <c r="J2258" t="s">
        <v>8344</v>
      </c>
      <c r="K2258" t="s">
        <v>8349</v>
      </c>
      <c r="L2258" t="s">
        <v>10361</v>
      </c>
      <c r="M2258" s="15">
        <v>41034.22</v>
      </c>
      <c r="N2258" t="s">
        <v>16</v>
      </c>
      <c r="O2258" t="s">
        <v>12</v>
      </c>
      <c r="P2258" t="s">
        <v>356</v>
      </c>
      <c r="Q2258">
        <v>43</v>
      </c>
      <c r="U2258" s="1" t="s">
        <v>101</v>
      </c>
      <c r="V2258" t="str">
        <f t="shared" si="525"/>
        <v>Gerber</v>
      </c>
      <c r="W2258">
        <f t="shared" si="526"/>
        <v>34.4</v>
      </c>
      <c r="X2258">
        <f t="shared" si="527"/>
        <v>5.7</v>
      </c>
      <c r="Y2258" t="str">
        <f t="shared" si="528"/>
        <v>No</v>
      </c>
      <c r="Z2258" t="str">
        <f t="shared" si="529"/>
        <v>No</v>
      </c>
      <c r="AA2258" t="str">
        <f t="shared" si="530"/>
        <v>Yes</v>
      </c>
      <c r="AB2258">
        <f t="shared" si="531"/>
        <v>1</v>
      </c>
      <c r="AC2258" t="str">
        <f t="shared" si="532"/>
        <v>No</v>
      </c>
      <c r="AD2258" t="str">
        <f t="shared" si="533"/>
        <v>Obesity</v>
      </c>
      <c r="AE2258" t="str">
        <f t="shared" si="534"/>
        <v>Prediabetes</v>
      </c>
      <c r="AF2258" t="str">
        <f t="shared" si="535"/>
        <v>11-Oct-1979</v>
      </c>
      <c r="AG2258" s="18">
        <f>VLOOKUP($U2258,$A2257:$Q$2344,13,FALSE)</f>
        <v>41034.22</v>
      </c>
      <c r="AH2258" t="str">
        <f t="shared" si="536"/>
        <v>tier - 1</v>
      </c>
      <c r="AI2258" t="str">
        <f t="shared" si="537"/>
        <v>tier - 3</v>
      </c>
      <c r="AJ2258" t="str">
        <f t="shared" si="538"/>
        <v>R1017</v>
      </c>
      <c r="AK2258">
        <f t="shared" si="539"/>
        <v>43</v>
      </c>
    </row>
    <row r="2259" spans="1:37" ht="15.6" x14ac:dyDescent="0.3">
      <c r="A2259" s="1" t="s">
        <v>100</v>
      </c>
      <c r="B2259" t="s">
        <v>6630</v>
      </c>
      <c r="C2259">
        <v>34.1</v>
      </c>
      <c r="D2259">
        <v>4.13</v>
      </c>
      <c r="E2259" t="s">
        <v>2380</v>
      </c>
      <c r="F2259" t="s">
        <v>2380</v>
      </c>
      <c r="G2259" t="s">
        <v>2381</v>
      </c>
      <c r="H2259">
        <v>1</v>
      </c>
      <c r="I2259" t="s">
        <v>2380</v>
      </c>
      <c r="J2259" t="s">
        <v>8344</v>
      </c>
      <c r="K2259" t="s">
        <v>8350</v>
      </c>
      <c r="L2259" t="s">
        <v>10362</v>
      </c>
      <c r="M2259" s="15">
        <v>41055.29</v>
      </c>
      <c r="N2259" t="s">
        <v>16</v>
      </c>
      <c r="O2259" t="s">
        <v>11</v>
      </c>
      <c r="P2259" t="s">
        <v>42</v>
      </c>
      <c r="Q2259">
        <v>50</v>
      </c>
      <c r="U2259" s="1" t="s">
        <v>100</v>
      </c>
      <c r="V2259" t="str">
        <f t="shared" si="525"/>
        <v>Benadum</v>
      </c>
      <c r="W2259">
        <f t="shared" si="526"/>
        <v>34.1</v>
      </c>
      <c r="X2259">
        <f t="shared" si="527"/>
        <v>4.13</v>
      </c>
      <c r="Y2259" t="str">
        <f t="shared" si="528"/>
        <v>No</v>
      </c>
      <c r="Z2259" t="str">
        <f t="shared" si="529"/>
        <v>No</v>
      </c>
      <c r="AA2259" t="str">
        <f t="shared" si="530"/>
        <v>Yes</v>
      </c>
      <c r="AB2259">
        <f t="shared" si="531"/>
        <v>1</v>
      </c>
      <c r="AC2259" t="str">
        <f t="shared" si="532"/>
        <v>No</v>
      </c>
      <c r="AD2259" t="str">
        <f t="shared" si="533"/>
        <v>Obesity</v>
      </c>
      <c r="AE2259" t="str">
        <f t="shared" si="534"/>
        <v>Normal</v>
      </c>
      <c r="AF2259" t="str">
        <f t="shared" si="535"/>
        <v>12-Aug-1972</v>
      </c>
      <c r="AG2259" s="18">
        <f>VLOOKUP($U2259,$A2258:$Q$2344,13,FALSE)</f>
        <v>41055.29</v>
      </c>
      <c r="AH2259" t="str">
        <f t="shared" si="536"/>
        <v>tier - 1</v>
      </c>
      <c r="AI2259" t="str">
        <f t="shared" si="537"/>
        <v>tier - 2</v>
      </c>
      <c r="AJ2259" t="str">
        <f t="shared" si="538"/>
        <v>R1011</v>
      </c>
      <c r="AK2259">
        <f t="shared" si="539"/>
        <v>50</v>
      </c>
    </row>
    <row r="2260" spans="1:37" ht="15.6" x14ac:dyDescent="0.3">
      <c r="A2260" s="1" t="s">
        <v>99</v>
      </c>
      <c r="B2260" t="s">
        <v>6631</v>
      </c>
      <c r="C2260">
        <v>30.4</v>
      </c>
      <c r="D2260">
        <v>4.7699999999999996</v>
      </c>
      <c r="E2260" t="s">
        <v>2380</v>
      </c>
      <c r="F2260" t="s">
        <v>2380</v>
      </c>
      <c r="G2260" t="s">
        <v>2381</v>
      </c>
      <c r="H2260">
        <v>1</v>
      </c>
      <c r="I2260" t="s">
        <v>2380</v>
      </c>
      <c r="J2260" t="s">
        <v>8344</v>
      </c>
      <c r="K2260" t="s">
        <v>8350</v>
      </c>
      <c r="L2260" t="s">
        <v>10363</v>
      </c>
      <c r="M2260" s="15">
        <v>41097.160000000003</v>
      </c>
      <c r="N2260" t="s">
        <v>16</v>
      </c>
      <c r="O2260" t="s">
        <v>12</v>
      </c>
      <c r="P2260" t="s">
        <v>168</v>
      </c>
      <c r="Q2260">
        <v>50</v>
      </c>
      <c r="U2260" s="1" t="s">
        <v>99</v>
      </c>
      <c r="V2260" t="str">
        <f t="shared" si="525"/>
        <v>Ragazzini</v>
      </c>
      <c r="W2260">
        <f t="shared" si="526"/>
        <v>30.4</v>
      </c>
      <c r="X2260">
        <f t="shared" si="527"/>
        <v>4.7699999999999996</v>
      </c>
      <c r="Y2260" t="str">
        <f t="shared" si="528"/>
        <v>No</v>
      </c>
      <c r="Z2260" t="str">
        <f t="shared" si="529"/>
        <v>No</v>
      </c>
      <c r="AA2260" t="str">
        <f t="shared" si="530"/>
        <v>Yes</v>
      </c>
      <c r="AB2260">
        <f t="shared" si="531"/>
        <v>1</v>
      </c>
      <c r="AC2260" t="str">
        <f t="shared" si="532"/>
        <v>No</v>
      </c>
      <c r="AD2260" t="str">
        <f t="shared" si="533"/>
        <v>Obesity</v>
      </c>
      <c r="AE2260" t="str">
        <f t="shared" si="534"/>
        <v>Normal</v>
      </c>
      <c r="AF2260" t="str">
        <f t="shared" si="535"/>
        <v>6-Sep-1972</v>
      </c>
      <c r="AG2260" s="18">
        <f>VLOOKUP($U2260,$A2259:$Q$2344,13,FALSE)</f>
        <v>41097.160000000003</v>
      </c>
      <c r="AH2260" t="str">
        <f t="shared" si="536"/>
        <v>tier - 1</v>
      </c>
      <c r="AI2260" t="str">
        <f t="shared" si="537"/>
        <v>tier - 3</v>
      </c>
      <c r="AJ2260" t="str">
        <f t="shared" si="538"/>
        <v>R1016</v>
      </c>
      <c r="AK2260">
        <f t="shared" si="539"/>
        <v>50</v>
      </c>
    </row>
    <row r="2261" spans="1:37" ht="15.6" x14ac:dyDescent="0.3">
      <c r="A2261" s="1" t="s">
        <v>98</v>
      </c>
      <c r="B2261" t="s">
        <v>6632</v>
      </c>
      <c r="C2261">
        <v>28.7</v>
      </c>
      <c r="D2261">
        <v>4.99</v>
      </c>
      <c r="E2261" t="s">
        <v>2380</v>
      </c>
      <c r="F2261" t="s">
        <v>2380</v>
      </c>
      <c r="G2261" t="s">
        <v>2381</v>
      </c>
      <c r="H2261">
        <v>1</v>
      </c>
      <c r="I2261" t="s">
        <v>2380</v>
      </c>
      <c r="J2261" t="s">
        <v>8345</v>
      </c>
      <c r="K2261" t="s">
        <v>8350</v>
      </c>
      <c r="L2261" t="s">
        <v>9947</v>
      </c>
      <c r="M2261" s="15">
        <v>41191.57</v>
      </c>
      <c r="N2261" t="s">
        <v>16</v>
      </c>
      <c r="O2261" t="s">
        <v>11</v>
      </c>
      <c r="P2261" t="s">
        <v>42</v>
      </c>
      <c r="Q2261">
        <v>53</v>
      </c>
      <c r="U2261" s="1" t="s">
        <v>98</v>
      </c>
      <c r="V2261" t="str">
        <f t="shared" si="525"/>
        <v>Kessinger</v>
      </c>
      <c r="W2261">
        <f t="shared" si="526"/>
        <v>28.7</v>
      </c>
      <c r="X2261">
        <f t="shared" si="527"/>
        <v>4.99</v>
      </c>
      <c r="Y2261" t="str">
        <f t="shared" si="528"/>
        <v>No</v>
      </c>
      <c r="Z2261" t="str">
        <f t="shared" si="529"/>
        <v>No</v>
      </c>
      <c r="AA2261" t="str">
        <f t="shared" si="530"/>
        <v>Yes</v>
      </c>
      <c r="AB2261">
        <f t="shared" si="531"/>
        <v>1</v>
      </c>
      <c r="AC2261" t="str">
        <f t="shared" si="532"/>
        <v>No</v>
      </c>
      <c r="AD2261" t="str">
        <f t="shared" si="533"/>
        <v>Over weight</v>
      </c>
      <c r="AE2261" t="str">
        <f t="shared" si="534"/>
        <v>Normal</v>
      </c>
      <c r="AF2261" t="str">
        <f t="shared" si="535"/>
        <v>8-Aug-1969</v>
      </c>
      <c r="AG2261" s="18">
        <f>VLOOKUP($U2261,$A2260:$Q$2344,13,FALSE)</f>
        <v>41191.57</v>
      </c>
      <c r="AH2261" t="str">
        <f t="shared" si="536"/>
        <v>tier - 1</v>
      </c>
      <c r="AI2261" t="str">
        <f t="shared" si="537"/>
        <v>tier - 2</v>
      </c>
      <c r="AJ2261" t="str">
        <f t="shared" si="538"/>
        <v>R1011</v>
      </c>
      <c r="AK2261">
        <f t="shared" si="539"/>
        <v>53</v>
      </c>
    </row>
    <row r="2262" spans="1:37" ht="15.6" x14ac:dyDescent="0.3">
      <c r="A2262" s="1" t="s">
        <v>97</v>
      </c>
      <c r="B2262" t="s">
        <v>6633</v>
      </c>
      <c r="C2262">
        <v>17.440000000000001</v>
      </c>
      <c r="D2262">
        <v>4.42</v>
      </c>
      <c r="E2262" t="s">
        <v>2381</v>
      </c>
      <c r="F2262" t="s">
        <v>2380</v>
      </c>
      <c r="G2262" t="s">
        <v>2381</v>
      </c>
      <c r="H2262">
        <v>1</v>
      </c>
      <c r="I2262" t="s">
        <v>2380</v>
      </c>
      <c r="J2262" t="s">
        <v>8347</v>
      </c>
      <c r="K2262" t="s">
        <v>8350</v>
      </c>
      <c r="L2262" t="s">
        <v>10320</v>
      </c>
      <c r="M2262" s="15">
        <v>41250.39</v>
      </c>
      <c r="N2262" t="s">
        <v>16</v>
      </c>
      <c r="O2262" t="s">
        <v>12</v>
      </c>
      <c r="P2262" t="s">
        <v>42</v>
      </c>
      <c r="Q2262">
        <v>59</v>
      </c>
      <c r="U2262" s="1" t="s">
        <v>97</v>
      </c>
      <c r="V2262" t="str">
        <f t="shared" si="525"/>
        <v>Bezgin</v>
      </c>
      <c r="W2262">
        <f t="shared" si="526"/>
        <v>17.440000000000001</v>
      </c>
      <c r="X2262">
        <f t="shared" si="527"/>
        <v>4.42</v>
      </c>
      <c r="Y2262" t="str">
        <f t="shared" si="528"/>
        <v>Yes</v>
      </c>
      <c r="Z2262" t="str">
        <f t="shared" si="529"/>
        <v>No</v>
      </c>
      <c r="AA2262" t="str">
        <f t="shared" si="530"/>
        <v>Yes</v>
      </c>
      <c r="AB2262">
        <f t="shared" si="531"/>
        <v>1</v>
      </c>
      <c r="AC2262" t="str">
        <f t="shared" si="532"/>
        <v>No</v>
      </c>
      <c r="AD2262" t="str">
        <f t="shared" si="533"/>
        <v>Underweight</v>
      </c>
      <c r="AE2262" t="str">
        <f t="shared" si="534"/>
        <v>Normal</v>
      </c>
      <c r="AF2262" t="str">
        <f t="shared" si="535"/>
        <v>6-Jun-1964</v>
      </c>
      <c r="AG2262" s="18">
        <f>VLOOKUP($U2262,$A2261:$Q$2344,13,FALSE)</f>
        <v>41250.39</v>
      </c>
      <c r="AH2262" t="str">
        <f t="shared" si="536"/>
        <v>tier - 1</v>
      </c>
      <c r="AI2262" t="str">
        <f t="shared" si="537"/>
        <v>tier - 3</v>
      </c>
      <c r="AJ2262" t="str">
        <f t="shared" si="538"/>
        <v>R1011</v>
      </c>
      <c r="AK2262">
        <f t="shared" si="539"/>
        <v>59</v>
      </c>
    </row>
    <row r="2263" spans="1:37" ht="15.6" x14ac:dyDescent="0.3">
      <c r="A2263" s="1" t="s">
        <v>96</v>
      </c>
      <c r="B2263" t="s">
        <v>6634</v>
      </c>
      <c r="C2263">
        <v>27.6</v>
      </c>
      <c r="D2263">
        <v>4.01</v>
      </c>
      <c r="E2263" t="s">
        <v>2380</v>
      </c>
      <c r="F2263" t="s">
        <v>2380</v>
      </c>
      <c r="G2263" t="s">
        <v>2381</v>
      </c>
      <c r="H2263">
        <v>1</v>
      </c>
      <c r="I2263" t="s">
        <v>2380</v>
      </c>
      <c r="J2263" t="s">
        <v>8345</v>
      </c>
      <c r="K2263" t="s">
        <v>8350</v>
      </c>
      <c r="L2263" t="s">
        <v>10364</v>
      </c>
      <c r="M2263" s="15">
        <v>41271.5</v>
      </c>
      <c r="N2263" t="s">
        <v>16</v>
      </c>
      <c r="O2263" t="s">
        <v>11</v>
      </c>
      <c r="P2263" t="s">
        <v>42</v>
      </c>
      <c r="Q2263">
        <v>45</v>
      </c>
      <c r="U2263" s="1" t="s">
        <v>96</v>
      </c>
      <c r="V2263" t="str">
        <f t="shared" si="525"/>
        <v>Woldesilassie</v>
      </c>
      <c r="W2263">
        <f t="shared" si="526"/>
        <v>27.6</v>
      </c>
      <c r="X2263">
        <f t="shared" si="527"/>
        <v>4.01</v>
      </c>
      <c r="Y2263" t="str">
        <f t="shared" si="528"/>
        <v>No</v>
      </c>
      <c r="Z2263" t="str">
        <f t="shared" si="529"/>
        <v>No</v>
      </c>
      <c r="AA2263" t="str">
        <f t="shared" si="530"/>
        <v>Yes</v>
      </c>
      <c r="AB2263">
        <f t="shared" si="531"/>
        <v>1</v>
      </c>
      <c r="AC2263" t="str">
        <f t="shared" si="532"/>
        <v>No</v>
      </c>
      <c r="AD2263" t="str">
        <f t="shared" si="533"/>
        <v>Over weight</v>
      </c>
      <c r="AE2263" t="str">
        <f t="shared" si="534"/>
        <v>Normal</v>
      </c>
      <c r="AF2263" t="str">
        <f t="shared" si="535"/>
        <v>27-Aug-1977</v>
      </c>
      <c r="AG2263" s="18">
        <f>VLOOKUP($U2263,$A2262:$Q$2344,13,FALSE)</f>
        <v>41271.5</v>
      </c>
      <c r="AH2263" t="str">
        <f t="shared" si="536"/>
        <v>tier - 1</v>
      </c>
      <c r="AI2263" t="str">
        <f t="shared" si="537"/>
        <v>tier - 2</v>
      </c>
      <c r="AJ2263" t="str">
        <f t="shared" si="538"/>
        <v>R1011</v>
      </c>
      <c r="AK2263">
        <f t="shared" si="539"/>
        <v>45</v>
      </c>
    </row>
    <row r="2264" spans="1:37" ht="15.6" x14ac:dyDescent="0.3">
      <c r="A2264" s="1" t="s">
        <v>95</v>
      </c>
      <c r="B2264" t="s">
        <v>8287</v>
      </c>
      <c r="C2264">
        <v>20.7</v>
      </c>
      <c r="D2264">
        <v>4.49</v>
      </c>
      <c r="E2264" t="s">
        <v>2380</v>
      </c>
      <c r="F2264" t="s">
        <v>2380</v>
      </c>
      <c r="G2264" t="s">
        <v>2381</v>
      </c>
      <c r="H2264">
        <v>1</v>
      </c>
      <c r="I2264" t="s">
        <v>2380</v>
      </c>
      <c r="J2264" t="s">
        <v>8346</v>
      </c>
      <c r="K2264" t="s">
        <v>8350</v>
      </c>
      <c r="L2264" t="s">
        <v>10365</v>
      </c>
      <c r="M2264" s="15">
        <v>41331.79</v>
      </c>
      <c r="N2264" t="s">
        <v>16</v>
      </c>
      <c r="O2264" t="s">
        <v>11</v>
      </c>
      <c r="P2264" t="s">
        <v>42</v>
      </c>
      <c r="Q2264">
        <v>58</v>
      </c>
      <c r="U2264" s="1" t="s">
        <v>95</v>
      </c>
      <c r="V2264" t="str">
        <f t="shared" si="525"/>
        <v>Ruiz Herrero</v>
      </c>
      <c r="W2264">
        <f t="shared" si="526"/>
        <v>20.7</v>
      </c>
      <c r="X2264">
        <f t="shared" si="527"/>
        <v>4.49</v>
      </c>
      <c r="Y2264" t="str">
        <f t="shared" si="528"/>
        <v>No</v>
      </c>
      <c r="Z2264" t="str">
        <f t="shared" si="529"/>
        <v>No</v>
      </c>
      <c r="AA2264" t="str">
        <f t="shared" si="530"/>
        <v>Yes</v>
      </c>
      <c r="AB2264">
        <f t="shared" si="531"/>
        <v>1</v>
      </c>
      <c r="AC2264" t="str">
        <f t="shared" si="532"/>
        <v>No</v>
      </c>
      <c r="AD2264" t="str">
        <f t="shared" si="533"/>
        <v>Normal weight</v>
      </c>
      <c r="AE2264" t="str">
        <f t="shared" si="534"/>
        <v>Normal</v>
      </c>
      <c r="AF2264" t="str">
        <f t="shared" si="535"/>
        <v>7-Oct-1964</v>
      </c>
      <c r="AG2264" s="18">
        <f>VLOOKUP($U2264,$A2263:$Q$2344,13,FALSE)</f>
        <v>41331.79</v>
      </c>
      <c r="AH2264" t="str">
        <f t="shared" si="536"/>
        <v>tier - 1</v>
      </c>
      <c r="AI2264" t="str">
        <f t="shared" si="537"/>
        <v>tier - 2</v>
      </c>
      <c r="AJ2264" t="str">
        <f t="shared" si="538"/>
        <v>R1011</v>
      </c>
      <c r="AK2264">
        <f t="shared" si="539"/>
        <v>58</v>
      </c>
    </row>
    <row r="2265" spans="1:37" ht="15.6" x14ac:dyDescent="0.3">
      <c r="A2265" s="1" t="s">
        <v>94</v>
      </c>
      <c r="B2265" t="s">
        <v>8288</v>
      </c>
      <c r="C2265">
        <v>20.3</v>
      </c>
      <c r="D2265">
        <v>6.37</v>
      </c>
      <c r="E2265" t="s">
        <v>2380</v>
      </c>
      <c r="F2265" t="s">
        <v>2380</v>
      </c>
      <c r="G2265" t="s">
        <v>2381</v>
      </c>
      <c r="H2265">
        <v>1</v>
      </c>
      <c r="I2265" t="s">
        <v>2380</v>
      </c>
      <c r="J2265" t="s">
        <v>8346</v>
      </c>
      <c r="K2265" t="s">
        <v>8349</v>
      </c>
      <c r="L2265" t="s">
        <v>10366</v>
      </c>
      <c r="M2265" s="15">
        <v>41351.879999999997</v>
      </c>
      <c r="N2265" t="s">
        <v>16</v>
      </c>
      <c r="O2265" t="s">
        <v>11</v>
      </c>
      <c r="P2265" t="s">
        <v>42</v>
      </c>
      <c r="Q2265">
        <v>51</v>
      </c>
      <c r="U2265" s="1" t="s">
        <v>94</v>
      </c>
      <c r="V2265" t="str">
        <f t="shared" si="525"/>
        <v>Bin Alias</v>
      </c>
      <c r="W2265">
        <f t="shared" si="526"/>
        <v>20.3</v>
      </c>
      <c r="X2265">
        <f t="shared" si="527"/>
        <v>6.37</v>
      </c>
      <c r="Y2265" t="str">
        <f t="shared" si="528"/>
        <v>No</v>
      </c>
      <c r="Z2265" t="str">
        <f t="shared" si="529"/>
        <v>No</v>
      </c>
      <c r="AA2265" t="str">
        <f t="shared" si="530"/>
        <v>Yes</v>
      </c>
      <c r="AB2265">
        <f t="shared" si="531"/>
        <v>1</v>
      </c>
      <c r="AC2265" t="str">
        <f t="shared" si="532"/>
        <v>No</v>
      </c>
      <c r="AD2265" t="str">
        <f t="shared" si="533"/>
        <v>Normal weight</v>
      </c>
      <c r="AE2265" t="str">
        <f t="shared" si="534"/>
        <v>Prediabetes</v>
      </c>
      <c r="AF2265" t="str">
        <f t="shared" si="535"/>
        <v>16-Oct-1971</v>
      </c>
      <c r="AG2265" s="18">
        <f>VLOOKUP($U2265,$A2264:$Q$2344,13,FALSE)</f>
        <v>41351.879999999997</v>
      </c>
      <c r="AH2265" t="str">
        <f t="shared" si="536"/>
        <v>tier - 1</v>
      </c>
      <c r="AI2265" t="str">
        <f t="shared" si="537"/>
        <v>tier - 2</v>
      </c>
      <c r="AJ2265" t="str">
        <f t="shared" si="538"/>
        <v>R1011</v>
      </c>
      <c r="AK2265">
        <f t="shared" si="539"/>
        <v>51</v>
      </c>
    </row>
    <row r="2266" spans="1:37" ht="15.6" x14ac:dyDescent="0.3">
      <c r="A2266" s="1" t="s">
        <v>93</v>
      </c>
      <c r="B2266" t="s">
        <v>6182</v>
      </c>
      <c r="C2266">
        <v>19.8</v>
      </c>
      <c r="D2266">
        <v>5.12</v>
      </c>
      <c r="E2266" t="s">
        <v>2380</v>
      </c>
      <c r="F2266" t="s">
        <v>2380</v>
      </c>
      <c r="G2266" t="s">
        <v>2381</v>
      </c>
      <c r="H2266">
        <v>1</v>
      </c>
      <c r="I2266" t="s">
        <v>2380</v>
      </c>
      <c r="J2266" t="s">
        <v>8346</v>
      </c>
      <c r="K2266" t="s">
        <v>8350</v>
      </c>
      <c r="L2266" t="s">
        <v>9679</v>
      </c>
      <c r="M2266" s="15">
        <v>41505.15</v>
      </c>
      <c r="N2266" t="s">
        <v>16</v>
      </c>
      <c r="O2266" t="s">
        <v>11</v>
      </c>
      <c r="P2266" t="s">
        <v>42</v>
      </c>
      <c r="Q2266">
        <v>55</v>
      </c>
      <c r="U2266" s="1" t="s">
        <v>93</v>
      </c>
      <c r="V2266" t="str">
        <f t="shared" si="525"/>
        <v>Fischer-Daly</v>
      </c>
      <c r="W2266">
        <f t="shared" si="526"/>
        <v>19.8</v>
      </c>
      <c r="X2266">
        <f t="shared" si="527"/>
        <v>5.12</v>
      </c>
      <c r="Y2266" t="str">
        <f t="shared" si="528"/>
        <v>No</v>
      </c>
      <c r="Z2266" t="str">
        <f t="shared" si="529"/>
        <v>No</v>
      </c>
      <c r="AA2266" t="str">
        <f t="shared" si="530"/>
        <v>Yes</v>
      </c>
      <c r="AB2266">
        <f t="shared" si="531"/>
        <v>1</v>
      </c>
      <c r="AC2266" t="str">
        <f t="shared" si="532"/>
        <v>No</v>
      </c>
      <c r="AD2266" t="str">
        <f t="shared" si="533"/>
        <v>Normal weight</v>
      </c>
      <c r="AE2266" t="str">
        <f t="shared" si="534"/>
        <v>Normal</v>
      </c>
      <c r="AF2266" t="str">
        <f t="shared" si="535"/>
        <v>22-Dec-1967</v>
      </c>
      <c r="AG2266" s="18">
        <f>VLOOKUP($U2266,$A2265:$Q$2344,13,FALSE)</f>
        <v>41505.15</v>
      </c>
      <c r="AH2266" t="str">
        <f t="shared" si="536"/>
        <v>tier - 1</v>
      </c>
      <c r="AI2266" t="str">
        <f t="shared" si="537"/>
        <v>tier - 2</v>
      </c>
      <c r="AJ2266" t="str">
        <f t="shared" si="538"/>
        <v>R1011</v>
      </c>
      <c r="AK2266">
        <f t="shared" si="539"/>
        <v>55</v>
      </c>
    </row>
    <row r="2267" spans="1:37" ht="15.6" x14ac:dyDescent="0.3">
      <c r="A2267" s="1" t="s">
        <v>92</v>
      </c>
      <c r="B2267" t="s">
        <v>6635</v>
      </c>
      <c r="C2267">
        <v>21.87</v>
      </c>
      <c r="D2267">
        <v>8.59</v>
      </c>
      <c r="E2267" t="s">
        <v>2380</v>
      </c>
      <c r="F2267" t="s">
        <v>2380</v>
      </c>
      <c r="G2267" t="s">
        <v>2380</v>
      </c>
      <c r="H2267">
        <v>0</v>
      </c>
      <c r="I2267" t="s">
        <v>2380</v>
      </c>
      <c r="J2267" t="s">
        <v>8346</v>
      </c>
      <c r="K2267" t="s">
        <v>8348</v>
      </c>
      <c r="L2267" t="s">
        <v>10367</v>
      </c>
      <c r="M2267" s="15">
        <v>41636.199999999997</v>
      </c>
      <c r="N2267" t="s">
        <v>16</v>
      </c>
      <c r="O2267" t="s">
        <v>16</v>
      </c>
      <c r="P2267" t="s">
        <v>42</v>
      </c>
      <c r="Q2267">
        <v>48</v>
      </c>
      <c r="U2267" s="1" t="s">
        <v>92</v>
      </c>
      <c r="V2267" t="str">
        <f t="shared" si="525"/>
        <v>Pulliam</v>
      </c>
      <c r="W2267">
        <f t="shared" si="526"/>
        <v>21.87</v>
      </c>
      <c r="X2267">
        <f t="shared" si="527"/>
        <v>8.59</v>
      </c>
      <c r="Y2267" t="str">
        <f t="shared" si="528"/>
        <v>No</v>
      </c>
      <c r="Z2267" t="str">
        <f t="shared" si="529"/>
        <v>No</v>
      </c>
      <c r="AA2267" t="str">
        <f t="shared" si="530"/>
        <v>No</v>
      </c>
      <c r="AB2267">
        <f t="shared" si="531"/>
        <v>0</v>
      </c>
      <c r="AC2267" t="str">
        <f t="shared" si="532"/>
        <v>No</v>
      </c>
      <c r="AD2267" t="str">
        <f t="shared" si="533"/>
        <v>Normal weight</v>
      </c>
      <c r="AE2267" t="str">
        <f t="shared" si="534"/>
        <v>Diabetes</v>
      </c>
      <c r="AF2267" t="str">
        <f t="shared" si="535"/>
        <v>24-Nov-1974</v>
      </c>
      <c r="AG2267" s="18">
        <f>VLOOKUP($U2267,$A2266:$Q$2344,13,FALSE)</f>
        <v>41636.199999999997</v>
      </c>
      <c r="AH2267" t="str">
        <f t="shared" si="536"/>
        <v>tier - 1</v>
      </c>
      <c r="AI2267" t="str">
        <f t="shared" si="537"/>
        <v>tier - 1</v>
      </c>
      <c r="AJ2267" t="str">
        <f t="shared" si="538"/>
        <v>R1011</v>
      </c>
      <c r="AK2267">
        <f t="shared" si="539"/>
        <v>48</v>
      </c>
    </row>
    <row r="2268" spans="1:37" ht="15.6" x14ac:dyDescent="0.3">
      <c r="A2268" s="1" t="s">
        <v>91</v>
      </c>
      <c r="B2268" t="s">
        <v>6636</v>
      </c>
      <c r="C2268">
        <v>16.600000000000001</v>
      </c>
      <c r="D2268">
        <v>5.87</v>
      </c>
      <c r="E2268" t="s">
        <v>2380</v>
      </c>
      <c r="F2268" t="s">
        <v>2380</v>
      </c>
      <c r="G2268" t="s">
        <v>2380</v>
      </c>
      <c r="H2268">
        <v>1</v>
      </c>
      <c r="I2268" t="s">
        <v>2380</v>
      </c>
      <c r="J2268" t="s">
        <v>8347</v>
      </c>
      <c r="K2268" t="s">
        <v>8349</v>
      </c>
      <c r="L2268" t="s">
        <v>10368</v>
      </c>
      <c r="M2268" s="15">
        <v>41661.599999999999</v>
      </c>
      <c r="N2268" t="s">
        <v>16</v>
      </c>
      <c r="O2268" t="s">
        <v>12</v>
      </c>
      <c r="P2268" t="s">
        <v>42</v>
      </c>
      <c r="Q2268">
        <v>46</v>
      </c>
      <c r="U2268" s="1" t="s">
        <v>91</v>
      </c>
      <c r="V2268" t="str">
        <f t="shared" si="525"/>
        <v>Guisinger</v>
      </c>
      <c r="W2268">
        <f t="shared" si="526"/>
        <v>16.600000000000001</v>
      </c>
      <c r="X2268">
        <f t="shared" si="527"/>
        <v>5.87</v>
      </c>
      <c r="Y2268" t="str">
        <f t="shared" si="528"/>
        <v>No</v>
      </c>
      <c r="Z2268" t="str">
        <f t="shared" si="529"/>
        <v>No</v>
      </c>
      <c r="AA2268" t="str">
        <f t="shared" si="530"/>
        <v>No</v>
      </c>
      <c r="AB2268">
        <f t="shared" si="531"/>
        <v>1</v>
      </c>
      <c r="AC2268" t="str">
        <f t="shared" si="532"/>
        <v>No</v>
      </c>
      <c r="AD2268" t="str">
        <f t="shared" si="533"/>
        <v>Underweight</v>
      </c>
      <c r="AE2268" t="str">
        <f t="shared" si="534"/>
        <v>Prediabetes</v>
      </c>
      <c r="AF2268" t="str">
        <f t="shared" si="535"/>
        <v>29-Oct-1976</v>
      </c>
      <c r="AG2268" s="18">
        <f>VLOOKUP($U2268,$A2267:$Q$2344,13,FALSE)</f>
        <v>41661.599999999999</v>
      </c>
      <c r="AH2268" t="str">
        <f t="shared" si="536"/>
        <v>tier - 1</v>
      </c>
      <c r="AI2268" t="str">
        <f t="shared" si="537"/>
        <v>tier - 3</v>
      </c>
      <c r="AJ2268" t="str">
        <f t="shared" si="538"/>
        <v>R1011</v>
      </c>
      <c r="AK2268">
        <f t="shared" si="539"/>
        <v>46</v>
      </c>
    </row>
    <row r="2269" spans="1:37" ht="15.6" x14ac:dyDescent="0.3">
      <c r="A2269" s="1" t="s">
        <v>90</v>
      </c>
      <c r="B2269" t="s">
        <v>6637</v>
      </c>
      <c r="C2269">
        <v>21.98</v>
      </c>
      <c r="D2269">
        <v>7.03</v>
      </c>
      <c r="E2269" t="s">
        <v>2380</v>
      </c>
      <c r="F2269" t="s">
        <v>2380</v>
      </c>
      <c r="G2269" t="s">
        <v>2380</v>
      </c>
      <c r="H2269">
        <v>0</v>
      </c>
      <c r="I2269" t="s">
        <v>2380</v>
      </c>
      <c r="J2269" t="s">
        <v>8346</v>
      </c>
      <c r="K2269" t="s">
        <v>8348</v>
      </c>
      <c r="L2269" t="s">
        <v>10108</v>
      </c>
      <c r="M2269" s="15">
        <v>41676.080000000002</v>
      </c>
      <c r="N2269" t="s">
        <v>16</v>
      </c>
      <c r="O2269" t="s">
        <v>11</v>
      </c>
      <c r="P2269" t="s">
        <v>13</v>
      </c>
      <c r="Q2269">
        <v>47</v>
      </c>
      <c r="U2269" s="1" t="s">
        <v>90</v>
      </c>
      <c r="V2269" t="str">
        <f t="shared" si="525"/>
        <v>Arnerich</v>
      </c>
      <c r="W2269">
        <f t="shared" si="526"/>
        <v>21.98</v>
      </c>
      <c r="X2269">
        <f t="shared" si="527"/>
        <v>7.03</v>
      </c>
      <c r="Y2269" t="str">
        <f t="shared" si="528"/>
        <v>No</v>
      </c>
      <c r="Z2269" t="str">
        <f t="shared" si="529"/>
        <v>No</v>
      </c>
      <c r="AA2269" t="str">
        <f t="shared" si="530"/>
        <v>No</v>
      </c>
      <c r="AB2269">
        <f t="shared" si="531"/>
        <v>0</v>
      </c>
      <c r="AC2269" t="str">
        <f t="shared" si="532"/>
        <v>No</v>
      </c>
      <c r="AD2269" t="str">
        <f t="shared" si="533"/>
        <v>Normal weight</v>
      </c>
      <c r="AE2269" t="str">
        <f t="shared" si="534"/>
        <v>Diabetes</v>
      </c>
      <c r="AF2269" t="str">
        <f t="shared" si="535"/>
        <v>14-Nov-1975</v>
      </c>
      <c r="AG2269" s="18">
        <f>VLOOKUP($U2269,$A2268:$Q$2344,13,FALSE)</f>
        <v>41676.080000000002</v>
      </c>
      <c r="AH2269" t="str">
        <f t="shared" si="536"/>
        <v>tier - 1</v>
      </c>
      <c r="AI2269" t="str">
        <f t="shared" si="537"/>
        <v>tier - 2</v>
      </c>
      <c r="AJ2269" t="str">
        <f t="shared" si="538"/>
        <v>R1013</v>
      </c>
      <c r="AK2269">
        <f t="shared" si="539"/>
        <v>47</v>
      </c>
    </row>
    <row r="2270" spans="1:37" ht="15.6" x14ac:dyDescent="0.3">
      <c r="A2270" s="1" t="s">
        <v>89</v>
      </c>
      <c r="B2270" t="s">
        <v>4868</v>
      </c>
      <c r="C2270">
        <v>19.7</v>
      </c>
      <c r="D2270">
        <v>5.51</v>
      </c>
      <c r="E2270" t="s">
        <v>2380</v>
      </c>
      <c r="F2270" t="s">
        <v>2380</v>
      </c>
      <c r="G2270" t="s">
        <v>2380</v>
      </c>
      <c r="H2270">
        <v>1</v>
      </c>
      <c r="I2270" t="s">
        <v>2380</v>
      </c>
      <c r="J2270" t="s">
        <v>8346</v>
      </c>
      <c r="K2270" t="s">
        <v>8350</v>
      </c>
      <c r="L2270" t="s">
        <v>10369</v>
      </c>
      <c r="M2270" s="15">
        <v>41681.86</v>
      </c>
      <c r="N2270" t="s">
        <v>16</v>
      </c>
      <c r="O2270" t="s">
        <v>16</v>
      </c>
      <c r="P2270" t="s">
        <v>42</v>
      </c>
      <c r="Q2270">
        <v>47</v>
      </c>
      <c r="U2270" s="1" t="s">
        <v>89</v>
      </c>
      <c r="V2270" t="str">
        <f t="shared" si="525"/>
        <v>Lynch</v>
      </c>
      <c r="W2270">
        <f t="shared" si="526"/>
        <v>19.7</v>
      </c>
      <c r="X2270">
        <f t="shared" si="527"/>
        <v>5.51</v>
      </c>
      <c r="Y2270" t="str">
        <f t="shared" si="528"/>
        <v>No</v>
      </c>
      <c r="Z2270" t="str">
        <f t="shared" si="529"/>
        <v>No</v>
      </c>
      <c r="AA2270" t="str">
        <f t="shared" si="530"/>
        <v>No</v>
      </c>
      <c r="AB2270">
        <f t="shared" si="531"/>
        <v>1</v>
      </c>
      <c r="AC2270" t="str">
        <f t="shared" si="532"/>
        <v>No</v>
      </c>
      <c r="AD2270" t="str">
        <f t="shared" si="533"/>
        <v>Normal weight</v>
      </c>
      <c r="AE2270" t="str">
        <f t="shared" si="534"/>
        <v>Normal</v>
      </c>
      <c r="AF2270" t="str">
        <f t="shared" si="535"/>
        <v>29-Sep-1975</v>
      </c>
      <c r="AG2270" s="18">
        <f>VLOOKUP($U2270,$A2269:$Q$2344,13,FALSE)</f>
        <v>41681.86</v>
      </c>
      <c r="AH2270" t="str">
        <f t="shared" si="536"/>
        <v>tier - 1</v>
      </c>
      <c r="AI2270" t="str">
        <f t="shared" si="537"/>
        <v>tier - 1</v>
      </c>
      <c r="AJ2270" t="str">
        <f t="shared" si="538"/>
        <v>R1011</v>
      </c>
      <c r="AK2270">
        <f t="shared" si="539"/>
        <v>47</v>
      </c>
    </row>
    <row r="2271" spans="1:37" ht="15.6" x14ac:dyDescent="0.3">
      <c r="A2271" s="1" t="s">
        <v>88</v>
      </c>
      <c r="B2271" t="s">
        <v>5299</v>
      </c>
      <c r="C2271">
        <v>19.21</v>
      </c>
      <c r="D2271">
        <v>4.76</v>
      </c>
      <c r="E2271" t="s">
        <v>2380</v>
      </c>
      <c r="F2271" t="s">
        <v>2381</v>
      </c>
      <c r="G2271" t="s">
        <v>2380</v>
      </c>
      <c r="H2271">
        <v>1</v>
      </c>
      <c r="I2271" t="s">
        <v>2380</v>
      </c>
      <c r="J2271" t="s">
        <v>8346</v>
      </c>
      <c r="K2271" t="s">
        <v>8350</v>
      </c>
      <c r="L2271" t="s">
        <v>10370</v>
      </c>
      <c r="M2271" s="15">
        <v>41794.629999999997</v>
      </c>
      <c r="N2271" t="s">
        <v>16</v>
      </c>
      <c r="O2271" t="s">
        <v>12</v>
      </c>
      <c r="P2271" t="s">
        <v>42</v>
      </c>
      <c r="Q2271">
        <v>60</v>
      </c>
      <c r="U2271" s="1" t="s">
        <v>88</v>
      </c>
      <c r="V2271" t="str">
        <f t="shared" si="525"/>
        <v>Reilly</v>
      </c>
      <c r="W2271">
        <f t="shared" si="526"/>
        <v>19.21</v>
      </c>
      <c r="X2271">
        <f t="shared" si="527"/>
        <v>4.76</v>
      </c>
      <c r="Y2271" t="str">
        <f t="shared" si="528"/>
        <v>No</v>
      </c>
      <c r="Z2271" t="str">
        <f t="shared" si="529"/>
        <v>Yes</v>
      </c>
      <c r="AA2271" t="str">
        <f t="shared" si="530"/>
        <v>No</v>
      </c>
      <c r="AB2271">
        <f t="shared" si="531"/>
        <v>1</v>
      </c>
      <c r="AC2271" t="str">
        <f t="shared" si="532"/>
        <v>No</v>
      </c>
      <c r="AD2271" t="str">
        <f t="shared" si="533"/>
        <v>Normal weight</v>
      </c>
      <c r="AE2271" t="str">
        <f t="shared" si="534"/>
        <v>Normal</v>
      </c>
      <c r="AF2271" t="str">
        <f t="shared" si="535"/>
        <v>22-Sep-1962</v>
      </c>
      <c r="AG2271" s="18">
        <f>VLOOKUP($U2271,$A2270:$Q$2344,13,FALSE)</f>
        <v>41794.629999999997</v>
      </c>
      <c r="AH2271" t="str">
        <f t="shared" si="536"/>
        <v>tier - 1</v>
      </c>
      <c r="AI2271" t="str">
        <f t="shared" si="537"/>
        <v>tier - 3</v>
      </c>
      <c r="AJ2271" t="str">
        <f t="shared" si="538"/>
        <v>R1011</v>
      </c>
      <c r="AK2271">
        <f t="shared" si="539"/>
        <v>60</v>
      </c>
    </row>
    <row r="2272" spans="1:37" ht="15.6" x14ac:dyDescent="0.3">
      <c r="A2272" s="1" t="s">
        <v>87</v>
      </c>
      <c r="B2272" t="s">
        <v>6638</v>
      </c>
      <c r="C2272">
        <v>19.3</v>
      </c>
      <c r="D2272">
        <v>4.7</v>
      </c>
      <c r="E2272" t="s">
        <v>2380</v>
      </c>
      <c r="F2272" t="s">
        <v>2381</v>
      </c>
      <c r="G2272" t="s">
        <v>2380</v>
      </c>
      <c r="H2272">
        <v>1</v>
      </c>
      <c r="I2272" t="s">
        <v>2380</v>
      </c>
      <c r="J2272" t="s">
        <v>8346</v>
      </c>
      <c r="K2272" t="s">
        <v>8350</v>
      </c>
      <c r="L2272" t="s">
        <v>10371</v>
      </c>
      <c r="M2272" s="15">
        <v>41886.54</v>
      </c>
      <c r="N2272" t="s">
        <v>16</v>
      </c>
      <c r="O2272" t="s">
        <v>12</v>
      </c>
      <c r="P2272" t="s">
        <v>42</v>
      </c>
      <c r="Q2272">
        <v>56</v>
      </c>
      <c r="U2272" s="1" t="s">
        <v>87</v>
      </c>
      <c r="V2272" t="str">
        <f t="shared" si="525"/>
        <v>Nolette</v>
      </c>
      <c r="W2272">
        <f t="shared" si="526"/>
        <v>19.3</v>
      </c>
      <c r="X2272">
        <f t="shared" si="527"/>
        <v>4.7</v>
      </c>
      <c r="Y2272" t="str">
        <f t="shared" si="528"/>
        <v>No</v>
      </c>
      <c r="Z2272" t="str">
        <f t="shared" si="529"/>
        <v>Yes</v>
      </c>
      <c r="AA2272" t="str">
        <f t="shared" si="530"/>
        <v>No</v>
      </c>
      <c r="AB2272">
        <f t="shared" si="531"/>
        <v>1</v>
      </c>
      <c r="AC2272" t="str">
        <f t="shared" si="532"/>
        <v>No</v>
      </c>
      <c r="AD2272" t="str">
        <f t="shared" si="533"/>
        <v>Normal weight</v>
      </c>
      <c r="AE2272" t="str">
        <f t="shared" si="534"/>
        <v>Normal</v>
      </c>
      <c r="AF2272" t="str">
        <f t="shared" si="535"/>
        <v>21-Sep-1966</v>
      </c>
      <c r="AG2272" s="18">
        <f>VLOOKUP($U2272,$A2271:$Q$2344,13,FALSE)</f>
        <v>41886.54</v>
      </c>
      <c r="AH2272" t="str">
        <f t="shared" si="536"/>
        <v>tier - 1</v>
      </c>
      <c r="AI2272" t="str">
        <f t="shared" si="537"/>
        <v>tier - 3</v>
      </c>
      <c r="AJ2272" t="str">
        <f t="shared" si="538"/>
        <v>R1011</v>
      </c>
      <c r="AK2272">
        <f t="shared" si="539"/>
        <v>56</v>
      </c>
    </row>
    <row r="2273" spans="1:37" ht="15.6" x14ac:dyDescent="0.3">
      <c r="A2273" s="1" t="s">
        <v>86</v>
      </c>
      <c r="B2273" t="s">
        <v>6639</v>
      </c>
      <c r="C2273">
        <v>16.22</v>
      </c>
      <c r="D2273">
        <v>6.21</v>
      </c>
      <c r="E2273" t="s">
        <v>2381</v>
      </c>
      <c r="F2273" t="s">
        <v>2380</v>
      </c>
      <c r="G2273" t="s">
        <v>2380</v>
      </c>
      <c r="H2273">
        <v>0</v>
      </c>
      <c r="I2273" t="s">
        <v>2380</v>
      </c>
      <c r="J2273" t="s">
        <v>8347</v>
      </c>
      <c r="K2273" t="s">
        <v>8349</v>
      </c>
      <c r="L2273" t="s">
        <v>10372</v>
      </c>
      <c r="M2273" s="15">
        <v>41919.1</v>
      </c>
      <c r="N2273" t="s">
        <v>16</v>
      </c>
      <c r="O2273" t="s">
        <v>16</v>
      </c>
      <c r="P2273" t="s">
        <v>168</v>
      </c>
      <c r="Q2273">
        <v>51</v>
      </c>
      <c r="U2273" s="1" t="s">
        <v>86</v>
      </c>
      <c r="V2273" t="str">
        <f t="shared" si="525"/>
        <v>Chabrier</v>
      </c>
      <c r="W2273">
        <f t="shared" si="526"/>
        <v>16.22</v>
      </c>
      <c r="X2273">
        <f t="shared" si="527"/>
        <v>6.21</v>
      </c>
      <c r="Y2273" t="str">
        <f t="shared" si="528"/>
        <v>Yes</v>
      </c>
      <c r="Z2273" t="str">
        <f t="shared" si="529"/>
        <v>No</v>
      </c>
      <c r="AA2273" t="str">
        <f t="shared" si="530"/>
        <v>No</v>
      </c>
      <c r="AB2273">
        <f t="shared" si="531"/>
        <v>0</v>
      </c>
      <c r="AC2273" t="str">
        <f t="shared" si="532"/>
        <v>No</v>
      </c>
      <c r="AD2273" t="str">
        <f t="shared" si="533"/>
        <v>Underweight</v>
      </c>
      <c r="AE2273" t="str">
        <f t="shared" si="534"/>
        <v>Prediabetes</v>
      </c>
      <c r="AF2273" t="str">
        <f t="shared" si="535"/>
        <v>8-Jun-1972</v>
      </c>
      <c r="AG2273" s="18">
        <f>VLOOKUP($U2273,$A2272:$Q$2344,13,FALSE)</f>
        <v>41919.1</v>
      </c>
      <c r="AH2273" t="str">
        <f t="shared" si="536"/>
        <v>tier - 1</v>
      </c>
      <c r="AI2273" t="str">
        <f t="shared" si="537"/>
        <v>tier - 1</v>
      </c>
      <c r="AJ2273" t="str">
        <f t="shared" si="538"/>
        <v>R1016</v>
      </c>
      <c r="AK2273">
        <f t="shared" si="539"/>
        <v>51</v>
      </c>
    </row>
    <row r="2274" spans="1:37" ht="15.6" x14ac:dyDescent="0.3">
      <c r="A2274" s="1" t="s">
        <v>85</v>
      </c>
      <c r="B2274" t="s">
        <v>4799</v>
      </c>
      <c r="C2274">
        <v>17.12</v>
      </c>
      <c r="D2274">
        <v>4.5199999999999996</v>
      </c>
      <c r="E2274" t="s">
        <v>2380</v>
      </c>
      <c r="F2274" t="s">
        <v>2381</v>
      </c>
      <c r="G2274" t="s">
        <v>2380</v>
      </c>
      <c r="H2274">
        <v>1</v>
      </c>
      <c r="I2274" t="s">
        <v>2380</v>
      </c>
      <c r="J2274" t="s">
        <v>8347</v>
      </c>
      <c r="K2274" t="s">
        <v>8350</v>
      </c>
      <c r="L2274" t="s">
        <v>10373</v>
      </c>
      <c r="M2274" s="15">
        <v>41949.24</v>
      </c>
      <c r="N2274" t="s">
        <v>16</v>
      </c>
      <c r="O2274" t="s">
        <v>16</v>
      </c>
      <c r="P2274" t="s">
        <v>13</v>
      </c>
      <c r="Q2274">
        <v>38</v>
      </c>
      <c r="U2274" s="1" t="s">
        <v>85</v>
      </c>
      <c r="V2274" t="str">
        <f t="shared" si="525"/>
        <v>Lee</v>
      </c>
      <c r="W2274">
        <f t="shared" si="526"/>
        <v>17.12</v>
      </c>
      <c r="X2274">
        <f t="shared" si="527"/>
        <v>4.5199999999999996</v>
      </c>
      <c r="Y2274" t="str">
        <f t="shared" si="528"/>
        <v>No</v>
      </c>
      <c r="Z2274" t="str">
        <f t="shared" si="529"/>
        <v>Yes</v>
      </c>
      <c r="AA2274" t="str">
        <f t="shared" si="530"/>
        <v>No</v>
      </c>
      <c r="AB2274">
        <f t="shared" si="531"/>
        <v>1</v>
      </c>
      <c r="AC2274" t="str">
        <f t="shared" si="532"/>
        <v>No</v>
      </c>
      <c r="AD2274" t="str">
        <f t="shared" si="533"/>
        <v>Underweight</v>
      </c>
      <c r="AE2274" t="str">
        <f t="shared" si="534"/>
        <v>Normal</v>
      </c>
      <c r="AF2274" t="str">
        <f t="shared" si="535"/>
        <v>10-Nov-1984</v>
      </c>
      <c r="AG2274" s="18">
        <f>VLOOKUP($U2274,$A2273:$Q$2344,13,FALSE)</f>
        <v>41949.24</v>
      </c>
      <c r="AH2274" t="str">
        <f t="shared" si="536"/>
        <v>tier - 1</v>
      </c>
      <c r="AI2274" t="str">
        <f t="shared" si="537"/>
        <v>tier - 1</v>
      </c>
      <c r="AJ2274" t="str">
        <f t="shared" si="538"/>
        <v>R1013</v>
      </c>
      <c r="AK2274">
        <f t="shared" si="539"/>
        <v>38</v>
      </c>
    </row>
    <row r="2275" spans="1:37" ht="15.6" x14ac:dyDescent="0.3">
      <c r="A2275" s="1" t="s">
        <v>84</v>
      </c>
      <c r="B2275" t="s">
        <v>6640</v>
      </c>
      <c r="C2275">
        <v>19.07</v>
      </c>
      <c r="D2275">
        <v>5.45</v>
      </c>
      <c r="E2275" t="s">
        <v>2380</v>
      </c>
      <c r="F2275" t="s">
        <v>2380</v>
      </c>
      <c r="G2275" t="s">
        <v>2380</v>
      </c>
      <c r="H2275">
        <v>1</v>
      </c>
      <c r="I2275" t="s">
        <v>2380</v>
      </c>
      <c r="J2275" t="s">
        <v>8346</v>
      </c>
      <c r="K2275" t="s">
        <v>8350</v>
      </c>
      <c r="L2275" t="s">
        <v>10374</v>
      </c>
      <c r="M2275" s="15">
        <v>41999.519999999997</v>
      </c>
      <c r="N2275" t="s">
        <v>16</v>
      </c>
      <c r="O2275" t="s">
        <v>12</v>
      </c>
      <c r="P2275" t="s">
        <v>13</v>
      </c>
      <c r="Q2275">
        <v>54</v>
      </c>
      <c r="U2275" s="1" t="s">
        <v>84</v>
      </c>
      <c r="V2275" t="str">
        <f t="shared" si="525"/>
        <v>Knotts</v>
      </c>
      <c r="W2275">
        <f t="shared" si="526"/>
        <v>19.07</v>
      </c>
      <c r="X2275">
        <f t="shared" si="527"/>
        <v>5.45</v>
      </c>
      <c r="Y2275" t="str">
        <f t="shared" si="528"/>
        <v>No</v>
      </c>
      <c r="Z2275" t="str">
        <f t="shared" si="529"/>
        <v>No</v>
      </c>
      <c r="AA2275" t="str">
        <f t="shared" si="530"/>
        <v>No</v>
      </c>
      <c r="AB2275">
        <f t="shared" si="531"/>
        <v>1</v>
      </c>
      <c r="AC2275" t="str">
        <f t="shared" si="532"/>
        <v>No</v>
      </c>
      <c r="AD2275" t="str">
        <f t="shared" si="533"/>
        <v>Normal weight</v>
      </c>
      <c r="AE2275" t="str">
        <f t="shared" si="534"/>
        <v>Normal</v>
      </c>
      <c r="AF2275" t="str">
        <f t="shared" si="535"/>
        <v>19-Dec-1968</v>
      </c>
      <c r="AG2275" s="18">
        <f>VLOOKUP($U2275,$A2274:$Q$2344,13,FALSE)</f>
        <v>41999.519999999997</v>
      </c>
      <c r="AH2275" t="str">
        <f t="shared" si="536"/>
        <v>tier - 1</v>
      </c>
      <c r="AI2275" t="str">
        <f t="shared" si="537"/>
        <v>tier - 3</v>
      </c>
      <c r="AJ2275" t="str">
        <f t="shared" si="538"/>
        <v>R1013</v>
      </c>
      <c r="AK2275">
        <f t="shared" si="539"/>
        <v>54</v>
      </c>
    </row>
    <row r="2276" spans="1:37" ht="15.6" x14ac:dyDescent="0.3">
      <c r="A2276" s="1" t="s">
        <v>83</v>
      </c>
      <c r="B2276" t="s">
        <v>6641</v>
      </c>
      <c r="C2276">
        <v>15.56</v>
      </c>
      <c r="D2276">
        <v>4.42</v>
      </c>
      <c r="E2276" t="s">
        <v>2380</v>
      </c>
      <c r="F2276" t="s">
        <v>2380</v>
      </c>
      <c r="G2276" t="s">
        <v>2380</v>
      </c>
      <c r="H2276">
        <v>0</v>
      </c>
      <c r="I2276" t="s">
        <v>2380</v>
      </c>
      <c r="J2276" t="s">
        <v>8347</v>
      </c>
      <c r="K2276" t="s">
        <v>8350</v>
      </c>
      <c r="L2276" t="s">
        <v>9422</v>
      </c>
      <c r="M2276" s="15">
        <v>42111.66</v>
      </c>
      <c r="N2276" t="s">
        <v>16</v>
      </c>
      <c r="O2276" t="s">
        <v>16</v>
      </c>
      <c r="P2276" t="s">
        <v>247</v>
      </c>
      <c r="Q2276">
        <v>46</v>
      </c>
      <c r="U2276" s="1" t="s">
        <v>83</v>
      </c>
      <c r="V2276" t="str">
        <f t="shared" si="525"/>
        <v>Pultorak</v>
      </c>
      <c r="W2276">
        <f t="shared" si="526"/>
        <v>15.56</v>
      </c>
      <c r="X2276">
        <f t="shared" si="527"/>
        <v>4.42</v>
      </c>
      <c r="Y2276" t="str">
        <f t="shared" si="528"/>
        <v>No</v>
      </c>
      <c r="Z2276" t="str">
        <f t="shared" si="529"/>
        <v>No</v>
      </c>
      <c r="AA2276" t="str">
        <f t="shared" si="530"/>
        <v>No</v>
      </c>
      <c r="AB2276">
        <f t="shared" si="531"/>
        <v>0</v>
      </c>
      <c r="AC2276" t="str">
        <f t="shared" si="532"/>
        <v>No</v>
      </c>
      <c r="AD2276" t="str">
        <f t="shared" si="533"/>
        <v>Underweight</v>
      </c>
      <c r="AE2276" t="str">
        <f t="shared" si="534"/>
        <v>Normal</v>
      </c>
      <c r="AF2276" t="str">
        <f t="shared" si="535"/>
        <v>28-Nov-1976</v>
      </c>
      <c r="AG2276" s="18">
        <f>VLOOKUP($U2276,$A2275:$Q$2344,13,FALSE)</f>
        <v>42111.66</v>
      </c>
      <c r="AH2276" t="str">
        <f t="shared" si="536"/>
        <v>tier - 1</v>
      </c>
      <c r="AI2276" t="str">
        <f t="shared" si="537"/>
        <v>tier - 1</v>
      </c>
      <c r="AJ2276" t="str">
        <f t="shared" si="538"/>
        <v>R1024</v>
      </c>
      <c r="AK2276">
        <f t="shared" si="539"/>
        <v>46</v>
      </c>
    </row>
    <row r="2277" spans="1:37" ht="15.6" x14ac:dyDescent="0.3">
      <c r="A2277" s="1" t="s">
        <v>82</v>
      </c>
      <c r="B2277" t="s">
        <v>6642</v>
      </c>
      <c r="C2277">
        <v>22.76</v>
      </c>
      <c r="D2277">
        <v>9.44</v>
      </c>
      <c r="E2277" t="s">
        <v>2380</v>
      </c>
      <c r="F2277" t="s">
        <v>2380</v>
      </c>
      <c r="G2277" t="s">
        <v>2380</v>
      </c>
      <c r="H2277">
        <v>0</v>
      </c>
      <c r="I2277" t="s">
        <v>2380</v>
      </c>
      <c r="J2277" t="s">
        <v>8346</v>
      </c>
      <c r="K2277" t="s">
        <v>8348</v>
      </c>
      <c r="L2277" t="s">
        <v>10375</v>
      </c>
      <c r="M2277" s="15">
        <v>42112.24</v>
      </c>
      <c r="N2277" t="s">
        <v>16</v>
      </c>
      <c r="O2277" t="s">
        <v>12</v>
      </c>
      <c r="P2277" t="s">
        <v>13</v>
      </c>
      <c r="Q2277">
        <v>25</v>
      </c>
      <c r="U2277" s="1" t="s">
        <v>82</v>
      </c>
      <c r="V2277" t="str">
        <f t="shared" si="525"/>
        <v>Maxon</v>
      </c>
      <c r="W2277">
        <f t="shared" si="526"/>
        <v>22.76</v>
      </c>
      <c r="X2277">
        <f t="shared" si="527"/>
        <v>9.44</v>
      </c>
      <c r="Y2277" t="str">
        <f t="shared" si="528"/>
        <v>No</v>
      </c>
      <c r="Z2277" t="str">
        <f t="shared" si="529"/>
        <v>No</v>
      </c>
      <c r="AA2277" t="str">
        <f t="shared" si="530"/>
        <v>No</v>
      </c>
      <c r="AB2277">
        <f t="shared" si="531"/>
        <v>0</v>
      </c>
      <c r="AC2277" t="str">
        <f t="shared" si="532"/>
        <v>No</v>
      </c>
      <c r="AD2277" t="str">
        <f t="shared" si="533"/>
        <v>Normal weight</v>
      </c>
      <c r="AE2277" t="str">
        <f t="shared" si="534"/>
        <v>Diabetes</v>
      </c>
      <c r="AF2277" t="str">
        <f t="shared" si="535"/>
        <v>9-Dec-1997</v>
      </c>
      <c r="AG2277" s="18">
        <f>VLOOKUP($U2277,$A2276:$Q$2344,13,FALSE)</f>
        <v>42112.24</v>
      </c>
      <c r="AH2277" t="str">
        <f t="shared" si="536"/>
        <v>tier - 1</v>
      </c>
      <c r="AI2277" t="str">
        <f t="shared" si="537"/>
        <v>tier - 3</v>
      </c>
      <c r="AJ2277" t="str">
        <f t="shared" si="538"/>
        <v>R1013</v>
      </c>
      <c r="AK2277">
        <f t="shared" si="539"/>
        <v>25</v>
      </c>
    </row>
    <row r="2278" spans="1:37" ht="15.6" x14ac:dyDescent="0.3">
      <c r="A2278" s="1" t="s">
        <v>81</v>
      </c>
      <c r="B2278" t="s">
        <v>6643</v>
      </c>
      <c r="C2278">
        <v>22.79</v>
      </c>
      <c r="D2278">
        <v>6.15</v>
      </c>
      <c r="E2278" t="s">
        <v>2381</v>
      </c>
      <c r="F2278" t="s">
        <v>2380</v>
      </c>
      <c r="G2278" t="s">
        <v>2381</v>
      </c>
      <c r="H2278">
        <v>1</v>
      </c>
      <c r="I2278" t="s">
        <v>2380</v>
      </c>
      <c r="J2278" t="s">
        <v>8346</v>
      </c>
      <c r="K2278" t="s">
        <v>8349</v>
      </c>
      <c r="L2278" t="s">
        <v>10376</v>
      </c>
      <c r="M2278" s="15">
        <v>42124.52</v>
      </c>
      <c r="N2278" t="s">
        <v>16</v>
      </c>
      <c r="O2278" t="s">
        <v>16</v>
      </c>
      <c r="P2278" t="s">
        <v>13</v>
      </c>
      <c r="Q2278">
        <v>43</v>
      </c>
      <c r="U2278" s="1" t="s">
        <v>81</v>
      </c>
      <c r="V2278" t="str">
        <f t="shared" si="525"/>
        <v>Kraai</v>
      </c>
      <c r="W2278">
        <f t="shared" si="526"/>
        <v>22.79</v>
      </c>
      <c r="X2278">
        <f t="shared" si="527"/>
        <v>6.15</v>
      </c>
      <c r="Y2278" t="str">
        <f t="shared" si="528"/>
        <v>Yes</v>
      </c>
      <c r="Z2278" t="str">
        <f t="shared" si="529"/>
        <v>No</v>
      </c>
      <c r="AA2278" t="str">
        <f t="shared" si="530"/>
        <v>Yes</v>
      </c>
      <c r="AB2278">
        <f t="shared" si="531"/>
        <v>1</v>
      </c>
      <c r="AC2278" t="str">
        <f t="shared" si="532"/>
        <v>No</v>
      </c>
      <c r="AD2278" t="str">
        <f t="shared" si="533"/>
        <v>Normal weight</v>
      </c>
      <c r="AE2278" t="str">
        <f t="shared" si="534"/>
        <v>Prediabetes</v>
      </c>
      <c r="AF2278" t="str">
        <f t="shared" si="535"/>
        <v>3-Jul-1979</v>
      </c>
      <c r="AG2278" s="18">
        <f>VLOOKUP($U2278,$A2277:$Q$2344,13,FALSE)</f>
        <v>42124.52</v>
      </c>
      <c r="AH2278" t="str">
        <f t="shared" si="536"/>
        <v>tier - 1</v>
      </c>
      <c r="AI2278" t="str">
        <f t="shared" si="537"/>
        <v>tier - 1</v>
      </c>
      <c r="AJ2278" t="str">
        <f t="shared" si="538"/>
        <v>R1013</v>
      </c>
      <c r="AK2278">
        <f t="shared" si="539"/>
        <v>43</v>
      </c>
    </row>
    <row r="2279" spans="1:37" ht="15.6" x14ac:dyDescent="0.3">
      <c r="A2279" s="1" t="s">
        <v>80</v>
      </c>
      <c r="B2279" t="s">
        <v>6644</v>
      </c>
      <c r="C2279">
        <v>17.41</v>
      </c>
      <c r="D2279">
        <v>5.13</v>
      </c>
      <c r="E2279" t="s">
        <v>2381</v>
      </c>
      <c r="F2279" t="s">
        <v>2380</v>
      </c>
      <c r="G2279" t="s">
        <v>2380</v>
      </c>
      <c r="H2279">
        <v>0</v>
      </c>
      <c r="I2279" t="s">
        <v>2380</v>
      </c>
      <c r="J2279" t="s">
        <v>8347</v>
      </c>
      <c r="K2279" t="s">
        <v>8350</v>
      </c>
      <c r="L2279" t="s">
        <v>9404</v>
      </c>
      <c r="M2279" s="15">
        <v>42188.15</v>
      </c>
      <c r="N2279" t="s">
        <v>16</v>
      </c>
      <c r="O2279" t="s">
        <v>16</v>
      </c>
      <c r="P2279" t="s">
        <v>42</v>
      </c>
      <c r="Q2279">
        <v>49</v>
      </c>
      <c r="U2279" s="1" t="s">
        <v>80</v>
      </c>
      <c r="V2279" t="str">
        <f t="shared" si="525"/>
        <v>Larosa</v>
      </c>
      <c r="W2279">
        <f t="shared" si="526"/>
        <v>17.41</v>
      </c>
      <c r="X2279">
        <f t="shared" si="527"/>
        <v>5.13</v>
      </c>
      <c r="Y2279" t="str">
        <f t="shared" si="528"/>
        <v>Yes</v>
      </c>
      <c r="Z2279" t="str">
        <f t="shared" si="529"/>
        <v>No</v>
      </c>
      <c r="AA2279" t="str">
        <f t="shared" si="530"/>
        <v>No</v>
      </c>
      <c r="AB2279">
        <f t="shared" si="531"/>
        <v>0</v>
      </c>
      <c r="AC2279" t="str">
        <f t="shared" si="532"/>
        <v>No</v>
      </c>
      <c r="AD2279" t="str">
        <f t="shared" si="533"/>
        <v>Underweight</v>
      </c>
      <c r="AE2279" t="str">
        <f t="shared" si="534"/>
        <v>Normal</v>
      </c>
      <c r="AF2279" t="str">
        <f t="shared" si="535"/>
        <v>18-Sep-1973</v>
      </c>
      <c r="AG2279" s="18">
        <f>VLOOKUP($U2279,$A2278:$Q$2344,13,FALSE)</f>
        <v>42188.15</v>
      </c>
      <c r="AH2279" t="str">
        <f t="shared" si="536"/>
        <v>tier - 1</v>
      </c>
      <c r="AI2279" t="str">
        <f t="shared" si="537"/>
        <v>tier - 1</v>
      </c>
      <c r="AJ2279" t="str">
        <f t="shared" si="538"/>
        <v>R1011</v>
      </c>
      <c r="AK2279">
        <f t="shared" si="539"/>
        <v>49</v>
      </c>
    </row>
    <row r="2280" spans="1:37" ht="15.6" x14ac:dyDescent="0.3">
      <c r="A2280" s="1" t="s">
        <v>79</v>
      </c>
      <c r="B2280" t="s">
        <v>4916</v>
      </c>
      <c r="C2280">
        <v>19.32</v>
      </c>
      <c r="D2280">
        <v>4.96</v>
      </c>
      <c r="E2280" t="s">
        <v>2381</v>
      </c>
      <c r="F2280" t="s">
        <v>2380</v>
      </c>
      <c r="G2280" t="s">
        <v>2380</v>
      </c>
      <c r="H2280">
        <v>0</v>
      </c>
      <c r="I2280" t="s">
        <v>2380</v>
      </c>
      <c r="J2280" t="s">
        <v>8346</v>
      </c>
      <c r="K2280" t="s">
        <v>8350</v>
      </c>
      <c r="L2280" t="s">
        <v>9503</v>
      </c>
      <c r="M2280" s="15">
        <v>42211.14</v>
      </c>
      <c r="N2280" t="s">
        <v>16</v>
      </c>
      <c r="O2280" t="s">
        <v>12</v>
      </c>
      <c r="P2280" t="s">
        <v>13</v>
      </c>
      <c r="Q2280">
        <v>47</v>
      </c>
      <c r="U2280" s="1" t="s">
        <v>79</v>
      </c>
      <c r="V2280" t="str">
        <f t="shared" si="525"/>
        <v>King</v>
      </c>
      <c r="W2280">
        <f t="shared" si="526"/>
        <v>19.32</v>
      </c>
      <c r="X2280">
        <f t="shared" si="527"/>
        <v>4.96</v>
      </c>
      <c r="Y2280" t="str">
        <f t="shared" si="528"/>
        <v>Yes</v>
      </c>
      <c r="Z2280" t="str">
        <f t="shared" si="529"/>
        <v>No</v>
      </c>
      <c r="AA2280" t="str">
        <f t="shared" si="530"/>
        <v>No</v>
      </c>
      <c r="AB2280">
        <f t="shared" si="531"/>
        <v>0</v>
      </c>
      <c r="AC2280" t="str">
        <f t="shared" si="532"/>
        <v>No</v>
      </c>
      <c r="AD2280" t="str">
        <f t="shared" si="533"/>
        <v>Normal weight</v>
      </c>
      <c r="AE2280" t="str">
        <f t="shared" si="534"/>
        <v>Normal</v>
      </c>
      <c r="AF2280" t="str">
        <f t="shared" si="535"/>
        <v>15-Aug-1975</v>
      </c>
      <c r="AG2280" s="18">
        <f>VLOOKUP($U2280,$A2279:$Q$2344,13,FALSE)</f>
        <v>42211.14</v>
      </c>
      <c r="AH2280" t="str">
        <f t="shared" si="536"/>
        <v>tier - 1</v>
      </c>
      <c r="AI2280" t="str">
        <f t="shared" si="537"/>
        <v>tier - 3</v>
      </c>
      <c r="AJ2280" t="str">
        <f t="shared" si="538"/>
        <v>R1013</v>
      </c>
      <c r="AK2280">
        <f t="shared" si="539"/>
        <v>47</v>
      </c>
    </row>
    <row r="2281" spans="1:37" ht="15.6" x14ac:dyDescent="0.3">
      <c r="A2281" s="1" t="s">
        <v>78</v>
      </c>
      <c r="B2281" t="s">
        <v>6645</v>
      </c>
      <c r="C2281">
        <v>18.25</v>
      </c>
      <c r="D2281">
        <v>10.95</v>
      </c>
      <c r="E2281" t="s">
        <v>2380</v>
      </c>
      <c r="F2281" t="s">
        <v>2380</v>
      </c>
      <c r="G2281" t="s">
        <v>2380</v>
      </c>
      <c r="H2281">
        <v>0</v>
      </c>
      <c r="I2281" t="s">
        <v>2380</v>
      </c>
      <c r="J2281" t="s">
        <v>8347</v>
      </c>
      <c r="K2281" t="s">
        <v>8348</v>
      </c>
      <c r="L2281" t="s">
        <v>9501</v>
      </c>
      <c r="M2281" s="15">
        <v>42303.69</v>
      </c>
      <c r="N2281" t="s">
        <v>16</v>
      </c>
      <c r="O2281" t="s">
        <v>11</v>
      </c>
      <c r="P2281" t="s">
        <v>168</v>
      </c>
      <c r="Q2281">
        <v>55</v>
      </c>
      <c r="U2281" s="1" t="s">
        <v>78</v>
      </c>
      <c r="V2281" t="str">
        <f t="shared" si="525"/>
        <v>Haney</v>
      </c>
      <c r="W2281">
        <f t="shared" si="526"/>
        <v>18.25</v>
      </c>
      <c r="X2281">
        <f t="shared" si="527"/>
        <v>10.95</v>
      </c>
      <c r="Y2281" t="str">
        <f t="shared" si="528"/>
        <v>No</v>
      </c>
      <c r="Z2281" t="str">
        <f t="shared" si="529"/>
        <v>No</v>
      </c>
      <c r="AA2281" t="str">
        <f t="shared" si="530"/>
        <v>No</v>
      </c>
      <c r="AB2281">
        <f t="shared" si="531"/>
        <v>0</v>
      </c>
      <c r="AC2281" t="str">
        <f t="shared" si="532"/>
        <v>No</v>
      </c>
      <c r="AD2281" t="str">
        <f t="shared" si="533"/>
        <v>Underweight</v>
      </c>
      <c r="AE2281" t="str">
        <f t="shared" si="534"/>
        <v>Diabetes</v>
      </c>
      <c r="AF2281" t="str">
        <f t="shared" si="535"/>
        <v>28-Jun-1967</v>
      </c>
      <c r="AG2281" s="18">
        <f>VLOOKUP($U2281,$A2280:$Q$2344,13,FALSE)</f>
        <v>42303.69</v>
      </c>
      <c r="AH2281" t="str">
        <f t="shared" si="536"/>
        <v>tier - 1</v>
      </c>
      <c r="AI2281" t="str">
        <f t="shared" si="537"/>
        <v>tier - 2</v>
      </c>
      <c r="AJ2281" t="str">
        <f t="shared" si="538"/>
        <v>R1016</v>
      </c>
      <c r="AK2281">
        <f t="shared" si="539"/>
        <v>55</v>
      </c>
    </row>
    <row r="2282" spans="1:37" ht="15.6" x14ac:dyDescent="0.3">
      <c r="A2282" s="1" t="s">
        <v>77</v>
      </c>
      <c r="B2282" t="s">
        <v>6646</v>
      </c>
      <c r="C2282">
        <v>53.13</v>
      </c>
      <c r="D2282">
        <v>4.4400000000000004</v>
      </c>
      <c r="E2282" t="s">
        <v>2380</v>
      </c>
      <c r="F2282" t="s">
        <v>2381</v>
      </c>
      <c r="G2282" t="s">
        <v>2380</v>
      </c>
      <c r="H2282">
        <v>1</v>
      </c>
      <c r="I2282" t="s">
        <v>2380</v>
      </c>
      <c r="J2282" t="s">
        <v>8344</v>
      </c>
      <c r="K2282" t="s">
        <v>8350</v>
      </c>
      <c r="L2282" t="s">
        <v>10377</v>
      </c>
      <c r="M2282" s="15">
        <v>42478.6</v>
      </c>
      <c r="N2282" t="s">
        <v>16</v>
      </c>
      <c r="O2282" t="s">
        <v>11</v>
      </c>
      <c r="P2282" t="s">
        <v>42</v>
      </c>
      <c r="Q2282">
        <v>54</v>
      </c>
      <c r="U2282" s="1" t="s">
        <v>77</v>
      </c>
      <c r="V2282" t="str">
        <f t="shared" si="525"/>
        <v>Boulay</v>
      </c>
      <c r="W2282">
        <f t="shared" si="526"/>
        <v>53.13</v>
      </c>
      <c r="X2282">
        <f t="shared" si="527"/>
        <v>4.4400000000000004</v>
      </c>
      <c r="Y2282" t="str">
        <f t="shared" si="528"/>
        <v>No</v>
      </c>
      <c r="Z2282" t="str">
        <f t="shared" si="529"/>
        <v>Yes</v>
      </c>
      <c r="AA2282" t="str">
        <f t="shared" si="530"/>
        <v>No</v>
      </c>
      <c r="AB2282">
        <f t="shared" si="531"/>
        <v>1</v>
      </c>
      <c r="AC2282" t="str">
        <f t="shared" si="532"/>
        <v>No</v>
      </c>
      <c r="AD2282" t="str">
        <f t="shared" si="533"/>
        <v>Obesity</v>
      </c>
      <c r="AE2282" t="str">
        <f t="shared" si="534"/>
        <v>Normal</v>
      </c>
      <c r="AF2282" t="str">
        <f t="shared" si="535"/>
        <v>3-Aug-1968</v>
      </c>
      <c r="AG2282" s="18">
        <f>VLOOKUP($U2282,$A2281:$Q$2344,13,FALSE)</f>
        <v>42478.6</v>
      </c>
      <c r="AH2282" t="str">
        <f t="shared" si="536"/>
        <v>tier - 1</v>
      </c>
      <c r="AI2282" t="str">
        <f t="shared" si="537"/>
        <v>tier - 2</v>
      </c>
      <c r="AJ2282" t="str">
        <f t="shared" si="538"/>
        <v>R1011</v>
      </c>
      <c r="AK2282">
        <f t="shared" si="539"/>
        <v>54</v>
      </c>
    </row>
    <row r="2283" spans="1:37" ht="15.6" x14ac:dyDescent="0.3">
      <c r="A2283" s="1" t="s">
        <v>76</v>
      </c>
      <c r="B2283" t="s">
        <v>4766</v>
      </c>
      <c r="C2283">
        <v>20.46</v>
      </c>
      <c r="D2283">
        <v>4.0199999999999996</v>
      </c>
      <c r="E2283" t="s">
        <v>2380</v>
      </c>
      <c r="F2283" t="s">
        <v>2380</v>
      </c>
      <c r="G2283" t="s">
        <v>2380</v>
      </c>
      <c r="H2283">
        <v>0</v>
      </c>
      <c r="I2283" t="s">
        <v>2380</v>
      </c>
      <c r="J2283" t="s">
        <v>8346</v>
      </c>
      <c r="K2283" t="s">
        <v>8350</v>
      </c>
      <c r="L2283" t="s">
        <v>10378</v>
      </c>
      <c r="M2283" s="15">
        <v>42538.720000000001</v>
      </c>
      <c r="N2283" t="s">
        <v>16</v>
      </c>
      <c r="O2283" t="s">
        <v>12</v>
      </c>
      <c r="P2283" t="s">
        <v>42</v>
      </c>
      <c r="Q2283">
        <v>55</v>
      </c>
      <c r="U2283" s="1" t="s">
        <v>76</v>
      </c>
      <c r="V2283" t="str">
        <f t="shared" si="525"/>
        <v>Peters</v>
      </c>
      <c r="W2283">
        <f t="shared" si="526"/>
        <v>20.46</v>
      </c>
      <c r="X2283">
        <f t="shared" si="527"/>
        <v>4.0199999999999996</v>
      </c>
      <c r="Y2283" t="str">
        <f t="shared" si="528"/>
        <v>No</v>
      </c>
      <c r="Z2283" t="str">
        <f t="shared" si="529"/>
        <v>No</v>
      </c>
      <c r="AA2283" t="str">
        <f t="shared" si="530"/>
        <v>No</v>
      </c>
      <c r="AB2283">
        <f t="shared" si="531"/>
        <v>0</v>
      </c>
      <c r="AC2283" t="str">
        <f t="shared" si="532"/>
        <v>No</v>
      </c>
      <c r="AD2283" t="str">
        <f t="shared" si="533"/>
        <v>Normal weight</v>
      </c>
      <c r="AE2283" t="str">
        <f t="shared" si="534"/>
        <v>Normal</v>
      </c>
      <c r="AF2283" t="str">
        <f t="shared" si="535"/>
        <v>27-Jun-1967</v>
      </c>
      <c r="AG2283" s="18">
        <f>VLOOKUP($U2283,$A2282:$Q$2344,13,FALSE)</f>
        <v>42538.720000000001</v>
      </c>
      <c r="AH2283" t="str">
        <f t="shared" si="536"/>
        <v>tier - 1</v>
      </c>
      <c r="AI2283" t="str">
        <f t="shared" si="537"/>
        <v>tier - 3</v>
      </c>
      <c r="AJ2283" t="str">
        <f t="shared" si="538"/>
        <v>R1011</v>
      </c>
      <c r="AK2283">
        <f t="shared" si="539"/>
        <v>55</v>
      </c>
    </row>
    <row r="2284" spans="1:37" ht="15.6" x14ac:dyDescent="0.3">
      <c r="A2284" s="1" t="s">
        <v>75</v>
      </c>
      <c r="B2284" t="s">
        <v>6647</v>
      </c>
      <c r="C2284">
        <v>43.01</v>
      </c>
      <c r="D2284">
        <v>5.44</v>
      </c>
      <c r="E2284" t="s">
        <v>2380</v>
      </c>
      <c r="F2284" t="s">
        <v>2381</v>
      </c>
      <c r="G2284" t="s">
        <v>2380</v>
      </c>
      <c r="H2284">
        <v>1</v>
      </c>
      <c r="I2284" t="s">
        <v>2380</v>
      </c>
      <c r="J2284" t="s">
        <v>8344</v>
      </c>
      <c r="K2284" t="s">
        <v>8350</v>
      </c>
      <c r="L2284" t="s">
        <v>10379</v>
      </c>
      <c r="M2284" s="15">
        <v>42560.43</v>
      </c>
      <c r="N2284" t="s">
        <v>16</v>
      </c>
      <c r="O2284" t="s">
        <v>12</v>
      </c>
      <c r="P2284" t="s">
        <v>13</v>
      </c>
      <c r="Q2284">
        <v>43</v>
      </c>
      <c r="U2284" s="1" t="s">
        <v>75</v>
      </c>
      <c r="V2284" t="str">
        <f t="shared" si="525"/>
        <v>Luy</v>
      </c>
      <c r="W2284">
        <f t="shared" si="526"/>
        <v>43.01</v>
      </c>
      <c r="X2284">
        <f t="shared" si="527"/>
        <v>5.44</v>
      </c>
      <c r="Y2284" t="str">
        <f t="shared" si="528"/>
        <v>No</v>
      </c>
      <c r="Z2284" t="str">
        <f t="shared" si="529"/>
        <v>Yes</v>
      </c>
      <c r="AA2284" t="str">
        <f t="shared" si="530"/>
        <v>No</v>
      </c>
      <c r="AB2284">
        <f t="shared" si="531"/>
        <v>1</v>
      </c>
      <c r="AC2284" t="str">
        <f t="shared" si="532"/>
        <v>No</v>
      </c>
      <c r="AD2284" t="str">
        <f t="shared" si="533"/>
        <v>Obesity</v>
      </c>
      <c r="AE2284" t="str">
        <f t="shared" si="534"/>
        <v>Normal</v>
      </c>
      <c r="AF2284" t="str">
        <f t="shared" si="535"/>
        <v>27-Dec-1979</v>
      </c>
      <c r="AG2284" s="18">
        <f>VLOOKUP($U2284,$A2283:$Q$2344,13,FALSE)</f>
        <v>42560.43</v>
      </c>
      <c r="AH2284" t="str">
        <f t="shared" si="536"/>
        <v>tier - 1</v>
      </c>
      <c r="AI2284" t="str">
        <f t="shared" si="537"/>
        <v>tier - 3</v>
      </c>
      <c r="AJ2284" t="str">
        <f t="shared" si="538"/>
        <v>R1013</v>
      </c>
      <c r="AK2284">
        <f t="shared" si="539"/>
        <v>43</v>
      </c>
    </row>
    <row r="2285" spans="1:37" ht="15.6" x14ac:dyDescent="0.3">
      <c r="A2285" s="1" t="s">
        <v>74</v>
      </c>
      <c r="B2285" t="s">
        <v>6648</v>
      </c>
      <c r="C2285">
        <v>15.01</v>
      </c>
      <c r="D2285">
        <v>4.1500000000000004</v>
      </c>
      <c r="E2285" t="s">
        <v>2380</v>
      </c>
      <c r="F2285" t="s">
        <v>2380</v>
      </c>
      <c r="G2285" t="s">
        <v>2381</v>
      </c>
      <c r="H2285">
        <v>1</v>
      </c>
      <c r="I2285" t="s">
        <v>2380</v>
      </c>
      <c r="J2285" t="s">
        <v>8347</v>
      </c>
      <c r="K2285" t="s">
        <v>8350</v>
      </c>
      <c r="L2285" t="s">
        <v>10380</v>
      </c>
      <c r="M2285" s="15">
        <v>42644.2</v>
      </c>
      <c r="N2285" t="s">
        <v>16</v>
      </c>
      <c r="O2285" t="s">
        <v>12</v>
      </c>
      <c r="P2285" t="s">
        <v>42</v>
      </c>
      <c r="Q2285">
        <v>51</v>
      </c>
      <c r="U2285" s="1" t="s">
        <v>74</v>
      </c>
      <c r="V2285" t="str">
        <f t="shared" si="525"/>
        <v>Fava</v>
      </c>
      <c r="W2285">
        <f t="shared" si="526"/>
        <v>15.01</v>
      </c>
      <c r="X2285">
        <f t="shared" si="527"/>
        <v>4.1500000000000004</v>
      </c>
      <c r="Y2285" t="str">
        <f t="shared" si="528"/>
        <v>No</v>
      </c>
      <c r="Z2285" t="str">
        <f t="shared" si="529"/>
        <v>No</v>
      </c>
      <c r="AA2285" t="str">
        <f t="shared" si="530"/>
        <v>Yes</v>
      </c>
      <c r="AB2285">
        <f t="shared" si="531"/>
        <v>1</v>
      </c>
      <c r="AC2285" t="str">
        <f t="shared" si="532"/>
        <v>No</v>
      </c>
      <c r="AD2285" t="str">
        <f t="shared" si="533"/>
        <v>Underweight</v>
      </c>
      <c r="AE2285" t="str">
        <f t="shared" si="534"/>
        <v>Normal</v>
      </c>
      <c r="AF2285" t="str">
        <f t="shared" si="535"/>
        <v>3-Nov-1971</v>
      </c>
      <c r="AG2285" s="18">
        <f>VLOOKUP($U2285,$A2284:$Q$2344,13,FALSE)</f>
        <v>42644.2</v>
      </c>
      <c r="AH2285" t="str">
        <f t="shared" si="536"/>
        <v>tier - 1</v>
      </c>
      <c r="AI2285" t="str">
        <f t="shared" si="537"/>
        <v>tier - 3</v>
      </c>
      <c r="AJ2285" t="str">
        <f t="shared" si="538"/>
        <v>R1011</v>
      </c>
      <c r="AK2285">
        <f t="shared" si="539"/>
        <v>51</v>
      </c>
    </row>
    <row r="2286" spans="1:37" ht="15.6" x14ac:dyDescent="0.3">
      <c r="A2286" s="1" t="s">
        <v>73</v>
      </c>
      <c r="B2286" t="s">
        <v>6649</v>
      </c>
      <c r="C2286">
        <v>41.14</v>
      </c>
      <c r="D2286">
        <v>6.02</v>
      </c>
      <c r="E2286" t="s">
        <v>2380</v>
      </c>
      <c r="F2286" t="s">
        <v>2381</v>
      </c>
      <c r="G2286" t="s">
        <v>2380</v>
      </c>
      <c r="H2286">
        <v>1</v>
      </c>
      <c r="I2286" t="s">
        <v>2380</v>
      </c>
      <c r="J2286" t="s">
        <v>8344</v>
      </c>
      <c r="K2286" t="s">
        <v>8349</v>
      </c>
      <c r="L2286" t="s">
        <v>10381</v>
      </c>
      <c r="M2286" s="15">
        <v>42760.5</v>
      </c>
      <c r="N2286" t="s">
        <v>16</v>
      </c>
      <c r="O2286" t="s">
        <v>11</v>
      </c>
      <c r="P2286" t="s">
        <v>23</v>
      </c>
      <c r="Q2286">
        <v>45</v>
      </c>
      <c r="U2286" s="1" t="s">
        <v>73</v>
      </c>
      <c r="V2286" t="str">
        <f t="shared" si="525"/>
        <v>Montoya</v>
      </c>
      <c r="W2286">
        <f t="shared" si="526"/>
        <v>41.14</v>
      </c>
      <c r="X2286">
        <f t="shared" si="527"/>
        <v>6.02</v>
      </c>
      <c r="Y2286" t="str">
        <f t="shared" si="528"/>
        <v>No</v>
      </c>
      <c r="Z2286" t="str">
        <f t="shared" si="529"/>
        <v>Yes</v>
      </c>
      <c r="AA2286" t="str">
        <f t="shared" si="530"/>
        <v>No</v>
      </c>
      <c r="AB2286">
        <f t="shared" si="531"/>
        <v>1</v>
      </c>
      <c r="AC2286" t="str">
        <f t="shared" si="532"/>
        <v>No</v>
      </c>
      <c r="AD2286" t="str">
        <f t="shared" si="533"/>
        <v>Obesity</v>
      </c>
      <c r="AE2286" t="str">
        <f t="shared" si="534"/>
        <v>Prediabetes</v>
      </c>
      <c r="AF2286" t="str">
        <f t="shared" si="535"/>
        <v>21-Oct-1977</v>
      </c>
      <c r="AG2286" s="18">
        <f>VLOOKUP($U2286,$A2285:$Q$2344,13,FALSE)</f>
        <v>42760.5</v>
      </c>
      <c r="AH2286" t="str">
        <f t="shared" si="536"/>
        <v>tier - 1</v>
      </c>
      <c r="AI2286" t="str">
        <f t="shared" si="537"/>
        <v>tier - 2</v>
      </c>
      <c r="AJ2286" t="str">
        <f t="shared" si="538"/>
        <v>R1012</v>
      </c>
      <c r="AK2286">
        <f t="shared" si="539"/>
        <v>45</v>
      </c>
    </row>
    <row r="2287" spans="1:37" ht="15.6" x14ac:dyDescent="0.3">
      <c r="A2287" s="1" t="s">
        <v>72</v>
      </c>
      <c r="B2287" t="s">
        <v>6625</v>
      </c>
      <c r="C2287">
        <v>16.55</v>
      </c>
      <c r="D2287">
        <v>7.73</v>
      </c>
      <c r="E2287" t="s">
        <v>2380</v>
      </c>
      <c r="F2287" t="s">
        <v>2380</v>
      </c>
      <c r="G2287" t="s">
        <v>2380</v>
      </c>
      <c r="H2287">
        <v>0</v>
      </c>
      <c r="I2287" t="s">
        <v>2380</v>
      </c>
      <c r="J2287" t="s">
        <v>8347</v>
      </c>
      <c r="K2287" t="s">
        <v>8348</v>
      </c>
      <c r="L2287" t="s">
        <v>9684</v>
      </c>
      <c r="M2287" s="15">
        <v>42764.12</v>
      </c>
      <c r="N2287" t="s">
        <v>16</v>
      </c>
      <c r="O2287" t="s">
        <v>11</v>
      </c>
      <c r="P2287" t="s">
        <v>42</v>
      </c>
      <c r="Q2287">
        <v>57</v>
      </c>
      <c r="U2287" s="1" t="s">
        <v>72</v>
      </c>
      <c r="V2287" t="str">
        <f t="shared" si="525"/>
        <v>Bain</v>
      </c>
      <c r="W2287">
        <f t="shared" si="526"/>
        <v>16.55</v>
      </c>
      <c r="X2287">
        <f t="shared" si="527"/>
        <v>7.73</v>
      </c>
      <c r="Y2287" t="str">
        <f t="shared" si="528"/>
        <v>No</v>
      </c>
      <c r="Z2287" t="str">
        <f t="shared" si="529"/>
        <v>No</v>
      </c>
      <c r="AA2287" t="str">
        <f t="shared" si="530"/>
        <v>No</v>
      </c>
      <c r="AB2287">
        <f t="shared" si="531"/>
        <v>0</v>
      </c>
      <c r="AC2287" t="str">
        <f t="shared" si="532"/>
        <v>No</v>
      </c>
      <c r="AD2287" t="str">
        <f t="shared" si="533"/>
        <v>Underweight</v>
      </c>
      <c r="AE2287" t="str">
        <f t="shared" si="534"/>
        <v>Diabetes</v>
      </c>
      <c r="AF2287" t="str">
        <f t="shared" si="535"/>
        <v>29-Oct-1965</v>
      </c>
      <c r="AG2287" s="18">
        <f>VLOOKUP($U2287,$A2286:$Q$2344,13,FALSE)</f>
        <v>42764.12</v>
      </c>
      <c r="AH2287" t="str">
        <f t="shared" si="536"/>
        <v>tier - 1</v>
      </c>
      <c r="AI2287" t="str">
        <f t="shared" si="537"/>
        <v>tier - 2</v>
      </c>
      <c r="AJ2287" t="str">
        <f t="shared" si="538"/>
        <v>R1011</v>
      </c>
      <c r="AK2287">
        <f t="shared" si="539"/>
        <v>57</v>
      </c>
    </row>
    <row r="2288" spans="1:37" ht="15.6" x14ac:dyDescent="0.3">
      <c r="A2288" s="1" t="s">
        <v>71</v>
      </c>
      <c r="B2288" t="s">
        <v>6650</v>
      </c>
      <c r="C2288">
        <v>37.29</v>
      </c>
      <c r="D2288">
        <v>5.03</v>
      </c>
      <c r="E2288" t="s">
        <v>2380</v>
      </c>
      <c r="F2288" t="s">
        <v>2381</v>
      </c>
      <c r="G2288" t="s">
        <v>2380</v>
      </c>
      <c r="H2288">
        <v>1</v>
      </c>
      <c r="I2288" t="s">
        <v>2380</v>
      </c>
      <c r="J2288" t="s">
        <v>8344</v>
      </c>
      <c r="K2288" t="s">
        <v>8350</v>
      </c>
      <c r="L2288" t="s">
        <v>10382</v>
      </c>
      <c r="M2288" s="15">
        <v>42856.84</v>
      </c>
      <c r="N2288" t="s">
        <v>16</v>
      </c>
      <c r="O2288" t="s">
        <v>16</v>
      </c>
      <c r="P2288" t="s">
        <v>42</v>
      </c>
      <c r="Q2288">
        <v>50</v>
      </c>
      <c r="U2288" s="1" t="s">
        <v>71</v>
      </c>
      <c r="V2288" t="str">
        <f t="shared" si="525"/>
        <v>Albertson</v>
      </c>
      <c r="W2288">
        <f t="shared" si="526"/>
        <v>37.29</v>
      </c>
      <c r="X2288">
        <f t="shared" si="527"/>
        <v>5.03</v>
      </c>
      <c r="Y2288" t="str">
        <f t="shared" si="528"/>
        <v>No</v>
      </c>
      <c r="Z2288" t="str">
        <f t="shared" si="529"/>
        <v>Yes</v>
      </c>
      <c r="AA2288" t="str">
        <f t="shared" si="530"/>
        <v>No</v>
      </c>
      <c r="AB2288">
        <f t="shared" si="531"/>
        <v>1</v>
      </c>
      <c r="AC2288" t="str">
        <f t="shared" si="532"/>
        <v>No</v>
      </c>
      <c r="AD2288" t="str">
        <f t="shared" si="533"/>
        <v>Obesity</v>
      </c>
      <c r="AE2288" t="str">
        <f t="shared" si="534"/>
        <v>Normal</v>
      </c>
      <c r="AF2288" t="str">
        <f t="shared" si="535"/>
        <v>10-Sep-1972</v>
      </c>
      <c r="AG2288" s="18">
        <f>VLOOKUP($U2288,$A2287:$Q$2344,13,FALSE)</f>
        <v>42856.84</v>
      </c>
      <c r="AH2288" t="str">
        <f t="shared" si="536"/>
        <v>tier - 1</v>
      </c>
      <c r="AI2288" t="str">
        <f t="shared" si="537"/>
        <v>tier - 1</v>
      </c>
      <c r="AJ2288" t="str">
        <f t="shared" si="538"/>
        <v>R1011</v>
      </c>
      <c r="AK2288">
        <f t="shared" si="539"/>
        <v>50</v>
      </c>
    </row>
    <row r="2289" spans="1:37" ht="15.6" x14ac:dyDescent="0.3">
      <c r="A2289" s="1" t="s">
        <v>70</v>
      </c>
      <c r="B2289" t="s">
        <v>6651</v>
      </c>
      <c r="C2289">
        <v>16.739999999999998</v>
      </c>
      <c r="D2289">
        <v>4.08</v>
      </c>
      <c r="E2289" t="s">
        <v>2381</v>
      </c>
      <c r="F2289" t="s">
        <v>2380</v>
      </c>
      <c r="G2289" t="s">
        <v>2380</v>
      </c>
      <c r="H2289">
        <v>0</v>
      </c>
      <c r="I2289" t="s">
        <v>2380</v>
      </c>
      <c r="J2289" t="s">
        <v>8347</v>
      </c>
      <c r="K2289" t="s">
        <v>8350</v>
      </c>
      <c r="L2289" t="s">
        <v>10383</v>
      </c>
      <c r="M2289" s="15">
        <v>42969.85</v>
      </c>
      <c r="N2289" t="s">
        <v>16</v>
      </c>
      <c r="O2289" t="s">
        <v>12</v>
      </c>
      <c r="P2289" t="s">
        <v>13</v>
      </c>
      <c r="Q2289">
        <v>47</v>
      </c>
      <c r="U2289" s="1" t="s">
        <v>70</v>
      </c>
      <c r="V2289" t="str">
        <f t="shared" si="525"/>
        <v>Barger</v>
      </c>
      <c r="W2289">
        <f t="shared" si="526"/>
        <v>16.739999999999998</v>
      </c>
      <c r="X2289">
        <f t="shared" si="527"/>
        <v>4.08</v>
      </c>
      <c r="Y2289" t="str">
        <f t="shared" si="528"/>
        <v>Yes</v>
      </c>
      <c r="Z2289" t="str">
        <f t="shared" si="529"/>
        <v>No</v>
      </c>
      <c r="AA2289" t="str">
        <f t="shared" si="530"/>
        <v>No</v>
      </c>
      <c r="AB2289">
        <f t="shared" si="531"/>
        <v>0</v>
      </c>
      <c r="AC2289" t="str">
        <f t="shared" si="532"/>
        <v>No</v>
      </c>
      <c r="AD2289" t="str">
        <f t="shared" si="533"/>
        <v>Underweight</v>
      </c>
      <c r="AE2289" t="str">
        <f t="shared" si="534"/>
        <v>Normal</v>
      </c>
      <c r="AF2289" t="str">
        <f t="shared" si="535"/>
        <v>23-Oct-1975</v>
      </c>
      <c r="AG2289" s="18">
        <f>VLOOKUP($U2289,$A2288:$Q$2344,13,FALSE)</f>
        <v>42969.85</v>
      </c>
      <c r="AH2289" t="str">
        <f t="shared" si="536"/>
        <v>tier - 1</v>
      </c>
      <c r="AI2289" t="str">
        <f t="shared" si="537"/>
        <v>tier - 3</v>
      </c>
      <c r="AJ2289" t="str">
        <f t="shared" si="538"/>
        <v>R1013</v>
      </c>
      <c r="AK2289">
        <f t="shared" si="539"/>
        <v>47</v>
      </c>
    </row>
    <row r="2290" spans="1:37" ht="15.6" x14ac:dyDescent="0.3">
      <c r="A2290" s="1" t="s">
        <v>69</v>
      </c>
      <c r="B2290" t="s">
        <v>6652</v>
      </c>
      <c r="C2290">
        <v>34.43</v>
      </c>
      <c r="D2290">
        <v>4.2699999999999996</v>
      </c>
      <c r="E2290" t="s">
        <v>2380</v>
      </c>
      <c r="F2290" t="s">
        <v>2381</v>
      </c>
      <c r="G2290" t="s">
        <v>2380</v>
      </c>
      <c r="H2290">
        <v>1</v>
      </c>
      <c r="I2290" t="s">
        <v>2380</v>
      </c>
      <c r="J2290" t="s">
        <v>8344</v>
      </c>
      <c r="K2290" t="s">
        <v>8350</v>
      </c>
      <c r="L2290" t="s">
        <v>10384</v>
      </c>
      <c r="M2290" s="15">
        <v>42983.46</v>
      </c>
      <c r="N2290" t="s">
        <v>16</v>
      </c>
      <c r="O2290" t="s">
        <v>11</v>
      </c>
      <c r="P2290" t="s">
        <v>23</v>
      </c>
      <c r="Q2290">
        <v>44</v>
      </c>
      <c r="U2290" s="1" t="s">
        <v>69</v>
      </c>
      <c r="V2290" t="str">
        <f t="shared" si="525"/>
        <v>Fraioli</v>
      </c>
      <c r="W2290">
        <f t="shared" si="526"/>
        <v>34.43</v>
      </c>
      <c r="X2290">
        <f t="shared" si="527"/>
        <v>4.2699999999999996</v>
      </c>
      <c r="Y2290" t="str">
        <f t="shared" si="528"/>
        <v>No</v>
      </c>
      <c r="Z2290" t="str">
        <f t="shared" si="529"/>
        <v>Yes</v>
      </c>
      <c r="AA2290" t="str">
        <f t="shared" si="530"/>
        <v>No</v>
      </c>
      <c r="AB2290">
        <f t="shared" si="531"/>
        <v>1</v>
      </c>
      <c r="AC2290" t="str">
        <f t="shared" si="532"/>
        <v>No</v>
      </c>
      <c r="AD2290" t="str">
        <f t="shared" si="533"/>
        <v>Obesity</v>
      </c>
      <c r="AE2290" t="str">
        <f t="shared" si="534"/>
        <v>Normal</v>
      </c>
      <c r="AF2290" t="str">
        <f t="shared" si="535"/>
        <v>4-Nov-1978</v>
      </c>
      <c r="AG2290" s="18">
        <f>VLOOKUP($U2290,$A2289:$Q$2344,13,FALSE)</f>
        <v>42983.46</v>
      </c>
      <c r="AH2290" t="str">
        <f t="shared" si="536"/>
        <v>tier - 1</v>
      </c>
      <c r="AI2290" t="str">
        <f t="shared" si="537"/>
        <v>tier - 2</v>
      </c>
      <c r="AJ2290" t="str">
        <f t="shared" si="538"/>
        <v>R1012</v>
      </c>
      <c r="AK2290">
        <f t="shared" si="539"/>
        <v>44</v>
      </c>
    </row>
    <row r="2291" spans="1:37" ht="15.6" x14ac:dyDescent="0.3">
      <c r="A2291" s="1" t="s">
        <v>68</v>
      </c>
      <c r="B2291" t="s">
        <v>5574</v>
      </c>
      <c r="C2291">
        <v>34.1</v>
      </c>
      <c r="D2291">
        <v>4.07</v>
      </c>
      <c r="E2291" t="s">
        <v>2380</v>
      </c>
      <c r="F2291" t="s">
        <v>2381</v>
      </c>
      <c r="G2291" t="s">
        <v>2380</v>
      </c>
      <c r="H2291">
        <v>1</v>
      </c>
      <c r="I2291" t="s">
        <v>2380</v>
      </c>
      <c r="J2291" t="s">
        <v>8344</v>
      </c>
      <c r="K2291" t="s">
        <v>8350</v>
      </c>
      <c r="L2291" t="s">
        <v>9612</v>
      </c>
      <c r="M2291" s="15">
        <v>43073.760000000002</v>
      </c>
      <c r="N2291" t="s">
        <v>11</v>
      </c>
      <c r="O2291" t="s">
        <v>11</v>
      </c>
      <c r="P2291" t="s">
        <v>42</v>
      </c>
      <c r="Q2291">
        <v>57</v>
      </c>
      <c r="U2291" s="1" t="s">
        <v>68</v>
      </c>
      <c r="V2291" t="str">
        <f t="shared" si="525"/>
        <v>April</v>
      </c>
      <c r="W2291">
        <f t="shared" si="526"/>
        <v>34.1</v>
      </c>
      <c r="X2291">
        <f t="shared" si="527"/>
        <v>4.07</v>
      </c>
      <c r="Y2291" t="str">
        <f t="shared" si="528"/>
        <v>No</v>
      </c>
      <c r="Z2291" t="str">
        <f t="shared" si="529"/>
        <v>Yes</v>
      </c>
      <c r="AA2291" t="str">
        <f t="shared" si="530"/>
        <v>No</v>
      </c>
      <c r="AB2291">
        <f t="shared" si="531"/>
        <v>1</v>
      </c>
      <c r="AC2291" t="str">
        <f t="shared" si="532"/>
        <v>No</v>
      </c>
      <c r="AD2291" t="str">
        <f t="shared" si="533"/>
        <v>Obesity</v>
      </c>
      <c r="AE2291" t="str">
        <f t="shared" si="534"/>
        <v>Normal</v>
      </c>
      <c r="AF2291" t="str">
        <f t="shared" si="535"/>
        <v>29-Nov-1965</v>
      </c>
      <c r="AG2291" s="18">
        <f>VLOOKUP($U2291,$A2290:$Q$2344,13,FALSE)</f>
        <v>43073.760000000002</v>
      </c>
      <c r="AH2291" t="str">
        <f t="shared" si="536"/>
        <v>tier - 2</v>
      </c>
      <c r="AI2291" t="str">
        <f t="shared" si="537"/>
        <v>tier - 2</v>
      </c>
      <c r="AJ2291" t="str">
        <f t="shared" si="538"/>
        <v>R1011</v>
      </c>
      <c r="AK2291">
        <f t="shared" si="539"/>
        <v>57</v>
      </c>
    </row>
    <row r="2292" spans="1:37" ht="15.6" x14ac:dyDescent="0.3">
      <c r="A2292" s="1" t="s">
        <v>67</v>
      </c>
      <c r="B2292" t="s">
        <v>4916</v>
      </c>
      <c r="C2292">
        <v>19.3</v>
      </c>
      <c r="D2292">
        <v>10.36</v>
      </c>
      <c r="E2292" t="s">
        <v>2380</v>
      </c>
      <c r="F2292" t="s">
        <v>2380</v>
      </c>
      <c r="G2292" t="s">
        <v>2380</v>
      </c>
      <c r="H2292">
        <v>0</v>
      </c>
      <c r="I2292" t="s">
        <v>2380</v>
      </c>
      <c r="J2292" t="s">
        <v>8346</v>
      </c>
      <c r="K2292" t="s">
        <v>8348</v>
      </c>
      <c r="L2292" t="s">
        <v>9090</v>
      </c>
      <c r="M2292" s="15">
        <v>43254.42</v>
      </c>
      <c r="N2292" t="s">
        <v>11</v>
      </c>
      <c r="O2292" t="s">
        <v>11</v>
      </c>
      <c r="P2292" t="s">
        <v>168</v>
      </c>
      <c r="Q2292">
        <v>53</v>
      </c>
      <c r="U2292" s="1" t="s">
        <v>67</v>
      </c>
      <c r="V2292" t="str">
        <f t="shared" si="525"/>
        <v>King</v>
      </c>
      <c r="W2292">
        <f t="shared" si="526"/>
        <v>19.3</v>
      </c>
      <c r="X2292">
        <f t="shared" si="527"/>
        <v>10.36</v>
      </c>
      <c r="Y2292" t="str">
        <f t="shared" si="528"/>
        <v>No</v>
      </c>
      <c r="Z2292" t="str">
        <f t="shared" si="529"/>
        <v>No</v>
      </c>
      <c r="AA2292" t="str">
        <f t="shared" si="530"/>
        <v>No</v>
      </c>
      <c r="AB2292">
        <f t="shared" si="531"/>
        <v>0</v>
      </c>
      <c r="AC2292" t="str">
        <f t="shared" si="532"/>
        <v>No</v>
      </c>
      <c r="AD2292" t="str">
        <f t="shared" si="533"/>
        <v>Normal weight</v>
      </c>
      <c r="AE2292" t="str">
        <f t="shared" si="534"/>
        <v>Diabetes</v>
      </c>
      <c r="AF2292" t="str">
        <f t="shared" si="535"/>
        <v>3-Dec-1969</v>
      </c>
      <c r="AG2292" s="18">
        <f>VLOOKUP($U2292,$A2291:$Q$2344,13,FALSE)</f>
        <v>43254.42</v>
      </c>
      <c r="AH2292" t="str">
        <f t="shared" si="536"/>
        <v>tier - 2</v>
      </c>
      <c r="AI2292" t="str">
        <f t="shared" si="537"/>
        <v>tier - 2</v>
      </c>
      <c r="AJ2292" t="str">
        <f t="shared" si="538"/>
        <v>R1016</v>
      </c>
      <c r="AK2292">
        <f t="shared" si="539"/>
        <v>53</v>
      </c>
    </row>
    <row r="2293" spans="1:37" ht="15.6" x14ac:dyDescent="0.3">
      <c r="A2293" s="1" t="s">
        <v>66</v>
      </c>
      <c r="B2293" t="s">
        <v>6653</v>
      </c>
      <c r="C2293">
        <v>33.659999999999997</v>
      </c>
      <c r="D2293">
        <v>5.71</v>
      </c>
      <c r="E2293" t="s">
        <v>2380</v>
      </c>
      <c r="F2293" t="s">
        <v>2381</v>
      </c>
      <c r="G2293" t="s">
        <v>2380</v>
      </c>
      <c r="H2293">
        <v>1</v>
      </c>
      <c r="I2293" t="s">
        <v>2380</v>
      </c>
      <c r="J2293" t="s">
        <v>8344</v>
      </c>
      <c r="K2293" t="s">
        <v>8349</v>
      </c>
      <c r="L2293" t="s">
        <v>10385</v>
      </c>
      <c r="M2293" s="15">
        <v>43578.94</v>
      </c>
      <c r="N2293" t="s">
        <v>11</v>
      </c>
      <c r="O2293" t="s">
        <v>11</v>
      </c>
      <c r="P2293" t="s">
        <v>23</v>
      </c>
      <c r="Q2293">
        <v>57</v>
      </c>
      <c r="U2293" s="1" t="s">
        <v>66</v>
      </c>
      <c r="V2293" t="str">
        <f t="shared" si="525"/>
        <v>Talhelm</v>
      </c>
      <c r="W2293">
        <f t="shared" si="526"/>
        <v>33.659999999999997</v>
      </c>
      <c r="X2293">
        <f t="shared" si="527"/>
        <v>5.71</v>
      </c>
      <c r="Y2293" t="str">
        <f t="shared" si="528"/>
        <v>No</v>
      </c>
      <c r="Z2293" t="str">
        <f t="shared" si="529"/>
        <v>Yes</v>
      </c>
      <c r="AA2293" t="str">
        <f t="shared" si="530"/>
        <v>No</v>
      </c>
      <c r="AB2293">
        <f t="shared" si="531"/>
        <v>1</v>
      </c>
      <c r="AC2293" t="str">
        <f t="shared" si="532"/>
        <v>No</v>
      </c>
      <c r="AD2293" t="str">
        <f t="shared" si="533"/>
        <v>Obesity</v>
      </c>
      <c r="AE2293" t="str">
        <f t="shared" si="534"/>
        <v>Prediabetes</v>
      </c>
      <c r="AF2293" t="str">
        <f t="shared" si="535"/>
        <v>22-Aug-1965</v>
      </c>
      <c r="AG2293" s="18">
        <f>VLOOKUP($U2293,$A2292:$Q$2344,13,FALSE)</f>
        <v>43578.94</v>
      </c>
      <c r="AH2293" t="str">
        <f t="shared" si="536"/>
        <v>tier - 2</v>
      </c>
      <c r="AI2293" t="str">
        <f t="shared" si="537"/>
        <v>tier - 2</v>
      </c>
      <c r="AJ2293" t="str">
        <f t="shared" si="538"/>
        <v>R1012</v>
      </c>
      <c r="AK2293">
        <f t="shared" si="539"/>
        <v>57</v>
      </c>
    </row>
    <row r="2294" spans="1:37" ht="15.6" x14ac:dyDescent="0.3">
      <c r="A2294" s="1" t="s">
        <v>65</v>
      </c>
      <c r="B2294" t="s">
        <v>4817</v>
      </c>
      <c r="C2294">
        <v>33.33</v>
      </c>
      <c r="D2294">
        <v>6.08</v>
      </c>
      <c r="E2294" t="s">
        <v>2380</v>
      </c>
      <c r="F2294" t="s">
        <v>2381</v>
      </c>
      <c r="G2294" t="s">
        <v>2380</v>
      </c>
      <c r="H2294">
        <v>1</v>
      </c>
      <c r="I2294" t="s">
        <v>2380</v>
      </c>
      <c r="J2294" t="s">
        <v>8344</v>
      </c>
      <c r="K2294" t="s">
        <v>8349</v>
      </c>
      <c r="L2294" t="s">
        <v>10386</v>
      </c>
      <c r="M2294" s="15">
        <v>43753.34</v>
      </c>
      <c r="N2294" t="s">
        <v>11</v>
      </c>
      <c r="O2294" t="s">
        <v>16</v>
      </c>
      <c r="P2294" t="s">
        <v>164</v>
      </c>
      <c r="Q2294">
        <v>36</v>
      </c>
      <c r="U2294" s="1" t="s">
        <v>65</v>
      </c>
      <c r="V2294" t="str">
        <f t="shared" si="525"/>
        <v>Regnier</v>
      </c>
      <c r="W2294">
        <f t="shared" si="526"/>
        <v>33.33</v>
      </c>
      <c r="X2294">
        <f t="shared" si="527"/>
        <v>6.08</v>
      </c>
      <c r="Y2294" t="str">
        <f t="shared" si="528"/>
        <v>No</v>
      </c>
      <c r="Z2294" t="str">
        <f t="shared" si="529"/>
        <v>Yes</v>
      </c>
      <c r="AA2294" t="str">
        <f t="shared" si="530"/>
        <v>No</v>
      </c>
      <c r="AB2294">
        <f t="shared" si="531"/>
        <v>1</v>
      </c>
      <c r="AC2294" t="str">
        <f t="shared" si="532"/>
        <v>No</v>
      </c>
      <c r="AD2294" t="str">
        <f t="shared" si="533"/>
        <v>Obesity</v>
      </c>
      <c r="AE2294" t="str">
        <f t="shared" si="534"/>
        <v>Prediabetes</v>
      </c>
      <c r="AF2294" t="str">
        <f t="shared" si="535"/>
        <v>29-Dec-1986</v>
      </c>
      <c r="AG2294" s="18">
        <f>VLOOKUP($U2294,$A2293:$Q$2344,13,FALSE)</f>
        <v>43753.34</v>
      </c>
      <c r="AH2294" t="str">
        <f t="shared" si="536"/>
        <v>tier - 2</v>
      </c>
      <c r="AI2294" t="str">
        <f t="shared" si="537"/>
        <v>tier - 1</v>
      </c>
      <c r="AJ2294" t="str">
        <f t="shared" si="538"/>
        <v>R1015</v>
      </c>
      <c r="AK2294">
        <f t="shared" si="539"/>
        <v>36</v>
      </c>
    </row>
    <row r="2295" spans="1:37" ht="15.6" x14ac:dyDescent="0.3">
      <c r="A2295" s="1" t="s">
        <v>64</v>
      </c>
      <c r="B2295" t="s">
        <v>6654</v>
      </c>
      <c r="C2295">
        <v>21.84</v>
      </c>
      <c r="D2295">
        <v>5.71</v>
      </c>
      <c r="E2295" t="s">
        <v>2380</v>
      </c>
      <c r="F2295" t="s">
        <v>2381</v>
      </c>
      <c r="G2295" t="s">
        <v>2380</v>
      </c>
      <c r="H2295">
        <v>1</v>
      </c>
      <c r="I2295" t="s">
        <v>2380</v>
      </c>
      <c r="J2295" t="s">
        <v>8346</v>
      </c>
      <c r="K2295" t="s">
        <v>8349</v>
      </c>
      <c r="L2295" t="s">
        <v>10387</v>
      </c>
      <c r="M2295" s="15">
        <v>43813.87</v>
      </c>
      <c r="N2295" t="s">
        <v>11</v>
      </c>
      <c r="O2295" t="s">
        <v>11</v>
      </c>
      <c r="P2295" t="s">
        <v>13</v>
      </c>
      <c r="Q2295">
        <v>56</v>
      </c>
      <c r="U2295" s="1" t="s">
        <v>64</v>
      </c>
      <c r="V2295" t="str">
        <f t="shared" si="525"/>
        <v>Treece</v>
      </c>
      <c r="W2295">
        <f t="shared" si="526"/>
        <v>21.84</v>
      </c>
      <c r="X2295">
        <f t="shared" si="527"/>
        <v>5.71</v>
      </c>
      <c r="Y2295" t="str">
        <f t="shared" si="528"/>
        <v>No</v>
      </c>
      <c r="Z2295" t="str">
        <f t="shared" si="529"/>
        <v>Yes</v>
      </c>
      <c r="AA2295" t="str">
        <f t="shared" si="530"/>
        <v>No</v>
      </c>
      <c r="AB2295">
        <f t="shared" si="531"/>
        <v>1</v>
      </c>
      <c r="AC2295" t="str">
        <f t="shared" si="532"/>
        <v>No</v>
      </c>
      <c r="AD2295" t="str">
        <f t="shared" si="533"/>
        <v>Normal weight</v>
      </c>
      <c r="AE2295" t="str">
        <f t="shared" si="534"/>
        <v>Prediabetes</v>
      </c>
      <c r="AF2295" t="str">
        <f t="shared" si="535"/>
        <v>25-Oct-1966</v>
      </c>
      <c r="AG2295" s="18">
        <f>VLOOKUP($U2295,$A2294:$Q$2344,13,FALSE)</f>
        <v>43813.87</v>
      </c>
      <c r="AH2295" t="str">
        <f t="shared" si="536"/>
        <v>tier - 2</v>
      </c>
      <c r="AI2295" t="str">
        <f t="shared" si="537"/>
        <v>tier - 2</v>
      </c>
      <c r="AJ2295" t="str">
        <f t="shared" si="538"/>
        <v>R1013</v>
      </c>
      <c r="AK2295">
        <f t="shared" si="539"/>
        <v>56</v>
      </c>
    </row>
    <row r="2296" spans="1:37" ht="15.6" x14ac:dyDescent="0.3">
      <c r="A2296" s="1" t="s">
        <v>63</v>
      </c>
      <c r="B2296" t="s">
        <v>6655</v>
      </c>
      <c r="C2296">
        <v>16.87</v>
      </c>
      <c r="D2296">
        <v>9.1300000000000008</v>
      </c>
      <c r="E2296" t="s">
        <v>2380</v>
      </c>
      <c r="F2296" t="s">
        <v>2380</v>
      </c>
      <c r="G2296" t="s">
        <v>2380</v>
      </c>
      <c r="H2296">
        <v>0</v>
      </c>
      <c r="I2296" t="s">
        <v>2380</v>
      </c>
      <c r="J2296" t="s">
        <v>8347</v>
      </c>
      <c r="K2296" t="s">
        <v>8348</v>
      </c>
      <c r="L2296" t="s">
        <v>9543</v>
      </c>
      <c r="M2296" s="15">
        <v>43817.45</v>
      </c>
      <c r="N2296" t="s">
        <v>11</v>
      </c>
      <c r="O2296" t="s">
        <v>12</v>
      </c>
      <c r="P2296" t="s">
        <v>23</v>
      </c>
      <c r="Q2296">
        <v>56</v>
      </c>
      <c r="U2296" s="1" t="s">
        <v>63</v>
      </c>
      <c r="V2296" t="str">
        <f t="shared" si="525"/>
        <v>Beisel</v>
      </c>
      <c r="W2296">
        <f t="shared" si="526"/>
        <v>16.87</v>
      </c>
      <c r="X2296">
        <f t="shared" si="527"/>
        <v>9.1300000000000008</v>
      </c>
      <c r="Y2296" t="str">
        <f t="shared" si="528"/>
        <v>No</v>
      </c>
      <c r="Z2296" t="str">
        <f t="shared" si="529"/>
        <v>No</v>
      </c>
      <c r="AA2296" t="str">
        <f t="shared" si="530"/>
        <v>No</v>
      </c>
      <c r="AB2296">
        <f t="shared" si="531"/>
        <v>0</v>
      </c>
      <c r="AC2296" t="str">
        <f t="shared" si="532"/>
        <v>No</v>
      </c>
      <c r="AD2296" t="str">
        <f t="shared" si="533"/>
        <v>Underweight</v>
      </c>
      <c r="AE2296" t="str">
        <f t="shared" si="534"/>
        <v>Diabetes</v>
      </c>
      <c r="AF2296" t="str">
        <f t="shared" si="535"/>
        <v>2-Jul-1966</v>
      </c>
      <c r="AG2296" s="18">
        <f>VLOOKUP($U2296,$A2295:$Q$2344,13,FALSE)</f>
        <v>43817.45</v>
      </c>
      <c r="AH2296" t="str">
        <f t="shared" si="536"/>
        <v>tier - 2</v>
      </c>
      <c r="AI2296" t="str">
        <f t="shared" si="537"/>
        <v>tier - 3</v>
      </c>
      <c r="AJ2296" t="str">
        <f t="shared" si="538"/>
        <v>R1012</v>
      </c>
      <c r="AK2296">
        <f t="shared" si="539"/>
        <v>56</v>
      </c>
    </row>
    <row r="2297" spans="1:37" ht="15.6" x14ac:dyDescent="0.3">
      <c r="A2297" s="1" t="s">
        <v>62</v>
      </c>
      <c r="B2297" t="s">
        <v>6656</v>
      </c>
      <c r="C2297">
        <v>30.14</v>
      </c>
      <c r="D2297">
        <v>5.49</v>
      </c>
      <c r="E2297" t="s">
        <v>2380</v>
      </c>
      <c r="F2297" t="s">
        <v>2381</v>
      </c>
      <c r="G2297" t="s">
        <v>2380</v>
      </c>
      <c r="H2297">
        <v>1</v>
      </c>
      <c r="I2297" t="s">
        <v>2380</v>
      </c>
      <c r="J2297" t="s">
        <v>8344</v>
      </c>
      <c r="K2297" t="s">
        <v>8350</v>
      </c>
      <c r="L2297" t="s">
        <v>10388</v>
      </c>
      <c r="M2297" s="15">
        <v>43896.38</v>
      </c>
      <c r="N2297" t="s">
        <v>11</v>
      </c>
      <c r="O2297" t="s">
        <v>16</v>
      </c>
      <c r="P2297" t="s">
        <v>13</v>
      </c>
      <c r="Q2297">
        <v>42</v>
      </c>
      <c r="U2297" s="1" t="s">
        <v>62</v>
      </c>
      <c r="V2297" t="str">
        <f t="shared" si="525"/>
        <v>Enke</v>
      </c>
      <c r="W2297">
        <f t="shared" si="526"/>
        <v>30.14</v>
      </c>
      <c r="X2297">
        <f t="shared" si="527"/>
        <v>5.49</v>
      </c>
      <c r="Y2297" t="str">
        <f t="shared" si="528"/>
        <v>No</v>
      </c>
      <c r="Z2297" t="str">
        <f t="shared" si="529"/>
        <v>Yes</v>
      </c>
      <c r="AA2297" t="str">
        <f t="shared" si="530"/>
        <v>No</v>
      </c>
      <c r="AB2297">
        <f t="shared" si="531"/>
        <v>1</v>
      </c>
      <c r="AC2297" t="str">
        <f t="shared" si="532"/>
        <v>No</v>
      </c>
      <c r="AD2297" t="str">
        <f t="shared" si="533"/>
        <v>Obesity</v>
      </c>
      <c r="AE2297" t="str">
        <f t="shared" si="534"/>
        <v>Normal</v>
      </c>
      <c r="AF2297" t="str">
        <f t="shared" si="535"/>
        <v>10-Nov-1980</v>
      </c>
      <c r="AG2297" s="18">
        <f>VLOOKUP($U2297,$A2296:$Q$2344,13,FALSE)</f>
        <v>43896.38</v>
      </c>
      <c r="AH2297" t="str">
        <f t="shared" si="536"/>
        <v>tier - 2</v>
      </c>
      <c r="AI2297" t="str">
        <f t="shared" si="537"/>
        <v>tier - 1</v>
      </c>
      <c r="AJ2297" t="str">
        <f t="shared" si="538"/>
        <v>R1013</v>
      </c>
      <c r="AK2297">
        <f t="shared" si="539"/>
        <v>42</v>
      </c>
    </row>
    <row r="2298" spans="1:37" ht="15.6" x14ac:dyDescent="0.3">
      <c r="A2298" s="1" t="s">
        <v>61</v>
      </c>
      <c r="B2298" t="s">
        <v>8304</v>
      </c>
      <c r="C2298">
        <v>23.21</v>
      </c>
      <c r="D2298">
        <v>4.37</v>
      </c>
      <c r="E2298" t="s">
        <v>2380</v>
      </c>
      <c r="F2298" t="s">
        <v>2381</v>
      </c>
      <c r="G2298" t="s">
        <v>2380</v>
      </c>
      <c r="H2298">
        <v>1</v>
      </c>
      <c r="I2298" t="s">
        <v>2380</v>
      </c>
      <c r="J2298" t="s">
        <v>8346</v>
      </c>
      <c r="K2298" t="s">
        <v>8350</v>
      </c>
      <c r="L2298" t="s">
        <v>10389</v>
      </c>
      <c r="M2298" s="15">
        <v>43921.18</v>
      </c>
      <c r="N2298" t="s">
        <v>11</v>
      </c>
      <c r="O2298" t="s">
        <v>11</v>
      </c>
      <c r="P2298" t="s">
        <v>23</v>
      </c>
      <c r="Q2298">
        <v>56</v>
      </c>
      <c r="U2298" s="1" t="s">
        <v>61</v>
      </c>
      <c r="V2298" t="str">
        <f t="shared" si="525"/>
        <v>Ruiz-Tagle Barros</v>
      </c>
      <c r="W2298">
        <f t="shared" si="526"/>
        <v>23.21</v>
      </c>
      <c r="X2298">
        <f t="shared" si="527"/>
        <v>4.37</v>
      </c>
      <c r="Y2298" t="str">
        <f t="shared" si="528"/>
        <v>No</v>
      </c>
      <c r="Z2298" t="str">
        <f t="shared" si="529"/>
        <v>Yes</v>
      </c>
      <c r="AA2298" t="str">
        <f t="shared" si="530"/>
        <v>No</v>
      </c>
      <c r="AB2298">
        <f t="shared" si="531"/>
        <v>1</v>
      </c>
      <c r="AC2298" t="str">
        <f t="shared" si="532"/>
        <v>No</v>
      </c>
      <c r="AD2298" t="str">
        <f t="shared" si="533"/>
        <v>Normal weight</v>
      </c>
      <c r="AE2298" t="str">
        <f t="shared" si="534"/>
        <v>Normal</v>
      </c>
      <c r="AF2298" t="str">
        <f t="shared" si="535"/>
        <v>5-Oct-1966</v>
      </c>
      <c r="AG2298" s="18">
        <f>VLOOKUP($U2298,$A2297:$Q$2344,13,FALSE)</f>
        <v>43921.18</v>
      </c>
      <c r="AH2298" t="str">
        <f t="shared" si="536"/>
        <v>tier - 2</v>
      </c>
      <c r="AI2298" t="str">
        <f t="shared" si="537"/>
        <v>tier - 2</v>
      </c>
      <c r="AJ2298" t="str">
        <f t="shared" si="538"/>
        <v>R1012</v>
      </c>
      <c r="AK2298">
        <f t="shared" si="539"/>
        <v>56</v>
      </c>
    </row>
    <row r="2299" spans="1:37" ht="15.6" x14ac:dyDescent="0.3">
      <c r="A2299" s="1" t="s">
        <v>60</v>
      </c>
      <c r="B2299" t="s">
        <v>6657</v>
      </c>
      <c r="C2299">
        <v>17.170000000000002</v>
      </c>
      <c r="D2299">
        <v>8.4600000000000009</v>
      </c>
      <c r="E2299" t="s">
        <v>2380</v>
      </c>
      <c r="F2299" t="s">
        <v>2380</v>
      </c>
      <c r="G2299" t="s">
        <v>2380</v>
      </c>
      <c r="H2299">
        <v>0</v>
      </c>
      <c r="I2299" t="s">
        <v>2380</v>
      </c>
      <c r="J2299" t="s">
        <v>8347</v>
      </c>
      <c r="K2299" t="s">
        <v>8348</v>
      </c>
      <c r="L2299" t="s">
        <v>10390</v>
      </c>
      <c r="M2299" s="15">
        <v>43943.88</v>
      </c>
      <c r="N2299" t="s">
        <v>11</v>
      </c>
      <c r="O2299" t="s">
        <v>16</v>
      </c>
      <c r="P2299" t="s">
        <v>23</v>
      </c>
      <c r="Q2299">
        <v>34</v>
      </c>
      <c r="U2299" s="1" t="s">
        <v>60</v>
      </c>
      <c r="V2299" t="str">
        <f t="shared" si="525"/>
        <v>Ferrell</v>
      </c>
      <c r="W2299">
        <f t="shared" si="526"/>
        <v>17.170000000000002</v>
      </c>
      <c r="X2299">
        <f t="shared" si="527"/>
        <v>8.4600000000000009</v>
      </c>
      <c r="Y2299" t="str">
        <f t="shared" si="528"/>
        <v>No</v>
      </c>
      <c r="Z2299" t="str">
        <f t="shared" si="529"/>
        <v>No</v>
      </c>
      <c r="AA2299" t="str">
        <f t="shared" si="530"/>
        <v>No</v>
      </c>
      <c r="AB2299">
        <f t="shared" si="531"/>
        <v>0</v>
      </c>
      <c r="AC2299" t="str">
        <f t="shared" si="532"/>
        <v>No</v>
      </c>
      <c r="AD2299" t="str">
        <f t="shared" si="533"/>
        <v>Underweight</v>
      </c>
      <c r="AE2299" t="str">
        <f t="shared" si="534"/>
        <v>Diabetes</v>
      </c>
      <c r="AF2299" t="str">
        <f t="shared" si="535"/>
        <v>16-Jul-1988</v>
      </c>
      <c r="AG2299" s="18">
        <f>VLOOKUP($U2299,$A2298:$Q$2344,13,FALSE)</f>
        <v>43943.88</v>
      </c>
      <c r="AH2299" t="str">
        <f t="shared" si="536"/>
        <v>tier - 2</v>
      </c>
      <c r="AI2299" t="str">
        <f t="shared" si="537"/>
        <v>tier - 1</v>
      </c>
      <c r="AJ2299" t="str">
        <f t="shared" si="538"/>
        <v>R1012</v>
      </c>
      <c r="AK2299">
        <f t="shared" si="539"/>
        <v>34</v>
      </c>
    </row>
    <row r="2300" spans="1:37" ht="15.6" x14ac:dyDescent="0.3">
      <c r="A2300" s="1" t="s">
        <v>59</v>
      </c>
      <c r="B2300" t="s">
        <v>6658</v>
      </c>
      <c r="C2300">
        <v>15.61</v>
      </c>
      <c r="D2300">
        <v>5.28</v>
      </c>
      <c r="E2300" t="s">
        <v>2380</v>
      </c>
      <c r="F2300" t="s">
        <v>2380</v>
      </c>
      <c r="G2300" t="s">
        <v>2380</v>
      </c>
      <c r="H2300">
        <v>1</v>
      </c>
      <c r="I2300" t="s">
        <v>2380</v>
      </c>
      <c r="J2300" t="s">
        <v>8347</v>
      </c>
      <c r="K2300" t="s">
        <v>8350</v>
      </c>
      <c r="L2300" t="s">
        <v>10391</v>
      </c>
      <c r="M2300" s="15">
        <v>44202.65</v>
      </c>
      <c r="N2300" t="s">
        <v>11</v>
      </c>
      <c r="O2300" t="s">
        <v>11</v>
      </c>
      <c r="P2300" t="s">
        <v>13</v>
      </c>
      <c r="Q2300">
        <v>48</v>
      </c>
      <c r="U2300" s="1" t="s">
        <v>59</v>
      </c>
      <c r="V2300" t="str">
        <f t="shared" si="525"/>
        <v>Gates</v>
      </c>
      <c r="W2300">
        <f t="shared" si="526"/>
        <v>15.61</v>
      </c>
      <c r="X2300">
        <f t="shared" si="527"/>
        <v>5.28</v>
      </c>
      <c r="Y2300" t="str">
        <f t="shared" si="528"/>
        <v>No</v>
      </c>
      <c r="Z2300" t="str">
        <f t="shared" si="529"/>
        <v>No</v>
      </c>
      <c r="AA2300" t="str">
        <f t="shared" si="530"/>
        <v>No</v>
      </c>
      <c r="AB2300">
        <f t="shared" si="531"/>
        <v>1</v>
      </c>
      <c r="AC2300" t="str">
        <f t="shared" si="532"/>
        <v>No</v>
      </c>
      <c r="AD2300" t="str">
        <f t="shared" si="533"/>
        <v>Underweight</v>
      </c>
      <c r="AE2300" t="str">
        <f t="shared" si="534"/>
        <v>Normal</v>
      </c>
      <c r="AF2300" t="str">
        <f t="shared" si="535"/>
        <v>1-Jun-1975</v>
      </c>
      <c r="AG2300" s="18">
        <f>VLOOKUP($U2300,$A2299:$Q$2344,13,FALSE)</f>
        <v>44202.65</v>
      </c>
      <c r="AH2300" t="str">
        <f t="shared" si="536"/>
        <v>tier - 2</v>
      </c>
      <c r="AI2300" t="str">
        <f t="shared" si="537"/>
        <v>tier - 2</v>
      </c>
      <c r="AJ2300" t="str">
        <f t="shared" si="538"/>
        <v>R1013</v>
      </c>
      <c r="AK2300">
        <f t="shared" si="539"/>
        <v>48</v>
      </c>
    </row>
    <row r="2301" spans="1:37" ht="15.6" x14ac:dyDescent="0.3">
      <c r="A2301" s="1" t="s">
        <v>58</v>
      </c>
      <c r="B2301" t="s">
        <v>6659</v>
      </c>
      <c r="C2301">
        <v>17.98</v>
      </c>
      <c r="D2301">
        <v>5.33</v>
      </c>
      <c r="E2301" t="s">
        <v>2381</v>
      </c>
      <c r="F2301" t="s">
        <v>2380</v>
      </c>
      <c r="G2301" t="s">
        <v>2381</v>
      </c>
      <c r="H2301">
        <v>1</v>
      </c>
      <c r="I2301" t="s">
        <v>2380</v>
      </c>
      <c r="J2301" t="s">
        <v>8347</v>
      </c>
      <c r="K2301" t="s">
        <v>8350</v>
      </c>
      <c r="L2301" t="s">
        <v>10392</v>
      </c>
      <c r="M2301" s="15">
        <v>44260.75</v>
      </c>
      <c r="N2301" t="s">
        <v>11</v>
      </c>
      <c r="O2301" t="s">
        <v>16</v>
      </c>
      <c r="P2301" t="s">
        <v>13</v>
      </c>
      <c r="Q2301">
        <v>54</v>
      </c>
      <c r="U2301" s="1" t="s">
        <v>58</v>
      </c>
      <c r="V2301" t="str">
        <f t="shared" si="525"/>
        <v>Jeffers</v>
      </c>
      <c r="W2301">
        <f t="shared" si="526"/>
        <v>17.98</v>
      </c>
      <c r="X2301">
        <f t="shared" si="527"/>
        <v>5.33</v>
      </c>
      <c r="Y2301" t="str">
        <f t="shared" si="528"/>
        <v>Yes</v>
      </c>
      <c r="Z2301" t="str">
        <f t="shared" si="529"/>
        <v>No</v>
      </c>
      <c r="AA2301" t="str">
        <f t="shared" si="530"/>
        <v>Yes</v>
      </c>
      <c r="AB2301">
        <f t="shared" si="531"/>
        <v>1</v>
      </c>
      <c r="AC2301" t="str">
        <f t="shared" si="532"/>
        <v>No</v>
      </c>
      <c r="AD2301" t="str">
        <f t="shared" si="533"/>
        <v>Underweight</v>
      </c>
      <c r="AE2301" t="str">
        <f t="shared" si="534"/>
        <v>Normal</v>
      </c>
      <c r="AF2301" t="str">
        <f t="shared" si="535"/>
        <v>24-Nov-1968</v>
      </c>
      <c r="AG2301" s="18">
        <f>VLOOKUP($U2301,$A2300:$Q$2344,13,FALSE)</f>
        <v>44260.75</v>
      </c>
      <c r="AH2301" t="str">
        <f t="shared" si="536"/>
        <v>tier - 2</v>
      </c>
      <c r="AI2301" t="str">
        <f t="shared" si="537"/>
        <v>tier - 1</v>
      </c>
      <c r="AJ2301" t="str">
        <f t="shared" si="538"/>
        <v>R1013</v>
      </c>
      <c r="AK2301">
        <f t="shared" si="539"/>
        <v>54</v>
      </c>
    </row>
    <row r="2302" spans="1:37" ht="15.6" x14ac:dyDescent="0.3">
      <c r="A2302" s="1" t="s">
        <v>57</v>
      </c>
      <c r="B2302" t="s">
        <v>6660</v>
      </c>
      <c r="C2302">
        <v>21.64</v>
      </c>
      <c r="D2302">
        <v>5.5</v>
      </c>
      <c r="E2302" t="s">
        <v>2380</v>
      </c>
      <c r="F2302" t="s">
        <v>2381</v>
      </c>
      <c r="G2302" t="s">
        <v>2380</v>
      </c>
      <c r="H2302">
        <v>1</v>
      </c>
      <c r="I2302" t="s">
        <v>2380</v>
      </c>
      <c r="J2302" t="s">
        <v>8346</v>
      </c>
      <c r="K2302" t="s">
        <v>8350</v>
      </c>
      <c r="L2302" t="s">
        <v>10393</v>
      </c>
      <c r="M2302" s="15">
        <v>44400.41</v>
      </c>
      <c r="N2302" t="s">
        <v>11</v>
      </c>
      <c r="O2302" t="s">
        <v>11</v>
      </c>
      <c r="P2302" t="s">
        <v>13</v>
      </c>
      <c r="Q2302">
        <v>51</v>
      </c>
      <c r="U2302" s="1" t="s">
        <v>57</v>
      </c>
      <c r="V2302" t="str">
        <f t="shared" si="525"/>
        <v>Sulhanek</v>
      </c>
      <c r="W2302">
        <f t="shared" si="526"/>
        <v>21.64</v>
      </c>
      <c r="X2302">
        <f t="shared" si="527"/>
        <v>5.5</v>
      </c>
      <c r="Y2302" t="str">
        <f t="shared" si="528"/>
        <v>No</v>
      </c>
      <c r="Z2302" t="str">
        <f t="shared" si="529"/>
        <v>Yes</v>
      </c>
      <c r="AA2302" t="str">
        <f t="shared" si="530"/>
        <v>No</v>
      </c>
      <c r="AB2302">
        <f t="shared" si="531"/>
        <v>1</v>
      </c>
      <c r="AC2302" t="str">
        <f t="shared" si="532"/>
        <v>No</v>
      </c>
      <c r="AD2302" t="str">
        <f t="shared" si="533"/>
        <v>Normal weight</v>
      </c>
      <c r="AE2302" t="str">
        <f t="shared" si="534"/>
        <v>Normal</v>
      </c>
      <c r="AF2302" t="str">
        <f t="shared" si="535"/>
        <v>29-Oct-1971</v>
      </c>
      <c r="AG2302" s="18">
        <f>VLOOKUP($U2302,$A2301:$Q$2344,13,FALSE)</f>
        <v>44400.41</v>
      </c>
      <c r="AH2302" t="str">
        <f t="shared" si="536"/>
        <v>tier - 2</v>
      </c>
      <c r="AI2302" t="str">
        <f t="shared" si="537"/>
        <v>tier - 2</v>
      </c>
      <c r="AJ2302" t="str">
        <f t="shared" si="538"/>
        <v>R1013</v>
      </c>
      <c r="AK2302">
        <f t="shared" si="539"/>
        <v>51</v>
      </c>
    </row>
    <row r="2303" spans="1:37" ht="15.6" x14ac:dyDescent="0.3">
      <c r="A2303" s="1" t="s">
        <v>56</v>
      </c>
      <c r="B2303" t="s">
        <v>5011</v>
      </c>
      <c r="C2303">
        <v>16.399999999999999</v>
      </c>
      <c r="D2303">
        <v>5.4</v>
      </c>
      <c r="E2303" t="s">
        <v>2380</v>
      </c>
      <c r="F2303" t="s">
        <v>2380</v>
      </c>
      <c r="G2303" t="s">
        <v>2381</v>
      </c>
      <c r="H2303">
        <v>1</v>
      </c>
      <c r="I2303" t="s">
        <v>2380</v>
      </c>
      <c r="J2303" t="s">
        <v>8347</v>
      </c>
      <c r="K2303" t="s">
        <v>8350</v>
      </c>
      <c r="L2303" t="s">
        <v>10394</v>
      </c>
      <c r="M2303" s="15">
        <v>44423.8</v>
      </c>
      <c r="N2303" t="s">
        <v>11</v>
      </c>
      <c r="O2303" t="s">
        <v>12</v>
      </c>
      <c r="P2303" t="s">
        <v>13</v>
      </c>
      <c r="Q2303">
        <v>55</v>
      </c>
      <c r="U2303" s="1" t="s">
        <v>56</v>
      </c>
      <c r="V2303" t="str">
        <f t="shared" si="525"/>
        <v>Ozahowski</v>
      </c>
      <c r="W2303">
        <f t="shared" si="526"/>
        <v>16.399999999999999</v>
      </c>
      <c r="X2303">
        <f t="shared" si="527"/>
        <v>5.4</v>
      </c>
      <c r="Y2303" t="str">
        <f t="shared" si="528"/>
        <v>No</v>
      </c>
      <c r="Z2303" t="str">
        <f t="shared" si="529"/>
        <v>No</v>
      </c>
      <c r="AA2303" t="str">
        <f t="shared" si="530"/>
        <v>Yes</v>
      </c>
      <c r="AB2303">
        <f t="shared" si="531"/>
        <v>1</v>
      </c>
      <c r="AC2303" t="str">
        <f t="shared" si="532"/>
        <v>No</v>
      </c>
      <c r="AD2303" t="str">
        <f t="shared" si="533"/>
        <v>Underweight</v>
      </c>
      <c r="AE2303" t="str">
        <f t="shared" si="534"/>
        <v>Normal</v>
      </c>
      <c r="AF2303" t="str">
        <f t="shared" si="535"/>
        <v>14-Sep-1967</v>
      </c>
      <c r="AG2303" s="18">
        <f>VLOOKUP($U2303,$A2302:$Q$2344,13,FALSE)</f>
        <v>44423.8</v>
      </c>
      <c r="AH2303" t="str">
        <f t="shared" si="536"/>
        <v>tier - 2</v>
      </c>
      <c r="AI2303" t="str">
        <f t="shared" si="537"/>
        <v>tier - 3</v>
      </c>
      <c r="AJ2303" t="str">
        <f t="shared" si="538"/>
        <v>R1013</v>
      </c>
      <c r="AK2303">
        <f t="shared" si="539"/>
        <v>55</v>
      </c>
    </row>
    <row r="2304" spans="1:37" ht="15.6" x14ac:dyDescent="0.3">
      <c r="A2304" s="1" t="s">
        <v>55</v>
      </c>
      <c r="B2304" t="s">
        <v>6661</v>
      </c>
      <c r="C2304">
        <v>15.77</v>
      </c>
      <c r="D2304">
        <v>6.05</v>
      </c>
      <c r="E2304" t="s">
        <v>2381</v>
      </c>
      <c r="F2304" t="s">
        <v>2380</v>
      </c>
      <c r="G2304" t="s">
        <v>2380</v>
      </c>
      <c r="H2304">
        <v>1</v>
      </c>
      <c r="I2304" t="s">
        <v>2380</v>
      </c>
      <c r="J2304" t="s">
        <v>8347</v>
      </c>
      <c r="K2304" t="s">
        <v>8349</v>
      </c>
      <c r="L2304" t="s">
        <v>10395</v>
      </c>
      <c r="M2304" s="15">
        <v>44501.4</v>
      </c>
      <c r="N2304" t="s">
        <v>11</v>
      </c>
      <c r="O2304" t="s">
        <v>12</v>
      </c>
      <c r="P2304" t="s">
        <v>13</v>
      </c>
      <c r="Q2304">
        <v>22</v>
      </c>
      <c r="U2304" s="1" t="s">
        <v>55</v>
      </c>
      <c r="V2304" t="str">
        <f t="shared" si="525"/>
        <v>Caron</v>
      </c>
      <c r="W2304">
        <f t="shared" si="526"/>
        <v>15.77</v>
      </c>
      <c r="X2304">
        <f t="shared" si="527"/>
        <v>6.05</v>
      </c>
      <c r="Y2304" t="str">
        <f t="shared" si="528"/>
        <v>Yes</v>
      </c>
      <c r="Z2304" t="str">
        <f t="shared" si="529"/>
        <v>No</v>
      </c>
      <c r="AA2304" t="str">
        <f t="shared" si="530"/>
        <v>No</v>
      </c>
      <c r="AB2304">
        <f t="shared" si="531"/>
        <v>1</v>
      </c>
      <c r="AC2304" t="str">
        <f t="shared" si="532"/>
        <v>No</v>
      </c>
      <c r="AD2304" t="str">
        <f t="shared" si="533"/>
        <v>Underweight</v>
      </c>
      <c r="AE2304" t="str">
        <f t="shared" si="534"/>
        <v>Prediabetes</v>
      </c>
      <c r="AF2304" t="str">
        <f t="shared" si="535"/>
        <v>2-Aug-2000</v>
      </c>
      <c r="AG2304" s="18">
        <f>VLOOKUP($U2304,$A2303:$Q$2344,13,FALSE)</f>
        <v>44501.4</v>
      </c>
      <c r="AH2304" t="str">
        <f t="shared" si="536"/>
        <v>tier - 2</v>
      </c>
      <c r="AI2304" t="str">
        <f t="shared" si="537"/>
        <v>tier - 3</v>
      </c>
      <c r="AJ2304" t="str">
        <f t="shared" si="538"/>
        <v>R1013</v>
      </c>
      <c r="AK2304">
        <f t="shared" si="539"/>
        <v>22</v>
      </c>
    </row>
    <row r="2305" spans="1:37" ht="15.6" x14ac:dyDescent="0.3">
      <c r="A2305" s="1" t="s">
        <v>54</v>
      </c>
      <c r="B2305" t="s">
        <v>6662</v>
      </c>
      <c r="C2305">
        <v>18.27</v>
      </c>
      <c r="D2305">
        <v>11.46</v>
      </c>
      <c r="E2305" t="s">
        <v>2380</v>
      </c>
      <c r="F2305" t="s">
        <v>2380</v>
      </c>
      <c r="G2305" t="s">
        <v>2380</v>
      </c>
      <c r="H2305">
        <v>0</v>
      </c>
      <c r="I2305" t="s">
        <v>2380</v>
      </c>
      <c r="J2305" t="s">
        <v>8347</v>
      </c>
      <c r="K2305" t="s">
        <v>8348</v>
      </c>
      <c r="L2305" t="s">
        <v>10396</v>
      </c>
      <c r="M2305" s="15">
        <v>44585.46</v>
      </c>
      <c r="N2305" t="s">
        <v>11</v>
      </c>
      <c r="O2305" t="s">
        <v>11</v>
      </c>
      <c r="P2305" t="s">
        <v>42</v>
      </c>
      <c r="Q2305">
        <v>29</v>
      </c>
      <c r="U2305" s="1" t="s">
        <v>54</v>
      </c>
      <c r="V2305" t="str">
        <f t="shared" si="525"/>
        <v>Fullarton</v>
      </c>
      <c r="W2305">
        <f t="shared" si="526"/>
        <v>18.27</v>
      </c>
      <c r="X2305">
        <f t="shared" si="527"/>
        <v>11.46</v>
      </c>
      <c r="Y2305" t="str">
        <f t="shared" si="528"/>
        <v>No</v>
      </c>
      <c r="Z2305" t="str">
        <f t="shared" si="529"/>
        <v>No</v>
      </c>
      <c r="AA2305" t="str">
        <f t="shared" si="530"/>
        <v>No</v>
      </c>
      <c r="AB2305">
        <f t="shared" si="531"/>
        <v>0</v>
      </c>
      <c r="AC2305" t="str">
        <f t="shared" si="532"/>
        <v>No</v>
      </c>
      <c r="AD2305" t="str">
        <f t="shared" si="533"/>
        <v>Underweight</v>
      </c>
      <c r="AE2305" t="str">
        <f t="shared" si="534"/>
        <v>Diabetes</v>
      </c>
      <c r="AF2305" t="str">
        <f t="shared" si="535"/>
        <v>11-Oct-1993</v>
      </c>
      <c r="AG2305" s="18">
        <f>VLOOKUP($U2305,$A2304:$Q$2344,13,FALSE)</f>
        <v>44585.46</v>
      </c>
      <c r="AH2305" t="str">
        <f t="shared" si="536"/>
        <v>tier - 2</v>
      </c>
      <c r="AI2305" t="str">
        <f t="shared" si="537"/>
        <v>tier - 2</v>
      </c>
      <c r="AJ2305" t="str">
        <f t="shared" si="538"/>
        <v>R1011</v>
      </c>
      <c r="AK2305">
        <f t="shared" si="539"/>
        <v>29</v>
      </c>
    </row>
    <row r="2306" spans="1:37" ht="15.6" x14ac:dyDescent="0.3">
      <c r="A2306" s="1" t="s">
        <v>53</v>
      </c>
      <c r="B2306" t="s">
        <v>6663</v>
      </c>
      <c r="C2306">
        <v>16.489999999999998</v>
      </c>
      <c r="D2306">
        <v>8.48</v>
      </c>
      <c r="E2306" t="s">
        <v>2380</v>
      </c>
      <c r="F2306" t="s">
        <v>2380</v>
      </c>
      <c r="G2306" t="s">
        <v>2380</v>
      </c>
      <c r="H2306">
        <v>0</v>
      </c>
      <c r="I2306" t="s">
        <v>2380</v>
      </c>
      <c r="J2306" t="s">
        <v>8347</v>
      </c>
      <c r="K2306" t="s">
        <v>8348</v>
      </c>
      <c r="L2306" t="s">
        <v>10397</v>
      </c>
      <c r="M2306" s="15">
        <v>44641.2</v>
      </c>
      <c r="N2306" t="s">
        <v>11</v>
      </c>
      <c r="O2306" t="s">
        <v>12</v>
      </c>
      <c r="P2306" t="s">
        <v>247</v>
      </c>
      <c r="Q2306">
        <v>51</v>
      </c>
      <c r="U2306" s="1" t="s">
        <v>53</v>
      </c>
      <c r="V2306" t="str">
        <f t="shared" si="525"/>
        <v>Lindgren</v>
      </c>
      <c r="W2306">
        <f t="shared" si="526"/>
        <v>16.489999999999998</v>
      </c>
      <c r="X2306">
        <f t="shared" si="527"/>
        <v>8.48</v>
      </c>
      <c r="Y2306" t="str">
        <f t="shared" si="528"/>
        <v>No</v>
      </c>
      <c r="Z2306" t="str">
        <f t="shared" si="529"/>
        <v>No</v>
      </c>
      <c r="AA2306" t="str">
        <f t="shared" si="530"/>
        <v>No</v>
      </c>
      <c r="AB2306">
        <f t="shared" si="531"/>
        <v>0</v>
      </c>
      <c r="AC2306" t="str">
        <f t="shared" si="532"/>
        <v>No</v>
      </c>
      <c r="AD2306" t="str">
        <f t="shared" si="533"/>
        <v>Underweight</v>
      </c>
      <c r="AE2306" t="str">
        <f t="shared" si="534"/>
        <v>Diabetes</v>
      </c>
      <c r="AF2306" t="str">
        <f t="shared" si="535"/>
        <v>13-Aug-1971</v>
      </c>
      <c r="AG2306" s="18">
        <f>VLOOKUP($U2306,$A2305:$Q$2344,13,FALSE)</f>
        <v>44641.2</v>
      </c>
      <c r="AH2306" t="str">
        <f t="shared" si="536"/>
        <v>tier - 2</v>
      </c>
      <c r="AI2306" t="str">
        <f t="shared" si="537"/>
        <v>tier - 3</v>
      </c>
      <c r="AJ2306" t="str">
        <f t="shared" si="538"/>
        <v>R1024</v>
      </c>
      <c r="AK2306">
        <f t="shared" si="539"/>
        <v>51</v>
      </c>
    </row>
    <row r="2307" spans="1:37" ht="15.6" x14ac:dyDescent="0.3">
      <c r="A2307" s="1" t="s">
        <v>52</v>
      </c>
      <c r="B2307" t="s">
        <v>6664</v>
      </c>
      <c r="C2307">
        <v>16.14</v>
      </c>
      <c r="D2307">
        <v>4.8600000000000003</v>
      </c>
      <c r="E2307" t="s">
        <v>2380</v>
      </c>
      <c r="F2307" t="s">
        <v>2380</v>
      </c>
      <c r="G2307" t="s">
        <v>2380</v>
      </c>
      <c r="H2307">
        <v>0</v>
      </c>
      <c r="I2307" t="s">
        <v>2380</v>
      </c>
      <c r="J2307" t="s">
        <v>8347</v>
      </c>
      <c r="K2307" t="s">
        <v>8350</v>
      </c>
      <c r="L2307" t="s">
        <v>10398</v>
      </c>
      <c r="M2307" s="15">
        <v>45008.959999999999</v>
      </c>
      <c r="N2307" t="s">
        <v>11</v>
      </c>
      <c r="O2307" t="s">
        <v>11</v>
      </c>
      <c r="P2307" t="s">
        <v>13</v>
      </c>
      <c r="Q2307">
        <v>60</v>
      </c>
      <c r="U2307" s="1" t="s">
        <v>52</v>
      </c>
      <c r="V2307" t="str">
        <f t="shared" ref="V2307:V2336" si="540">VLOOKUP($U2307,$A2306:$Q4649,2,FALSE)</f>
        <v>Akiha</v>
      </c>
      <c r="W2307">
        <f t="shared" ref="W2307:W2336" si="541">VLOOKUP($U2307,$A2306:$Q4649,3,FALSE)</f>
        <v>16.14</v>
      </c>
      <c r="X2307">
        <f t="shared" ref="X2307:X2336" si="542">VLOOKUP($U2307,$A2306:$Q4649,4,FALSE)</f>
        <v>4.8600000000000003</v>
      </c>
      <c r="Y2307" t="str">
        <f t="shared" ref="Y2307:Y2336" si="543">VLOOKUP($U2307,$A2306:$Q4649,5,FALSE)</f>
        <v>No</v>
      </c>
      <c r="Z2307" t="str">
        <f t="shared" ref="Z2307:Z2336" si="544">VLOOKUP($U2307,$A2306:$Q4649,6,FALSE)</f>
        <v>No</v>
      </c>
      <c r="AA2307" t="str">
        <f t="shared" ref="AA2307:AA2336" si="545">VLOOKUP($U2307,$A2306:$Q4649,7,FALSE)</f>
        <v>No</v>
      </c>
      <c r="AB2307">
        <f t="shared" ref="AB2307:AB2336" si="546">VLOOKUP($U2307,$A2306:$Q4649,8,FALSE)</f>
        <v>0</v>
      </c>
      <c r="AC2307" t="str">
        <f t="shared" ref="AC2307:AC2336" si="547">VLOOKUP($U2307,$A2306:$Q4649,9,FALSE)</f>
        <v>No</v>
      </c>
      <c r="AD2307" t="str">
        <f t="shared" ref="AD2307:AD2336" si="548">VLOOKUP($U2307,$A2306:$Q4649,10,FALSE)</f>
        <v>Underweight</v>
      </c>
      <c r="AE2307" t="str">
        <f t="shared" ref="AE2307:AE2336" si="549">VLOOKUP($U2307,$A2306:$Q4649,11,FALSE)</f>
        <v>Normal</v>
      </c>
      <c r="AF2307" t="str">
        <f t="shared" ref="AF2307:AF2336" si="550">VLOOKUP($U2307,$A2306:$Q4649,12,FALSE)</f>
        <v>17-Dec-1962</v>
      </c>
      <c r="AG2307" s="18">
        <f>VLOOKUP($U2307,$A2306:$Q$2344,13,FALSE)</f>
        <v>45008.959999999999</v>
      </c>
      <c r="AH2307" t="str">
        <f t="shared" ref="AH2307:AH2336" si="551">VLOOKUP($U2307,$A2306:$Q4649,14,FALSE)</f>
        <v>tier - 2</v>
      </c>
      <c r="AI2307" t="str">
        <f t="shared" ref="AI2307:AI2336" si="552">VLOOKUP($U2307,$A2306:$Q4649,15,FALSE)</f>
        <v>tier - 2</v>
      </c>
      <c r="AJ2307" t="str">
        <f t="shared" ref="AJ2307:AJ2336" si="553">VLOOKUP($U2307,$A2306:$Q4649,16,FALSE)</f>
        <v>R1013</v>
      </c>
      <c r="AK2307">
        <f t="shared" ref="AK2307:AK2336" si="554">VLOOKUP($U2307,$A2306:$Q4649,17,FALSE)</f>
        <v>60</v>
      </c>
    </row>
    <row r="2308" spans="1:37" ht="15.6" x14ac:dyDescent="0.3">
      <c r="A2308" s="1" t="s">
        <v>51</v>
      </c>
      <c r="B2308" t="s">
        <v>6665</v>
      </c>
      <c r="C2308">
        <v>20.85</v>
      </c>
      <c r="D2308">
        <v>4.45</v>
      </c>
      <c r="E2308" t="s">
        <v>2381</v>
      </c>
      <c r="F2308" t="s">
        <v>2380</v>
      </c>
      <c r="G2308" t="s">
        <v>2380</v>
      </c>
      <c r="H2308">
        <v>1</v>
      </c>
      <c r="I2308" t="s">
        <v>2380</v>
      </c>
      <c r="J2308" t="s">
        <v>8346</v>
      </c>
      <c r="K2308" t="s">
        <v>8350</v>
      </c>
      <c r="L2308" t="s">
        <v>10399</v>
      </c>
      <c r="M2308" s="15">
        <v>45702.02</v>
      </c>
      <c r="N2308" t="s">
        <v>11</v>
      </c>
      <c r="O2308" t="s">
        <v>11</v>
      </c>
      <c r="P2308" t="s">
        <v>23</v>
      </c>
      <c r="Q2308">
        <v>48</v>
      </c>
      <c r="U2308" s="1" t="s">
        <v>51</v>
      </c>
      <c r="V2308" t="str">
        <f t="shared" si="540"/>
        <v>Sweny</v>
      </c>
      <c r="W2308">
        <f t="shared" si="541"/>
        <v>20.85</v>
      </c>
      <c r="X2308">
        <f t="shared" si="542"/>
        <v>4.45</v>
      </c>
      <c r="Y2308" t="str">
        <f t="shared" si="543"/>
        <v>Yes</v>
      </c>
      <c r="Z2308" t="str">
        <f t="shared" si="544"/>
        <v>No</v>
      </c>
      <c r="AA2308" t="str">
        <f t="shared" si="545"/>
        <v>No</v>
      </c>
      <c r="AB2308">
        <f t="shared" si="546"/>
        <v>1</v>
      </c>
      <c r="AC2308" t="str">
        <f t="shared" si="547"/>
        <v>No</v>
      </c>
      <c r="AD2308" t="str">
        <f t="shared" si="548"/>
        <v>Normal weight</v>
      </c>
      <c r="AE2308" t="str">
        <f t="shared" si="549"/>
        <v>Normal</v>
      </c>
      <c r="AF2308" t="str">
        <f t="shared" si="550"/>
        <v>9-Aug-1974</v>
      </c>
      <c r="AG2308" s="18">
        <f>VLOOKUP($U2308,$A2307:$Q$2344,13,FALSE)</f>
        <v>45702.02</v>
      </c>
      <c r="AH2308" t="str">
        <f t="shared" si="551"/>
        <v>tier - 2</v>
      </c>
      <c r="AI2308" t="str">
        <f t="shared" si="552"/>
        <v>tier - 2</v>
      </c>
      <c r="AJ2308" t="str">
        <f t="shared" si="553"/>
        <v>R1012</v>
      </c>
      <c r="AK2308">
        <f t="shared" si="554"/>
        <v>48</v>
      </c>
    </row>
    <row r="2309" spans="1:37" ht="15.6" x14ac:dyDescent="0.3">
      <c r="A2309" s="1" t="s">
        <v>50</v>
      </c>
      <c r="B2309" t="s">
        <v>6666</v>
      </c>
      <c r="C2309">
        <v>15.88</v>
      </c>
      <c r="D2309">
        <v>4.3600000000000003</v>
      </c>
      <c r="E2309" t="s">
        <v>2380</v>
      </c>
      <c r="F2309" t="s">
        <v>2380</v>
      </c>
      <c r="G2309" t="s">
        <v>2380</v>
      </c>
      <c r="H2309">
        <v>0</v>
      </c>
      <c r="I2309" t="s">
        <v>2380</v>
      </c>
      <c r="J2309" t="s">
        <v>8347</v>
      </c>
      <c r="K2309" t="s">
        <v>8350</v>
      </c>
      <c r="L2309" t="s">
        <v>10400</v>
      </c>
      <c r="M2309" s="15">
        <v>45710.21</v>
      </c>
      <c r="N2309" t="s">
        <v>11</v>
      </c>
      <c r="O2309" t="s">
        <v>11</v>
      </c>
      <c r="P2309" t="s">
        <v>168</v>
      </c>
      <c r="Q2309">
        <v>62</v>
      </c>
      <c r="U2309" s="1" t="s">
        <v>50</v>
      </c>
      <c r="V2309" t="str">
        <f t="shared" si="540"/>
        <v>Tobin</v>
      </c>
      <c r="W2309">
        <f t="shared" si="541"/>
        <v>15.88</v>
      </c>
      <c r="X2309">
        <f t="shared" si="542"/>
        <v>4.3600000000000003</v>
      </c>
      <c r="Y2309" t="str">
        <f t="shared" si="543"/>
        <v>No</v>
      </c>
      <c r="Z2309" t="str">
        <f t="shared" si="544"/>
        <v>No</v>
      </c>
      <c r="AA2309" t="str">
        <f t="shared" si="545"/>
        <v>No</v>
      </c>
      <c r="AB2309">
        <f t="shared" si="546"/>
        <v>0</v>
      </c>
      <c r="AC2309" t="str">
        <f t="shared" si="547"/>
        <v>No</v>
      </c>
      <c r="AD2309" t="str">
        <f t="shared" si="548"/>
        <v>Underweight</v>
      </c>
      <c r="AE2309" t="str">
        <f t="shared" si="549"/>
        <v>Normal</v>
      </c>
      <c r="AF2309" t="str">
        <f t="shared" si="550"/>
        <v>21-Dec-1960</v>
      </c>
      <c r="AG2309" s="18">
        <f>VLOOKUP($U2309,$A2308:$Q$2344,13,FALSE)</f>
        <v>45710.21</v>
      </c>
      <c r="AH2309" t="str">
        <f t="shared" si="551"/>
        <v>tier - 2</v>
      </c>
      <c r="AI2309" t="str">
        <f t="shared" si="552"/>
        <v>tier - 2</v>
      </c>
      <c r="AJ2309" t="str">
        <f t="shared" si="553"/>
        <v>R1016</v>
      </c>
      <c r="AK2309">
        <f t="shared" si="554"/>
        <v>62</v>
      </c>
    </row>
    <row r="2310" spans="1:37" ht="15.6" x14ac:dyDescent="0.3">
      <c r="A2310" s="1" t="s">
        <v>49</v>
      </c>
      <c r="B2310" t="s">
        <v>6318</v>
      </c>
      <c r="C2310">
        <v>20.66</v>
      </c>
      <c r="D2310">
        <v>5.8</v>
      </c>
      <c r="E2310" t="s">
        <v>2380</v>
      </c>
      <c r="F2310" t="s">
        <v>2381</v>
      </c>
      <c r="G2310" t="s">
        <v>2380</v>
      </c>
      <c r="H2310">
        <v>1</v>
      </c>
      <c r="I2310" t="s">
        <v>2380</v>
      </c>
      <c r="J2310" t="s">
        <v>8346</v>
      </c>
      <c r="K2310" t="s">
        <v>8349</v>
      </c>
      <c r="L2310" t="s">
        <v>10401</v>
      </c>
      <c r="M2310" s="15">
        <v>45863.21</v>
      </c>
      <c r="N2310" t="s">
        <v>11</v>
      </c>
      <c r="O2310" t="s">
        <v>16</v>
      </c>
      <c r="P2310" t="s">
        <v>13</v>
      </c>
      <c r="Q2310">
        <v>43</v>
      </c>
      <c r="U2310" s="1" t="s">
        <v>49</v>
      </c>
      <c r="V2310" t="str">
        <f t="shared" si="540"/>
        <v>Pedersen</v>
      </c>
      <c r="W2310">
        <f t="shared" si="541"/>
        <v>20.66</v>
      </c>
      <c r="X2310">
        <f t="shared" si="542"/>
        <v>5.8</v>
      </c>
      <c r="Y2310" t="str">
        <f t="shared" si="543"/>
        <v>No</v>
      </c>
      <c r="Z2310" t="str">
        <f t="shared" si="544"/>
        <v>Yes</v>
      </c>
      <c r="AA2310" t="str">
        <f t="shared" si="545"/>
        <v>No</v>
      </c>
      <c r="AB2310">
        <f t="shared" si="546"/>
        <v>1</v>
      </c>
      <c r="AC2310" t="str">
        <f t="shared" si="547"/>
        <v>No</v>
      </c>
      <c r="AD2310" t="str">
        <f t="shared" si="548"/>
        <v>Normal weight</v>
      </c>
      <c r="AE2310" t="str">
        <f t="shared" si="549"/>
        <v>Prediabetes</v>
      </c>
      <c r="AF2310" t="str">
        <f t="shared" si="550"/>
        <v>12-Aug-1979</v>
      </c>
      <c r="AG2310" s="18">
        <f>VLOOKUP($U2310,$A2309:$Q$2344,13,FALSE)</f>
        <v>45863.21</v>
      </c>
      <c r="AH2310" t="str">
        <f t="shared" si="551"/>
        <v>tier - 2</v>
      </c>
      <c r="AI2310" t="str">
        <f t="shared" si="552"/>
        <v>tier - 1</v>
      </c>
      <c r="AJ2310" t="str">
        <f t="shared" si="553"/>
        <v>R1013</v>
      </c>
      <c r="AK2310">
        <f t="shared" si="554"/>
        <v>43</v>
      </c>
    </row>
    <row r="2311" spans="1:37" ht="15.6" x14ac:dyDescent="0.3">
      <c r="A2311" s="1" t="s">
        <v>48</v>
      </c>
      <c r="B2311" t="s">
        <v>4868</v>
      </c>
      <c r="C2311">
        <v>20.399999999999999</v>
      </c>
      <c r="D2311">
        <v>5.27</v>
      </c>
      <c r="E2311" t="s">
        <v>2380</v>
      </c>
      <c r="F2311" t="s">
        <v>2380</v>
      </c>
      <c r="G2311" t="s">
        <v>2380</v>
      </c>
      <c r="H2311">
        <v>0</v>
      </c>
      <c r="I2311" t="s">
        <v>2380</v>
      </c>
      <c r="J2311" t="s">
        <v>8346</v>
      </c>
      <c r="K2311" t="s">
        <v>8350</v>
      </c>
      <c r="L2311" t="s">
        <v>10402</v>
      </c>
      <c r="M2311" s="15">
        <v>46113.51</v>
      </c>
      <c r="N2311" t="s">
        <v>11</v>
      </c>
      <c r="O2311" t="s">
        <v>12</v>
      </c>
      <c r="P2311" t="s">
        <v>42</v>
      </c>
      <c r="Q2311">
        <v>37</v>
      </c>
      <c r="U2311" s="1" t="s">
        <v>48</v>
      </c>
      <c r="V2311" t="str">
        <f t="shared" si="540"/>
        <v>Lynch</v>
      </c>
      <c r="W2311">
        <f t="shared" si="541"/>
        <v>20.399999999999999</v>
      </c>
      <c r="X2311">
        <f t="shared" si="542"/>
        <v>5.27</v>
      </c>
      <c r="Y2311" t="str">
        <f t="shared" si="543"/>
        <v>No</v>
      </c>
      <c r="Z2311" t="str">
        <f t="shared" si="544"/>
        <v>No</v>
      </c>
      <c r="AA2311" t="str">
        <f t="shared" si="545"/>
        <v>No</v>
      </c>
      <c r="AB2311">
        <f t="shared" si="546"/>
        <v>0</v>
      </c>
      <c r="AC2311" t="str">
        <f t="shared" si="547"/>
        <v>No</v>
      </c>
      <c r="AD2311" t="str">
        <f t="shared" si="548"/>
        <v>Normal weight</v>
      </c>
      <c r="AE2311" t="str">
        <f t="shared" si="549"/>
        <v>Normal</v>
      </c>
      <c r="AF2311" t="str">
        <f t="shared" si="550"/>
        <v>30-Sep-1985</v>
      </c>
      <c r="AG2311" s="18">
        <f>VLOOKUP($U2311,$A2310:$Q$2344,13,FALSE)</f>
        <v>46113.51</v>
      </c>
      <c r="AH2311" t="str">
        <f t="shared" si="551"/>
        <v>tier - 2</v>
      </c>
      <c r="AI2311" t="str">
        <f t="shared" si="552"/>
        <v>tier - 3</v>
      </c>
      <c r="AJ2311" t="str">
        <f t="shared" si="553"/>
        <v>R1011</v>
      </c>
      <c r="AK2311">
        <f t="shared" si="554"/>
        <v>37</v>
      </c>
    </row>
    <row r="2312" spans="1:37" ht="15.6" x14ac:dyDescent="0.3">
      <c r="A2312" s="1" t="s">
        <v>47</v>
      </c>
      <c r="B2312" t="s">
        <v>6667</v>
      </c>
      <c r="C2312">
        <v>25.19</v>
      </c>
      <c r="D2312">
        <v>5.64</v>
      </c>
      <c r="E2312" t="s">
        <v>2381</v>
      </c>
      <c r="F2312" t="s">
        <v>2380</v>
      </c>
      <c r="G2312" t="s">
        <v>2380</v>
      </c>
      <c r="H2312">
        <v>0</v>
      </c>
      <c r="I2312" t="s">
        <v>2380</v>
      </c>
      <c r="J2312" t="s">
        <v>8345</v>
      </c>
      <c r="K2312" t="s">
        <v>8350</v>
      </c>
      <c r="L2312" t="s">
        <v>10403</v>
      </c>
      <c r="M2312" s="15">
        <v>46130.53</v>
      </c>
      <c r="N2312" t="s">
        <v>16</v>
      </c>
      <c r="O2312" t="s">
        <v>16</v>
      </c>
      <c r="P2312" t="s">
        <v>23</v>
      </c>
      <c r="Q2312">
        <v>60</v>
      </c>
      <c r="U2312" s="1" t="s">
        <v>47</v>
      </c>
      <c r="V2312" t="str">
        <f t="shared" si="540"/>
        <v>Keys</v>
      </c>
      <c r="W2312">
        <f t="shared" si="541"/>
        <v>25.19</v>
      </c>
      <c r="X2312">
        <f t="shared" si="542"/>
        <v>5.64</v>
      </c>
      <c r="Y2312" t="str">
        <f t="shared" si="543"/>
        <v>Yes</v>
      </c>
      <c r="Z2312" t="str">
        <f t="shared" si="544"/>
        <v>No</v>
      </c>
      <c r="AA2312" t="str">
        <f t="shared" si="545"/>
        <v>No</v>
      </c>
      <c r="AB2312">
        <f t="shared" si="546"/>
        <v>0</v>
      </c>
      <c r="AC2312" t="str">
        <f t="shared" si="547"/>
        <v>No</v>
      </c>
      <c r="AD2312" t="str">
        <f t="shared" si="548"/>
        <v>Over weight</v>
      </c>
      <c r="AE2312" t="str">
        <f t="shared" si="549"/>
        <v>Normal</v>
      </c>
      <c r="AF2312" t="str">
        <f t="shared" si="550"/>
        <v>4-Dec-1962</v>
      </c>
      <c r="AG2312" s="18">
        <f>VLOOKUP($U2312,$A2311:$Q$2344,13,FALSE)</f>
        <v>46130.53</v>
      </c>
      <c r="AH2312" t="str">
        <f t="shared" si="551"/>
        <v>tier - 1</v>
      </c>
      <c r="AI2312" t="str">
        <f t="shared" si="552"/>
        <v>tier - 1</v>
      </c>
      <c r="AJ2312" t="str">
        <f t="shared" si="553"/>
        <v>R1012</v>
      </c>
      <c r="AK2312">
        <f t="shared" si="554"/>
        <v>60</v>
      </c>
    </row>
    <row r="2313" spans="1:37" ht="15.6" x14ac:dyDescent="0.3">
      <c r="A2313" s="1" t="s">
        <v>46</v>
      </c>
      <c r="B2313" t="s">
        <v>6668</v>
      </c>
      <c r="C2313">
        <v>20.54</v>
      </c>
      <c r="D2313">
        <v>4.2</v>
      </c>
      <c r="E2313" t="s">
        <v>2381</v>
      </c>
      <c r="F2313" t="s">
        <v>2380</v>
      </c>
      <c r="G2313" t="s">
        <v>2380</v>
      </c>
      <c r="H2313">
        <v>1</v>
      </c>
      <c r="I2313" t="s">
        <v>2380</v>
      </c>
      <c r="J2313" t="s">
        <v>8346</v>
      </c>
      <c r="K2313" t="s">
        <v>8350</v>
      </c>
      <c r="L2313" t="s">
        <v>10404</v>
      </c>
      <c r="M2313" s="15">
        <v>46151.12</v>
      </c>
      <c r="N2313" t="s">
        <v>16</v>
      </c>
      <c r="O2313" t="s">
        <v>12</v>
      </c>
      <c r="P2313" t="s">
        <v>13</v>
      </c>
      <c r="Q2313">
        <v>46</v>
      </c>
      <c r="U2313" s="1" t="s">
        <v>46</v>
      </c>
      <c r="V2313" t="str">
        <f t="shared" si="540"/>
        <v>Wilbur</v>
      </c>
      <c r="W2313">
        <f t="shared" si="541"/>
        <v>20.54</v>
      </c>
      <c r="X2313">
        <f t="shared" si="542"/>
        <v>4.2</v>
      </c>
      <c r="Y2313" t="str">
        <f t="shared" si="543"/>
        <v>Yes</v>
      </c>
      <c r="Z2313" t="str">
        <f t="shared" si="544"/>
        <v>No</v>
      </c>
      <c r="AA2313" t="str">
        <f t="shared" si="545"/>
        <v>No</v>
      </c>
      <c r="AB2313">
        <f t="shared" si="546"/>
        <v>1</v>
      </c>
      <c r="AC2313" t="str">
        <f t="shared" si="547"/>
        <v>No</v>
      </c>
      <c r="AD2313" t="str">
        <f t="shared" si="548"/>
        <v>Normal weight</v>
      </c>
      <c r="AE2313" t="str">
        <f t="shared" si="549"/>
        <v>Normal</v>
      </c>
      <c r="AF2313" t="str">
        <f t="shared" si="550"/>
        <v>2-Dec-1976</v>
      </c>
      <c r="AG2313" s="18">
        <f>VLOOKUP($U2313,$A2312:$Q$2344,13,FALSE)</f>
        <v>46151.12</v>
      </c>
      <c r="AH2313" t="str">
        <f t="shared" si="551"/>
        <v>tier - 1</v>
      </c>
      <c r="AI2313" t="str">
        <f t="shared" si="552"/>
        <v>tier - 3</v>
      </c>
      <c r="AJ2313" t="str">
        <f t="shared" si="553"/>
        <v>R1013</v>
      </c>
      <c r="AK2313">
        <f t="shared" si="554"/>
        <v>46</v>
      </c>
    </row>
    <row r="2314" spans="1:37" ht="15.6" x14ac:dyDescent="0.3">
      <c r="A2314" s="1" t="s">
        <v>45</v>
      </c>
      <c r="B2314" t="s">
        <v>6669</v>
      </c>
      <c r="C2314">
        <v>20.13</v>
      </c>
      <c r="D2314">
        <v>5.42</v>
      </c>
      <c r="E2314" t="s">
        <v>2380</v>
      </c>
      <c r="F2314" t="s">
        <v>2380</v>
      </c>
      <c r="G2314" t="s">
        <v>2380</v>
      </c>
      <c r="H2314">
        <v>0</v>
      </c>
      <c r="I2314" t="s">
        <v>2380</v>
      </c>
      <c r="J2314" t="s">
        <v>8346</v>
      </c>
      <c r="K2314" t="s">
        <v>8350</v>
      </c>
      <c r="L2314" t="s">
        <v>10405</v>
      </c>
      <c r="M2314" s="15">
        <v>46200.99</v>
      </c>
      <c r="N2314" t="s">
        <v>16</v>
      </c>
      <c r="O2314" t="s">
        <v>16</v>
      </c>
      <c r="P2314" t="s">
        <v>13</v>
      </c>
      <c r="Q2314">
        <v>44</v>
      </c>
      <c r="U2314" s="1" t="s">
        <v>45</v>
      </c>
      <c r="V2314" t="str">
        <f t="shared" si="540"/>
        <v>Ditota</v>
      </c>
      <c r="W2314">
        <f t="shared" si="541"/>
        <v>20.13</v>
      </c>
      <c r="X2314">
        <f t="shared" si="542"/>
        <v>5.42</v>
      </c>
      <c r="Y2314" t="str">
        <f t="shared" si="543"/>
        <v>No</v>
      </c>
      <c r="Z2314" t="str">
        <f t="shared" si="544"/>
        <v>No</v>
      </c>
      <c r="AA2314" t="str">
        <f t="shared" si="545"/>
        <v>No</v>
      </c>
      <c r="AB2314">
        <f t="shared" si="546"/>
        <v>0</v>
      </c>
      <c r="AC2314" t="str">
        <f t="shared" si="547"/>
        <v>No</v>
      </c>
      <c r="AD2314" t="str">
        <f t="shared" si="548"/>
        <v>Normal weight</v>
      </c>
      <c r="AE2314" t="str">
        <f t="shared" si="549"/>
        <v>Normal</v>
      </c>
      <c r="AF2314" t="str">
        <f t="shared" si="550"/>
        <v>17-Aug-1978</v>
      </c>
      <c r="AG2314" s="18">
        <f>VLOOKUP($U2314,$A2313:$Q$2344,13,FALSE)</f>
        <v>46200.99</v>
      </c>
      <c r="AH2314" t="str">
        <f t="shared" si="551"/>
        <v>tier - 1</v>
      </c>
      <c r="AI2314" t="str">
        <f t="shared" si="552"/>
        <v>tier - 1</v>
      </c>
      <c r="AJ2314" t="str">
        <f t="shared" si="553"/>
        <v>R1013</v>
      </c>
      <c r="AK2314">
        <f t="shared" si="554"/>
        <v>44</v>
      </c>
    </row>
    <row r="2315" spans="1:37" ht="15.6" x14ac:dyDescent="0.3">
      <c r="A2315" s="1" t="s">
        <v>44</v>
      </c>
      <c r="B2315" t="s">
        <v>6670</v>
      </c>
      <c r="C2315">
        <v>18.93</v>
      </c>
      <c r="D2315">
        <v>6.11</v>
      </c>
      <c r="E2315" t="s">
        <v>2380</v>
      </c>
      <c r="F2315" t="s">
        <v>2380</v>
      </c>
      <c r="G2315" t="s">
        <v>2381</v>
      </c>
      <c r="H2315">
        <v>1</v>
      </c>
      <c r="I2315" t="s">
        <v>2380</v>
      </c>
      <c r="J2315" t="s">
        <v>8346</v>
      </c>
      <c r="K2315" t="s">
        <v>8349</v>
      </c>
      <c r="L2315" t="s">
        <v>10406</v>
      </c>
      <c r="M2315" s="15">
        <v>46255.11</v>
      </c>
      <c r="N2315" t="s">
        <v>16</v>
      </c>
      <c r="O2315" t="s">
        <v>12</v>
      </c>
      <c r="P2315" t="s">
        <v>247</v>
      </c>
      <c r="Q2315">
        <v>51</v>
      </c>
      <c r="U2315" s="1" t="s">
        <v>44</v>
      </c>
      <c r="V2315" t="str">
        <f t="shared" si="540"/>
        <v>Horbol</v>
      </c>
      <c r="W2315">
        <f t="shared" si="541"/>
        <v>18.93</v>
      </c>
      <c r="X2315">
        <f t="shared" si="542"/>
        <v>6.11</v>
      </c>
      <c r="Y2315" t="str">
        <f t="shared" si="543"/>
        <v>No</v>
      </c>
      <c r="Z2315" t="str">
        <f t="shared" si="544"/>
        <v>No</v>
      </c>
      <c r="AA2315" t="str">
        <f t="shared" si="545"/>
        <v>Yes</v>
      </c>
      <c r="AB2315">
        <f t="shared" si="546"/>
        <v>1</v>
      </c>
      <c r="AC2315" t="str">
        <f t="shared" si="547"/>
        <v>No</v>
      </c>
      <c r="AD2315" t="str">
        <f t="shared" si="548"/>
        <v>Normal weight</v>
      </c>
      <c r="AE2315" t="str">
        <f t="shared" si="549"/>
        <v>Prediabetes</v>
      </c>
      <c r="AF2315" t="str">
        <f t="shared" si="550"/>
        <v>6-Dec-1971</v>
      </c>
      <c r="AG2315" s="18">
        <f>VLOOKUP($U2315,$A2314:$Q$2344,13,FALSE)</f>
        <v>46255.11</v>
      </c>
      <c r="AH2315" t="str">
        <f t="shared" si="551"/>
        <v>tier - 1</v>
      </c>
      <c r="AI2315" t="str">
        <f t="shared" si="552"/>
        <v>tier - 3</v>
      </c>
      <c r="AJ2315" t="str">
        <f t="shared" si="553"/>
        <v>R1024</v>
      </c>
      <c r="AK2315">
        <f t="shared" si="554"/>
        <v>51</v>
      </c>
    </row>
    <row r="2316" spans="1:37" ht="15.6" x14ac:dyDescent="0.3">
      <c r="A2316" s="1" t="s">
        <v>43</v>
      </c>
      <c r="B2316" t="s">
        <v>5548</v>
      </c>
      <c r="C2316">
        <v>24.14</v>
      </c>
      <c r="D2316">
        <v>5.29</v>
      </c>
      <c r="E2316" t="s">
        <v>2380</v>
      </c>
      <c r="F2316" t="s">
        <v>2381</v>
      </c>
      <c r="G2316" t="s">
        <v>2380</v>
      </c>
      <c r="H2316">
        <v>1</v>
      </c>
      <c r="I2316" t="s">
        <v>2380</v>
      </c>
      <c r="J2316" t="s">
        <v>8346</v>
      </c>
      <c r="K2316" t="s">
        <v>8350</v>
      </c>
      <c r="L2316" t="s">
        <v>10407</v>
      </c>
      <c r="M2316" s="15">
        <v>46599.11</v>
      </c>
      <c r="N2316" t="s">
        <v>16</v>
      </c>
      <c r="O2316" t="s">
        <v>16</v>
      </c>
      <c r="P2316" t="s">
        <v>13</v>
      </c>
      <c r="Q2316">
        <v>61</v>
      </c>
      <c r="U2316" s="1" t="s">
        <v>43</v>
      </c>
      <c r="V2316" t="str">
        <f t="shared" si="540"/>
        <v>O'Rourke</v>
      </c>
      <c r="W2316">
        <f t="shared" si="541"/>
        <v>24.14</v>
      </c>
      <c r="X2316">
        <f t="shared" si="542"/>
        <v>5.29</v>
      </c>
      <c r="Y2316" t="str">
        <f t="shared" si="543"/>
        <v>No</v>
      </c>
      <c r="Z2316" t="str">
        <f t="shared" si="544"/>
        <v>Yes</v>
      </c>
      <c r="AA2316" t="str">
        <f t="shared" si="545"/>
        <v>No</v>
      </c>
      <c r="AB2316">
        <f t="shared" si="546"/>
        <v>1</v>
      </c>
      <c r="AC2316" t="str">
        <f t="shared" si="547"/>
        <v>No</v>
      </c>
      <c r="AD2316" t="str">
        <f t="shared" si="548"/>
        <v>Normal weight</v>
      </c>
      <c r="AE2316" t="str">
        <f t="shared" si="549"/>
        <v>Normal</v>
      </c>
      <c r="AF2316" t="str">
        <f t="shared" si="550"/>
        <v>8-Aug-1961</v>
      </c>
      <c r="AG2316" s="18">
        <f>VLOOKUP($U2316,$A2315:$Q$2344,13,FALSE)</f>
        <v>46599.11</v>
      </c>
      <c r="AH2316" t="str">
        <f t="shared" si="551"/>
        <v>tier - 1</v>
      </c>
      <c r="AI2316" t="str">
        <f t="shared" si="552"/>
        <v>tier - 1</v>
      </c>
      <c r="AJ2316" t="str">
        <f t="shared" si="553"/>
        <v>R1013</v>
      </c>
      <c r="AK2316">
        <f t="shared" si="554"/>
        <v>61</v>
      </c>
    </row>
    <row r="2317" spans="1:37" ht="15.6" x14ac:dyDescent="0.3">
      <c r="A2317" s="1" t="s">
        <v>41</v>
      </c>
      <c r="B2317" t="s">
        <v>5028</v>
      </c>
      <c r="C2317">
        <v>25.03</v>
      </c>
      <c r="D2317">
        <v>5.91</v>
      </c>
      <c r="E2317" t="s">
        <v>2380</v>
      </c>
      <c r="F2317" t="s">
        <v>2381</v>
      </c>
      <c r="G2317" t="s">
        <v>2380</v>
      </c>
      <c r="H2317">
        <v>1</v>
      </c>
      <c r="I2317" t="s">
        <v>2380</v>
      </c>
      <c r="J2317" t="s">
        <v>8345</v>
      </c>
      <c r="K2317" t="s">
        <v>8349</v>
      </c>
      <c r="L2317" t="s">
        <v>10408</v>
      </c>
      <c r="M2317" s="15">
        <v>46661.440000000002</v>
      </c>
      <c r="N2317" t="s">
        <v>16</v>
      </c>
      <c r="O2317" t="s">
        <v>12</v>
      </c>
      <c r="P2317" t="s">
        <v>23</v>
      </c>
      <c r="Q2317">
        <v>53</v>
      </c>
      <c r="U2317" s="1" t="s">
        <v>41</v>
      </c>
      <c r="V2317" t="str">
        <f t="shared" si="540"/>
        <v>Williams</v>
      </c>
      <c r="W2317">
        <f t="shared" si="541"/>
        <v>25.03</v>
      </c>
      <c r="X2317">
        <f t="shared" si="542"/>
        <v>5.91</v>
      </c>
      <c r="Y2317" t="str">
        <f t="shared" si="543"/>
        <v>No</v>
      </c>
      <c r="Z2317" t="str">
        <f t="shared" si="544"/>
        <v>Yes</v>
      </c>
      <c r="AA2317" t="str">
        <f t="shared" si="545"/>
        <v>No</v>
      </c>
      <c r="AB2317">
        <f t="shared" si="546"/>
        <v>1</v>
      </c>
      <c r="AC2317" t="str">
        <f t="shared" si="547"/>
        <v>No</v>
      </c>
      <c r="AD2317" t="str">
        <f t="shared" si="548"/>
        <v>Over weight</v>
      </c>
      <c r="AE2317" t="str">
        <f t="shared" si="549"/>
        <v>Prediabetes</v>
      </c>
      <c r="AF2317" t="str">
        <f t="shared" si="550"/>
        <v>23-Jun-1969</v>
      </c>
      <c r="AG2317" s="18">
        <f>VLOOKUP($U2317,$A2316:$Q$2344,13,FALSE)</f>
        <v>46661.440000000002</v>
      </c>
      <c r="AH2317" t="str">
        <f t="shared" si="551"/>
        <v>tier - 1</v>
      </c>
      <c r="AI2317" t="str">
        <f t="shared" si="552"/>
        <v>tier - 3</v>
      </c>
      <c r="AJ2317" t="str">
        <f t="shared" si="553"/>
        <v>R1012</v>
      </c>
      <c r="AK2317">
        <f t="shared" si="554"/>
        <v>53</v>
      </c>
    </row>
    <row r="2318" spans="1:37" ht="15.6" x14ac:dyDescent="0.3">
      <c r="A2318" s="1" t="s">
        <v>40</v>
      </c>
      <c r="B2318" t="s">
        <v>6671</v>
      </c>
      <c r="C2318">
        <v>20.47</v>
      </c>
      <c r="D2318">
        <v>5.81</v>
      </c>
      <c r="E2318" t="s">
        <v>2381</v>
      </c>
      <c r="F2318" t="s">
        <v>2380</v>
      </c>
      <c r="G2318" t="s">
        <v>2380</v>
      </c>
      <c r="H2318">
        <v>1</v>
      </c>
      <c r="I2318" t="s">
        <v>2380</v>
      </c>
      <c r="J2318" t="s">
        <v>8346</v>
      </c>
      <c r="K2318" t="s">
        <v>8349</v>
      </c>
      <c r="L2318" t="s">
        <v>10409</v>
      </c>
      <c r="M2318" s="15">
        <v>46718.16</v>
      </c>
      <c r="N2318" t="s">
        <v>16</v>
      </c>
      <c r="O2318" t="s">
        <v>16</v>
      </c>
      <c r="P2318" t="s">
        <v>23</v>
      </c>
      <c r="Q2318">
        <v>62</v>
      </c>
      <c r="U2318" s="1" t="s">
        <v>40</v>
      </c>
      <c r="V2318" t="str">
        <f t="shared" si="540"/>
        <v>Murakami</v>
      </c>
      <c r="W2318">
        <f t="shared" si="541"/>
        <v>20.47</v>
      </c>
      <c r="X2318">
        <f t="shared" si="542"/>
        <v>5.81</v>
      </c>
      <c r="Y2318" t="str">
        <f t="shared" si="543"/>
        <v>Yes</v>
      </c>
      <c r="Z2318" t="str">
        <f t="shared" si="544"/>
        <v>No</v>
      </c>
      <c r="AA2318" t="str">
        <f t="shared" si="545"/>
        <v>No</v>
      </c>
      <c r="AB2318">
        <f t="shared" si="546"/>
        <v>1</v>
      </c>
      <c r="AC2318" t="str">
        <f t="shared" si="547"/>
        <v>No</v>
      </c>
      <c r="AD2318" t="str">
        <f t="shared" si="548"/>
        <v>Normal weight</v>
      </c>
      <c r="AE2318" t="str">
        <f t="shared" si="549"/>
        <v>Prediabetes</v>
      </c>
      <c r="AF2318" t="str">
        <f t="shared" si="550"/>
        <v>17-Nov-1960</v>
      </c>
      <c r="AG2318" s="18">
        <f>VLOOKUP($U2318,$A2317:$Q$2344,13,FALSE)</f>
        <v>46718.16</v>
      </c>
      <c r="AH2318" t="str">
        <f t="shared" si="551"/>
        <v>tier - 1</v>
      </c>
      <c r="AI2318" t="str">
        <f t="shared" si="552"/>
        <v>tier - 1</v>
      </c>
      <c r="AJ2318" t="str">
        <f t="shared" si="553"/>
        <v>R1012</v>
      </c>
      <c r="AK2318">
        <f t="shared" si="554"/>
        <v>62</v>
      </c>
    </row>
    <row r="2319" spans="1:37" ht="15.6" x14ac:dyDescent="0.3">
      <c r="A2319" s="1" t="s">
        <v>39</v>
      </c>
      <c r="B2319" t="s">
        <v>6256</v>
      </c>
      <c r="C2319">
        <v>18.82</v>
      </c>
      <c r="D2319">
        <v>5.51</v>
      </c>
      <c r="E2319" t="s">
        <v>2381</v>
      </c>
      <c r="F2319" t="s">
        <v>2380</v>
      </c>
      <c r="G2319" t="s">
        <v>2380</v>
      </c>
      <c r="H2319">
        <v>0</v>
      </c>
      <c r="I2319" t="s">
        <v>2380</v>
      </c>
      <c r="J2319" t="s">
        <v>8346</v>
      </c>
      <c r="K2319" t="s">
        <v>8350</v>
      </c>
      <c r="L2319" t="s">
        <v>10410</v>
      </c>
      <c r="M2319" s="15">
        <v>46889.26</v>
      </c>
      <c r="N2319" t="s">
        <v>11</v>
      </c>
      <c r="O2319" t="s">
        <v>12</v>
      </c>
      <c r="P2319" t="s">
        <v>13</v>
      </c>
      <c r="Q2319">
        <v>64</v>
      </c>
      <c r="U2319" s="1" t="s">
        <v>39</v>
      </c>
      <c r="V2319" t="str">
        <f t="shared" si="540"/>
        <v>Gagnon</v>
      </c>
      <c r="W2319">
        <f t="shared" si="541"/>
        <v>18.82</v>
      </c>
      <c r="X2319">
        <f t="shared" si="542"/>
        <v>5.51</v>
      </c>
      <c r="Y2319" t="str">
        <f t="shared" si="543"/>
        <v>Yes</v>
      </c>
      <c r="Z2319" t="str">
        <f t="shared" si="544"/>
        <v>No</v>
      </c>
      <c r="AA2319" t="str">
        <f t="shared" si="545"/>
        <v>No</v>
      </c>
      <c r="AB2319">
        <f t="shared" si="546"/>
        <v>0</v>
      </c>
      <c r="AC2319" t="str">
        <f t="shared" si="547"/>
        <v>No</v>
      </c>
      <c r="AD2319" t="str">
        <f t="shared" si="548"/>
        <v>Normal weight</v>
      </c>
      <c r="AE2319" t="str">
        <f t="shared" si="549"/>
        <v>Normal</v>
      </c>
      <c r="AF2319" t="str">
        <f t="shared" si="550"/>
        <v>15-Sep-1958</v>
      </c>
      <c r="AG2319" s="18">
        <f>VLOOKUP($U2319,$A2318:$Q$2344,13,FALSE)</f>
        <v>46889.26</v>
      </c>
      <c r="AH2319" t="str">
        <f t="shared" si="551"/>
        <v>tier - 2</v>
      </c>
      <c r="AI2319" t="str">
        <f t="shared" si="552"/>
        <v>tier - 3</v>
      </c>
      <c r="AJ2319" t="str">
        <f t="shared" si="553"/>
        <v>R1013</v>
      </c>
      <c r="AK2319">
        <f t="shared" si="554"/>
        <v>64</v>
      </c>
    </row>
    <row r="2320" spans="1:37" ht="15.6" x14ac:dyDescent="0.3">
      <c r="A2320" s="1" t="s">
        <v>38</v>
      </c>
      <c r="B2320" t="s">
        <v>6672</v>
      </c>
      <c r="C2320">
        <v>17.079999999999998</v>
      </c>
      <c r="D2320">
        <v>5.73</v>
      </c>
      <c r="E2320" t="s">
        <v>2380</v>
      </c>
      <c r="F2320" t="s">
        <v>2380</v>
      </c>
      <c r="G2320" t="s">
        <v>2381</v>
      </c>
      <c r="H2320">
        <v>1</v>
      </c>
      <c r="I2320" t="s">
        <v>2380</v>
      </c>
      <c r="J2320" t="s">
        <v>8347</v>
      </c>
      <c r="K2320" t="s">
        <v>8349</v>
      </c>
      <c r="L2320" t="s">
        <v>10411</v>
      </c>
      <c r="M2320" s="15">
        <v>47055.53</v>
      </c>
      <c r="N2320" t="s">
        <v>11</v>
      </c>
      <c r="O2320" t="s">
        <v>16</v>
      </c>
      <c r="P2320" t="s">
        <v>13</v>
      </c>
      <c r="Q2320">
        <v>63</v>
      </c>
      <c r="U2320" s="1" t="s">
        <v>38</v>
      </c>
      <c r="V2320" t="str">
        <f t="shared" si="540"/>
        <v>Petermann</v>
      </c>
      <c r="W2320">
        <f t="shared" si="541"/>
        <v>17.079999999999998</v>
      </c>
      <c r="X2320">
        <f t="shared" si="542"/>
        <v>5.73</v>
      </c>
      <c r="Y2320" t="str">
        <f t="shared" si="543"/>
        <v>No</v>
      </c>
      <c r="Z2320" t="str">
        <f t="shared" si="544"/>
        <v>No</v>
      </c>
      <c r="AA2320" t="str">
        <f t="shared" si="545"/>
        <v>Yes</v>
      </c>
      <c r="AB2320">
        <f t="shared" si="546"/>
        <v>1</v>
      </c>
      <c r="AC2320" t="str">
        <f t="shared" si="547"/>
        <v>No</v>
      </c>
      <c r="AD2320" t="str">
        <f t="shared" si="548"/>
        <v>Underweight</v>
      </c>
      <c r="AE2320" t="str">
        <f t="shared" si="549"/>
        <v>Prediabetes</v>
      </c>
      <c r="AF2320" t="str">
        <f t="shared" si="550"/>
        <v>14-Jul-1959</v>
      </c>
      <c r="AG2320" s="18">
        <f>VLOOKUP($U2320,$A2319:$Q$2344,13,FALSE)</f>
        <v>47055.53</v>
      </c>
      <c r="AH2320" t="str">
        <f t="shared" si="551"/>
        <v>tier - 2</v>
      </c>
      <c r="AI2320" t="str">
        <f t="shared" si="552"/>
        <v>tier - 1</v>
      </c>
      <c r="AJ2320" t="str">
        <f t="shared" si="553"/>
        <v>R1013</v>
      </c>
      <c r="AK2320">
        <f t="shared" si="554"/>
        <v>63</v>
      </c>
    </row>
    <row r="2321" spans="1:37" ht="15.6" x14ac:dyDescent="0.3">
      <c r="A2321" s="1" t="s">
        <v>36</v>
      </c>
      <c r="B2321" t="s">
        <v>8314</v>
      </c>
      <c r="C2321">
        <v>19.21</v>
      </c>
      <c r="D2321">
        <v>5.53</v>
      </c>
      <c r="E2321" t="s">
        <v>2381</v>
      </c>
      <c r="F2321" t="s">
        <v>2380</v>
      </c>
      <c r="G2321" t="s">
        <v>2380</v>
      </c>
      <c r="H2321">
        <v>0</v>
      </c>
      <c r="I2321" t="s">
        <v>2380</v>
      </c>
      <c r="J2321" t="s">
        <v>8346</v>
      </c>
      <c r="K2321" t="s">
        <v>8350</v>
      </c>
      <c r="L2321" t="s">
        <v>9735</v>
      </c>
      <c r="M2321" s="15">
        <v>47269.85</v>
      </c>
      <c r="N2321" t="s">
        <v>16</v>
      </c>
      <c r="O2321" t="s">
        <v>11</v>
      </c>
      <c r="P2321" t="s">
        <v>13</v>
      </c>
      <c r="Q2321">
        <v>52</v>
      </c>
      <c r="U2321" s="1" t="s">
        <v>36</v>
      </c>
      <c r="V2321" t="str">
        <f t="shared" si="540"/>
        <v>Graves - Rostro</v>
      </c>
      <c r="W2321">
        <f t="shared" si="541"/>
        <v>19.21</v>
      </c>
      <c r="X2321">
        <f t="shared" si="542"/>
        <v>5.53</v>
      </c>
      <c r="Y2321" t="str">
        <f t="shared" si="543"/>
        <v>Yes</v>
      </c>
      <c r="Z2321" t="str">
        <f t="shared" si="544"/>
        <v>No</v>
      </c>
      <c r="AA2321" t="str">
        <f t="shared" si="545"/>
        <v>No</v>
      </c>
      <c r="AB2321">
        <f t="shared" si="546"/>
        <v>0</v>
      </c>
      <c r="AC2321" t="str">
        <f t="shared" si="547"/>
        <v>No</v>
      </c>
      <c r="AD2321" t="str">
        <f t="shared" si="548"/>
        <v>Normal weight</v>
      </c>
      <c r="AE2321" t="str">
        <f t="shared" si="549"/>
        <v>Normal</v>
      </c>
      <c r="AF2321" t="str">
        <f t="shared" si="550"/>
        <v>28-Dec-1970</v>
      </c>
      <c r="AG2321" s="18">
        <f>VLOOKUP($U2321,$A2320:$Q$2344,13,FALSE)</f>
        <v>47269.85</v>
      </c>
      <c r="AH2321" t="str">
        <f t="shared" si="551"/>
        <v>tier - 1</v>
      </c>
      <c r="AI2321" t="str">
        <f t="shared" si="552"/>
        <v>tier - 2</v>
      </c>
      <c r="AJ2321" t="str">
        <f t="shared" si="553"/>
        <v>R1013</v>
      </c>
      <c r="AK2321">
        <f t="shared" si="554"/>
        <v>52</v>
      </c>
    </row>
    <row r="2322" spans="1:37" ht="15.6" x14ac:dyDescent="0.3">
      <c r="A2322" s="1" t="s">
        <v>34</v>
      </c>
      <c r="B2322" t="s">
        <v>6673</v>
      </c>
      <c r="C2322">
        <v>17.86</v>
      </c>
      <c r="D2322">
        <v>5.43</v>
      </c>
      <c r="E2322" t="s">
        <v>2380</v>
      </c>
      <c r="F2322" t="s">
        <v>2380</v>
      </c>
      <c r="G2322" t="s">
        <v>2381</v>
      </c>
      <c r="H2322">
        <v>1</v>
      </c>
      <c r="I2322" t="s">
        <v>2380</v>
      </c>
      <c r="J2322" t="s">
        <v>8347</v>
      </c>
      <c r="K2322" t="s">
        <v>8350</v>
      </c>
      <c r="L2322" t="s">
        <v>10412</v>
      </c>
      <c r="M2322" s="15">
        <v>47291.06</v>
      </c>
      <c r="N2322" t="s">
        <v>11</v>
      </c>
      <c r="O2322" t="s">
        <v>16</v>
      </c>
      <c r="P2322" t="s">
        <v>42</v>
      </c>
      <c r="Q2322">
        <v>64</v>
      </c>
      <c r="U2322" s="1" t="s">
        <v>34</v>
      </c>
      <c r="V2322" t="str">
        <f t="shared" si="540"/>
        <v>Danielson</v>
      </c>
      <c r="W2322">
        <f t="shared" si="541"/>
        <v>17.86</v>
      </c>
      <c r="X2322">
        <f t="shared" si="542"/>
        <v>5.43</v>
      </c>
      <c r="Y2322" t="str">
        <f t="shared" si="543"/>
        <v>No</v>
      </c>
      <c r="Z2322" t="str">
        <f t="shared" si="544"/>
        <v>No</v>
      </c>
      <c r="AA2322" t="str">
        <f t="shared" si="545"/>
        <v>Yes</v>
      </c>
      <c r="AB2322">
        <f t="shared" si="546"/>
        <v>1</v>
      </c>
      <c r="AC2322" t="str">
        <f t="shared" si="547"/>
        <v>No</v>
      </c>
      <c r="AD2322" t="str">
        <f t="shared" si="548"/>
        <v>Underweight</v>
      </c>
      <c r="AE2322" t="str">
        <f t="shared" si="549"/>
        <v>Normal</v>
      </c>
      <c r="AF2322" t="str">
        <f t="shared" si="550"/>
        <v>3-Sep-1958</v>
      </c>
      <c r="AG2322" s="18">
        <f>VLOOKUP($U2322,$A2321:$Q$2344,13,FALSE)</f>
        <v>47291.06</v>
      </c>
      <c r="AH2322" t="str">
        <f t="shared" si="551"/>
        <v>tier - 2</v>
      </c>
      <c r="AI2322" t="str">
        <f t="shared" si="552"/>
        <v>tier - 1</v>
      </c>
      <c r="AJ2322" t="str">
        <f t="shared" si="553"/>
        <v>R1011</v>
      </c>
      <c r="AK2322">
        <f t="shared" si="554"/>
        <v>64</v>
      </c>
    </row>
    <row r="2323" spans="1:37" ht="15.6" x14ac:dyDescent="0.3">
      <c r="A2323" s="1" t="s">
        <v>33</v>
      </c>
      <c r="B2323" t="s">
        <v>6674</v>
      </c>
      <c r="C2323">
        <v>21.38</v>
      </c>
      <c r="D2323">
        <v>8.01</v>
      </c>
      <c r="E2323" t="s">
        <v>2380</v>
      </c>
      <c r="F2323" t="s">
        <v>2380</v>
      </c>
      <c r="G2323" t="s">
        <v>2380</v>
      </c>
      <c r="H2323">
        <v>0</v>
      </c>
      <c r="I2323" t="s">
        <v>2380</v>
      </c>
      <c r="J2323" t="s">
        <v>8346</v>
      </c>
      <c r="K2323" t="s">
        <v>8348</v>
      </c>
      <c r="L2323" t="s">
        <v>10413</v>
      </c>
      <c r="M2323" s="15">
        <v>47305.31</v>
      </c>
      <c r="N2323" t="s">
        <v>11</v>
      </c>
      <c r="O2323" t="s">
        <v>16</v>
      </c>
      <c r="P2323" t="s">
        <v>42</v>
      </c>
      <c r="Q2323">
        <v>63</v>
      </c>
      <c r="U2323" s="1" t="s">
        <v>33</v>
      </c>
      <c r="V2323" t="str">
        <f t="shared" si="540"/>
        <v>Street</v>
      </c>
      <c r="W2323">
        <f t="shared" si="541"/>
        <v>21.38</v>
      </c>
      <c r="X2323">
        <f t="shared" si="542"/>
        <v>8.01</v>
      </c>
      <c r="Y2323" t="str">
        <f t="shared" si="543"/>
        <v>No</v>
      </c>
      <c r="Z2323" t="str">
        <f t="shared" si="544"/>
        <v>No</v>
      </c>
      <c r="AA2323" t="str">
        <f t="shared" si="545"/>
        <v>No</v>
      </c>
      <c r="AB2323">
        <f t="shared" si="546"/>
        <v>0</v>
      </c>
      <c r="AC2323" t="str">
        <f t="shared" si="547"/>
        <v>No</v>
      </c>
      <c r="AD2323" t="str">
        <f t="shared" si="548"/>
        <v>Normal weight</v>
      </c>
      <c r="AE2323" t="str">
        <f t="shared" si="549"/>
        <v>Diabetes</v>
      </c>
      <c r="AF2323" t="str">
        <f t="shared" si="550"/>
        <v>4-Oct-1959</v>
      </c>
      <c r="AG2323" s="18">
        <f>VLOOKUP($U2323,$A2322:$Q$2344,13,FALSE)</f>
        <v>47305.31</v>
      </c>
      <c r="AH2323" t="str">
        <f t="shared" si="551"/>
        <v>tier - 2</v>
      </c>
      <c r="AI2323" t="str">
        <f t="shared" si="552"/>
        <v>tier - 1</v>
      </c>
      <c r="AJ2323" t="str">
        <f t="shared" si="553"/>
        <v>R1011</v>
      </c>
      <c r="AK2323">
        <f t="shared" si="554"/>
        <v>63</v>
      </c>
    </row>
    <row r="2324" spans="1:37" ht="15.6" x14ac:dyDescent="0.3">
      <c r="A2324" s="1" t="s">
        <v>32</v>
      </c>
      <c r="B2324" t="s">
        <v>6675</v>
      </c>
      <c r="C2324">
        <v>23.35</v>
      </c>
      <c r="D2324">
        <v>5.94</v>
      </c>
      <c r="E2324" t="s">
        <v>2380</v>
      </c>
      <c r="F2324" t="s">
        <v>2380</v>
      </c>
      <c r="G2324" t="s">
        <v>2380</v>
      </c>
      <c r="H2324">
        <v>0</v>
      </c>
      <c r="I2324" t="s">
        <v>2380</v>
      </c>
      <c r="J2324" t="s">
        <v>8346</v>
      </c>
      <c r="K2324" t="s">
        <v>8349</v>
      </c>
      <c r="L2324" t="s">
        <v>10414</v>
      </c>
      <c r="M2324" s="15">
        <v>47403.88</v>
      </c>
      <c r="N2324" t="s">
        <v>16</v>
      </c>
      <c r="O2324" t="s">
        <v>12</v>
      </c>
      <c r="P2324" t="s">
        <v>42</v>
      </c>
      <c r="Q2324">
        <v>61</v>
      </c>
      <c r="U2324" s="1" t="s">
        <v>32</v>
      </c>
      <c r="V2324" t="str">
        <f t="shared" si="540"/>
        <v>Buss</v>
      </c>
      <c r="W2324">
        <f t="shared" si="541"/>
        <v>23.35</v>
      </c>
      <c r="X2324">
        <f t="shared" si="542"/>
        <v>5.94</v>
      </c>
      <c r="Y2324" t="str">
        <f t="shared" si="543"/>
        <v>No</v>
      </c>
      <c r="Z2324" t="str">
        <f t="shared" si="544"/>
        <v>No</v>
      </c>
      <c r="AA2324" t="str">
        <f t="shared" si="545"/>
        <v>No</v>
      </c>
      <c r="AB2324">
        <f t="shared" si="546"/>
        <v>0</v>
      </c>
      <c r="AC2324" t="str">
        <f t="shared" si="547"/>
        <v>No</v>
      </c>
      <c r="AD2324" t="str">
        <f t="shared" si="548"/>
        <v>Normal weight</v>
      </c>
      <c r="AE2324" t="str">
        <f t="shared" si="549"/>
        <v>Prediabetes</v>
      </c>
      <c r="AF2324" t="str">
        <f t="shared" si="550"/>
        <v>13-Jun-1961</v>
      </c>
      <c r="AG2324" s="18">
        <f>VLOOKUP($U2324,$A2323:$Q$2344,13,FALSE)</f>
        <v>47403.88</v>
      </c>
      <c r="AH2324" t="str">
        <f t="shared" si="551"/>
        <v>tier - 1</v>
      </c>
      <c r="AI2324" t="str">
        <f t="shared" si="552"/>
        <v>tier - 3</v>
      </c>
      <c r="AJ2324" t="str">
        <f t="shared" si="553"/>
        <v>R1011</v>
      </c>
      <c r="AK2324">
        <f t="shared" si="554"/>
        <v>61</v>
      </c>
    </row>
    <row r="2325" spans="1:37" ht="15.6" x14ac:dyDescent="0.3">
      <c r="A2325" s="1" t="s">
        <v>29</v>
      </c>
      <c r="B2325" t="s">
        <v>6676</v>
      </c>
      <c r="C2325">
        <v>22.24</v>
      </c>
      <c r="D2325">
        <v>5.04</v>
      </c>
      <c r="E2325" t="s">
        <v>2380</v>
      </c>
      <c r="F2325" t="s">
        <v>2380</v>
      </c>
      <c r="G2325" t="s">
        <v>2380</v>
      </c>
      <c r="H2325">
        <v>0</v>
      </c>
      <c r="I2325" t="s">
        <v>2380</v>
      </c>
      <c r="J2325" t="s">
        <v>8346</v>
      </c>
      <c r="K2325" t="s">
        <v>8350</v>
      </c>
      <c r="L2325" t="s">
        <v>8989</v>
      </c>
      <c r="M2325" s="15">
        <v>47462.89</v>
      </c>
      <c r="N2325" t="s">
        <v>16</v>
      </c>
      <c r="O2325" t="s">
        <v>11</v>
      </c>
      <c r="P2325" t="s">
        <v>13</v>
      </c>
      <c r="Q2325">
        <v>51</v>
      </c>
      <c r="U2325" s="1" t="s">
        <v>29</v>
      </c>
      <c r="V2325" t="str">
        <f t="shared" si="540"/>
        <v>Duffy</v>
      </c>
      <c r="W2325">
        <f t="shared" si="541"/>
        <v>22.24</v>
      </c>
      <c r="X2325">
        <f t="shared" si="542"/>
        <v>5.04</v>
      </c>
      <c r="Y2325" t="str">
        <f t="shared" si="543"/>
        <v>No</v>
      </c>
      <c r="Z2325" t="str">
        <f t="shared" si="544"/>
        <v>No</v>
      </c>
      <c r="AA2325" t="str">
        <f t="shared" si="545"/>
        <v>No</v>
      </c>
      <c r="AB2325">
        <f t="shared" si="546"/>
        <v>0</v>
      </c>
      <c r="AC2325" t="str">
        <f t="shared" si="547"/>
        <v>No</v>
      </c>
      <c r="AD2325" t="str">
        <f t="shared" si="548"/>
        <v>Normal weight</v>
      </c>
      <c r="AE2325" t="str">
        <f t="shared" si="549"/>
        <v>Normal</v>
      </c>
      <c r="AF2325" t="str">
        <f t="shared" si="550"/>
        <v>27-Sep-1971</v>
      </c>
      <c r="AG2325" s="18">
        <f>VLOOKUP($U2325,$A2324:$Q$2344,13,FALSE)</f>
        <v>47462.89</v>
      </c>
      <c r="AH2325" t="str">
        <f t="shared" si="551"/>
        <v>tier - 1</v>
      </c>
      <c r="AI2325" t="str">
        <f t="shared" si="552"/>
        <v>tier - 2</v>
      </c>
      <c r="AJ2325" t="str">
        <f t="shared" si="553"/>
        <v>R1013</v>
      </c>
      <c r="AK2325">
        <f t="shared" si="554"/>
        <v>51</v>
      </c>
    </row>
    <row r="2326" spans="1:37" ht="15.6" x14ac:dyDescent="0.3">
      <c r="A2326" s="1" t="s">
        <v>28</v>
      </c>
      <c r="B2326" t="s">
        <v>5446</v>
      </c>
      <c r="C2326">
        <v>24.76</v>
      </c>
      <c r="D2326">
        <v>4.54</v>
      </c>
      <c r="E2326" t="s">
        <v>2381</v>
      </c>
      <c r="F2326" t="s">
        <v>2380</v>
      </c>
      <c r="G2326" t="s">
        <v>2380</v>
      </c>
      <c r="H2326">
        <v>0</v>
      </c>
      <c r="I2326" t="s">
        <v>2380</v>
      </c>
      <c r="J2326" t="s">
        <v>8346</v>
      </c>
      <c r="K2326" t="s">
        <v>8350</v>
      </c>
      <c r="L2326" t="s">
        <v>9447</v>
      </c>
      <c r="M2326" s="15">
        <v>47496.49</v>
      </c>
      <c r="N2326" t="s">
        <v>16</v>
      </c>
      <c r="O2326" t="s">
        <v>12</v>
      </c>
      <c r="P2326" t="s">
        <v>23</v>
      </c>
      <c r="Q2326">
        <v>58</v>
      </c>
      <c r="U2326" s="1" t="s">
        <v>28</v>
      </c>
      <c r="V2326" t="str">
        <f t="shared" si="540"/>
        <v>Hines</v>
      </c>
      <c r="W2326">
        <f t="shared" si="541"/>
        <v>24.76</v>
      </c>
      <c r="X2326">
        <f t="shared" si="542"/>
        <v>4.54</v>
      </c>
      <c r="Y2326" t="str">
        <f t="shared" si="543"/>
        <v>Yes</v>
      </c>
      <c r="Z2326" t="str">
        <f t="shared" si="544"/>
        <v>No</v>
      </c>
      <c r="AA2326" t="str">
        <f t="shared" si="545"/>
        <v>No</v>
      </c>
      <c r="AB2326">
        <f t="shared" si="546"/>
        <v>0</v>
      </c>
      <c r="AC2326" t="str">
        <f t="shared" si="547"/>
        <v>No</v>
      </c>
      <c r="AD2326" t="str">
        <f t="shared" si="548"/>
        <v>Normal weight</v>
      </c>
      <c r="AE2326" t="str">
        <f t="shared" si="549"/>
        <v>Normal</v>
      </c>
      <c r="AF2326" t="str">
        <f t="shared" si="550"/>
        <v>7-Nov-1964</v>
      </c>
      <c r="AG2326" s="18">
        <f>VLOOKUP($U2326,$A2325:$Q$2344,13,FALSE)</f>
        <v>47496.49</v>
      </c>
      <c r="AH2326" t="str">
        <f t="shared" si="551"/>
        <v>tier - 1</v>
      </c>
      <c r="AI2326" t="str">
        <f t="shared" si="552"/>
        <v>tier - 3</v>
      </c>
      <c r="AJ2326" t="str">
        <f t="shared" si="553"/>
        <v>R1012</v>
      </c>
      <c r="AK2326">
        <f t="shared" si="554"/>
        <v>58</v>
      </c>
    </row>
    <row r="2327" spans="1:37" ht="15.6" x14ac:dyDescent="0.3">
      <c r="A2327" s="1" t="s">
        <v>27</v>
      </c>
      <c r="B2327" t="s">
        <v>4860</v>
      </c>
      <c r="C2327">
        <v>20.100000000000001</v>
      </c>
      <c r="D2327">
        <v>5.6</v>
      </c>
      <c r="E2327" t="s">
        <v>2381</v>
      </c>
      <c r="F2327" t="s">
        <v>2380</v>
      </c>
      <c r="G2327" t="s">
        <v>2381</v>
      </c>
      <c r="H2327">
        <v>1</v>
      </c>
      <c r="I2327" t="s">
        <v>2380</v>
      </c>
      <c r="J2327" t="s">
        <v>8346</v>
      </c>
      <c r="K2327" t="s">
        <v>8350</v>
      </c>
      <c r="L2327" t="s">
        <v>10415</v>
      </c>
      <c r="M2327" s="15">
        <v>47896.79</v>
      </c>
      <c r="N2327" t="s">
        <v>16</v>
      </c>
      <c r="O2327" t="s">
        <v>12</v>
      </c>
      <c r="P2327" t="s">
        <v>247</v>
      </c>
      <c r="Q2327">
        <v>59</v>
      </c>
      <c r="U2327" s="1" t="s">
        <v>27</v>
      </c>
      <c r="V2327" t="str">
        <f t="shared" si="540"/>
        <v>Castro</v>
      </c>
      <c r="W2327">
        <f t="shared" si="541"/>
        <v>20.100000000000001</v>
      </c>
      <c r="X2327">
        <f t="shared" si="542"/>
        <v>5.6</v>
      </c>
      <c r="Y2327" t="str">
        <f t="shared" si="543"/>
        <v>Yes</v>
      </c>
      <c r="Z2327" t="str">
        <f t="shared" si="544"/>
        <v>No</v>
      </c>
      <c r="AA2327" t="str">
        <f t="shared" si="545"/>
        <v>Yes</v>
      </c>
      <c r="AB2327">
        <f t="shared" si="546"/>
        <v>1</v>
      </c>
      <c r="AC2327" t="str">
        <f t="shared" si="547"/>
        <v>No</v>
      </c>
      <c r="AD2327" t="str">
        <f t="shared" si="548"/>
        <v>Normal weight</v>
      </c>
      <c r="AE2327" t="str">
        <f t="shared" si="549"/>
        <v>Normal</v>
      </c>
      <c r="AF2327" t="str">
        <f t="shared" si="550"/>
        <v>5-Aug-1963</v>
      </c>
      <c r="AG2327" s="18">
        <f>VLOOKUP($U2327,$A2326:$Q$2344,13,FALSE)</f>
        <v>47896.79</v>
      </c>
      <c r="AH2327" t="str">
        <f t="shared" si="551"/>
        <v>tier - 1</v>
      </c>
      <c r="AI2327" t="str">
        <f t="shared" si="552"/>
        <v>tier - 3</v>
      </c>
      <c r="AJ2327" t="str">
        <f t="shared" si="553"/>
        <v>R1024</v>
      </c>
      <c r="AK2327">
        <f t="shared" si="554"/>
        <v>59</v>
      </c>
    </row>
    <row r="2328" spans="1:37" ht="15.6" x14ac:dyDescent="0.3">
      <c r="A2328" s="1" t="s">
        <v>26</v>
      </c>
      <c r="B2328" t="s">
        <v>5077</v>
      </c>
      <c r="C2328">
        <v>21.77</v>
      </c>
      <c r="D2328">
        <v>10.67</v>
      </c>
      <c r="E2328" t="s">
        <v>2380</v>
      </c>
      <c r="F2328" t="s">
        <v>2380</v>
      </c>
      <c r="G2328" t="s">
        <v>2380</v>
      </c>
      <c r="H2328">
        <v>0</v>
      </c>
      <c r="I2328" t="s">
        <v>2380</v>
      </c>
      <c r="J2328" t="s">
        <v>8346</v>
      </c>
      <c r="K2328" t="s">
        <v>8348</v>
      </c>
      <c r="L2328" t="s">
        <v>10416</v>
      </c>
      <c r="M2328" s="15">
        <v>47928.03</v>
      </c>
      <c r="N2328" t="s">
        <v>11</v>
      </c>
      <c r="O2328" t="s">
        <v>12</v>
      </c>
      <c r="P2328" t="s">
        <v>42</v>
      </c>
      <c r="Q2328">
        <v>64</v>
      </c>
      <c r="U2328" s="1" t="s">
        <v>26</v>
      </c>
      <c r="V2328" t="str">
        <f t="shared" si="540"/>
        <v>Howell</v>
      </c>
      <c r="W2328">
        <f t="shared" si="541"/>
        <v>21.77</v>
      </c>
      <c r="X2328">
        <f t="shared" si="542"/>
        <v>10.67</v>
      </c>
      <c r="Y2328" t="str">
        <f t="shared" si="543"/>
        <v>No</v>
      </c>
      <c r="Z2328" t="str">
        <f t="shared" si="544"/>
        <v>No</v>
      </c>
      <c r="AA2328" t="str">
        <f t="shared" si="545"/>
        <v>No</v>
      </c>
      <c r="AB2328">
        <f t="shared" si="546"/>
        <v>0</v>
      </c>
      <c r="AC2328" t="str">
        <f t="shared" si="547"/>
        <v>No</v>
      </c>
      <c r="AD2328" t="str">
        <f t="shared" si="548"/>
        <v>Normal weight</v>
      </c>
      <c r="AE2328" t="str">
        <f t="shared" si="549"/>
        <v>Diabetes</v>
      </c>
      <c r="AF2328" t="str">
        <f t="shared" si="550"/>
        <v>16-Nov-1958</v>
      </c>
      <c r="AG2328" s="18">
        <f>VLOOKUP($U2328,$A2327:$Q$2344,13,FALSE)</f>
        <v>47928.03</v>
      </c>
      <c r="AH2328" t="str">
        <f t="shared" si="551"/>
        <v>tier - 2</v>
      </c>
      <c r="AI2328" t="str">
        <f t="shared" si="552"/>
        <v>tier - 3</v>
      </c>
      <c r="AJ2328" t="str">
        <f t="shared" si="553"/>
        <v>R1011</v>
      </c>
      <c r="AK2328">
        <f t="shared" si="554"/>
        <v>64</v>
      </c>
    </row>
    <row r="2329" spans="1:37" ht="15.6" x14ac:dyDescent="0.3">
      <c r="A2329" s="1" t="s">
        <v>25</v>
      </c>
      <c r="B2329" t="s">
        <v>6677</v>
      </c>
      <c r="C2329">
        <v>17.82</v>
      </c>
      <c r="D2329">
        <v>5.26</v>
      </c>
      <c r="E2329" t="s">
        <v>2381</v>
      </c>
      <c r="F2329" t="s">
        <v>2380</v>
      </c>
      <c r="G2329" t="s">
        <v>2380</v>
      </c>
      <c r="H2329">
        <v>1</v>
      </c>
      <c r="I2329" t="s">
        <v>2380</v>
      </c>
      <c r="J2329" t="s">
        <v>8347</v>
      </c>
      <c r="K2329" t="s">
        <v>8350</v>
      </c>
      <c r="L2329" t="s">
        <v>9743</v>
      </c>
      <c r="M2329" s="15">
        <v>48173.36</v>
      </c>
      <c r="N2329" t="s">
        <v>16</v>
      </c>
      <c r="O2329" t="s">
        <v>12</v>
      </c>
      <c r="P2329" t="s">
        <v>42</v>
      </c>
      <c r="Q2329">
        <v>60</v>
      </c>
      <c r="U2329" s="1" t="s">
        <v>25</v>
      </c>
      <c r="V2329" t="str">
        <f t="shared" si="540"/>
        <v>Avery</v>
      </c>
      <c r="W2329">
        <f t="shared" si="541"/>
        <v>17.82</v>
      </c>
      <c r="X2329">
        <f t="shared" si="542"/>
        <v>5.26</v>
      </c>
      <c r="Y2329" t="str">
        <f t="shared" si="543"/>
        <v>Yes</v>
      </c>
      <c r="Z2329" t="str">
        <f t="shared" si="544"/>
        <v>No</v>
      </c>
      <c r="AA2329" t="str">
        <f t="shared" si="545"/>
        <v>No</v>
      </c>
      <c r="AB2329">
        <f t="shared" si="546"/>
        <v>1</v>
      </c>
      <c r="AC2329" t="str">
        <f t="shared" si="547"/>
        <v>No</v>
      </c>
      <c r="AD2329" t="str">
        <f t="shared" si="548"/>
        <v>Underweight</v>
      </c>
      <c r="AE2329" t="str">
        <f t="shared" si="549"/>
        <v>Normal</v>
      </c>
      <c r="AF2329" t="str">
        <f t="shared" si="550"/>
        <v>27-Aug-1962</v>
      </c>
      <c r="AG2329" s="18">
        <f>VLOOKUP($U2329,$A2328:$Q$2344,13,FALSE)</f>
        <v>48173.36</v>
      </c>
      <c r="AH2329" t="str">
        <f t="shared" si="551"/>
        <v>tier - 1</v>
      </c>
      <c r="AI2329" t="str">
        <f t="shared" si="552"/>
        <v>tier - 3</v>
      </c>
      <c r="AJ2329" t="str">
        <f t="shared" si="553"/>
        <v>R1011</v>
      </c>
      <c r="AK2329">
        <f t="shared" si="554"/>
        <v>60</v>
      </c>
    </row>
    <row r="2330" spans="1:37" ht="15.6" x14ac:dyDescent="0.3">
      <c r="A2330" s="1" t="s">
        <v>24</v>
      </c>
      <c r="B2330" t="s">
        <v>6678</v>
      </c>
      <c r="C2330">
        <v>17.07</v>
      </c>
      <c r="D2330">
        <v>5.22</v>
      </c>
      <c r="E2330" t="s">
        <v>2380</v>
      </c>
      <c r="F2330" t="s">
        <v>2380</v>
      </c>
      <c r="G2330" t="s">
        <v>2381</v>
      </c>
      <c r="H2330">
        <v>1</v>
      </c>
      <c r="I2330" t="s">
        <v>2380</v>
      </c>
      <c r="J2330" t="s">
        <v>8347</v>
      </c>
      <c r="K2330" t="s">
        <v>8350</v>
      </c>
      <c r="L2330" t="s">
        <v>10417</v>
      </c>
      <c r="M2330" s="15">
        <v>48517.56</v>
      </c>
      <c r="N2330" t="s">
        <v>16</v>
      </c>
      <c r="O2330" t="s">
        <v>12</v>
      </c>
      <c r="P2330" t="s">
        <v>247</v>
      </c>
      <c r="Q2330">
        <v>61</v>
      </c>
      <c r="U2330" s="1" t="s">
        <v>24</v>
      </c>
      <c r="V2330" t="str">
        <f t="shared" si="540"/>
        <v>Bohinski</v>
      </c>
      <c r="W2330">
        <f t="shared" si="541"/>
        <v>17.07</v>
      </c>
      <c r="X2330">
        <f t="shared" si="542"/>
        <v>5.22</v>
      </c>
      <c r="Y2330" t="str">
        <f t="shared" si="543"/>
        <v>No</v>
      </c>
      <c r="Z2330" t="str">
        <f t="shared" si="544"/>
        <v>No</v>
      </c>
      <c r="AA2330" t="str">
        <f t="shared" si="545"/>
        <v>Yes</v>
      </c>
      <c r="AB2330">
        <f t="shared" si="546"/>
        <v>1</v>
      </c>
      <c r="AC2330" t="str">
        <f t="shared" si="547"/>
        <v>No</v>
      </c>
      <c r="AD2330" t="str">
        <f t="shared" si="548"/>
        <v>Underweight</v>
      </c>
      <c r="AE2330" t="str">
        <f t="shared" si="549"/>
        <v>Normal</v>
      </c>
      <c r="AF2330" t="str">
        <f t="shared" si="550"/>
        <v>21-Dec-1961</v>
      </c>
      <c r="AG2330" s="18">
        <f>VLOOKUP($U2330,$A2329:$Q$2344,13,FALSE)</f>
        <v>48517.56</v>
      </c>
      <c r="AH2330" t="str">
        <f t="shared" si="551"/>
        <v>tier - 1</v>
      </c>
      <c r="AI2330" t="str">
        <f t="shared" si="552"/>
        <v>tier - 3</v>
      </c>
      <c r="AJ2330" t="str">
        <f t="shared" si="553"/>
        <v>R1024</v>
      </c>
      <c r="AK2330">
        <f t="shared" si="554"/>
        <v>61</v>
      </c>
    </row>
    <row r="2331" spans="1:37" ht="15.6" x14ac:dyDescent="0.3">
      <c r="A2331" s="1" t="s">
        <v>22</v>
      </c>
      <c r="B2331" t="s">
        <v>6679</v>
      </c>
      <c r="C2331">
        <v>22.24</v>
      </c>
      <c r="D2331">
        <v>4.29</v>
      </c>
      <c r="E2331" t="s">
        <v>2381</v>
      </c>
      <c r="F2331" t="s">
        <v>2380</v>
      </c>
      <c r="G2331" t="s">
        <v>2380</v>
      </c>
      <c r="H2331">
        <v>0</v>
      </c>
      <c r="I2331" t="s">
        <v>2380</v>
      </c>
      <c r="J2331" t="s">
        <v>8346</v>
      </c>
      <c r="K2331" t="s">
        <v>8350</v>
      </c>
      <c r="L2331" t="s">
        <v>10418</v>
      </c>
      <c r="M2331" s="15">
        <v>48549.18</v>
      </c>
      <c r="N2331" t="s">
        <v>16</v>
      </c>
      <c r="O2331" t="s">
        <v>12</v>
      </c>
      <c r="P2331" t="s">
        <v>168</v>
      </c>
      <c r="Q2331">
        <v>54</v>
      </c>
      <c r="U2331" s="1" t="s">
        <v>22</v>
      </c>
      <c r="V2331" t="str">
        <f t="shared" si="540"/>
        <v>Kohls</v>
      </c>
      <c r="W2331">
        <f t="shared" si="541"/>
        <v>22.24</v>
      </c>
      <c r="X2331">
        <f t="shared" si="542"/>
        <v>4.29</v>
      </c>
      <c r="Y2331" t="str">
        <f t="shared" si="543"/>
        <v>Yes</v>
      </c>
      <c r="Z2331" t="str">
        <f t="shared" si="544"/>
        <v>No</v>
      </c>
      <c r="AA2331" t="str">
        <f t="shared" si="545"/>
        <v>No</v>
      </c>
      <c r="AB2331">
        <f t="shared" si="546"/>
        <v>0</v>
      </c>
      <c r="AC2331" t="str">
        <f t="shared" si="547"/>
        <v>No</v>
      </c>
      <c r="AD2331" t="str">
        <f t="shared" si="548"/>
        <v>Normal weight</v>
      </c>
      <c r="AE2331" t="str">
        <f t="shared" si="549"/>
        <v>Normal</v>
      </c>
      <c r="AF2331" t="str">
        <f t="shared" si="550"/>
        <v>1-Dec-1968</v>
      </c>
      <c r="AG2331" s="18">
        <f>VLOOKUP($U2331,$A2330:$Q$2344,13,FALSE)</f>
        <v>48549.18</v>
      </c>
      <c r="AH2331" t="str">
        <f t="shared" si="551"/>
        <v>tier - 1</v>
      </c>
      <c r="AI2331" t="str">
        <f t="shared" si="552"/>
        <v>tier - 3</v>
      </c>
      <c r="AJ2331" t="str">
        <f t="shared" si="553"/>
        <v>R1016</v>
      </c>
      <c r="AK2331">
        <f t="shared" si="554"/>
        <v>54</v>
      </c>
    </row>
    <row r="2332" spans="1:37" ht="15.6" x14ac:dyDescent="0.3">
      <c r="A2332" s="1" t="s">
        <v>21</v>
      </c>
      <c r="B2332" t="s">
        <v>6680</v>
      </c>
      <c r="C2332">
        <v>22.34</v>
      </c>
      <c r="D2332">
        <v>5.57</v>
      </c>
      <c r="E2332" t="s">
        <v>2380</v>
      </c>
      <c r="F2332" t="s">
        <v>2380</v>
      </c>
      <c r="G2332" t="s">
        <v>2380</v>
      </c>
      <c r="H2332">
        <v>1</v>
      </c>
      <c r="I2332" t="s">
        <v>2380</v>
      </c>
      <c r="J2332" t="s">
        <v>8346</v>
      </c>
      <c r="K2332" t="s">
        <v>8350</v>
      </c>
      <c r="L2332" t="s">
        <v>9794</v>
      </c>
      <c r="M2332" s="15">
        <v>48673.56</v>
      </c>
      <c r="N2332" t="s">
        <v>16</v>
      </c>
      <c r="O2332" t="s">
        <v>11</v>
      </c>
      <c r="P2332" t="s">
        <v>13</v>
      </c>
      <c r="Q2332">
        <v>60</v>
      </c>
      <c r="U2332" s="1" t="s">
        <v>21</v>
      </c>
      <c r="V2332" t="str">
        <f t="shared" si="540"/>
        <v>Brietzke</v>
      </c>
      <c r="W2332">
        <f t="shared" si="541"/>
        <v>22.34</v>
      </c>
      <c r="X2332">
        <f t="shared" si="542"/>
        <v>5.57</v>
      </c>
      <c r="Y2332" t="str">
        <f t="shared" si="543"/>
        <v>No</v>
      </c>
      <c r="Z2332" t="str">
        <f t="shared" si="544"/>
        <v>No</v>
      </c>
      <c r="AA2332" t="str">
        <f t="shared" si="545"/>
        <v>No</v>
      </c>
      <c r="AB2332">
        <f t="shared" si="546"/>
        <v>1</v>
      </c>
      <c r="AC2332" t="str">
        <f t="shared" si="547"/>
        <v>No</v>
      </c>
      <c r="AD2332" t="str">
        <f t="shared" si="548"/>
        <v>Normal weight</v>
      </c>
      <c r="AE2332" t="str">
        <f t="shared" si="549"/>
        <v>Normal</v>
      </c>
      <c r="AF2332" t="str">
        <f t="shared" si="550"/>
        <v>11-Oct-1962</v>
      </c>
      <c r="AG2332" s="18">
        <f>VLOOKUP($U2332,$A2331:$Q$2344,13,FALSE)</f>
        <v>48673.56</v>
      </c>
      <c r="AH2332" t="str">
        <f t="shared" si="551"/>
        <v>tier - 1</v>
      </c>
      <c r="AI2332" t="str">
        <f t="shared" si="552"/>
        <v>tier - 2</v>
      </c>
      <c r="AJ2332" t="str">
        <f t="shared" si="553"/>
        <v>R1013</v>
      </c>
      <c r="AK2332">
        <f t="shared" si="554"/>
        <v>60</v>
      </c>
    </row>
    <row r="2333" spans="1:37" ht="15.6" x14ac:dyDescent="0.3">
      <c r="A2333" s="1" t="s">
        <v>19</v>
      </c>
      <c r="B2333" t="s">
        <v>8322</v>
      </c>
      <c r="C2333">
        <v>17.7</v>
      </c>
      <c r="D2333">
        <v>6.28</v>
      </c>
      <c r="E2333" t="s">
        <v>2380</v>
      </c>
      <c r="F2333" t="s">
        <v>2380</v>
      </c>
      <c r="G2333" t="s">
        <v>2380</v>
      </c>
      <c r="H2333">
        <v>1</v>
      </c>
      <c r="I2333" t="s">
        <v>2380</v>
      </c>
      <c r="J2333" t="s">
        <v>8347</v>
      </c>
      <c r="K2333" t="s">
        <v>8349</v>
      </c>
      <c r="L2333" t="s">
        <v>9643</v>
      </c>
      <c r="M2333" s="15">
        <v>48675.519999999997</v>
      </c>
      <c r="N2333" t="s">
        <v>16</v>
      </c>
      <c r="O2333" t="s">
        <v>11</v>
      </c>
      <c r="P2333" t="s">
        <v>13</v>
      </c>
      <c r="Q2333">
        <v>57</v>
      </c>
      <c r="U2333" s="1" t="s">
        <v>19</v>
      </c>
      <c r="V2333" t="str">
        <f t="shared" si="540"/>
        <v>Riveros Gonzalez</v>
      </c>
      <c r="W2333">
        <f t="shared" si="541"/>
        <v>17.7</v>
      </c>
      <c r="X2333">
        <f t="shared" si="542"/>
        <v>6.28</v>
      </c>
      <c r="Y2333" t="str">
        <f t="shared" si="543"/>
        <v>No</v>
      </c>
      <c r="Z2333" t="str">
        <f t="shared" si="544"/>
        <v>No</v>
      </c>
      <c r="AA2333" t="str">
        <f t="shared" si="545"/>
        <v>No</v>
      </c>
      <c r="AB2333">
        <f t="shared" si="546"/>
        <v>1</v>
      </c>
      <c r="AC2333" t="str">
        <f t="shared" si="547"/>
        <v>No</v>
      </c>
      <c r="AD2333" t="str">
        <f t="shared" si="548"/>
        <v>Underweight</v>
      </c>
      <c r="AE2333" t="str">
        <f t="shared" si="549"/>
        <v>Prediabetes</v>
      </c>
      <c r="AF2333" t="str">
        <f t="shared" si="550"/>
        <v>27-Oct-1965</v>
      </c>
      <c r="AG2333" s="18">
        <f>VLOOKUP($U2333,$A2332:$Q$2344,13,FALSE)</f>
        <v>48675.519999999997</v>
      </c>
      <c r="AH2333" t="str">
        <f t="shared" si="551"/>
        <v>tier - 1</v>
      </c>
      <c r="AI2333" t="str">
        <f t="shared" si="552"/>
        <v>tier - 2</v>
      </c>
      <c r="AJ2333" t="str">
        <f t="shared" si="553"/>
        <v>R1013</v>
      </c>
      <c r="AK2333">
        <f t="shared" si="554"/>
        <v>57</v>
      </c>
    </row>
    <row r="2334" spans="1:37" ht="15.6" x14ac:dyDescent="0.3">
      <c r="A2334" s="1" t="s">
        <v>17</v>
      </c>
      <c r="B2334" t="s">
        <v>6681</v>
      </c>
      <c r="C2334">
        <v>16.47</v>
      </c>
      <c r="D2334">
        <v>6.35</v>
      </c>
      <c r="E2334" t="s">
        <v>2380</v>
      </c>
      <c r="F2334" t="s">
        <v>2380</v>
      </c>
      <c r="G2334" t="s">
        <v>2381</v>
      </c>
      <c r="H2334">
        <v>1</v>
      </c>
      <c r="I2334" t="s">
        <v>2380</v>
      </c>
      <c r="J2334" t="s">
        <v>8347</v>
      </c>
      <c r="K2334" t="s">
        <v>8349</v>
      </c>
      <c r="L2334" t="s">
        <v>10419</v>
      </c>
      <c r="M2334" s="15">
        <v>48824.45</v>
      </c>
      <c r="N2334" t="s">
        <v>11</v>
      </c>
      <c r="O2334" t="s">
        <v>16</v>
      </c>
      <c r="P2334" t="s">
        <v>42</v>
      </c>
      <c r="Q2334">
        <v>63</v>
      </c>
      <c r="U2334" s="1" t="s">
        <v>17</v>
      </c>
      <c r="V2334" t="str">
        <f t="shared" si="540"/>
        <v>Albano</v>
      </c>
      <c r="W2334">
        <f t="shared" si="541"/>
        <v>16.47</v>
      </c>
      <c r="X2334">
        <f t="shared" si="542"/>
        <v>6.35</v>
      </c>
      <c r="Y2334" t="str">
        <f t="shared" si="543"/>
        <v>No</v>
      </c>
      <c r="Z2334" t="str">
        <f t="shared" si="544"/>
        <v>No</v>
      </c>
      <c r="AA2334" t="str">
        <f t="shared" si="545"/>
        <v>Yes</v>
      </c>
      <c r="AB2334">
        <f t="shared" si="546"/>
        <v>1</v>
      </c>
      <c r="AC2334" t="str">
        <f t="shared" si="547"/>
        <v>No</v>
      </c>
      <c r="AD2334" t="str">
        <f t="shared" si="548"/>
        <v>Underweight</v>
      </c>
      <c r="AE2334" t="str">
        <f t="shared" si="549"/>
        <v>Prediabetes</v>
      </c>
      <c r="AF2334" t="str">
        <f t="shared" si="550"/>
        <v>22-Jul-1959</v>
      </c>
      <c r="AG2334" s="18">
        <f>VLOOKUP($U2334,$A2333:$Q$2344,13,FALSE)</f>
        <v>48824.45</v>
      </c>
      <c r="AH2334" t="str">
        <f t="shared" si="551"/>
        <v>tier - 2</v>
      </c>
      <c r="AI2334" t="str">
        <f t="shared" si="552"/>
        <v>tier - 1</v>
      </c>
      <c r="AJ2334" t="str">
        <f t="shared" si="553"/>
        <v>R1011</v>
      </c>
      <c r="AK2334">
        <f t="shared" si="554"/>
        <v>63</v>
      </c>
    </row>
    <row r="2335" spans="1:37" ht="15.6" x14ac:dyDescent="0.3">
      <c r="A2335" s="1" t="s">
        <v>14</v>
      </c>
      <c r="B2335" t="s">
        <v>6682</v>
      </c>
      <c r="C2335">
        <v>17.600000000000001</v>
      </c>
      <c r="D2335">
        <v>4.3899999999999997</v>
      </c>
      <c r="E2335" t="s">
        <v>2380</v>
      </c>
      <c r="F2335" t="s">
        <v>2380</v>
      </c>
      <c r="G2335" t="s">
        <v>2380</v>
      </c>
      <c r="H2335">
        <v>1</v>
      </c>
      <c r="I2335" t="s">
        <v>2380</v>
      </c>
      <c r="J2335" t="s">
        <v>8347</v>
      </c>
      <c r="K2335" t="s">
        <v>8350</v>
      </c>
      <c r="L2335" t="s">
        <v>9242</v>
      </c>
      <c r="M2335" s="15">
        <v>48885.14</v>
      </c>
      <c r="N2335" t="s">
        <v>16</v>
      </c>
      <c r="O2335" t="s">
        <v>11</v>
      </c>
      <c r="P2335" t="s">
        <v>13</v>
      </c>
      <c r="Q2335">
        <v>44</v>
      </c>
      <c r="U2335" s="1" t="s">
        <v>14</v>
      </c>
      <c r="V2335" t="str">
        <f t="shared" si="540"/>
        <v>Rosendahl</v>
      </c>
      <c r="W2335">
        <f t="shared" si="541"/>
        <v>17.600000000000001</v>
      </c>
      <c r="X2335">
        <f t="shared" si="542"/>
        <v>4.3899999999999997</v>
      </c>
      <c r="Y2335" t="str">
        <f t="shared" si="543"/>
        <v>No</v>
      </c>
      <c r="Z2335" t="str">
        <f t="shared" si="544"/>
        <v>No</v>
      </c>
      <c r="AA2335" t="str">
        <f t="shared" si="545"/>
        <v>No</v>
      </c>
      <c r="AB2335">
        <f t="shared" si="546"/>
        <v>1</v>
      </c>
      <c r="AC2335" t="str">
        <f t="shared" si="547"/>
        <v>No</v>
      </c>
      <c r="AD2335" t="str">
        <f t="shared" si="548"/>
        <v>Underweight</v>
      </c>
      <c r="AE2335" t="str">
        <f t="shared" si="549"/>
        <v>Normal</v>
      </c>
      <c r="AF2335" t="str">
        <f t="shared" si="550"/>
        <v>29-Dec-1978</v>
      </c>
      <c r="AG2335" s="18">
        <f>VLOOKUP($U2335,$A2334:$Q$2344,13,FALSE)</f>
        <v>48885.14</v>
      </c>
      <c r="AH2335" t="str">
        <f t="shared" si="551"/>
        <v>tier - 1</v>
      </c>
      <c r="AI2335" t="str">
        <f t="shared" si="552"/>
        <v>tier - 2</v>
      </c>
      <c r="AJ2335" t="str">
        <f t="shared" si="553"/>
        <v>R1013</v>
      </c>
      <c r="AK2335">
        <f t="shared" si="554"/>
        <v>44</v>
      </c>
    </row>
    <row r="2336" spans="1:37" ht="15.6" x14ac:dyDescent="0.3">
      <c r="A2336" s="1" t="s">
        <v>9</v>
      </c>
      <c r="B2336" t="s">
        <v>6683</v>
      </c>
      <c r="C2336">
        <v>17.579999999999998</v>
      </c>
      <c r="D2336">
        <v>4.51</v>
      </c>
      <c r="E2336" t="s">
        <v>2380</v>
      </c>
      <c r="F2336" t="s">
        <v>2380</v>
      </c>
      <c r="G2336" t="s">
        <v>2380</v>
      </c>
      <c r="H2336">
        <v>1</v>
      </c>
      <c r="I2336" t="s">
        <v>2380</v>
      </c>
      <c r="J2336" t="s">
        <v>8347</v>
      </c>
      <c r="K2336" t="s">
        <v>8350</v>
      </c>
      <c r="L2336" t="s">
        <v>10420</v>
      </c>
      <c r="M2336" s="15">
        <v>48970.25</v>
      </c>
      <c r="N2336" t="s">
        <v>16</v>
      </c>
      <c r="O2336" t="s">
        <v>11</v>
      </c>
      <c r="P2336" t="s">
        <v>13</v>
      </c>
      <c r="Q2336">
        <v>59</v>
      </c>
      <c r="U2336" s="1" t="s">
        <v>9</v>
      </c>
      <c r="V2336" t="str">
        <f t="shared" si="540"/>
        <v>German</v>
      </c>
      <c r="W2336">
        <f t="shared" si="541"/>
        <v>17.579999999999998</v>
      </c>
      <c r="X2336">
        <f t="shared" si="542"/>
        <v>4.51</v>
      </c>
      <c r="Y2336" t="str">
        <f t="shared" si="543"/>
        <v>No</v>
      </c>
      <c r="Z2336" t="str">
        <f t="shared" si="544"/>
        <v>No</v>
      </c>
      <c r="AA2336" t="str">
        <f t="shared" si="545"/>
        <v>No</v>
      </c>
      <c r="AB2336">
        <f t="shared" si="546"/>
        <v>1</v>
      </c>
      <c r="AC2336" t="str">
        <f t="shared" si="547"/>
        <v>No</v>
      </c>
      <c r="AD2336" t="str">
        <f t="shared" si="548"/>
        <v>Underweight</v>
      </c>
      <c r="AE2336" t="str">
        <f t="shared" si="549"/>
        <v>Normal</v>
      </c>
      <c r="AF2336" t="str">
        <f t="shared" si="550"/>
        <v>4-Sep-1963</v>
      </c>
      <c r="AG2336" s="18">
        <f>VLOOKUP($U2336,$A2335:$Q$2344,13,FALSE)</f>
        <v>48970.25</v>
      </c>
      <c r="AH2336" t="str">
        <f t="shared" si="551"/>
        <v>tier - 1</v>
      </c>
      <c r="AI2336" t="str">
        <f t="shared" si="552"/>
        <v>tier - 2</v>
      </c>
      <c r="AJ2336" t="str">
        <f t="shared" si="553"/>
        <v>R1013</v>
      </c>
      <c r="AK2336">
        <f t="shared" si="554"/>
        <v>59</v>
      </c>
    </row>
    <row r="2337" spans="12:17" x14ac:dyDescent="0.3">
      <c r="L2337" t="s">
        <v>10421</v>
      </c>
      <c r="M2337" s="15">
        <v>49577.66</v>
      </c>
      <c r="N2337" t="s">
        <v>11</v>
      </c>
      <c r="O2337" t="s">
        <v>11</v>
      </c>
      <c r="P2337" t="s">
        <v>13</v>
      </c>
      <c r="Q2337">
        <v>64</v>
      </c>
    </row>
    <row r="2338" spans="12:17" x14ac:dyDescent="0.3">
      <c r="L2338" t="s">
        <v>10422</v>
      </c>
      <c r="M2338" s="15">
        <v>51194.559999999998</v>
      </c>
      <c r="N2338" t="s">
        <v>16</v>
      </c>
      <c r="O2338" t="s">
        <v>12</v>
      </c>
      <c r="P2338" t="s">
        <v>42</v>
      </c>
      <c r="Q2338">
        <v>28</v>
      </c>
    </row>
    <row r="2339" spans="12:17" x14ac:dyDescent="0.3">
      <c r="L2339" t="s">
        <v>10423</v>
      </c>
      <c r="M2339" s="15">
        <v>52590.83</v>
      </c>
      <c r="N2339" t="s">
        <v>16</v>
      </c>
      <c r="O2339" t="s">
        <v>12</v>
      </c>
      <c r="P2339" t="s">
        <v>42</v>
      </c>
      <c r="Q2339">
        <v>60</v>
      </c>
    </row>
    <row r="2340" spans="12:17" x14ac:dyDescent="0.3">
      <c r="L2340" t="s">
        <v>10424</v>
      </c>
      <c r="M2340" s="15">
        <v>55135.4</v>
      </c>
      <c r="N2340" t="s">
        <v>16</v>
      </c>
      <c r="O2340" t="s">
        <v>11</v>
      </c>
      <c r="P2340" t="s">
        <v>23</v>
      </c>
      <c r="Q2340">
        <v>33</v>
      </c>
    </row>
    <row r="2341" spans="12:17" x14ac:dyDescent="0.3">
      <c r="L2341" t="s">
        <v>10425</v>
      </c>
      <c r="M2341" s="15">
        <v>58571.07</v>
      </c>
      <c r="N2341" t="s">
        <v>16</v>
      </c>
      <c r="O2341" t="s">
        <v>12</v>
      </c>
      <c r="P2341" t="s">
        <v>247</v>
      </c>
      <c r="Q2341">
        <v>32</v>
      </c>
    </row>
    <row r="2342" spans="12:17" x14ac:dyDescent="0.3">
      <c r="L2342" t="s">
        <v>9901</v>
      </c>
      <c r="M2342" s="15">
        <v>60021.4</v>
      </c>
      <c r="N2342" t="s">
        <v>16</v>
      </c>
      <c r="O2342" t="s">
        <v>16</v>
      </c>
      <c r="P2342" t="s">
        <v>23</v>
      </c>
      <c r="Q2342">
        <v>52</v>
      </c>
    </row>
    <row r="2343" spans="12:17" x14ac:dyDescent="0.3">
      <c r="L2343" t="s">
        <v>10426</v>
      </c>
      <c r="M2343" s="15">
        <v>62592.87</v>
      </c>
      <c r="N2343" t="s">
        <v>11</v>
      </c>
      <c r="O2343" t="s">
        <v>12</v>
      </c>
      <c r="P2343" t="s">
        <v>13</v>
      </c>
      <c r="Q2343">
        <v>46</v>
      </c>
    </row>
    <row r="2344" spans="12:17" x14ac:dyDescent="0.3">
      <c r="L2344" t="s">
        <v>10427</v>
      </c>
      <c r="M2344" s="15">
        <v>63770.43</v>
      </c>
      <c r="N2344" t="s">
        <v>16</v>
      </c>
      <c r="O2344" t="s">
        <v>12</v>
      </c>
      <c r="P2344" t="s">
        <v>13</v>
      </c>
      <c r="Q2344">
        <v>54</v>
      </c>
    </row>
  </sheetData>
  <sortState xmlns:xlrd2="http://schemas.microsoft.com/office/spreadsheetml/2017/richdata2" ref="T2:U7">
    <sortCondition ref="T2:T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B947B-6268-477E-9F14-812B24152DFA}">
  <dimension ref="A1:X2344"/>
  <sheetViews>
    <sheetView topLeftCell="A8" workbookViewId="0">
      <selection activeCell="B8" sqref="B8"/>
    </sheetView>
  </sheetViews>
  <sheetFormatPr defaultRowHeight="14.4" x14ac:dyDescent="0.3"/>
  <cols>
    <col min="2" max="2" width="12.6640625" bestFit="1" customWidth="1"/>
    <col min="3" max="3" width="14" bestFit="1" customWidth="1"/>
    <col min="5" max="5" width="10.21875" customWidth="1"/>
    <col min="8" max="8" width="14.21875" bestFit="1" customWidth="1"/>
    <col min="9" max="9" width="15.5546875" bestFit="1" customWidth="1"/>
    <col min="10" max="12" width="11" bestFit="1" customWidth="1"/>
    <col min="13" max="13" width="8" bestFit="1" customWidth="1"/>
    <col min="14" max="14" width="12" bestFit="1" customWidth="1"/>
    <col min="15" max="17" width="10" bestFit="1" customWidth="1"/>
    <col min="18" max="18" width="12" bestFit="1" customWidth="1"/>
    <col min="19" max="19" width="10" bestFit="1" customWidth="1"/>
    <col min="20" max="26" width="12" bestFit="1" customWidth="1"/>
    <col min="27" max="27" width="14.21875" bestFit="1" customWidth="1"/>
    <col min="28" max="28" width="15.21875" bestFit="1" customWidth="1"/>
    <col min="29" max="29" width="14.21875" bestFit="1" customWidth="1"/>
    <col min="30" max="30" width="15.21875" bestFit="1" customWidth="1"/>
    <col min="31" max="31" width="14.21875" bestFit="1" customWidth="1"/>
    <col min="32" max="32" width="15.21875" bestFit="1" customWidth="1"/>
    <col min="33" max="33" width="14.21875" bestFit="1" customWidth="1"/>
    <col min="34" max="34" width="15.21875" bestFit="1" customWidth="1"/>
    <col min="35" max="35" width="14.21875" bestFit="1" customWidth="1"/>
    <col min="36" max="36" width="15.21875" bestFit="1" customWidth="1"/>
    <col min="37" max="37" width="14.21875" bestFit="1" customWidth="1"/>
    <col min="38" max="38" width="15.21875" bestFit="1" customWidth="1"/>
    <col min="39" max="39" width="14.21875" bestFit="1" customWidth="1"/>
    <col min="40" max="40" width="15.21875" bestFit="1" customWidth="1"/>
    <col min="41" max="41" width="14.21875" bestFit="1" customWidth="1"/>
    <col min="42" max="42" width="15.21875" bestFit="1" customWidth="1"/>
    <col min="43" max="43" width="19" bestFit="1" customWidth="1"/>
    <col min="44" max="44" width="20" bestFit="1" customWidth="1"/>
    <col min="45" max="45" width="11.21875" bestFit="1" customWidth="1"/>
    <col min="46" max="46" width="9" bestFit="1" customWidth="1"/>
    <col min="47" max="47" width="11.21875" bestFit="1" customWidth="1"/>
    <col min="48" max="48" width="10.88671875" bestFit="1" customWidth="1"/>
    <col min="49" max="49" width="11.21875" bestFit="1" customWidth="1"/>
    <col min="50" max="50" width="9" bestFit="1" customWidth="1"/>
    <col min="51" max="51" width="11.21875" bestFit="1" customWidth="1"/>
    <col min="52" max="52" width="9" bestFit="1" customWidth="1"/>
    <col min="53" max="53" width="11.21875" bestFit="1" customWidth="1"/>
    <col min="54" max="54" width="9" bestFit="1" customWidth="1"/>
    <col min="55" max="55" width="11.21875" bestFit="1" customWidth="1"/>
    <col min="56" max="56" width="10" bestFit="1" customWidth="1"/>
    <col min="57" max="57" width="12.21875" bestFit="1" customWidth="1"/>
    <col min="58" max="58" width="8.21875" bestFit="1" customWidth="1"/>
    <col min="59" max="59" width="9.6640625" bestFit="1" customWidth="1"/>
    <col min="60" max="60" width="7.21875" bestFit="1" customWidth="1"/>
    <col min="61" max="61" width="9.6640625" bestFit="1" customWidth="1"/>
    <col min="62" max="62" width="10" bestFit="1" customWidth="1"/>
    <col min="63" max="63" width="12.21875" bestFit="1" customWidth="1"/>
    <col min="64" max="64" width="8.21875" bestFit="1" customWidth="1"/>
    <col min="65" max="65" width="9.6640625" bestFit="1" customWidth="1"/>
    <col min="66" max="66" width="8.21875" bestFit="1" customWidth="1"/>
    <col min="67" max="67" width="9.6640625" bestFit="1" customWidth="1"/>
    <col min="68" max="68" width="7.21875" bestFit="1" customWidth="1"/>
    <col min="69" max="69" width="9.6640625" bestFit="1" customWidth="1"/>
    <col min="70" max="70" width="8.21875" bestFit="1" customWidth="1"/>
    <col min="71" max="71" width="9.6640625" bestFit="1" customWidth="1"/>
    <col min="72" max="72" width="10.88671875" bestFit="1" customWidth="1"/>
    <col min="73" max="73" width="9.6640625" bestFit="1" customWidth="1"/>
    <col min="74" max="74" width="10.88671875" bestFit="1" customWidth="1"/>
    <col min="75" max="75" width="9.6640625" bestFit="1" customWidth="1"/>
    <col min="76" max="76" width="8.21875" bestFit="1" customWidth="1"/>
    <col min="77" max="77" width="9.6640625" bestFit="1" customWidth="1"/>
    <col min="78" max="78" width="8.21875" bestFit="1" customWidth="1"/>
    <col min="79" max="79" width="9.6640625" bestFit="1" customWidth="1"/>
    <col min="80" max="80" width="8.21875" bestFit="1" customWidth="1"/>
    <col min="81" max="81" width="9.6640625" bestFit="1" customWidth="1"/>
    <col min="82" max="82" width="10" bestFit="1" customWidth="1"/>
    <col min="83" max="83" width="12.21875" bestFit="1" customWidth="1"/>
    <col min="84" max="84" width="10" bestFit="1" customWidth="1"/>
    <col min="85" max="85" width="12.21875" bestFit="1" customWidth="1"/>
    <col min="86" max="86" width="7.21875" bestFit="1" customWidth="1"/>
    <col min="87" max="87" width="9.6640625" bestFit="1" customWidth="1"/>
    <col min="88" max="88" width="8.21875" bestFit="1" customWidth="1"/>
    <col min="89" max="89" width="9.6640625" bestFit="1" customWidth="1"/>
    <col min="90" max="90" width="10" bestFit="1" customWidth="1"/>
    <col min="91" max="91" width="12.21875" bestFit="1" customWidth="1"/>
    <col min="92" max="92" width="9" bestFit="1" customWidth="1"/>
    <col min="93" max="93" width="11.21875" bestFit="1" customWidth="1"/>
    <col min="94" max="94" width="8.21875" bestFit="1" customWidth="1"/>
    <col min="95" max="95" width="9.6640625" bestFit="1" customWidth="1"/>
    <col min="96" max="96" width="10" bestFit="1" customWidth="1"/>
    <col min="97" max="97" width="12.21875" bestFit="1" customWidth="1"/>
    <col min="98" max="98" width="10" bestFit="1" customWidth="1"/>
    <col min="99" max="99" width="12.21875" bestFit="1" customWidth="1"/>
    <col min="100" max="100" width="7.21875" bestFit="1" customWidth="1"/>
    <col min="101" max="101" width="9.6640625" bestFit="1" customWidth="1"/>
    <col min="102" max="102" width="10" bestFit="1" customWidth="1"/>
    <col min="103" max="103" width="12.21875" bestFit="1" customWidth="1"/>
    <col min="104" max="104" width="8.21875" bestFit="1" customWidth="1"/>
    <col min="105" max="105" width="9.6640625" bestFit="1" customWidth="1"/>
    <col min="106" max="106" width="9" bestFit="1" customWidth="1"/>
    <col min="107" max="107" width="11.21875" bestFit="1" customWidth="1"/>
    <col min="108" max="108" width="7.21875" bestFit="1" customWidth="1"/>
    <col min="109" max="109" width="9.6640625" bestFit="1" customWidth="1"/>
    <col min="110" max="110" width="9" bestFit="1" customWidth="1"/>
    <col min="111" max="111" width="11.21875" bestFit="1" customWidth="1"/>
    <col min="112" max="112" width="10" bestFit="1" customWidth="1"/>
    <col min="113" max="113" width="12.21875" bestFit="1" customWidth="1"/>
    <col min="114" max="114" width="10" bestFit="1" customWidth="1"/>
    <col min="115" max="115" width="12.21875" bestFit="1" customWidth="1"/>
    <col min="116" max="116" width="10.88671875" bestFit="1" customWidth="1"/>
    <col min="117" max="117" width="9.6640625" bestFit="1" customWidth="1"/>
    <col min="118" max="118" width="8.21875" bestFit="1" customWidth="1"/>
    <col min="119" max="119" width="9.6640625" bestFit="1" customWidth="1"/>
    <col min="120" max="120" width="10.88671875" bestFit="1" customWidth="1"/>
    <col min="121" max="121" width="9.6640625" bestFit="1" customWidth="1"/>
    <col min="122" max="122" width="10" bestFit="1" customWidth="1"/>
    <col min="123" max="123" width="12.21875" bestFit="1" customWidth="1"/>
    <col min="124" max="124" width="10.88671875" bestFit="1" customWidth="1"/>
    <col min="125" max="125" width="9.6640625" bestFit="1" customWidth="1"/>
    <col min="126" max="126" width="8.21875" bestFit="1" customWidth="1"/>
    <col min="127" max="127" width="9.6640625" bestFit="1" customWidth="1"/>
    <col min="128" max="128" width="10" bestFit="1" customWidth="1"/>
    <col min="129" max="129" width="12.21875" bestFit="1" customWidth="1"/>
    <col min="130" max="130" width="8.21875" bestFit="1" customWidth="1"/>
    <col min="131" max="131" width="9.6640625" bestFit="1" customWidth="1"/>
    <col min="132" max="132" width="8.21875" bestFit="1" customWidth="1"/>
    <col min="133" max="133" width="9.6640625" bestFit="1" customWidth="1"/>
    <col min="134" max="134" width="8.21875" bestFit="1" customWidth="1"/>
    <col min="135" max="135" width="9.6640625" bestFit="1" customWidth="1"/>
    <col min="136" max="136" width="10.88671875" bestFit="1" customWidth="1"/>
    <col min="137" max="137" width="9.6640625" bestFit="1" customWidth="1"/>
    <col min="138" max="138" width="7.21875" bestFit="1" customWidth="1"/>
    <col min="139" max="139" width="9.6640625" bestFit="1" customWidth="1"/>
    <col min="140" max="140" width="7.21875" bestFit="1" customWidth="1"/>
    <col min="141" max="141" width="9.6640625" bestFit="1" customWidth="1"/>
    <col min="142" max="142" width="8.21875" bestFit="1" customWidth="1"/>
    <col min="143" max="143" width="9.6640625" bestFit="1" customWidth="1"/>
    <col min="144" max="144" width="7.21875" bestFit="1" customWidth="1"/>
    <col min="145" max="145" width="9.6640625" bestFit="1" customWidth="1"/>
    <col min="146" max="146" width="10" bestFit="1" customWidth="1"/>
    <col min="147" max="147" width="12.21875" bestFit="1" customWidth="1"/>
    <col min="148" max="148" width="10.88671875" bestFit="1" customWidth="1"/>
    <col min="149" max="149" width="12.21875" bestFit="1" customWidth="1"/>
    <col min="150" max="150" width="10" bestFit="1" customWidth="1"/>
    <col min="151" max="151" width="12.21875" bestFit="1" customWidth="1"/>
    <col min="152" max="152" width="10" bestFit="1" customWidth="1"/>
    <col min="153" max="153" width="12.21875" bestFit="1" customWidth="1"/>
    <col min="154" max="154" width="8.21875" bestFit="1" customWidth="1"/>
    <col min="155" max="155" width="9.6640625" bestFit="1" customWidth="1"/>
    <col min="156" max="156" width="10.88671875" bestFit="1" customWidth="1"/>
    <col min="157" max="157" width="12.21875" bestFit="1" customWidth="1"/>
    <col min="158" max="158" width="9" bestFit="1" customWidth="1"/>
    <col min="159" max="159" width="11.21875" bestFit="1" customWidth="1"/>
    <col min="160" max="160" width="10" bestFit="1" customWidth="1"/>
    <col min="161" max="161" width="12.21875" bestFit="1" customWidth="1"/>
    <col min="162" max="162" width="10" bestFit="1" customWidth="1"/>
    <col min="163" max="163" width="12.21875" bestFit="1" customWidth="1"/>
    <col min="164" max="164" width="10" bestFit="1" customWidth="1"/>
    <col min="165" max="165" width="12.21875" bestFit="1" customWidth="1"/>
    <col min="166" max="166" width="7.21875" bestFit="1" customWidth="1"/>
    <col min="167" max="167" width="9.6640625" bestFit="1" customWidth="1"/>
    <col min="168" max="168" width="7.21875" bestFit="1" customWidth="1"/>
    <col min="169" max="169" width="9.6640625" bestFit="1" customWidth="1"/>
    <col min="170" max="170" width="7.21875" bestFit="1" customWidth="1"/>
    <col min="171" max="171" width="9.6640625" bestFit="1" customWidth="1"/>
    <col min="172" max="172" width="7.21875" bestFit="1" customWidth="1"/>
    <col min="173" max="173" width="9.6640625" bestFit="1" customWidth="1"/>
    <col min="174" max="174" width="7.21875" bestFit="1" customWidth="1"/>
    <col min="175" max="175" width="9.6640625" bestFit="1" customWidth="1"/>
    <col min="176" max="176" width="10" bestFit="1" customWidth="1"/>
    <col min="177" max="177" width="12.21875" bestFit="1" customWidth="1"/>
    <col min="178" max="178" width="8.21875" bestFit="1" customWidth="1"/>
    <col min="179" max="179" width="9.6640625" bestFit="1" customWidth="1"/>
    <col min="180" max="180" width="7.21875" bestFit="1" customWidth="1"/>
    <col min="181" max="181" width="10.88671875" bestFit="1" customWidth="1"/>
    <col min="182" max="182" width="9.6640625" bestFit="1" customWidth="1"/>
    <col min="183" max="183" width="10.88671875" bestFit="1" customWidth="1"/>
    <col min="184" max="184" width="9.6640625" bestFit="1" customWidth="1"/>
    <col min="185" max="185" width="10" bestFit="1" customWidth="1"/>
    <col min="186" max="186" width="12.21875" bestFit="1" customWidth="1"/>
    <col min="187" max="187" width="10" bestFit="1" customWidth="1"/>
    <col min="188" max="188" width="12.21875" bestFit="1" customWidth="1"/>
    <col min="189" max="189" width="7.21875" bestFit="1" customWidth="1"/>
    <col min="190" max="190" width="9.6640625" bestFit="1" customWidth="1"/>
    <col min="191" max="191" width="10" bestFit="1" customWidth="1"/>
    <col min="192" max="192" width="12.21875" bestFit="1" customWidth="1"/>
    <col min="193" max="193" width="8.21875" bestFit="1" customWidth="1"/>
    <col min="194" max="194" width="9.6640625" bestFit="1" customWidth="1"/>
    <col min="195" max="195" width="7.21875" bestFit="1" customWidth="1"/>
    <col min="196" max="196" width="9.6640625" bestFit="1" customWidth="1"/>
    <col min="197" max="197" width="7.21875" bestFit="1" customWidth="1"/>
    <col min="198" max="198" width="9.6640625" bestFit="1" customWidth="1"/>
    <col min="199" max="199" width="8.21875" bestFit="1" customWidth="1"/>
    <col min="200" max="200" width="9.6640625" bestFit="1" customWidth="1"/>
    <col min="201" max="201" width="10" bestFit="1" customWidth="1"/>
    <col min="202" max="202" width="12.21875" bestFit="1" customWidth="1"/>
    <col min="203" max="203" width="10" bestFit="1" customWidth="1"/>
    <col min="204" max="204" width="12.21875" bestFit="1" customWidth="1"/>
    <col min="205" max="205" width="8.21875" bestFit="1" customWidth="1"/>
    <col min="206" max="206" width="9.6640625" bestFit="1" customWidth="1"/>
    <col min="207" max="207" width="7.21875" bestFit="1" customWidth="1"/>
    <col min="208" max="208" width="9.6640625" bestFit="1" customWidth="1"/>
    <col min="209" max="209" width="7.21875" bestFit="1" customWidth="1"/>
    <col min="210" max="210" width="9.6640625" bestFit="1" customWidth="1"/>
    <col min="211" max="211" width="10.88671875" bestFit="1" customWidth="1"/>
    <col min="212" max="212" width="9.6640625" bestFit="1" customWidth="1"/>
    <col min="213" max="213" width="10.88671875" bestFit="1" customWidth="1"/>
    <col min="214" max="214" width="9.6640625" bestFit="1" customWidth="1"/>
    <col min="215" max="215" width="8.21875" bestFit="1" customWidth="1"/>
    <col min="216" max="216" width="9.6640625" bestFit="1" customWidth="1"/>
    <col min="217" max="217" width="7.21875" bestFit="1" customWidth="1"/>
    <col min="218" max="218" width="9.6640625" bestFit="1" customWidth="1"/>
    <col min="219" max="219" width="7.21875" bestFit="1" customWidth="1"/>
    <col min="220" max="220" width="9.6640625" bestFit="1" customWidth="1"/>
    <col min="221" max="221" width="8.21875" bestFit="1" customWidth="1"/>
    <col min="222" max="222" width="9.6640625" bestFit="1" customWidth="1"/>
    <col min="223" max="223" width="10.88671875" bestFit="1" customWidth="1"/>
    <col min="224" max="224" width="9.6640625" bestFit="1" customWidth="1"/>
    <col min="225" max="225" width="10.88671875" bestFit="1" customWidth="1"/>
    <col min="226" max="226" width="9.6640625" bestFit="1" customWidth="1"/>
    <col min="227" max="227" width="10" bestFit="1" customWidth="1"/>
    <col min="228" max="228" width="12.21875" bestFit="1" customWidth="1"/>
    <col min="229" max="229" width="10" bestFit="1" customWidth="1"/>
    <col min="230" max="230" width="12.21875" bestFit="1" customWidth="1"/>
    <col min="231" max="231" width="10" bestFit="1" customWidth="1"/>
    <col min="232" max="232" width="12.21875" bestFit="1" customWidth="1"/>
    <col min="233" max="233" width="10.88671875" bestFit="1" customWidth="1"/>
    <col min="234" max="234" width="11.21875" bestFit="1" customWidth="1"/>
    <col min="235" max="235" width="10.88671875" bestFit="1" customWidth="1"/>
    <col min="236" max="236" width="12.21875" bestFit="1" customWidth="1"/>
    <col min="237" max="237" width="10" bestFit="1" customWidth="1"/>
    <col min="238" max="238" width="12.21875" bestFit="1" customWidth="1"/>
    <col min="239" max="239" width="10" bestFit="1" customWidth="1"/>
    <col min="240" max="240" width="12.21875" bestFit="1" customWidth="1"/>
    <col min="241" max="241" width="10" bestFit="1" customWidth="1"/>
    <col min="242" max="242" width="12.21875" bestFit="1" customWidth="1"/>
    <col min="243" max="243" width="10" bestFit="1" customWidth="1"/>
    <col min="244" max="244" width="12.21875" bestFit="1" customWidth="1"/>
    <col min="245" max="245" width="10" bestFit="1" customWidth="1"/>
    <col min="246" max="246" width="12.21875" bestFit="1" customWidth="1"/>
    <col min="247" max="247" width="10" bestFit="1" customWidth="1"/>
    <col min="248" max="248" width="12.21875" bestFit="1" customWidth="1"/>
    <col min="249" max="249" width="10" bestFit="1" customWidth="1"/>
    <col min="250" max="250" width="12.21875" bestFit="1" customWidth="1"/>
    <col min="251" max="251" width="10" bestFit="1" customWidth="1"/>
    <col min="252" max="252" width="12.21875" bestFit="1" customWidth="1"/>
    <col min="253" max="253" width="10.88671875" bestFit="1" customWidth="1"/>
    <col min="254" max="254" width="12.21875" bestFit="1" customWidth="1"/>
    <col min="255" max="255" width="10" bestFit="1" customWidth="1"/>
    <col min="256" max="256" width="12.21875" bestFit="1" customWidth="1"/>
    <col min="257" max="257" width="10" bestFit="1" customWidth="1"/>
    <col min="258" max="258" width="12.21875" bestFit="1" customWidth="1"/>
    <col min="259" max="259" width="10.88671875" bestFit="1" customWidth="1"/>
    <col min="260" max="260" width="12.21875" bestFit="1" customWidth="1"/>
    <col min="261" max="261" width="10" bestFit="1" customWidth="1"/>
    <col min="262" max="262" width="12.21875" bestFit="1" customWidth="1"/>
    <col min="263" max="263" width="10.88671875" bestFit="1" customWidth="1"/>
    <col min="264" max="264" width="12.21875" bestFit="1" customWidth="1"/>
    <col min="265" max="265" width="10" bestFit="1" customWidth="1"/>
    <col min="266" max="266" width="12.21875" bestFit="1" customWidth="1"/>
    <col min="267" max="267" width="10" bestFit="1" customWidth="1"/>
    <col min="268" max="268" width="12.21875" bestFit="1" customWidth="1"/>
    <col min="269" max="269" width="10" bestFit="1" customWidth="1"/>
    <col min="270" max="270" width="12.21875" bestFit="1" customWidth="1"/>
    <col min="271" max="271" width="10" bestFit="1" customWidth="1"/>
    <col min="272" max="272" width="12.21875" bestFit="1" customWidth="1"/>
    <col min="273" max="273" width="10" bestFit="1" customWidth="1"/>
    <col min="274" max="274" width="12.21875" bestFit="1" customWidth="1"/>
    <col min="275" max="275" width="10.88671875" bestFit="1" customWidth="1"/>
    <col min="276" max="276" width="12.21875" bestFit="1" customWidth="1"/>
    <col min="277" max="277" width="7.21875" bestFit="1" customWidth="1"/>
    <col min="278" max="278" width="9.6640625" bestFit="1" customWidth="1"/>
    <col min="279" max="279" width="10" bestFit="1" customWidth="1"/>
    <col min="280" max="280" width="12.21875" bestFit="1" customWidth="1"/>
    <col min="281" max="281" width="9" bestFit="1" customWidth="1"/>
    <col min="282" max="282" width="11.21875" bestFit="1" customWidth="1"/>
    <col min="283" max="283" width="9" bestFit="1" customWidth="1"/>
    <col min="284" max="284" width="11.21875" bestFit="1" customWidth="1"/>
    <col min="285" max="285" width="10.88671875" bestFit="1" customWidth="1"/>
    <col min="286" max="286" width="12.21875" bestFit="1" customWidth="1"/>
    <col min="287" max="287" width="10" bestFit="1" customWidth="1"/>
    <col min="288" max="288" width="12.21875" bestFit="1" customWidth="1"/>
    <col min="289" max="289" width="9" bestFit="1" customWidth="1"/>
    <col min="290" max="290" width="11.21875" bestFit="1" customWidth="1"/>
    <col min="291" max="291" width="10" bestFit="1" customWidth="1"/>
    <col min="292" max="292" width="12.21875" bestFit="1" customWidth="1"/>
    <col min="293" max="293" width="8.21875" bestFit="1" customWidth="1"/>
    <col min="294" max="294" width="9.6640625" bestFit="1" customWidth="1"/>
    <col min="295" max="295" width="10" bestFit="1" customWidth="1"/>
    <col min="296" max="296" width="12.21875" bestFit="1" customWidth="1"/>
    <col min="297" max="297" width="10" bestFit="1" customWidth="1"/>
    <col min="298" max="298" width="12.21875" bestFit="1" customWidth="1"/>
    <col min="299" max="299" width="10" bestFit="1" customWidth="1"/>
    <col min="300" max="300" width="12.21875" bestFit="1" customWidth="1"/>
    <col min="301" max="301" width="10" bestFit="1" customWidth="1"/>
    <col min="302" max="302" width="12.21875" bestFit="1" customWidth="1"/>
    <col min="303" max="303" width="10" bestFit="1" customWidth="1"/>
    <col min="304" max="304" width="12.21875" bestFit="1" customWidth="1"/>
    <col min="305" max="305" width="10.88671875" bestFit="1" customWidth="1"/>
    <col min="306" max="306" width="12.21875" bestFit="1" customWidth="1"/>
    <col min="307" max="307" width="10.88671875" bestFit="1" customWidth="1"/>
    <col min="308" max="308" width="12.21875" bestFit="1" customWidth="1"/>
    <col min="309" max="309" width="10" bestFit="1" customWidth="1"/>
    <col min="310" max="310" width="12.21875" bestFit="1" customWidth="1"/>
    <col min="311" max="311" width="9" bestFit="1" customWidth="1"/>
    <col min="312" max="312" width="11.21875" bestFit="1" customWidth="1"/>
    <col min="313" max="313" width="10" bestFit="1" customWidth="1"/>
    <col min="314" max="314" width="12.21875" bestFit="1" customWidth="1"/>
    <col min="315" max="315" width="10" bestFit="1" customWidth="1"/>
    <col min="316" max="316" width="12.21875" bestFit="1" customWidth="1"/>
    <col min="317" max="317" width="10" bestFit="1" customWidth="1"/>
    <col min="318" max="318" width="12.21875" bestFit="1" customWidth="1"/>
    <col min="319" max="319" width="10" bestFit="1" customWidth="1"/>
    <col min="320" max="320" width="12.21875" bestFit="1" customWidth="1"/>
    <col min="321" max="321" width="10" bestFit="1" customWidth="1"/>
    <col min="322" max="322" width="12.21875" bestFit="1" customWidth="1"/>
    <col min="323" max="323" width="9" bestFit="1" customWidth="1"/>
    <col min="324" max="324" width="11.21875" bestFit="1" customWidth="1"/>
    <col min="325" max="325" width="10" bestFit="1" customWidth="1"/>
    <col min="326" max="326" width="12.21875" bestFit="1" customWidth="1"/>
    <col min="327" max="327" width="10" bestFit="1" customWidth="1"/>
    <col min="328" max="328" width="12.21875" bestFit="1" customWidth="1"/>
    <col min="329" max="329" width="10" bestFit="1" customWidth="1"/>
    <col min="330" max="330" width="12.21875" bestFit="1" customWidth="1"/>
    <col min="331" max="331" width="10" bestFit="1" customWidth="1"/>
    <col min="332" max="332" width="12.21875" bestFit="1" customWidth="1"/>
    <col min="333" max="333" width="10" bestFit="1" customWidth="1"/>
    <col min="334" max="334" width="12.21875" bestFit="1" customWidth="1"/>
    <col min="335" max="335" width="10" bestFit="1" customWidth="1"/>
    <col min="336" max="336" width="12.21875" bestFit="1" customWidth="1"/>
    <col min="337" max="337" width="10" bestFit="1" customWidth="1"/>
    <col min="338" max="338" width="12.21875" bestFit="1" customWidth="1"/>
    <col min="339" max="339" width="10.88671875" bestFit="1" customWidth="1"/>
    <col min="340" max="340" width="12.21875" bestFit="1" customWidth="1"/>
    <col min="341" max="341" width="10.88671875" bestFit="1" customWidth="1"/>
    <col min="342" max="342" width="12.21875" bestFit="1" customWidth="1"/>
    <col min="343" max="343" width="10" bestFit="1" customWidth="1"/>
    <col min="344" max="344" width="12.21875" bestFit="1" customWidth="1"/>
    <col min="345" max="345" width="10.88671875" bestFit="1" customWidth="1"/>
    <col min="346" max="346" width="12.21875" bestFit="1" customWidth="1"/>
    <col min="347" max="347" width="10" bestFit="1" customWidth="1"/>
    <col min="348" max="348" width="12.21875" bestFit="1" customWidth="1"/>
    <col min="349" max="349" width="10" bestFit="1" customWidth="1"/>
    <col min="350" max="350" width="12.21875" bestFit="1" customWidth="1"/>
    <col min="351" max="351" width="10" bestFit="1" customWidth="1"/>
    <col min="352" max="352" width="12.21875" bestFit="1" customWidth="1"/>
    <col min="353" max="353" width="10.88671875" bestFit="1" customWidth="1"/>
    <col min="354" max="354" width="12.21875" bestFit="1" customWidth="1"/>
    <col min="355" max="355" width="10" bestFit="1" customWidth="1"/>
    <col min="356" max="356" width="12.21875" bestFit="1" customWidth="1"/>
    <col min="357" max="357" width="10.88671875" bestFit="1" customWidth="1"/>
    <col min="358" max="358" width="12.21875" bestFit="1" customWidth="1"/>
    <col min="359" max="359" width="10" bestFit="1" customWidth="1"/>
    <col min="360" max="360" width="12.21875" bestFit="1" customWidth="1"/>
    <col min="361" max="361" width="9" bestFit="1" customWidth="1"/>
    <col min="362" max="362" width="11.21875" bestFit="1" customWidth="1"/>
    <col min="363" max="363" width="10.88671875" bestFit="1" customWidth="1"/>
    <col min="364" max="364" width="12.21875" bestFit="1" customWidth="1"/>
    <col min="365" max="365" width="10.88671875" bestFit="1" customWidth="1"/>
    <col min="366" max="366" width="12.21875" bestFit="1" customWidth="1"/>
    <col min="367" max="367" width="10" bestFit="1" customWidth="1"/>
    <col min="368" max="368" width="12.21875" bestFit="1" customWidth="1"/>
    <col min="369" max="369" width="10" bestFit="1" customWidth="1"/>
    <col min="370" max="370" width="12.21875" bestFit="1" customWidth="1"/>
    <col min="371" max="371" width="10" bestFit="1" customWidth="1"/>
    <col min="372" max="372" width="12.21875" bestFit="1" customWidth="1"/>
    <col min="373" max="373" width="10" bestFit="1" customWidth="1"/>
    <col min="374" max="374" width="12.21875" bestFit="1" customWidth="1"/>
    <col min="375" max="375" width="10" bestFit="1" customWidth="1"/>
    <col min="376" max="376" width="12.21875" bestFit="1" customWidth="1"/>
    <col min="377" max="377" width="10" bestFit="1" customWidth="1"/>
    <col min="378" max="378" width="12.21875" bestFit="1" customWidth="1"/>
    <col min="379" max="379" width="10" bestFit="1" customWidth="1"/>
    <col min="380" max="380" width="12.21875" bestFit="1" customWidth="1"/>
    <col min="381" max="381" width="10" bestFit="1" customWidth="1"/>
    <col min="382" max="382" width="12.21875" bestFit="1" customWidth="1"/>
    <col min="383" max="383" width="10" bestFit="1" customWidth="1"/>
    <col min="384" max="384" width="12.21875" bestFit="1" customWidth="1"/>
    <col min="385" max="385" width="10" bestFit="1" customWidth="1"/>
    <col min="386" max="386" width="12.21875" bestFit="1" customWidth="1"/>
    <col min="387" max="387" width="10" bestFit="1" customWidth="1"/>
    <col min="388" max="388" width="12.21875" bestFit="1" customWidth="1"/>
    <col min="389" max="389" width="10.88671875" bestFit="1" customWidth="1"/>
    <col min="390" max="390" width="12.21875" bestFit="1" customWidth="1"/>
    <col min="391" max="391" width="10" bestFit="1" customWidth="1"/>
    <col min="392" max="392" width="12.21875" bestFit="1" customWidth="1"/>
    <col min="393" max="393" width="10" bestFit="1" customWidth="1"/>
    <col min="394" max="394" width="12.21875" bestFit="1" customWidth="1"/>
    <col min="395" max="395" width="10" bestFit="1" customWidth="1"/>
    <col min="396" max="396" width="12.21875" bestFit="1" customWidth="1"/>
    <col min="397" max="397" width="10.88671875" bestFit="1" customWidth="1"/>
    <col min="398" max="398" width="11.21875" bestFit="1" customWidth="1"/>
    <col min="399" max="399" width="10" bestFit="1" customWidth="1"/>
    <col min="400" max="400" width="12.21875" bestFit="1" customWidth="1"/>
    <col min="401" max="401" width="10" bestFit="1" customWidth="1"/>
    <col min="402" max="402" width="12.21875" bestFit="1" customWidth="1"/>
    <col min="403" max="403" width="10.88671875" bestFit="1" customWidth="1"/>
    <col min="404" max="404" width="12.21875" bestFit="1" customWidth="1"/>
    <col min="405" max="405" width="10" bestFit="1" customWidth="1"/>
    <col min="406" max="406" width="12.21875" bestFit="1" customWidth="1"/>
    <col min="407" max="407" width="10" bestFit="1" customWidth="1"/>
    <col min="408" max="408" width="12.21875" bestFit="1" customWidth="1"/>
    <col min="409" max="409" width="10" bestFit="1" customWidth="1"/>
    <col min="410" max="410" width="12.21875" bestFit="1" customWidth="1"/>
    <col min="411" max="411" width="10" bestFit="1" customWidth="1"/>
    <col min="412" max="412" width="12.21875" bestFit="1" customWidth="1"/>
    <col min="413" max="413" width="10" bestFit="1" customWidth="1"/>
    <col min="414" max="414" width="12.21875" bestFit="1" customWidth="1"/>
    <col min="415" max="415" width="9" bestFit="1" customWidth="1"/>
    <col min="416" max="416" width="11.21875" bestFit="1" customWidth="1"/>
    <col min="417" max="417" width="10" bestFit="1" customWidth="1"/>
    <col min="418" max="418" width="12.21875" bestFit="1" customWidth="1"/>
    <col min="419" max="419" width="10" bestFit="1" customWidth="1"/>
    <col min="420" max="420" width="12.21875" bestFit="1" customWidth="1"/>
    <col min="421" max="421" width="10" bestFit="1" customWidth="1"/>
    <col min="422" max="422" width="12.21875" bestFit="1" customWidth="1"/>
    <col min="423" max="423" width="10" bestFit="1" customWidth="1"/>
    <col min="424" max="424" width="12.21875" bestFit="1" customWidth="1"/>
    <col min="425" max="425" width="10.88671875" bestFit="1" customWidth="1"/>
    <col min="426" max="426" width="12.21875" bestFit="1" customWidth="1"/>
    <col min="427" max="427" width="10" bestFit="1" customWidth="1"/>
    <col min="428" max="428" width="12.21875" bestFit="1" customWidth="1"/>
    <col min="429" max="429" width="10" bestFit="1" customWidth="1"/>
    <col min="430" max="430" width="12.21875" bestFit="1" customWidth="1"/>
    <col min="431" max="431" width="10" bestFit="1" customWidth="1"/>
    <col min="432" max="432" width="12.21875" bestFit="1" customWidth="1"/>
    <col min="433" max="433" width="10" bestFit="1" customWidth="1"/>
    <col min="434" max="434" width="12.21875" bestFit="1" customWidth="1"/>
    <col min="435" max="435" width="10" bestFit="1" customWidth="1"/>
    <col min="436" max="436" width="12.21875" bestFit="1" customWidth="1"/>
    <col min="437" max="437" width="10.88671875" bestFit="1" customWidth="1"/>
    <col min="438" max="438" width="11.21875" bestFit="1" customWidth="1"/>
    <col min="439" max="439" width="10.88671875" bestFit="1" customWidth="1"/>
    <col min="440" max="440" width="12.21875" bestFit="1" customWidth="1"/>
    <col min="441" max="441" width="10" bestFit="1" customWidth="1"/>
    <col min="442" max="442" width="12.21875" bestFit="1" customWidth="1"/>
    <col min="443" max="443" width="10" bestFit="1" customWidth="1"/>
    <col min="444" max="444" width="12.21875" bestFit="1" customWidth="1"/>
    <col min="445" max="445" width="10.88671875" bestFit="1" customWidth="1"/>
    <col min="446" max="446" width="11.21875" bestFit="1" customWidth="1"/>
    <col min="447" max="447" width="10" bestFit="1" customWidth="1"/>
    <col min="448" max="448" width="12.21875" bestFit="1" customWidth="1"/>
    <col min="449" max="449" width="10" bestFit="1" customWidth="1"/>
    <col min="450" max="450" width="12.21875" bestFit="1" customWidth="1"/>
    <col min="451" max="451" width="10" bestFit="1" customWidth="1"/>
    <col min="452" max="452" width="12.21875" bestFit="1" customWidth="1"/>
    <col min="453" max="453" width="9" bestFit="1" customWidth="1"/>
    <col min="454" max="454" width="11.21875" bestFit="1" customWidth="1"/>
    <col min="455" max="455" width="10" bestFit="1" customWidth="1"/>
    <col min="456" max="456" width="12.21875" bestFit="1" customWidth="1"/>
    <col min="457" max="457" width="10" bestFit="1" customWidth="1"/>
    <col min="458" max="458" width="12.21875" bestFit="1" customWidth="1"/>
    <col min="459" max="459" width="10" bestFit="1" customWidth="1"/>
    <col min="460" max="460" width="12.21875" bestFit="1" customWidth="1"/>
    <col min="461" max="461" width="10.88671875" bestFit="1" customWidth="1"/>
    <col min="462" max="462" width="11.21875" bestFit="1" customWidth="1"/>
    <col min="463" max="463" width="10" bestFit="1" customWidth="1"/>
    <col min="464" max="464" width="12.21875" bestFit="1" customWidth="1"/>
    <col min="465" max="465" width="10.88671875" bestFit="1" customWidth="1"/>
    <col min="466" max="466" width="12.21875" bestFit="1" customWidth="1"/>
    <col min="467" max="467" width="10" bestFit="1" customWidth="1"/>
    <col min="468" max="468" width="12.21875" bestFit="1" customWidth="1"/>
    <col min="469" max="469" width="10.88671875" bestFit="1" customWidth="1"/>
    <col min="470" max="470" width="11.21875" bestFit="1" customWidth="1"/>
    <col min="471" max="471" width="10" bestFit="1" customWidth="1"/>
    <col min="472" max="472" width="12.21875" bestFit="1" customWidth="1"/>
    <col min="473" max="473" width="10" bestFit="1" customWidth="1"/>
    <col min="474" max="474" width="12.21875" bestFit="1" customWidth="1"/>
    <col min="475" max="475" width="10" bestFit="1" customWidth="1"/>
    <col min="476" max="476" width="12.21875" bestFit="1" customWidth="1"/>
    <col min="477" max="477" width="10" bestFit="1" customWidth="1"/>
    <col min="478" max="478" width="12.21875" bestFit="1" customWidth="1"/>
    <col min="479" max="479" width="9" bestFit="1" customWidth="1"/>
    <col min="480" max="480" width="11.21875" bestFit="1" customWidth="1"/>
    <col min="481" max="481" width="10.88671875" bestFit="1" customWidth="1"/>
    <col min="482" max="482" width="9.6640625" bestFit="1" customWidth="1"/>
    <col min="483" max="483" width="10" bestFit="1" customWidth="1"/>
    <col min="484" max="484" width="12.21875" bestFit="1" customWidth="1"/>
    <col min="485" max="485" width="10" bestFit="1" customWidth="1"/>
    <col min="486" max="486" width="12.21875" bestFit="1" customWidth="1"/>
    <col min="487" max="487" width="10" bestFit="1" customWidth="1"/>
    <col min="488" max="488" width="12.21875" bestFit="1" customWidth="1"/>
    <col min="489" max="489" width="10" bestFit="1" customWidth="1"/>
    <col min="490" max="490" width="12.21875" bestFit="1" customWidth="1"/>
    <col min="491" max="491" width="9" bestFit="1" customWidth="1"/>
    <col min="492" max="492" width="11.21875" bestFit="1" customWidth="1"/>
    <col min="493" max="493" width="10" bestFit="1" customWidth="1"/>
    <col min="494" max="494" width="12.21875" bestFit="1" customWidth="1"/>
    <col min="495" max="495" width="9" bestFit="1" customWidth="1"/>
    <col min="496" max="496" width="11.21875" bestFit="1" customWidth="1"/>
    <col min="497" max="497" width="10" bestFit="1" customWidth="1"/>
    <col min="498" max="498" width="12.21875" bestFit="1" customWidth="1"/>
    <col min="499" max="499" width="10" bestFit="1" customWidth="1"/>
    <col min="500" max="500" width="12.21875" bestFit="1" customWidth="1"/>
    <col min="501" max="501" width="10" bestFit="1" customWidth="1"/>
    <col min="502" max="502" width="12.21875" bestFit="1" customWidth="1"/>
    <col min="503" max="503" width="10.88671875" bestFit="1" customWidth="1"/>
    <col min="504" max="504" width="12.21875" bestFit="1" customWidth="1"/>
    <col min="505" max="505" width="9" bestFit="1" customWidth="1"/>
    <col min="506" max="506" width="11.21875" bestFit="1" customWidth="1"/>
    <col min="507" max="507" width="10" bestFit="1" customWidth="1"/>
    <col min="508" max="508" width="12.21875" bestFit="1" customWidth="1"/>
    <col min="509" max="509" width="10" bestFit="1" customWidth="1"/>
    <col min="510" max="510" width="12.21875" bestFit="1" customWidth="1"/>
    <col min="511" max="511" width="10" bestFit="1" customWidth="1"/>
    <col min="512" max="512" width="12.21875" bestFit="1" customWidth="1"/>
    <col min="513" max="513" width="10.88671875" bestFit="1" customWidth="1"/>
    <col min="514" max="514" width="12.21875" bestFit="1" customWidth="1"/>
    <col min="515" max="515" width="10.88671875" bestFit="1" customWidth="1"/>
    <col min="516" max="516" width="12.21875" bestFit="1" customWidth="1"/>
    <col min="517" max="517" width="10" bestFit="1" customWidth="1"/>
    <col min="518" max="518" width="12.21875" bestFit="1" customWidth="1"/>
    <col min="519" max="519" width="10" bestFit="1" customWidth="1"/>
    <col min="520" max="520" width="12.21875" bestFit="1" customWidth="1"/>
    <col min="521" max="521" width="10" bestFit="1" customWidth="1"/>
    <col min="522" max="522" width="12.21875" bestFit="1" customWidth="1"/>
    <col min="523" max="523" width="10" bestFit="1" customWidth="1"/>
    <col min="524" max="524" width="12.21875" bestFit="1" customWidth="1"/>
    <col min="525" max="525" width="10" bestFit="1" customWidth="1"/>
    <col min="526" max="526" width="12.21875" bestFit="1" customWidth="1"/>
    <col min="527" max="527" width="10.88671875" bestFit="1" customWidth="1"/>
    <col min="528" max="528" width="12.21875" bestFit="1" customWidth="1"/>
    <col min="529" max="529" width="10.88671875" bestFit="1" customWidth="1"/>
    <col min="530" max="530" width="12.21875" bestFit="1" customWidth="1"/>
    <col min="531" max="531" width="10.88671875" bestFit="1" customWidth="1"/>
    <col min="532" max="532" width="12.21875" bestFit="1" customWidth="1"/>
    <col min="533" max="533" width="10" bestFit="1" customWidth="1"/>
    <col min="534" max="534" width="12.21875" bestFit="1" customWidth="1"/>
    <col min="535" max="535" width="10.88671875" bestFit="1" customWidth="1"/>
    <col min="536" max="536" width="12.21875" bestFit="1" customWidth="1"/>
    <col min="537" max="537" width="10" bestFit="1" customWidth="1"/>
    <col min="538" max="538" width="12.21875" bestFit="1" customWidth="1"/>
    <col min="539" max="539" width="10" bestFit="1" customWidth="1"/>
    <col min="540" max="540" width="12.21875" bestFit="1" customWidth="1"/>
    <col min="541" max="541" width="10" bestFit="1" customWidth="1"/>
    <col min="542" max="542" width="12.21875" bestFit="1" customWidth="1"/>
    <col min="543" max="543" width="10" bestFit="1" customWidth="1"/>
    <col min="544" max="544" width="12.21875" bestFit="1" customWidth="1"/>
    <col min="545" max="545" width="10" bestFit="1" customWidth="1"/>
    <col min="546" max="546" width="12.21875" bestFit="1" customWidth="1"/>
    <col min="547" max="547" width="10" bestFit="1" customWidth="1"/>
    <col min="548" max="548" width="12.21875" bestFit="1" customWidth="1"/>
    <col min="549" max="549" width="10" bestFit="1" customWidth="1"/>
    <col min="550" max="550" width="12.21875" bestFit="1" customWidth="1"/>
    <col min="551" max="551" width="10" bestFit="1" customWidth="1"/>
    <col min="552" max="552" width="12.21875" bestFit="1" customWidth="1"/>
    <col min="553" max="553" width="10" bestFit="1" customWidth="1"/>
    <col min="554" max="554" width="12.21875" bestFit="1" customWidth="1"/>
    <col min="555" max="555" width="10" bestFit="1" customWidth="1"/>
    <col min="556" max="556" width="12.21875" bestFit="1" customWidth="1"/>
    <col min="557" max="557" width="9" bestFit="1" customWidth="1"/>
    <col min="558" max="558" width="11.21875" bestFit="1" customWidth="1"/>
    <col min="559" max="559" width="10.88671875" bestFit="1" customWidth="1"/>
    <col min="560" max="560" width="12.21875" bestFit="1" customWidth="1"/>
    <col min="561" max="561" width="10" bestFit="1" customWidth="1"/>
    <col min="562" max="562" width="12.21875" bestFit="1" customWidth="1"/>
    <col min="563" max="563" width="10" bestFit="1" customWidth="1"/>
    <col min="564" max="564" width="12.21875" bestFit="1" customWidth="1"/>
    <col min="565" max="565" width="10" bestFit="1" customWidth="1"/>
    <col min="566" max="566" width="12.21875" bestFit="1" customWidth="1"/>
    <col min="567" max="567" width="10.88671875" bestFit="1" customWidth="1"/>
    <col min="568" max="568" width="12.21875" bestFit="1" customWidth="1"/>
    <col min="569" max="569" width="10" bestFit="1" customWidth="1"/>
    <col min="570" max="570" width="12.21875" bestFit="1" customWidth="1"/>
    <col min="571" max="571" width="10" bestFit="1" customWidth="1"/>
    <col min="572" max="572" width="12.21875" bestFit="1" customWidth="1"/>
    <col min="573" max="573" width="10.88671875" bestFit="1" customWidth="1"/>
    <col min="574" max="574" width="12.21875" bestFit="1" customWidth="1"/>
    <col min="575" max="575" width="9" bestFit="1" customWidth="1"/>
    <col min="576" max="576" width="11.21875" bestFit="1" customWidth="1"/>
    <col min="577" max="577" width="10" bestFit="1" customWidth="1"/>
    <col min="578" max="578" width="12.21875" bestFit="1" customWidth="1"/>
    <col min="579" max="579" width="10" bestFit="1" customWidth="1"/>
    <col min="580" max="580" width="12.21875" bestFit="1" customWidth="1"/>
    <col min="581" max="581" width="10.88671875" bestFit="1" customWidth="1"/>
    <col min="582" max="582" width="12.21875" bestFit="1" customWidth="1"/>
    <col min="583" max="583" width="10" bestFit="1" customWidth="1"/>
    <col min="584" max="584" width="12.21875" bestFit="1" customWidth="1"/>
    <col min="585" max="585" width="10" bestFit="1" customWidth="1"/>
    <col min="586" max="586" width="12.21875" bestFit="1" customWidth="1"/>
    <col min="587" max="587" width="10.88671875" bestFit="1" customWidth="1"/>
    <col min="588" max="588" width="12.21875" bestFit="1" customWidth="1"/>
    <col min="589" max="589" width="10" bestFit="1" customWidth="1"/>
    <col min="590" max="590" width="8" bestFit="1" customWidth="1"/>
    <col min="591" max="591" width="12.21875" bestFit="1" customWidth="1"/>
    <col min="592" max="592" width="10" bestFit="1" customWidth="1"/>
    <col min="593" max="593" width="12.21875" bestFit="1" customWidth="1"/>
    <col min="594" max="594" width="10" bestFit="1" customWidth="1"/>
    <col min="595" max="595" width="12.21875" bestFit="1" customWidth="1"/>
    <col min="596" max="596" width="9" bestFit="1" customWidth="1"/>
    <col min="597" max="597" width="11.21875" bestFit="1" customWidth="1"/>
    <col min="598" max="598" width="10" bestFit="1" customWidth="1"/>
    <col min="599" max="599" width="12.21875" bestFit="1" customWidth="1"/>
    <col min="600" max="600" width="10" bestFit="1" customWidth="1"/>
    <col min="601" max="601" width="12.21875" bestFit="1" customWidth="1"/>
    <col min="602" max="602" width="10" bestFit="1" customWidth="1"/>
    <col min="603" max="603" width="12.21875" bestFit="1" customWidth="1"/>
    <col min="604" max="604" width="10.88671875" bestFit="1" customWidth="1"/>
    <col min="605" max="605" width="12.21875" bestFit="1" customWidth="1"/>
    <col min="606" max="606" width="10" bestFit="1" customWidth="1"/>
    <col min="607" max="607" width="12.21875" bestFit="1" customWidth="1"/>
    <col min="608" max="608" width="10" bestFit="1" customWidth="1"/>
    <col min="609" max="609" width="12.21875" bestFit="1" customWidth="1"/>
    <col min="610" max="610" width="10" bestFit="1" customWidth="1"/>
    <col min="611" max="611" width="12.21875" bestFit="1" customWidth="1"/>
    <col min="612" max="612" width="10.88671875" bestFit="1" customWidth="1"/>
    <col min="613" max="613" width="12.21875" bestFit="1" customWidth="1"/>
    <col min="614" max="614" width="10.88671875" bestFit="1" customWidth="1"/>
    <col min="615" max="615" width="12.21875" bestFit="1" customWidth="1"/>
    <col min="616" max="616" width="10" bestFit="1" customWidth="1"/>
    <col min="617" max="617" width="12.21875" bestFit="1" customWidth="1"/>
    <col min="618" max="618" width="10" bestFit="1" customWidth="1"/>
    <col min="619" max="619" width="12.21875" bestFit="1" customWidth="1"/>
    <col min="620" max="620" width="10.88671875" bestFit="1" customWidth="1"/>
    <col min="621" max="621" width="12.21875" bestFit="1" customWidth="1"/>
    <col min="622" max="622" width="10" bestFit="1" customWidth="1"/>
    <col min="623" max="623" width="12.21875" bestFit="1" customWidth="1"/>
    <col min="624" max="624" width="10" bestFit="1" customWidth="1"/>
    <col min="625" max="625" width="12.21875" bestFit="1" customWidth="1"/>
    <col min="626" max="626" width="10" bestFit="1" customWidth="1"/>
    <col min="627" max="627" width="12.21875" bestFit="1" customWidth="1"/>
    <col min="628" max="628" width="10.88671875" bestFit="1" customWidth="1"/>
    <col min="629" max="629" width="12.21875" bestFit="1" customWidth="1"/>
    <col min="630" max="630" width="10" bestFit="1" customWidth="1"/>
    <col min="631" max="631" width="12.21875" bestFit="1" customWidth="1"/>
    <col min="632" max="632" width="10" bestFit="1" customWidth="1"/>
    <col min="633" max="633" width="12.21875" bestFit="1" customWidth="1"/>
    <col min="634" max="634" width="10" bestFit="1" customWidth="1"/>
    <col min="635" max="635" width="12.21875" bestFit="1" customWidth="1"/>
    <col min="636" max="636" width="10" bestFit="1" customWidth="1"/>
    <col min="637" max="637" width="12.21875" bestFit="1" customWidth="1"/>
    <col min="638" max="638" width="10" bestFit="1" customWidth="1"/>
    <col min="639" max="639" width="12.21875" bestFit="1" customWidth="1"/>
    <col min="640" max="640" width="10" bestFit="1" customWidth="1"/>
    <col min="641" max="641" width="12.21875" bestFit="1" customWidth="1"/>
    <col min="642" max="642" width="10" bestFit="1" customWidth="1"/>
    <col min="643" max="643" width="12.21875" bestFit="1" customWidth="1"/>
    <col min="644" max="644" width="10" bestFit="1" customWidth="1"/>
    <col min="645" max="645" width="12.21875" bestFit="1" customWidth="1"/>
    <col min="646" max="646" width="10" bestFit="1" customWidth="1"/>
    <col min="647" max="647" width="12.21875" bestFit="1" customWidth="1"/>
    <col min="648" max="648" width="10" bestFit="1" customWidth="1"/>
    <col min="649" max="649" width="12.21875" bestFit="1" customWidth="1"/>
    <col min="650" max="650" width="10" bestFit="1" customWidth="1"/>
    <col min="651" max="651" width="12.21875" bestFit="1" customWidth="1"/>
    <col min="652" max="652" width="9" bestFit="1" customWidth="1"/>
    <col min="653" max="653" width="11.21875" bestFit="1" customWidth="1"/>
    <col min="654" max="654" width="10.88671875" bestFit="1" customWidth="1"/>
    <col min="655" max="655" width="12.21875" bestFit="1" customWidth="1"/>
    <col min="656" max="656" width="10" bestFit="1" customWidth="1"/>
    <col min="657" max="657" width="12.21875" bestFit="1" customWidth="1"/>
    <col min="658" max="658" width="10" bestFit="1" customWidth="1"/>
    <col min="659" max="659" width="12.21875" bestFit="1" customWidth="1"/>
    <col min="660" max="660" width="10.88671875" bestFit="1" customWidth="1"/>
    <col min="661" max="661" width="12.21875" bestFit="1" customWidth="1"/>
    <col min="662" max="662" width="10" bestFit="1" customWidth="1"/>
    <col min="663" max="663" width="12.21875" bestFit="1" customWidth="1"/>
    <col min="664" max="664" width="10.88671875" bestFit="1" customWidth="1"/>
    <col min="665" max="665" width="12.21875" bestFit="1" customWidth="1"/>
    <col min="666" max="666" width="10" bestFit="1" customWidth="1"/>
    <col min="667" max="667" width="12.21875" bestFit="1" customWidth="1"/>
    <col min="668" max="668" width="10" bestFit="1" customWidth="1"/>
    <col min="669" max="669" width="12.21875" bestFit="1" customWidth="1"/>
    <col min="670" max="670" width="10.88671875" bestFit="1" customWidth="1"/>
    <col min="671" max="671" width="12.21875" bestFit="1" customWidth="1"/>
    <col min="672" max="672" width="10" bestFit="1" customWidth="1"/>
    <col min="673" max="673" width="12.21875" bestFit="1" customWidth="1"/>
    <col min="674" max="674" width="10" bestFit="1" customWidth="1"/>
    <col min="675" max="675" width="12.21875" bestFit="1" customWidth="1"/>
    <col min="676" max="676" width="10" bestFit="1" customWidth="1"/>
    <col min="677" max="677" width="12.21875" bestFit="1" customWidth="1"/>
    <col min="678" max="678" width="10" bestFit="1" customWidth="1"/>
    <col min="679" max="679" width="12.21875" bestFit="1" customWidth="1"/>
    <col min="680" max="680" width="10" bestFit="1" customWidth="1"/>
    <col min="681" max="681" width="12.21875" bestFit="1" customWidth="1"/>
    <col min="682" max="682" width="10" bestFit="1" customWidth="1"/>
    <col min="683" max="683" width="12.21875" bestFit="1" customWidth="1"/>
    <col min="684" max="684" width="10" bestFit="1" customWidth="1"/>
    <col min="685" max="685" width="12.21875" bestFit="1" customWidth="1"/>
    <col min="686" max="686" width="10" bestFit="1" customWidth="1"/>
    <col min="687" max="687" width="12.21875" bestFit="1" customWidth="1"/>
    <col min="688" max="688" width="9" bestFit="1" customWidth="1"/>
    <col min="689" max="689" width="11.21875" bestFit="1" customWidth="1"/>
    <col min="690" max="690" width="10" bestFit="1" customWidth="1"/>
    <col min="691" max="691" width="12.21875" bestFit="1" customWidth="1"/>
    <col min="692" max="692" width="10" bestFit="1" customWidth="1"/>
    <col min="693" max="693" width="12.21875" bestFit="1" customWidth="1"/>
    <col min="694" max="694" width="10" bestFit="1" customWidth="1"/>
    <col min="695" max="695" width="12.21875" bestFit="1" customWidth="1"/>
    <col min="696" max="696" width="10" bestFit="1" customWidth="1"/>
    <col min="697" max="697" width="12.21875" bestFit="1" customWidth="1"/>
    <col min="698" max="698" width="10" bestFit="1" customWidth="1"/>
    <col min="699" max="699" width="12.21875" bestFit="1" customWidth="1"/>
    <col min="700" max="700" width="10.88671875" bestFit="1" customWidth="1"/>
    <col min="701" max="701" width="11.21875" bestFit="1" customWidth="1"/>
    <col min="702" max="702" width="10.88671875" bestFit="1" customWidth="1"/>
    <col min="703" max="703" width="12.21875" bestFit="1" customWidth="1"/>
    <col min="704" max="704" width="10" bestFit="1" customWidth="1"/>
    <col min="705" max="705" width="12.21875" bestFit="1" customWidth="1"/>
    <col min="706" max="706" width="10" bestFit="1" customWidth="1"/>
    <col min="707" max="707" width="12.21875" bestFit="1" customWidth="1"/>
    <col min="708" max="708" width="10.88671875" bestFit="1" customWidth="1"/>
    <col min="709" max="709" width="12.21875" bestFit="1" customWidth="1"/>
    <col min="710" max="710" width="10" bestFit="1" customWidth="1"/>
    <col min="711" max="711" width="12.21875" bestFit="1" customWidth="1"/>
    <col min="712" max="712" width="10" bestFit="1" customWidth="1"/>
    <col min="713" max="713" width="12.21875" bestFit="1" customWidth="1"/>
    <col min="714" max="714" width="10" bestFit="1" customWidth="1"/>
    <col min="715" max="715" width="12.21875" bestFit="1" customWidth="1"/>
    <col min="716" max="716" width="9" bestFit="1" customWidth="1"/>
    <col min="717" max="717" width="11.21875" bestFit="1" customWidth="1"/>
    <col min="718" max="718" width="10" bestFit="1" customWidth="1"/>
    <col min="719" max="719" width="12.21875" bestFit="1" customWidth="1"/>
    <col min="720" max="720" width="10" bestFit="1" customWidth="1"/>
    <col min="721" max="721" width="12.21875" bestFit="1" customWidth="1"/>
    <col min="722" max="722" width="10.88671875" bestFit="1" customWidth="1"/>
    <col min="723" max="723" width="12.21875" bestFit="1" customWidth="1"/>
    <col min="724" max="724" width="10" bestFit="1" customWidth="1"/>
    <col min="725" max="725" width="12.21875" bestFit="1" customWidth="1"/>
    <col min="726" max="726" width="10" bestFit="1" customWidth="1"/>
    <col min="727" max="727" width="12.21875" bestFit="1" customWidth="1"/>
    <col min="728" max="728" width="9" bestFit="1" customWidth="1"/>
    <col min="729" max="729" width="11.21875" bestFit="1" customWidth="1"/>
    <col min="730" max="730" width="10" bestFit="1" customWidth="1"/>
    <col min="731" max="731" width="12.21875" bestFit="1" customWidth="1"/>
    <col min="732" max="732" width="10" bestFit="1" customWidth="1"/>
    <col min="733" max="733" width="12.21875" bestFit="1" customWidth="1"/>
    <col min="734" max="734" width="10" bestFit="1" customWidth="1"/>
    <col min="735" max="735" width="12.21875" bestFit="1" customWidth="1"/>
    <col min="736" max="736" width="10" bestFit="1" customWidth="1"/>
    <col min="737" max="737" width="12.21875" bestFit="1" customWidth="1"/>
    <col min="738" max="738" width="10" bestFit="1" customWidth="1"/>
    <col min="739" max="739" width="12.21875" bestFit="1" customWidth="1"/>
    <col min="740" max="740" width="10" bestFit="1" customWidth="1"/>
    <col min="741" max="741" width="12.21875" bestFit="1" customWidth="1"/>
    <col min="742" max="742" width="10" bestFit="1" customWidth="1"/>
    <col min="743" max="743" width="12.21875" bestFit="1" customWidth="1"/>
    <col min="744" max="744" width="10" bestFit="1" customWidth="1"/>
    <col min="745" max="745" width="12.21875" bestFit="1" customWidth="1"/>
    <col min="746" max="746" width="9" bestFit="1" customWidth="1"/>
    <col min="747" max="747" width="11.21875" bestFit="1" customWidth="1"/>
    <col min="748" max="748" width="9" bestFit="1" customWidth="1"/>
    <col min="749" max="749" width="11.21875" bestFit="1" customWidth="1"/>
    <col min="750" max="750" width="10" bestFit="1" customWidth="1"/>
    <col min="751" max="751" width="12.21875" bestFit="1" customWidth="1"/>
    <col min="752" max="752" width="9" bestFit="1" customWidth="1"/>
    <col min="753" max="753" width="11.21875" bestFit="1" customWidth="1"/>
    <col min="754" max="754" width="10" bestFit="1" customWidth="1"/>
    <col min="755" max="755" width="12.21875" bestFit="1" customWidth="1"/>
    <col min="756" max="756" width="10" bestFit="1" customWidth="1"/>
    <col min="757" max="757" width="12.21875" bestFit="1" customWidth="1"/>
    <col min="758" max="758" width="10" bestFit="1" customWidth="1"/>
    <col min="759" max="759" width="12.21875" bestFit="1" customWidth="1"/>
    <col min="760" max="760" width="10" bestFit="1" customWidth="1"/>
    <col min="761" max="761" width="12.21875" bestFit="1" customWidth="1"/>
    <col min="762" max="762" width="10" bestFit="1" customWidth="1"/>
    <col min="763" max="763" width="12.21875" bestFit="1" customWidth="1"/>
    <col min="764" max="764" width="7.21875" bestFit="1" customWidth="1"/>
    <col min="765" max="765" width="9.6640625" bestFit="1" customWidth="1"/>
    <col min="766" max="766" width="10" bestFit="1" customWidth="1"/>
    <col min="767" max="767" width="12.21875" bestFit="1" customWidth="1"/>
    <col min="768" max="768" width="10" bestFit="1" customWidth="1"/>
    <col min="769" max="769" width="12.21875" bestFit="1" customWidth="1"/>
    <col min="770" max="770" width="10.88671875" bestFit="1" customWidth="1"/>
    <col min="771" max="771" width="12.21875" bestFit="1" customWidth="1"/>
    <col min="772" max="772" width="10" bestFit="1" customWidth="1"/>
    <col min="773" max="773" width="12.21875" bestFit="1" customWidth="1"/>
    <col min="774" max="774" width="9" bestFit="1" customWidth="1"/>
    <col min="775" max="775" width="11.21875" bestFit="1" customWidth="1"/>
    <col min="776" max="776" width="10.88671875" bestFit="1" customWidth="1"/>
    <col min="777" max="777" width="11.21875" bestFit="1" customWidth="1"/>
    <col min="778" max="778" width="10.88671875" bestFit="1" customWidth="1"/>
    <col min="779" max="779" width="12.21875" bestFit="1" customWidth="1"/>
    <col min="780" max="780" width="10" bestFit="1" customWidth="1"/>
    <col min="781" max="781" width="12.21875" bestFit="1" customWidth="1"/>
    <col min="782" max="782" width="10" bestFit="1" customWidth="1"/>
    <col min="783" max="783" width="12.21875" bestFit="1" customWidth="1"/>
    <col min="784" max="784" width="10" bestFit="1" customWidth="1"/>
    <col min="785" max="785" width="12.21875" bestFit="1" customWidth="1"/>
    <col min="786" max="786" width="10" bestFit="1" customWidth="1"/>
    <col min="787" max="787" width="12.21875" bestFit="1" customWidth="1"/>
    <col min="788" max="788" width="10" bestFit="1" customWidth="1"/>
    <col min="789" max="789" width="12.21875" bestFit="1" customWidth="1"/>
    <col min="790" max="790" width="10" bestFit="1" customWidth="1"/>
    <col min="791" max="791" width="12.21875" bestFit="1" customWidth="1"/>
    <col min="792" max="792" width="10" bestFit="1" customWidth="1"/>
    <col min="793" max="793" width="12.21875" bestFit="1" customWidth="1"/>
    <col min="794" max="794" width="10" bestFit="1" customWidth="1"/>
    <col min="795" max="795" width="12.21875" bestFit="1" customWidth="1"/>
    <col min="796" max="796" width="10.88671875" bestFit="1" customWidth="1"/>
    <col min="797" max="797" width="12.21875" bestFit="1" customWidth="1"/>
    <col min="798" max="798" width="10" bestFit="1" customWidth="1"/>
    <col min="799" max="799" width="12.21875" bestFit="1" customWidth="1"/>
    <col min="800" max="800" width="10" bestFit="1" customWidth="1"/>
    <col min="801" max="801" width="12.21875" bestFit="1" customWidth="1"/>
    <col min="802" max="802" width="9" bestFit="1" customWidth="1"/>
    <col min="803" max="803" width="11.21875" bestFit="1" customWidth="1"/>
    <col min="804" max="804" width="10.88671875" bestFit="1" customWidth="1"/>
    <col min="805" max="805" width="12.21875" bestFit="1" customWidth="1"/>
    <col min="806" max="806" width="10" bestFit="1" customWidth="1"/>
    <col min="807" max="807" width="12.21875" bestFit="1" customWidth="1"/>
    <col min="808" max="808" width="10" bestFit="1" customWidth="1"/>
    <col min="809" max="809" width="12.21875" bestFit="1" customWidth="1"/>
    <col min="810" max="810" width="10" bestFit="1" customWidth="1"/>
    <col min="811" max="811" width="12.21875" bestFit="1" customWidth="1"/>
    <col min="812" max="812" width="10" bestFit="1" customWidth="1"/>
    <col min="813" max="813" width="12.21875" bestFit="1" customWidth="1"/>
    <col min="814" max="814" width="10" bestFit="1" customWidth="1"/>
    <col min="815" max="815" width="12.21875" bestFit="1" customWidth="1"/>
    <col min="816" max="816" width="10" bestFit="1" customWidth="1"/>
    <col min="817" max="817" width="12.21875" bestFit="1" customWidth="1"/>
    <col min="818" max="818" width="10.88671875" bestFit="1" customWidth="1"/>
    <col min="819" max="819" width="12.21875" bestFit="1" customWidth="1"/>
    <col min="820" max="820" width="10" bestFit="1" customWidth="1"/>
    <col min="821" max="821" width="12.21875" bestFit="1" customWidth="1"/>
    <col min="822" max="822" width="10" bestFit="1" customWidth="1"/>
    <col min="823" max="823" width="12.21875" bestFit="1" customWidth="1"/>
    <col min="824" max="824" width="10" bestFit="1" customWidth="1"/>
    <col min="825" max="825" width="12.21875" bestFit="1" customWidth="1"/>
    <col min="826" max="826" width="10.88671875" bestFit="1" customWidth="1"/>
    <col min="827" max="827" width="11.21875" bestFit="1" customWidth="1"/>
    <col min="828" max="828" width="10" bestFit="1" customWidth="1"/>
    <col min="829" max="829" width="12.21875" bestFit="1" customWidth="1"/>
    <col min="830" max="830" width="10" bestFit="1" customWidth="1"/>
    <col min="831" max="831" width="12.21875" bestFit="1" customWidth="1"/>
    <col min="832" max="832" width="10.88671875" bestFit="1" customWidth="1"/>
    <col min="833" max="833" width="12.21875" bestFit="1" customWidth="1"/>
    <col min="834" max="834" width="10.88671875" bestFit="1" customWidth="1"/>
    <col min="835" max="835" width="12.21875" bestFit="1" customWidth="1"/>
    <col min="836" max="836" width="10" bestFit="1" customWidth="1"/>
    <col min="837" max="837" width="12.21875" bestFit="1" customWidth="1"/>
    <col min="838" max="838" width="10" bestFit="1" customWidth="1"/>
    <col min="839" max="839" width="12.21875" bestFit="1" customWidth="1"/>
    <col min="840" max="840" width="9" bestFit="1" customWidth="1"/>
    <col min="841" max="841" width="11.21875" bestFit="1" customWidth="1"/>
    <col min="842" max="842" width="9" bestFit="1" customWidth="1"/>
    <col min="843" max="843" width="11.21875" bestFit="1" customWidth="1"/>
    <col min="844" max="844" width="10" bestFit="1" customWidth="1"/>
    <col min="845" max="845" width="12.21875" bestFit="1" customWidth="1"/>
    <col min="846" max="846" width="10" bestFit="1" customWidth="1"/>
    <col min="847" max="847" width="12.21875" bestFit="1" customWidth="1"/>
    <col min="848" max="848" width="10" bestFit="1" customWidth="1"/>
    <col min="849" max="849" width="12.21875" bestFit="1" customWidth="1"/>
    <col min="850" max="850" width="10" bestFit="1" customWidth="1"/>
    <col min="851" max="851" width="12.21875" bestFit="1" customWidth="1"/>
    <col min="852" max="852" width="10" bestFit="1" customWidth="1"/>
    <col min="853" max="853" width="12.21875" bestFit="1" customWidth="1"/>
    <col min="854" max="854" width="10" bestFit="1" customWidth="1"/>
    <col min="855" max="855" width="12.21875" bestFit="1" customWidth="1"/>
    <col min="856" max="856" width="10.88671875" bestFit="1" customWidth="1"/>
    <col min="857" max="857" width="12.21875" bestFit="1" customWidth="1"/>
    <col min="858" max="858" width="9" bestFit="1" customWidth="1"/>
    <col min="859" max="859" width="11.21875" bestFit="1" customWidth="1"/>
    <col min="860" max="860" width="10" bestFit="1" customWidth="1"/>
    <col min="861" max="861" width="12.21875" bestFit="1" customWidth="1"/>
    <col min="862" max="862" width="10" bestFit="1" customWidth="1"/>
    <col min="863" max="863" width="12.21875" bestFit="1" customWidth="1"/>
    <col min="864" max="864" width="10" bestFit="1" customWidth="1"/>
    <col min="865" max="865" width="12.21875" bestFit="1" customWidth="1"/>
    <col min="866" max="866" width="10" bestFit="1" customWidth="1"/>
    <col min="867" max="867" width="12.21875" bestFit="1" customWidth="1"/>
    <col min="868" max="868" width="10" bestFit="1" customWidth="1"/>
    <col min="869" max="869" width="12.21875" bestFit="1" customWidth="1"/>
    <col min="870" max="870" width="10" bestFit="1" customWidth="1"/>
    <col min="871" max="871" width="12.21875" bestFit="1" customWidth="1"/>
    <col min="872" max="872" width="10" bestFit="1" customWidth="1"/>
    <col min="873" max="873" width="12.21875" bestFit="1" customWidth="1"/>
    <col min="874" max="874" width="10" bestFit="1" customWidth="1"/>
    <col min="875" max="875" width="12.21875" bestFit="1" customWidth="1"/>
    <col min="876" max="876" width="10" bestFit="1" customWidth="1"/>
    <col min="877" max="877" width="12.21875" bestFit="1" customWidth="1"/>
    <col min="878" max="878" width="10.88671875" bestFit="1" customWidth="1"/>
    <col min="879" max="879" width="12.21875" bestFit="1" customWidth="1"/>
    <col min="880" max="880" width="10.88671875" bestFit="1" customWidth="1"/>
    <col min="881" max="881" width="12.21875" bestFit="1" customWidth="1"/>
    <col min="882" max="882" width="10" bestFit="1" customWidth="1"/>
    <col min="883" max="883" width="12.21875" bestFit="1" customWidth="1"/>
    <col min="884" max="884" width="9" bestFit="1" customWidth="1"/>
    <col min="885" max="885" width="11.21875" bestFit="1" customWidth="1"/>
    <col min="886" max="886" width="10" bestFit="1" customWidth="1"/>
    <col min="887" max="887" width="12.21875" bestFit="1" customWidth="1"/>
    <col min="888" max="888" width="10" bestFit="1" customWidth="1"/>
    <col min="889" max="889" width="12.21875" bestFit="1" customWidth="1"/>
    <col min="890" max="890" width="10" bestFit="1" customWidth="1"/>
    <col min="891" max="891" width="12.21875" bestFit="1" customWidth="1"/>
    <col min="892" max="892" width="10" bestFit="1" customWidth="1"/>
    <col min="893" max="893" width="12.21875" bestFit="1" customWidth="1"/>
    <col min="894" max="894" width="10.88671875" bestFit="1" customWidth="1"/>
    <col min="895" max="895" width="12.21875" bestFit="1" customWidth="1"/>
    <col min="896" max="896" width="10" bestFit="1" customWidth="1"/>
    <col min="897" max="897" width="12.21875" bestFit="1" customWidth="1"/>
    <col min="898" max="898" width="10" bestFit="1" customWidth="1"/>
    <col min="899" max="899" width="12.21875" bestFit="1" customWidth="1"/>
    <col min="900" max="900" width="9" bestFit="1" customWidth="1"/>
    <col min="901" max="901" width="11.21875" bestFit="1" customWidth="1"/>
    <col min="902" max="902" width="10" bestFit="1" customWidth="1"/>
    <col min="903" max="903" width="12.21875" bestFit="1" customWidth="1"/>
    <col min="904" max="904" width="10" bestFit="1" customWidth="1"/>
    <col min="905" max="905" width="12.21875" bestFit="1" customWidth="1"/>
    <col min="906" max="906" width="10.88671875" bestFit="1" customWidth="1"/>
    <col min="907" max="907" width="12.21875" bestFit="1" customWidth="1"/>
    <col min="908" max="908" width="10" bestFit="1" customWidth="1"/>
    <col min="909" max="909" width="12.21875" bestFit="1" customWidth="1"/>
    <col min="910" max="910" width="10" bestFit="1" customWidth="1"/>
    <col min="911" max="911" width="12.21875" bestFit="1" customWidth="1"/>
    <col min="912" max="912" width="10" bestFit="1" customWidth="1"/>
    <col min="913" max="913" width="12.21875" bestFit="1" customWidth="1"/>
    <col min="914" max="914" width="10.88671875" bestFit="1" customWidth="1"/>
    <col min="915" max="915" width="12.21875" bestFit="1" customWidth="1"/>
    <col min="916" max="916" width="9" bestFit="1" customWidth="1"/>
    <col min="917" max="917" width="11.21875" bestFit="1" customWidth="1"/>
    <col min="918" max="918" width="10" bestFit="1" customWidth="1"/>
    <col min="919" max="919" width="12.21875" bestFit="1" customWidth="1"/>
    <col min="920" max="920" width="10" bestFit="1" customWidth="1"/>
    <col min="921" max="921" width="12.21875" bestFit="1" customWidth="1"/>
    <col min="922" max="922" width="10" bestFit="1" customWidth="1"/>
    <col min="923" max="923" width="12.21875" bestFit="1" customWidth="1"/>
    <col min="924" max="924" width="10" bestFit="1" customWidth="1"/>
    <col min="925" max="925" width="12.21875" bestFit="1" customWidth="1"/>
    <col min="926" max="926" width="10" bestFit="1" customWidth="1"/>
    <col min="927" max="927" width="12.21875" bestFit="1" customWidth="1"/>
    <col min="928" max="928" width="10.88671875" bestFit="1" customWidth="1"/>
    <col min="929" max="929" width="12.21875" bestFit="1" customWidth="1"/>
    <col min="930" max="930" width="10" bestFit="1" customWidth="1"/>
    <col min="931" max="931" width="12.21875" bestFit="1" customWidth="1"/>
    <col min="932" max="932" width="10.88671875" bestFit="1" customWidth="1"/>
    <col min="933" max="933" width="12.21875" bestFit="1" customWidth="1"/>
    <col min="934" max="934" width="10" bestFit="1" customWidth="1"/>
    <col min="935" max="935" width="12.21875" bestFit="1" customWidth="1"/>
    <col min="936" max="936" width="10" bestFit="1" customWidth="1"/>
    <col min="937" max="937" width="12.21875" bestFit="1" customWidth="1"/>
    <col min="938" max="938" width="10" bestFit="1" customWidth="1"/>
    <col min="939" max="939" width="12.21875" bestFit="1" customWidth="1"/>
    <col min="940" max="940" width="10" bestFit="1" customWidth="1"/>
    <col min="941" max="941" width="12.21875" bestFit="1" customWidth="1"/>
    <col min="942" max="942" width="10" bestFit="1" customWidth="1"/>
    <col min="943" max="943" width="12.21875" bestFit="1" customWidth="1"/>
    <col min="944" max="944" width="10" bestFit="1" customWidth="1"/>
    <col min="945" max="945" width="12.21875" bestFit="1" customWidth="1"/>
    <col min="946" max="946" width="10.88671875" bestFit="1" customWidth="1"/>
    <col min="947" max="947" width="12.21875" bestFit="1" customWidth="1"/>
    <col min="948" max="948" width="10" bestFit="1" customWidth="1"/>
    <col min="949" max="949" width="12.21875" bestFit="1" customWidth="1"/>
    <col min="950" max="950" width="10" bestFit="1" customWidth="1"/>
    <col min="951" max="951" width="12.21875" bestFit="1" customWidth="1"/>
    <col min="952" max="952" width="10" bestFit="1" customWidth="1"/>
    <col min="953" max="953" width="12.21875" bestFit="1" customWidth="1"/>
    <col min="954" max="954" width="10" bestFit="1" customWidth="1"/>
    <col min="955" max="955" width="12.21875" bestFit="1" customWidth="1"/>
    <col min="956" max="956" width="10" bestFit="1" customWidth="1"/>
    <col min="957" max="957" width="12.21875" bestFit="1" customWidth="1"/>
    <col min="958" max="958" width="10.88671875" bestFit="1" customWidth="1"/>
    <col min="959" max="959" width="11.21875" bestFit="1" customWidth="1"/>
    <col min="960" max="960" width="10" bestFit="1" customWidth="1"/>
    <col min="961" max="961" width="12.21875" bestFit="1" customWidth="1"/>
    <col min="962" max="962" width="10" bestFit="1" customWidth="1"/>
    <col min="963" max="963" width="12.21875" bestFit="1" customWidth="1"/>
    <col min="964" max="964" width="10" bestFit="1" customWidth="1"/>
    <col min="965" max="965" width="12.21875" bestFit="1" customWidth="1"/>
    <col min="966" max="966" width="10" bestFit="1" customWidth="1"/>
    <col min="967" max="967" width="12.21875" bestFit="1" customWidth="1"/>
    <col min="968" max="968" width="10" bestFit="1" customWidth="1"/>
    <col min="969" max="969" width="12.21875" bestFit="1" customWidth="1"/>
    <col min="970" max="970" width="10.88671875" bestFit="1" customWidth="1"/>
    <col min="971" max="971" width="12.21875" bestFit="1" customWidth="1"/>
    <col min="972" max="972" width="10" bestFit="1" customWidth="1"/>
    <col min="973" max="973" width="12.21875" bestFit="1" customWidth="1"/>
    <col min="974" max="974" width="10" bestFit="1" customWidth="1"/>
    <col min="975" max="975" width="12.21875" bestFit="1" customWidth="1"/>
    <col min="976" max="976" width="10" bestFit="1" customWidth="1"/>
    <col min="977" max="977" width="12.21875" bestFit="1" customWidth="1"/>
    <col min="978" max="978" width="10" bestFit="1" customWidth="1"/>
    <col min="979" max="979" width="12.21875" bestFit="1" customWidth="1"/>
    <col min="980" max="980" width="10" bestFit="1" customWidth="1"/>
    <col min="981" max="981" width="12.21875" bestFit="1" customWidth="1"/>
    <col min="982" max="982" width="10" bestFit="1" customWidth="1"/>
    <col min="983" max="983" width="12.21875" bestFit="1" customWidth="1"/>
    <col min="984" max="984" width="9" bestFit="1" customWidth="1"/>
    <col min="985" max="985" width="11.21875" bestFit="1" customWidth="1"/>
    <col min="986" max="986" width="10" bestFit="1" customWidth="1"/>
    <col min="987" max="987" width="12.21875" bestFit="1" customWidth="1"/>
    <col min="988" max="988" width="10.88671875" bestFit="1" customWidth="1"/>
    <col min="989" max="989" width="12.21875" bestFit="1" customWidth="1"/>
    <col min="990" max="990" width="10" bestFit="1" customWidth="1"/>
    <col min="991" max="991" width="12.21875" bestFit="1" customWidth="1"/>
    <col min="992" max="992" width="10.88671875" bestFit="1" customWidth="1"/>
    <col min="993" max="993" width="12.21875" bestFit="1" customWidth="1"/>
    <col min="994" max="994" width="10.88671875" bestFit="1" customWidth="1"/>
    <col min="995" max="995" width="12.21875" bestFit="1" customWidth="1"/>
    <col min="996" max="996" width="10.88671875" bestFit="1" customWidth="1"/>
    <col min="997" max="997" width="12.21875" bestFit="1" customWidth="1"/>
    <col min="998" max="998" width="10" bestFit="1" customWidth="1"/>
    <col min="999" max="999" width="12.21875" bestFit="1" customWidth="1"/>
    <col min="1000" max="1000" width="10" bestFit="1" customWidth="1"/>
    <col min="1001" max="1001" width="12.21875" bestFit="1" customWidth="1"/>
    <col min="1002" max="1002" width="10" bestFit="1" customWidth="1"/>
    <col min="1003" max="1003" width="12.21875" bestFit="1" customWidth="1"/>
    <col min="1004" max="1004" width="9" bestFit="1" customWidth="1"/>
    <col min="1005" max="1005" width="11.21875" bestFit="1" customWidth="1"/>
    <col min="1006" max="1006" width="10" bestFit="1" customWidth="1"/>
    <col min="1007" max="1007" width="12.21875" bestFit="1" customWidth="1"/>
    <col min="1008" max="1008" width="10" bestFit="1" customWidth="1"/>
    <col min="1009" max="1009" width="12.21875" bestFit="1" customWidth="1"/>
    <col min="1010" max="1010" width="10.88671875" bestFit="1" customWidth="1"/>
    <col min="1011" max="1011" width="12.21875" bestFit="1" customWidth="1"/>
    <col min="1012" max="1012" width="10" bestFit="1" customWidth="1"/>
    <col min="1013" max="1013" width="12.21875" bestFit="1" customWidth="1"/>
    <col min="1014" max="1014" width="10.88671875" bestFit="1" customWidth="1"/>
    <col min="1015" max="1015" width="12.21875" bestFit="1" customWidth="1"/>
    <col min="1016" max="1016" width="10" bestFit="1" customWidth="1"/>
    <col min="1017" max="1017" width="12.21875" bestFit="1" customWidth="1"/>
    <col min="1018" max="1018" width="10" bestFit="1" customWidth="1"/>
    <col min="1019" max="1019" width="12.21875" bestFit="1" customWidth="1"/>
    <col min="1020" max="1020" width="10.88671875" bestFit="1" customWidth="1"/>
    <col min="1021" max="1021" width="12.21875" bestFit="1" customWidth="1"/>
    <col min="1022" max="1022" width="10" bestFit="1" customWidth="1"/>
    <col min="1023" max="1023" width="12.21875" bestFit="1" customWidth="1"/>
    <col min="1024" max="1024" width="10" bestFit="1" customWidth="1"/>
    <col min="1025" max="1025" width="12.21875" bestFit="1" customWidth="1"/>
    <col min="1026" max="1026" width="10" bestFit="1" customWidth="1"/>
    <col min="1027" max="1027" width="12.21875" bestFit="1" customWidth="1"/>
    <col min="1028" max="1028" width="10" bestFit="1" customWidth="1"/>
    <col min="1029" max="1029" width="12.21875" bestFit="1" customWidth="1"/>
    <col min="1030" max="1030" width="10" bestFit="1" customWidth="1"/>
    <col min="1031" max="1031" width="12.21875" bestFit="1" customWidth="1"/>
    <col min="1032" max="1032" width="10" bestFit="1" customWidth="1"/>
    <col min="1033" max="1033" width="12.21875" bestFit="1" customWidth="1"/>
    <col min="1034" max="1034" width="10" bestFit="1" customWidth="1"/>
    <col min="1035" max="1035" width="12.21875" bestFit="1" customWidth="1"/>
    <col min="1036" max="1036" width="10.88671875" bestFit="1" customWidth="1"/>
    <col min="1037" max="1037" width="12.21875" bestFit="1" customWidth="1"/>
    <col min="1038" max="1038" width="10" bestFit="1" customWidth="1"/>
    <col min="1039" max="1039" width="12.21875" bestFit="1" customWidth="1"/>
    <col min="1040" max="1040" width="9" bestFit="1" customWidth="1"/>
    <col min="1041" max="1041" width="11.21875" bestFit="1" customWidth="1"/>
    <col min="1042" max="1042" width="10.88671875" bestFit="1" customWidth="1"/>
    <col min="1043" max="1043" width="11.21875" bestFit="1" customWidth="1"/>
    <col min="1044" max="1044" width="10" bestFit="1" customWidth="1"/>
    <col min="1045" max="1045" width="12.21875" bestFit="1" customWidth="1"/>
    <col min="1046" max="1046" width="9" bestFit="1" customWidth="1"/>
    <col min="1047" max="1047" width="11.21875" bestFit="1" customWidth="1"/>
    <col min="1048" max="1048" width="10" bestFit="1" customWidth="1"/>
    <col min="1049" max="1049" width="12.21875" bestFit="1" customWidth="1"/>
    <col min="1050" max="1050" width="10" bestFit="1" customWidth="1"/>
    <col min="1051" max="1051" width="12.21875" bestFit="1" customWidth="1"/>
    <col min="1052" max="1052" width="9" bestFit="1" customWidth="1"/>
    <col min="1053" max="1053" width="11.21875" bestFit="1" customWidth="1"/>
    <col min="1054" max="1054" width="10" bestFit="1" customWidth="1"/>
    <col min="1055" max="1055" width="12.21875" bestFit="1" customWidth="1"/>
    <col min="1056" max="1056" width="10" bestFit="1" customWidth="1"/>
    <col min="1057" max="1057" width="12.21875" bestFit="1" customWidth="1"/>
    <col min="1058" max="1058" width="10.88671875" bestFit="1" customWidth="1"/>
    <col min="1059" max="1059" width="12.21875" bestFit="1" customWidth="1"/>
    <col min="1060" max="1060" width="10" bestFit="1" customWidth="1"/>
    <col min="1061" max="1061" width="12.21875" bestFit="1" customWidth="1"/>
    <col min="1062" max="1062" width="10" bestFit="1" customWidth="1"/>
    <col min="1063" max="1063" width="12.21875" bestFit="1" customWidth="1"/>
    <col min="1064" max="1064" width="10" bestFit="1" customWidth="1"/>
    <col min="1065" max="1065" width="12.21875" bestFit="1" customWidth="1"/>
    <col min="1066" max="1066" width="10" bestFit="1" customWidth="1"/>
    <col min="1067" max="1067" width="12.21875" bestFit="1" customWidth="1"/>
    <col min="1068" max="1068" width="10" bestFit="1" customWidth="1"/>
    <col min="1069" max="1069" width="12.21875" bestFit="1" customWidth="1"/>
    <col min="1070" max="1070" width="10.88671875" bestFit="1" customWidth="1"/>
    <col min="1071" max="1071" width="12.21875" bestFit="1" customWidth="1"/>
    <col min="1072" max="1072" width="10" bestFit="1" customWidth="1"/>
    <col min="1073" max="1073" width="12.21875" bestFit="1" customWidth="1"/>
    <col min="1074" max="1074" width="10" bestFit="1" customWidth="1"/>
    <col min="1075" max="1075" width="12.21875" bestFit="1" customWidth="1"/>
    <col min="1076" max="1076" width="10" bestFit="1" customWidth="1"/>
    <col min="1077" max="1077" width="12.21875" bestFit="1" customWidth="1"/>
    <col min="1078" max="1078" width="9" bestFit="1" customWidth="1"/>
    <col min="1079" max="1079" width="11.21875" bestFit="1" customWidth="1"/>
    <col min="1080" max="1080" width="10" bestFit="1" customWidth="1"/>
    <col min="1081" max="1081" width="12.21875" bestFit="1" customWidth="1"/>
    <col min="1082" max="1082" width="10" bestFit="1" customWidth="1"/>
    <col min="1083" max="1083" width="12.21875" bestFit="1" customWidth="1"/>
    <col min="1084" max="1084" width="10" bestFit="1" customWidth="1"/>
    <col min="1085" max="1085" width="12.21875" bestFit="1" customWidth="1"/>
    <col min="1086" max="1086" width="9" bestFit="1" customWidth="1"/>
    <col min="1087" max="1087" width="11.21875" bestFit="1" customWidth="1"/>
    <col min="1088" max="1088" width="9" bestFit="1" customWidth="1"/>
    <col min="1089" max="1089" width="11.21875" bestFit="1" customWidth="1"/>
    <col min="1090" max="1090" width="10" bestFit="1" customWidth="1"/>
    <col min="1091" max="1091" width="12.21875" bestFit="1" customWidth="1"/>
    <col min="1092" max="1092" width="10.88671875" bestFit="1" customWidth="1"/>
    <col min="1093" max="1093" width="12.21875" bestFit="1" customWidth="1"/>
    <col min="1094" max="1094" width="10" bestFit="1" customWidth="1"/>
    <col min="1095" max="1095" width="12.21875" bestFit="1" customWidth="1"/>
    <col min="1096" max="1096" width="10" bestFit="1" customWidth="1"/>
    <col min="1097" max="1097" width="12.21875" bestFit="1" customWidth="1"/>
    <col min="1098" max="1098" width="10" bestFit="1" customWidth="1"/>
    <col min="1099" max="1099" width="12.21875" bestFit="1" customWidth="1"/>
    <col min="1100" max="1100" width="10" bestFit="1" customWidth="1"/>
    <col min="1101" max="1101" width="12.21875" bestFit="1" customWidth="1"/>
    <col min="1102" max="1102" width="10" bestFit="1" customWidth="1"/>
    <col min="1103" max="1103" width="12.21875" bestFit="1" customWidth="1"/>
    <col min="1104" max="1104" width="10" bestFit="1" customWidth="1"/>
    <col min="1105" max="1105" width="12.21875" bestFit="1" customWidth="1"/>
    <col min="1106" max="1106" width="10" bestFit="1" customWidth="1"/>
    <col min="1107" max="1107" width="12.21875" bestFit="1" customWidth="1"/>
    <col min="1108" max="1108" width="10" bestFit="1" customWidth="1"/>
    <col min="1109" max="1109" width="12.21875" bestFit="1" customWidth="1"/>
    <col min="1110" max="1110" width="10" bestFit="1" customWidth="1"/>
    <col min="1111" max="1111" width="12.21875" bestFit="1" customWidth="1"/>
    <col min="1112" max="1112" width="10" bestFit="1" customWidth="1"/>
    <col min="1113" max="1113" width="12.21875" bestFit="1" customWidth="1"/>
    <col min="1114" max="1114" width="10" bestFit="1" customWidth="1"/>
    <col min="1115" max="1115" width="12.21875" bestFit="1" customWidth="1"/>
    <col min="1116" max="1116" width="7.21875" bestFit="1" customWidth="1"/>
    <col min="1117" max="1117" width="9.6640625" bestFit="1" customWidth="1"/>
    <col min="1118" max="1118" width="10" bestFit="1" customWidth="1"/>
    <col min="1119" max="1119" width="12.21875" bestFit="1" customWidth="1"/>
    <col min="1120" max="1120" width="10" bestFit="1" customWidth="1"/>
    <col min="1121" max="1121" width="12.21875" bestFit="1" customWidth="1"/>
    <col min="1122" max="1122" width="10" bestFit="1" customWidth="1"/>
    <col min="1123" max="1123" width="12.21875" bestFit="1" customWidth="1"/>
    <col min="1124" max="1124" width="10" bestFit="1" customWidth="1"/>
    <col min="1125" max="1125" width="12.21875" bestFit="1" customWidth="1"/>
    <col min="1126" max="1126" width="10" bestFit="1" customWidth="1"/>
    <col min="1127" max="1127" width="12.21875" bestFit="1" customWidth="1"/>
    <col min="1128" max="1128" width="10" bestFit="1" customWidth="1"/>
    <col min="1129" max="1129" width="12.21875" bestFit="1" customWidth="1"/>
    <col min="1130" max="1130" width="10" bestFit="1" customWidth="1"/>
    <col min="1131" max="1131" width="12.21875" bestFit="1" customWidth="1"/>
    <col min="1132" max="1132" width="10" bestFit="1" customWidth="1"/>
    <col min="1133" max="1133" width="12.21875" bestFit="1" customWidth="1"/>
    <col min="1134" max="1134" width="10" bestFit="1" customWidth="1"/>
    <col min="1135" max="1135" width="12.21875" bestFit="1" customWidth="1"/>
    <col min="1136" max="1136" width="10.88671875" bestFit="1" customWidth="1"/>
    <col min="1137" max="1137" width="12.21875" bestFit="1" customWidth="1"/>
    <col min="1138" max="1138" width="10.88671875" bestFit="1" customWidth="1"/>
    <col min="1139" max="1139" width="12.21875" bestFit="1" customWidth="1"/>
    <col min="1140" max="1140" width="10" bestFit="1" customWidth="1"/>
    <col min="1141" max="1141" width="12.21875" bestFit="1" customWidth="1"/>
    <col min="1142" max="1142" width="10" bestFit="1" customWidth="1"/>
    <col min="1143" max="1143" width="12.21875" bestFit="1" customWidth="1"/>
    <col min="1144" max="1144" width="10" bestFit="1" customWidth="1"/>
    <col min="1145" max="1145" width="12.21875" bestFit="1" customWidth="1"/>
    <col min="1146" max="1146" width="10" bestFit="1" customWidth="1"/>
    <col min="1147" max="1147" width="12.21875" bestFit="1" customWidth="1"/>
    <col min="1148" max="1148" width="10" bestFit="1" customWidth="1"/>
    <col min="1149" max="1149" width="12.21875" bestFit="1" customWidth="1"/>
    <col min="1150" max="1150" width="10" bestFit="1" customWidth="1"/>
    <col min="1151" max="1151" width="12.21875" bestFit="1" customWidth="1"/>
    <col min="1152" max="1152" width="10" bestFit="1" customWidth="1"/>
    <col min="1153" max="1153" width="12.21875" bestFit="1" customWidth="1"/>
    <col min="1154" max="1154" width="10" bestFit="1" customWidth="1"/>
    <col min="1155" max="1155" width="12.21875" bestFit="1" customWidth="1"/>
    <col min="1156" max="1156" width="9" bestFit="1" customWidth="1"/>
    <col min="1157" max="1157" width="11.21875" bestFit="1" customWidth="1"/>
    <col min="1158" max="1158" width="10.88671875" bestFit="1" customWidth="1"/>
    <col min="1159" max="1159" width="12.21875" bestFit="1" customWidth="1"/>
    <col min="1160" max="1160" width="10.88671875" bestFit="1" customWidth="1"/>
    <col min="1161" max="1161" width="12.21875" bestFit="1" customWidth="1"/>
    <col min="1162" max="1162" width="10" bestFit="1" customWidth="1"/>
    <col min="1163" max="1163" width="12.21875" bestFit="1" customWidth="1"/>
    <col min="1164" max="1164" width="10" bestFit="1" customWidth="1"/>
    <col min="1165" max="1165" width="12.21875" bestFit="1" customWidth="1"/>
    <col min="1166" max="1166" width="10" bestFit="1" customWidth="1"/>
    <col min="1167" max="1167" width="12.21875" bestFit="1" customWidth="1"/>
    <col min="1168" max="1168" width="10" bestFit="1" customWidth="1"/>
    <col min="1169" max="1169" width="12.21875" bestFit="1" customWidth="1"/>
    <col min="1170" max="1170" width="10.88671875" bestFit="1" customWidth="1"/>
    <col min="1171" max="1171" width="11.21875" bestFit="1" customWidth="1"/>
    <col min="1172" max="1172" width="10" bestFit="1" customWidth="1"/>
    <col min="1173" max="1173" width="12.21875" bestFit="1" customWidth="1"/>
    <col min="1174" max="1174" width="9" bestFit="1" customWidth="1"/>
    <col min="1175" max="1175" width="11.21875" bestFit="1" customWidth="1"/>
    <col min="1176" max="1176" width="10" bestFit="1" customWidth="1"/>
    <col min="1177" max="1177" width="12.21875" bestFit="1" customWidth="1"/>
    <col min="1178" max="1178" width="10.88671875" bestFit="1" customWidth="1"/>
    <col min="1179" max="1179" width="12.21875" bestFit="1" customWidth="1"/>
    <col min="1180" max="1180" width="10" bestFit="1" customWidth="1"/>
    <col min="1181" max="1181" width="12.21875" bestFit="1" customWidth="1"/>
    <col min="1182" max="1182" width="10" bestFit="1" customWidth="1"/>
    <col min="1183" max="1183" width="12.21875" bestFit="1" customWidth="1"/>
    <col min="1184" max="1184" width="10" bestFit="1" customWidth="1"/>
    <col min="1185" max="1185" width="12.21875" bestFit="1" customWidth="1"/>
    <col min="1186" max="1186" width="10" bestFit="1" customWidth="1"/>
    <col min="1187" max="1187" width="12.21875" bestFit="1" customWidth="1"/>
    <col min="1188" max="1188" width="10" bestFit="1" customWidth="1"/>
    <col min="1189" max="1189" width="12.21875" bestFit="1" customWidth="1"/>
    <col min="1190" max="1190" width="10" bestFit="1" customWidth="1"/>
    <col min="1191" max="1191" width="12.21875" bestFit="1" customWidth="1"/>
    <col min="1192" max="1192" width="10.88671875" bestFit="1" customWidth="1"/>
    <col min="1193" max="1193" width="12.21875" bestFit="1" customWidth="1"/>
    <col min="1194" max="1194" width="10" bestFit="1" customWidth="1"/>
    <col min="1195" max="1195" width="12.21875" bestFit="1" customWidth="1"/>
    <col min="1196" max="1196" width="10" bestFit="1" customWidth="1"/>
    <col min="1197" max="1197" width="12.21875" bestFit="1" customWidth="1"/>
    <col min="1198" max="1198" width="10" bestFit="1" customWidth="1"/>
    <col min="1199" max="1199" width="12.21875" bestFit="1" customWidth="1"/>
    <col min="1200" max="1200" width="10" bestFit="1" customWidth="1"/>
    <col min="1201" max="1201" width="12.21875" bestFit="1" customWidth="1"/>
    <col min="1202" max="1202" width="10" bestFit="1" customWidth="1"/>
    <col min="1203" max="1203" width="12.21875" bestFit="1" customWidth="1"/>
    <col min="1204" max="1204" width="10.88671875" bestFit="1" customWidth="1"/>
    <col min="1205" max="1205" width="12.21875" bestFit="1" customWidth="1"/>
    <col min="1206" max="1206" width="10" bestFit="1" customWidth="1"/>
    <col min="1207" max="1207" width="12.21875" bestFit="1" customWidth="1"/>
    <col min="1208" max="1208" width="10" bestFit="1" customWidth="1"/>
    <col min="1209" max="1209" width="12.21875" bestFit="1" customWidth="1"/>
    <col min="1210" max="1210" width="10" bestFit="1" customWidth="1"/>
    <col min="1211" max="1211" width="12.21875" bestFit="1" customWidth="1"/>
    <col min="1212" max="1212" width="10" bestFit="1" customWidth="1"/>
    <col min="1213" max="1213" width="12.21875" bestFit="1" customWidth="1"/>
    <col min="1214" max="1214" width="10" bestFit="1" customWidth="1"/>
    <col min="1215" max="1215" width="12.21875" bestFit="1" customWidth="1"/>
    <col min="1216" max="1216" width="10" bestFit="1" customWidth="1"/>
    <col min="1217" max="1217" width="12.21875" bestFit="1" customWidth="1"/>
    <col min="1218" max="1218" width="10.88671875" bestFit="1" customWidth="1"/>
    <col min="1219" max="1219" width="12.21875" bestFit="1" customWidth="1"/>
    <col min="1220" max="1220" width="10" bestFit="1" customWidth="1"/>
    <col min="1221" max="1221" width="12.21875" bestFit="1" customWidth="1"/>
    <col min="1222" max="1222" width="10" bestFit="1" customWidth="1"/>
    <col min="1223" max="1223" width="12.21875" bestFit="1" customWidth="1"/>
    <col min="1224" max="1224" width="10" bestFit="1" customWidth="1"/>
    <col min="1225" max="1225" width="12.21875" bestFit="1" customWidth="1"/>
    <col min="1226" max="1226" width="10" bestFit="1" customWidth="1"/>
    <col min="1227" max="1227" width="12.21875" bestFit="1" customWidth="1"/>
    <col min="1228" max="1228" width="10" bestFit="1" customWidth="1"/>
    <col min="1229" max="1229" width="12.21875" bestFit="1" customWidth="1"/>
    <col min="1230" max="1230" width="10" bestFit="1" customWidth="1"/>
    <col min="1231" max="1231" width="12.21875" bestFit="1" customWidth="1"/>
    <col min="1232" max="1232" width="9" bestFit="1" customWidth="1"/>
    <col min="1233" max="1233" width="11.21875" bestFit="1" customWidth="1"/>
    <col min="1234" max="1234" width="10" bestFit="1" customWidth="1"/>
    <col min="1235" max="1235" width="12.21875" bestFit="1" customWidth="1"/>
    <col min="1236" max="1236" width="10" bestFit="1" customWidth="1"/>
    <col min="1237" max="1237" width="12.21875" bestFit="1" customWidth="1"/>
    <col min="1238" max="1238" width="10" bestFit="1" customWidth="1"/>
    <col min="1239" max="1239" width="12.21875" bestFit="1" customWidth="1"/>
    <col min="1240" max="1240" width="9" bestFit="1" customWidth="1"/>
    <col min="1241" max="1241" width="11.21875" bestFit="1" customWidth="1"/>
    <col min="1242" max="1242" width="10" bestFit="1" customWidth="1"/>
    <col min="1243" max="1243" width="12.21875" bestFit="1" customWidth="1"/>
    <col min="1244" max="1244" width="10" bestFit="1" customWidth="1"/>
    <col min="1245" max="1245" width="12.21875" bestFit="1" customWidth="1"/>
    <col min="1246" max="1246" width="10" bestFit="1" customWidth="1"/>
    <col min="1247" max="1247" width="12.21875" bestFit="1" customWidth="1"/>
    <col min="1248" max="1248" width="10" bestFit="1" customWidth="1"/>
    <col min="1249" max="1249" width="12.21875" bestFit="1" customWidth="1"/>
    <col min="1250" max="1250" width="10" bestFit="1" customWidth="1"/>
    <col min="1251" max="1251" width="12.21875" bestFit="1" customWidth="1"/>
    <col min="1252" max="1252" width="10" bestFit="1" customWidth="1"/>
    <col min="1253" max="1253" width="12.21875" bestFit="1" customWidth="1"/>
    <col min="1254" max="1254" width="10" bestFit="1" customWidth="1"/>
    <col min="1255" max="1255" width="12.21875" bestFit="1" customWidth="1"/>
    <col min="1256" max="1256" width="10" bestFit="1" customWidth="1"/>
    <col min="1257" max="1257" width="12.21875" bestFit="1" customWidth="1"/>
    <col min="1258" max="1258" width="10" bestFit="1" customWidth="1"/>
    <col min="1259" max="1259" width="12.21875" bestFit="1" customWidth="1"/>
    <col min="1260" max="1260" width="10" bestFit="1" customWidth="1"/>
    <col min="1261" max="1261" width="12.21875" bestFit="1" customWidth="1"/>
    <col min="1262" max="1262" width="10" bestFit="1" customWidth="1"/>
    <col min="1263" max="1263" width="12.21875" bestFit="1" customWidth="1"/>
    <col min="1264" max="1264" width="10" bestFit="1" customWidth="1"/>
    <col min="1265" max="1265" width="12.21875" bestFit="1" customWidth="1"/>
    <col min="1266" max="1266" width="10" bestFit="1" customWidth="1"/>
    <col min="1267" max="1267" width="12.21875" bestFit="1" customWidth="1"/>
    <col min="1268" max="1268" width="10" bestFit="1" customWidth="1"/>
    <col min="1269" max="1269" width="12.21875" bestFit="1" customWidth="1"/>
    <col min="1270" max="1270" width="10" bestFit="1" customWidth="1"/>
    <col min="1271" max="1271" width="12.21875" bestFit="1" customWidth="1"/>
    <col min="1272" max="1272" width="10" bestFit="1" customWidth="1"/>
    <col min="1273" max="1273" width="12.21875" bestFit="1" customWidth="1"/>
    <col min="1274" max="1274" width="10" bestFit="1" customWidth="1"/>
    <col min="1275" max="1275" width="12.21875" bestFit="1" customWidth="1"/>
    <col min="1276" max="1276" width="10" bestFit="1" customWidth="1"/>
    <col min="1277" max="1277" width="12.21875" bestFit="1" customWidth="1"/>
    <col min="1278" max="1278" width="10" bestFit="1" customWidth="1"/>
    <col min="1279" max="1279" width="12.21875" bestFit="1" customWidth="1"/>
    <col min="1280" max="1280" width="10" bestFit="1" customWidth="1"/>
    <col min="1281" max="1281" width="12.21875" bestFit="1" customWidth="1"/>
    <col min="1282" max="1282" width="10" bestFit="1" customWidth="1"/>
    <col min="1283" max="1283" width="12.21875" bestFit="1" customWidth="1"/>
    <col min="1284" max="1284" width="10" bestFit="1" customWidth="1"/>
    <col min="1285" max="1285" width="12.21875" bestFit="1" customWidth="1"/>
    <col min="1286" max="1286" width="10" bestFit="1" customWidth="1"/>
    <col min="1287" max="1287" width="12.21875" bestFit="1" customWidth="1"/>
    <col min="1288" max="1288" width="10" bestFit="1" customWidth="1"/>
    <col min="1289" max="1289" width="12.21875" bestFit="1" customWidth="1"/>
    <col min="1290" max="1290" width="10" bestFit="1" customWidth="1"/>
    <col min="1291" max="1291" width="12.21875" bestFit="1" customWidth="1"/>
    <col min="1292" max="1292" width="10" bestFit="1" customWidth="1"/>
    <col min="1293" max="1293" width="12.21875" bestFit="1" customWidth="1"/>
    <col min="1294" max="1294" width="9" bestFit="1" customWidth="1"/>
    <col min="1295" max="1295" width="11.21875" bestFit="1" customWidth="1"/>
    <col min="1296" max="1296" width="10" bestFit="1" customWidth="1"/>
    <col min="1297" max="1297" width="12.21875" bestFit="1" customWidth="1"/>
    <col min="1298" max="1298" width="10" bestFit="1" customWidth="1"/>
    <col min="1299" max="1299" width="12.21875" bestFit="1" customWidth="1"/>
    <col min="1300" max="1300" width="10" bestFit="1" customWidth="1"/>
    <col min="1301" max="1301" width="12.21875" bestFit="1" customWidth="1"/>
    <col min="1302" max="1302" width="10" bestFit="1" customWidth="1"/>
    <col min="1303" max="1303" width="12.21875" bestFit="1" customWidth="1"/>
    <col min="1304" max="1304" width="10" bestFit="1" customWidth="1"/>
    <col min="1305" max="1305" width="12.21875" bestFit="1" customWidth="1"/>
    <col min="1306" max="1306" width="10" bestFit="1" customWidth="1"/>
    <col min="1307" max="1307" width="12.21875" bestFit="1" customWidth="1"/>
    <col min="1308" max="1308" width="10" bestFit="1" customWidth="1"/>
    <col min="1309" max="1309" width="12.21875" bestFit="1" customWidth="1"/>
    <col min="1310" max="1310" width="10" bestFit="1" customWidth="1"/>
    <col min="1311" max="1311" width="12.21875" bestFit="1" customWidth="1"/>
    <col min="1312" max="1312" width="10" bestFit="1" customWidth="1"/>
    <col min="1313" max="1313" width="12.21875" bestFit="1" customWidth="1"/>
    <col min="1314" max="1314" width="10" bestFit="1" customWidth="1"/>
    <col min="1315" max="1315" width="12.21875" bestFit="1" customWidth="1"/>
    <col min="1316" max="1316" width="10" bestFit="1" customWidth="1"/>
    <col min="1317" max="1317" width="12.21875" bestFit="1" customWidth="1"/>
    <col min="1318" max="1318" width="10" bestFit="1" customWidth="1"/>
    <col min="1319" max="1319" width="12.21875" bestFit="1" customWidth="1"/>
    <col min="1320" max="1320" width="10" bestFit="1" customWidth="1"/>
    <col min="1321" max="1321" width="12.21875" bestFit="1" customWidth="1"/>
    <col min="1322" max="1322" width="10" bestFit="1" customWidth="1"/>
    <col min="1323" max="1323" width="12.21875" bestFit="1" customWidth="1"/>
    <col min="1324" max="1324" width="10" bestFit="1" customWidth="1"/>
    <col min="1325" max="1325" width="12.21875" bestFit="1" customWidth="1"/>
    <col min="1326" max="1326" width="10" bestFit="1" customWidth="1"/>
    <col min="1327" max="1327" width="12.21875" bestFit="1" customWidth="1"/>
    <col min="1328" max="1328" width="10" bestFit="1" customWidth="1"/>
    <col min="1329" max="1329" width="12.21875" bestFit="1" customWidth="1"/>
    <col min="1330" max="1330" width="10" bestFit="1" customWidth="1"/>
    <col min="1331" max="1331" width="12.21875" bestFit="1" customWidth="1"/>
    <col min="1332" max="1332" width="10" bestFit="1" customWidth="1"/>
    <col min="1333" max="1333" width="12.21875" bestFit="1" customWidth="1"/>
    <col min="1334" max="1334" width="10" bestFit="1" customWidth="1"/>
    <col min="1335" max="1335" width="12.21875" bestFit="1" customWidth="1"/>
    <col min="1336" max="1336" width="10" bestFit="1" customWidth="1"/>
    <col min="1337" max="1337" width="12.21875" bestFit="1" customWidth="1"/>
    <col min="1338" max="1338" width="10" bestFit="1" customWidth="1"/>
    <col min="1339" max="1339" width="12.21875" bestFit="1" customWidth="1"/>
    <col min="1340" max="1340" width="10" bestFit="1" customWidth="1"/>
    <col min="1341" max="1341" width="12.21875" bestFit="1" customWidth="1"/>
    <col min="1342" max="1342" width="10" bestFit="1" customWidth="1"/>
    <col min="1343" max="1343" width="12.21875" bestFit="1" customWidth="1"/>
    <col min="1344" max="1344" width="10" bestFit="1" customWidth="1"/>
    <col min="1345" max="1345" width="12.21875" bestFit="1" customWidth="1"/>
    <col min="1346" max="1346" width="10" bestFit="1" customWidth="1"/>
    <col min="1347" max="1347" width="12.21875" bestFit="1" customWidth="1"/>
    <col min="1348" max="1348" width="10" bestFit="1" customWidth="1"/>
    <col min="1349" max="1349" width="12.21875" bestFit="1" customWidth="1"/>
    <col min="1350" max="1350" width="9" bestFit="1" customWidth="1"/>
    <col min="1351" max="1351" width="11.21875" bestFit="1" customWidth="1"/>
    <col min="1352" max="1352" width="10" bestFit="1" customWidth="1"/>
    <col min="1353" max="1353" width="12.21875" bestFit="1" customWidth="1"/>
    <col min="1354" max="1354" width="9" bestFit="1" customWidth="1"/>
    <col min="1355" max="1355" width="11.21875" bestFit="1" customWidth="1"/>
    <col min="1356" max="1356" width="10" bestFit="1" customWidth="1"/>
    <col min="1357" max="1357" width="12.21875" bestFit="1" customWidth="1"/>
    <col min="1358" max="1358" width="10" bestFit="1" customWidth="1"/>
    <col min="1359" max="1359" width="12.21875" bestFit="1" customWidth="1"/>
    <col min="1360" max="1360" width="10" bestFit="1" customWidth="1"/>
    <col min="1361" max="1361" width="12.21875" bestFit="1" customWidth="1"/>
    <col min="1362" max="1362" width="10" bestFit="1" customWidth="1"/>
    <col min="1363" max="1363" width="12.21875" bestFit="1" customWidth="1"/>
    <col min="1364" max="1364" width="9" bestFit="1" customWidth="1"/>
    <col min="1365" max="1365" width="11.21875" bestFit="1" customWidth="1"/>
    <col min="1366" max="1366" width="10.88671875" bestFit="1" customWidth="1"/>
    <col min="1367" max="1367" width="12.21875" bestFit="1" customWidth="1"/>
    <col min="1368" max="1368" width="10" bestFit="1" customWidth="1"/>
    <col min="1369" max="1369" width="12.21875" bestFit="1" customWidth="1"/>
    <col min="1370" max="1370" width="10.88671875" bestFit="1" customWidth="1"/>
    <col min="1371" max="1371" width="11.21875" bestFit="1" customWidth="1"/>
    <col min="1372" max="1372" width="10.88671875" bestFit="1" customWidth="1"/>
    <col min="1373" max="1373" width="12.21875" bestFit="1" customWidth="1"/>
    <col min="1374" max="1374" width="10.88671875" bestFit="1" customWidth="1"/>
    <col min="1375" max="1375" width="12.21875" bestFit="1" customWidth="1"/>
    <col min="1376" max="1376" width="10" bestFit="1" customWidth="1"/>
    <col min="1377" max="1377" width="12.21875" bestFit="1" customWidth="1"/>
    <col min="1378" max="1378" width="10" bestFit="1" customWidth="1"/>
    <col min="1379" max="1379" width="12.21875" bestFit="1" customWidth="1"/>
    <col min="1380" max="1380" width="10" bestFit="1" customWidth="1"/>
    <col min="1381" max="1381" width="12.21875" bestFit="1" customWidth="1"/>
    <col min="1382" max="1382" width="10" bestFit="1" customWidth="1"/>
    <col min="1383" max="1383" width="12.21875" bestFit="1" customWidth="1"/>
    <col min="1384" max="1384" width="10" bestFit="1" customWidth="1"/>
    <col min="1385" max="1385" width="12.21875" bestFit="1" customWidth="1"/>
    <col min="1386" max="1386" width="10.88671875" bestFit="1" customWidth="1"/>
    <col min="1387" max="1387" width="12.21875" bestFit="1" customWidth="1"/>
    <col min="1388" max="1388" width="10" bestFit="1" customWidth="1"/>
    <col min="1389" max="1389" width="12.21875" bestFit="1" customWidth="1"/>
    <col min="1390" max="1390" width="10" bestFit="1" customWidth="1"/>
    <col min="1391" max="1391" width="12.21875" bestFit="1" customWidth="1"/>
    <col min="1392" max="1392" width="10" bestFit="1" customWidth="1"/>
    <col min="1393" max="1393" width="12.21875" bestFit="1" customWidth="1"/>
    <col min="1394" max="1394" width="10" bestFit="1" customWidth="1"/>
    <col min="1395" max="1395" width="12.21875" bestFit="1" customWidth="1"/>
    <col min="1396" max="1396" width="10" bestFit="1" customWidth="1"/>
    <col min="1397" max="1397" width="12.21875" bestFit="1" customWidth="1"/>
    <col min="1398" max="1398" width="10.88671875" bestFit="1" customWidth="1"/>
    <col min="1399" max="1399" width="12.21875" bestFit="1" customWidth="1"/>
    <col min="1400" max="1400" width="10" bestFit="1" customWidth="1"/>
    <col min="1401" max="1401" width="12.21875" bestFit="1" customWidth="1"/>
    <col min="1402" max="1402" width="10" bestFit="1" customWidth="1"/>
    <col min="1403" max="1403" width="12.21875" bestFit="1" customWidth="1"/>
    <col min="1404" max="1404" width="10" bestFit="1" customWidth="1"/>
    <col min="1405" max="1405" width="12.21875" bestFit="1" customWidth="1"/>
    <col min="1406" max="1406" width="10" bestFit="1" customWidth="1"/>
    <col min="1407" max="1407" width="12.21875" bestFit="1" customWidth="1"/>
    <col min="1408" max="1408" width="9" bestFit="1" customWidth="1"/>
    <col min="1409" max="1409" width="11.21875" bestFit="1" customWidth="1"/>
    <col min="1410" max="1410" width="10" bestFit="1" customWidth="1"/>
    <col min="1411" max="1411" width="12.21875" bestFit="1" customWidth="1"/>
    <col min="1412" max="1412" width="10" bestFit="1" customWidth="1"/>
    <col min="1413" max="1413" width="12.21875" bestFit="1" customWidth="1"/>
    <col min="1414" max="1414" width="10.88671875" bestFit="1" customWidth="1"/>
    <col min="1415" max="1415" width="12.21875" bestFit="1" customWidth="1"/>
    <col min="1416" max="1416" width="10" bestFit="1" customWidth="1"/>
    <col min="1417" max="1417" width="12.21875" bestFit="1" customWidth="1"/>
    <col min="1418" max="1418" width="10" bestFit="1" customWidth="1"/>
    <col min="1419" max="1419" width="12.21875" bestFit="1" customWidth="1"/>
    <col min="1420" max="1420" width="10.88671875" bestFit="1" customWidth="1"/>
    <col min="1421" max="1421" width="12.21875" bestFit="1" customWidth="1"/>
    <col min="1422" max="1422" width="10" bestFit="1" customWidth="1"/>
    <col min="1423" max="1423" width="12.21875" bestFit="1" customWidth="1"/>
    <col min="1424" max="1424" width="10" bestFit="1" customWidth="1"/>
    <col min="1425" max="1425" width="12.21875" bestFit="1" customWidth="1"/>
    <col min="1426" max="1426" width="10" bestFit="1" customWidth="1"/>
    <col min="1427" max="1427" width="12.21875" bestFit="1" customWidth="1"/>
    <col min="1428" max="1428" width="10" bestFit="1" customWidth="1"/>
    <col min="1429" max="1429" width="12.21875" bestFit="1" customWidth="1"/>
    <col min="1430" max="1430" width="10.88671875" bestFit="1" customWidth="1"/>
    <col min="1431" max="1431" width="12.21875" bestFit="1" customWidth="1"/>
    <col min="1432" max="1432" width="9" bestFit="1" customWidth="1"/>
    <col min="1433" max="1433" width="11.21875" bestFit="1" customWidth="1"/>
    <col min="1434" max="1434" width="9" bestFit="1" customWidth="1"/>
    <col min="1435" max="1435" width="11.21875" bestFit="1" customWidth="1"/>
    <col min="1436" max="1436" width="10.88671875" bestFit="1" customWidth="1"/>
    <col min="1437" max="1437" width="12.21875" bestFit="1" customWidth="1"/>
    <col min="1438" max="1438" width="10" bestFit="1" customWidth="1"/>
    <col min="1439" max="1439" width="12.21875" bestFit="1" customWidth="1"/>
    <col min="1440" max="1440" width="10" bestFit="1" customWidth="1"/>
    <col min="1441" max="1441" width="12.21875" bestFit="1" customWidth="1"/>
    <col min="1442" max="1442" width="10" bestFit="1" customWidth="1"/>
    <col min="1443" max="1443" width="12.21875" bestFit="1" customWidth="1"/>
    <col min="1444" max="1444" width="10" bestFit="1" customWidth="1"/>
    <col min="1445" max="1445" width="12.21875" bestFit="1" customWidth="1"/>
    <col min="1446" max="1446" width="10" bestFit="1" customWidth="1"/>
    <col min="1447" max="1447" width="12.21875" bestFit="1" customWidth="1"/>
    <col min="1448" max="1448" width="10" bestFit="1" customWidth="1"/>
    <col min="1449" max="1449" width="12.21875" bestFit="1" customWidth="1"/>
    <col min="1450" max="1450" width="10" bestFit="1" customWidth="1"/>
    <col min="1451" max="1451" width="12.21875" bestFit="1" customWidth="1"/>
    <col min="1452" max="1452" width="9" bestFit="1" customWidth="1"/>
    <col min="1453" max="1453" width="11.21875" bestFit="1" customWidth="1"/>
    <col min="1454" max="1454" width="10" bestFit="1" customWidth="1"/>
    <col min="1455" max="1455" width="12.21875" bestFit="1" customWidth="1"/>
    <col min="1456" max="1456" width="10" bestFit="1" customWidth="1"/>
    <col min="1457" max="1457" width="12.21875" bestFit="1" customWidth="1"/>
    <col min="1458" max="1458" width="10.88671875" bestFit="1" customWidth="1"/>
    <col min="1459" max="1459" width="12.21875" bestFit="1" customWidth="1"/>
    <col min="1460" max="1460" width="10.88671875" bestFit="1" customWidth="1"/>
    <col min="1461" max="1461" width="12.21875" bestFit="1" customWidth="1"/>
    <col min="1462" max="1462" width="9" bestFit="1" customWidth="1"/>
    <col min="1463" max="1463" width="11.21875" bestFit="1" customWidth="1"/>
    <col min="1464" max="1464" width="10" bestFit="1" customWidth="1"/>
    <col min="1465" max="1465" width="12.21875" bestFit="1" customWidth="1"/>
    <col min="1466" max="1466" width="9" bestFit="1" customWidth="1"/>
    <col min="1467" max="1467" width="11.21875" bestFit="1" customWidth="1"/>
    <col min="1468" max="1468" width="10" bestFit="1" customWidth="1"/>
    <col min="1469" max="1469" width="12.21875" bestFit="1" customWidth="1"/>
    <col min="1470" max="1470" width="10" bestFit="1" customWidth="1"/>
    <col min="1471" max="1471" width="12.21875" bestFit="1" customWidth="1"/>
    <col min="1472" max="1472" width="9" bestFit="1" customWidth="1"/>
    <col min="1473" max="1473" width="11.21875" bestFit="1" customWidth="1"/>
    <col min="1474" max="1474" width="10" bestFit="1" customWidth="1"/>
    <col min="1475" max="1475" width="12.21875" bestFit="1" customWidth="1"/>
    <col min="1476" max="1476" width="10" bestFit="1" customWidth="1"/>
    <col min="1477" max="1477" width="12.21875" bestFit="1" customWidth="1"/>
    <col min="1478" max="1478" width="10.88671875" bestFit="1" customWidth="1"/>
    <col min="1479" max="1479" width="12.21875" bestFit="1" customWidth="1"/>
    <col min="1480" max="1480" width="10" bestFit="1" customWidth="1"/>
    <col min="1481" max="1481" width="12.21875" bestFit="1" customWidth="1"/>
    <col min="1482" max="1482" width="9" bestFit="1" customWidth="1"/>
    <col min="1483" max="1483" width="11.21875" bestFit="1" customWidth="1"/>
    <col min="1484" max="1484" width="10" bestFit="1" customWidth="1"/>
    <col min="1485" max="1485" width="12.21875" bestFit="1" customWidth="1"/>
    <col min="1486" max="1486" width="10" bestFit="1" customWidth="1"/>
    <col min="1487" max="1487" width="12.21875" bestFit="1" customWidth="1"/>
    <col min="1488" max="1488" width="9" bestFit="1" customWidth="1"/>
    <col min="1489" max="1489" width="11.21875" bestFit="1" customWidth="1"/>
    <col min="1490" max="1490" width="10" bestFit="1" customWidth="1"/>
    <col min="1491" max="1491" width="12.21875" bestFit="1" customWidth="1"/>
    <col min="1492" max="1492" width="10" bestFit="1" customWidth="1"/>
    <col min="1493" max="1493" width="12.21875" bestFit="1" customWidth="1"/>
    <col min="1494" max="1494" width="10" bestFit="1" customWidth="1"/>
    <col min="1495" max="1495" width="12.21875" bestFit="1" customWidth="1"/>
    <col min="1496" max="1496" width="10" bestFit="1" customWidth="1"/>
    <col min="1497" max="1497" width="12.21875" bestFit="1" customWidth="1"/>
    <col min="1498" max="1498" width="10" bestFit="1" customWidth="1"/>
    <col min="1499" max="1499" width="12.21875" bestFit="1" customWidth="1"/>
    <col min="1500" max="1500" width="10" bestFit="1" customWidth="1"/>
    <col min="1501" max="1501" width="12.21875" bestFit="1" customWidth="1"/>
    <col min="1502" max="1502" width="10" bestFit="1" customWidth="1"/>
    <col min="1503" max="1503" width="12.21875" bestFit="1" customWidth="1"/>
    <col min="1504" max="1504" width="10" bestFit="1" customWidth="1"/>
    <col min="1505" max="1505" width="12.21875" bestFit="1" customWidth="1"/>
    <col min="1506" max="1506" width="10" bestFit="1" customWidth="1"/>
    <col min="1507" max="1507" width="12.21875" bestFit="1" customWidth="1"/>
    <col min="1508" max="1508" width="10" bestFit="1" customWidth="1"/>
    <col min="1509" max="1509" width="12.21875" bestFit="1" customWidth="1"/>
    <col min="1510" max="1510" width="10" bestFit="1" customWidth="1"/>
    <col min="1511" max="1511" width="12.21875" bestFit="1" customWidth="1"/>
    <col min="1512" max="1512" width="10" bestFit="1" customWidth="1"/>
    <col min="1513" max="1513" width="12.21875" bestFit="1" customWidth="1"/>
    <col min="1514" max="1514" width="10" bestFit="1" customWidth="1"/>
    <col min="1515" max="1515" width="12.21875" bestFit="1" customWidth="1"/>
    <col min="1516" max="1516" width="10" bestFit="1" customWidth="1"/>
    <col min="1517" max="1517" width="12.21875" bestFit="1" customWidth="1"/>
    <col min="1518" max="1518" width="10" bestFit="1" customWidth="1"/>
    <col min="1519" max="1519" width="12.21875" bestFit="1" customWidth="1"/>
    <col min="1520" max="1520" width="10" bestFit="1" customWidth="1"/>
    <col min="1521" max="1521" width="12.21875" bestFit="1" customWidth="1"/>
    <col min="1522" max="1522" width="10" bestFit="1" customWidth="1"/>
    <col min="1523" max="1523" width="12.21875" bestFit="1" customWidth="1"/>
    <col min="1524" max="1524" width="10" bestFit="1" customWidth="1"/>
    <col min="1525" max="1525" width="12.21875" bestFit="1" customWidth="1"/>
    <col min="1526" max="1526" width="10" bestFit="1" customWidth="1"/>
    <col min="1527" max="1527" width="12.21875" bestFit="1" customWidth="1"/>
    <col min="1528" max="1528" width="10" bestFit="1" customWidth="1"/>
    <col min="1529" max="1529" width="12.21875" bestFit="1" customWidth="1"/>
    <col min="1530" max="1530" width="9" bestFit="1" customWidth="1"/>
    <col min="1531" max="1531" width="11.21875" bestFit="1" customWidth="1"/>
    <col min="1532" max="1532" width="10" bestFit="1" customWidth="1"/>
    <col min="1533" max="1533" width="12.21875" bestFit="1" customWidth="1"/>
    <col min="1534" max="1534" width="10" bestFit="1" customWidth="1"/>
    <col min="1535" max="1535" width="12.21875" bestFit="1" customWidth="1"/>
    <col min="1536" max="1536" width="10" bestFit="1" customWidth="1"/>
    <col min="1537" max="1537" width="12.21875" bestFit="1" customWidth="1"/>
    <col min="1538" max="1538" width="10.88671875" bestFit="1" customWidth="1"/>
    <col min="1539" max="1539" width="12.21875" bestFit="1" customWidth="1"/>
    <col min="1540" max="1540" width="10.88671875" bestFit="1" customWidth="1"/>
    <col min="1541" max="1541" width="12.21875" bestFit="1" customWidth="1"/>
    <col min="1542" max="1542" width="10" bestFit="1" customWidth="1"/>
    <col min="1543" max="1543" width="12.21875" bestFit="1" customWidth="1"/>
    <col min="1544" max="1544" width="10" bestFit="1" customWidth="1"/>
    <col min="1545" max="1545" width="12.21875" bestFit="1" customWidth="1"/>
    <col min="1546" max="1546" width="10" bestFit="1" customWidth="1"/>
    <col min="1547" max="1547" width="12.21875" bestFit="1" customWidth="1"/>
    <col min="1548" max="1548" width="10" bestFit="1" customWidth="1"/>
    <col min="1549" max="1549" width="12.21875" bestFit="1" customWidth="1"/>
    <col min="1550" max="1550" width="10" bestFit="1" customWidth="1"/>
    <col min="1551" max="1551" width="12.21875" bestFit="1" customWidth="1"/>
    <col min="1552" max="1552" width="10" bestFit="1" customWidth="1"/>
    <col min="1553" max="1553" width="12.21875" bestFit="1" customWidth="1"/>
    <col min="1554" max="1554" width="10" bestFit="1" customWidth="1"/>
    <col min="1555" max="1555" width="12.21875" bestFit="1" customWidth="1"/>
    <col min="1556" max="1556" width="10" bestFit="1" customWidth="1"/>
    <col min="1557" max="1557" width="12.21875" bestFit="1" customWidth="1"/>
    <col min="1558" max="1558" width="10" bestFit="1" customWidth="1"/>
    <col min="1559" max="1559" width="12.21875" bestFit="1" customWidth="1"/>
    <col min="1560" max="1560" width="10" bestFit="1" customWidth="1"/>
    <col min="1561" max="1561" width="12.21875" bestFit="1" customWidth="1"/>
    <col min="1562" max="1562" width="10" bestFit="1" customWidth="1"/>
    <col min="1563" max="1563" width="12.21875" bestFit="1" customWidth="1"/>
    <col min="1564" max="1564" width="10" bestFit="1" customWidth="1"/>
    <col min="1565" max="1565" width="12.21875" bestFit="1" customWidth="1"/>
    <col min="1566" max="1566" width="10" bestFit="1" customWidth="1"/>
    <col min="1567" max="1567" width="12.21875" bestFit="1" customWidth="1"/>
    <col min="1568" max="1568" width="10" bestFit="1" customWidth="1"/>
    <col min="1569" max="1569" width="12.21875" bestFit="1" customWidth="1"/>
    <col min="1570" max="1570" width="10" bestFit="1" customWidth="1"/>
    <col min="1571" max="1571" width="12.21875" bestFit="1" customWidth="1"/>
    <col min="1572" max="1572" width="9" bestFit="1" customWidth="1"/>
    <col min="1573" max="1573" width="11.21875" bestFit="1" customWidth="1"/>
    <col min="1574" max="1574" width="10" bestFit="1" customWidth="1"/>
    <col min="1575" max="1575" width="12.21875" bestFit="1" customWidth="1"/>
    <col min="1576" max="1576" width="10" bestFit="1" customWidth="1"/>
    <col min="1577" max="1577" width="12.21875" bestFit="1" customWidth="1"/>
    <col min="1578" max="1578" width="10" bestFit="1" customWidth="1"/>
    <col min="1579" max="1579" width="12.21875" bestFit="1" customWidth="1"/>
    <col min="1580" max="1580" width="10" bestFit="1" customWidth="1"/>
    <col min="1581" max="1581" width="12.21875" bestFit="1" customWidth="1"/>
    <col min="1582" max="1582" width="10" bestFit="1" customWidth="1"/>
    <col min="1583" max="1583" width="12.21875" bestFit="1" customWidth="1"/>
    <col min="1584" max="1584" width="10" bestFit="1" customWidth="1"/>
    <col min="1585" max="1585" width="12.21875" bestFit="1" customWidth="1"/>
    <col min="1586" max="1586" width="10" bestFit="1" customWidth="1"/>
    <col min="1587" max="1587" width="12.21875" bestFit="1" customWidth="1"/>
    <col min="1588" max="1588" width="10" bestFit="1" customWidth="1"/>
    <col min="1589" max="1589" width="12.21875" bestFit="1" customWidth="1"/>
    <col min="1590" max="1590" width="10" bestFit="1" customWidth="1"/>
    <col min="1591" max="1591" width="12.21875" bestFit="1" customWidth="1"/>
    <col min="1592" max="1592" width="10.88671875" bestFit="1" customWidth="1"/>
    <col min="1593" max="1593" width="12.21875" bestFit="1" customWidth="1"/>
    <col min="1594" max="1594" width="10" bestFit="1" customWidth="1"/>
    <col min="1595" max="1595" width="12.21875" bestFit="1" customWidth="1"/>
    <col min="1596" max="1596" width="10.88671875" bestFit="1" customWidth="1"/>
    <col min="1597" max="1597" width="11.21875" bestFit="1" customWidth="1"/>
    <col min="1598" max="1598" width="10" bestFit="1" customWidth="1"/>
    <col min="1599" max="1599" width="12.21875" bestFit="1" customWidth="1"/>
    <col min="1600" max="1600" width="10" bestFit="1" customWidth="1"/>
    <col min="1601" max="1601" width="12.21875" bestFit="1" customWidth="1"/>
    <col min="1602" max="1602" width="10" bestFit="1" customWidth="1"/>
    <col min="1603" max="1603" width="12.21875" bestFit="1" customWidth="1"/>
    <col min="1604" max="1604" width="10" bestFit="1" customWidth="1"/>
    <col min="1605" max="1605" width="12.21875" bestFit="1" customWidth="1"/>
    <col min="1606" max="1606" width="10" bestFit="1" customWidth="1"/>
    <col min="1607" max="1607" width="12.21875" bestFit="1" customWidth="1"/>
    <col min="1608" max="1608" width="10.88671875" bestFit="1" customWidth="1"/>
    <col min="1609" max="1609" width="12.21875" bestFit="1" customWidth="1"/>
    <col min="1610" max="1610" width="10" bestFit="1" customWidth="1"/>
    <col min="1611" max="1611" width="12.21875" bestFit="1" customWidth="1"/>
    <col min="1612" max="1612" width="10" bestFit="1" customWidth="1"/>
    <col min="1613" max="1613" width="12.21875" bestFit="1" customWidth="1"/>
    <col min="1614" max="1614" width="10" bestFit="1" customWidth="1"/>
    <col min="1615" max="1615" width="12.21875" bestFit="1" customWidth="1"/>
    <col min="1616" max="1616" width="10" bestFit="1" customWidth="1"/>
    <col min="1617" max="1617" width="12.21875" bestFit="1" customWidth="1"/>
    <col min="1618" max="1618" width="10" bestFit="1" customWidth="1"/>
    <col min="1619" max="1619" width="12.21875" bestFit="1" customWidth="1"/>
    <col min="1620" max="1620" width="10" bestFit="1" customWidth="1"/>
    <col min="1621" max="1621" width="12.21875" bestFit="1" customWidth="1"/>
    <col min="1622" max="1622" width="10" bestFit="1" customWidth="1"/>
    <col min="1623" max="1623" width="12.21875" bestFit="1" customWidth="1"/>
    <col min="1624" max="1624" width="10" bestFit="1" customWidth="1"/>
    <col min="1625" max="1625" width="12.21875" bestFit="1" customWidth="1"/>
    <col min="1626" max="1626" width="10" bestFit="1" customWidth="1"/>
    <col min="1627" max="1627" width="12.21875" bestFit="1" customWidth="1"/>
    <col min="1628" max="1628" width="10" bestFit="1" customWidth="1"/>
    <col min="1629" max="1629" width="12.21875" bestFit="1" customWidth="1"/>
    <col min="1630" max="1630" width="10" bestFit="1" customWidth="1"/>
    <col min="1631" max="1631" width="12.21875" bestFit="1" customWidth="1"/>
    <col min="1632" max="1632" width="10" bestFit="1" customWidth="1"/>
    <col min="1633" max="1633" width="12.21875" bestFit="1" customWidth="1"/>
    <col min="1634" max="1634" width="10" bestFit="1" customWidth="1"/>
    <col min="1635" max="1635" width="12.21875" bestFit="1" customWidth="1"/>
    <col min="1636" max="1636" width="10" bestFit="1" customWidth="1"/>
    <col min="1637" max="1637" width="12.21875" bestFit="1" customWidth="1"/>
    <col min="1638" max="1638" width="10" bestFit="1" customWidth="1"/>
    <col min="1639" max="1639" width="12.21875" bestFit="1" customWidth="1"/>
    <col min="1640" max="1640" width="10" bestFit="1" customWidth="1"/>
    <col min="1641" max="1641" width="12.21875" bestFit="1" customWidth="1"/>
    <col min="1642" max="1642" width="10" bestFit="1" customWidth="1"/>
    <col min="1643" max="1643" width="12.21875" bestFit="1" customWidth="1"/>
    <col min="1644" max="1644" width="10" bestFit="1" customWidth="1"/>
    <col min="1645" max="1645" width="12.21875" bestFit="1" customWidth="1"/>
    <col min="1646" max="1646" width="10" bestFit="1" customWidth="1"/>
    <col min="1647" max="1647" width="12.21875" bestFit="1" customWidth="1"/>
    <col min="1648" max="1648" width="10" bestFit="1" customWidth="1"/>
    <col min="1649" max="1649" width="12.21875" bestFit="1" customWidth="1"/>
    <col min="1650" max="1650" width="10" bestFit="1" customWidth="1"/>
    <col min="1651" max="1651" width="12.21875" bestFit="1" customWidth="1"/>
    <col min="1652" max="1652" width="10" bestFit="1" customWidth="1"/>
    <col min="1653" max="1653" width="12.21875" bestFit="1" customWidth="1"/>
    <col min="1654" max="1654" width="10" bestFit="1" customWidth="1"/>
    <col min="1655" max="1655" width="12.21875" bestFit="1" customWidth="1"/>
    <col min="1656" max="1656" width="10" bestFit="1" customWidth="1"/>
    <col min="1657" max="1657" width="12.21875" bestFit="1" customWidth="1"/>
    <col min="1658" max="1658" width="10" bestFit="1" customWidth="1"/>
    <col min="1659" max="1659" width="12.21875" bestFit="1" customWidth="1"/>
    <col min="1660" max="1660" width="10" bestFit="1" customWidth="1"/>
    <col min="1661" max="1661" width="12.21875" bestFit="1" customWidth="1"/>
    <col min="1662" max="1662" width="10" bestFit="1" customWidth="1"/>
    <col min="1663" max="1663" width="12.21875" bestFit="1" customWidth="1"/>
    <col min="1664" max="1664" width="10.88671875" bestFit="1" customWidth="1"/>
    <col min="1665" max="1665" width="12.21875" bestFit="1" customWidth="1"/>
    <col min="1666" max="1666" width="10" bestFit="1" customWidth="1"/>
    <col min="1667" max="1667" width="12.21875" bestFit="1" customWidth="1"/>
    <col min="1668" max="1668" width="10.88671875" bestFit="1" customWidth="1"/>
    <col min="1669" max="1669" width="12.21875" bestFit="1" customWidth="1"/>
    <col min="1670" max="1670" width="10.88671875" bestFit="1" customWidth="1"/>
    <col min="1671" max="1671" width="12.21875" bestFit="1" customWidth="1"/>
    <col min="1672" max="1672" width="10" bestFit="1" customWidth="1"/>
    <col min="1673" max="1673" width="12.21875" bestFit="1" customWidth="1"/>
    <col min="1674" max="1674" width="10" bestFit="1" customWidth="1"/>
    <col min="1675" max="1675" width="12.21875" bestFit="1" customWidth="1"/>
    <col min="1676" max="1676" width="10" bestFit="1" customWidth="1"/>
    <col min="1677" max="1677" width="12.21875" bestFit="1" customWidth="1"/>
    <col min="1678" max="1678" width="10" bestFit="1" customWidth="1"/>
    <col min="1679" max="1679" width="12.21875" bestFit="1" customWidth="1"/>
    <col min="1680" max="1680" width="10.88671875" bestFit="1" customWidth="1"/>
    <col min="1681" max="1681" width="12.21875" bestFit="1" customWidth="1"/>
    <col min="1682" max="1682" width="9" bestFit="1" customWidth="1"/>
    <col min="1683" max="1683" width="11.21875" bestFit="1" customWidth="1"/>
    <col min="1684" max="1684" width="10" bestFit="1" customWidth="1"/>
    <col min="1685" max="1685" width="12.21875" bestFit="1" customWidth="1"/>
    <col min="1686" max="1686" width="10" bestFit="1" customWidth="1"/>
    <col min="1687" max="1687" width="12.21875" bestFit="1" customWidth="1"/>
    <col min="1688" max="1688" width="10" bestFit="1" customWidth="1"/>
    <col min="1689" max="1689" width="12.21875" bestFit="1" customWidth="1"/>
    <col min="1690" max="1690" width="9" bestFit="1" customWidth="1"/>
    <col min="1691" max="1691" width="11.21875" bestFit="1" customWidth="1"/>
    <col min="1692" max="1692" width="10" bestFit="1" customWidth="1"/>
    <col min="1693" max="1693" width="12.21875" bestFit="1" customWidth="1"/>
    <col min="1694" max="1694" width="9" bestFit="1" customWidth="1"/>
    <col min="1695" max="1695" width="11.21875" bestFit="1" customWidth="1"/>
    <col min="1696" max="1696" width="10.88671875" bestFit="1" customWidth="1"/>
    <col min="1697" max="1697" width="12.21875" bestFit="1" customWidth="1"/>
    <col min="1698" max="1698" width="10" bestFit="1" customWidth="1"/>
    <col min="1699" max="1699" width="12.21875" bestFit="1" customWidth="1"/>
    <col min="1700" max="1700" width="9" bestFit="1" customWidth="1"/>
    <col min="1701" max="1701" width="11.21875" bestFit="1" customWidth="1"/>
    <col min="1702" max="1702" width="10" bestFit="1" customWidth="1"/>
    <col min="1703" max="1703" width="12.21875" bestFit="1" customWidth="1"/>
    <col min="1704" max="1704" width="10" bestFit="1" customWidth="1"/>
    <col min="1705" max="1705" width="12.21875" bestFit="1" customWidth="1"/>
    <col min="1706" max="1706" width="10" bestFit="1" customWidth="1"/>
    <col min="1707" max="1707" width="12.21875" bestFit="1" customWidth="1"/>
    <col min="1708" max="1708" width="10" bestFit="1" customWidth="1"/>
    <col min="1709" max="1709" width="12.21875" bestFit="1" customWidth="1"/>
    <col min="1710" max="1710" width="10" bestFit="1" customWidth="1"/>
    <col min="1711" max="1711" width="12.21875" bestFit="1" customWidth="1"/>
    <col min="1712" max="1712" width="10" bestFit="1" customWidth="1"/>
    <col min="1713" max="1713" width="12.21875" bestFit="1" customWidth="1"/>
    <col min="1714" max="1714" width="10" bestFit="1" customWidth="1"/>
    <col min="1715" max="1715" width="12.21875" bestFit="1" customWidth="1"/>
    <col min="1716" max="1716" width="10" bestFit="1" customWidth="1"/>
    <col min="1717" max="1717" width="12.21875" bestFit="1" customWidth="1"/>
    <col min="1718" max="1718" width="10" bestFit="1" customWidth="1"/>
    <col min="1719" max="1719" width="12.21875" bestFit="1" customWidth="1"/>
    <col min="1720" max="1720" width="10.88671875" bestFit="1" customWidth="1"/>
    <col min="1721" max="1721" width="11.21875" bestFit="1" customWidth="1"/>
    <col min="1722" max="1722" width="9" bestFit="1" customWidth="1"/>
    <col min="1723" max="1723" width="11.21875" bestFit="1" customWidth="1"/>
    <col min="1724" max="1724" width="10" bestFit="1" customWidth="1"/>
    <col min="1725" max="1725" width="12.21875" bestFit="1" customWidth="1"/>
    <col min="1726" max="1726" width="10" bestFit="1" customWidth="1"/>
    <col min="1727" max="1727" width="12.21875" bestFit="1" customWidth="1"/>
    <col min="1728" max="1728" width="10" bestFit="1" customWidth="1"/>
    <col min="1729" max="1729" width="12.21875" bestFit="1" customWidth="1"/>
    <col min="1730" max="1730" width="10" bestFit="1" customWidth="1"/>
    <col min="1731" max="1731" width="12.21875" bestFit="1" customWidth="1"/>
    <col min="1732" max="1732" width="10" bestFit="1" customWidth="1"/>
    <col min="1733" max="1733" width="12.21875" bestFit="1" customWidth="1"/>
    <col min="1734" max="1734" width="10" bestFit="1" customWidth="1"/>
    <col min="1735" max="1735" width="12.21875" bestFit="1" customWidth="1"/>
    <col min="1736" max="1736" width="10" bestFit="1" customWidth="1"/>
    <col min="1737" max="1737" width="12.21875" bestFit="1" customWidth="1"/>
    <col min="1738" max="1738" width="10" bestFit="1" customWidth="1"/>
    <col min="1739" max="1739" width="12.21875" bestFit="1" customWidth="1"/>
    <col min="1740" max="1740" width="10" bestFit="1" customWidth="1"/>
    <col min="1741" max="1741" width="12.21875" bestFit="1" customWidth="1"/>
    <col min="1742" max="1742" width="10" bestFit="1" customWidth="1"/>
    <col min="1743" max="1743" width="12.21875" bestFit="1" customWidth="1"/>
    <col min="1744" max="1744" width="10" bestFit="1" customWidth="1"/>
    <col min="1745" max="1745" width="12.21875" bestFit="1" customWidth="1"/>
    <col min="1746" max="1746" width="10" bestFit="1" customWidth="1"/>
    <col min="1747" max="1747" width="12.21875" bestFit="1" customWidth="1"/>
    <col min="1748" max="1748" width="10" bestFit="1" customWidth="1"/>
    <col min="1749" max="1749" width="12.21875" bestFit="1" customWidth="1"/>
    <col min="1750" max="1750" width="9" bestFit="1" customWidth="1"/>
    <col min="1751" max="1751" width="11.21875" bestFit="1" customWidth="1"/>
    <col min="1752" max="1752" width="10" bestFit="1" customWidth="1"/>
    <col min="1753" max="1753" width="12.21875" bestFit="1" customWidth="1"/>
    <col min="1754" max="1754" width="10" bestFit="1" customWidth="1"/>
    <col min="1755" max="1755" width="12.21875" bestFit="1" customWidth="1"/>
    <col min="1756" max="1756" width="10" bestFit="1" customWidth="1"/>
    <col min="1757" max="1757" width="12.21875" bestFit="1" customWidth="1"/>
    <col min="1758" max="1758" width="10" bestFit="1" customWidth="1"/>
    <col min="1759" max="1759" width="12.21875" bestFit="1" customWidth="1"/>
    <col min="1760" max="1760" width="10" bestFit="1" customWidth="1"/>
    <col min="1761" max="1761" width="12.21875" bestFit="1" customWidth="1"/>
    <col min="1762" max="1762" width="10" bestFit="1" customWidth="1"/>
    <col min="1763" max="1763" width="12.21875" bestFit="1" customWidth="1"/>
    <col min="1764" max="1764" width="10.88671875" bestFit="1" customWidth="1"/>
    <col min="1765" max="1765" width="12.21875" bestFit="1" customWidth="1"/>
    <col min="1766" max="1766" width="10.88671875" bestFit="1" customWidth="1"/>
    <col min="1767" max="1767" width="12.21875" bestFit="1" customWidth="1"/>
    <col min="1768" max="1768" width="10.88671875" bestFit="1" customWidth="1"/>
    <col min="1769" max="1769" width="12.21875" bestFit="1" customWidth="1"/>
    <col min="1770" max="1770" width="10.88671875" bestFit="1" customWidth="1"/>
    <col min="1771" max="1771" width="11.21875" bestFit="1" customWidth="1"/>
    <col min="1772" max="1772" width="10.88671875" bestFit="1" customWidth="1"/>
    <col min="1773" max="1773" width="12.21875" bestFit="1" customWidth="1"/>
    <col min="1774" max="1774" width="10.88671875" bestFit="1" customWidth="1"/>
    <col min="1775" max="1775" width="12.21875" bestFit="1" customWidth="1"/>
    <col min="1776" max="1776" width="10" bestFit="1" customWidth="1"/>
    <col min="1777" max="1777" width="12.21875" bestFit="1" customWidth="1"/>
    <col min="1778" max="1778" width="10" bestFit="1" customWidth="1"/>
    <col min="1779" max="1779" width="12.21875" bestFit="1" customWidth="1"/>
    <col min="1780" max="1780" width="10" bestFit="1" customWidth="1"/>
    <col min="1781" max="1781" width="12.21875" bestFit="1" customWidth="1"/>
    <col min="1782" max="1782" width="10" bestFit="1" customWidth="1"/>
    <col min="1783" max="1783" width="12.21875" bestFit="1" customWidth="1"/>
    <col min="1784" max="1784" width="10" bestFit="1" customWidth="1"/>
    <col min="1785" max="1785" width="12.21875" bestFit="1" customWidth="1"/>
    <col min="1786" max="1786" width="10" bestFit="1" customWidth="1"/>
    <col min="1787" max="1787" width="12.21875" bestFit="1" customWidth="1"/>
    <col min="1788" max="1788" width="10" bestFit="1" customWidth="1"/>
    <col min="1789" max="1789" width="12.21875" bestFit="1" customWidth="1"/>
    <col min="1790" max="1790" width="10" bestFit="1" customWidth="1"/>
    <col min="1791" max="1791" width="12.21875" bestFit="1" customWidth="1"/>
    <col min="1792" max="1792" width="10" bestFit="1" customWidth="1"/>
    <col min="1793" max="1793" width="12.21875" bestFit="1" customWidth="1"/>
    <col min="1794" max="1794" width="10.88671875" bestFit="1" customWidth="1"/>
    <col min="1795" max="1795" width="12.21875" bestFit="1" customWidth="1"/>
    <col min="1796" max="1796" width="10" bestFit="1" customWidth="1"/>
    <col min="1797" max="1797" width="12.21875" bestFit="1" customWidth="1"/>
    <col min="1798" max="1798" width="10" bestFit="1" customWidth="1"/>
    <col min="1799" max="1799" width="12.21875" bestFit="1" customWidth="1"/>
    <col min="1800" max="1800" width="10" bestFit="1" customWidth="1"/>
    <col min="1801" max="1801" width="12.21875" bestFit="1" customWidth="1"/>
    <col min="1802" max="1802" width="10" bestFit="1" customWidth="1"/>
    <col min="1803" max="1803" width="12.21875" bestFit="1" customWidth="1"/>
    <col min="1804" max="1804" width="10" bestFit="1" customWidth="1"/>
    <col min="1805" max="1805" width="12.21875" bestFit="1" customWidth="1"/>
    <col min="1806" max="1806" width="10.88671875" bestFit="1" customWidth="1"/>
    <col min="1807" max="1807" width="12.21875" bestFit="1" customWidth="1"/>
    <col min="1808" max="1808" width="10" bestFit="1" customWidth="1"/>
    <col min="1809" max="1809" width="12.21875" bestFit="1" customWidth="1"/>
    <col min="1810" max="1810" width="10.88671875" bestFit="1" customWidth="1"/>
    <col min="1811" max="1811" width="12.21875" bestFit="1" customWidth="1"/>
    <col min="1812" max="1812" width="10" bestFit="1" customWidth="1"/>
    <col min="1813" max="1813" width="12.21875" bestFit="1" customWidth="1"/>
    <col min="1814" max="1814" width="10" bestFit="1" customWidth="1"/>
    <col min="1815" max="1815" width="12.21875" bestFit="1" customWidth="1"/>
    <col min="1816" max="1816" width="10" bestFit="1" customWidth="1"/>
    <col min="1817" max="1817" width="12.21875" bestFit="1" customWidth="1"/>
    <col min="1818" max="1818" width="10" bestFit="1" customWidth="1"/>
    <col min="1819" max="1819" width="12.21875" bestFit="1" customWidth="1"/>
    <col min="1820" max="1820" width="10" bestFit="1" customWidth="1"/>
    <col min="1821" max="1821" width="12.21875" bestFit="1" customWidth="1"/>
    <col min="1822" max="1822" width="10" bestFit="1" customWidth="1"/>
    <col min="1823" max="1823" width="12.21875" bestFit="1" customWidth="1"/>
    <col min="1824" max="1824" width="9" bestFit="1" customWidth="1"/>
    <col min="1825" max="1825" width="11.21875" bestFit="1" customWidth="1"/>
    <col min="1826" max="1826" width="10" bestFit="1" customWidth="1"/>
    <col min="1827" max="1827" width="12.21875" bestFit="1" customWidth="1"/>
    <col min="1828" max="1828" width="10" bestFit="1" customWidth="1"/>
    <col min="1829" max="1829" width="12.21875" bestFit="1" customWidth="1"/>
    <col min="1830" max="1830" width="9" bestFit="1" customWidth="1"/>
    <col min="1831" max="1831" width="11.21875" bestFit="1" customWidth="1"/>
    <col min="1832" max="1832" width="10" bestFit="1" customWidth="1"/>
    <col min="1833" max="1833" width="12.21875" bestFit="1" customWidth="1"/>
    <col min="1834" max="1834" width="10" bestFit="1" customWidth="1"/>
    <col min="1835" max="1835" width="12.21875" bestFit="1" customWidth="1"/>
    <col min="1836" max="1836" width="10" bestFit="1" customWidth="1"/>
    <col min="1837" max="1837" width="12.21875" bestFit="1" customWidth="1"/>
    <col min="1838" max="1838" width="10" bestFit="1" customWidth="1"/>
    <col min="1839" max="1839" width="12.21875" bestFit="1" customWidth="1"/>
    <col min="1840" max="1840" width="9" bestFit="1" customWidth="1"/>
    <col min="1841" max="1841" width="11.21875" bestFit="1" customWidth="1"/>
    <col min="1842" max="1842" width="10" bestFit="1" customWidth="1"/>
    <col min="1843" max="1843" width="12.21875" bestFit="1" customWidth="1"/>
    <col min="1844" max="1844" width="10" bestFit="1" customWidth="1"/>
    <col min="1845" max="1845" width="12.21875" bestFit="1" customWidth="1"/>
    <col min="1846" max="1846" width="10" bestFit="1" customWidth="1"/>
    <col min="1847" max="1847" width="12.21875" bestFit="1" customWidth="1"/>
    <col min="1848" max="1848" width="10.88671875" bestFit="1" customWidth="1"/>
    <col min="1849" max="1849" width="11.21875" bestFit="1" customWidth="1"/>
    <col min="1850" max="1850" width="10" bestFit="1" customWidth="1"/>
    <col min="1851" max="1851" width="12.21875" bestFit="1" customWidth="1"/>
    <col min="1852" max="1852" width="10" bestFit="1" customWidth="1"/>
    <col min="1853" max="1853" width="12.21875" bestFit="1" customWidth="1"/>
    <col min="1854" max="1854" width="10" bestFit="1" customWidth="1"/>
    <col min="1855" max="1855" width="12.21875" bestFit="1" customWidth="1"/>
    <col min="1856" max="1856" width="10" bestFit="1" customWidth="1"/>
    <col min="1857" max="1857" width="12.21875" bestFit="1" customWidth="1"/>
    <col min="1858" max="1858" width="10.88671875" bestFit="1" customWidth="1"/>
    <col min="1859" max="1859" width="12.21875" bestFit="1" customWidth="1"/>
    <col min="1860" max="1860" width="10.88671875" bestFit="1" customWidth="1"/>
    <col min="1861" max="1861" width="11.21875" bestFit="1" customWidth="1"/>
    <col min="1862" max="1862" width="10" bestFit="1" customWidth="1"/>
    <col min="1863" max="1863" width="12.21875" bestFit="1" customWidth="1"/>
    <col min="1864" max="1864" width="10.88671875" bestFit="1" customWidth="1"/>
    <col min="1865" max="1865" width="12.21875" bestFit="1" customWidth="1"/>
    <col min="1866" max="1866" width="10" bestFit="1" customWidth="1"/>
    <col min="1867" max="1867" width="12.21875" bestFit="1" customWidth="1"/>
    <col min="1868" max="1868" width="10" bestFit="1" customWidth="1"/>
    <col min="1869" max="1869" width="12.21875" bestFit="1" customWidth="1"/>
    <col min="1870" max="1870" width="10.88671875" bestFit="1" customWidth="1"/>
    <col min="1871" max="1871" width="12.21875" bestFit="1" customWidth="1"/>
    <col min="1872" max="1872" width="10" bestFit="1" customWidth="1"/>
    <col min="1873" max="1873" width="12.21875" bestFit="1" customWidth="1"/>
    <col min="1874" max="1874" width="10" bestFit="1" customWidth="1"/>
    <col min="1875" max="1875" width="12.21875" bestFit="1" customWidth="1"/>
    <col min="1876" max="1876" width="10" bestFit="1" customWidth="1"/>
    <col min="1877" max="1877" width="12.21875" bestFit="1" customWidth="1"/>
    <col min="1878" max="1878" width="10" bestFit="1" customWidth="1"/>
    <col min="1879" max="1879" width="12.21875" bestFit="1" customWidth="1"/>
    <col min="1880" max="1880" width="10" bestFit="1" customWidth="1"/>
    <col min="1881" max="1881" width="12.21875" bestFit="1" customWidth="1"/>
    <col min="1882" max="1882" width="9" bestFit="1" customWidth="1"/>
    <col min="1883" max="1883" width="11.21875" bestFit="1" customWidth="1"/>
    <col min="1884" max="1884" width="10" bestFit="1" customWidth="1"/>
    <col min="1885" max="1885" width="12.21875" bestFit="1" customWidth="1"/>
    <col min="1886" max="1886" width="10" bestFit="1" customWidth="1"/>
    <col min="1887" max="1887" width="12.21875" bestFit="1" customWidth="1"/>
    <col min="1888" max="1888" width="10" bestFit="1" customWidth="1"/>
    <col min="1889" max="1889" width="12.21875" bestFit="1" customWidth="1"/>
    <col min="1890" max="1890" width="10" bestFit="1" customWidth="1"/>
    <col min="1891" max="1891" width="12.21875" bestFit="1" customWidth="1"/>
    <col min="1892" max="1892" width="9" bestFit="1" customWidth="1"/>
    <col min="1893" max="1893" width="11.21875" bestFit="1" customWidth="1"/>
    <col min="1894" max="1894" width="10" bestFit="1" customWidth="1"/>
    <col min="1895" max="1895" width="12.21875" bestFit="1" customWidth="1"/>
    <col min="1896" max="1896" width="10" bestFit="1" customWidth="1"/>
    <col min="1897" max="1897" width="12.21875" bestFit="1" customWidth="1"/>
    <col min="1898" max="1898" width="10" bestFit="1" customWidth="1"/>
    <col min="1899" max="1899" width="12.21875" bestFit="1" customWidth="1"/>
    <col min="1900" max="1900" width="10" bestFit="1" customWidth="1"/>
    <col min="1901" max="1901" width="12.21875" bestFit="1" customWidth="1"/>
    <col min="1902" max="1902" width="10" bestFit="1" customWidth="1"/>
    <col min="1903" max="1903" width="12.21875" bestFit="1" customWidth="1"/>
    <col min="1904" max="1904" width="10" bestFit="1" customWidth="1"/>
    <col min="1905" max="1905" width="12.21875" bestFit="1" customWidth="1"/>
    <col min="1906" max="1906" width="10" bestFit="1" customWidth="1"/>
    <col min="1907" max="1907" width="12.21875" bestFit="1" customWidth="1"/>
    <col min="1908" max="1908" width="10" bestFit="1" customWidth="1"/>
    <col min="1909" max="1909" width="12.21875" bestFit="1" customWidth="1"/>
    <col min="1910" max="1910" width="10" bestFit="1" customWidth="1"/>
    <col min="1911" max="1911" width="12.21875" bestFit="1" customWidth="1"/>
    <col min="1912" max="1912" width="10" bestFit="1" customWidth="1"/>
    <col min="1913" max="1913" width="12.21875" bestFit="1" customWidth="1"/>
    <col min="1914" max="1914" width="10" bestFit="1" customWidth="1"/>
    <col min="1915" max="1915" width="12.21875" bestFit="1" customWidth="1"/>
    <col min="1916" max="1916" width="10" bestFit="1" customWidth="1"/>
    <col min="1917" max="1917" width="12.21875" bestFit="1" customWidth="1"/>
    <col min="1918" max="1918" width="10" bestFit="1" customWidth="1"/>
    <col min="1919" max="1919" width="12.21875" bestFit="1" customWidth="1"/>
    <col min="1920" max="1920" width="10" bestFit="1" customWidth="1"/>
    <col min="1921" max="1921" width="12.21875" bestFit="1" customWidth="1"/>
    <col min="1922" max="1922" width="10" bestFit="1" customWidth="1"/>
    <col min="1923" max="1923" width="12.21875" bestFit="1" customWidth="1"/>
    <col min="1924" max="1924" width="10" bestFit="1" customWidth="1"/>
    <col min="1925" max="1925" width="12.21875" bestFit="1" customWidth="1"/>
    <col min="1926" max="1926" width="10" bestFit="1" customWidth="1"/>
    <col min="1927" max="1927" width="12.21875" bestFit="1" customWidth="1"/>
    <col min="1928" max="1928" width="10" bestFit="1" customWidth="1"/>
    <col min="1929" max="1929" width="12.21875" bestFit="1" customWidth="1"/>
    <col min="1930" max="1930" width="10" bestFit="1" customWidth="1"/>
    <col min="1931" max="1931" width="12.21875" bestFit="1" customWidth="1"/>
    <col min="1932" max="1932" width="10" bestFit="1" customWidth="1"/>
    <col min="1933" max="1933" width="12.21875" bestFit="1" customWidth="1"/>
    <col min="1934" max="1934" width="9" bestFit="1" customWidth="1"/>
    <col min="1935" max="1935" width="11.21875" bestFit="1" customWidth="1"/>
    <col min="1936" max="1936" width="10" bestFit="1" customWidth="1"/>
    <col min="1937" max="1937" width="12.21875" bestFit="1" customWidth="1"/>
    <col min="1938" max="1938" width="10" bestFit="1" customWidth="1"/>
    <col min="1939" max="1939" width="12.21875" bestFit="1" customWidth="1"/>
    <col min="1940" max="1940" width="10" bestFit="1" customWidth="1"/>
    <col min="1941" max="1941" width="12.21875" bestFit="1" customWidth="1"/>
    <col min="1942" max="1942" width="10" bestFit="1" customWidth="1"/>
    <col min="1943" max="1943" width="12.21875" bestFit="1" customWidth="1"/>
    <col min="1944" max="1944" width="10" bestFit="1" customWidth="1"/>
    <col min="1945" max="1945" width="12.21875" bestFit="1" customWidth="1"/>
    <col min="1946" max="1946" width="10" bestFit="1" customWidth="1"/>
    <col min="1947" max="1947" width="12.21875" bestFit="1" customWidth="1"/>
    <col min="1948" max="1948" width="10.88671875" bestFit="1" customWidth="1"/>
    <col min="1949" max="1949" width="12.21875" bestFit="1" customWidth="1"/>
    <col min="1950" max="1950" width="10.88671875" bestFit="1" customWidth="1"/>
    <col min="1951" max="1951" width="12.21875" bestFit="1" customWidth="1"/>
    <col min="1952" max="1952" width="10.88671875" bestFit="1" customWidth="1"/>
    <col min="1953" max="1953" width="12.21875" bestFit="1" customWidth="1"/>
    <col min="1954" max="1954" width="10.88671875" bestFit="1" customWidth="1"/>
    <col min="1955" max="1955" width="12.21875" bestFit="1" customWidth="1"/>
    <col min="1956" max="1956" width="10" bestFit="1" customWidth="1"/>
    <col min="1957" max="1957" width="12.21875" bestFit="1" customWidth="1"/>
    <col min="1958" max="1958" width="10" bestFit="1" customWidth="1"/>
    <col min="1959" max="1959" width="12.21875" bestFit="1" customWidth="1"/>
    <col min="1960" max="1960" width="10" bestFit="1" customWidth="1"/>
    <col min="1961" max="1961" width="12.21875" bestFit="1" customWidth="1"/>
    <col min="1962" max="1962" width="10" bestFit="1" customWidth="1"/>
    <col min="1963" max="1963" width="12.21875" bestFit="1" customWidth="1"/>
    <col min="1964" max="1964" width="10" bestFit="1" customWidth="1"/>
    <col min="1965" max="1965" width="12.21875" bestFit="1" customWidth="1"/>
    <col min="1966" max="1966" width="10" bestFit="1" customWidth="1"/>
    <col min="1967" max="1967" width="12.21875" bestFit="1" customWidth="1"/>
    <col min="1968" max="1968" width="10" bestFit="1" customWidth="1"/>
    <col min="1969" max="1969" width="12.21875" bestFit="1" customWidth="1"/>
    <col min="1970" max="1970" width="10" bestFit="1" customWidth="1"/>
    <col min="1971" max="1971" width="12.21875" bestFit="1" customWidth="1"/>
    <col min="1972" max="1972" width="10" bestFit="1" customWidth="1"/>
    <col min="1973" max="1973" width="12.21875" bestFit="1" customWidth="1"/>
    <col min="1974" max="1974" width="10" bestFit="1" customWidth="1"/>
    <col min="1975" max="1975" width="12.21875" bestFit="1" customWidth="1"/>
    <col min="1976" max="1976" width="10" bestFit="1" customWidth="1"/>
    <col min="1977" max="1977" width="12.21875" bestFit="1" customWidth="1"/>
    <col min="1978" max="1978" width="10" bestFit="1" customWidth="1"/>
    <col min="1979" max="1979" width="12.21875" bestFit="1" customWidth="1"/>
    <col min="1980" max="1980" width="10" bestFit="1" customWidth="1"/>
    <col min="1981" max="1981" width="12.21875" bestFit="1" customWidth="1"/>
    <col min="1982" max="1982" width="10" bestFit="1" customWidth="1"/>
    <col min="1983" max="1983" width="12.21875" bestFit="1" customWidth="1"/>
    <col min="1984" max="1984" width="10" bestFit="1" customWidth="1"/>
    <col min="1985" max="1985" width="12.21875" bestFit="1" customWidth="1"/>
    <col min="1986" max="1986" width="10" bestFit="1" customWidth="1"/>
    <col min="1987" max="1987" width="12.21875" bestFit="1" customWidth="1"/>
    <col min="1988" max="1988" width="10" bestFit="1" customWidth="1"/>
    <col min="1989" max="1989" width="12.21875" bestFit="1" customWidth="1"/>
    <col min="1990" max="1990" width="10" bestFit="1" customWidth="1"/>
    <col min="1991" max="1991" width="12.21875" bestFit="1" customWidth="1"/>
    <col min="1992" max="1992" width="10" bestFit="1" customWidth="1"/>
    <col min="1993" max="1993" width="12.21875" bestFit="1" customWidth="1"/>
    <col min="1994" max="1994" width="10" bestFit="1" customWidth="1"/>
    <col min="1995" max="1995" width="12.21875" bestFit="1" customWidth="1"/>
    <col min="1996" max="1996" width="9" bestFit="1" customWidth="1"/>
    <col min="1997" max="1997" width="11.21875" bestFit="1" customWidth="1"/>
    <col min="1998" max="1998" width="10.88671875" bestFit="1" customWidth="1"/>
    <col min="1999" max="1999" width="12.21875" bestFit="1" customWidth="1"/>
    <col min="2000" max="2000" width="10.88671875" bestFit="1" customWidth="1"/>
    <col min="2001" max="2001" width="12.21875" bestFit="1" customWidth="1"/>
    <col min="2002" max="2002" width="10" bestFit="1" customWidth="1"/>
    <col min="2003" max="2003" width="12.21875" bestFit="1" customWidth="1"/>
    <col min="2004" max="2004" width="10" bestFit="1" customWidth="1"/>
    <col min="2005" max="2005" width="12.21875" bestFit="1" customWidth="1"/>
    <col min="2006" max="2006" width="10.88671875" bestFit="1" customWidth="1"/>
    <col min="2007" max="2007" width="12.21875" bestFit="1" customWidth="1"/>
    <col min="2008" max="2008" width="10" bestFit="1" customWidth="1"/>
    <col min="2009" max="2009" width="12.21875" bestFit="1" customWidth="1"/>
    <col min="2010" max="2010" width="10" bestFit="1" customWidth="1"/>
    <col min="2011" max="2011" width="12.21875" bestFit="1" customWidth="1"/>
    <col min="2012" max="2012" width="9" bestFit="1" customWidth="1"/>
    <col min="2013" max="2013" width="11.21875" bestFit="1" customWidth="1"/>
    <col min="2014" max="2014" width="10" bestFit="1" customWidth="1"/>
    <col min="2015" max="2015" width="12.21875" bestFit="1" customWidth="1"/>
    <col min="2016" max="2016" width="10.88671875" bestFit="1" customWidth="1"/>
    <col min="2017" max="2017" width="12.21875" bestFit="1" customWidth="1"/>
    <col min="2018" max="2018" width="10" bestFit="1" customWidth="1"/>
    <col min="2019" max="2019" width="12.21875" bestFit="1" customWidth="1"/>
    <col min="2020" max="2020" width="9" bestFit="1" customWidth="1"/>
    <col min="2021" max="2021" width="11.21875" bestFit="1" customWidth="1"/>
    <col min="2022" max="2022" width="10.88671875" bestFit="1" customWidth="1"/>
    <col min="2023" max="2023" width="11.21875" bestFit="1" customWidth="1"/>
    <col min="2024" max="2024" width="10" bestFit="1" customWidth="1"/>
    <col min="2025" max="2025" width="12.21875" bestFit="1" customWidth="1"/>
    <col min="2026" max="2026" width="9" bestFit="1" customWidth="1"/>
    <col min="2027" max="2027" width="11.21875" bestFit="1" customWidth="1"/>
    <col min="2028" max="2028" width="10" bestFit="1" customWidth="1"/>
    <col min="2029" max="2029" width="12.21875" bestFit="1" customWidth="1"/>
    <col min="2030" max="2030" width="10" bestFit="1" customWidth="1"/>
    <col min="2031" max="2031" width="12.21875" bestFit="1" customWidth="1"/>
    <col min="2032" max="2032" width="8.21875" bestFit="1" customWidth="1"/>
    <col min="2033" max="2033" width="9.6640625" bestFit="1" customWidth="1"/>
    <col min="2034" max="2034" width="10" bestFit="1" customWidth="1"/>
    <col min="2035" max="2035" width="12.21875" bestFit="1" customWidth="1"/>
    <col min="2036" max="2036" width="10" bestFit="1" customWidth="1"/>
    <col min="2037" max="2037" width="12.21875" bestFit="1" customWidth="1"/>
    <col min="2038" max="2038" width="10" bestFit="1" customWidth="1"/>
    <col min="2039" max="2039" width="12.21875" bestFit="1" customWidth="1"/>
    <col min="2040" max="2040" width="10" bestFit="1" customWidth="1"/>
    <col min="2041" max="2041" width="12.21875" bestFit="1" customWidth="1"/>
    <col min="2042" max="2042" width="10" bestFit="1" customWidth="1"/>
    <col min="2043" max="2043" width="12.21875" bestFit="1" customWidth="1"/>
    <col min="2044" max="2044" width="10" bestFit="1" customWidth="1"/>
    <col min="2045" max="2045" width="12.21875" bestFit="1" customWidth="1"/>
    <col min="2046" max="2046" width="10" bestFit="1" customWidth="1"/>
    <col min="2047" max="2047" width="12.21875" bestFit="1" customWidth="1"/>
    <col min="2048" max="2048" width="10" bestFit="1" customWidth="1"/>
    <col min="2049" max="2049" width="12.21875" bestFit="1" customWidth="1"/>
    <col min="2050" max="2050" width="10" bestFit="1" customWidth="1"/>
    <col min="2051" max="2051" width="12.21875" bestFit="1" customWidth="1"/>
    <col min="2052" max="2052" width="10" bestFit="1" customWidth="1"/>
    <col min="2053" max="2053" width="12.21875" bestFit="1" customWidth="1"/>
    <col min="2054" max="2054" width="10" bestFit="1" customWidth="1"/>
    <col min="2055" max="2055" width="12.21875" bestFit="1" customWidth="1"/>
    <col min="2056" max="2056" width="10" bestFit="1" customWidth="1"/>
    <col min="2057" max="2057" width="12.21875" bestFit="1" customWidth="1"/>
    <col min="2058" max="2058" width="10" bestFit="1" customWidth="1"/>
    <col min="2059" max="2059" width="12.21875" bestFit="1" customWidth="1"/>
    <col min="2060" max="2060" width="10" bestFit="1" customWidth="1"/>
    <col min="2061" max="2061" width="12.21875" bestFit="1" customWidth="1"/>
    <col min="2062" max="2062" width="10" bestFit="1" customWidth="1"/>
    <col min="2063" max="2063" width="12.21875" bestFit="1" customWidth="1"/>
    <col min="2064" max="2064" width="10" bestFit="1" customWidth="1"/>
    <col min="2065" max="2065" width="12.21875" bestFit="1" customWidth="1"/>
    <col min="2066" max="2066" width="10" bestFit="1" customWidth="1"/>
    <col min="2067" max="2067" width="12.21875" bestFit="1" customWidth="1"/>
    <col min="2068" max="2068" width="10" bestFit="1" customWidth="1"/>
    <col min="2069" max="2069" width="12.21875" bestFit="1" customWidth="1"/>
    <col min="2070" max="2070" width="10" bestFit="1" customWidth="1"/>
    <col min="2071" max="2071" width="12.21875" bestFit="1" customWidth="1"/>
    <col min="2072" max="2072" width="10" bestFit="1" customWidth="1"/>
    <col min="2073" max="2073" width="12.21875" bestFit="1" customWidth="1"/>
    <col min="2074" max="2074" width="10" bestFit="1" customWidth="1"/>
    <col min="2075" max="2075" width="12.21875" bestFit="1" customWidth="1"/>
    <col min="2076" max="2076" width="10" bestFit="1" customWidth="1"/>
    <col min="2077" max="2077" width="12.21875" bestFit="1" customWidth="1"/>
    <col min="2078" max="2078" width="10" bestFit="1" customWidth="1"/>
    <col min="2079" max="2079" width="12.21875" bestFit="1" customWidth="1"/>
    <col min="2080" max="2080" width="10" bestFit="1" customWidth="1"/>
    <col min="2081" max="2081" width="12.21875" bestFit="1" customWidth="1"/>
    <col min="2082" max="2082" width="10" bestFit="1" customWidth="1"/>
    <col min="2083" max="2083" width="12.21875" bestFit="1" customWidth="1"/>
    <col min="2084" max="2084" width="10.88671875" bestFit="1" customWidth="1"/>
    <col min="2085" max="2085" width="12.21875" bestFit="1" customWidth="1"/>
    <col min="2086" max="2086" width="10" bestFit="1" customWidth="1"/>
    <col min="2087" max="2087" width="12.21875" bestFit="1" customWidth="1"/>
    <col min="2088" max="2088" width="10" bestFit="1" customWidth="1"/>
    <col min="2089" max="2089" width="12.21875" bestFit="1" customWidth="1"/>
    <col min="2090" max="2090" width="10" bestFit="1" customWidth="1"/>
    <col min="2091" max="2091" width="12.21875" bestFit="1" customWidth="1"/>
    <col min="2092" max="2092" width="8.21875" bestFit="1" customWidth="1"/>
    <col min="2093" max="2093" width="9.6640625" bestFit="1" customWidth="1"/>
    <col min="2094" max="2094" width="10" bestFit="1" customWidth="1"/>
    <col min="2095" max="2095" width="12.21875" bestFit="1" customWidth="1"/>
    <col min="2096" max="2096" width="10" bestFit="1" customWidth="1"/>
    <col min="2097" max="2097" width="12.21875" bestFit="1" customWidth="1"/>
    <col min="2098" max="2098" width="10" bestFit="1" customWidth="1"/>
    <col min="2099" max="2099" width="12.21875" bestFit="1" customWidth="1"/>
    <col min="2100" max="2100" width="10" bestFit="1" customWidth="1"/>
    <col min="2101" max="2101" width="12.21875" bestFit="1" customWidth="1"/>
    <col min="2102" max="2102" width="10" bestFit="1" customWidth="1"/>
    <col min="2103" max="2103" width="12.21875" bestFit="1" customWidth="1"/>
    <col min="2104" max="2104" width="10" bestFit="1" customWidth="1"/>
    <col min="2105" max="2105" width="12.21875" bestFit="1" customWidth="1"/>
    <col min="2106" max="2106" width="10" bestFit="1" customWidth="1"/>
    <col min="2107" max="2107" width="12.21875" bestFit="1" customWidth="1"/>
    <col min="2108" max="2108" width="10.88671875" bestFit="1" customWidth="1"/>
    <col min="2109" max="2109" width="12.21875" bestFit="1" customWidth="1"/>
    <col min="2110" max="2110" width="10.88671875" bestFit="1" customWidth="1"/>
    <col min="2111" max="2111" width="12.21875" bestFit="1" customWidth="1"/>
    <col min="2112" max="2112" width="10" bestFit="1" customWidth="1"/>
    <col min="2113" max="2113" width="12.21875" bestFit="1" customWidth="1"/>
    <col min="2114" max="2114" width="9" bestFit="1" customWidth="1"/>
    <col min="2115" max="2115" width="11.21875" bestFit="1" customWidth="1"/>
    <col min="2116" max="2116" width="9" bestFit="1" customWidth="1"/>
    <col min="2117" max="2117" width="11.21875" bestFit="1" customWidth="1"/>
    <col min="2118" max="2118" width="10" bestFit="1" customWidth="1"/>
    <col min="2119" max="2119" width="12.21875" bestFit="1" customWidth="1"/>
    <col min="2120" max="2120" width="10" bestFit="1" customWidth="1"/>
    <col min="2121" max="2121" width="12.21875" bestFit="1" customWidth="1"/>
    <col min="2122" max="2122" width="10" bestFit="1" customWidth="1"/>
    <col min="2123" max="2123" width="12.21875" bestFit="1" customWidth="1"/>
    <col min="2124" max="2124" width="10.88671875" bestFit="1" customWidth="1"/>
    <col min="2125" max="2125" width="12.21875" bestFit="1" customWidth="1"/>
    <col min="2126" max="2126" width="10" bestFit="1" customWidth="1"/>
    <col min="2127" max="2127" width="12.21875" bestFit="1" customWidth="1"/>
    <col min="2128" max="2128" width="10" bestFit="1" customWidth="1"/>
    <col min="2129" max="2129" width="12.21875" bestFit="1" customWidth="1"/>
    <col min="2130" max="2130" width="9" bestFit="1" customWidth="1"/>
    <col min="2131" max="2131" width="11.21875" bestFit="1" customWidth="1"/>
    <col min="2132" max="2132" width="10" bestFit="1" customWidth="1"/>
    <col min="2133" max="2133" width="12.21875" bestFit="1" customWidth="1"/>
    <col min="2134" max="2134" width="10" bestFit="1" customWidth="1"/>
    <col min="2135" max="2135" width="12.21875" bestFit="1" customWidth="1"/>
    <col min="2136" max="2136" width="10" bestFit="1" customWidth="1"/>
    <col min="2137" max="2137" width="12.21875" bestFit="1" customWidth="1"/>
    <col min="2138" max="2138" width="10.88671875" bestFit="1" customWidth="1"/>
    <col min="2139" max="2139" width="12.21875" bestFit="1" customWidth="1"/>
    <col min="2140" max="2140" width="10" bestFit="1" customWidth="1"/>
    <col min="2141" max="2141" width="12.21875" bestFit="1" customWidth="1"/>
    <col min="2142" max="2142" width="10.88671875" bestFit="1" customWidth="1"/>
    <col min="2143" max="2143" width="12.21875" bestFit="1" customWidth="1"/>
    <col min="2144" max="2144" width="10" bestFit="1" customWidth="1"/>
    <col min="2145" max="2145" width="12.21875" bestFit="1" customWidth="1"/>
    <col min="2146" max="2146" width="10" bestFit="1" customWidth="1"/>
    <col min="2147" max="2147" width="12.21875" bestFit="1" customWidth="1"/>
    <col min="2148" max="2148" width="10" bestFit="1" customWidth="1"/>
    <col min="2149" max="2149" width="12.21875" bestFit="1" customWidth="1"/>
    <col min="2150" max="2150" width="10" bestFit="1" customWidth="1"/>
    <col min="2151" max="2151" width="12.21875" bestFit="1" customWidth="1"/>
    <col min="2152" max="2152" width="10" bestFit="1" customWidth="1"/>
    <col min="2153" max="2153" width="12.21875" bestFit="1" customWidth="1"/>
    <col min="2154" max="2154" width="10" bestFit="1" customWidth="1"/>
    <col min="2155" max="2155" width="12.21875" bestFit="1" customWidth="1"/>
    <col min="2156" max="2156" width="10" bestFit="1" customWidth="1"/>
    <col min="2157" max="2157" width="12.21875" bestFit="1" customWidth="1"/>
    <col min="2158" max="2158" width="10" bestFit="1" customWidth="1"/>
    <col min="2159" max="2159" width="12.21875" bestFit="1" customWidth="1"/>
    <col min="2160" max="2160" width="10.88671875" bestFit="1" customWidth="1"/>
    <col min="2161" max="2161" width="12.21875" bestFit="1" customWidth="1"/>
    <col min="2162" max="2162" width="10" bestFit="1" customWidth="1"/>
    <col min="2163" max="2163" width="12.21875" bestFit="1" customWidth="1"/>
    <col min="2164" max="2164" width="10" bestFit="1" customWidth="1"/>
    <col min="2165" max="2165" width="12.21875" bestFit="1" customWidth="1"/>
    <col min="2166" max="2166" width="10" bestFit="1" customWidth="1"/>
    <col min="2167" max="2167" width="12.21875" bestFit="1" customWidth="1"/>
    <col min="2168" max="2168" width="10" bestFit="1" customWidth="1"/>
    <col min="2169" max="2169" width="12.21875" bestFit="1" customWidth="1"/>
    <col min="2170" max="2170" width="10" bestFit="1" customWidth="1"/>
    <col min="2171" max="2171" width="12.21875" bestFit="1" customWidth="1"/>
    <col min="2172" max="2172" width="10" bestFit="1" customWidth="1"/>
    <col min="2173" max="2173" width="12.21875" bestFit="1" customWidth="1"/>
    <col min="2174" max="2174" width="10" bestFit="1" customWidth="1"/>
    <col min="2175" max="2175" width="12.21875" bestFit="1" customWidth="1"/>
    <col min="2176" max="2176" width="10" bestFit="1" customWidth="1"/>
    <col min="2177" max="2177" width="12.21875" bestFit="1" customWidth="1"/>
    <col min="2178" max="2178" width="10" bestFit="1" customWidth="1"/>
    <col min="2179" max="2179" width="12.21875" bestFit="1" customWidth="1"/>
    <col min="2180" max="2180" width="10" bestFit="1" customWidth="1"/>
    <col min="2181" max="2181" width="12.21875" bestFit="1" customWidth="1"/>
    <col min="2182" max="2182" width="10" bestFit="1" customWidth="1"/>
    <col min="2183" max="2183" width="12.21875" bestFit="1" customWidth="1"/>
    <col min="2184" max="2184" width="10" bestFit="1" customWidth="1"/>
    <col min="2185" max="2185" width="12.21875" bestFit="1" customWidth="1"/>
    <col min="2186" max="2186" width="10" bestFit="1" customWidth="1"/>
    <col min="2187" max="2187" width="12.21875" bestFit="1" customWidth="1"/>
    <col min="2188" max="2188" width="10.88671875" bestFit="1" customWidth="1"/>
    <col min="2189" max="2189" width="12.21875" bestFit="1" customWidth="1"/>
    <col min="2190" max="2190" width="10" bestFit="1" customWidth="1"/>
    <col min="2191" max="2191" width="12.21875" bestFit="1" customWidth="1"/>
    <col min="2192" max="2192" width="10" bestFit="1" customWidth="1"/>
    <col min="2193" max="2193" width="12.21875" bestFit="1" customWidth="1"/>
    <col min="2194" max="2194" width="9" bestFit="1" customWidth="1"/>
    <col min="2195" max="2195" width="11.21875" bestFit="1" customWidth="1"/>
    <col min="2196" max="2196" width="10.88671875" bestFit="1" customWidth="1"/>
    <col min="2197" max="2197" width="12.21875" bestFit="1" customWidth="1"/>
    <col min="2198" max="2198" width="10" bestFit="1" customWidth="1"/>
    <col min="2199" max="2199" width="12.21875" bestFit="1" customWidth="1"/>
    <col min="2200" max="2200" width="10" bestFit="1" customWidth="1"/>
    <col min="2201" max="2201" width="12.21875" bestFit="1" customWidth="1"/>
    <col min="2202" max="2202" width="10" bestFit="1" customWidth="1"/>
    <col min="2203" max="2203" width="12.21875" bestFit="1" customWidth="1"/>
    <col min="2204" max="2204" width="9" bestFit="1" customWidth="1"/>
    <col min="2205" max="2205" width="11.21875" bestFit="1" customWidth="1"/>
    <col min="2206" max="2206" width="10" bestFit="1" customWidth="1"/>
    <col min="2207" max="2207" width="12.21875" bestFit="1" customWidth="1"/>
    <col min="2208" max="2208" width="10" bestFit="1" customWidth="1"/>
    <col min="2209" max="2209" width="12.21875" bestFit="1" customWidth="1"/>
    <col min="2210" max="2210" width="10" bestFit="1" customWidth="1"/>
    <col min="2211" max="2211" width="12.21875" bestFit="1" customWidth="1"/>
    <col min="2212" max="2212" width="10" bestFit="1" customWidth="1"/>
    <col min="2213" max="2213" width="12.21875" bestFit="1" customWidth="1"/>
    <col min="2214" max="2214" width="9" bestFit="1" customWidth="1"/>
    <col min="2215" max="2215" width="11.21875" bestFit="1" customWidth="1"/>
    <col min="2216" max="2216" width="10.88671875" bestFit="1" customWidth="1"/>
    <col min="2217" max="2217" width="12.21875" bestFit="1" customWidth="1"/>
    <col min="2218" max="2218" width="10" bestFit="1" customWidth="1"/>
    <col min="2219" max="2219" width="12.21875" bestFit="1" customWidth="1"/>
    <col min="2220" max="2220" width="9" bestFit="1" customWidth="1"/>
    <col min="2221" max="2221" width="11.21875" bestFit="1" customWidth="1"/>
    <col min="2222" max="2222" width="10" bestFit="1" customWidth="1"/>
    <col min="2223" max="2223" width="12.21875" bestFit="1" customWidth="1"/>
    <col min="2224" max="2224" width="10.88671875" bestFit="1" customWidth="1"/>
    <col min="2225" max="2225" width="12.21875" bestFit="1" customWidth="1"/>
    <col min="2226" max="2226" width="10.88671875" bestFit="1" customWidth="1"/>
    <col min="2227" max="2227" width="12.21875" bestFit="1" customWidth="1"/>
    <col min="2228" max="2228" width="10" bestFit="1" customWidth="1"/>
    <col min="2229" max="2229" width="12.21875" bestFit="1" customWidth="1"/>
    <col min="2230" max="2230" width="10" bestFit="1" customWidth="1"/>
    <col min="2231" max="2231" width="12.21875" bestFit="1" customWidth="1"/>
    <col min="2232" max="2232" width="10" bestFit="1" customWidth="1"/>
    <col min="2233" max="2233" width="12.21875" bestFit="1" customWidth="1"/>
    <col min="2234" max="2234" width="9" bestFit="1" customWidth="1"/>
    <col min="2235" max="2235" width="11.21875" bestFit="1" customWidth="1"/>
    <col min="2236" max="2236" width="10" bestFit="1" customWidth="1"/>
    <col min="2237" max="2237" width="12.21875" bestFit="1" customWidth="1"/>
    <col min="2238" max="2238" width="10.88671875" bestFit="1" customWidth="1"/>
    <col min="2239" max="2239" width="12.21875" bestFit="1" customWidth="1"/>
    <col min="2240" max="2240" width="10.88671875" bestFit="1" customWidth="1"/>
    <col min="2241" max="2241" width="11.21875" bestFit="1" customWidth="1"/>
    <col min="2242" max="2242" width="9" bestFit="1" customWidth="1"/>
    <col min="2243" max="2243" width="11.21875" bestFit="1" customWidth="1"/>
    <col min="2244" max="2244" width="10.88671875" bestFit="1" customWidth="1"/>
    <col min="2245" max="2245" width="12.21875" bestFit="1" customWidth="1"/>
    <col min="2246" max="2246" width="10.88671875" bestFit="1" customWidth="1"/>
    <col min="2247" max="2247" width="12.21875" bestFit="1" customWidth="1"/>
    <col min="2248" max="2248" width="10" bestFit="1" customWidth="1"/>
    <col min="2249" max="2249" width="12.21875" bestFit="1" customWidth="1"/>
    <col min="2250" max="2250" width="10" bestFit="1" customWidth="1"/>
    <col min="2251" max="2251" width="12.21875" bestFit="1" customWidth="1"/>
    <col min="2252" max="2252" width="10" bestFit="1" customWidth="1"/>
    <col min="2253" max="2253" width="12.21875" bestFit="1" customWidth="1"/>
    <col min="2254" max="2254" width="10" bestFit="1" customWidth="1"/>
    <col min="2255" max="2255" width="12.21875" bestFit="1" customWidth="1"/>
    <col min="2256" max="2256" width="9" bestFit="1" customWidth="1"/>
    <col min="2257" max="2257" width="11.21875" bestFit="1" customWidth="1"/>
    <col min="2258" max="2258" width="10" bestFit="1" customWidth="1"/>
    <col min="2259" max="2259" width="12.21875" bestFit="1" customWidth="1"/>
    <col min="2260" max="2260" width="10" bestFit="1" customWidth="1"/>
    <col min="2261" max="2261" width="12.21875" bestFit="1" customWidth="1"/>
    <col min="2262" max="2262" width="10" bestFit="1" customWidth="1"/>
    <col min="2263" max="2263" width="12.21875" bestFit="1" customWidth="1"/>
    <col min="2264" max="2264" width="10" bestFit="1" customWidth="1"/>
    <col min="2265" max="2265" width="12.21875" bestFit="1" customWidth="1"/>
    <col min="2266" max="2266" width="9" bestFit="1" customWidth="1"/>
    <col min="2267" max="2267" width="11.21875" bestFit="1" customWidth="1"/>
    <col min="2268" max="2268" width="10" bestFit="1" customWidth="1"/>
    <col min="2269" max="2269" width="12.21875" bestFit="1" customWidth="1"/>
    <col min="2270" max="2270" width="10" bestFit="1" customWidth="1"/>
    <col min="2271" max="2271" width="12.21875" bestFit="1" customWidth="1"/>
    <col min="2272" max="2272" width="9" bestFit="1" customWidth="1"/>
    <col min="2273" max="2273" width="11.21875" bestFit="1" customWidth="1"/>
    <col min="2274" max="2274" width="10" bestFit="1" customWidth="1"/>
    <col min="2275" max="2275" width="12.21875" bestFit="1" customWidth="1"/>
    <col min="2276" max="2276" width="10.88671875" bestFit="1" customWidth="1"/>
    <col min="2277" max="2277" width="12.21875" bestFit="1" customWidth="1"/>
    <col min="2278" max="2278" width="10" bestFit="1" customWidth="1"/>
    <col min="2279" max="2279" width="12.21875" bestFit="1" customWidth="1"/>
    <col min="2280" max="2280" width="10" bestFit="1" customWidth="1"/>
    <col min="2281" max="2281" width="12.21875" bestFit="1" customWidth="1"/>
    <col min="2282" max="2282" width="10.88671875" bestFit="1" customWidth="1"/>
    <col min="2283" max="2283" width="12.21875" bestFit="1" customWidth="1"/>
    <col min="2284" max="2284" width="10" bestFit="1" customWidth="1"/>
    <col min="2285" max="2285" width="12.21875" bestFit="1" customWidth="1"/>
    <col min="2286" max="2286" width="10" bestFit="1" customWidth="1"/>
    <col min="2287" max="2287" width="12.21875" bestFit="1" customWidth="1"/>
    <col min="2288" max="2288" width="10" bestFit="1" customWidth="1"/>
    <col min="2289" max="2289" width="12.21875" bestFit="1" customWidth="1"/>
    <col min="2290" max="2290" width="10" bestFit="1" customWidth="1"/>
    <col min="2291" max="2291" width="12.21875" bestFit="1" customWidth="1"/>
    <col min="2292" max="2292" width="10.88671875" bestFit="1" customWidth="1"/>
    <col min="2293" max="2293" width="12.21875" bestFit="1" customWidth="1"/>
    <col min="2294" max="2294" width="10.88671875" bestFit="1" customWidth="1"/>
    <col min="2295" max="2295" width="12.21875" bestFit="1" customWidth="1"/>
    <col min="2296" max="2296" width="10" bestFit="1" customWidth="1"/>
    <col min="2297" max="2297" width="12.21875" bestFit="1" customWidth="1"/>
    <col min="2298" max="2298" width="10.88671875" bestFit="1" customWidth="1"/>
    <col min="2299" max="2299" width="12.21875" bestFit="1" customWidth="1"/>
    <col min="2300" max="2300" width="10" bestFit="1" customWidth="1"/>
    <col min="2301" max="2301" width="12.21875" bestFit="1" customWidth="1"/>
    <col min="2302" max="2302" width="9" bestFit="1" customWidth="1"/>
    <col min="2303" max="2303" width="11.21875" bestFit="1" customWidth="1"/>
    <col min="2304" max="2304" width="10" bestFit="1" customWidth="1"/>
    <col min="2305" max="2305" width="12.21875" bestFit="1" customWidth="1"/>
    <col min="2306" max="2306" width="10.88671875" bestFit="1" customWidth="1"/>
    <col min="2307" max="2307" width="12.21875" bestFit="1" customWidth="1"/>
    <col min="2308" max="2308" width="9" bestFit="1" customWidth="1"/>
    <col min="2309" max="2309" width="11.21875" bestFit="1" customWidth="1"/>
    <col min="2310" max="2310" width="10" bestFit="1" customWidth="1"/>
    <col min="2311" max="2311" width="12.21875" bestFit="1" customWidth="1"/>
    <col min="2312" max="2312" width="10" bestFit="1" customWidth="1"/>
    <col min="2313" max="2313" width="12.21875" bestFit="1" customWidth="1"/>
    <col min="2314" max="2314" width="10" bestFit="1" customWidth="1"/>
    <col min="2315" max="2315" width="12.21875" bestFit="1" customWidth="1"/>
    <col min="2316" max="2316" width="10.88671875" bestFit="1" customWidth="1"/>
    <col min="2317" max="2317" width="12.21875" bestFit="1" customWidth="1"/>
    <col min="2318" max="2318" width="10" bestFit="1" customWidth="1"/>
    <col min="2319" max="2319" width="12.21875" bestFit="1" customWidth="1"/>
    <col min="2320" max="2320" width="10.88671875" bestFit="1" customWidth="1"/>
    <col min="2321" max="2321" width="12.21875" bestFit="1" customWidth="1"/>
    <col min="2322" max="2322" width="10" bestFit="1" customWidth="1"/>
    <col min="2323" max="2323" width="12.21875" bestFit="1" customWidth="1"/>
    <col min="2324" max="2324" width="10" bestFit="1" customWidth="1"/>
    <col min="2325" max="2325" width="12.21875" bestFit="1" customWidth="1"/>
    <col min="2326" max="2326" width="10" bestFit="1" customWidth="1"/>
    <col min="2327" max="2327" width="12.21875" bestFit="1" customWidth="1"/>
    <col min="2328" max="2328" width="10" bestFit="1" customWidth="1"/>
    <col min="2329" max="2329" width="12.21875" bestFit="1" customWidth="1"/>
    <col min="2330" max="2330" width="10" bestFit="1" customWidth="1"/>
    <col min="2331" max="2331" width="12.21875" bestFit="1" customWidth="1"/>
    <col min="2332" max="2332" width="10" bestFit="1" customWidth="1"/>
    <col min="2333" max="2333" width="12.21875" bestFit="1" customWidth="1"/>
    <col min="2334" max="2334" width="9" bestFit="1" customWidth="1"/>
    <col min="2335" max="2335" width="11.21875" bestFit="1" customWidth="1"/>
    <col min="2336" max="2336" width="10.88671875" bestFit="1" customWidth="1"/>
    <col min="2337" max="2337" width="11.21875" bestFit="1" customWidth="1"/>
    <col min="2338" max="2338" width="10" bestFit="1" customWidth="1"/>
    <col min="2339" max="2339" width="12.21875" bestFit="1" customWidth="1"/>
    <col min="2340" max="2340" width="10" bestFit="1" customWidth="1"/>
    <col min="2341" max="2341" width="12.21875" bestFit="1" customWidth="1"/>
    <col min="2342" max="2342" width="10" bestFit="1" customWidth="1"/>
    <col min="2343" max="2343" width="12.21875" bestFit="1" customWidth="1"/>
    <col min="2344" max="2344" width="10" bestFit="1" customWidth="1"/>
    <col min="2345" max="2345" width="12.21875" bestFit="1" customWidth="1"/>
    <col min="2346" max="2346" width="10.88671875" bestFit="1" customWidth="1"/>
    <col min="2347" max="2347" width="12.21875" bestFit="1" customWidth="1"/>
    <col min="2348" max="2348" width="10.88671875" bestFit="1" customWidth="1"/>
    <col min="2349" max="2349" width="12.21875" bestFit="1" customWidth="1"/>
    <col min="2350" max="2350" width="10" bestFit="1" customWidth="1"/>
    <col min="2351" max="2351" width="12.21875" bestFit="1" customWidth="1"/>
    <col min="2352" max="2352" width="10" bestFit="1" customWidth="1"/>
    <col min="2353" max="2353" width="12.21875" bestFit="1" customWidth="1"/>
    <col min="2354" max="2354" width="10" bestFit="1" customWidth="1"/>
    <col min="2355" max="2355" width="12.21875" bestFit="1" customWidth="1"/>
    <col min="2356" max="2356" width="10" bestFit="1" customWidth="1"/>
    <col min="2357" max="2357" width="12.21875" bestFit="1" customWidth="1"/>
    <col min="2358" max="2358" width="10" bestFit="1" customWidth="1"/>
    <col min="2359" max="2359" width="12.21875" bestFit="1" customWidth="1"/>
    <col min="2360" max="2360" width="10" bestFit="1" customWidth="1"/>
    <col min="2361" max="2361" width="12.21875" bestFit="1" customWidth="1"/>
    <col min="2362" max="2362" width="10" bestFit="1" customWidth="1"/>
    <col min="2363" max="2363" width="12.21875" bestFit="1" customWidth="1"/>
    <col min="2364" max="2364" width="10" bestFit="1" customWidth="1"/>
    <col min="2365" max="2365" width="12.21875" bestFit="1" customWidth="1"/>
    <col min="2366" max="2366" width="10" bestFit="1" customWidth="1"/>
    <col min="2367" max="2367" width="12.21875" bestFit="1" customWidth="1"/>
    <col min="2368" max="2368" width="10" bestFit="1" customWidth="1"/>
    <col min="2369" max="2369" width="12.21875" bestFit="1" customWidth="1"/>
    <col min="2370" max="2370" width="10" bestFit="1" customWidth="1"/>
    <col min="2371" max="2371" width="12.21875" bestFit="1" customWidth="1"/>
    <col min="2372" max="2372" width="10" bestFit="1" customWidth="1"/>
    <col min="2373" max="2373" width="12.21875" bestFit="1" customWidth="1"/>
    <col min="2374" max="2374" width="10.88671875" bestFit="1" customWidth="1"/>
    <col min="2375" max="2375" width="12.21875" bestFit="1" customWidth="1"/>
    <col min="2376" max="2376" width="10" bestFit="1" customWidth="1"/>
    <col min="2377" max="2377" width="12.21875" bestFit="1" customWidth="1"/>
    <col min="2378" max="2378" width="10.88671875" bestFit="1" customWidth="1"/>
    <col min="2379" max="2379" width="12.21875" bestFit="1" customWidth="1"/>
    <col min="2380" max="2380" width="10" bestFit="1" customWidth="1"/>
    <col min="2381" max="2381" width="12.21875" bestFit="1" customWidth="1"/>
    <col min="2382" max="2382" width="10" bestFit="1" customWidth="1"/>
    <col min="2383" max="2383" width="12.21875" bestFit="1" customWidth="1"/>
    <col min="2384" max="2384" width="10" bestFit="1" customWidth="1"/>
    <col min="2385" max="2385" width="12.21875" bestFit="1" customWidth="1"/>
    <col min="2386" max="2386" width="10" bestFit="1" customWidth="1"/>
    <col min="2387" max="2387" width="12.21875" bestFit="1" customWidth="1"/>
    <col min="2388" max="2388" width="10" bestFit="1" customWidth="1"/>
    <col min="2389" max="2389" width="12.21875" bestFit="1" customWidth="1"/>
    <col min="2390" max="2390" width="9" bestFit="1" customWidth="1"/>
    <col min="2391" max="2391" width="11.21875" bestFit="1" customWidth="1"/>
    <col min="2392" max="2392" width="10" bestFit="1" customWidth="1"/>
    <col min="2393" max="2393" width="12.21875" bestFit="1" customWidth="1"/>
    <col min="2394" max="2394" width="10" bestFit="1" customWidth="1"/>
    <col min="2395" max="2395" width="12.21875" bestFit="1" customWidth="1"/>
    <col min="2396" max="2396" width="9" bestFit="1" customWidth="1"/>
    <col min="2397" max="2397" width="11.21875" bestFit="1" customWidth="1"/>
    <col min="2398" max="2398" width="10" bestFit="1" customWidth="1"/>
    <col min="2399" max="2399" width="12.21875" bestFit="1" customWidth="1"/>
    <col min="2400" max="2400" width="10.88671875" bestFit="1" customWidth="1"/>
    <col min="2401" max="2401" width="12.21875" bestFit="1" customWidth="1"/>
    <col min="2402" max="2402" width="10" bestFit="1" customWidth="1"/>
    <col min="2403" max="2403" width="12.21875" bestFit="1" customWidth="1"/>
    <col min="2404" max="2404" width="10.88671875" bestFit="1" customWidth="1"/>
    <col min="2405" max="2405" width="12.21875" bestFit="1" customWidth="1"/>
    <col min="2406" max="2406" width="10.88671875" bestFit="1" customWidth="1"/>
    <col min="2407" max="2407" width="12.21875" bestFit="1" customWidth="1"/>
    <col min="2408" max="2408" width="10" bestFit="1" customWidth="1"/>
    <col min="2409" max="2409" width="12.21875" bestFit="1" customWidth="1"/>
    <col min="2410" max="2410" width="10.88671875" bestFit="1" customWidth="1"/>
    <col min="2411" max="2411" width="12.21875" bestFit="1" customWidth="1"/>
    <col min="2412" max="2412" width="10" bestFit="1" customWidth="1"/>
    <col min="2413" max="2413" width="12.21875" bestFit="1" customWidth="1"/>
    <col min="2414" max="2414" width="10" bestFit="1" customWidth="1"/>
    <col min="2415" max="2415" width="12.21875" bestFit="1" customWidth="1"/>
    <col min="2416" max="2416" width="10.88671875" bestFit="1" customWidth="1"/>
    <col min="2417" max="2417" width="12.21875" bestFit="1" customWidth="1"/>
    <col min="2418" max="2418" width="10" bestFit="1" customWidth="1"/>
    <col min="2419" max="2419" width="12.21875" bestFit="1" customWidth="1"/>
    <col min="2420" max="2420" width="10" bestFit="1" customWidth="1"/>
    <col min="2421" max="2421" width="12.21875" bestFit="1" customWidth="1"/>
    <col min="2422" max="2422" width="10" bestFit="1" customWidth="1"/>
    <col min="2423" max="2423" width="12.21875" bestFit="1" customWidth="1"/>
    <col min="2424" max="2424" width="11" bestFit="1" customWidth="1"/>
    <col min="2425" max="2425" width="13.33203125" bestFit="1" customWidth="1"/>
    <col min="2426" max="2426" width="11" bestFit="1" customWidth="1"/>
    <col min="2427" max="2427" width="13.33203125" bestFit="1" customWidth="1"/>
    <col min="2428" max="2428" width="11" bestFit="1" customWidth="1"/>
    <col min="2429" max="2429" width="13.33203125" bestFit="1" customWidth="1"/>
    <col min="2430" max="2430" width="11" bestFit="1" customWidth="1"/>
    <col min="2431" max="2431" width="13.33203125" bestFit="1" customWidth="1"/>
    <col min="2432" max="2432" width="11" bestFit="1" customWidth="1"/>
    <col min="2433" max="2433" width="13.33203125" bestFit="1" customWidth="1"/>
    <col min="2434" max="2434" width="11" bestFit="1" customWidth="1"/>
    <col min="2435" max="2435" width="13.33203125" bestFit="1" customWidth="1"/>
    <col min="2436" max="2436" width="11" bestFit="1" customWidth="1"/>
    <col min="2437" max="2437" width="13.33203125" bestFit="1" customWidth="1"/>
    <col min="2438" max="2438" width="11" bestFit="1" customWidth="1"/>
    <col min="2439" max="2439" width="13.33203125" bestFit="1" customWidth="1"/>
    <col min="2440" max="2440" width="11" bestFit="1" customWidth="1"/>
    <col min="2441" max="2441" width="13.33203125" bestFit="1" customWidth="1"/>
    <col min="2442" max="2442" width="11" bestFit="1" customWidth="1"/>
    <col min="2443" max="2443" width="13.33203125" bestFit="1" customWidth="1"/>
    <col min="2444" max="2444" width="11" bestFit="1" customWidth="1"/>
    <col min="2445" max="2445" width="13.33203125" bestFit="1" customWidth="1"/>
    <col min="2446" max="2446" width="11" bestFit="1" customWidth="1"/>
    <col min="2447" max="2447" width="13.33203125" bestFit="1" customWidth="1"/>
    <col min="2448" max="2448" width="11" bestFit="1" customWidth="1"/>
    <col min="2449" max="2449" width="13.33203125" bestFit="1" customWidth="1"/>
    <col min="2450" max="2450" width="11" bestFit="1" customWidth="1"/>
    <col min="2451" max="2451" width="13.33203125" bestFit="1" customWidth="1"/>
    <col min="2452" max="2452" width="11" bestFit="1" customWidth="1"/>
    <col min="2453" max="2453" width="13.33203125" bestFit="1" customWidth="1"/>
    <col min="2454" max="2454" width="11" bestFit="1" customWidth="1"/>
    <col min="2455" max="2455" width="13.33203125" bestFit="1" customWidth="1"/>
    <col min="2456" max="2456" width="11" bestFit="1" customWidth="1"/>
    <col min="2457" max="2457" width="13.33203125" bestFit="1" customWidth="1"/>
    <col min="2458" max="2458" width="11" bestFit="1" customWidth="1"/>
    <col min="2459" max="2459" width="13.33203125" bestFit="1" customWidth="1"/>
    <col min="2460" max="2460" width="11" bestFit="1" customWidth="1"/>
    <col min="2461" max="2461" width="13.33203125" bestFit="1" customWidth="1"/>
    <col min="2462" max="2462" width="11" bestFit="1" customWidth="1"/>
    <col min="2463" max="2463" width="13.33203125" bestFit="1" customWidth="1"/>
    <col min="2464" max="2464" width="10" bestFit="1" customWidth="1"/>
    <col min="2465" max="2465" width="12.21875" bestFit="1" customWidth="1"/>
    <col min="2466" max="2466" width="11" bestFit="1" customWidth="1"/>
    <col min="2467" max="2467" width="13.33203125" bestFit="1" customWidth="1"/>
    <col min="2468" max="2468" width="11" bestFit="1" customWidth="1"/>
    <col min="2469" max="2469" width="13.33203125" bestFit="1" customWidth="1"/>
    <col min="2470" max="2470" width="11" bestFit="1" customWidth="1"/>
    <col min="2471" max="2471" width="13.33203125" bestFit="1" customWidth="1"/>
    <col min="2472" max="2472" width="11" bestFit="1" customWidth="1"/>
    <col min="2473" max="2473" width="13.33203125" bestFit="1" customWidth="1"/>
    <col min="2474" max="2474" width="11" bestFit="1" customWidth="1"/>
    <col min="2475" max="2475" width="13.33203125" bestFit="1" customWidth="1"/>
    <col min="2476" max="2476" width="11" bestFit="1" customWidth="1"/>
    <col min="2477" max="2477" width="13.33203125" bestFit="1" customWidth="1"/>
    <col min="2478" max="2478" width="11" bestFit="1" customWidth="1"/>
    <col min="2479" max="2479" width="13.33203125" bestFit="1" customWidth="1"/>
    <col min="2480" max="2480" width="11" bestFit="1" customWidth="1"/>
    <col min="2481" max="2481" width="13.33203125" bestFit="1" customWidth="1"/>
    <col min="2482" max="2482" width="10.88671875" bestFit="1" customWidth="1"/>
    <col min="2483" max="2483" width="12.21875" bestFit="1" customWidth="1"/>
    <col min="2484" max="2484" width="11" bestFit="1" customWidth="1"/>
    <col min="2485" max="2485" width="13.33203125" bestFit="1" customWidth="1"/>
    <col min="2486" max="2486" width="11" bestFit="1" customWidth="1"/>
    <col min="2487" max="2487" width="13.33203125" bestFit="1" customWidth="1"/>
    <col min="2488" max="2488" width="11" bestFit="1" customWidth="1"/>
    <col min="2489" max="2489" width="13.33203125" bestFit="1" customWidth="1"/>
    <col min="2490" max="2490" width="11" bestFit="1" customWidth="1"/>
    <col min="2491" max="2491" width="13.33203125" bestFit="1" customWidth="1"/>
    <col min="2492" max="2492" width="11" bestFit="1" customWidth="1"/>
    <col min="2493" max="2493" width="13.33203125" bestFit="1" customWidth="1"/>
    <col min="2494" max="2494" width="11" bestFit="1" customWidth="1"/>
    <col min="2495" max="2495" width="13.33203125" bestFit="1" customWidth="1"/>
    <col min="2496" max="2496" width="11" bestFit="1" customWidth="1"/>
    <col min="2497" max="2497" width="13.33203125" bestFit="1" customWidth="1"/>
    <col min="2498" max="2498" width="11" bestFit="1" customWidth="1"/>
    <col min="2499" max="2499" width="13.33203125" bestFit="1" customWidth="1"/>
    <col min="2500" max="2500" width="11" bestFit="1" customWidth="1"/>
    <col min="2501" max="2501" width="13.33203125" bestFit="1" customWidth="1"/>
    <col min="2502" max="2502" width="11" bestFit="1" customWidth="1"/>
    <col min="2503" max="2503" width="13.33203125" bestFit="1" customWidth="1"/>
    <col min="2504" max="2504" width="11" bestFit="1" customWidth="1"/>
    <col min="2505" max="2505" width="13.33203125" bestFit="1" customWidth="1"/>
    <col min="2506" max="2506" width="11" bestFit="1" customWidth="1"/>
    <col min="2507" max="2507" width="13.33203125" bestFit="1" customWidth="1"/>
    <col min="2508" max="2508" width="11" bestFit="1" customWidth="1"/>
    <col min="2509" max="2509" width="13.33203125" bestFit="1" customWidth="1"/>
    <col min="2510" max="2510" width="11" bestFit="1" customWidth="1"/>
    <col min="2511" max="2511" width="13.33203125" bestFit="1" customWidth="1"/>
    <col min="2512" max="2512" width="11" bestFit="1" customWidth="1"/>
    <col min="2513" max="2513" width="13.33203125" bestFit="1" customWidth="1"/>
    <col min="2514" max="2514" width="11" bestFit="1" customWidth="1"/>
    <col min="2515" max="2515" width="13.33203125" bestFit="1" customWidth="1"/>
    <col min="2516" max="2516" width="10" bestFit="1" customWidth="1"/>
    <col min="2517" max="2517" width="12.21875" bestFit="1" customWidth="1"/>
    <col min="2518" max="2518" width="11" bestFit="1" customWidth="1"/>
    <col min="2519" max="2519" width="13.33203125" bestFit="1" customWidth="1"/>
    <col min="2520" max="2520" width="10" bestFit="1" customWidth="1"/>
    <col min="2521" max="2521" width="12.21875" bestFit="1" customWidth="1"/>
    <col min="2522" max="2522" width="11" bestFit="1" customWidth="1"/>
    <col min="2523" max="2523" width="13.33203125" bestFit="1" customWidth="1"/>
    <col min="2524" max="2524" width="11" bestFit="1" customWidth="1"/>
    <col min="2525" max="2525" width="13.33203125" bestFit="1" customWidth="1"/>
    <col min="2526" max="2526" width="11" bestFit="1" customWidth="1"/>
    <col min="2527" max="2527" width="13.33203125" bestFit="1" customWidth="1"/>
    <col min="2528" max="2528" width="11" bestFit="1" customWidth="1"/>
    <col min="2529" max="2529" width="13.33203125" bestFit="1" customWidth="1"/>
    <col min="2530" max="2530" width="11" bestFit="1" customWidth="1"/>
    <col min="2531" max="2531" width="13.33203125" bestFit="1" customWidth="1"/>
    <col min="2532" max="2532" width="11" bestFit="1" customWidth="1"/>
    <col min="2533" max="2533" width="13.33203125" bestFit="1" customWidth="1"/>
    <col min="2534" max="2534" width="10" bestFit="1" customWidth="1"/>
    <col min="2535" max="2535" width="12.21875" bestFit="1" customWidth="1"/>
    <col min="2536" max="2536" width="11" bestFit="1" customWidth="1"/>
    <col min="2537" max="2537" width="13.33203125" bestFit="1" customWidth="1"/>
    <col min="2538" max="2538" width="11" bestFit="1" customWidth="1"/>
    <col min="2539" max="2539" width="13.33203125" bestFit="1" customWidth="1"/>
    <col min="2540" max="2540" width="11" bestFit="1" customWidth="1"/>
    <col min="2541" max="2541" width="13.33203125" bestFit="1" customWidth="1"/>
    <col min="2542" max="2542" width="11" bestFit="1" customWidth="1"/>
    <col min="2543" max="2543" width="13.33203125" bestFit="1" customWidth="1"/>
    <col min="2544" max="2544" width="11" bestFit="1" customWidth="1"/>
    <col min="2545" max="2545" width="13.33203125" bestFit="1" customWidth="1"/>
    <col min="2546" max="2546" width="11" bestFit="1" customWidth="1"/>
    <col min="2547" max="2547" width="13.33203125" bestFit="1" customWidth="1"/>
    <col min="2548" max="2548" width="10.88671875" bestFit="1" customWidth="1"/>
    <col min="2549" max="2549" width="12.21875" bestFit="1" customWidth="1"/>
    <col min="2550" max="2550" width="11" bestFit="1" customWidth="1"/>
    <col min="2551" max="2551" width="13.33203125" bestFit="1" customWidth="1"/>
    <col min="2552" max="2552" width="11" bestFit="1" customWidth="1"/>
    <col min="2553" max="2553" width="13.33203125" bestFit="1" customWidth="1"/>
    <col min="2554" max="2554" width="11" bestFit="1" customWidth="1"/>
    <col min="2555" max="2555" width="13.33203125" bestFit="1" customWidth="1"/>
    <col min="2556" max="2556" width="11" bestFit="1" customWidth="1"/>
    <col min="2557" max="2557" width="13.33203125" bestFit="1" customWidth="1"/>
    <col min="2558" max="2558" width="11" bestFit="1" customWidth="1"/>
    <col min="2559" max="2559" width="13.33203125" bestFit="1" customWidth="1"/>
    <col min="2560" max="2560" width="11" bestFit="1" customWidth="1"/>
    <col min="2561" max="2561" width="13.33203125" bestFit="1" customWidth="1"/>
    <col min="2562" max="2562" width="11" bestFit="1" customWidth="1"/>
    <col min="2563" max="2563" width="13.33203125" bestFit="1" customWidth="1"/>
    <col min="2564" max="2564" width="11" bestFit="1" customWidth="1"/>
    <col min="2565" max="2565" width="13.33203125" bestFit="1" customWidth="1"/>
    <col min="2566" max="2566" width="11" bestFit="1" customWidth="1"/>
    <col min="2567" max="2567" width="13.33203125" bestFit="1" customWidth="1"/>
    <col min="2568" max="2568" width="11" bestFit="1" customWidth="1"/>
    <col min="2569" max="2569" width="13.33203125" bestFit="1" customWidth="1"/>
    <col min="2570" max="2570" width="11" bestFit="1" customWidth="1"/>
    <col min="2571" max="2571" width="13.33203125" bestFit="1" customWidth="1"/>
    <col min="2572" max="2572" width="11" bestFit="1" customWidth="1"/>
    <col min="2573" max="2573" width="13.33203125" bestFit="1" customWidth="1"/>
    <col min="2574" max="2574" width="11" bestFit="1" customWidth="1"/>
    <col min="2575" max="2575" width="13.33203125" bestFit="1" customWidth="1"/>
    <col min="2576" max="2576" width="11" bestFit="1" customWidth="1"/>
    <col min="2577" max="2577" width="13.33203125" bestFit="1" customWidth="1"/>
    <col min="2578" max="2578" width="11" bestFit="1" customWidth="1"/>
    <col min="2579" max="2579" width="13.33203125" bestFit="1" customWidth="1"/>
    <col min="2580" max="2580" width="11" bestFit="1" customWidth="1"/>
    <col min="2581" max="2581" width="13.33203125" bestFit="1" customWidth="1"/>
    <col min="2582" max="2582" width="11" bestFit="1" customWidth="1"/>
    <col min="2583" max="2583" width="13.33203125" bestFit="1" customWidth="1"/>
    <col min="2584" max="2584" width="11" bestFit="1" customWidth="1"/>
    <col min="2585" max="2585" width="13.33203125" bestFit="1" customWidth="1"/>
    <col min="2586" max="2586" width="11" bestFit="1" customWidth="1"/>
    <col min="2587" max="2587" width="13.33203125" bestFit="1" customWidth="1"/>
    <col min="2588" max="2588" width="11" bestFit="1" customWidth="1"/>
    <col min="2589" max="2589" width="13.33203125" bestFit="1" customWidth="1"/>
    <col min="2590" max="2590" width="11" bestFit="1" customWidth="1"/>
    <col min="2591" max="2591" width="13.33203125" bestFit="1" customWidth="1"/>
    <col min="2592" max="2592" width="11" bestFit="1" customWidth="1"/>
    <col min="2593" max="2593" width="13.33203125" bestFit="1" customWidth="1"/>
    <col min="2594" max="2594" width="11" bestFit="1" customWidth="1"/>
    <col min="2595" max="2595" width="13.33203125" bestFit="1" customWidth="1"/>
    <col min="2596" max="2596" width="11" bestFit="1" customWidth="1"/>
    <col min="2597" max="2597" width="13.33203125" bestFit="1" customWidth="1"/>
    <col min="2598" max="2598" width="11" bestFit="1" customWidth="1"/>
    <col min="2599" max="2599" width="13.33203125" bestFit="1" customWidth="1"/>
    <col min="2600" max="2600" width="11" bestFit="1" customWidth="1"/>
    <col min="2601" max="2601" width="13.33203125" bestFit="1" customWidth="1"/>
    <col min="2602" max="2602" width="11" bestFit="1" customWidth="1"/>
    <col min="2603" max="2603" width="13.33203125" bestFit="1" customWidth="1"/>
    <col min="2604" max="2604" width="11" bestFit="1" customWidth="1"/>
    <col min="2605" max="2605" width="13.33203125" bestFit="1" customWidth="1"/>
    <col min="2606" max="2606" width="11" bestFit="1" customWidth="1"/>
    <col min="2607" max="2607" width="13.33203125" bestFit="1" customWidth="1"/>
    <col min="2608" max="2608" width="11" bestFit="1" customWidth="1"/>
    <col min="2609" max="2609" width="13.33203125" bestFit="1" customWidth="1"/>
    <col min="2610" max="2610" width="11" bestFit="1" customWidth="1"/>
    <col min="2611" max="2611" width="13.33203125" bestFit="1" customWidth="1"/>
    <col min="2612" max="2612" width="11" bestFit="1" customWidth="1"/>
    <col min="2613" max="2613" width="13.33203125" bestFit="1" customWidth="1"/>
    <col min="2614" max="2614" width="11" bestFit="1" customWidth="1"/>
    <col min="2615" max="2615" width="13.33203125" bestFit="1" customWidth="1"/>
    <col min="2616" max="2616" width="11" bestFit="1" customWidth="1"/>
    <col min="2617" max="2617" width="13.33203125" bestFit="1" customWidth="1"/>
    <col min="2618" max="2618" width="11" bestFit="1" customWidth="1"/>
    <col min="2619" max="2619" width="13.33203125" bestFit="1" customWidth="1"/>
    <col min="2620" max="2620" width="11" bestFit="1" customWidth="1"/>
    <col min="2621" max="2621" width="13.33203125" bestFit="1" customWidth="1"/>
    <col min="2622" max="2622" width="10" bestFit="1" customWidth="1"/>
    <col min="2623" max="2623" width="12.21875" bestFit="1" customWidth="1"/>
    <col min="2624" max="2624" width="11" bestFit="1" customWidth="1"/>
    <col min="2625" max="2625" width="13.33203125" bestFit="1" customWidth="1"/>
    <col min="2626" max="2626" width="11" bestFit="1" customWidth="1"/>
    <col min="2627" max="2627" width="13.33203125" bestFit="1" customWidth="1"/>
    <col min="2628" max="2628" width="11" bestFit="1" customWidth="1"/>
    <col min="2629" max="2629" width="13.33203125" bestFit="1" customWidth="1"/>
    <col min="2630" max="2630" width="11" bestFit="1" customWidth="1"/>
    <col min="2631" max="2631" width="13.33203125" bestFit="1" customWidth="1"/>
    <col min="2632" max="2632" width="11" bestFit="1" customWidth="1"/>
    <col min="2633" max="2633" width="13.33203125" bestFit="1" customWidth="1"/>
    <col min="2634" max="2634" width="11" bestFit="1" customWidth="1"/>
    <col min="2635" max="2635" width="13.33203125" bestFit="1" customWidth="1"/>
    <col min="2636" max="2636" width="11" bestFit="1" customWidth="1"/>
    <col min="2637" max="2637" width="13.33203125" bestFit="1" customWidth="1"/>
    <col min="2638" max="2638" width="11" bestFit="1" customWidth="1"/>
    <col min="2639" max="2639" width="13.33203125" bestFit="1" customWidth="1"/>
    <col min="2640" max="2640" width="11" bestFit="1" customWidth="1"/>
    <col min="2641" max="2641" width="13.33203125" bestFit="1" customWidth="1"/>
    <col min="2642" max="2642" width="10" bestFit="1" customWidth="1"/>
    <col min="2643" max="2643" width="12.21875" bestFit="1" customWidth="1"/>
    <col min="2644" max="2644" width="11" bestFit="1" customWidth="1"/>
    <col min="2645" max="2645" width="13.33203125" bestFit="1" customWidth="1"/>
    <col min="2646" max="2646" width="11" bestFit="1" customWidth="1"/>
    <col min="2647" max="2647" width="13.33203125" bestFit="1" customWidth="1"/>
    <col min="2648" max="2648" width="11" bestFit="1" customWidth="1"/>
    <col min="2649" max="2649" width="13.33203125" bestFit="1" customWidth="1"/>
    <col min="2650" max="2650" width="11" bestFit="1" customWidth="1"/>
    <col min="2651" max="2651" width="13.33203125" bestFit="1" customWidth="1"/>
    <col min="2652" max="2652" width="11" bestFit="1" customWidth="1"/>
    <col min="2653" max="2653" width="13.33203125" bestFit="1" customWidth="1"/>
    <col min="2654" max="2654" width="11" bestFit="1" customWidth="1"/>
    <col min="2655" max="2655" width="13.33203125" bestFit="1" customWidth="1"/>
    <col min="2656" max="2656" width="11" bestFit="1" customWidth="1"/>
    <col min="2657" max="2657" width="13.33203125" bestFit="1" customWidth="1"/>
    <col min="2658" max="2658" width="11" bestFit="1" customWidth="1"/>
    <col min="2659" max="2659" width="13.33203125" bestFit="1" customWidth="1"/>
    <col min="2660" max="2660" width="11" bestFit="1" customWidth="1"/>
    <col min="2661" max="2661" width="13.33203125" bestFit="1" customWidth="1"/>
    <col min="2662" max="2662" width="11" bestFit="1" customWidth="1"/>
    <col min="2663" max="2663" width="13.33203125" bestFit="1" customWidth="1"/>
    <col min="2664" max="2664" width="11" bestFit="1" customWidth="1"/>
    <col min="2665" max="2665" width="13.33203125" bestFit="1" customWidth="1"/>
    <col min="2666" max="2666" width="10" bestFit="1" customWidth="1"/>
    <col min="2667" max="2667" width="12.21875" bestFit="1" customWidth="1"/>
    <col min="2668" max="2668" width="11" bestFit="1" customWidth="1"/>
    <col min="2669" max="2669" width="13.33203125" bestFit="1" customWidth="1"/>
    <col min="2670" max="2670" width="11" bestFit="1" customWidth="1"/>
    <col min="2671" max="2671" width="13.33203125" bestFit="1" customWidth="1"/>
    <col min="2672" max="2672" width="11" bestFit="1" customWidth="1"/>
    <col min="2673" max="2673" width="13.33203125" bestFit="1" customWidth="1"/>
    <col min="2674" max="2674" width="11" bestFit="1" customWidth="1"/>
    <col min="2675" max="2675" width="13.33203125" bestFit="1" customWidth="1"/>
    <col min="2676" max="2676" width="11" bestFit="1" customWidth="1"/>
    <col min="2677" max="2677" width="13.33203125" bestFit="1" customWidth="1"/>
    <col min="2678" max="2678" width="11" bestFit="1" customWidth="1"/>
    <col min="2679" max="2679" width="13.33203125" bestFit="1" customWidth="1"/>
    <col min="2680" max="2680" width="11" bestFit="1" customWidth="1"/>
    <col min="2681" max="2681" width="13.33203125" bestFit="1" customWidth="1"/>
    <col min="2682" max="2682" width="11" bestFit="1" customWidth="1"/>
    <col min="2683" max="2683" width="13.33203125" bestFit="1" customWidth="1"/>
    <col min="2684" max="2684" width="11" bestFit="1" customWidth="1"/>
    <col min="2685" max="2685" width="13.33203125" bestFit="1" customWidth="1"/>
    <col min="2686" max="2686" width="11" bestFit="1" customWidth="1"/>
    <col min="2687" max="2687" width="13.33203125" bestFit="1" customWidth="1"/>
    <col min="2688" max="2688" width="11" bestFit="1" customWidth="1"/>
    <col min="2689" max="2689" width="13.33203125" bestFit="1" customWidth="1"/>
    <col min="2690" max="2690" width="11" bestFit="1" customWidth="1"/>
    <col min="2691" max="2691" width="13.33203125" bestFit="1" customWidth="1"/>
    <col min="2692" max="2692" width="11" bestFit="1" customWidth="1"/>
    <col min="2693" max="2693" width="13.33203125" bestFit="1" customWidth="1"/>
    <col min="2694" max="2694" width="11" bestFit="1" customWidth="1"/>
    <col min="2695" max="2695" width="13.33203125" bestFit="1" customWidth="1"/>
    <col min="2696" max="2696" width="11" bestFit="1" customWidth="1"/>
    <col min="2697" max="2697" width="13.33203125" bestFit="1" customWidth="1"/>
    <col min="2698" max="2698" width="11" bestFit="1" customWidth="1"/>
    <col min="2699" max="2699" width="13.33203125" bestFit="1" customWidth="1"/>
    <col min="2700" max="2700" width="11" bestFit="1" customWidth="1"/>
    <col min="2701" max="2701" width="13.33203125" bestFit="1" customWidth="1"/>
    <col min="2702" max="2702" width="11" bestFit="1" customWidth="1"/>
    <col min="2703" max="2703" width="13.33203125" bestFit="1" customWidth="1"/>
    <col min="2704" max="2704" width="11" bestFit="1" customWidth="1"/>
    <col min="2705" max="2705" width="13.33203125" bestFit="1" customWidth="1"/>
    <col min="2706" max="2706" width="11" bestFit="1" customWidth="1"/>
    <col min="2707" max="2707" width="13.33203125" bestFit="1" customWidth="1"/>
    <col min="2708" max="2708" width="11" bestFit="1" customWidth="1"/>
    <col min="2709" max="2709" width="13.33203125" bestFit="1" customWidth="1"/>
    <col min="2710" max="2710" width="11" bestFit="1" customWidth="1"/>
    <col min="2711" max="2711" width="13.33203125" bestFit="1" customWidth="1"/>
    <col min="2712" max="2712" width="11" bestFit="1" customWidth="1"/>
    <col min="2713" max="2713" width="13.33203125" bestFit="1" customWidth="1"/>
    <col min="2714" max="2714" width="11" bestFit="1" customWidth="1"/>
    <col min="2715" max="2715" width="13.33203125" bestFit="1" customWidth="1"/>
    <col min="2716" max="2716" width="11" bestFit="1" customWidth="1"/>
    <col min="2717" max="2717" width="13.33203125" bestFit="1" customWidth="1"/>
    <col min="2718" max="2718" width="11" bestFit="1" customWidth="1"/>
    <col min="2719" max="2719" width="13.33203125" bestFit="1" customWidth="1"/>
    <col min="2720" max="2720" width="11" bestFit="1" customWidth="1"/>
    <col min="2721" max="2721" width="13.33203125" bestFit="1" customWidth="1"/>
    <col min="2722" max="2722" width="11" bestFit="1" customWidth="1"/>
    <col min="2723" max="2723" width="13.33203125" bestFit="1" customWidth="1"/>
    <col min="2724" max="2724" width="11" bestFit="1" customWidth="1"/>
    <col min="2725" max="2725" width="13.33203125" bestFit="1" customWidth="1"/>
    <col min="2726" max="2726" width="11" bestFit="1" customWidth="1"/>
    <col min="2727" max="2727" width="13.33203125" bestFit="1" customWidth="1"/>
    <col min="2728" max="2728" width="11" bestFit="1" customWidth="1"/>
    <col min="2729" max="2729" width="13.33203125" bestFit="1" customWidth="1"/>
    <col min="2730" max="2730" width="10" bestFit="1" customWidth="1"/>
    <col min="2731" max="2731" width="12.21875" bestFit="1" customWidth="1"/>
    <col min="2732" max="2732" width="11" bestFit="1" customWidth="1"/>
    <col min="2733" max="2733" width="13.33203125" bestFit="1" customWidth="1"/>
    <col min="2734" max="2734" width="11" bestFit="1" customWidth="1"/>
    <col min="2735" max="2735" width="13.33203125" bestFit="1" customWidth="1"/>
    <col min="2736" max="2736" width="11" bestFit="1" customWidth="1"/>
    <col min="2737" max="2737" width="13.33203125" bestFit="1" customWidth="1"/>
    <col min="2738" max="2738" width="11" bestFit="1" customWidth="1"/>
    <col min="2739" max="2739" width="13.33203125" bestFit="1" customWidth="1"/>
    <col min="2740" max="2740" width="11" bestFit="1" customWidth="1"/>
    <col min="2741" max="2741" width="13.33203125" bestFit="1" customWidth="1"/>
    <col min="2742" max="2742" width="11" bestFit="1" customWidth="1"/>
    <col min="2743" max="2743" width="13.33203125" bestFit="1" customWidth="1"/>
    <col min="2744" max="2744" width="11" bestFit="1" customWidth="1"/>
    <col min="2745" max="2745" width="13.33203125" bestFit="1" customWidth="1"/>
    <col min="2746" max="2746" width="11" bestFit="1" customWidth="1"/>
    <col min="2747" max="2747" width="13.33203125" bestFit="1" customWidth="1"/>
    <col min="2748" max="2748" width="11" bestFit="1" customWidth="1"/>
    <col min="2749" max="2749" width="13.33203125" bestFit="1" customWidth="1"/>
    <col min="2750" max="2750" width="11" bestFit="1" customWidth="1"/>
    <col min="2751" max="2751" width="13.33203125" bestFit="1" customWidth="1"/>
    <col min="2752" max="2752" width="11" bestFit="1" customWidth="1"/>
    <col min="2753" max="2753" width="13.33203125" bestFit="1" customWidth="1"/>
    <col min="2754" max="2754" width="11" bestFit="1" customWidth="1"/>
    <col min="2755" max="2755" width="13.33203125" bestFit="1" customWidth="1"/>
    <col min="2756" max="2756" width="11" bestFit="1" customWidth="1"/>
    <col min="2757" max="2757" width="13.33203125" bestFit="1" customWidth="1"/>
    <col min="2758" max="2758" width="11" bestFit="1" customWidth="1"/>
    <col min="2759" max="2759" width="13.33203125" bestFit="1" customWidth="1"/>
    <col min="2760" max="2760" width="10.88671875" bestFit="1" customWidth="1"/>
    <col min="2761" max="2761" width="12.21875" bestFit="1" customWidth="1"/>
    <col min="2762" max="2762" width="11" bestFit="1" customWidth="1"/>
    <col min="2763" max="2763" width="13.33203125" bestFit="1" customWidth="1"/>
    <col min="2764" max="2764" width="11" bestFit="1" customWidth="1"/>
    <col min="2765" max="2765" width="13.33203125" bestFit="1" customWidth="1"/>
    <col min="2766" max="2766" width="11" bestFit="1" customWidth="1"/>
    <col min="2767" max="2767" width="13.33203125" bestFit="1" customWidth="1"/>
    <col min="2768" max="2768" width="11" bestFit="1" customWidth="1"/>
    <col min="2769" max="2769" width="13.33203125" bestFit="1" customWidth="1"/>
    <col min="2770" max="2770" width="11" bestFit="1" customWidth="1"/>
    <col min="2771" max="2771" width="13.33203125" bestFit="1" customWidth="1"/>
    <col min="2772" max="2772" width="10" bestFit="1" customWidth="1"/>
    <col min="2773" max="2773" width="12.21875" bestFit="1" customWidth="1"/>
    <col min="2774" max="2774" width="11" bestFit="1" customWidth="1"/>
    <col min="2775" max="2775" width="13.33203125" bestFit="1" customWidth="1"/>
    <col min="2776" max="2776" width="10" bestFit="1" customWidth="1"/>
    <col min="2777" max="2777" width="12.21875" bestFit="1" customWidth="1"/>
    <col min="2778" max="2778" width="11" bestFit="1" customWidth="1"/>
    <col min="2779" max="2779" width="13.33203125" bestFit="1" customWidth="1"/>
    <col min="2780" max="2780" width="11" bestFit="1" customWidth="1"/>
    <col min="2781" max="2781" width="13.33203125" bestFit="1" customWidth="1"/>
    <col min="2782" max="2782" width="11" bestFit="1" customWidth="1"/>
    <col min="2783" max="2783" width="13.33203125" bestFit="1" customWidth="1"/>
    <col min="2784" max="2784" width="11" bestFit="1" customWidth="1"/>
    <col min="2785" max="2785" width="13.33203125" bestFit="1" customWidth="1"/>
    <col min="2786" max="2786" width="11" bestFit="1" customWidth="1"/>
    <col min="2787" max="2787" width="13.33203125" bestFit="1" customWidth="1"/>
    <col min="2788" max="2788" width="11" bestFit="1" customWidth="1"/>
    <col min="2789" max="2789" width="13.33203125" bestFit="1" customWidth="1"/>
    <col min="2790" max="2790" width="11" bestFit="1" customWidth="1"/>
    <col min="2791" max="2791" width="13.33203125" bestFit="1" customWidth="1"/>
    <col min="2792" max="2792" width="11" bestFit="1" customWidth="1"/>
    <col min="2793" max="2793" width="13.33203125" bestFit="1" customWidth="1"/>
    <col min="2794" max="2794" width="11" bestFit="1" customWidth="1"/>
    <col min="2795" max="2795" width="13.33203125" bestFit="1" customWidth="1"/>
    <col min="2796" max="2796" width="11" bestFit="1" customWidth="1"/>
    <col min="2797" max="2797" width="13.33203125" bestFit="1" customWidth="1"/>
    <col min="2798" max="2798" width="11" bestFit="1" customWidth="1"/>
    <col min="2799" max="2799" width="13.33203125" bestFit="1" customWidth="1"/>
    <col min="2800" max="2800" width="11" bestFit="1" customWidth="1"/>
    <col min="2801" max="2801" width="13.33203125" bestFit="1" customWidth="1"/>
    <col min="2802" max="2802" width="11" bestFit="1" customWidth="1"/>
    <col min="2803" max="2803" width="13.33203125" bestFit="1" customWidth="1"/>
    <col min="2804" max="2804" width="11" bestFit="1" customWidth="1"/>
    <col min="2805" max="2805" width="13.33203125" bestFit="1" customWidth="1"/>
    <col min="2806" max="2806" width="11" bestFit="1" customWidth="1"/>
    <col min="2807" max="2807" width="13.33203125" bestFit="1" customWidth="1"/>
    <col min="2808" max="2808" width="10" bestFit="1" customWidth="1"/>
    <col min="2809" max="2809" width="12.21875" bestFit="1" customWidth="1"/>
    <col min="2810" max="2810" width="11" bestFit="1" customWidth="1"/>
    <col min="2811" max="2811" width="13.33203125" bestFit="1" customWidth="1"/>
    <col min="2812" max="2812" width="11" bestFit="1" customWidth="1"/>
    <col min="2813" max="2813" width="13.33203125" bestFit="1" customWidth="1"/>
    <col min="2814" max="2814" width="8.21875" bestFit="1" customWidth="1"/>
    <col min="2815" max="2815" width="10.6640625" bestFit="1" customWidth="1"/>
    <col min="2816" max="2816" width="11" bestFit="1" customWidth="1"/>
    <col min="2817" max="2817" width="13.33203125" bestFit="1" customWidth="1"/>
    <col min="2818" max="2818" width="11" bestFit="1" customWidth="1"/>
    <col min="2819" max="2819" width="13.33203125" bestFit="1" customWidth="1"/>
    <col min="2820" max="2820" width="11" bestFit="1" customWidth="1"/>
    <col min="2821" max="2821" width="13.33203125" bestFit="1" customWidth="1"/>
    <col min="2822" max="2822" width="11" bestFit="1" customWidth="1"/>
    <col min="2823" max="2823" width="13.33203125" bestFit="1" customWidth="1"/>
    <col min="2824" max="2824" width="11" bestFit="1" customWidth="1"/>
    <col min="2825" max="2825" width="13.33203125" bestFit="1" customWidth="1"/>
    <col min="2826" max="2826" width="11" bestFit="1" customWidth="1"/>
    <col min="2827" max="2827" width="13.33203125" bestFit="1" customWidth="1"/>
    <col min="2828" max="2828" width="11" bestFit="1" customWidth="1"/>
    <col min="2829" max="2829" width="13.33203125" bestFit="1" customWidth="1"/>
    <col min="2830" max="2830" width="11" bestFit="1" customWidth="1"/>
    <col min="2831" max="2831" width="13.33203125" bestFit="1" customWidth="1"/>
    <col min="2832" max="2832" width="11" bestFit="1" customWidth="1"/>
    <col min="2833" max="2833" width="13.33203125" bestFit="1" customWidth="1"/>
    <col min="2834" max="2834" width="11" bestFit="1" customWidth="1"/>
    <col min="2835" max="2835" width="13.33203125" bestFit="1" customWidth="1"/>
    <col min="2836" max="2836" width="10" bestFit="1" customWidth="1"/>
    <col min="2837" max="2837" width="12.21875" bestFit="1" customWidth="1"/>
    <col min="2838" max="2838" width="11" bestFit="1" customWidth="1"/>
    <col min="2839" max="2839" width="13.33203125" bestFit="1" customWidth="1"/>
    <col min="2840" max="2840" width="11" bestFit="1" customWidth="1"/>
    <col min="2841" max="2841" width="13.33203125" bestFit="1" customWidth="1"/>
    <col min="2842" max="2842" width="11" bestFit="1" customWidth="1"/>
    <col min="2843" max="2843" width="13.33203125" bestFit="1" customWidth="1"/>
    <col min="2844" max="2844" width="10.88671875" bestFit="1" customWidth="1"/>
    <col min="2845" max="2845" width="12.21875" bestFit="1" customWidth="1"/>
    <col min="2846" max="2846" width="11" bestFit="1" customWidth="1"/>
    <col min="2847" max="2847" width="13.33203125" bestFit="1" customWidth="1"/>
    <col min="2848" max="2848" width="11" bestFit="1" customWidth="1"/>
    <col min="2849" max="2849" width="13.33203125" bestFit="1" customWidth="1"/>
    <col min="2850" max="2850" width="11" bestFit="1" customWidth="1"/>
    <col min="2851" max="2851" width="13.33203125" bestFit="1" customWidth="1"/>
    <col min="2852" max="2852" width="11" bestFit="1" customWidth="1"/>
    <col min="2853" max="2853" width="13.33203125" bestFit="1" customWidth="1"/>
    <col min="2854" max="2854" width="11" bestFit="1" customWidth="1"/>
    <col min="2855" max="2855" width="13.33203125" bestFit="1" customWidth="1"/>
    <col min="2856" max="2856" width="11" bestFit="1" customWidth="1"/>
    <col min="2857" max="2857" width="13.33203125" bestFit="1" customWidth="1"/>
    <col min="2858" max="2858" width="11" bestFit="1" customWidth="1"/>
    <col min="2859" max="2859" width="13.33203125" bestFit="1" customWidth="1"/>
    <col min="2860" max="2860" width="11" bestFit="1" customWidth="1"/>
    <col min="2861" max="2861" width="13.33203125" bestFit="1" customWidth="1"/>
    <col min="2862" max="2862" width="11" bestFit="1" customWidth="1"/>
    <col min="2863" max="2863" width="13.33203125" bestFit="1" customWidth="1"/>
    <col min="2864" max="2864" width="11" bestFit="1" customWidth="1"/>
    <col min="2865" max="2865" width="13.33203125" bestFit="1" customWidth="1"/>
    <col min="2866" max="2866" width="11" bestFit="1" customWidth="1"/>
    <col min="2867" max="2867" width="13.33203125" bestFit="1" customWidth="1"/>
    <col min="2868" max="2868" width="11" bestFit="1" customWidth="1"/>
    <col min="2869" max="2869" width="13.33203125" bestFit="1" customWidth="1"/>
    <col min="2870" max="2870" width="11" bestFit="1" customWidth="1"/>
    <col min="2871" max="2871" width="13.33203125" bestFit="1" customWidth="1"/>
    <col min="2872" max="2872" width="11" bestFit="1" customWidth="1"/>
    <col min="2873" max="2873" width="13.33203125" bestFit="1" customWidth="1"/>
    <col min="2874" max="2874" width="11" bestFit="1" customWidth="1"/>
    <col min="2875" max="2875" width="13.33203125" bestFit="1" customWidth="1"/>
    <col min="2876" max="2876" width="11" bestFit="1" customWidth="1"/>
    <col min="2877" max="2877" width="13.33203125" bestFit="1" customWidth="1"/>
    <col min="2878" max="2878" width="11" bestFit="1" customWidth="1"/>
    <col min="2879" max="2879" width="13.33203125" bestFit="1" customWidth="1"/>
    <col min="2880" max="2880" width="11" bestFit="1" customWidth="1"/>
    <col min="2881" max="2881" width="13.33203125" bestFit="1" customWidth="1"/>
    <col min="2882" max="2882" width="11" bestFit="1" customWidth="1"/>
    <col min="2883" max="2883" width="13.33203125" bestFit="1" customWidth="1"/>
    <col min="2884" max="2884" width="11" bestFit="1" customWidth="1"/>
    <col min="2885" max="2885" width="13.33203125" bestFit="1" customWidth="1"/>
    <col min="2886" max="2886" width="11" bestFit="1" customWidth="1"/>
    <col min="2887" max="2887" width="13.33203125" bestFit="1" customWidth="1"/>
    <col min="2888" max="2888" width="10" bestFit="1" customWidth="1"/>
    <col min="2889" max="2889" width="12.21875" bestFit="1" customWidth="1"/>
    <col min="2890" max="2890" width="10" bestFit="1" customWidth="1"/>
    <col min="2891" max="2891" width="12.21875" bestFit="1" customWidth="1"/>
    <col min="2892" max="2892" width="11" bestFit="1" customWidth="1"/>
    <col min="2893" max="2893" width="13.33203125" bestFit="1" customWidth="1"/>
    <col min="2894" max="2894" width="11" bestFit="1" customWidth="1"/>
    <col min="2895" max="2895" width="13.33203125" bestFit="1" customWidth="1"/>
    <col min="2896" max="2896" width="10.88671875" bestFit="1" customWidth="1"/>
    <col min="2897" max="2897" width="12.21875" bestFit="1" customWidth="1"/>
    <col min="2898" max="2898" width="11" bestFit="1" customWidth="1"/>
    <col min="2899" max="2899" width="13.33203125" bestFit="1" customWidth="1"/>
    <col min="2900" max="2900" width="10" bestFit="1" customWidth="1"/>
    <col min="2901" max="2901" width="12.21875" bestFit="1" customWidth="1"/>
    <col min="2902" max="2902" width="10" bestFit="1" customWidth="1"/>
    <col min="2903" max="2903" width="12.21875" bestFit="1" customWidth="1"/>
    <col min="2904" max="2904" width="11" bestFit="1" customWidth="1"/>
    <col min="2905" max="2905" width="13.33203125" bestFit="1" customWidth="1"/>
    <col min="2906" max="2906" width="11" bestFit="1" customWidth="1"/>
    <col min="2907" max="2907" width="13.33203125" bestFit="1" customWidth="1"/>
    <col min="2908" max="2908" width="11" bestFit="1" customWidth="1"/>
    <col min="2909" max="2909" width="13.33203125" bestFit="1" customWidth="1"/>
    <col min="2910" max="2910" width="11" bestFit="1" customWidth="1"/>
    <col min="2911" max="2911" width="13.33203125" bestFit="1" customWidth="1"/>
    <col min="2912" max="2912" width="11" bestFit="1" customWidth="1"/>
    <col min="2913" max="2913" width="13.33203125" bestFit="1" customWidth="1"/>
    <col min="2914" max="2914" width="11" bestFit="1" customWidth="1"/>
    <col min="2915" max="2915" width="13.33203125" bestFit="1" customWidth="1"/>
    <col min="2916" max="2916" width="11" bestFit="1" customWidth="1"/>
    <col min="2917" max="2917" width="13.33203125" bestFit="1" customWidth="1"/>
    <col min="2918" max="2918" width="11" bestFit="1" customWidth="1"/>
    <col min="2919" max="2919" width="13.33203125" bestFit="1" customWidth="1"/>
    <col min="2920" max="2920" width="11" bestFit="1" customWidth="1"/>
    <col min="2921" max="2921" width="13.33203125" bestFit="1" customWidth="1"/>
    <col min="2922" max="2922" width="11" bestFit="1" customWidth="1"/>
    <col min="2923" max="2923" width="13.33203125" bestFit="1" customWidth="1"/>
    <col min="2924" max="2924" width="11" bestFit="1" customWidth="1"/>
    <col min="2925" max="2925" width="13.33203125" bestFit="1" customWidth="1"/>
    <col min="2926" max="2926" width="11" bestFit="1" customWidth="1"/>
    <col min="2927" max="2927" width="13.33203125" bestFit="1" customWidth="1"/>
    <col min="2928" max="2928" width="11" bestFit="1" customWidth="1"/>
    <col min="2929" max="2929" width="13.33203125" bestFit="1" customWidth="1"/>
    <col min="2930" max="2930" width="11" bestFit="1" customWidth="1"/>
    <col min="2931" max="2931" width="13.33203125" bestFit="1" customWidth="1"/>
    <col min="2932" max="2932" width="11" bestFit="1" customWidth="1"/>
    <col min="2933" max="2933" width="13.33203125" bestFit="1" customWidth="1"/>
    <col min="2934" max="2934" width="11" bestFit="1" customWidth="1"/>
    <col min="2935" max="2935" width="13.33203125" bestFit="1" customWidth="1"/>
    <col min="2936" max="2936" width="11" bestFit="1" customWidth="1"/>
    <col min="2937" max="2937" width="13.33203125" bestFit="1" customWidth="1"/>
    <col min="2938" max="2938" width="11" bestFit="1" customWidth="1"/>
    <col min="2939" max="2939" width="13.33203125" bestFit="1" customWidth="1"/>
    <col min="2940" max="2940" width="11" bestFit="1" customWidth="1"/>
    <col min="2941" max="2941" width="13.33203125" bestFit="1" customWidth="1"/>
    <col min="2942" max="2942" width="11" bestFit="1" customWidth="1"/>
    <col min="2943" max="2943" width="13.33203125" bestFit="1" customWidth="1"/>
    <col min="2944" max="2944" width="11" bestFit="1" customWidth="1"/>
    <col min="2945" max="2945" width="13.33203125" bestFit="1" customWidth="1"/>
    <col min="2946" max="2946" width="10.88671875" bestFit="1" customWidth="1"/>
    <col min="2947" max="2947" width="12.21875" bestFit="1" customWidth="1"/>
    <col min="2948" max="2948" width="11" bestFit="1" customWidth="1"/>
    <col min="2949" max="2949" width="13.33203125" bestFit="1" customWidth="1"/>
    <col min="2950" max="2950" width="11" bestFit="1" customWidth="1"/>
    <col min="2951" max="2951" width="13.33203125" bestFit="1" customWidth="1"/>
    <col min="2952" max="2952" width="11" bestFit="1" customWidth="1"/>
    <col min="2953" max="2953" width="13.33203125" bestFit="1" customWidth="1"/>
    <col min="2954" max="2954" width="11" bestFit="1" customWidth="1"/>
    <col min="2955" max="2955" width="13.33203125" bestFit="1" customWidth="1"/>
    <col min="2956" max="2956" width="11" bestFit="1" customWidth="1"/>
    <col min="2957" max="2957" width="13.33203125" bestFit="1" customWidth="1"/>
    <col min="2958" max="2958" width="10.88671875" bestFit="1" customWidth="1"/>
    <col min="2959" max="2959" width="12.21875" bestFit="1" customWidth="1"/>
    <col min="2960" max="2960" width="11" bestFit="1" customWidth="1"/>
    <col min="2961" max="2961" width="13.33203125" bestFit="1" customWidth="1"/>
    <col min="2962" max="2962" width="11" bestFit="1" customWidth="1"/>
    <col min="2963" max="2963" width="13.33203125" bestFit="1" customWidth="1"/>
    <col min="2964" max="2964" width="10" bestFit="1" customWidth="1"/>
    <col min="2965" max="2965" width="12.21875" bestFit="1" customWidth="1"/>
    <col min="2966" max="2966" width="11" bestFit="1" customWidth="1"/>
    <col min="2967" max="2967" width="13.33203125" bestFit="1" customWidth="1"/>
    <col min="2968" max="2968" width="11" bestFit="1" customWidth="1"/>
    <col min="2969" max="2969" width="13.33203125" bestFit="1" customWidth="1"/>
    <col min="2970" max="2970" width="11" bestFit="1" customWidth="1"/>
    <col min="2971" max="2971" width="13.33203125" bestFit="1" customWidth="1"/>
    <col min="2972" max="2972" width="11" bestFit="1" customWidth="1"/>
    <col min="2973" max="2973" width="13.33203125" bestFit="1" customWidth="1"/>
    <col min="2974" max="2974" width="11" bestFit="1" customWidth="1"/>
    <col min="2975" max="2975" width="13.33203125" bestFit="1" customWidth="1"/>
    <col min="2976" max="2976" width="11" bestFit="1" customWidth="1"/>
    <col min="2977" max="2977" width="13.33203125" bestFit="1" customWidth="1"/>
    <col min="2978" max="2978" width="11" bestFit="1" customWidth="1"/>
    <col min="2979" max="2979" width="13.33203125" bestFit="1" customWidth="1"/>
    <col min="2980" max="2980" width="11" bestFit="1" customWidth="1"/>
    <col min="2981" max="2981" width="13.33203125" bestFit="1" customWidth="1"/>
    <col min="2982" max="2982" width="11" bestFit="1" customWidth="1"/>
    <col min="2983" max="2983" width="13.33203125" bestFit="1" customWidth="1"/>
    <col min="2984" max="2984" width="10" bestFit="1" customWidth="1"/>
    <col min="2985" max="2985" width="12.21875" bestFit="1" customWidth="1"/>
    <col min="2986" max="2986" width="10" bestFit="1" customWidth="1"/>
    <col min="2987" max="2987" width="12.21875" bestFit="1" customWidth="1"/>
    <col min="2988" max="2988" width="11" bestFit="1" customWidth="1"/>
    <col min="2989" max="2989" width="13.33203125" bestFit="1" customWidth="1"/>
    <col min="2990" max="2990" width="11" bestFit="1" customWidth="1"/>
    <col min="2991" max="2991" width="13.33203125" bestFit="1" customWidth="1"/>
    <col min="2992" max="2992" width="11" bestFit="1" customWidth="1"/>
    <col min="2993" max="2993" width="13.33203125" bestFit="1" customWidth="1"/>
    <col min="2994" max="2994" width="11" bestFit="1" customWidth="1"/>
    <col min="2995" max="2995" width="13.33203125" bestFit="1" customWidth="1"/>
    <col min="2996" max="2996" width="10" bestFit="1" customWidth="1"/>
    <col min="2997" max="2997" width="12.21875" bestFit="1" customWidth="1"/>
    <col min="2998" max="2998" width="11" bestFit="1" customWidth="1"/>
    <col min="2999" max="2999" width="13.33203125" bestFit="1" customWidth="1"/>
    <col min="3000" max="3000" width="11" bestFit="1" customWidth="1"/>
    <col min="3001" max="3001" width="13.33203125" bestFit="1" customWidth="1"/>
    <col min="3002" max="3002" width="11" bestFit="1" customWidth="1"/>
    <col min="3003" max="3003" width="13.33203125" bestFit="1" customWidth="1"/>
    <col min="3004" max="3004" width="8.21875" bestFit="1" customWidth="1"/>
    <col min="3005" max="3005" width="10.6640625" bestFit="1" customWidth="1"/>
    <col min="3006" max="3006" width="11" bestFit="1" customWidth="1"/>
    <col min="3007" max="3007" width="13.33203125" bestFit="1" customWidth="1"/>
    <col min="3008" max="3008" width="8.21875" bestFit="1" customWidth="1"/>
    <col min="3009" max="3009" width="10.6640625" bestFit="1" customWidth="1"/>
    <col min="3010" max="3010" width="11" bestFit="1" customWidth="1"/>
    <col min="3011" max="3011" width="13.33203125" bestFit="1" customWidth="1"/>
    <col min="3012" max="3012" width="11" bestFit="1" customWidth="1"/>
    <col min="3013" max="3013" width="13.33203125" bestFit="1" customWidth="1"/>
    <col min="3014" max="3014" width="11" bestFit="1" customWidth="1"/>
    <col min="3015" max="3015" width="13.33203125" bestFit="1" customWidth="1"/>
    <col min="3016" max="3016" width="11" bestFit="1" customWidth="1"/>
    <col min="3017" max="3017" width="13.33203125" bestFit="1" customWidth="1"/>
    <col min="3018" max="3018" width="11" bestFit="1" customWidth="1"/>
    <col min="3019" max="3019" width="13.33203125" bestFit="1" customWidth="1"/>
    <col min="3020" max="3020" width="11" bestFit="1" customWidth="1"/>
    <col min="3021" max="3021" width="13.33203125" bestFit="1" customWidth="1"/>
    <col min="3022" max="3022" width="11" bestFit="1" customWidth="1"/>
    <col min="3023" max="3023" width="13.33203125" bestFit="1" customWidth="1"/>
    <col min="3024" max="3024" width="11" bestFit="1" customWidth="1"/>
    <col min="3025" max="3025" width="13.33203125" bestFit="1" customWidth="1"/>
    <col min="3026" max="3026" width="11" bestFit="1" customWidth="1"/>
    <col min="3027" max="3027" width="13.33203125" bestFit="1" customWidth="1"/>
    <col min="3028" max="3028" width="11" bestFit="1" customWidth="1"/>
    <col min="3029" max="3029" width="13.33203125" bestFit="1" customWidth="1"/>
    <col min="3030" max="3030" width="11" bestFit="1" customWidth="1"/>
    <col min="3031" max="3031" width="13.33203125" bestFit="1" customWidth="1"/>
    <col min="3032" max="3032" width="11" bestFit="1" customWidth="1"/>
    <col min="3033" max="3033" width="13.33203125" bestFit="1" customWidth="1"/>
    <col min="3034" max="3034" width="11" bestFit="1" customWidth="1"/>
    <col min="3035" max="3035" width="13.33203125" bestFit="1" customWidth="1"/>
    <col min="3036" max="3036" width="11" bestFit="1" customWidth="1"/>
    <col min="3037" max="3037" width="13.33203125" bestFit="1" customWidth="1"/>
    <col min="3038" max="3038" width="11" bestFit="1" customWidth="1"/>
    <col min="3039" max="3039" width="13.33203125" bestFit="1" customWidth="1"/>
    <col min="3040" max="3040" width="11" bestFit="1" customWidth="1"/>
    <col min="3041" max="3041" width="13.33203125" bestFit="1" customWidth="1"/>
    <col min="3042" max="3042" width="11" bestFit="1" customWidth="1"/>
    <col min="3043" max="3043" width="13.33203125" bestFit="1" customWidth="1"/>
    <col min="3044" max="3044" width="11" bestFit="1" customWidth="1"/>
    <col min="3045" max="3045" width="13.33203125" bestFit="1" customWidth="1"/>
    <col min="3046" max="3046" width="11" bestFit="1" customWidth="1"/>
    <col min="3047" max="3047" width="13.33203125" bestFit="1" customWidth="1"/>
    <col min="3048" max="3048" width="11" bestFit="1" customWidth="1"/>
    <col min="3049" max="3049" width="13.33203125" bestFit="1" customWidth="1"/>
    <col min="3050" max="3050" width="11" bestFit="1" customWidth="1"/>
    <col min="3051" max="3051" width="13.33203125" bestFit="1" customWidth="1"/>
    <col min="3052" max="3052" width="11" bestFit="1" customWidth="1"/>
    <col min="3053" max="3053" width="13.33203125" bestFit="1" customWidth="1"/>
    <col min="3054" max="3054" width="11" bestFit="1" customWidth="1"/>
    <col min="3055" max="3055" width="13.33203125" bestFit="1" customWidth="1"/>
    <col min="3056" max="3056" width="11" bestFit="1" customWidth="1"/>
    <col min="3057" max="3057" width="13.33203125" bestFit="1" customWidth="1"/>
    <col min="3058" max="3058" width="11" bestFit="1" customWidth="1"/>
    <col min="3059" max="3059" width="13.33203125" bestFit="1" customWidth="1"/>
    <col min="3060" max="3060" width="11" bestFit="1" customWidth="1"/>
    <col min="3061" max="3061" width="13.33203125" bestFit="1" customWidth="1"/>
    <col min="3062" max="3062" width="11" bestFit="1" customWidth="1"/>
    <col min="3063" max="3063" width="13.33203125" bestFit="1" customWidth="1"/>
    <col min="3064" max="3064" width="11" bestFit="1" customWidth="1"/>
    <col min="3065" max="3065" width="13.33203125" bestFit="1" customWidth="1"/>
    <col min="3066" max="3066" width="11" bestFit="1" customWidth="1"/>
    <col min="3067" max="3067" width="13.33203125" bestFit="1" customWidth="1"/>
    <col min="3068" max="3068" width="11" bestFit="1" customWidth="1"/>
    <col min="3069" max="3069" width="13.33203125" bestFit="1" customWidth="1"/>
    <col min="3070" max="3070" width="11" bestFit="1" customWidth="1"/>
    <col min="3071" max="3071" width="13.33203125" bestFit="1" customWidth="1"/>
    <col min="3072" max="3072" width="11" bestFit="1" customWidth="1"/>
    <col min="3073" max="3073" width="13.33203125" bestFit="1" customWidth="1"/>
    <col min="3074" max="3074" width="11" bestFit="1" customWidth="1"/>
    <col min="3075" max="3075" width="13.33203125" bestFit="1" customWidth="1"/>
    <col min="3076" max="3076" width="11" bestFit="1" customWidth="1"/>
    <col min="3077" max="3077" width="13.33203125" bestFit="1" customWidth="1"/>
    <col min="3078" max="3078" width="11" bestFit="1" customWidth="1"/>
    <col min="3079" max="3079" width="13.33203125" bestFit="1" customWidth="1"/>
    <col min="3080" max="3080" width="11" bestFit="1" customWidth="1"/>
    <col min="3081" max="3081" width="13.33203125" bestFit="1" customWidth="1"/>
    <col min="3082" max="3082" width="11" bestFit="1" customWidth="1"/>
    <col min="3083" max="3083" width="13.33203125" bestFit="1" customWidth="1"/>
    <col min="3084" max="3084" width="11" bestFit="1" customWidth="1"/>
    <col min="3085" max="3085" width="13.33203125" bestFit="1" customWidth="1"/>
    <col min="3086" max="3086" width="10" bestFit="1" customWidth="1"/>
    <col min="3087" max="3087" width="12.21875" bestFit="1" customWidth="1"/>
    <col min="3088" max="3088" width="11" bestFit="1" customWidth="1"/>
    <col min="3089" max="3089" width="13.33203125" bestFit="1" customWidth="1"/>
    <col min="3090" max="3090" width="11" bestFit="1" customWidth="1"/>
    <col min="3091" max="3091" width="13.33203125" bestFit="1" customWidth="1"/>
    <col min="3092" max="3092" width="11" bestFit="1" customWidth="1"/>
    <col min="3093" max="3093" width="13.33203125" bestFit="1" customWidth="1"/>
    <col min="3094" max="3094" width="10" bestFit="1" customWidth="1"/>
    <col min="3095" max="3095" width="12.21875" bestFit="1" customWidth="1"/>
    <col min="3096" max="3096" width="11" bestFit="1" customWidth="1"/>
    <col min="3097" max="3097" width="13.33203125" bestFit="1" customWidth="1"/>
    <col min="3098" max="3098" width="11" bestFit="1" customWidth="1"/>
    <col min="3099" max="3099" width="13.33203125" bestFit="1" customWidth="1"/>
    <col min="3100" max="3100" width="11" bestFit="1" customWidth="1"/>
    <col min="3101" max="3101" width="13.33203125" bestFit="1" customWidth="1"/>
    <col min="3102" max="3102" width="11" bestFit="1" customWidth="1"/>
    <col min="3103" max="3103" width="13.33203125" bestFit="1" customWidth="1"/>
    <col min="3104" max="3104" width="11" bestFit="1" customWidth="1"/>
    <col min="3105" max="3105" width="13.33203125" bestFit="1" customWidth="1"/>
    <col min="3106" max="3106" width="11" bestFit="1" customWidth="1"/>
    <col min="3107" max="3107" width="13.33203125" bestFit="1" customWidth="1"/>
    <col min="3108" max="3108" width="11" bestFit="1" customWidth="1"/>
    <col min="3109" max="3109" width="13.33203125" bestFit="1" customWidth="1"/>
    <col min="3110" max="3110" width="11" bestFit="1" customWidth="1"/>
    <col min="3111" max="3111" width="13.33203125" bestFit="1" customWidth="1"/>
    <col min="3112" max="3112" width="11" bestFit="1" customWidth="1"/>
    <col min="3113" max="3113" width="13.33203125" bestFit="1" customWidth="1"/>
    <col min="3114" max="3114" width="11" bestFit="1" customWidth="1"/>
    <col min="3115" max="3115" width="13.33203125" bestFit="1" customWidth="1"/>
    <col min="3116" max="3116" width="10.88671875" bestFit="1" customWidth="1"/>
    <col min="3117" max="3117" width="12.21875" bestFit="1" customWidth="1"/>
    <col min="3118" max="3118" width="11" bestFit="1" customWidth="1"/>
    <col min="3119" max="3119" width="13.33203125" bestFit="1" customWidth="1"/>
    <col min="3120" max="3120" width="11" bestFit="1" customWidth="1"/>
    <col min="3121" max="3121" width="13.33203125" bestFit="1" customWidth="1"/>
    <col min="3122" max="3122" width="11" bestFit="1" customWidth="1"/>
    <col min="3123" max="3123" width="13.33203125" bestFit="1" customWidth="1"/>
    <col min="3124" max="3124" width="11" bestFit="1" customWidth="1"/>
    <col min="3125" max="3125" width="13.33203125" bestFit="1" customWidth="1"/>
    <col min="3126" max="3126" width="11" bestFit="1" customWidth="1"/>
    <col min="3127" max="3127" width="13.33203125" bestFit="1" customWidth="1"/>
    <col min="3128" max="3128" width="11" bestFit="1" customWidth="1"/>
    <col min="3129" max="3129" width="13.33203125" bestFit="1" customWidth="1"/>
    <col min="3130" max="3130" width="11" bestFit="1" customWidth="1"/>
    <col min="3131" max="3131" width="13.33203125" bestFit="1" customWidth="1"/>
    <col min="3132" max="3132" width="11" bestFit="1" customWidth="1"/>
    <col min="3133" max="3133" width="13.33203125" bestFit="1" customWidth="1"/>
    <col min="3134" max="3134" width="11" bestFit="1" customWidth="1"/>
    <col min="3135" max="3135" width="13.33203125" bestFit="1" customWidth="1"/>
    <col min="3136" max="3136" width="11" bestFit="1" customWidth="1"/>
    <col min="3137" max="3137" width="13.33203125" bestFit="1" customWidth="1"/>
    <col min="3138" max="3138" width="11" bestFit="1" customWidth="1"/>
    <col min="3139" max="3139" width="13.33203125" bestFit="1" customWidth="1"/>
    <col min="3140" max="3140" width="11" bestFit="1" customWidth="1"/>
    <col min="3141" max="3141" width="13.33203125" bestFit="1" customWidth="1"/>
    <col min="3142" max="3142" width="10" bestFit="1" customWidth="1"/>
    <col min="3143" max="3143" width="12.21875" bestFit="1" customWidth="1"/>
    <col min="3144" max="3144" width="11" bestFit="1" customWidth="1"/>
    <col min="3145" max="3145" width="13.33203125" bestFit="1" customWidth="1"/>
    <col min="3146" max="3146" width="11" bestFit="1" customWidth="1"/>
    <col min="3147" max="3147" width="13.33203125" bestFit="1" customWidth="1"/>
    <col min="3148" max="3148" width="11" bestFit="1" customWidth="1"/>
    <col min="3149" max="3149" width="13.33203125" bestFit="1" customWidth="1"/>
    <col min="3150" max="3150" width="10" bestFit="1" customWidth="1"/>
    <col min="3151" max="3151" width="12.21875" bestFit="1" customWidth="1"/>
    <col min="3152" max="3152" width="10.88671875" bestFit="1" customWidth="1"/>
    <col min="3153" max="3153" width="12.21875" bestFit="1" customWidth="1"/>
    <col min="3154" max="3154" width="11" bestFit="1" customWidth="1"/>
    <col min="3155" max="3155" width="13.33203125" bestFit="1" customWidth="1"/>
    <col min="3156" max="3156" width="11" bestFit="1" customWidth="1"/>
    <col min="3157" max="3157" width="13.33203125" bestFit="1" customWidth="1"/>
    <col min="3158" max="3158" width="11" bestFit="1" customWidth="1"/>
    <col min="3159" max="3159" width="13.33203125" bestFit="1" customWidth="1"/>
    <col min="3160" max="3160" width="11" bestFit="1" customWidth="1"/>
    <col min="3161" max="3161" width="13.33203125" bestFit="1" customWidth="1"/>
    <col min="3162" max="3162" width="8.21875" bestFit="1" customWidth="1"/>
    <col min="3163" max="3163" width="10.6640625" bestFit="1" customWidth="1"/>
    <col min="3164" max="3164" width="11" bestFit="1" customWidth="1"/>
    <col min="3165" max="3165" width="13.33203125" bestFit="1" customWidth="1"/>
    <col min="3166" max="3166" width="11" bestFit="1" customWidth="1"/>
    <col min="3167" max="3167" width="13.33203125" bestFit="1" customWidth="1"/>
    <col min="3168" max="3168" width="11" bestFit="1" customWidth="1"/>
    <col min="3169" max="3169" width="13.33203125" bestFit="1" customWidth="1"/>
    <col min="3170" max="3170" width="11" bestFit="1" customWidth="1"/>
    <col min="3171" max="3171" width="13.33203125" bestFit="1" customWidth="1"/>
    <col min="3172" max="3172" width="11" bestFit="1" customWidth="1"/>
    <col min="3173" max="3173" width="13.33203125" bestFit="1" customWidth="1"/>
    <col min="3174" max="3174" width="11" bestFit="1" customWidth="1"/>
    <col min="3175" max="3175" width="13.33203125" bestFit="1" customWidth="1"/>
    <col min="3176" max="3176" width="11" bestFit="1" customWidth="1"/>
    <col min="3177" max="3177" width="13.33203125" bestFit="1" customWidth="1"/>
    <col min="3178" max="3178" width="11" bestFit="1" customWidth="1"/>
    <col min="3179" max="3179" width="13.33203125" bestFit="1" customWidth="1"/>
    <col min="3180" max="3180" width="11" bestFit="1" customWidth="1"/>
    <col min="3181" max="3181" width="13.33203125" bestFit="1" customWidth="1"/>
    <col min="3182" max="3182" width="11" bestFit="1" customWidth="1"/>
    <col min="3183" max="3183" width="13.33203125" bestFit="1" customWidth="1"/>
    <col min="3184" max="3184" width="11" bestFit="1" customWidth="1"/>
    <col min="3185" max="3185" width="13.33203125" bestFit="1" customWidth="1"/>
    <col min="3186" max="3186" width="11" bestFit="1" customWidth="1"/>
    <col min="3187" max="3187" width="13.33203125" bestFit="1" customWidth="1"/>
    <col min="3188" max="3188" width="11" bestFit="1" customWidth="1"/>
    <col min="3189" max="3189" width="13.33203125" bestFit="1" customWidth="1"/>
    <col min="3190" max="3190" width="11" bestFit="1" customWidth="1"/>
    <col min="3191" max="3191" width="13.33203125" bestFit="1" customWidth="1"/>
    <col min="3192" max="3192" width="10" bestFit="1" customWidth="1"/>
    <col min="3193" max="3193" width="12.21875" bestFit="1" customWidth="1"/>
    <col min="3194" max="3194" width="11" bestFit="1" customWidth="1"/>
    <col min="3195" max="3195" width="13.33203125" bestFit="1" customWidth="1"/>
    <col min="3196" max="3196" width="11" bestFit="1" customWidth="1"/>
    <col min="3197" max="3197" width="13.33203125" bestFit="1" customWidth="1"/>
    <col min="3198" max="3198" width="10" bestFit="1" customWidth="1"/>
    <col min="3199" max="3199" width="12.21875" bestFit="1" customWidth="1"/>
    <col min="3200" max="3200" width="11" bestFit="1" customWidth="1"/>
    <col min="3201" max="3201" width="13.33203125" bestFit="1" customWidth="1"/>
    <col min="3202" max="3202" width="11" bestFit="1" customWidth="1"/>
    <col min="3203" max="3203" width="13.33203125" bestFit="1" customWidth="1"/>
    <col min="3204" max="3204" width="10" bestFit="1" customWidth="1"/>
    <col min="3205" max="3205" width="12.21875" bestFit="1" customWidth="1"/>
    <col min="3206" max="3206" width="11" bestFit="1" customWidth="1"/>
    <col min="3207" max="3207" width="13.33203125" bestFit="1" customWidth="1"/>
    <col min="3208" max="3208" width="11" bestFit="1" customWidth="1"/>
    <col min="3209" max="3209" width="13.33203125" bestFit="1" customWidth="1"/>
    <col min="3210" max="3210" width="10" bestFit="1" customWidth="1"/>
    <col min="3211" max="3211" width="12.21875" bestFit="1" customWidth="1"/>
    <col min="3212" max="3212" width="10" bestFit="1" customWidth="1"/>
    <col min="3213" max="3213" width="12.21875" bestFit="1" customWidth="1"/>
    <col min="3214" max="3214" width="11" bestFit="1" customWidth="1"/>
    <col min="3215" max="3215" width="13.33203125" bestFit="1" customWidth="1"/>
    <col min="3216" max="3216" width="11" bestFit="1" customWidth="1"/>
    <col min="3217" max="3217" width="13.33203125" bestFit="1" customWidth="1"/>
    <col min="3218" max="3218" width="11" bestFit="1" customWidth="1"/>
    <col min="3219" max="3219" width="13.33203125" bestFit="1" customWidth="1"/>
    <col min="3220" max="3220" width="11" bestFit="1" customWidth="1"/>
    <col min="3221" max="3221" width="13.33203125" bestFit="1" customWidth="1"/>
    <col min="3222" max="3222" width="11" bestFit="1" customWidth="1"/>
    <col min="3223" max="3223" width="13.33203125" bestFit="1" customWidth="1"/>
    <col min="3224" max="3224" width="11" bestFit="1" customWidth="1"/>
    <col min="3225" max="3225" width="13.33203125" bestFit="1" customWidth="1"/>
    <col min="3226" max="3226" width="11" bestFit="1" customWidth="1"/>
    <col min="3227" max="3227" width="13.33203125" bestFit="1" customWidth="1"/>
    <col min="3228" max="3228" width="11" bestFit="1" customWidth="1"/>
    <col min="3229" max="3229" width="13.33203125" bestFit="1" customWidth="1"/>
    <col min="3230" max="3230" width="11" bestFit="1" customWidth="1"/>
    <col min="3231" max="3231" width="13.33203125" bestFit="1" customWidth="1"/>
    <col min="3232" max="3232" width="11" bestFit="1" customWidth="1"/>
    <col min="3233" max="3233" width="13.33203125" bestFit="1" customWidth="1"/>
    <col min="3234" max="3234" width="11" bestFit="1" customWidth="1"/>
    <col min="3235" max="3235" width="13.33203125" bestFit="1" customWidth="1"/>
    <col min="3236" max="3236" width="11" bestFit="1" customWidth="1"/>
    <col min="3237" max="3237" width="13.33203125" bestFit="1" customWidth="1"/>
    <col min="3238" max="3238" width="11" bestFit="1" customWidth="1"/>
    <col min="3239" max="3239" width="13.33203125" bestFit="1" customWidth="1"/>
    <col min="3240" max="3240" width="11" bestFit="1" customWidth="1"/>
    <col min="3241" max="3241" width="13.33203125" bestFit="1" customWidth="1"/>
    <col min="3242" max="3242" width="11" bestFit="1" customWidth="1"/>
    <col min="3243" max="3243" width="13.33203125" bestFit="1" customWidth="1"/>
    <col min="3244" max="3244" width="11" bestFit="1" customWidth="1"/>
    <col min="3245" max="3245" width="13.33203125" bestFit="1" customWidth="1"/>
    <col min="3246" max="3246" width="10" bestFit="1" customWidth="1"/>
    <col min="3247" max="3247" width="12.21875" bestFit="1" customWidth="1"/>
    <col min="3248" max="3248" width="11" bestFit="1" customWidth="1"/>
    <col min="3249" max="3249" width="13.33203125" bestFit="1" customWidth="1"/>
    <col min="3250" max="3250" width="11" bestFit="1" customWidth="1"/>
    <col min="3251" max="3251" width="13.33203125" bestFit="1" customWidth="1"/>
    <col min="3252" max="3252" width="11" bestFit="1" customWidth="1"/>
    <col min="3253" max="3253" width="13.33203125" bestFit="1" customWidth="1"/>
    <col min="3254" max="3254" width="11" bestFit="1" customWidth="1"/>
    <col min="3255" max="3255" width="13.33203125" bestFit="1" customWidth="1"/>
    <col min="3256" max="3256" width="11" bestFit="1" customWidth="1"/>
    <col min="3257" max="3257" width="13.33203125" bestFit="1" customWidth="1"/>
    <col min="3258" max="3258" width="11" bestFit="1" customWidth="1"/>
    <col min="3259" max="3259" width="13.33203125" bestFit="1" customWidth="1"/>
    <col min="3260" max="3260" width="11" bestFit="1" customWidth="1"/>
    <col min="3261" max="3261" width="13.33203125" bestFit="1" customWidth="1"/>
    <col min="3262" max="3262" width="10" bestFit="1" customWidth="1"/>
    <col min="3263" max="3263" width="12.21875" bestFit="1" customWidth="1"/>
    <col min="3264" max="3264" width="11" bestFit="1" customWidth="1"/>
    <col min="3265" max="3265" width="13.33203125" bestFit="1" customWidth="1"/>
    <col min="3266" max="3266" width="11" bestFit="1" customWidth="1"/>
    <col min="3267" max="3267" width="13.33203125" bestFit="1" customWidth="1"/>
    <col min="3268" max="3268" width="11" bestFit="1" customWidth="1"/>
    <col min="3269" max="3269" width="13.33203125" bestFit="1" customWidth="1"/>
    <col min="3270" max="3270" width="11" bestFit="1" customWidth="1"/>
    <col min="3271" max="3271" width="13.33203125" bestFit="1" customWidth="1"/>
    <col min="3272" max="3272" width="11" bestFit="1" customWidth="1"/>
    <col min="3273" max="3273" width="13.33203125" bestFit="1" customWidth="1"/>
    <col min="3274" max="3274" width="11" bestFit="1" customWidth="1"/>
    <col min="3275" max="3275" width="13.33203125" bestFit="1" customWidth="1"/>
    <col min="3276" max="3276" width="11" bestFit="1" customWidth="1"/>
    <col min="3277" max="3277" width="13.33203125" bestFit="1" customWidth="1"/>
    <col min="3278" max="3278" width="10" bestFit="1" customWidth="1"/>
    <col min="3279" max="3279" width="12.21875" bestFit="1" customWidth="1"/>
    <col min="3280" max="3280" width="11" bestFit="1" customWidth="1"/>
    <col min="3281" max="3281" width="13.33203125" bestFit="1" customWidth="1"/>
    <col min="3282" max="3282" width="11" bestFit="1" customWidth="1"/>
    <col min="3283" max="3283" width="13.33203125" bestFit="1" customWidth="1"/>
    <col min="3284" max="3284" width="11" bestFit="1" customWidth="1"/>
    <col min="3285" max="3285" width="13.33203125" bestFit="1" customWidth="1"/>
    <col min="3286" max="3286" width="11" bestFit="1" customWidth="1"/>
    <col min="3287" max="3287" width="13.33203125" bestFit="1" customWidth="1"/>
    <col min="3288" max="3288" width="11" bestFit="1" customWidth="1"/>
    <col min="3289" max="3289" width="13.33203125" bestFit="1" customWidth="1"/>
    <col min="3290" max="3290" width="11" bestFit="1" customWidth="1"/>
    <col min="3291" max="3291" width="13.33203125" bestFit="1" customWidth="1"/>
    <col min="3292" max="3292" width="11" bestFit="1" customWidth="1"/>
    <col min="3293" max="3293" width="13.33203125" bestFit="1" customWidth="1"/>
    <col min="3294" max="3294" width="11" bestFit="1" customWidth="1"/>
    <col min="3295" max="3295" width="13.33203125" bestFit="1" customWidth="1"/>
    <col min="3296" max="3296" width="11" bestFit="1" customWidth="1"/>
    <col min="3297" max="3297" width="13.33203125" bestFit="1" customWidth="1"/>
    <col min="3298" max="3298" width="11" bestFit="1" customWidth="1"/>
    <col min="3299" max="3299" width="13.33203125" bestFit="1" customWidth="1"/>
    <col min="3300" max="3300" width="11" bestFit="1" customWidth="1"/>
    <col min="3301" max="3301" width="13.33203125" bestFit="1" customWidth="1"/>
    <col min="3302" max="3302" width="11" bestFit="1" customWidth="1"/>
    <col min="3303" max="3303" width="13.33203125" bestFit="1" customWidth="1"/>
    <col min="3304" max="3304" width="11" bestFit="1" customWidth="1"/>
    <col min="3305" max="3305" width="13.33203125" bestFit="1" customWidth="1"/>
    <col min="3306" max="3306" width="11" bestFit="1" customWidth="1"/>
    <col min="3307" max="3307" width="13.33203125" bestFit="1" customWidth="1"/>
    <col min="3308" max="3308" width="11" bestFit="1" customWidth="1"/>
    <col min="3309" max="3309" width="13.33203125" bestFit="1" customWidth="1"/>
    <col min="3310" max="3310" width="11" bestFit="1" customWidth="1"/>
    <col min="3311" max="3311" width="13.33203125" bestFit="1" customWidth="1"/>
    <col min="3312" max="3312" width="11" bestFit="1" customWidth="1"/>
    <col min="3313" max="3313" width="13.33203125" bestFit="1" customWidth="1"/>
    <col min="3314" max="3314" width="11" bestFit="1" customWidth="1"/>
    <col min="3315" max="3315" width="13.33203125" bestFit="1" customWidth="1"/>
    <col min="3316" max="3316" width="11" bestFit="1" customWidth="1"/>
    <col min="3317" max="3317" width="13.33203125" bestFit="1" customWidth="1"/>
    <col min="3318" max="3318" width="11" bestFit="1" customWidth="1"/>
    <col min="3319" max="3319" width="13.33203125" bestFit="1" customWidth="1"/>
    <col min="3320" max="3320" width="11" bestFit="1" customWidth="1"/>
    <col min="3321" max="3321" width="13.33203125" bestFit="1" customWidth="1"/>
    <col min="3322" max="3322" width="10.88671875" bestFit="1" customWidth="1"/>
    <col min="3323" max="3323" width="12.21875" bestFit="1" customWidth="1"/>
    <col min="3324" max="3324" width="11" bestFit="1" customWidth="1"/>
    <col min="3325" max="3325" width="13.33203125" bestFit="1" customWidth="1"/>
    <col min="3326" max="3326" width="11" bestFit="1" customWidth="1"/>
    <col min="3327" max="3327" width="13.33203125" bestFit="1" customWidth="1"/>
    <col min="3328" max="3328" width="11" bestFit="1" customWidth="1"/>
    <col min="3329" max="3329" width="13.33203125" bestFit="1" customWidth="1"/>
    <col min="3330" max="3330" width="11" bestFit="1" customWidth="1"/>
    <col min="3331" max="3331" width="13.33203125" bestFit="1" customWidth="1"/>
    <col min="3332" max="3332" width="11" bestFit="1" customWidth="1"/>
    <col min="3333" max="3333" width="13.33203125" bestFit="1" customWidth="1"/>
    <col min="3334" max="3334" width="11" bestFit="1" customWidth="1"/>
    <col min="3335" max="3335" width="13.33203125" bestFit="1" customWidth="1"/>
    <col min="3336" max="3336" width="8.21875" bestFit="1" customWidth="1"/>
    <col min="3337" max="3337" width="10.6640625" bestFit="1" customWidth="1"/>
    <col min="3338" max="3338" width="11" bestFit="1" customWidth="1"/>
    <col min="3339" max="3339" width="13.33203125" bestFit="1" customWidth="1"/>
    <col min="3340" max="3340" width="11" bestFit="1" customWidth="1"/>
    <col min="3341" max="3341" width="13.33203125" bestFit="1" customWidth="1"/>
    <col min="3342" max="3342" width="11" bestFit="1" customWidth="1"/>
    <col min="3343" max="3343" width="13.33203125" bestFit="1" customWidth="1"/>
    <col min="3344" max="3344" width="11" bestFit="1" customWidth="1"/>
    <col min="3345" max="3345" width="13.33203125" bestFit="1" customWidth="1"/>
    <col min="3346" max="3346" width="11" bestFit="1" customWidth="1"/>
    <col min="3347" max="3347" width="13.33203125" bestFit="1" customWidth="1"/>
    <col min="3348" max="3348" width="11" bestFit="1" customWidth="1"/>
    <col min="3349" max="3349" width="13.33203125" bestFit="1" customWidth="1"/>
    <col min="3350" max="3350" width="11" bestFit="1" customWidth="1"/>
    <col min="3351" max="3351" width="13.33203125" bestFit="1" customWidth="1"/>
    <col min="3352" max="3352" width="11" bestFit="1" customWidth="1"/>
    <col min="3353" max="3353" width="13.33203125" bestFit="1" customWidth="1"/>
    <col min="3354" max="3354" width="11" bestFit="1" customWidth="1"/>
    <col min="3355" max="3355" width="13.33203125" bestFit="1" customWidth="1"/>
    <col min="3356" max="3356" width="11" bestFit="1" customWidth="1"/>
    <col min="3357" max="3357" width="13.33203125" bestFit="1" customWidth="1"/>
    <col min="3358" max="3358" width="11" bestFit="1" customWidth="1"/>
    <col min="3359" max="3359" width="13.33203125" bestFit="1" customWidth="1"/>
    <col min="3360" max="3360" width="10" bestFit="1" customWidth="1"/>
    <col min="3361" max="3361" width="12.21875" bestFit="1" customWidth="1"/>
    <col min="3362" max="3362" width="11" bestFit="1" customWidth="1"/>
    <col min="3363" max="3363" width="13.33203125" bestFit="1" customWidth="1"/>
    <col min="3364" max="3364" width="11" bestFit="1" customWidth="1"/>
    <col min="3365" max="3365" width="13.33203125" bestFit="1" customWidth="1"/>
    <col min="3366" max="3366" width="11" bestFit="1" customWidth="1"/>
    <col min="3367" max="3367" width="13.33203125" bestFit="1" customWidth="1"/>
    <col min="3368" max="3368" width="11" bestFit="1" customWidth="1"/>
    <col min="3369" max="3369" width="13.33203125" bestFit="1" customWidth="1"/>
    <col min="3370" max="3370" width="11" bestFit="1" customWidth="1"/>
    <col min="3371" max="3371" width="13.33203125" bestFit="1" customWidth="1"/>
    <col min="3372" max="3372" width="11" bestFit="1" customWidth="1"/>
    <col min="3373" max="3373" width="13.33203125" bestFit="1" customWidth="1"/>
    <col min="3374" max="3374" width="11" bestFit="1" customWidth="1"/>
    <col min="3375" max="3375" width="13.33203125" bestFit="1" customWidth="1"/>
    <col min="3376" max="3376" width="11" bestFit="1" customWidth="1"/>
    <col min="3377" max="3377" width="13.33203125" bestFit="1" customWidth="1"/>
    <col min="3378" max="3378" width="11" bestFit="1" customWidth="1"/>
    <col min="3379" max="3379" width="13.33203125" bestFit="1" customWidth="1"/>
    <col min="3380" max="3380" width="11" bestFit="1" customWidth="1"/>
    <col min="3381" max="3381" width="13.33203125" bestFit="1" customWidth="1"/>
    <col min="3382" max="3382" width="11" bestFit="1" customWidth="1"/>
    <col min="3383" max="3383" width="13.33203125" bestFit="1" customWidth="1"/>
    <col min="3384" max="3384" width="11" bestFit="1" customWidth="1"/>
    <col min="3385" max="3385" width="13.33203125" bestFit="1" customWidth="1"/>
    <col min="3386" max="3386" width="11" bestFit="1" customWidth="1"/>
    <col min="3387" max="3387" width="13.33203125" bestFit="1" customWidth="1"/>
    <col min="3388" max="3388" width="11" bestFit="1" customWidth="1"/>
    <col min="3389" max="3389" width="13.33203125" bestFit="1" customWidth="1"/>
    <col min="3390" max="3390" width="10" bestFit="1" customWidth="1"/>
    <col min="3391" max="3391" width="12.21875" bestFit="1" customWidth="1"/>
    <col min="3392" max="3392" width="10" bestFit="1" customWidth="1"/>
    <col min="3393" max="3393" width="12.21875" bestFit="1" customWidth="1"/>
    <col min="3394" max="3394" width="11" bestFit="1" customWidth="1"/>
    <col min="3395" max="3395" width="13.33203125" bestFit="1" customWidth="1"/>
    <col min="3396" max="3396" width="11" bestFit="1" customWidth="1"/>
    <col min="3397" max="3397" width="13.33203125" bestFit="1" customWidth="1"/>
    <col min="3398" max="3398" width="11" bestFit="1" customWidth="1"/>
    <col min="3399" max="3399" width="13.33203125" bestFit="1" customWidth="1"/>
    <col min="3400" max="3400" width="10.88671875" bestFit="1" customWidth="1"/>
    <col min="3401" max="3401" width="12.21875" bestFit="1" customWidth="1"/>
    <col min="3402" max="3402" width="11" bestFit="1" customWidth="1"/>
    <col min="3403" max="3403" width="13.33203125" bestFit="1" customWidth="1"/>
    <col min="3404" max="3404" width="11" bestFit="1" customWidth="1"/>
    <col min="3405" max="3405" width="13.33203125" bestFit="1" customWidth="1"/>
    <col min="3406" max="3406" width="11" bestFit="1" customWidth="1"/>
    <col min="3407" max="3407" width="13.33203125" bestFit="1" customWidth="1"/>
    <col min="3408" max="3408" width="11" bestFit="1" customWidth="1"/>
    <col min="3409" max="3409" width="13.33203125" bestFit="1" customWidth="1"/>
    <col min="3410" max="3410" width="11" bestFit="1" customWidth="1"/>
    <col min="3411" max="3411" width="13.33203125" bestFit="1" customWidth="1"/>
    <col min="3412" max="3412" width="11" bestFit="1" customWidth="1"/>
    <col min="3413" max="3413" width="13.33203125" bestFit="1" customWidth="1"/>
    <col min="3414" max="3414" width="11" bestFit="1" customWidth="1"/>
    <col min="3415" max="3415" width="13.33203125" bestFit="1" customWidth="1"/>
    <col min="3416" max="3416" width="11" bestFit="1" customWidth="1"/>
    <col min="3417" max="3417" width="13.33203125" bestFit="1" customWidth="1"/>
    <col min="3418" max="3418" width="10" bestFit="1" customWidth="1"/>
    <col min="3419" max="3419" width="12.21875" bestFit="1" customWidth="1"/>
    <col min="3420" max="3420" width="11" bestFit="1" customWidth="1"/>
    <col min="3421" max="3421" width="13.33203125" bestFit="1" customWidth="1"/>
    <col min="3422" max="3422" width="11" bestFit="1" customWidth="1"/>
    <col min="3423" max="3423" width="13.33203125" bestFit="1" customWidth="1"/>
    <col min="3424" max="3424" width="11" bestFit="1" customWidth="1"/>
    <col min="3425" max="3425" width="13.33203125" bestFit="1" customWidth="1"/>
    <col min="3426" max="3426" width="10" bestFit="1" customWidth="1"/>
    <col min="3427" max="3427" width="12.21875" bestFit="1" customWidth="1"/>
    <col min="3428" max="3428" width="11" bestFit="1" customWidth="1"/>
    <col min="3429" max="3429" width="13.33203125" bestFit="1" customWidth="1"/>
    <col min="3430" max="3430" width="11" bestFit="1" customWidth="1"/>
    <col min="3431" max="3431" width="13.33203125" bestFit="1" customWidth="1"/>
    <col min="3432" max="3432" width="11" bestFit="1" customWidth="1"/>
    <col min="3433" max="3433" width="13.33203125" bestFit="1" customWidth="1"/>
    <col min="3434" max="3434" width="11" bestFit="1" customWidth="1"/>
    <col min="3435" max="3435" width="13.33203125" bestFit="1" customWidth="1"/>
    <col min="3436" max="3436" width="11" bestFit="1" customWidth="1"/>
    <col min="3437" max="3437" width="13.33203125" bestFit="1" customWidth="1"/>
    <col min="3438" max="3438" width="11" bestFit="1" customWidth="1"/>
    <col min="3439" max="3439" width="13.33203125" bestFit="1" customWidth="1"/>
    <col min="3440" max="3440" width="11" bestFit="1" customWidth="1"/>
    <col min="3441" max="3441" width="13.33203125" bestFit="1" customWidth="1"/>
    <col min="3442" max="3442" width="11" bestFit="1" customWidth="1"/>
    <col min="3443" max="3443" width="13.33203125" bestFit="1" customWidth="1"/>
    <col min="3444" max="3444" width="11" bestFit="1" customWidth="1"/>
    <col min="3445" max="3445" width="13.33203125" bestFit="1" customWidth="1"/>
    <col min="3446" max="3446" width="11" bestFit="1" customWidth="1"/>
    <col min="3447" max="3447" width="13.33203125" bestFit="1" customWidth="1"/>
    <col min="3448" max="3448" width="10" bestFit="1" customWidth="1"/>
    <col min="3449" max="3449" width="12.21875" bestFit="1" customWidth="1"/>
    <col min="3450" max="3450" width="11" bestFit="1" customWidth="1"/>
    <col min="3451" max="3451" width="13.33203125" bestFit="1" customWidth="1"/>
    <col min="3452" max="3452" width="11" bestFit="1" customWidth="1"/>
    <col min="3453" max="3453" width="13.33203125" bestFit="1" customWidth="1"/>
    <col min="3454" max="3454" width="11" bestFit="1" customWidth="1"/>
    <col min="3455" max="3455" width="13.33203125" bestFit="1" customWidth="1"/>
    <col min="3456" max="3456" width="11" bestFit="1" customWidth="1"/>
    <col min="3457" max="3457" width="13.33203125" bestFit="1" customWidth="1"/>
    <col min="3458" max="3458" width="10" bestFit="1" customWidth="1"/>
    <col min="3459" max="3459" width="12.21875" bestFit="1" customWidth="1"/>
    <col min="3460" max="3460" width="11" bestFit="1" customWidth="1"/>
    <col min="3461" max="3461" width="13.33203125" bestFit="1" customWidth="1"/>
    <col min="3462" max="3462" width="11" bestFit="1" customWidth="1"/>
    <col min="3463" max="3463" width="13.33203125" bestFit="1" customWidth="1"/>
    <col min="3464" max="3464" width="11" bestFit="1" customWidth="1"/>
    <col min="3465" max="3465" width="13.33203125" bestFit="1" customWidth="1"/>
    <col min="3466" max="3466" width="11" bestFit="1" customWidth="1"/>
    <col min="3467" max="3467" width="13.33203125" bestFit="1" customWidth="1"/>
    <col min="3468" max="3468" width="11" bestFit="1" customWidth="1"/>
    <col min="3469" max="3469" width="13.33203125" bestFit="1" customWidth="1"/>
    <col min="3470" max="3470" width="11" bestFit="1" customWidth="1"/>
    <col min="3471" max="3471" width="13.33203125" bestFit="1" customWidth="1"/>
    <col min="3472" max="3472" width="11" bestFit="1" customWidth="1"/>
    <col min="3473" max="3473" width="13.33203125" bestFit="1" customWidth="1"/>
    <col min="3474" max="3474" width="11" bestFit="1" customWidth="1"/>
    <col min="3475" max="3475" width="13.33203125" bestFit="1" customWidth="1"/>
    <col min="3476" max="3476" width="11" bestFit="1" customWidth="1"/>
    <col min="3477" max="3477" width="13.33203125" bestFit="1" customWidth="1"/>
    <col min="3478" max="3478" width="11" bestFit="1" customWidth="1"/>
    <col min="3479" max="3479" width="13.33203125" bestFit="1" customWidth="1"/>
    <col min="3480" max="3480" width="10" bestFit="1" customWidth="1"/>
    <col min="3481" max="3481" width="12.21875" bestFit="1" customWidth="1"/>
    <col min="3482" max="3482" width="11" bestFit="1" customWidth="1"/>
    <col min="3483" max="3483" width="13.33203125" bestFit="1" customWidth="1"/>
    <col min="3484" max="3484" width="11" bestFit="1" customWidth="1"/>
    <col min="3485" max="3485" width="13.33203125" bestFit="1" customWidth="1"/>
    <col min="3486" max="3486" width="11" bestFit="1" customWidth="1"/>
    <col min="3487" max="3487" width="13.33203125" bestFit="1" customWidth="1"/>
    <col min="3488" max="3488" width="11" bestFit="1" customWidth="1"/>
    <col min="3489" max="3489" width="13.33203125" bestFit="1" customWidth="1"/>
    <col min="3490" max="3490" width="11" bestFit="1" customWidth="1"/>
    <col min="3491" max="3491" width="13.33203125" bestFit="1" customWidth="1"/>
    <col min="3492" max="3492" width="11" bestFit="1" customWidth="1"/>
    <col min="3493" max="3493" width="13.33203125" bestFit="1" customWidth="1"/>
    <col min="3494" max="3494" width="10" bestFit="1" customWidth="1"/>
    <col min="3495" max="3495" width="12.21875" bestFit="1" customWidth="1"/>
    <col min="3496" max="3496" width="10" bestFit="1" customWidth="1"/>
    <col min="3497" max="3497" width="12.21875" bestFit="1" customWidth="1"/>
    <col min="3498" max="3498" width="11" bestFit="1" customWidth="1"/>
    <col min="3499" max="3499" width="13.33203125" bestFit="1" customWidth="1"/>
    <col min="3500" max="3500" width="11" bestFit="1" customWidth="1"/>
    <col min="3501" max="3501" width="13.33203125" bestFit="1" customWidth="1"/>
    <col min="3502" max="3502" width="11" bestFit="1" customWidth="1"/>
    <col min="3503" max="3503" width="13.33203125" bestFit="1" customWidth="1"/>
    <col min="3504" max="3504" width="10" bestFit="1" customWidth="1"/>
    <col min="3505" max="3505" width="12.21875" bestFit="1" customWidth="1"/>
    <col min="3506" max="3506" width="11" bestFit="1" customWidth="1"/>
    <col min="3507" max="3507" width="13.33203125" bestFit="1" customWidth="1"/>
    <col min="3508" max="3508" width="11" bestFit="1" customWidth="1"/>
    <col min="3509" max="3509" width="13.33203125" bestFit="1" customWidth="1"/>
    <col min="3510" max="3510" width="11" bestFit="1" customWidth="1"/>
    <col min="3511" max="3511" width="13.33203125" bestFit="1" customWidth="1"/>
    <col min="3512" max="3512" width="11" bestFit="1" customWidth="1"/>
    <col min="3513" max="3513" width="13.33203125" bestFit="1" customWidth="1"/>
    <col min="3514" max="3514" width="11" bestFit="1" customWidth="1"/>
    <col min="3515" max="3515" width="13.33203125" bestFit="1" customWidth="1"/>
    <col min="3516" max="3516" width="11" bestFit="1" customWidth="1"/>
    <col min="3517" max="3517" width="13.33203125" bestFit="1" customWidth="1"/>
    <col min="3518" max="3518" width="11" bestFit="1" customWidth="1"/>
    <col min="3519" max="3519" width="13.33203125" bestFit="1" customWidth="1"/>
    <col min="3520" max="3520" width="11" bestFit="1" customWidth="1"/>
    <col min="3521" max="3521" width="13.33203125" bestFit="1" customWidth="1"/>
    <col min="3522" max="3522" width="11" bestFit="1" customWidth="1"/>
    <col min="3523" max="3523" width="13.33203125" bestFit="1" customWidth="1"/>
    <col min="3524" max="3524" width="11" bestFit="1" customWidth="1"/>
    <col min="3525" max="3525" width="13.33203125" bestFit="1" customWidth="1"/>
    <col min="3526" max="3526" width="11" bestFit="1" customWidth="1"/>
    <col min="3527" max="3527" width="13.33203125" bestFit="1" customWidth="1"/>
    <col min="3528" max="3528" width="11" bestFit="1" customWidth="1"/>
    <col min="3529" max="3529" width="13.33203125" bestFit="1" customWidth="1"/>
    <col min="3530" max="3530" width="11" bestFit="1" customWidth="1"/>
    <col min="3531" max="3531" width="13.33203125" bestFit="1" customWidth="1"/>
    <col min="3532" max="3532" width="11" bestFit="1" customWidth="1"/>
    <col min="3533" max="3533" width="13.33203125" bestFit="1" customWidth="1"/>
    <col min="3534" max="3534" width="11" bestFit="1" customWidth="1"/>
    <col min="3535" max="3535" width="13.33203125" bestFit="1" customWidth="1"/>
    <col min="3536" max="3536" width="11" bestFit="1" customWidth="1"/>
    <col min="3537" max="3537" width="13.33203125" bestFit="1" customWidth="1"/>
    <col min="3538" max="3538" width="11" bestFit="1" customWidth="1"/>
    <col min="3539" max="3539" width="13.33203125" bestFit="1" customWidth="1"/>
    <col min="3540" max="3540" width="11" bestFit="1" customWidth="1"/>
    <col min="3541" max="3541" width="13.33203125" bestFit="1" customWidth="1"/>
    <col min="3542" max="3542" width="11" bestFit="1" customWidth="1"/>
    <col min="3543" max="3543" width="13.33203125" bestFit="1" customWidth="1"/>
    <col min="3544" max="3544" width="11" bestFit="1" customWidth="1"/>
    <col min="3545" max="3545" width="13.33203125" bestFit="1" customWidth="1"/>
    <col min="3546" max="3546" width="11" bestFit="1" customWidth="1"/>
    <col min="3547" max="3547" width="13.33203125" bestFit="1" customWidth="1"/>
    <col min="3548" max="3548" width="11" bestFit="1" customWidth="1"/>
    <col min="3549" max="3549" width="13.33203125" bestFit="1" customWidth="1"/>
    <col min="3550" max="3550" width="11" bestFit="1" customWidth="1"/>
    <col min="3551" max="3551" width="13.33203125" bestFit="1" customWidth="1"/>
    <col min="3552" max="3552" width="11" bestFit="1" customWidth="1"/>
    <col min="3553" max="3553" width="13.33203125" bestFit="1" customWidth="1"/>
    <col min="3554" max="3554" width="11" bestFit="1" customWidth="1"/>
    <col min="3555" max="3555" width="13.33203125" bestFit="1" customWidth="1"/>
    <col min="3556" max="3556" width="11" bestFit="1" customWidth="1"/>
    <col min="3557" max="3557" width="13.33203125" bestFit="1" customWidth="1"/>
    <col min="3558" max="3558" width="11" bestFit="1" customWidth="1"/>
    <col min="3559" max="3559" width="13.33203125" bestFit="1" customWidth="1"/>
    <col min="3560" max="3560" width="11" bestFit="1" customWidth="1"/>
    <col min="3561" max="3561" width="13.33203125" bestFit="1" customWidth="1"/>
    <col min="3562" max="3562" width="10" bestFit="1" customWidth="1"/>
    <col min="3563" max="3563" width="12.21875" bestFit="1" customWidth="1"/>
    <col min="3564" max="3564" width="11" bestFit="1" customWidth="1"/>
    <col min="3565" max="3565" width="13.33203125" bestFit="1" customWidth="1"/>
    <col min="3566" max="3566" width="10" bestFit="1" customWidth="1"/>
    <col min="3567" max="3567" width="12.21875" bestFit="1" customWidth="1"/>
    <col min="3568" max="3568" width="11" bestFit="1" customWidth="1"/>
    <col min="3569" max="3569" width="13.33203125" bestFit="1" customWidth="1"/>
    <col min="3570" max="3570" width="11" bestFit="1" customWidth="1"/>
    <col min="3571" max="3571" width="13.33203125" bestFit="1" customWidth="1"/>
    <col min="3572" max="3572" width="10.88671875" bestFit="1" customWidth="1"/>
    <col min="3573" max="3573" width="12.21875" bestFit="1" customWidth="1"/>
    <col min="3574" max="3574" width="11" bestFit="1" customWidth="1"/>
    <col min="3575" max="3575" width="13.33203125" bestFit="1" customWidth="1"/>
    <col min="3576" max="3576" width="11" bestFit="1" customWidth="1"/>
    <col min="3577" max="3577" width="13.33203125" bestFit="1" customWidth="1"/>
    <col min="3578" max="3578" width="11" bestFit="1" customWidth="1"/>
    <col min="3579" max="3579" width="13.33203125" bestFit="1" customWidth="1"/>
    <col min="3580" max="3580" width="11" bestFit="1" customWidth="1"/>
    <col min="3581" max="3581" width="13.33203125" bestFit="1" customWidth="1"/>
    <col min="3582" max="3582" width="11" bestFit="1" customWidth="1"/>
    <col min="3583" max="3583" width="13.33203125" bestFit="1" customWidth="1"/>
    <col min="3584" max="3584" width="11" bestFit="1" customWidth="1"/>
    <col min="3585" max="3585" width="13.33203125" bestFit="1" customWidth="1"/>
    <col min="3586" max="3586" width="11" bestFit="1" customWidth="1"/>
    <col min="3587" max="3587" width="13.33203125" bestFit="1" customWidth="1"/>
    <col min="3588" max="3588" width="11" bestFit="1" customWidth="1"/>
    <col min="3589" max="3589" width="13.33203125" bestFit="1" customWidth="1"/>
    <col min="3590" max="3590" width="10.88671875" bestFit="1" customWidth="1"/>
    <col min="3591" max="3591" width="12.21875" bestFit="1" customWidth="1"/>
    <col min="3592" max="3592" width="11" bestFit="1" customWidth="1"/>
    <col min="3593" max="3593" width="13.33203125" bestFit="1" customWidth="1"/>
    <col min="3594" max="3594" width="11" bestFit="1" customWidth="1"/>
    <col min="3595" max="3595" width="13.33203125" bestFit="1" customWidth="1"/>
    <col min="3596" max="3596" width="11" bestFit="1" customWidth="1"/>
    <col min="3597" max="3597" width="13.33203125" bestFit="1" customWidth="1"/>
    <col min="3598" max="3598" width="11" bestFit="1" customWidth="1"/>
    <col min="3599" max="3599" width="13.33203125" bestFit="1" customWidth="1"/>
    <col min="3600" max="3600" width="11" bestFit="1" customWidth="1"/>
    <col min="3601" max="3601" width="13.33203125" bestFit="1" customWidth="1"/>
    <col min="3602" max="3602" width="11" bestFit="1" customWidth="1"/>
    <col min="3603" max="3603" width="13.33203125" bestFit="1" customWidth="1"/>
    <col min="3604" max="3604" width="11" bestFit="1" customWidth="1"/>
    <col min="3605" max="3605" width="13.33203125" bestFit="1" customWidth="1"/>
    <col min="3606" max="3606" width="11" bestFit="1" customWidth="1"/>
    <col min="3607" max="3607" width="13.33203125" bestFit="1" customWidth="1"/>
    <col min="3608" max="3608" width="11" bestFit="1" customWidth="1"/>
    <col min="3609" max="3609" width="13.33203125" bestFit="1" customWidth="1"/>
    <col min="3610" max="3610" width="11" bestFit="1" customWidth="1"/>
    <col min="3611" max="3611" width="13.33203125" bestFit="1" customWidth="1"/>
    <col min="3612" max="3612" width="11" bestFit="1" customWidth="1"/>
    <col min="3613" max="3613" width="13.33203125" bestFit="1" customWidth="1"/>
    <col min="3614" max="3614" width="11" bestFit="1" customWidth="1"/>
    <col min="3615" max="3615" width="13.33203125" bestFit="1" customWidth="1"/>
    <col min="3616" max="3616" width="11" bestFit="1" customWidth="1"/>
    <col min="3617" max="3617" width="13.33203125" bestFit="1" customWidth="1"/>
    <col min="3618" max="3618" width="10" bestFit="1" customWidth="1"/>
    <col min="3619" max="3619" width="12.21875" bestFit="1" customWidth="1"/>
    <col min="3620" max="3620" width="11" bestFit="1" customWidth="1"/>
    <col min="3621" max="3621" width="13.33203125" bestFit="1" customWidth="1"/>
    <col min="3622" max="3622" width="11" bestFit="1" customWidth="1"/>
    <col min="3623" max="3623" width="13.33203125" bestFit="1" customWidth="1"/>
    <col min="3624" max="3624" width="11" bestFit="1" customWidth="1"/>
    <col min="3625" max="3625" width="13.33203125" bestFit="1" customWidth="1"/>
    <col min="3626" max="3626" width="11" bestFit="1" customWidth="1"/>
    <col min="3627" max="3627" width="13.33203125" bestFit="1" customWidth="1"/>
    <col min="3628" max="3628" width="11" bestFit="1" customWidth="1"/>
    <col min="3629" max="3629" width="13.33203125" bestFit="1" customWidth="1"/>
    <col min="3630" max="3630" width="11" bestFit="1" customWidth="1"/>
    <col min="3631" max="3631" width="13.33203125" bestFit="1" customWidth="1"/>
    <col min="3632" max="3632" width="10" bestFit="1" customWidth="1"/>
    <col min="3633" max="3633" width="12.21875" bestFit="1" customWidth="1"/>
    <col min="3634" max="3634" width="11" bestFit="1" customWidth="1"/>
    <col min="3635" max="3635" width="13.33203125" bestFit="1" customWidth="1"/>
    <col min="3636" max="3636" width="11" bestFit="1" customWidth="1"/>
    <col min="3637" max="3637" width="13.33203125" bestFit="1" customWidth="1"/>
    <col min="3638" max="3638" width="11" bestFit="1" customWidth="1"/>
    <col min="3639" max="3639" width="13.33203125" bestFit="1" customWidth="1"/>
    <col min="3640" max="3640" width="11" bestFit="1" customWidth="1"/>
    <col min="3641" max="3641" width="13.33203125" bestFit="1" customWidth="1"/>
    <col min="3642" max="3642" width="11" bestFit="1" customWidth="1"/>
    <col min="3643" max="3643" width="13.33203125" bestFit="1" customWidth="1"/>
    <col min="3644" max="3644" width="11" bestFit="1" customWidth="1"/>
    <col min="3645" max="3645" width="13.33203125" bestFit="1" customWidth="1"/>
    <col min="3646" max="3646" width="11" bestFit="1" customWidth="1"/>
    <col min="3647" max="3647" width="13.33203125" bestFit="1" customWidth="1"/>
    <col min="3648" max="3648" width="11" bestFit="1" customWidth="1"/>
    <col min="3649" max="3649" width="13.33203125" bestFit="1" customWidth="1"/>
    <col min="3650" max="3650" width="11" bestFit="1" customWidth="1"/>
    <col min="3651" max="3651" width="13.33203125" bestFit="1" customWidth="1"/>
    <col min="3652" max="3652" width="8" bestFit="1" customWidth="1"/>
    <col min="3653" max="3653" width="10.6640625" bestFit="1" customWidth="1"/>
    <col min="3654" max="3654" width="11" bestFit="1" customWidth="1"/>
    <col min="3655" max="3655" width="13.33203125" bestFit="1" customWidth="1"/>
    <col min="3656" max="3656" width="11" bestFit="1" customWidth="1"/>
    <col min="3657" max="3657" width="13.33203125" bestFit="1" customWidth="1"/>
    <col min="3658" max="3658" width="11" bestFit="1" customWidth="1"/>
    <col min="3659" max="3659" width="13.33203125" bestFit="1" customWidth="1"/>
    <col min="3660" max="3660" width="11" bestFit="1" customWidth="1"/>
    <col min="3661" max="3661" width="13.33203125" bestFit="1" customWidth="1"/>
    <col min="3662" max="3662" width="11" bestFit="1" customWidth="1"/>
    <col min="3663" max="3663" width="13.33203125" bestFit="1" customWidth="1"/>
    <col min="3664" max="3664" width="11" bestFit="1" customWidth="1"/>
    <col min="3665" max="3665" width="13.33203125" bestFit="1" customWidth="1"/>
    <col min="3666" max="3666" width="11" bestFit="1" customWidth="1"/>
    <col min="3667" max="3667" width="13.33203125" bestFit="1" customWidth="1"/>
    <col min="3668" max="3668" width="11" bestFit="1" customWidth="1"/>
    <col min="3669" max="3669" width="13.33203125" bestFit="1" customWidth="1"/>
    <col min="3670" max="3670" width="11" bestFit="1" customWidth="1"/>
    <col min="3671" max="3671" width="13.33203125" bestFit="1" customWidth="1"/>
    <col min="3672" max="3672" width="11" bestFit="1" customWidth="1"/>
    <col min="3673" max="3673" width="13.33203125" bestFit="1" customWidth="1"/>
    <col min="3674" max="3674" width="11" bestFit="1" customWidth="1"/>
    <col min="3675" max="3675" width="13.33203125" bestFit="1" customWidth="1"/>
    <col min="3676" max="3676" width="11" bestFit="1" customWidth="1"/>
    <col min="3677" max="3677" width="13.33203125" bestFit="1" customWidth="1"/>
    <col min="3678" max="3678" width="11" bestFit="1" customWidth="1"/>
    <col min="3679" max="3679" width="13.33203125" bestFit="1" customWidth="1"/>
    <col min="3680" max="3680" width="11" bestFit="1" customWidth="1"/>
    <col min="3681" max="3681" width="13.33203125" bestFit="1" customWidth="1"/>
    <col min="3682" max="3682" width="11" bestFit="1" customWidth="1"/>
    <col min="3683" max="3683" width="13.33203125" bestFit="1" customWidth="1"/>
    <col min="3684" max="3684" width="11" bestFit="1" customWidth="1"/>
    <col min="3685" max="3685" width="13.33203125" bestFit="1" customWidth="1"/>
    <col min="3686" max="3686" width="11" bestFit="1" customWidth="1"/>
    <col min="3687" max="3687" width="13.33203125" bestFit="1" customWidth="1"/>
    <col min="3688" max="3688" width="11" bestFit="1" customWidth="1"/>
    <col min="3689" max="3689" width="13.33203125" bestFit="1" customWidth="1"/>
    <col min="3690" max="3690" width="11" bestFit="1" customWidth="1"/>
    <col min="3691" max="3691" width="13.33203125" bestFit="1" customWidth="1"/>
    <col min="3692" max="3692" width="11" bestFit="1" customWidth="1"/>
    <col min="3693" max="3693" width="13.33203125" bestFit="1" customWidth="1"/>
    <col min="3694" max="3694" width="11" bestFit="1" customWidth="1"/>
    <col min="3695" max="3695" width="13.33203125" bestFit="1" customWidth="1"/>
    <col min="3696" max="3696" width="11" bestFit="1" customWidth="1"/>
    <col min="3697" max="3697" width="13.33203125" bestFit="1" customWidth="1"/>
    <col min="3698" max="3698" width="11" bestFit="1" customWidth="1"/>
    <col min="3699" max="3699" width="13.33203125" bestFit="1" customWidth="1"/>
    <col min="3700" max="3700" width="10" bestFit="1" customWidth="1"/>
    <col min="3701" max="3701" width="12.21875" bestFit="1" customWidth="1"/>
    <col min="3702" max="3702" width="10" bestFit="1" customWidth="1"/>
    <col min="3703" max="3703" width="12.21875" bestFit="1" customWidth="1"/>
    <col min="3704" max="3704" width="11" bestFit="1" customWidth="1"/>
    <col min="3705" max="3705" width="13.33203125" bestFit="1" customWidth="1"/>
    <col min="3706" max="3706" width="8.21875" bestFit="1" customWidth="1"/>
    <col min="3707" max="3707" width="10.6640625" bestFit="1" customWidth="1"/>
    <col min="3708" max="3708" width="11" bestFit="1" customWidth="1"/>
    <col min="3709" max="3709" width="13.33203125" bestFit="1" customWidth="1"/>
    <col min="3710" max="3710" width="11" bestFit="1" customWidth="1"/>
    <col min="3711" max="3711" width="13.33203125" bestFit="1" customWidth="1"/>
    <col min="3712" max="3712" width="11" bestFit="1" customWidth="1"/>
    <col min="3713" max="3713" width="13.33203125" bestFit="1" customWidth="1"/>
    <col min="3714" max="3714" width="11" bestFit="1" customWidth="1"/>
    <col min="3715" max="3715" width="13.33203125" bestFit="1" customWidth="1"/>
    <col min="3716" max="3716" width="11" bestFit="1" customWidth="1"/>
    <col min="3717" max="3717" width="13.33203125" bestFit="1" customWidth="1"/>
    <col min="3718" max="3718" width="11" bestFit="1" customWidth="1"/>
    <col min="3719" max="3719" width="13.33203125" bestFit="1" customWidth="1"/>
    <col min="3720" max="3720" width="11" bestFit="1" customWidth="1"/>
    <col min="3721" max="3721" width="13.33203125" bestFit="1" customWidth="1"/>
    <col min="3722" max="3722" width="11" bestFit="1" customWidth="1"/>
    <col min="3723" max="3723" width="13.33203125" bestFit="1" customWidth="1"/>
    <col min="3724" max="3724" width="11" bestFit="1" customWidth="1"/>
    <col min="3725" max="3725" width="13.33203125" bestFit="1" customWidth="1"/>
    <col min="3726" max="3726" width="11" bestFit="1" customWidth="1"/>
    <col min="3727" max="3727" width="13.33203125" bestFit="1" customWidth="1"/>
    <col min="3728" max="3728" width="11" bestFit="1" customWidth="1"/>
    <col min="3729" max="3729" width="13.33203125" bestFit="1" customWidth="1"/>
    <col min="3730" max="3730" width="11" bestFit="1" customWidth="1"/>
    <col min="3731" max="3731" width="13.33203125" bestFit="1" customWidth="1"/>
    <col min="3732" max="3732" width="11" bestFit="1" customWidth="1"/>
    <col min="3733" max="3733" width="13.33203125" bestFit="1" customWidth="1"/>
    <col min="3734" max="3734" width="11" bestFit="1" customWidth="1"/>
    <col min="3735" max="3735" width="13.33203125" bestFit="1" customWidth="1"/>
    <col min="3736" max="3736" width="11" bestFit="1" customWidth="1"/>
    <col min="3737" max="3737" width="13.33203125" bestFit="1" customWidth="1"/>
    <col min="3738" max="3738" width="11" bestFit="1" customWidth="1"/>
    <col min="3739" max="3739" width="13.33203125" bestFit="1" customWidth="1"/>
    <col min="3740" max="3740" width="11" bestFit="1" customWidth="1"/>
    <col min="3741" max="3741" width="13.33203125" bestFit="1" customWidth="1"/>
    <col min="3742" max="3742" width="11" bestFit="1" customWidth="1"/>
    <col min="3743" max="3743" width="13.33203125" bestFit="1" customWidth="1"/>
    <col min="3744" max="3744" width="11" bestFit="1" customWidth="1"/>
    <col min="3745" max="3745" width="13.33203125" bestFit="1" customWidth="1"/>
    <col min="3746" max="3746" width="11" bestFit="1" customWidth="1"/>
    <col min="3747" max="3747" width="13.33203125" bestFit="1" customWidth="1"/>
    <col min="3748" max="3748" width="11" bestFit="1" customWidth="1"/>
    <col min="3749" max="3749" width="13.33203125" bestFit="1" customWidth="1"/>
    <col min="3750" max="3750" width="11" bestFit="1" customWidth="1"/>
    <col min="3751" max="3751" width="13.33203125" bestFit="1" customWidth="1"/>
    <col min="3752" max="3752" width="11" bestFit="1" customWidth="1"/>
    <col min="3753" max="3753" width="13.33203125" bestFit="1" customWidth="1"/>
    <col min="3754" max="3754" width="11" bestFit="1" customWidth="1"/>
    <col min="3755" max="3755" width="13.33203125" bestFit="1" customWidth="1"/>
    <col min="3756" max="3756" width="10.88671875" bestFit="1" customWidth="1"/>
    <col min="3757" max="3757" width="10.6640625" bestFit="1" customWidth="1"/>
    <col min="3758" max="3758" width="11" bestFit="1" customWidth="1"/>
    <col min="3759" max="3759" width="13.33203125" bestFit="1" customWidth="1"/>
    <col min="3760" max="3760" width="10" bestFit="1" customWidth="1"/>
    <col min="3761" max="3761" width="12.21875" bestFit="1" customWidth="1"/>
    <col min="3762" max="3762" width="11" bestFit="1" customWidth="1"/>
    <col min="3763" max="3763" width="13.33203125" bestFit="1" customWidth="1"/>
    <col min="3764" max="3764" width="11" bestFit="1" customWidth="1"/>
    <col min="3765" max="3765" width="13.33203125" bestFit="1" customWidth="1"/>
    <col min="3766" max="3766" width="11" bestFit="1" customWidth="1"/>
    <col min="3767" max="3767" width="13.33203125" bestFit="1" customWidth="1"/>
    <col min="3768" max="3768" width="11" bestFit="1" customWidth="1"/>
    <col min="3769" max="3769" width="13.33203125" bestFit="1" customWidth="1"/>
    <col min="3770" max="3770" width="11" bestFit="1" customWidth="1"/>
    <col min="3771" max="3771" width="13.33203125" bestFit="1" customWidth="1"/>
    <col min="3772" max="3772" width="11" bestFit="1" customWidth="1"/>
    <col min="3773" max="3773" width="13.33203125" bestFit="1" customWidth="1"/>
    <col min="3774" max="3774" width="11" bestFit="1" customWidth="1"/>
    <col min="3775" max="3775" width="13.33203125" bestFit="1" customWidth="1"/>
    <col min="3776" max="3776" width="11" bestFit="1" customWidth="1"/>
    <col min="3777" max="3777" width="13.33203125" bestFit="1" customWidth="1"/>
    <col min="3778" max="3778" width="11" bestFit="1" customWidth="1"/>
    <col min="3779" max="3779" width="13.33203125" bestFit="1" customWidth="1"/>
    <col min="3780" max="3780" width="11" bestFit="1" customWidth="1"/>
    <col min="3781" max="3781" width="13.33203125" bestFit="1" customWidth="1"/>
    <col min="3782" max="3782" width="10.88671875" bestFit="1" customWidth="1"/>
    <col min="3783" max="3783" width="12.21875" bestFit="1" customWidth="1"/>
    <col min="3784" max="3784" width="11" bestFit="1" customWidth="1"/>
    <col min="3785" max="3785" width="13.33203125" bestFit="1" customWidth="1"/>
    <col min="3786" max="3786" width="11" bestFit="1" customWidth="1"/>
    <col min="3787" max="3787" width="13.33203125" bestFit="1" customWidth="1"/>
    <col min="3788" max="3788" width="11" bestFit="1" customWidth="1"/>
    <col min="3789" max="3789" width="13.33203125" bestFit="1" customWidth="1"/>
    <col min="3790" max="3790" width="11" bestFit="1" customWidth="1"/>
    <col min="3791" max="3791" width="13.33203125" bestFit="1" customWidth="1"/>
    <col min="3792" max="3792" width="11" bestFit="1" customWidth="1"/>
    <col min="3793" max="3793" width="13.33203125" bestFit="1" customWidth="1"/>
    <col min="3794" max="3794" width="11" bestFit="1" customWidth="1"/>
    <col min="3795" max="3795" width="13.33203125" bestFit="1" customWidth="1"/>
    <col min="3796" max="3796" width="11" bestFit="1" customWidth="1"/>
    <col min="3797" max="3797" width="13.33203125" bestFit="1" customWidth="1"/>
    <col min="3798" max="3798" width="11" bestFit="1" customWidth="1"/>
    <col min="3799" max="3799" width="13.33203125" bestFit="1" customWidth="1"/>
    <col min="3800" max="3800" width="11" bestFit="1" customWidth="1"/>
    <col min="3801" max="3801" width="13.33203125" bestFit="1" customWidth="1"/>
    <col min="3802" max="3802" width="11" bestFit="1" customWidth="1"/>
    <col min="3803" max="3803" width="13.33203125" bestFit="1" customWidth="1"/>
    <col min="3804" max="3804" width="11" bestFit="1" customWidth="1"/>
    <col min="3805" max="3805" width="13.33203125" bestFit="1" customWidth="1"/>
    <col min="3806" max="3806" width="11" bestFit="1" customWidth="1"/>
    <col min="3807" max="3807" width="13.33203125" bestFit="1" customWidth="1"/>
    <col min="3808" max="3808" width="11" bestFit="1" customWidth="1"/>
    <col min="3809" max="3809" width="13.33203125" bestFit="1" customWidth="1"/>
    <col min="3810" max="3810" width="11" bestFit="1" customWidth="1"/>
    <col min="3811" max="3811" width="13.33203125" bestFit="1" customWidth="1"/>
    <col min="3812" max="3812" width="11" bestFit="1" customWidth="1"/>
    <col min="3813" max="3813" width="13.33203125" bestFit="1" customWidth="1"/>
    <col min="3814" max="3814" width="11" bestFit="1" customWidth="1"/>
    <col min="3815" max="3815" width="13.33203125" bestFit="1" customWidth="1"/>
    <col min="3816" max="3816" width="11" bestFit="1" customWidth="1"/>
    <col min="3817" max="3817" width="13.33203125" bestFit="1" customWidth="1"/>
    <col min="3818" max="3818" width="11" bestFit="1" customWidth="1"/>
    <col min="3819" max="3819" width="13.33203125" bestFit="1" customWidth="1"/>
    <col min="3820" max="3820" width="11" bestFit="1" customWidth="1"/>
    <col min="3821" max="3821" width="13.33203125" bestFit="1" customWidth="1"/>
    <col min="3822" max="3822" width="11" bestFit="1" customWidth="1"/>
    <col min="3823" max="3823" width="13.33203125" bestFit="1" customWidth="1"/>
    <col min="3824" max="3824" width="11" bestFit="1" customWidth="1"/>
    <col min="3825" max="3825" width="13.33203125" bestFit="1" customWidth="1"/>
    <col min="3826" max="3826" width="11" bestFit="1" customWidth="1"/>
    <col min="3827" max="3827" width="13.33203125" bestFit="1" customWidth="1"/>
    <col min="3828" max="3828" width="11" bestFit="1" customWidth="1"/>
    <col min="3829" max="3829" width="13.33203125" bestFit="1" customWidth="1"/>
    <col min="3830" max="3830" width="11" bestFit="1" customWidth="1"/>
    <col min="3831" max="3831" width="13.33203125" bestFit="1" customWidth="1"/>
    <col min="3832" max="3832" width="10" bestFit="1" customWidth="1"/>
    <col min="3833" max="3833" width="12.21875" bestFit="1" customWidth="1"/>
    <col min="3834" max="3834" width="11" bestFit="1" customWidth="1"/>
    <col min="3835" max="3835" width="13.33203125" bestFit="1" customWidth="1"/>
    <col min="3836" max="3836" width="11" bestFit="1" customWidth="1"/>
    <col min="3837" max="3837" width="13.33203125" bestFit="1" customWidth="1"/>
    <col min="3838" max="3838" width="11" bestFit="1" customWidth="1"/>
    <col min="3839" max="3839" width="13.33203125" bestFit="1" customWidth="1"/>
    <col min="3840" max="3840" width="11" bestFit="1" customWidth="1"/>
    <col min="3841" max="3841" width="13.33203125" bestFit="1" customWidth="1"/>
    <col min="3842" max="3842" width="11" bestFit="1" customWidth="1"/>
    <col min="3843" max="3843" width="13.33203125" bestFit="1" customWidth="1"/>
    <col min="3844" max="3844" width="11" bestFit="1" customWidth="1"/>
    <col min="3845" max="3845" width="13.33203125" bestFit="1" customWidth="1"/>
    <col min="3846" max="3846" width="11" bestFit="1" customWidth="1"/>
    <col min="3847" max="3847" width="13.33203125" bestFit="1" customWidth="1"/>
    <col min="3848" max="3848" width="11" bestFit="1" customWidth="1"/>
    <col min="3849" max="3849" width="13.33203125" bestFit="1" customWidth="1"/>
    <col min="3850" max="3850" width="11" bestFit="1" customWidth="1"/>
    <col min="3851" max="3851" width="13.33203125" bestFit="1" customWidth="1"/>
    <col min="3852" max="3852" width="11" bestFit="1" customWidth="1"/>
    <col min="3853" max="3853" width="13.33203125" bestFit="1" customWidth="1"/>
    <col min="3854" max="3854" width="11" bestFit="1" customWidth="1"/>
    <col min="3855" max="3855" width="13.33203125" bestFit="1" customWidth="1"/>
    <col min="3856" max="3856" width="11" bestFit="1" customWidth="1"/>
    <col min="3857" max="3857" width="13.33203125" bestFit="1" customWidth="1"/>
    <col min="3858" max="3858" width="11" bestFit="1" customWidth="1"/>
    <col min="3859" max="3859" width="13.33203125" bestFit="1" customWidth="1"/>
    <col min="3860" max="3860" width="11" bestFit="1" customWidth="1"/>
    <col min="3861" max="3861" width="13.33203125" bestFit="1" customWidth="1"/>
    <col min="3862" max="3862" width="11" bestFit="1" customWidth="1"/>
    <col min="3863" max="3863" width="13.33203125" bestFit="1" customWidth="1"/>
    <col min="3864" max="3864" width="10.88671875" bestFit="1" customWidth="1"/>
    <col min="3865" max="3865" width="12.21875" bestFit="1" customWidth="1"/>
    <col min="3866" max="3866" width="11" bestFit="1" customWidth="1"/>
    <col min="3867" max="3867" width="13.33203125" bestFit="1" customWidth="1"/>
    <col min="3868" max="3868" width="11" bestFit="1" customWidth="1"/>
    <col min="3869" max="3869" width="13.33203125" bestFit="1" customWidth="1"/>
    <col min="3870" max="3870" width="11" bestFit="1" customWidth="1"/>
    <col min="3871" max="3871" width="13.33203125" bestFit="1" customWidth="1"/>
    <col min="3872" max="3872" width="11" bestFit="1" customWidth="1"/>
    <col min="3873" max="3873" width="13.33203125" bestFit="1" customWidth="1"/>
    <col min="3874" max="3874" width="11" bestFit="1" customWidth="1"/>
    <col min="3875" max="3875" width="13.33203125" bestFit="1" customWidth="1"/>
    <col min="3876" max="3876" width="11" bestFit="1" customWidth="1"/>
    <col min="3877" max="3877" width="13.33203125" bestFit="1" customWidth="1"/>
    <col min="3878" max="3878" width="11" bestFit="1" customWidth="1"/>
    <col min="3879" max="3879" width="13.33203125" bestFit="1" customWidth="1"/>
    <col min="3880" max="3880" width="11" bestFit="1" customWidth="1"/>
    <col min="3881" max="3881" width="13.33203125" bestFit="1" customWidth="1"/>
    <col min="3882" max="3882" width="11" bestFit="1" customWidth="1"/>
    <col min="3883" max="3883" width="13.33203125" bestFit="1" customWidth="1"/>
    <col min="3884" max="3884" width="11" bestFit="1" customWidth="1"/>
    <col min="3885" max="3885" width="13.33203125" bestFit="1" customWidth="1"/>
    <col min="3886" max="3886" width="11" bestFit="1" customWidth="1"/>
    <col min="3887" max="3887" width="13.33203125" bestFit="1" customWidth="1"/>
    <col min="3888" max="3888" width="11" bestFit="1" customWidth="1"/>
    <col min="3889" max="3889" width="13.33203125" bestFit="1" customWidth="1"/>
    <col min="3890" max="3890" width="11" bestFit="1" customWidth="1"/>
    <col min="3891" max="3891" width="13.33203125" bestFit="1" customWidth="1"/>
    <col min="3892" max="3892" width="10" bestFit="1" customWidth="1"/>
    <col min="3893" max="3893" width="12.21875" bestFit="1" customWidth="1"/>
    <col min="3894" max="3894" width="10.88671875" bestFit="1" customWidth="1"/>
    <col min="3895" max="3895" width="12.21875" bestFit="1" customWidth="1"/>
    <col min="3896" max="3896" width="11" bestFit="1" customWidth="1"/>
    <col min="3897" max="3897" width="13.33203125" bestFit="1" customWidth="1"/>
    <col min="3898" max="3898" width="11" bestFit="1" customWidth="1"/>
    <col min="3899" max="3899" width="13.33203125" bestFit="1" customWidth="1"/>
    <col min="3900" max="3900" width="11" bestFit="1" customWidth="1"/>
    <col min="3901" max="3901" width="13.33203125" bestFit="1" customWidth="1"/>
    <col min="3902" max="3902" width="11" bestFit="1" customWidth="1"/>
    <col min="3903" max="3903" width="13.33203125" bestFit="1" customWidth="1"/>
    <col min="3904" max="3904" width="11" bestFit="1" customWidth="1"/>
    <col min="3905" max="3905" width="13.33203125" bestFit="1" customWidth="1"/>
    <col min="3906" max="3906" width="11" bestFit="1" customWidth="1"/>
    <col min="3907" max="3907" width="13.33203125" bestFit="1" customWidth="1"/>
    <col min="3908" max="3908" width="11" bestFit="1" customWidth="1"/>
    <col min="3909" max="3909" width="13.33203125" bestFit="1" customWidth="1"/>
    <col min="3910" max="3910" width="11" bestFit="1" customWidth="1"/>
    <col min="3911" max="3911" width="13.33203125" bestFit="1" customWidth="1"/>
    <col min="3912" max="3912" width="11" bestFit="1" customWidth="1"/>
    <col min="3913" max="3913" width="13.33203125" bestFit="1" customWidth="1"/>
    <col min="3914" max="3914" width="11" bestFit="1" customWidth="1"/>
    <col min="3915" max="3915" width="13.33203125" bestFit="1" customWidth="1"/>
    <col min="3916" max="3916" width="11" bestFit="1" customWidth="1"/>
    <col min="3917" max="3917" width="13.33203125" bestFit="1" customWidth="1"/>
    <col min="3918" max="3918" width="11" bestFit="1" customWidth="1"/>
    <col min="3919" max="3919" width="13.33203125" bestFit="1" customWidth="1"/>
    <col min="3920" max="3920" width="11" bestFit="1" customWidth="1"/>
    <col min="3921" max="3921" width="13.33203125" bestFit="1" customWidth="1"/>
    <col min="3922" max="3922" width="11" bestFit="1" customWidth="1"/>
    <col min="3923" max="3923" width="13.33203125" bestFit="1" customWidth="1"/>
    <col min="3924" max="3924" width="10.88671875" bestFit="1" customWidth="1"/>
    <col min="3925" max="3925" width="12.21875" bestFit="1" customWidth="1"/>
    <col min="3926" max="3926" width="11" bestFit="1" customWidth="1"/>
    <col min="3927" max="3927" width="13.33203125" bestFit="1" customWidth="1"/>
    <col min="3928" max="3928" width="11" bestFit="1" customWidth="1"/>
    <col min="3929" max="3929" width="13.33203125" bestFit="1" customWidth="1"/>
    <col min="3930" max="3930" width="11" bestFit="1" customWidth="1"/>
    <col min="3931" max="3931" width="13.33203125" bestFit="1" customWidth="1"/>
    <col min="3932" max="3932" width="11" bestFit="1" customWidth="1"/>
    <col min="3933" max="3933" width="13.33203125" bestFit="1" customWidth="1"/>
    <col min="3934" max="3934" width="11" bestFit="1" customWidth="1"/>
    <col min="3935" max="3935" width="13.33203125" bestFit="1" customWidth="1"/>
    <col min="3936" max="3936" width="11" bestFit="1" customWidth="1"/>
    <col min="3937" max="3937" width="13.33203125" bestFit="1" customWidth="1"/>
    <col min="3938" max="3938" width="11" bestFit="1" customWidth="1"/>
    <col min="3939" max="3939" width="13.33203125" bestFit="1" customWidth="1"/>
    <col min="3940" max="3940" width="11" bestFit="1" customWidth="1"/>
    <col min="3941" max="3941" width="13.33203125" bestFit="1" customWidth="1"/>
    <col min="3942" max="3942" width="11" bestFit="1" customWidth="1"/>
    <col min="3943" max="3943" width="13.33203125" bestFit="1" customWidth="1"/>
    <col min="3944" max="3944" width="11" bestFit="1" customWidth="1"/>
    <col min="3945" max="3945" width="13.33203125" bestFit="1" customWidth="1"/>
    <col min="3946" max="3946" width="11" bestFit="1" customWidth="1"/>
    <col min="3947" max="3947" width="13.33203125" bestFit="1" customWidth="1"/>
    <col min="3948" max="3948" width="11" bestFit="1" customWidth="1"/>
    <col min="3949" max="3949" width="13.33203125" bestFit="1" customWidth="1"/>
    <col min="3950" max="3950" width="11" bestFit="1" customWidth="1"/>
    <col min="3951" max="3951" width="13.33203125" bestFit="1" customWidth="1"/>
    <col min="3952" max="3952" width="11" bestFit="1" customWidth="1"/>
    <col min="3953" max="3953" width="13.33203125" bestFit="1" customWidth="1"/>
    <col min="3954" max="3954" width="11" bestFit="1" customWidth="1"/>
    <col min="3955" max="3955" width="13.33203125" bestFit="1" customWidth="1"/>
    <col min="3956" max="3956" width="11" bestFit="1" customWidth="1"/>
    <col min="3957" max="3957" width="13.33203125" bestFit="1" customWidth="1"/>
    <col min="3958" max="3958" width="11" bestFit="1" customWidth="1"/>
    <col min="3959" max="3959" width="13.33203125" bestFit="1" customWidth="1"/>
    <col min="3960" max="3960" width="11" bestFit="1" customWidth="1"/>
    <col min="3961" max="3961" width="13.33203125" bestFit="1" customWidth="1"/>
    <col min="3962" max="3962" width="11" bestFit="1" customWidth="1"/>
    <col min="3963" max="3963" width="13.33203125" bestFit="1" customWidth="1"/>
    <col min="3964" max="3964" width="10" bestFit="1" customWidth="1"/>
    <col min="3965" max="3965" width="12.21875" bestFit="1" customWidth="1"/>
    <col min="3966" max="3966" width="11" bestFit="1" customWidth="1"/>
    <col min="3967" max="3967" width="13.33203125" bestFit="1" customWidth="1"/>
    <col min="3968" max="3968" width="11" bestFit="1" customWidth="1"/>
    <col min="3969" max="3969" width="13.33203125" bestFit="1" customWidth="1"/>
    <col min="3970" max="3970" width="11" bestFit="1" customWidth="1"/>
    <col min="3971" max="3971" width="13.33203125" bestFit="1" customWidth="1"/>
    <col min="3972" max="3972" width="11" bestFit="1" customWidth="1"/>
    <col min="3973" max="3973" width="13.33203125" bestFit="1" customWidth="1"/>
    <col min="3974" max="3974" width="11" bestFit="1" customWidth="1"/>
    <col min="3975" max="3975" width="13.33203125" bestFit="1" customWidth="1"/>
    <col min="3976" max="3976" width="11" bestFit="1" customWidth="1"/>
    <col min="3977" max="3977" width="13.33203125" bestFit="1" customWidth="1"/>
    <col min="3978" max="3978" width="11" bestFit="1" customWidth="1"/>
    <col min="3979" max="3979" width="13.33203125" bestFit="1" customWidth="1"/>
    <col min="3980" max="3980" width="11" bestFit="1" customWidth="1"/>
    <col min="3981" max="3981" width="13.33203125" bestFit="1" customWidth="1"/>
    <col min="3982" max="3982" width="11" bestFit="1" customWidth="1"/>
    <col min="3983" max="3983" width="13.33203125" bestFit="1" customWidth="1"/>
    <col min="3984" max="3984" width="11" bestFit="1" customWidth="1"/>
    <col min="3985" max="3985" width="13.33203125" bestFit="1" customWidth="1"/>
    <col min="3986" max="3986" width="11" bestFit="1" customWidth="1"/>
    <col min="3987" max="3987" width="13.33203125" bestFit="1" customWidth="1"/>
    <col min="3988" max="3988" width="11" bestFit="1" customWidth="1"/>
    <col min="3989" max="3989" width="13.33203125" bestFit="1" customWidth="1"/>
    <col min="3990" max="3990" width="11" bestFit="1" customWidth="1"/>
    <col min="3991" max="3991" width="13.33203125" bestFit="1" customWidth="1"/>
    <col min="3992" max="3992" width="11" bestFit="1" customWidth="1"/>
    <col min="3993" max="3993" width="13.33203125" bestFit="1" customWidth="1"/>
    <col min="3994" max="3994" width="11" bestFit="1" customWidth="1"/>
    <col min="3995" max="3995" width="13.33203125" bestFit="1" customWidth="1"/>
    <col min="3996" max="3996" width="11" bestFit="1" customWidth="1"/>
    <col min="3997" max="3997" width="13.33203125" bestFit="1" customWidth="1"/>
    <col min="3998" max="3998" width="10.88671875" bestFit="1" customWidth="1"/>
    <col min="3999" max="3999" width="12.21875" bestFit="1" customWidth="1"/>
    <col min="4000" max="4000" width="11" bestFit="1" customWidth="1"/>
    <col min="4001" max="4001" width="13.33203125" bestFit="1" customWidth="1"/>
    <col min="4002" max="4002" width="11" bestFit="1" customWidth="1"/>
    <col min="4003" max="4003" width="13.33203125" bestFit="1" customWidth="1"/>
    <col min="4004" max="4004" width="11" bestFit="1" customWidth="1"/>
    <col min="4005" max="4005" width="13.33203125" bestFit="1" customWidth="1"/>
    <col min="4006" max="4006" width="11" bestFit="1" customWidth="1"/>
    <col min="4007" max="4007" width="13.33203125" bestFit="1" customWidth="1"/>
    <col min="4008" max="4008" width="10" bestFit="1" customWidth="1"/>
    <col min="4009" max="4009" width="12.21875" bestFit="1" customWidth="1"/>
    <col min="4010" max="4010" width="11" bestFit="1" customWidth="1"/>
    <col min="4011" max="4011" width="13.33203125" bestFit="1" customWidth="1"/>
    <col min="4012" max="4012" width="11" bestFit="1" customWidth="1"/>
    <col min="4013" max="4013" width="13.33203125" bestFit="1" customWidth="1"/>
    <col min="4014" max="4014" width="10" bestFit="1" customWidth="1"/>
    <col min="4015" max="4015" width="12.21875" bestFit="1" customWidth="1"/>
    <col min="4016" max="4016" width="11" bestFit="1" customWidth="1"/>
    <col min="4017" max="4017" width="13.33203125" bestFit="1" customWidth="1"/>
    <col min="4018" max="4018" width="11" bestFit="1" customWidth="1"/>
    <col min="4019" max="4019" width="13.33203125" bestFit="1" customWidth="1"/>
    <col min="4020" max="4020" width="11" bestFit="1" customWidth="1"/>
    <col min="4021" max="4021" width="13.33203125" bestFit="1" customWidth="1"/>
    <col min="4022" max="4022" width="11" bestFit="1" customWidth="1"/>
    <col min="4023" max="4023" width="13.33203125" bestFit="1" customWidth="1"/>
    <col min="4024" max="4024" width="11" bestFit="1" customWidth="1"/>
    <col min="4025" max="4025" width="13.33203125" bestFit="1" customWidth="1"/>
    <col min="4026" max="4026" width="11" bestFit="1" customWidth="1"/>
    <col min="4027" max="4027" width="13.33203125" bestFit="1" customWidth="1"/>
    <col min="4028" max="4028" width="11" bestFit="1" customWidth="1"/>
    <col min="4029" max="4029" width="13.33203125" bestFit="1" customWidth="1"/>
    <col min="4030" max="4030" width="11" bestFit="1" customWidth="1"/>
    <col min="4031" max="4031" width="13.33203125" bestFit="1" customWidth="1"/>
    <col min="4032" max="4032" width="11" bestFit="1" customWidth="1"/>
    <col min="4033" max="4033" width="13.33203125" bestFit="1" customWidth="1"/>
    <col min="4034" max="4034" width="11" bestFit="1" customWidth="1"/>
    <col min="4035" max="4035" width="13.33203125" bestFit="1" customWidth="1"/>
    <col min="4036" max="4036" width="11" bestFit="1" customWidth="1"/>
    <col min="4037" max="4037" width="13.33203125" bestFit="1" customWidth="1"/>
    <col min="4038" max="4038" width="11" bestFit="1" customWidth="1"/>
    <col min="4039" max="4039" width="13.33203125" bestFit="1" customWidth="1"/>
    <col min="4040" max="4040" width="11" bestFit="1" customWidth="1"/>
    <col min="4041" max="4041" width="13.33203125" bestFit="1" customWidth="1"/>
    <col min="4042" max="4042" width="8" bestFit="1" customWidth="1"/>
    <col min="4043" max="4043" width="10.6640625" bestFit="1" customWidth="1"/>
    <col min="4044" max="4044" width="11" bestFit="1" customWidth="1"/>
    <col min="4045" max="4045" width="13.33203125" bestFit="1" customWidth="1"/>
    <col min="4046" max="4046" width="11" bestFit="1" customWidth="1"/>
    <col min="4047" max="4047" width="13.33203125" bestFit="1" customWidth="1"/>
    <col min="4048" max="4048" width="11" bestFit="1" customWidth="1"/>
    <col min="4049" max="4049" width="13.33203125" bestFit="1" customWidth="1"/>
    <col min="4050" max="4050" width="11" bestFit="1" customWidth="1"/>
    <col min="4051" max="4051" width="13.33203125" bestFit="1" customWidth="1"/>
    <col min="4052" max="4052" width="11" bestFit="1" customWidth="1"/>
    <col min="4053" max="4053" width="13.33203125" bestFit="1" customWidth="1"/>
    <col min="4054" max="4054" width="11" bestFit="1" customWidth="1"/>
    <col min="4055" max="4055" width="13.33203125" bestFit="1" customWidth="1"/>
    <col min="4056" max="4056" width="10" bestFit="1" customWidth="1"/>
    <col min="4057" max="4057" width="12.21875" bestFit="1" customWidth="1"/>
    <col min="4058" max="4058" width="11" bestFit="1" customWidth="1"/>
    <col min="4059" max="4059" width="13.33203125" bestFit="1" customWidth="1"/>
    <col min="4060" max="4060" width="11" bestFit="1" customWidth="1"/>
    <col min="4061" max="4061" width="13.33203125" bestFit="1" customWidth="1"/>
    <col min="4062" max="4062" width="11" bestFit="1" customWidth="1"/>
    <col min="4063" max="4063" width="13.33203125" bestFit="1" customWidth="1"/>
    <col min="4064" max="4064" width="11" bestFit="1" customWidth="1"/>
    <col min="4065" max="4065" width="13.33203125" bestFit="1" customWidth="1"/>
    <col min="4066" max="4066" width="11" bestFit="1" customWidth="1"/>
    <col min="4067" max="4067" width="13.33203125" bestFit="1" customWidth="1"/>
    <col min="4068" max="4068" width="11" bestFit="1" customWidth="1"/>
    <col min="4069" max="4069" width="13.33203125" bestFit="1" customWidth="1"/>
    <col min="4070" max="4070" width="11" bestFit="1" customWidth="1"/>
    <col min="4071" max="4071" width="13.33203125" bestFit="1" customWidth="1"/>
    <col min="4072" max="4072" width="11" bestFit="1" customWidth="1"/>
    <col min="4073" max="4073" width="13.33203125" bestFit="1" customWidth="1"/>
    <col min="4074" max="4074" width="11" bestFit="1" customWidth="1"/>
    <col min="4075" max="4075" width="13.33203125" bestFit="1" customWidth="1"/>
    <col min="4076" max="4076" width="11" bestFit="1" customWidth="1"/>
    <col min="4077" max="4077" width="13.33203125" bestFit="1" customWidth="1"/>
    <col min="4078" max="4078" width="11" bestFit="1" customWidth="1"/>
    <col min="4079" max="4079" width="13.33203125" bestFit="1" customWidth="1"/>
    <col min="4080" max="4080" width="10.88671875" bestFit="1" customWidth="1"/>
    <col min="4081" max="4081" width="10.6640625" bestFit="1" customWidth="1"/>
    <col min="4082" max="4082" width="10.88671875" bestFit="1" customWidth="1"/>
    <col min="4083" max="4083" width="12.21875" bestFit="1" customWidth="1"/>
    <col min="4084" max="4084" width="11" bestFit="1" customWidth="1"/>
    <col min="4085" max="4085" width="13.33203125" bestFit="1" customWidth="1"/>
    <col min="4086" max="4086" width="10" bestFit="1" customWidth="1"/>
    <col min="4087" max="4087" width="12.21875" bestFit="1" customWidth="1"/>
    <col min="4088" max="4088" width="11" bestFit="1" customWidth="1"/>
    <col min="4089" max="4089" width="13.33203125" bestFit="1" customWidth="1"/>
    <col min="4090" max="4090" width="11" bestFit="1" customWidth="1"/>
    <col min="4091" max="4091" width="13.33203125" bestFit="1" customWidth="1"/>
    <col min="4092" max="4092" width="11" bestFit="1" customWidth="1"/>
    <col min="4093" max="4093" width="13.33203125" bestFit="1" customWidth="1"/>
    <col min="4094" max="4094" width="11" bestFit="1" customWidth="1"/>
    <col min="4095" max="4095" width="13.33203125" bestFit="1" customWidth="1"/>
    <col min="4096" max="4096" width="11" bestFit="1" customWidth="1"/>
    <col min="4097" max="4097" width="13.33203125" bestFit="1" customWidth="1"/>
    <col min="4098" max="4098" width="11" bestFit="1" customWidth="1"/>
    <col min="4099" max="4099" width="13.33203125" bestFit="1" customWidth="1"/>
    <col min="4100" max="4100" width="11" bestFit="1" customWidth="1"/>
    <col min="4101" max="4101" width="13.33203125" bestFit="1" customWidth="1"/>
    <col min="4102" max="4102" width="11" bestFit="1" customWidth="1"/>
    <col min="4103" max="4103" width="13.33203125" bestFit="1" customWidth="1"/>
    <col min="4104" max="4104" width="11" bestFit="1" customWidth="1"/>
    <col min="4105" max="4105" width="13.33203125" bestFit="1" customWidth="1"/>
    <col min="4106" max="4106" width="11" bestFit="1" customWidth="1"/>
    <col min="4107" max="4107" width="13.33203125" bestFit="1" customWidth="1"/>
    <col min="4108" max="4108" width="11" bestFit="1" customWidth="1"/>
    <col min="4109" max="4109" width="13.33203125" bestFit="1" customWidth="1"/>
    <col min="4110" max="4110" width="11" bestFit="1" customWidth="1"/>
    <col min="4111" max="4111" width="13.33203125" bestFit="1" customWidth="1"/>
    <col min="4112" max="4112" width="11" bestFit="1" customWidth="1"/>
    <col min="4113" max="4113" width="13.33203125" bestFit="1" customWidth="1"/>
    <col min="4114" max="4114" width="11" bestFit="1" customWidth="1"/>
    <col min="4115" max="4115" width="13.33203125" bestFit="1" customWidth="1"/>
    <col min="4116" max="4116" width="10" bestFit="1" customWidth="1"/>
    <col min="4117" max="4117" width="12.21875" bestFit="1" customWidth="1"/>
    <col min="4118" max="4118" width="11" bestFit="1" customWidth="1"/>
    <col min="4119" max="4119" width="13.33203125" bestFit="1" customWidth="1"/>
    <col min="4120" max="4120" width="11" bestFit="1" customWidth="1"/>
    <col min="4121" max="4121" width="13.33203125" bestFit="1" customWidth="1"/>
    <col min="4122" max="4122" width="11" bestFit="1" customWidth="1"/>
    <col min="4123" max="4123" width="13.33203125" bestFit="1" customWidth="1"/>
    <col min="4124" max="4124" width="11" bestFit="1" customWidth="1"/>
    <col min="4125" max="4125" width="13.33203125" bestFit="1" customWidth="1"/>
    <col min="4126" max="4126" width="11" bestFit="1" customWidth="1"/>
    <col min="4127" max="4127" width="13.33203125" bestFit="1" customWidth="1"/>
    <col min="4128" max="4128" width="11" bestFit="1" customWidth="1"/>
    <col min="4129" max="4129" width="13.33203125" bestFit="1" customWidth="1"/>
    <col min="4130" max="4130" width="11" bestFit="1" customWidth="1"/>
    <col min="4131" max="4131" width="13.33203125" bestFit="1" customWidth="1"/>
    <col min="4132" max="4132" width="11" bestFit="1" customWidth="1"/>
    <col min="4133" max="4133" width="13.33203125" bestFit="1" customWidth="1"/>
    <col min="4134" max="4134" width="11" bestFit="1" customWidth="1"/>
    <col min="4135" max="4135" width="13.33203125" bestFit="1" customWidth="1"/>
    <col min="4136" max="4136" width="11" bestFit="1" customWidth="1"/>
    <col min="4137" max="4137" width="13.33203125" bestFit="1" customWidth="1"/>
    <col min="4138" max="4138" width="11" bestFit="1" customWidth="1"/>
    <col min="4139" max="4139" width="13.33203125" bestFit="1" customWidth="1"/>
    <col min="4140" max="4140" width="11" bestFit="1" customWidth="1"/>
    <col min="4141" max="4141" width="13.33203125" bestFit="1" customWidth="1"/>
    <col min="4142" max="4142" width="8" bestFit="1" customWidth="1"/>
    <col min="4143" max="4143" width="10.6640625" bestFit="1" customWidth="1"/>
    <col min="4144" max="4144" width="11" bestFit="1" customWidth="1"/>
    <col min="4145" max="4145" width="13.33203125" bestFit="1" customWidth="1"/>
    <col min="4146" max="4146" width="11" bestFit="1" customWidth="1"/>
    <col min="4147" max="4147" width="13.33203125" bestFit="1" customWidth="1"/>
    <col min="4148" max="4148" width="11" bestFit="1" customWidth="1"/>
    <col min="4149" max="4149" width="13.33203125" bestFit="1" customWidth="1"/>
    <col min="4150" max="4150" width="11" bestFit="1" customWidth="1"/>
    <col min="4151" max="4151" width="13.33203125" bestFit="1" customWidth="1"/>
    <col min="4152" max="4152" width="11" bestFit="1" customWidth="1"/>
    <col min="4153" max="4153" width="13.33203125" bestFit="1" customWidth="1"/>
    <col min="4154" max="4154" width="11" bestFit="1" customWidth="1"/>
    <col min="4155" max="4155" width="13.33203125" bestFit="1" customWidth="1"/>
    <col min="4156" max="4156" width="10" bestFit="1" customWidth="1"/>
    <col min="4157" max="4157" width="12.21875" bestFit="1" customWidth="1"/>
    <col min="4158" max="4158" width="11" bestFit="1" customWidth="1"/>
    <col min="4159" max="4159" width="13.33203125" bestFit="1" customWidth="1"/>
    <col min="4160" max="4160" width="11" bestFit="1" customWidth="1"/>
    <col min="4161" max="4161" width="13.33203125" bestFit="1" customWidth="1"/>
    <col min="4162" max="4162" width="11" bestFit="1" customWidth="1"/>
    <col min="4163" max="4163" width="13.33203125" bestFit="1" customWidth="1"/>
    <col min="4164" max="4164" width="11" bestFit="1" customWidth="1"/>
    <col min="4165" max="4165" width="13.33203125" bestFit="1" customWidth="1"/>
    <col min="4166" max="4166" width="11" bestFit="1" customWidth="1"/>
    <col min="4167" max="4167" width="13.33203125" bestFit="1" customWidth="1"/>
    <col min="4168" max="4168" width="11" bestFit="1" customWidth="1"/>
    <col min="4169" max="4169" width="13.33203125" bestFit="1" customWidth="1"/>
    <col min="4170" max="4170" width="11" bestFit="1" customWidth="1"/>
    <col min="4171" max="4171" width="13.33203125" bestFit="1" customWidth="1"/>
    <col min="4172" max="4172" width="11" bestFit="1" customWidth="1"/>
    <col min="4173" max="4173" width="13.33203125" bestFit="1" customWidth="1"/>
    <col min="4174" max="4174" width="11" bestFit="1" customWidth="1"/>
    <col min="4175" max="4175" width="13.33203125" bestFit="1" customWidth="1"/>
    <col min="4176" max="4176" width="11" bestFit="1" customWidth="1"/>
    <col min="4177" max="4177" width="13.33203125" bestFit="1" customWidth="1"/>
    <col min="4178" max="4178" width="11" bestFit="1" customWidth="1"/>
    <col min="4179" max="4179" width="13.33203125" bestFit="1" customWidth="1"/>
    <col min="4180" max="4180" width="11" bestFit="1" customWidth="1"/>
    <col min="4181" max="4181" width="13.33203125" bestFit="1" customWidth="1"/>
    <col min="4182" max="4182" width="11" bestFit="1" customWidth="1"/>
    <col min="4183" max="4183" width="13.33203125" bestFit="1" customWidth="1"/>
    <col min="4184" max="4184" width="11" bestFit="1" customWidth="1"/>
    <col min="4185" max="4185" width="13.33203125" bestFit="1" customWidth="1"/>
    <col min="4186" max="4186" width="11" bestFit="1" customWidth="1"/>
    <col min="4187" max="4187" width="13.33203125" bestFit="1" customWidth="1"/>
    <col min="4188" max="4188" width="11" bestFit="1" customWidth="1"/>
    <col min="4189" max="4189" width="13.33203125" bestFit="1" customWidth="1"/>
    <col min="4190" max="4190" width="11" bestFit="1" customWidth="1"/>
    <col min="4191" max="4191" width="13.33203125" bestFit="1" customWidth="1"/>
    <col min="4192" max="4192" width="11" bestFit="1" customWidth="1"/>
    <col min="4193" max="4193" width="13.33203125" bestFit="1" customWidth="1"/>
    <col min="4194" max="4194" width="11" bestFit="1" customWidth="1"/>
    <col min="4195" max="4195" width="13.33203125" bestFit="1" customWidth="1"/>
    <col min="4196" max="4196" width="11" bestFit="1" customWidth="1"/>
    <col min="4197" max="4197" width="13.33203125" bestFit="1" customWidth="1"/>
    <col min="4198" max="4198" width="11" bestFit="1" customWidth="1"/>
    <col min="4199" max="4199" width="13.33203125" bestFit="1" customWidth="1"/>
    <col min="4200" max="4200" width="11" bestFit="1" customWidth="1"/>
    <col min="4201" max="4201" width="13.33203125" bestFit="1" customWidth="1"/>
    <col min="4202" max="4202" width="11" bestFit="1" customWidth="1"/>
    <col min="4203" max="4203" width="13.33203125" bestFit="1" customWidth="1"/>
    <col min="4204" max="4204" width="11" bestFit="1" customWidth="1"/>
    <col min="4205" max="4205" width="13.33203125" bestFit="1" customWidth="1"/>
    <col min="4206" max="4206" width="11" bestFit="1" customWidth="1"/>
    <col min="4207" max="4207" width="13.33203125" bestFit="1" customWidth="1"/>
    <col min="4208" max="4208" width="11" bestFit="1" customWidth="1"/>
    <col min="4209" max="4209" width="13.33203125" bestFit="1" customWidth="1"/>
    <col min="4210" max="4210" width="11" bestFit="1" customWidth="1"/>
    <col min="4211" max="4211" width="13.33203125" bestFit="1" customWidth="1"/>
    <col min="4212" max="4212" width="11" bestFit="1" customWidth="1"/>
    <col min="4213" max="4213" width="13.33203125" bestFit="1" customWidth="1"/>
    <col min="4214" max="4214" width="11" bestFit="1" customWidth="1"/>
    <col min="4215" max="4215" width="13.33203125" bestFit="1" customWidth="1"/>
    <col min="4216" max="4216" width="11" bestFit="1" customWidth="1"/>
    <col min="4217" max="4217" width="13.33203125" bestFit="1" customWidth="1"/>
    <col min="4218" max="4218" width="11" bestFit="1" customWidth="1"/>
    <col min="4219" max="4219" width="13.33203125" bestFit="1" customWidth="1"/>
    <col min="4220" max="4220" width="11" bestFit="1" customWidth="1"/>
    <col min="4221" max="4221" width="13.33203125" bestFit="1" customWidth="1"/>
    <col min="4222" max="4222" width="11" bestFit="1" customWidth="1"/>
    <col min="4223" max="4223" width="13.33203125" bestFit="1" customWidth="1"/>
    <col min="4224" max="4224" width="11" bestFit="1" customWidth="1"/>
    <col min="4225" max="4225" width="13.33203125" bestFit="1" customWidth="1"/>
    <col min="4226" max="4226" width="11" bestFit="1" customWidth="1"/>
    <col min="4227" max="4227" width="13.33203125" bestFit="1" customWidth="1"/>
    <col min="4228" max="4228" width="11" bestFit="1" customWidth="1"/>
    <col min="4229" max="4229" width="13.33203125" bestFit="1" customWidth="1"/>
    <col min="4230" max="4230" width="11" bestFit="1" customWidth="1"/>
    <col min="4231" max="4231" width="13.33203125" bestFit="1" customWidth="1"/>
    <col min="4232" max="4232" width="11" bestFit="1" customWidth="1"/>
    <col min="4233" max="4233" width="13.33203125" bestFit="1" customWidth="1"/>
    <col min="4234" max="4234" width="11" bestFit="1" customWidth="1"/>
    <col min="4235" max="4235" width="13.33203125" bestFit="1" customWidth="1"/>
    <col min="4236" max="4236" width="11" bestFit="1" customWidth="1"/>
    <col min="4237" max="4237" width="13.33203125" bestFit="1" customWidth="1"/>
    <col min="4238" max="4238" width="11" bestFit="1" customWidth="1"/>
    <col min="4239" max="4239" width="13.33203125" bestFit="1" customWidth="1"/>
    <col min="4240" max="4240" width="11" bestFit="1" customWidth="1"/>
    <col min="4241" max="4241" width="13.33203125" bestFit="1" customWidth="1"/>
    <col min="4242" max="4242" width="11" bestFit="1" customWidth="1"/>
    <col min="4243" max="4243" width="13.33203125" bestFit="1" customWidth="1"/>
    <col min="4244" max="4244" width="11" bestFit="1" customWidth="1"/>
    <col min="4245" max="4245" width="13.33203125" bestFit="1" customWidth="1"/>
    <col min="4246" max="4246" width="11" bestFit="1" customWidth="1"/>
    <col min="4247" max="4247" width="13.33203125" bestFit="1" customWidth="1"/>
    <col min="4248" max="4248" width="11" bestFit="1" customWidth="1"/>
    <col min="4249" max="4249" width="13.33203125" bestFit="1" customWidth="1"/>
    <col min="4250" max="4250" width="11" bestFit="1" customWidth="1"/>
    <col min="4251" max="4251" width="13.33203125" bestFit="1" customWidth="1"/>
    <col min="4252" max="4252" width="11" bestFit="1" customWidth="1"/>
    <col min="4253" max="4253" width="13.33203125" bestFit="1" customWidth="1"/>
    <col min="4254" max="4254" width="11" bestFit="1" customWidth="1"/>
    <col min="4255" max="4255" width="13.33203125" bestFit="1" customWidth="1"/>
    <col min="4256" max="4256" width="11" bestFit="1" customWidth="1"/>
    <col min="4257" max="4257" width="13.33203125" bestFit="1" customWidth="1"/>
    <col min="4258" max="4258" width="11" bestFit="1" customWidth="1"/>
    <col min="4259" max="4259" width="13.33203125" bestFit="1" customWidth="1"/>
    <col min="4260" max="4260" width="10.88671875" bestFit="1" customWidth="1"/>
    <col min="4261" max="4261" width="12.21875" bestFit="1" customWidth="1"/>
    <col min="4262" max="4262" width="11" bestFit="1" customWidth="1"/>
    <col min="4263" max="4263" width="13.33203125" bestFit="1" customWidth="1"/>
    <col min="4264" max="4264" width="11" bestFit="1" customWidth="1"/>
    <col min="4265" max="4265" width="13.33203125" bestFit="1" customWidth="1"/>
    <col min="4266" max="4266" width="11" bestFit="1" customWidth="1"/>
    <col min="4267" max="4267" width="13.33203125" bestFit="1" customWidth="1"/>
    <col min="4268" max="4268" width="11" bestFit="1" customWidth="1"/>
    <col min="4269" max="4269" width="13.33203125" bestFit="1" customWidth="1"/>
    <col min="4270" max="4270" width="11" bestFit="1" customWidth="1"/>
    <col min="4271" max="4271" width="13.33203125" bestFit="1" customWidth="1"/>
    <col min="4272" max="4272" width="11" bestFit="1" customWidth="1"/>
    <col min="4273" max="4273" width="13.33203125" bestFit="1" customWidth="1"/>
    <col min="4274" max="4274" width="11" bestFit="1" customWidth="1"/>
    <col min="4275" max="4275" width="13.33203125" bestFit="1" customWidth="1"/>
    <col min="4276" max="4276" width="11" bestFit="1" customWidth="1"/>
    <col min="4277" max="4277" width="13.33203125" bestFit="1" customWidth="1"/>
    <col min="4278" max="4278" width="11" bestFit="1" customWidth="1"/>
    <col min="4279" max="4279" width="13.33203125" bestFit="1" customWidth="1"/>
    <col min="4280" max="4280" width="11" bestFit="1" customWidth="1"/>
    <col min="4281" max="4281" width="13.33203125" bestFit="1" customWidth="1"/>
    <col min="4282" max="4282" width="11" bestFit="1" customWidth="1"/>
    <col min="4283" max="4283" width="13.33203125" bestFit="1" customWidth="1"/>
    <col min="4284" max="4284" width="10" bestFit="1" customWidth="1"/>
    <col min="4285" max="4285" width="12.21875" bestFit="1" customWidth="1"/>
    <col min="4286" max="4286" width="10" bestFit="1" customWidth="1"/>
    <col min="4287" max="4287" width="12.21875" bestFit="1" customWidth="1"/>
    <col min="4288" max="4288" width="11" bestFit="1" customWidth="1"/>
    <col min="4289" max="4289" width="13.33203125" bestFit="1" customWidth="1"/>
    <col min="4290" max="4290" width="10" bestFit="1" customWidth="1"/>
    <col min="4291" max="4291" width="12.21875" bestFit="1" customWidth="1"/>
    <col min="4292" max="4292" width="11" bestFit="1" customWidth="1"/>
    <col min="4293" max="4293" width="13.33203125" bestFit="1" customWidth="1"/>
    <col min="4294" max="4294" width="11" bestFit="1" customWidth="1"/>
    <col min="4295" max="4295" width="13.33203125" bestFit="1" customWidth="1"/>
    <col min="4296" max="4296" width="11" bestFit="1" customWidth="1"/>
    <col min="4297" max="4297" width="13.33203125" bestFit="1" customWidth="1"/>
    <col min="4298" max="4298" width="11" bestFit="1" customWidth="1"/>
    <col min="4299" max="4299" width="13.33203125" bestFit="1" customWidth="1"/>
    <col min="4300" max="4300" width="11" bestFit="1" customWidth="1"/>
    <col min="4301" max="4301" width="13.33203125" bestFit="1" customWidth="1"/>
    <col min="4302" max="4302" width="11" bestFit="1" customWidth="1"/>
    <col min="4303" max="4303" width="13.33203125" bestFit="1" customWidth="1"/>
    <col min="4304" max="4304" width="10" bestFit="1" customWidth="1"/>
    <col min="4305" max="4305" width="12.21875" bestFit="1" customWidth="1"/>
    <col min="4306" max="4306" width="11" bestFit="1" customWidth="1"/>
    <col min="4307" max="4307" width="13.33203125" bestFit="1" customWidth="1"/>
    <col min="4308" max="4308" width="11" bestFit="1" customWidth="1"/>
    <col min="4309" max="4309" width="13.33203125" bestFit="1" customWidth="1"/>
    <col min="4310" max="4310" width="11" bestFit="1" customWidth="1"/>
    <col min="4311" max="4311" width="13.33203125" bestFit="1" customWidth="1"/>
    <col min="4312" max="4312" width="11" bestFit="1" customWidth="1"/>
    <col min="4313" max="4313" width="13.33203125" bestFit="1" customWidth="1"/>
    <col min="4314" max="4314" width="11" bestFit="1" customWidth="1"/>
    <col min="4315" max="4315" width="13.33203125" bestFit="1" customWidth="1"/>
    <col min="4316" max="4316" width="11" bestFit="1" customWidth="1"/>
    <col min="4317" max="4317" width="13.33203125" bestFit="1" customWidth="1"/>
    <col min="4318" max="4318" width="11" bestFit="1" customWidth="1"/>
    <col min="4319" max="4319" width="13.33203125" bestFit="1" customWidth="1"/>
    <col min="4320" max="4320" width="11" bestFit="1" customWidth="1"/>
    <col min="4321" max="4321" width="13.33203125" bestFit="1" customWidth="1"/>
    <col min="4322" max="4322" width="11" bestFit="1" customWidth="1"/>
    <col min="4323" max="4323" width="13.33203125" bestFit="1" customWidth="1"/>
    <col min="4324" max="4324" width="11" bestFit="1" customWidth="1"/>
    <col min="4325" max="4325" width="13.33203125" bestFit="1" customWidth="1"/>
    <col min="4326" max="4326" width="11" bestFit="1" customWidth="1"/>
    <col min="4327" max="4327" width="13.33203125" bestFit="1" customWidth="1"/>
    <col min="4328" max="4328" width="11" bestFit="1" customWidth="1"/>
    <col min="4329" max="4329" width="13.33203125" bestFit="1" customWidth="1"/>
    <col min="4330" max="4330" width="11" bestFit="1" customWidth="1"/>
    <col min="4331" max="4331" width="13.33203125" bestFit="1" customWidth="1"/>
    <col min="4332" max="4332" width="11" bestFit="1" customWidth="1"/>
    <col min="4333" max="4333" width="13.33203125" bestFit="1" customWidth="1"/>
    <col min="4334" max="4334" width="11" bestFit="1" customWidth="1"/>
    <col min="4335" max="4335" width="13.33203125" bestFit="1" customWidth="1"/>
    <col min="4336" max="4336" width="10" bestFit="1" customWidth="1"/>
    <col min="4337" max="4337" width="12.21875" bestFit="1" customWidth="1"/>
    <col min="4338" max="4338" width="11" bestFit="1" customWidth="1"/>
    <col min="4339" max="4339" width="13.33203125" bestFit="1" customWidth="1"/>
    <col min="4340" max="4340" width="11" bestFit="1" customWidth="1"/>
    <col min="4341" max="4341" width="13.33203125" bestFit="1" customWidth="1"/>
    <col min="4342" max="4342" width="11" bestFit="1" customWidth="1"/>
    <col min="4343" max="4343" width="13.33203125" bestFit="1" customWidth="1"/>
    <col min="4344" max="4344" width="11" bestFit="1" customWidth="1"/>
    <col min="4345" max="4345" width="13.33203125" bestFit="1" customWidth="1"/>
    <col min="4346" max="4346" width="11" bestFit="1" customWidth="1"/>
    <col min="4347" max="4347" width="13.33203125" bestFit="1" customWidth="1"/>
    <col min="4348" max="4348" width="11" bestFit="1" customWidth="1"/>
    <col min="4349" max="4349" width="13.33203125" bestFit="1" customWidth="1"/>
    <col min="4350" max="4350" width="11" bestFit="1" customWidth="1"/>
    <col min="4351" max="4351" width="13.33203125" bestFit="1" customWidth="1"/>
    <col min="4352" max="4352" width="11" bestFit="1" customWidth="1"/>
    <col min="4353" max="4353" width="13.33203125" bestFit="1" customWidth="1"/>
    <col min="4354" max="4354" width="11" bestFit="1" customWidth="1"/>
    <col min="4355" max="4355" width="13.33203125" bestFit="1" customWidth="1"/>
    <col min="4356" max="4356" width="11" bestFit="1" customWidth="1"/>
    <col min="4357" max="4357" width="13.33203125" bestFit="1" customWidth="1"/>
    <col min="4358" max="4358" width="11" bestFit="1" customWidth="1"/>
    <col min="4359" max="4359" width="13.33203125" bestFit="1" customWidth="1"/>
    <col min="4360" max="4360" width="11" bestFit="1" customWidth="1"/>
    <col min="4361" max="4361" width="13.33203125" bestFit="1" customWidth="1"/>
    <col min="4362" max="4362" width="10" bestFit="1" customWidth="1"/>
    <col min="4363" max="4363" width="12.21875" bestFit="1" customWidth="1"/>
    <col min="4364" max="4364" width="11" bestFit="1" customWidth="1"/>
    <col min="4365" max="4365" width="13.33203125" bestFit="1" customWidth="1"/>
    <col min="4366" max="4366" width="11" bestFit="1" customWidth="1"/>
    <col min="4367" max="4367" width="13.33203125" bestFit="1" customWidth="1"/>
    <col min="4368" max="4368" width="11" bestFit="1" customWidth="1"/>
    <col min="4369" max="4369" width="13.33203125" bestFit="1" customWidth="1"/>
    <col min="4370" max="4370" width="11" bestFit="1" customWidth="1"/>
    <col min="4371" max="4371" width="13.33203125" bestFit="1" customWidth="1"/>
    <col min="4372" max="4372" width="10" bestFit="1" customWidth="1"/>
    <col min="4373" max="4373" width="12.21875" bestFit="1" customWidth="1"/>
    <col min="4374" max="4374" width="11" bestFit="1" customWidth="1"/>
    <col min="4375" max="4375" width="13.33203125" bestFit="1" customWidth="1"/>
    <col min="4376" max="4376" width="11" bestFit="1" customWidth="1"/>
    <col min="4377" max="4377" width="13.33203125" bestFit="1" customWidth="1"/>
    <col min="4378" max="4378" width="11" bestFit="1" customWidth="1"/>
    <col min="4379" max="4379" width="13.33203125" bestFit="1" customWidth="1"/>
    <col min="4380" max="4380" width="11" bestFit="1" customWidth="1"/>
    <col min="4381" max="4381" width="13.33203125" bestFit="1" customWidth="1"/>
    <col min="4382" max="4382" width="11" bestFit="1" customWidth="1"/>
    <col min="4383" max="4383" width="13.33203125" bestFit="1" customWidth="1"/>
    <col min="4384" max="4384" width="11" bestFit="1" customWidth="1"/>
    <col min="4385" max="4385" width="13.33203125" bestFit="1" customWidth="1"/>
    <col min="4386" max="4386" width="11" bestFit="1" customWidth="1"/>
    <col min="4387" max="4387" width="13.33203125" bestFit="1" customWidth="1"/>
    <col min="4388" max="4388" width="11" bestFit="1" customWidth="1"/>
    <col min="4389" max="4389" width="13.33203125" bestFit="1" customWidth="1"/>
    <col min="4390" max="4390" width="11" bestFit="1" customWidth="1"/>
    <col min="4391" max="4391" width="13.33203125" bestFit="1" customWidth="1"/>
    <col min="4392" max="4392" width="11" bestFit="1" customWidth="1"/>
    <col min="4393" max="4393" width="13.33203125" bestFit="1" customWidth="1"/>
    <col min="4394" max="4394" width="11" bestFit="1" customWidth="1"/>
    <col min="4395" max="4395" width="13.33203125" bestFit="1" customWidth="1"/>
    <col min="4396" max="4396" width="11" bestFit="1" customWidth="1"/>
    <col min="4397" max="4397" width="13.33203125" bestFit="1" customWidth="1"/>
    <col min="4398" max="4398" width="8" bestFit="1" customWidth="1"/>
    <col min="4399" max="4399" width="10.88671875" bestFit="1" customWidth="1"/>
    <col min="4400" max="4400" width="10.6640625" bestFit="1" customWidth="1"/>
    <col min="4401" max="4401" width="11" bestFit="1" customWidth="1"/>
    <col min="4402" max="4402" width="13.33203125" bestFit="1" customWidth="1"/>
    <col min="4403" max="4403" width="11" bestFit="1" customWidth="1"/>
    <col min="4404" max="4404" width="13.33203125" bestFit="1" customWidth="1"/>
    <col min="4405" max="4405" width="11" bestFit="1" customWidth="1"/>
    <col min="4406" max="4406" width="13.33203125" bestFit="1" customWidth="1"/>
    <col min="4407" max="4407" width="11" bestFit="1" customWidth="1"/>
    <col min="4408" max="4408" width="13.33203125" bestFit="1" customWidth="1"/>
    <col min="4409" max="4409" width="11" bestFit="1" customWidth="1"/>
    <col min="4410" max="4410" width="13.33203125" bestFit="1" customWidth="1"/>
    <col min="4411" max="4411" width="11" bestFit="1" customWidth="1"/>
    <col min="4412" max="4412" width="13.33203125" bestFit="1" customWidth="1"/>
    <col min="4413" max="4413" width="11" bestFit="1" customWidth="1"/>
    <col min="4414" max="4414" width="13.33203125" bestFit="1" customWidth="1"/>
    <col min="4415" max="4415" width="11" bestFit="1" customWidth="1"/>
    <col min="4416" max="4416" width="13.33203125" bestFit="1" customWidth="1"/>
    <col min="4417" max="4417" width="11" bestFit="1" customWidth="1"/>
    <col min="4418" max="4418" width="13.33203125" bestFit="1" customWidth="1"/>
    <col min="4419" max="4419" width="11" bestFit="1" customWidth="1"/>
    <col min="4420" max="4420" width="13.33203125" bestFit="1" customWidth="1"/>
    <col min="4421" max="4421" width="11" bestFit="1" customWidth="1"/>
    <col min="4422" max="4422" width="13.33203125" bestFit="1" customWidth="1"/>
    <col min="4423" max="4423" width="11" bestFit="1" customWidth="1"/>
    <col min="4424" max="4424" width="13.33203125" bestFit="1" customWidth="1"/>
    <col min="4425" max="4425" width="11" bestFit="1" customWidth="1"/>
    <col min="4426" max="4426" width="13.33203125" bestFit="1" customWidth="1"/>
    <col min="4427" max="4427" width="11" bestFit="1" customWidth="1"/>
    <col min="4428" max="4428" width="13.33203125" bestFit="1" customWidth="1"/>
    <col min="4429" max="4429" width="11" bestFit="1" customWidth="1"/>
    <col min="4430" max="4430" width="13.33203125" bestFit="1" customWidth="1"/>
    <col min="4431" max="4431" width="10" bestFit="1" customWidth="1"/>
    <col min="4432" max="4432" width="12.21875" bestFit="1" customWidth="1"/>
    <col min="4433" max="4433" width="11" bestFit="1" customWidth="1"/>
    <col min="4434" max="4434" width="13.33203125" bestFit="1" customWidth="1"/>
    <col min="4435" max="4435" width="11" bestFit="1" customWidth="1"/>
    <col min="4436" max="4436" width="13.33203125" bestFit="1" customWidth="1"/>
    <col min="4437" max="4437" width="11" bestFit="1" customWidth="1"/>
    <col min="4438" max="4438" width="13.33203125" bestFit="1" customWidth="1"/>
    <col min="4439" max="4439" width="11" bestFit="1" customWidth="1"/>
    <col min="4440" max="4440" width="13.33203125" bestFit="1" customWidth="1"/>
    <col min="4441" max="4441" width="11" bestFit="1" customWidth="1"/>
    <col min="4442" max="4442" width="13.33203125" bestFit="1" customWidth="1"/>
    <col min="4443" max="4443" width="11" bestFit="1" customWidth="1"/>
    <col min="4444" max="4444" width="13.33203125" bestFit="1" customWidth="1"/>
    <col min="4445" max="4445" width="11" bestFit="1" customWidth="1"/>
    <col min="4446" max="4446" width="13.33203125" bestFit="1" customWidth="1"/>
    <col min="4447" max="4447" width="11" bestFit="1" customWidth="1"/>
    <col min="4448" max="4448" width="13.33203125" bestFit="1" customWidth="1"/>
    <col min="4449" max="4449" width="11" bestFit="1" customWidth="1"/>
    <col min="4450" max="4450" width="13.33203125" bestFit="1" customWidth="1"/>
    <col min="4451" max="4451" width="11" bestFit="1" customWidth="1"/>
    <col min="4452" max="4452" width="13.33203125" bestFit="1" customWidth="1"/>
    <col min="4453" max="4453" width="11" bestFit="1" customWidth="1"/>
    <col min="4454" max="4454" width="13.33203125" bestFit="1" customWidth="1"/>
    <col min="4455" max="4455" width="10" bestFit="1" customWidth="1"/>
    <col min="4456" max="4456" width="12.21875" bestFit="1" customWidth="1"/>
    <col min="4457" max="4457" width="10" bestFit="1" customWidth="1"/>
    <col min="4458" max="4458" width="12.21875" bestFit="1" customWidth="1"/>
    <col min="4459" max="4459" width="11" bestFit="1" customWidth="1"/>
    <col min="4460" max="4460" width="13.33203125" bestFit="1" customWidth="1"/>
    <col min="4461" max="4461" width="11" bestFit="1" customWidth="1"/>
    <col min="4462" max="4462" width="13.33203125" bestFit="1" customWidth="1"/>
    <col min="4463" max="4463" width="11" bestFit="1" customWidth="1"/>
    <col min="4464" max="4464" width="13.33203125" bestFit="1" customWidth="1"/>
    <col min="4465" max="4465" width="11" bestFit="1" customWidth="1"/>
    <col min="4466" max="4466" width="13.33203125" bestFit="1" customWidth="1"/>
    <col min="4467" max="4467" width="11" bestFit="1" customWidth="1"/>
    <col min="4468" max="4468" width="13.33203125" bestFit="1" customWidth="1"/>
    <col min="4469" max="4469" width="11" bestFit="1" customWidth="1"/>
    <col min="4470" max="4470" width="13.33203125" bestFit="1" customWidth="1"/>
    <col min="4471" max="4471" width="11" bestFit="1" customWidth="1"/>
    <col min="4472" max="4472" width="13.33203125" bestFit="1" customWidth="1"/>
    <col min="4473" max="4473" width="11" bestFit="1" customWidth="1"/>
    <col min="4474" max="4474" width="13.33203125" bestFit="1" customWidth="1"/>
    <col min="4475" max="4475" width="11" bestFit="1" customWidth="1"/>
    <col min="4476" max="4476" width="13.33203125" bestFit="1" customWidth="1"/>
    <col min="4477" max="4477" width="11" bestFit="1" customWidth="1"/>
    <col min="4478" max="4478" width="13.33203125" bestFit="1" customWidth="1"/>
    <col min="4479" max="4479" width="11" bestFit="1" customWidth="1"/>
    <col min="4480" max="4480" width="13.33203125" bestFit="1" customWidth="1"/>
    <col min="4481" max="4481" width="11" bestFit="1" customWidth="1"/>
    <col min="4482" max="4482" width="13.33203125" bestFit="1" customWidth="1"/>
    <col min="4483" max="4483" width="11" bestFit="1" customWidth="1"/>
    <col min="4484" max="4484" width="13.33203125" bestFit="1" customWidth="1"/>
    <col min="4485" max="4485" width="11" bestFit="1" customWidth="1"/>
    <col min="4486" max="4486" width="13.33203125" bestFit="1" customWidth="1"/>
    <col min="4487" max="4487" width="11" bestFit="1" customWidth="1"/>
    <col min="4488" max="4488" width="13.33203125" bestFit="1" customWidth="1"/>
    <col min="4489" max="4489" width="11" bestFit="1" customWidth="1"/>
    <col min="4490" max="4490" width="13.33203125" bestFit="1" customWidth="1"/>
    <col min="4491" max="4491" width="11" bestFit="1" customWidth="1"/>
    <col min="4492" max="4492" width="13.33203125" bestFit="1" customWidth="1"/>
    <col min="4493" max="4493" width="11" bestFit="1" customWidth="1"/>
    <col min="4494" max="4494" width="13.33203125" bestFit="1" customWidth="1"/>
    <col min="4495" max="4495" width="10" bestFit="1" customWidth="1"/>
    <col min="4496" max="4496" width="12.21875" bestFit="1" customWidth="1"/>
    <col min="4497" max="4497" width="11" bestFit="1" customWidth="1"/>
    <col min="4498" max="4498" width="13.33203125" bestFit="1" customWidth="1"/>
    <col min="4499" max="4499" width="11" bestFit="1" customWidth="1"/>
    <col min="4500" max="4500" width="13.33203125" bestFit="1" customWidth="1"/>
    <col min="4501" max="4501" width="11" bestFit="1" customWidth="1"/>
    <col min="4502" max="4502" width="13.33203125" bestFit="1" customWidth="1"/>
    <col min="4503" max="4503" width="11" bestFit="1" customWidth="1"/>
    <col min="4504" max="4504" width="13.33203125" bestFit="1" customWidth="1"/>
    <col min="4505" max="4505" width="11" bestFit="1" customWidth="1"/>
    <col min="4506" max="4506" width="13.33203125" bestFit="1" customWidth="1"/>
    <col min="4507" max="4507" width="11" bestFit="1" customWidth="1"/>
    <col min="4508" max="4508" width="13.33203125" bestFit="1" customWidth="1"/>
    <col min="4509" max="4509" width="11" bestFit="1" customWidth="1"/>
    <col min="4510" max="4510" width="13.33203125" bestFit="1" customWidth="1"/>
    <col min="4511" max="4511" width="11" bestFit="1" customWidth="1"/>
    <col min="4512" max="4512" width="13.33203125" bestFit="1" customWidth="1"/>
    <col min="4513" max="4513" width="11" bestFit="1" customWidth="1"/>
    <col min="4514" max="4514" width="13.33203125" bestFit="1" customWidth="1"/>
    <col min="4515" max="4515" width="10" bestFit="1" customWidth="1"/>
    <col min="4516" max="4516" width="12.21875" bestFit="1" customWidth="1"/>
    <col min="4517" max="4517" width="11" bestFit="1" customWidth="1"/>
    <col min="4518" max="4518" width="13.33203125" bestFit="1" customWidth="1"/>
    <col min="4519" max="4519" width="11" bestFit="1" customWidth="1"/>
    <col min="4520" max="4520" width="13.33203125" bestFit="1" customWidth="1"/>
    <col min="4521" max="4521" width="11" bestFit="1" customWidth="1"/>
    <col min="4522" max="4522" width="13.33203125" bestFit="1" customWidth="1"/>
    <col min="4523" max="4523" width="10" bestFit="1" customWidth="1"/>
    <col min="4524" max="4524" width="12.21875" bestFit="1" customWidth="1"/>
    <col min="4525" max="4525" width="10.88671875" bestFit="1" customWidth="1"/>
    <col min="4526" max="4526" width="12.21875" bestFit="1" customWidth="1"/>
    <col min="4527" max="4527" width="11" bestFit="1" customWidth="1"/>
    <col min="4528" max="4528" width="13.33203125" bestFit="1" customWidth="1"/>
    <col min="4529" max="4529" width="11" bestFit="1" customWidth="1"/>
    <col min="4530" max="4530" width="13.33203125" bestFit="1" customWidth="1"/>
    <col min="4531" max="4531" width="11" bestFit="1" customWidth="1"/>
    <col min="4532" max="4532" width="13.33203125" bestFit="1" customWidth="1"/>
    <col min="4533" max="4533" width="11" bestFit="1" customWidth="1"/>
    <col min="4534" max="4534" width="13.33203125" bestFit="1" customWidth="1"/>
    <col min="4535" max="4535" width="10.88671875" bestFit="1" customWidth="1"/>
    <col min="4536" max="4536" width="12.21875" bestFit="1" customWidth="1"/>
    <col min="4537" max="4537" width="11" bestFit="1" customWidth="1"/>
    <col min="4538" max="4538" width="13.33203125" bestFit="1" customWidth="1"/>
    <col min="4539" max="4539" width="11" bestFit="1" customWidth="1"/>
    <col min="4540" max="4540" width="13.33203125" bestFit="1" customWidth="1"/>
    <col min="4541" max="4541" width="11" bestFit="1" customWidth="1"/>
    <col min="4542" max="4542" width="13.33203125" bestFit="1" customWidth="1"/>
    <col min="4543" max="4543" width="11" bestFit="1" customWidth="1"/>
    <col min="4544" max="4544" width="13.33203125" bestFit="1" customWidth="1"/>
    <col min="4545" max="4545" width="11" bestFit="1" customWidth="1"/>
    <col min="4546" max="4546" width="13.33203125" bestFit="1" customWidth="1"/>
    <col min="4547" max="4547" width="11" bestFit="1" customWidth="1"/>
    <col min="4548" max="4548" width="13.33203125" bestFit="1" customWidth="1"/>
    <col min="4549" max="4549" width="11" bestFit="1" customWidth="1"/>
    <col min="4550" max="4550" width="13.33203125" bestFit="1" customWidth="1"/>
    <col min="4551" max="4551" width="11" bestFit="1" customWidth="1"/>
    <col min="4552" max="4552" width="13.33203125" bestFit="1" customWidth="1"/>
    <col min="4553" max="4553" width="10" bestFit="1" customWidth="1"/>
    <col min="4554" max="4554" width="12.21875" bestFit="1" customWidth="1"/>
    <col min="4555" max="4555" width="11" bestFit="1" customWidth="1"/>
    <col min="4556" max="4556" width="13.33203125" bestFit="1" customWidth="1"/>
    <col min="4557" max="4557" width="11" bestFit="1" customWidth="1"/>
    <col min="4558" max="4558" width="13.33203125" bestFit="1" customWidth="1"/>
    <col min="4559" max="4559" width="10" bestFit="1" customWidth="1"/>
    <col min="4560" max="4560" width="12.21875" bestFit="1" customWidth="1"/>
    <col min="4561" max="4561" width="10.88671875" bestFit="1" customWidth="1"/>
    <col min="4562" max="4562" width="12.21875" bestFit="1" customWidth="1"/>
    <col min="4563" max="4563" width="11" bestFit="1" customWidth="1"/>
    <col min="4564" max="4564" width="13.33203125" bestFit="1" customWidth="1"/>
    <col min="4565" max="4565" width="11" bestFit="1" customWidth="1"/>
    <col min="4566" max="4566" width="13.33203125" bestFit="1" customWidth="1"/>
    <col min="4567" max="4567" width="11" bestFit="1" customWidth="1"/>
    <col min="4568" max="4568" width="13.33203125" bestFit="1" customWidth="1"/>
    <col min="4569" max="4569" width="11" bestFit="1" customWidth="1"/>
    <col min="4570" max="4570" width="13.33203125" bestFit="1" customWidth="1"/>
    <col min="4571" max="4571" width="11" bestFit="1" customWidth="1"/>
    <col min="4572" max="4572" width="13.33203125" bestFit="1" customWidth="1"/>
    <col min="4573" max="4573" width="11" bestFit="1" customWidth="1"/>
    <col min="4574" max="4574" width="13.33203125" bestFit="1" customWidth="1"/>
    <col min="4575" max="4575" width="11" bestFit="1" customWidth="1"/>
    <col min="4576" max="4576" width="13.33203125" bestFit="1" customWidth="1"/>
    <col min="4577" max="4577" width="11" bestFit="1" customWidth="1"/>
    <col min="4578" max="4578" width="13.33203125" bestFit="1" customWidth="1"/>
    <col min="4579" max="4579" width="11" bestFit="1" customWidth="1"/>
    <col min="4580" max="4580" width="13.33203125" bestFit="1" customWidth="1"/>
    <col min="4581" max="4581" width="11" bestFit="1" customWidth="1"/>
    <col min="4582" max="4582" width="13.33203125" bestFit="1" customWidth="1"/>
    <col min="4583" max="4583" width="11" bestFit="1" customWidth="1"/>
    <col min="4584" max="4584" width="13.33203125" bestFit="1" customWidth="1"/>
    <col min="4585" max="4585" width="11" bestFit="1" customWidth="1"/>
    <col min="4586" max="4586" width="13.33203125" bestFit="1" customWidth="1"/>
    <col min="4587" max="4587" width="11" bestFit="1" customWidth="1"/>
    <col min="4588" max="4588" width="13.33203125" bestFit="1" customWidth="1"/>
    <col min="4589" max="4589" width="11" bestFit="1" customWidth="1"/>
    <col min="4590" max="4590" width="13.33203125" bestFit="1" customWidth="1"/>
    <col min="4591" max="4591" width="11" bestFit="1" customWidth="1"/>
    <col min="4592" max="4592" width="13.33203125" bestFit="1" customWidth="1"/>
    <col min="4593" max="4593" width="11" bestFit="1" customWidth="1"/>
    <col min="4594" max="4594" width="13.33203125" bestFit="1" customWidth="1"/>
    <col min="4595" max="4595" width="10" bestFit="1" customWidth="1"/>
    <col min="4596" max="4596" width="12.21875" bestFit="1" customWidth="1"/>
    <col min="4597" max="4597" width="10.88671875" bestFit="1" customWidth="1"/>
    <col min="4598" max="4598" width="12.21875" bestFit="1" customWidth="1"/>
    <col min="4599" max="4599" width="11" bestFit="1" customWidth="1"/>
    <col min="4600" max="4600" width="13.33203125" bestFit="1" customWidth="1"/>
    <col min="4601" max="4601" width="10" bestFit="1" customWidth="1"/>
    <col min="4602" max="4602" width="12.21875" bestFit="1" customWidth="1"/>
    <col min="4603" max="4603" width="11" bestFit="1" customWidth="1"/>
    <col min="4604" max="4604" width="13.33203125" bestFit="1" customWidth="1"/>
    <col min="4605" max="4605" width="11" bestFit="1" customWidth="1"/>
    <col min="4606" max="4606" width="13.33203125" bestFit="1" customWidth="1"/>
    <col min="4607" max="4607" width="11" bestFit="1" customWidth="1"/>
    <col min="4608" max="4608" width="13.33203125" bestFit="1" customWidth="1"/>
    <col min="4609" max="4609" width="11" bestFit="1" customWidth="1"/>
    <col min="4610" max="4610" width="13.33203125" bestFit="1" customWidth="1"/>
    <col min="4611" max="4611" width="11" bestFit="1" customWidth="1"/>
    <col min="4612" max="4612" width="13.33203125" bestFit="1" customWidth="1"/>
    <col min="4613" max="4613" width="11" bestFit="1" customWidth="1"/>
    <col min="4614" max="4614" width="13.33203125" bestFit="1" customWidth="1"/>
    <col min="4615" max="4615" width="11" bestFit="1" customWidth="1"/>
    <col min="4616" max="4616" width="13.33203125" bestFit="1" customWidth="1"/>
    <col min="4617" max="4617" width="11" bestFit="1" customWidth="1"/>
    <col min="4618" max="4618" width="13.33203125" bestFit="1" customWidth="1"/>
    <col min="4619" max="4619" width="11" bestFit="1" customWidth="1"/>
    <col min="4620" max="4620" width="13.33203125" bestFit="1" customWidth="1"/>
    <col min="4621" max="4621" width="11" bestFit="1" customWidth="1"/>
    <col min="4622" max="4622" width="13.33203125" bestFit="1" customWidth="1"/>
    <col min="4623" max="4623" width="11" bestFit="1" customWidth="1"/>
    <col min="4624" max="4624" width="13.33203125" bestFit="1" customWidth="1"/>
    <col min="4625" max="4625" width="11" bestFit="1" customWidth="1"/>
    <col min="4626" max="4626" width="13.33203125" bestFit="1" customWidth="1"/>
    <col min="4627" max="4627" width="11" bestFit="1" customWidth="1"/>
    <col min="4628" max="4628" width="13.33203125" bestFit="1" customWidth="1"/>
    <col min="4629" max="4629" width="11" bestFit="1" customWidth="1"/>
    <col min="4630" max="4630" width="13.33203125" bestFit="1" customWidth="1"/>
    <col min="4631" max="4631" width="11" bestFit="1" customWidth="1"/>
    <col min="4632" max="4632" width="13.33203125" bestFit="1" customWidth="1"/>
    <col min="4633" max="4633" width="11" bestFit="1" customWidth="1"/>
    <col min="4634" max="4634" width="13.33203125" bestFit="1" customWidth="1"/>
    <col min="4635" max="4635" width="11" bestFit="1" customWidth="1"/>
    <col min="4636" max="4636" width="13.33203125" bestFit="1" customWidth="1"/>
    <col min="4637" max="4637" width="11" bestFit="1" customWidth="1"/>
    <col min="4638" max="4638" width="13.33203125" bestFit="1" customWidth="1"/>
    <col min="4639" max="4639" width="11" bestFit="1" customWidth="1"/>
    <col min="4640" max="4640" width="13.33203125" bestFit="1" customWidth="1"/>
    <col min="4641" max="4641" width="11" bestFit="1" customWidth="1"/>
    <col min="4642" max="4642" width="13.33203125" bestFit="1" customWidth="1"/>
    <col min="4643" max="4643" width="11" bestFit="1" customWidth="1"/>
    <col min="4644" max="4644" width="13.33203125" bestFit="1" customWidth="1"/>
    <col min="4645" max="4645" width="11" bestFit="1" customWidth="1"/>
    <col min="4646" max="4646" width="13.33203125" bestFit="1" customWidth="1"/>
    <col min="4647" max="4647" width="11" bestFit="1" customWidth="1"/>
    <col min="4648" max="4648" width="13.33203125" bestFit="1" customWidth="1"/>
    <col min="4649" max="4649" width="11" bestFit="1" customWidth="1"/>
    <col min="4650" max="4650" width="13.33203125" bestFit="1" customWidth="1"/>
    <col min="4651" max="4651" width="11" bestFit="1" customWidth="1"/>
    <col min="4652" max="4652" width="13.33203125" bestFit="1" customWidth="1"/>
    <col min="4653" max="4653" width="11" bestFit="1" customWidth="1"/>
    <col min="4654" max="4654" width="13.33203125" bestFit="1" customWidth="1"/>
    <col min="4655" max="4655" width="11" bestFit="1" customWidth="1"/>
    <col min="4656" max="4656" width="13.33203125" bestFit="1" customWidth="1"/>
    <col min="4657" max="4657" width="11" bestFit="1" customWidth="1"/>
    <col min="4658" max="4658" width="13.33203125" bestFit="1" customWidth="1"/>
    <col min="4659" max="4659" width="11" bestFit="1" customWidth="1"/>
    <col min="4660" max="4660" width="13.33203125" bestFit="1" customWidth="1"/>
    <col min="4661" max="4661" width="11" bestFit="1" customWidth="1"/>
    <col min="4662" max="4662" width="13.33203125" bestFit="1" customWidth="1"/>
    <col min="4663" max="4663" width="11" bestFit="1" customWidth="1"/>
    <col min="4664" max="4664" width="13.33203125" bestFit="1" customWidth="1"/>
    <col min="4665" max="4665" width="11" bestFit="1" customWidth="1"/>
    <col min="4666" max="4666" width="13.33203125" bestFit="1" customWidth="1"/>
    <col min="4667" max="4667" width="11" bestFit="1" customWidth="1"/>
    <col min="4668" max="4668" width="13.33203125" bestFit="1" customWidth="1"/>
    <col min="4669" max="4669" width="10" bestFit="1" customWidth="1"/>
    <col min="4670" max="4670" width="12.21875" bestFit="1" customWidth="1"/>
    <col min="4671" max="4671" width="11" bestFit="1" customWidth="1"/>
    <col min="4672" max="4672" width="13.33203125" bestFit="1" customWidth="1"/>
    <col min="4673" max="4673" width="10" bestFit="1" customWidth="1"/>
    <col min="4674" max="4674" width="12.21875" bestFit="1" customWidth="1"/>
    <col min="4675" max="4675" width="11" bestFit="1" customWidth="1"/>
    <col min="4676" max="4676" width="13.33203125" bestFit="1" customWidth="1"/>
    <col min="4677" max="4677" width="11" bestFit="1" customWidth="1"/>
    <col min="4678" max="4678" width="13.33203125" bestFit="1" customWidth="1"/>
    <col min="4679" max="4679" width="12" bestFit="1" customWidth="1"/>
    <col min="4680" max="7006" width="22" bestFit="1" customWidth="1"/>
    <col min="7007" max="7007" width="19" bestFit="1" customWidth="1"/>
    <col min="7008" max="7008" width="25.5546875" bestFit="1" customWidth="1"/>
    <col min="7009" max="7009" width="26.77734375" bestFit="1" customWidth="1"/>
  </cols>
  <sheetData>
    <row r="1" spans="1:12" ht="15.6" x14ac:dyDescent="0.3">
      <c r="A1" s="31" t="s">
        <v>10437</v>
      </c>
      <c r="B1" s="9" t="s">
        <v>8341</v>
      </c>
      <c r="C1" s="9" t="s">
        <v>8342</v>
      </c>
      <c r="D1" s="3" t="s">
        <v>6</v>
      </c>
      <c r="E1" s="30" t="s">
        <v>10442</v>
      </c>
    </row>
    <row r="2" spans="1:12" x14ac:dyDescent="0.3">
      <c r="A2">
        <v>563.84</v>
      </c>
      <c r="B2" t="s">
        <v>8344</v>
      </c>
      <c r="C2" t="s">
        <v>8348</v>
      </c>
      <c r="D2" t="s">
        <v>11</v>
      </c>
      <c r="E2" t="s">
        <v>13</v>
      </c>
    </row>
    <row r="3" spans="1:12" x14ac:dyDescent="0.3">
      <c r="A3">
        <v>570.62</v>
      </c>
      <c r="B3" t="s">
        <v>8344</v>
      </c>
      <c r="C3" t="s">
        <v>8349</v>
      </c>
      <c r="D3" t="s">
        <v>11</v>
      </c>
      <c r="E3" t="s">
        <v>13</v>
      </c>
    </row>
    <row r="4" spans="1:12" x14ac:dyDescent="0.3">
      <c r="A4">
        <v>600</v>
      </c>
      <c r="B4" t="s">
        <v>8344</v>
      </c>
      <c r="C4" t="s">
        <v>8348</v>
      </c>
      <c r="D4" t="s">
        <v>11</v>
      </c>
      <c r="E4" t="s">
        <v>13</v>
      </c>
    </row>
    <row r="5" spans="1:12" x14ac:dyDescent="0.3">
      <c r="A5">
        <v>604.54</v>
      </c>
      <c r="B5" t="s">
        <v>8344</v>
      </c>
      <c r="C5" t="s">
        <v>8349</v>
      </c>
      <c r="D5" t="s">
        <v>12</v>
      </c>
      <c r="E5" t="s">
        <v>13</v>
      </c>
    </row>
    <row r="6" spans="1:12" x14ac:dyDescent="0.3">
      <c r="A6">
        <v>637.26</v>
      </c>
      <c r="B6" t="s">
        <v>8344</v>
      </c>
      <c r="C6" t="s">
        <v>8350</v>
      </c>
      <c r="D6" t="s">
        <v>12</v>
      </c>
      <c r="E6" t="s">
        <v>13</v>
      </c>
    </row>
    <row r="7" spans="1:12" x14ac:dyDescent="0.3">
      <c r="A7">
        <v>646.14</v>
      </c>
      <c r="B7" t="s">
        <v>8344</v>
      </c>
      <c r="C7" t="s">
        <v>8348</v>
      </c>
      <c r="D7" t="s">
        <v>12</v>
      </c>
      <c r="E7" t="s">
        <v>23</v>
      </c>
    </row>
    <row r="8" spans="1:12" x14ac:dyDescent="0.3">
      <c r="A8">
        <v>650</v>
      </c>
      <c r="B8" t="s">
        <v>8344</v>
      </c>
      <c r="C8" t="s">
        <v>8349</v>
      </c>
      <c r="D8" t="s">
        <v>12</v>
      </c>
      <c r="E8" t="s">
        <v>13</v>
      </c>
    </row>
    <row r="9" spans="1:12" x14ac:dyDescent="0.3">
      <c r="A9">
        <v>650</v>
      </c>
      <c r="B9" t="s">
        <v>8344</v>
      </c>
      <c r="C9" t="s">
        <v>8348</v>
      </c>
      <c r="D9" t="s">
        <v>12</v>
      </c>
      <c r="E9" t="s">
        <v>13</v>
      </c>
    </row>
    <row r="10" spans="1:12" ht="15.6" x14ac:dyDescent="0.3">
      <c r="A10">
        <v>668</v>
      </c>
      <c r="B10" t="s">
        <v>8344</v>
      </c>
      <c r="C10" t="s">
        <v>8348</v>
      </c>
      <c r="D10" t="s">
        <v>12</v>
      </c>
      <c r="E10" t="s">
        <v>23</v>
      </c>
      <c r="H10" s="39" t="s">
        <v>10441</v>
      </c>
      <c r="I10" s="39"/>
    </row>
    <row r="11" spans="1:12" x14ac:dyDescent="0.3">
      <c r="A11">
        <v>670</v>
      </c>
      <c r="B11" t="s">
        <v>8344</v>
      </c>
      <c r="C11" t="s">
        <v>8348</v>
      </c>
      <c r="D11" t="s">
        <v>12</v>
      </c>
      <c r="E11" t="s">
        <v>13</v>
      </c>
      <c r="H11" s="19" t="s">
        <v>10437</v>
      </c>
      <c r="I11" t="s">
        <v>10440</v>
      </c>
    </row>
    <row r="12" spans="1:12" x14ac:dyDescent="0.3">
      <c r="A12">
        <v>687.54</v>
      </c>
      <c r="B12" t="s">
        <v>8344</v>
      </c>
      <c r="C12" t="s">
        <v>8349</v>
      </c>
      <c r="D12" t="s">
        <v>12</v>
      </c>
      <c r="E12" t="s">
        <v>13</v>
      </c>
    </row>
    <row r="13" spans="1:12" x14ac:dyDescent="0.3">
      <c r="A13">
        <v>700</v>
      </c>
      <c r="B13" t="s">
        <v>8344</v>
      </c>
      <c r="C13" t="s">
        <v>8348</v>
      </c>
      <c r="D13" t="s">
        <v>11</v>
      </c>
      <c r="E13" t="s">
        <v>13</v>
      </c>
      <c r="H13" s="19" t="s">
        <v>10438</v>
      </c>
      <c r="I13" s="19" t="s">
        <v>10439</v>
      </c>
    </row>
    <row r="14" spans="1:12" x14ac:dyDescent="0.3">
      <c r="A14">
        <v>722.99</v>
      </c>
      <c r="B14" t="s">
        <v>8344</v>
      </c>
      <c r="C14" t="s">
        <v>8348</v>
      </c>
      <c r="D14" t="s">
        <v>12</v>
      </c>
      <c r="E14" t="s">
        <v>13</v>
      </c>
      <c r="H14" s="19" t="s">
        <v>10429</v>
      </c>
      <c r="I14" t="s">
        <v>8348</v>
      </c>
      <c r="J14" t="s">
        <v>8350</v>
      </c>
      <c r="K14" t="s">
        <v>8349</v>
      </c>
      <c r="L14" t="s">
        <v>10430</v>
      </c>
    </row>
    <row r="15" spans="1:12" x14ac:dyDescent="0.3">
      <c r="A15">
        <v>750</v>
      </c>
      <c r="B15" t="s">
        <v>8344</v>
      </c>
      <c r="C15" t="s">
        <v>8348</v>
      </c>
      <c r="D15" t="s">
        <v>12</v>
      </c>
      <c r="E15" t="s">
        <v>23</v>
      </c>
      <c r="H15" s="20" t="s">
        <v>8346</v>
      </c>
      <c r="I15">
        <v>1584367.0400000003</v>
      </c>
      <c r="J15">
        <v>4376290.3900000015</v>
      </c>
      <c r="K15">
        <v>1515604.7500000005</v>
      </c>
      <c r="L15">
        <v>7476262.1800000016</v>
      </c>
    </row>
    <row r="16" spans="1:12" x14ac:dyDescent="0.3">
      <c r="A16">
        <v>760</v>
      </c>
      <c r="B16" t="s">
        <v>8344</v>
      </c>
      <c r="C16" t="s">
        <v>8348</v>
      </c>
      <c r="D16" t="s">
        <v>12</v>
      </c>
      <c r="E16" t="s">
        <v>13</v>
      </c>
      <c r="H16" s="20" t="s">
        <v>10430</v>
      </c>
      <c r="I16">
        <v>1584367.0400000003</v>
      </c>
      <c r="J16">
        <v>4376290.3900000015</v>
      </c>
      <c r="K16">
        <v>1515604.7500000005</v>
      </c>
      <c r="L16">
        <v>7476262.1800000016</v>
      </c>
    </row>
    <row r="17" spans="1:5" x14ac:dyDescent="0.3">
      <c r="A17">
        <v>760</v>
      </c>
      <c r="B17" t="s">
        <v>8344</v>
      </c>
      <c r="C17" t="s">
        <v>8348</v>
      </c>
      <c r="D17" t="s">
        <v>12</v>
      </c>
      <c r="E17" t="s">
        <v>13</v>
      </c>
    </row>
    <row r="18" spans="1:5" x14ac:dyDescent="0.3">
      <c r="A18">
        <v>770</v>
      </c>
      <c r="B18" t="s">
        <v>8344</v>
      </c>
      <c r="C18" t="s">
        <v>8348</v>
      </c>
      <c r="D18" t="s">
        <v>12</v>
      </c>
      <c r="E18" t="s">
        <v>13</v>
      </c>
    </row>
    <row r="19" spans="1:5" x14ac:dyDescent="0.3">
      <c r="A19">
        <v>770.38</v>
      </c>
      <c r="B19" t="s">
        <v>8344</v>
      </c>
      <c r="C19" t="s">
        <v>8348</v>
      </c>
      <c r="D19" t="s">
        <v>12</v>
      </c>
      <c r="E19" t="s">
        <v>23</v>
      </c>
    </row>
    <row r="20" spans="1:5" x14ac:dyDescent="0.3">
      <c r="A20">
        <v>773.54</v>
      </c>
      <c r="B20" t="s">
        <v>8344</v>
      </c>
      <c r="C20" t="s">
        <v>8350</v>
      </c>
      <c r="D20" t="s">
        <v>12</v>
      </c>
      <c r="E20" t="s">
        <v>13</v>
      </c>
    </row>
    <row r="21" spans="1:5" x14ac:dyDescent="0.3">
      <c r="A21">
        <v>830.52</v>
      </c>
      <c r="B21" t="s">
        <v>8344</v>
      </c>
      <c r="C21" t="s">
        <v>8348</v>
      </c>
      <c r="D21" t="s">
        <v>12</v>
      </c>
      <c r="E21" t="s">
        <v>42</v>
      </c>
    </row>
    <row r="22" spans="1:5" x14ac:dyDescent="0.3">
      <c r="A22">
        <v>865.41</v>
      </c>
      <c r="B22" t="s">
        <v>8344</v>
      </c>
      <c r="C22" t="s">
        <v>8348</v>
      </c>
      <c r="D22" t="s">
        <v>12</v>
      </c>
      <c r="E22" t="s">
        <v>13</v>
      </c>
    </row>
    <row r="23" spans="1:5" x14ac:dyDescent="0.3">
      <c r="A23">
        <v>896.21</v>
      </c>
      <c r="B23" t="s">
        <v>8344</v>
      </c>
      <c r="C23" t="s">
        <v>8349</v>
      </c>
      <c r="D23" t="s">
        <v>12</v>
      </c>
      <c r="E23" t="s">
        <v>13</v>
      </c>
    </row>
    <row r="24" spans="1:5" x14ac:dyDescent="0.3">
      <c r="A24">
        <v>915.07</v>
      </c>
      <c r="B24" t="s">
        <v>8344</v>
      </c>
      <c r="C24" t="s">
        <v>8348</v>
      </c>
      <c r="D24" t="s">
        <v>12</v>
      </c>
      <c r="E24" t="s">
        <v>13</v>
      </c>
    </row>
    <row r="25" spans="1:5" x14ac:dyDescent="0.3">
      <c r="A25">
        <v>928.59</v>
      </c>
      <c r="B25" t="s">
        <v>8344</v>
      </c>
      <c r="C25" t="s">
        <v>8348</v>
      </c>
      <c r="D25" t="s">
        <v>12</v>
      </c>
      <c r="E25" t="s">
        <v>13</v>
      </c>
    </row>
    <row r="26" spans="1:5" x14ac:dyDescent="0.3">
      <c r="A26">
        <v>964.71</v>
      </c>
      <c r="B26" t="s">
        <v>8344</v>
      </c>
      <c r="C26" t="s">
        <v>8350</v>
      </c>
      <c r="D26" t="s">
        <v>12</v>
      </c>
      <c r="E26" t="s">
        <v>13</v>
      </c>
    </row>
    <row r="27" spans="1:5" x14ac:dyDescent="0.3">
      <c r="A27">
        <v>1006.65</v>
      </c>
      <c r="B27" t="s">
        <v>8344</v>
      </c>
      <c r="C27" t="s">
        <v>8348</v>
      </c>
      <c r="D27" t="s">
        <v>12</v>
      </c>
      <c r="E27" t="s">
        <v>13</v>
      </c>
    </row>
    <row r="28" spans="1:5" x14ac:dyDescent="0.3">
      <c r="A28">
        <v>1012</v>
      </c>
      <c r="B28" t="s">
        <v>8344</v>
      </c>
      <c r="C28" t="s">
        <v>8348</v>
      </c>
      <c r="D28" t="s">
        <v>12</v>
      </c>
      <c r="E28" t="s">
        <v>13</v>
      </c>
    </row>
    <row r="29" spans="1:5" x14ac:dyDescent="0.3">
      <c r="A29">
        <v>1019</v>
      </c>
      <c r="B29" t="s">
        <v>8344</v>
      </c>
      <c r="C29" t="s">
        <v>8350</v>
      </c>
      <c r="D29" t="s">
        <v>12</v>
      </c>
      <c r="E29" t="s">
        <v>13</v>
      </c>
    </row>
    <row r="30" spans="1:5" x14ac:dyDescent="0.3">
      <c r="A30">
        <v>1033.74</v>
      </c>
      <c r="B30" t="s">
        <v>8344</v>
      </c>
      <c r="C30" t="s">
        <v>8348</v>
      </c>
      <c r="D30" t="s">
        <v>12</v>
      </c>
      <c r="E30" t="s">
        <v>13</v>
      </c>
    </row>
    <row r="31" spans="1:5" x14ac:dyDescent="0.3">
      <c r="A31">
        <v>1044</v>
      </c>
      <c r="B31" t="s">
        <v>8344</v>
      </c>
      <c r="C31" t="s">
        <v>8348</v>
      </c>
      <c r="D31" t="s">
        <v>12</v>
      </c>
      <c r="E31" t="s">
        <v>13</v>
      </c>
    </row>
    <row r="32" spans="1:5" x14ac:dyDescent="0.3">
      <c r="A32">
        <v>1047</v>
      </c>
      <c r="B32" t="s">
        <v>8344</v>
      </c>
      <c r="C32" t="s">
        <v>8348</v>
      </c>
      <c r="D32" t="s">
        <v>12</v>
      </c>
      <c r="E32" t="s">
        <v>13</v>
      </c>
    </row>
    <row r="33" spans="1:24" x14ac:dyDescent="0.3">
      <c r="A33">
        <v>1049</v>
      </c>
      <c r="B33" t="s">
        <v>8344</v>
      </c>
      <c r="C33" t="s">
        <v>8350</v>
      </c>
      <c r="D33" t="s">
        <v>12</v>
      </c>
      <c r="E33" t="s">
        <v>23</v>
      </c>
    </row>
    <row r="34" spans="1:24" x14ac:dyDescent="0.3">
      <c r="A34">
        <v>1056</v>
      </c>
      <c r="B34" t="s">
        <v>8344</v>
      </c>
      <c r="C34" t="s">
        <v>8348</v>
      </c>
      <c r="D34" t="s">
        <v>12</v>
      </c>
      <c r="E34" t="s">
        <v>13</v>
      </c>
    </row>
    <row r="35" spans="1:24" x14ac:dyDescent="0.3">
      <c r="A35">
        <v>1068</v>
      </c>
      <c r="B35" t="s">
        <v>8344</v>
      </c>
      <c r="C35" t="s">
        <v>8349</v>
      </c>
      <c r="D35" t="s">
        <v>12</v>
      </c>
      <c r="E35" t="s">
        <v>13</v>
      </c>
    </row>
    <row r="36" spans="1:24" x14ac:dyDescent="0.3">
      <c r="A36">
        <v>1070</v>
      </c>
      <c r="B36" t="s">
        <v>8344</v>
      </c>
      <c r="C36" t="s">
        <v>8349</v>
      </c>
      <c r="D36" t="s">
        <v>12</v>
      </c>
      <c r="E36" t="s">
        <v>13</v>
      </c>
    </row>
    <row r="37" spans="1:24" x14ac:dyDescent="0.3">
      <c r="A37">
        <v>1071</v>
      </c>
      <c r="B37" t="s">
        <v>8344</v>
      </c>
      <c r="C37" t="s">
        <v>8348</v>
      </c>
      <c r="D37" t="s">
        <v>12</v>
      </c>
      <c r="E37" t="s">
        <v>13</v>
      </c>
    </row>
    <row r="38" spans="1:24" x14ac:dyDescent="0.3">
      <c r="A38">
        <v>1082</v>
      </c>
      <c r="B38" t="s">
        <v>8344</v>
      </c>
      <c r="C38" t="s">
        <v>8348</v>
      </c>
      <c r="D38" t="s">
        <v>12</v>
      </c>
      <c r="E38" t="s">
        <v>13</v>
      </c>
    </row>
    <row r="39" spans="1:24" x14ac:dyDescent="0.3">
      <c r="A39">
        <v>1086</v>
      </c>
      <c r="B39" t="s">
        <v>8344</v>
      </c>
      <c r="C39" t="s">
        <v>8348</v>
      </c>
      <c r="D39" t="s">
        <v>12</v>
      </c>
      <c r="E39" t="s">
        <v>13</v>
      </c>
      <c r="H39" s="40" t="s">
        <v>10443</v>
      </c>
      <c r="I39" s="40"/>
    </row>
    <row r="40" spans="1:24" x14ac:dyDescent="0.3">
      <c r="A40">
        <v>1121.8699999999999</v>
      </c>
      <c r="B40" t="s">
        <v>8344</v>
      </c>
      <c r="C40" t="s">
        <v>8348</v>
      </c>
      <c r="D40" t="s">
        <v>12</v>
      </c>
      <c r="E40" t="s">
        <v>13</v>
      </c>
    </row>
    <row r="41" spans="1:24" x14ac:dyDescent="0.3">
      <c r="A41">
        <v>1131.51</v>
      </c>
      <c r="B41" t="s">
        <v>8344</v>
      </c>
      <c r="C41" t="s">
        <v>8350</v>
      </c>
      <c r="D41" t="s">
        <v>12</v>
      </c>
      <c r="E41" t="s">
        <v>13</v>
      </c>
      <c r="H41" s="19" t="s">
        <v>10444</v>
      </c>
      <c r="I41" s="19" t="s">
        <v>10439</v>
      </c>
    </row>
    <row r="42" spans="1:24" x14ac:dyDescent="0.3">
      <c r="A42">
        <v>1132</v>
      </c>
      <c r="B42" t="s">
        <v>8344</v>
      </c>
      <c r="C42" t="s">
        <v>8350</v>
      </c>
      <c r="D42" t="s">
        <v>12</v>
      </c>
      <c r="E42" t="s">
        <v>13</v>
      </c>
      <c r="H42" s="19" t="s">
        <v>10429</v>
      </c>
      <c r="I42" t="s">
        <v>42</v>
      </c>
      <c r="J42" t="s">
        <v>23</v>
      </c>
      <c r="K42" t="s">
        <v>13</v>
      </c>
      <c r="L42" t="s">
        <v>276</v>
      </c>
      <c r="M42" t="s">
        <v>164</v>
      </c>
      <c r="N42" t="s">
        <v>168</v>
      </c>
      <c r="O42" t="s">
        <v>356</v>
      </c>
      <c r="P42" t="s">
        <v>170</v>
      </c>
      <c r="Q42" t="s">
        <v>166</v>
      </c>
      <c r="R42" t="s">
        <v>300</v>
      </c>
      <c r="S42" t="s">
        <v>632</v>
      </c>
      <c r="T42" t="s">
        <v>249</v>
      </c>
      <c r="U42" t="s">
        <v>247</v>
      </c>
      <c r="V42" t="s">
        <v>200</v>
      </c>
      <c r="W42" t="s">
        <v>535</v>
      </c>
      <c r="X42" t="s">
        <v>10430</v>
      </c>
    </row>
    <row r="43" spans="1:24" x14ac:dyDescent="0.3">
      <c r="A43">
        <v>1135</v>
      </c>
      <c r="B43" t="s">
        <v>8344</v>
      </c>
      <c r="C43" t="s">
        <v>8348</v>
      </c>
      <c r="D43" t="s">
        <v>12</v>
      </c>
      <c r="E43" t="s">
        <v>13</v>
      </c>
      <c r="H43" s="20" t="s">
        <v>16</v>
      </c>
      <c r="I43">
        <v>37204.247142857152</v>
      </c>
      <c r="J43">
        <v>28904.491904761908</v>
      </c>
      <c r="K43">
        <v>35243.504074074073</v>
      </c>
      <c r="L43">
        <v>19395.579999999998</v>
      </c>
      <c r="N43">
        <v>41848.354999999996</v>
      </c>
      <c r="P43">
        <v>33475.82</v>
      </c>
      <c r="Q43">
        <v>28401.86</v>
      </c>
      <c r="T43">
        <v>18815.53</v>
      </c>
      <c r="U43">
        <v>41060.644999999997</v>
      </c>
      <c r="W43">
        <v>18545.834999999999</v>
      </c>
      <c r="X43">
        <v>33644.03197802198</v>
      </c>
    </row>
    <row r="44" spans="1:24" x14ac:dyDescent="0.3">
      <c r="A44">
        <v>1135.94</v>
      </c>
      <c r="B44" t="s">
        <v>8344</v>
      </c>
      <c r="C44" t="s">
        <v>8348</v>
      </c>
      <c r="D44" t="s">
        <v>12</v>
      </c>
      <c r="E44" t="s">
        <v>13</v>
      </c>
      <c r="H44" s="20" t="s">
        <v>11</v>
      </c>
      <c r="I44">
        <v>23029.828771929831</v>
      </c>
      <c r="J44">
        <v>9846.7592727272731</v>
      </c>
      <c r="K44">
        <v>11114.21672413793</v>
      </c>
      <c r="M44">
        <v>4005.42</v>
      </c>
      <c r="N44">
        <v>28618.134999999998</v>
      </c>
      <c r="O44">
        <v>4500.34</v>
      </c>
      <c r="P44">
        <v>23241.47</v>
      </c>
      <c r="R44">
        <v>6542.3829999999998</v>
      </c>
      <c r="S44">
        <v>14695.295</v>
      </c>
      <c r="T44">
        <v>11673.173333333332</v>
      </c>
      <c r="U44">
        <v>9876.7099999999991</v>
      </c>
      <c r="V44">
        <v>5696.6166666666659</v>
      </c>
      <c r="W44">
        <v>13966.917142857144</v>
      </c>
      <c r="X44">
        <v>13870.319583333339</v>
      </c>
    </row>
    <row r="45" spans="1:24" x14ac:dyDescent="0.3">
      <c r="A45">
        <v>1136.4000000000001</v>
      </c>
      <c r="B45" t="s">
        <v>8344</v>
      </c>
      <c r="C45" t="s">
        <v>8348</v>
      </c>
      <c r="D45" t="s">
        <v>12</v>
      </c>
      <c r="E45" t="s">
        <v>13</v>
      </c>
      <c r="H45" s="20" t="s">
        <v>12</v>
      </c>
      <c r="I45">
        <v>11853.97529411765</v>
      </c>
      <c r="J45">
        <v>11595.419428571427</v>
      </c>
      <c r="K45">
        <v>10903.472142857141</v>
      </c>
      <c r="N45">
        <v>8877.0888888888894</v>
      </c>
      <c r="O45">
        <v>9457.89</v>
      </c>
      <c r="Q45">
        <v>12081.195</v>
      </c>
      <c r="R45">
        <v>10690.11</v>
      </c>
      <c r="S45">
        <v>11625.11</v>
      </c>
      <c r="T45">
        <v>12270.256666666668</v>
      </c>
      <c r="U45">
        <v>12383.383636363638</v>
      </c>
      <c r="V45">
        <v>11296.25</v>
      </c>
      <c r="W45">
        <v>13305.368999999997</v>
      </c>
      <c r="X45">
        <v>11440.856774193551</v>
      </c>
    </row>
    <row r="46" spans="1:24" x14ac:dyDescent="0.3">
      <c r="A46">
        <v>1137</v>
      </c>
      <c r="B46" t="s">
        <v>8344</v>
      </c>
      <c r="C46" t="s">
        <v>8348</v>
      </c>
      <c r="D46" t="s">
        <v>12</v>
      </c>
      <c r="E46" t="s">
        <v>13</v>
      </c>
      <c r="H46" s="20" t="s">
        <v>10430</v>
      </c>
      <c r="I46">
        <v>25058.20333333332</v>
      </c>
      <c r="J46">
        <v>14003.655585585582</v>
      </c>
      <c r="K46">
        <v>16827.401769911499</v>
      </c>
      <c r="L46">
        <v>19395.579999999998</v>
      </c>
      <c r="M46">
        <v>4005.42</v>
      </c>
      <c r="N46">
        <v>16986.675384615384</v>
      </c>
      <c r="O46">
        <v>8218.5025000000005</v>
      </c>
      <c r="P46">
        <v>28358.645</v>
      </c>
      <c r="Q46">
        <v>21873.594000000001</v>
      </c>
      <c r="R46">
        <v>6919.449090909091</v>
      </c>
      <c r="S46">
        <v>13671.9</v>
      </c>
      <c r="T46">
        <v>12566.534</v>
      </c>
      <c r="U46">
        <v>15316.322499999998</v>
      </c>
      <c r="V46">
        <v>8896.4071428571424</v>
      </c>
      <c r="W46">
        <v>14100.725263157894</v>
      </c>
      <c r="X46">
        <v>17346.315962877034</v>
      </c>
    </row>
    <row r="47" spans="1:24" x14ac:dyDescent="0.3">
      <c r="A47">
        <v>1137.01</v>
      </c>
      <c r="B47" t="s">
        <v>8344</v>
      </c>
      <c r="C47" t="s">
        <v>8350</v>
      </c>
      <c r="D47" t="s">
        <v>12</v>
      </c>
      <c r="E47" t="s">
        <v>13</v>
      </c>
    </row>
    <row r="48" spans="1:24" x14ac:dyDescent="0.3">
      <c r="A48">
        <v>1137.01</v>
      </c>
      <c r="B48" t="s">
        <v>8344</v>
      </c>
      <c r="C48" t="s">
        <v>8350</v>
      </c>
      <c r="D48" t="s">
        <v>12</v>
      </c>
      <c r="E48" t="s">
        <v>13</v>
      </c>
    </row>
    <row r="49" spans="1:5" x14ac:dyDescent="0.3">
      <c r="A49">
        <v>1137.47</v>
      </c>
      <c r="B49" t="s">
        <v>8344</v>
      </c>
      <c r="C49" t="s">
        <v>8350</v>
      </c>
      <c r="D49" t="s">
        <v>12</v>
      </c>
      <c r="E49" t="s">
        <v>13</v>
      </c>
    </row>
    <row r="50" spans="1:5" x14ac:dyDescent="0.3">
      <c r="A50">
        <v>1141</v>
      </c>
      <c r="B50" t="s">
        <v>8344</v>
      </c>
      <c r="C50" t="s">
        <v>8350</v>
      </c>
      <c r="D50" t="s">
        <v>12</v>
      </c>
      <c r="E50" t="s">
        <v>13</v>
      </c>
    </row>
    <row r="51" spans="1:5" x14ac:dyDescent="0.3">
      <c r="A51">
        <v>1141.45</v>
      </c>
      <c r="B51" t="s">
        <v>8344</v>
      </c>
      <c r="C51" t="s">
        <v>8350</v>
      </c>
      <c r="D51" t="s">
        <v>12</v>
      </c>
      <c r="E51" t="s">
        <v>13</v>
      </c>
    </row>
    <row r="52" spans="1:5" x14ac:dyDescent="0.3">
      <c r="A52">
        <v>1142</v>
      </c>
      <c r="B52" t="s">
        <v>8344</v>
      </c>
      <c r="C52" t="s">
        <v>8348</v>
      </c>
      <c r="D52" t="s">
        <v>12</v>
      </c>
      <c r="E52" t="s">
        <v>42</v>
      </c>
    </row>
    <row r="53" spans="1:5" x14ac:dyDescent="0.3">
      <c r="A53">
        <v>1146.8</v>
      </c>
      <c r="B53" t="s">
        <v>8344</v>
      </c>
      <c r="C53" t="s">
        <v>8348</v>
      </c>
      <c r="D53" t="s">
        <v>11</v>
      </c>
      <c r="E53" t="s">
        <v>13</v>
      </c>
    </row>
    <row r="54" spans="1:5" x14ac:dyDescent="0.3">
      <c r="A54">
        <v>1149</v>
      </c>
      <c r="B54" t="s">
        <v>8344</v>
      </c>
      <c r="C54" t="s">
        <v>8350</v>
      </c>
      <c r="D54" t="s">
        <v>11</v>
      </c>
      <c r="E54" t="s">
        <v>23</v>
      </c>
    </row>
    <row r="55" spans="1:5" x14ac:dyDescent="0.3">
      <c r="A55">
        <v>1149.4000000000001</v>
      </c>
      <c r="B55" t="s">
        <v>8344</v>
      </c>
      <c r="C55" t="s">
        <v>8348</v>
      </c>
      <c r="D55" t="s">
        <v>11</v>
      </c>
      <c r="E55" t="s">
        <v>13</v>
      </c>
    </row>
    <row r="56" spans="1:5" x14ac:dyDescent="0.3">
      <c r="A56">
        <v>1158.32</v>
      </c>
      <c r="B56" t="s">
        <v>8344</v>
      </c>
      <c r="C56" t="s">
        <v>8348</v>
      </c>
      <c r="D56" t="s">
        <v>11</v>
      </c>
      <c r="E56" t="s">
        <v>13</v>
      </c>
    </row>
    <row r="57" spans="1:5" x14ac:dyDescent="0.3">
      <c r="A57">
        <v>1163.46</v>
      </c>
      <c r="B57" t="s">
        <v>8344</v>
      </c>
      <c r="C57" t="s">
        <v>8348</v>
      </c>
      <c r="D57" t="s">
        <v>11</v>
      </c>
      <c r="E57" t="s">
        <v>13</v>
      </c>
    </row>
    <row r="58" spans="1:5" x14ac:dyDescent="0.3">
      <c r="A58">
        <v>1165</v>
      </c>
      <c r="B58" t="s">
        <v>8344</v>
      </c>
      <c r="C58" t="s">
        <v>8349</v>
      </c>
      <c r="D58" t="s">
        <v>11</v>
      </c>
      <c r="E58" t="s">
        <v>23</v>
      </c>
    </row>
    <row r="59" spans="1:5" x14ac:dyDescent="0.3">
      <c r="A59">
        <v>1167</v>
      </c>
      <c r="B59" t="s">
        <v>8344</v>
      </c>
      <c r="C59" t="s">
        <v>8348</v>
      </c>
      <c r="D59" t="s">
        <v>11</v>
      </c>
      <c r="E59" t="s">
        <v>13</v>
      </c>
    </row>
    <row r="60" spans="1:5" x14ac:dyDescent="0.3">
      <c r="A60">
        <v>1178</v>
      </c>
      <c r="B60" t="s">
        <v>8344</v>
      </c>
      <c r="C60" t="s">
        <v>8349</v>
      </c>
      <c r="D60" t="s">
        <v>11</v>
      </c>
      <c r="E60" t="s">
        <v>13</v>
      </c>
    </row>
    <row r="61" spans="1:5" x14ac:dyDescent="0.3">
      <c r="A61">
        <v>1178.07</v>
      </c>
      <c r="B61" t="s">
        <v>8344</v>
      </c>
      <c r="C61" t="s">
        <v>8348</v>
      </c>
      <c r="D61" t="s">
        <v>11</v>
      </c>
      <c r="E61" t="s">
        <v>13</v>
      </c>
    </row>
    <row r="62" spans="1:5" x14ac:dyDescent="0.3">
      <c r="A62">
        <v>1191</v>
      </c>
      <c r="B62" t="s">
        <v>8344</v>
      </c>
      <c r="C62" t="s">
        <v>8349</v>
      </c>
      <c r="D62" t="s">
        <v>11</v>
      </c>
      <c r="E62" t="s">
        <v>13</v>
      </c>
    </row>
    <row r="63" spans="1:5" x14ac:dyDescent="0.3">
      <c r="A63">
        <v>1200</v>
      </c>
      <c r="B63" t="s">
        <v>8344</v>
      </c>
      <c r="C63" t="s">
        <v>8348</v>
      </c>
      <c r="D63" t="s">
        <v>11</v>
      </c>
      <c r="E63" t="s">
        <v>23</v>
      </c>
    </row>
    <row r="64" spans="1:5" x14ac:dyDescent="0.3">
      <c r="A64">
        <v>1200.55</v>
      </c>
      <c r="B64" t="s">
        <v>8344</v>
      </c>
      <c r="C64" t="s">
        <v>8348</v>
      </c>
      <c r="D64" t="s">
        <v>11</v>
      </c>
      <c r="E64" t="s">
        <v>13</v>
      </c>
    </row>
    <row r="65" spans="1:5" x14ac:dyDescent="0.3">
      <c r="A65">
        <v>1210</v>
      </c>
      <c r="B65" t="s">
        <v>8344</v>
      </c>
      <c r="C65" t="s">
        <v>8348</v>
      </c>
      <c r="D65" t="s">
        <v>11</v>
      </c>
      <c r="E65" t="s">
        <v>13</v>
      </c>
    </row>
    <row r="66" spans="1:5" x14ac:dyDescent="0.3">
      <c r="A66">
        <v>1220</v>
      </c>
      <c r="B66" t="s">
        <v>8344</v>
      </c>
      <c r="C66" t="s">
        <v>8348</v>
      </c>
      <c r="D66" t="s">
        <v>11</v>
      </c>
      <c r="E66" t="s">
        <v>23</v>
      </c>
    </row>
    <row r="67" spans="1:5" x14ac:dyDescent="0.3">
      <c r="A67">
        <v>1224</v>
      </c>
      <c r="B67" t="s">
        <v>8344</v>
      </c>
      <c r="C67" t="s">
        <v>8348</v>
      </c>
      <c r="D67" t="s">
        <v>11</v>
      </c>
      <c r="E67" t="s">
        <v>13</v>
      </c>
    </row>
    <row r="68" spans="1:5" x14ac:dyDescent="0.3">
      <c r="A68">
        <v>1228</v>
      </c>
      <c r="B68" t="s">
        <v>8344</v>
      </c>
      <c r="C68" t="s">
        <v>8349</v>
      </c>
      <c r="D68" t="s">
        <v>11</v>
      </c>
      <c r="E68" t="s">
        <v>23</v>
      </c>
    </row>
    <row r="69" spans="1:5" x14ac:dyDescent="0.3">
      <c r="A69">
        <v>1234</v>
      </c>
      <c r="B69" t="s">
        <v>8344</v>
      </c>
      <c r="C69" t="s">
        <v>8350</v>
      </c>
      <c r="D69" t="s">
        <v>11</v>
      </c>
      <c r="E69" t="s">
        <v>13</v>
      </c>
    </row>
    <row r="70" spans="1:5" x14ac:dyDescent="0.3">
      <c r="A70">
        <v>1237</v>
      </c>
      <c r="B70" t="s">
        <v>8344</v>
      </c>
      <c r="C70" t="s">
        <v>8350</v>
      </c>
      <c r="D70" t="s">
        <v>11</v>
      </c>
      <c r="E70" t="s">
        <v>13</v>
      </c>
    </row>
    <row r="71" spans="1:5" x14ac:dyDescent="0.3">
      <c r="A71">
        <v>1240</v>
      </c>
      <c r="B71" t="s">
        <v>8344</v>
      </c>
      <c r="C71" t="s">
        <v>8348</v>
      </c>
      <c r="D71" t="s">
        <v>11</v>
      </c>
      <c r="E71" t="s">
        <v>23</v>
      </c>
    </row>
    <row r="72" spans="1:5" x14ac:dyDescent="0.3">
      <c r="A72">
        <v>1241</v>
      </c>
      <c r="B72" t="s">
        <v>8344</v>
      </c>
      <c r="C72" t="s">
        <v>8350</v>
      </c>
      <c r="D72" t="s">
        <v>11</v>
      </c>
      <c r="E72" t="s">
        <v>13</v>
      </c>
    </row>
    <row r="73" spans="1:5" x14ac:dyDescent="0.3">
      <c r="A73">
        <v>1241.57</v>
      </c>
      <c r="B73" t="s">
        <v>8344</v>
      </c>
      <c r="C73" t="s">
        <v>8350</v>
      </c>
      <c r="D73" t="s">
        <v>11</v>
      </c>
      <c r="E73" t="s">
        <v>42</v>
      </c>
    </row>
    <row r="74" spans="1:5" x14ac:dyDescent="0.3">
      <c r="A74">
        <v>1242.26</v>
      </c>
      <c r="B74" t="s">
        <v>8344</v>
      </c>
      <c r="C74" t="s">
        <v>8349</v>
      </c>
      <c r="D74" t="s">
        <v>11</v>
      </c>
      <c r="E74" t="s">
        <v>42</v>
      </c>
    </row>
    <row r="75" spans="1:5" x14ac:dyDescent="0.3">
      <c r="A75">
        <v>1242.82</v>
      </c>
      <c r="B75" t="s">
        <v>8344</v>
      </c>
      <c r="C75" t="s">
        <v>8348</v>
      </c>
      <c r="D75" t="s">
        <v>11</v>
      </c>
      <c r="E75" t="s">
        <v>42</v>
      </c>
    </row>
    <row r="76" spans="1:5" x14ac:dyDescent="0.3">
      <c r="A76">
        <v>1252.4100000000001</v>
      </c>
      <c r="B76" t="s">
        <v>8344</v>
      </c>
      <c r="C76" t="s">
        <v>8348</v>
      </c>
      <c r="D76" t="s">
        <v>11</v>
      </c>
      <c r="E76" t="s">
        <v>42</v>
      </c>
    </row>
    <row r="77" spans="1:5" x14ac:dyDescent="0.3">
      <c r="A77">
        <v>1253</v>
      </c>
      <c r="B77" t="s">
        <v>8344</v>
      </c>
      <c r="C77" t="s">
        <v>8348</v>
      </c>
      <c r="D77" t="s">
        <v>11</v>
      </c>
      <c r="E77" t="s">
        <v>13</v>
      </c>
    </row>
    <row r="78" spans="1:5" x14ac:dyDescent="0.3">
      <c r="A78">
        <v>1253.94</v>
      </c>
      <c r="B78" t="s">
        <v>8344</v>
      </c>
      <c r="C78" t="s">
        <v>8349</v>
      </c>
      <c r="D78" t="s">
        <v>11</v>
      </c>
      <c r="E78" t="s">
        <v>42</v>
      </c>
    </row>
    <row r="79" spans="1:5" x14ac:dyDescent="0.3">
      <c r="A79">
        <v>1256.3</v>
      </c>
      <c r="B79" t="s">
        <v>8344</v>
      </c>
      <c r="C79" t="s">
        <v>8348</v>
      </c>
      <c r="D79" t="s">
        <v>11</v>
      </c>
      <c r="E79" t="s">
        <v>42</v>
      </c>
    </row>
    <row r="80" spans="1:5" x14ac:dyDescent="0.3">
      <c r="A80">
        <v>1261.44</v>
      </c>
      <c r="B80" t="s">
        <v>8344</v>
      </c>
      <c r="C80" t="s">
        <v>8348</v>
      </c>
      <c r="D80" t="s">
        <v>11</v>
      </c>
      <c r="E80" t="s">
        <v>42</v>
      </c>
    </row>
    <row r="81" spans="1:5" x14ac:dyDescent="0.3">
      <c r="A81">
        <v>1261.8599999999999</v>
      </c>
      <c r="B81" t="s">
        <v>8344</v>
      </c>
      <c r="C81" t="s">
        <v>8348</v>
      </c>
      <c r="D81" t="s">
        <v>11</v>
      </c>
      <c r="E81" t="s">
        <v>42</v>
      </c>
    </row>
    <row r="82" spans="1:5" x14ac:dyDescent="0.3">
      <c r="A82">
        <v>1263.25</v>
      </c>
      <c r="B82" t="s">
        <v>8344</v>
      </c>
      <c r="C82" t="s">
        <v>8350</v>
      </c>
      <c r="D82" t="s">
        <v>11</v>
      </c>
      <c r="E82" t="s">
        <v>42</v>
      </c>
    </row>
    <row r="83" spans="1:5" x14ac:dyDescent="0.3">
      <c r="A83">
        <v>1267</v>
      </c>
      <c r="B83" t="s">
        <v>8344</v>
      </c>
      <c r="C83" t="s">
        <v>8350</v>
      </c>
      <c r="D83" t="s">
        <v>11</v>
      </c>
      <c r="E83" t="s">
        <v>13</v>
      </c>
    </row>
    <row r="84" spans="1:5" x14ac:dyDescent="0.3">
      <c r="A84">
        <v>1276</v>
      </c>
      <c r="B84" t="s">
        <v>8344</v>
      </c>
      <c r="C84" t="s">
        <v>8350</v>
      </c>
      <c r="D84" t="s">
        <v>11</v>
      </c>
      <c r="E84" t="s">
        <v>23</v>
      </c>
    </row>
    <row r="85" spans="1:5" x14ac:dyDescent="0.3">
      <c r="A85">
        <v>1283</v>
      </c>
      <c r="B85" t="s">
        <v>8344</v>
      </c>
      <c r="C85" t="s">
        <v>8350</v>
      </c>
      <c r="D85" t="s">
        <v>11</v>
      </c>
      <c r="E85" t="s">
        <v>13</v>
      </c>
    </row>
    <row r="86" spans="1:5" x14ac:dyDescent="0.3">
      <c r="A86">
        <v>1285</v>
      </c>
      <c r="B86" t="s">
        <v>8344</v>
      </c>
      <c r="C86" t="s">
        <v>8350</v>
      </c>
      <c r="D86" t="s">
        <v>11</v>
      </c>
      <c r="E86" t="s">
        <v>13</v>
      </c>
    </row>
    <row r="87" spans="1:5" x14ac:dyDescent="0.3">
      <c r="A87">
        <v>1286</v>
      </c>
      <c r="B87" t="s">
        <v>8344</v>
      </c>
      <c r="C87" t="s">
        <v>8350</v>
      </c>
      <c r="D87" t="s">
        <v>11</v>
      </c>
      <c r="E87" t="s">
        <v>13</v>
      </c>
    </row>
    <row r="88" spans="1:5" x14ac:dyDescent="0.3">
      <c r="A88">
        <v>1290.93</v>
      </c>
      <c r="B88" t="s">
        <v>8344</v>
      </c>
      <c r="C88" t="s">
        <v>8350</v>
      </c>
      <c r="D88" t="s">
        <v>11</v>
      </c>
      <c r="E88" t="s">
        <v>13</v>
      </c>
    </row>
    <row r="89" spans="1:5" x14ac:dyDescent="0.3">
      <c r="A89">
        <v>1293</v>
      </c>
      <c r="B89" t="s">
        <v>8344</v>
      </c>
      <c r="C89" t="s">
        <v>8348</v>
      </c>
      <c r="D89" t="s">
        <v>11</v>
      </c>
      <c r="E89" t="s">
        <v>23</v>
      </c>
    </row>
    <row r="90" spans="1:5" x14ac:dyDescent="0.3">
      <c r="A90">
        <v>1304</v>
      </c>
      <c r="B90" t="s">
        <v>8344</v>
      </c>
      <c r="C90" t="s">
        <v>8349</v>
      </c>
      <c r="D90" t="s">
        <v>11</v>
      </c>
      <c r="E90" t="s">
        <v>23</v>
      </c>
    </row>
    <row r="91" spans="1:5" x14ac:dyDescent="0.3">
      <c r="A91">
        <v>1304</v>
      </c>
      <c r="B91" t="s">
        <v>8344</v>
      </c>
      <c r="C91" t="s">
        <v>8350</v>
      </c>
      <c r="D91" t="s">
        <v>11</v>
      </c>
      <c r="E91" t="s">
        <v>13</v>
      </c>
    </row>
    <row r="92" spans="1:5" x14ac:dyDescent="0.3">
      <c r="A92">
        <v>1315</v>
      </c>
      <c r="B92" t="s">
        <v>8344</v>
      </c>
      <c r="C92" t="s">
        <v>8349</v>
      </c>
      <c r="D92" t="s">
        <v>11</v>
      </c>
      <c r="E92" t="s">
        <v>13</v>
      </c>
    </row>
    <row r="93" spans="1:5" x14ac:dyDescent="0.3">
      <c r="A93">
        <v>1329.17</v>
      </c>
      <c r="B93" t="s">
        <v>8344</v>
      </c>
      <c r="C93" t="s">
        <v>8350</v>
      </c>
      <c r="D93" t="s">
        <v>11</v>
      </c>
      <c r="E93" t="s">
        <v>13</v>
      </c>
    </row>
    <row r="94" spans="1:5" x14ac:dyDescent="0.3">
      <c r="A94">
        <v>1332.61</v>
      </c>
      <c r="B94" t="s">
        <v>8344</v>
      </c>
      <c r="C94" t="s">
        <v>8350</v>
      </c>
      <c r="D94" t="s">
        <v>11</v>
      </c>
      <c r="E94" t="s">
        <v>13</v>
      </c>
    </row>
    <row r="95" spans="1:5" x14ac:dyDescent="0.3">
      <c r="A95">
        <v>1338</v>
      </c>
      <c r="B95" t="s">
        <v>8344</v>
      </c>
      <c r="C95" t="s">
        <v>8350</v>
      </c>
      <c r="D95" t="s">
        <v>11</v>
      </c>
      <c r="E95" t="s">
        <v>23</v>
      </c>
    </row>
    <row r="96" spans="1:5" x14ac:dyDescent="0.3">
      <c r="A96">
        <v>1341.16</v>
      </c>
      <c r="B96" t="s">
        <v>8344</v>
      </c>
      <c r="C96" t="s">
        <v>8348</v>
      </c>
      <c r="D96" t="s">
        <v>11</v>
      </c>
      <c r="E96" t="s">
        <v>23</v>
      </c>
    </row>
    <row r="97" spans="1:5" x14ac:dyDescent="0.3">
      <c r="A97">
        <v>1359</v>
      </c>
      <c r="B97" t="s">
        <v>8344</v>
      </c>
      <c r="C97" t="s">
        <v>8348</v>
      </c>
      <c r="D97" t="s">
        <v>11</v>
      </c>
      <c r="E97" t="s">
        <v>13</v>
      </c>
    </row>
    <row r="98" spans="1:5" x14ac:dyDescent="0.3">
      <c r="A98">
        <v>1382</v>
      </c>
      <c r="B98" t="s">
        <v>8344</v>
      </c>
      <c r="C98" t="s">
        <v>8350</v>
      </c>
      <c r="D98" t="s">
        <v>11</v>
      </c>
      <c r="E98" t="s">
        <v>13</v>
      </c>
    </row>
    <row r="99" spans="1:5" x14ac:dyDescent="0.3">
      <c r="A99">
        <v>1389</v>
      </c>
      <c r="B99" t="s">
        <v>8344</v>
      </c>
      <c r="C99" t="s">
        <v>8350</v>
      </c>
      <c r="D99" t="s">
        <v>11</v>
      </c>
      <c r="E99" t="s">
        <v>13</v>
      </c>
    </row>
    <row r="100" spans="1:5" x14ac:dyDescent="0.3">
      <c r="A100">
        <v>1390</v>
      </c>
      <c r="B100" t="s">
        <v>8344</v>
      </c>
      <c r="C100" t="s">
        <v>8348</v>
      </c>
      <c r="D100" t="s">
        <v>11</v>
      </c>
      <c r="E100" t="s">
        <v>13</v>
      </c>
    </row>
    <row r="101" spans="1:5" x14ac:dyDescent="0.3">
      <c r="A101">
        <v>1391.53</v>
      </c>
      <c r="B101" t="s">
        <v>8344</v>
      </c>
      <c r="C101" t="s">
        <v>8350</v>
      </c>
      <c r="D101" t="s">
        <v>11</v>
      </c>
      <c r="E101" t="s">
        <v>13</v>
      </c>
    </row>
    <row r="102" spans="1:5" x14ac:dyDescent="0.3">
      <c r="A102">
        <v>1400.44</v>
      </c>
      <c r="B102" t="s">
        <v>8344</v>
      </c>
      <c r="C102" t="s">
        <v>8348</v>
      </c>
      <c r="D102" t="s">
        <v>11</v>
      </c>
      <c r="E102" t="s">
        <v>13</v>
      </c>
    </row>
    <row r="103" spans="1:5" x14ac:dyDescent="0.3">
      <c r="A103">
        <v>1402</v>
      </c>
      <c r="B103" t="s">
        <v>8344</v>
      </c>
      <c r="C103" t="s">
        <v>8348</v>
      </c>
      <c r="D103" t="s">
        <v>11</v>
      </c>
      <c r="E103" t="s">
        <v>42</v>
      </c>
    </row>
    <row r="104" spans="1:5" x14ac:dyDescent="0.3">
      <c r="A104">
        <v>1417</v>
      </c>
      <c r="B104" t="s">
        <v>8344</v>
      </c>
      <c r="C104" t="s">
        <v>8350</v>
      </c>
      <c r="D104" t="s">
        <v>11</v>
      </c>
      <c r="E104" t="s">
        <v>13</v>
      </c>
    </row>
    <row r="105" spans="1:5" x14ac:dyDescent="0.3">
      <c r="A105">
        <v>1421</v>
      </c>
      <c r="B105" t="s">
        <v>8344</v>
      </c>
      <c r="C105" t="s">
        <v>8350</v>
      </c>
      <c r="D105" t="s">
        <v>11</v>
      </c>
      <c r="E105" t="s">
        <v>13</v>
      </c>
    </row>
    <row r="106" spans="1:5" x14ac:dyDescent="0.3">
      <c r="A106">
        <v>1422</v>
      </c>
      <c r="B106" t="s">
        <v>8344</v>
      </c>
      <c r="C106" t="s">
        <v>8349</v>
      </c>
      <c r="D106" t="s">
        <v>11</v>
      </c>
      <c r="E106" t="s">
        <v>13</v>
      </c>
    </row>
    <row r="107" spans="1:5" x14ac:dyDescent="0.3">
      <c r="A107">
        <v>1438</v>
      </c>
      <c r="B107" t="s">
        <v>8344</v>
      </c>
      <c r="C107" t="s">
        <v>8349</v>
      </c>
      <c r="D107" t="s">
        <v>11</v>
      </c>
      <c r="E107" t="s">
        <v>13</v>
      </c>
    </row>
    <row r="108" spans="1:5" x14ac:dyDescent="0.3">
      <c r="A108">
        <v>1445</v>
      </c>
      <c r="B108" t="s">
        <v>8344</v>
      </c>
      <c r="C108" t="s">
        <v>8348</v>
      </c>
      <c r="D108" t="s">
        <v>11</v>
      </c>
      <c r="E108" t="s">
        <v>13</v>
      </c>
    </row>
    <row r="109" spans="1:5" x14ac:dyDescent="0.3">
      <c r="A109">
        <v>1467</v>
      </c>
      <c r="B109" t="s">
        <v>8344</v>
      </c>
      <c r="C109" t="s">
        <v>8350</v>
      </c>
      <c r="D109" t="s">
        <v>11</v>
      </c>
      <c r="E109" t="s">
        <v>13</v>
      </c>
    </row>
    <row r="110" spans="1:5" x14ac:dyDescent="0.3">
      <c r="A110">
        <v>1477</v>
      </c>
      <c r="B110" t="s">
        <v>8344</v>
      </c>
      <c r="C110" t="s">
        <v>8350</v>
      </c>
      <c r="D110" t="s">
        <v>11</v>
      </c>
      <c r="E110" t="s">
        <v>13</v>
      </c>
    </row>
    <row r="111" spans="1:5" x14ac:dyDescent="0.3">
      <c r="A111">
        <v>1481</v>
      </c>
      <c r="B111" t="s">
        <v>8344</v>
      </c>
      <c r="C111" t="s">
        <v>8348</v>
      </c>
      <c r="D111" t="s">
        <v>11</v>
      </c>
      <c r="E111" t="s">
        <v>23</v>
      </c>
    </row>
    <row r="112" spans="1:5" x14ac:dyDescent="0.3">
      <c r="A112">
        <v>1493</v>
      </c>
      <c r="B112" t="s">
        <v>8344</v>
      </c>
      <c r="C112" t="s">
        <v>8349</v>
      </c>
      <c r="D112" t="s">
        <v>11</v>
      </c>
      <c r="E112" t="s">
        <v>13</v>
      </c>
    </row>
    <row r="113" spans="1:5" x14ac:dyDescent="0.3">
      <c r="A113">
        <v>1497</v>
      </c>
      <c r="B113" t="s">
        <v>8344</v>
      </c>
      <c r="C113" t="s">
        <v>8349</v>
      </c>
      <c r="D113" t="s">
        <v>11</v>
      </c>
      <c r="E113" t="s">
        <v>13</v>
      </c>
    </row>
    <row r="114" spans="1:5" x14ac:dyDescent="0.3">
      <c r="A114">
        <v>1515.34</v>
      </c>
      <c r="B114" t="s">
        <v>8344</v>
      </c>
      <c r="C114" t="s">
        <v>8350</v>
      </c>
      <c r="D114" t="s">
        <v>11</v>
      </c>
      <c r="E114" t="s">
        <v>13</v>
      </c>
    </row>
    <row r="115" spans="1:5" x14ac:dyDescent="0.3">
      <c r="A115">
        <v>1526.31</v>
      </c>
      <c r="B115" t="s">
        <v>8344</v>
      </c>
      <c r="C115" t="s">
        <v>8350</v>
      </c>
      <c r="D115" t="s">
        <v>11</v>
      </c>
      <c r="E115" t="s">
        <v>42</v>
      </c>
    </row>
    <row r="116" spans="1:5" x14ac:dyDescent="0.3">
      <c r="A116">
        <v>1532.47</v>
      </c>
      <c r="B116" t="s">
        <v>8344</v>
      </c>
      <c r="C116" t="s">
        <v>8348</v>
      </c>
      <c r="D116" t="s">
        <v>11</v>
      </c>
      <c r="E116" t="s">
        <v>13</v>
      </c>
    </row>
    <row r="117" spans="1:5" x14ac:dyDescent="0.3">
      <c r="A117">
        <v>1534.3</v>
      </c>
      <c r="B117" t="s">
        <v>8344</v>
      </c>
      <c r="C117" t="s">
        <v>8349</v>
      </c>
      <c r="D117" t="s">
        <v>11</v>
      </c>
      <c r="E117" t="s">
        <v>13</v>
      </c>
    </row>
    <row r="118" spans="1:5" x14ac:dyDescent="0.3">
      <c r="A118">
        <v>1566.88</v>
      </c>
      <c r="B118" t="s">
        <v>8344</v>
      </c>
      <c r="C118" t="s">
        <v>8349</v>
      </c>
      <c r="D118" t="s">
        <v>11</v>
      </c>
      <c r="E118" t="s">
        <v>13</v>
      </c>
    </row>
    <row r="119" spans="1:5" x14ac:dyDescent="0.3">
      <c r="A119">
        <v>1607.51</v>
      </c>
      <c r="B119" t="s">
        <v>8344</v>
      </c>
      <c r="C119" t="s">
        <v>8348</v>
      </c>
      <c r="D119" t="s">
        <v>11</v>
      </c>
      <c r="E119" t="s">
        <v>13</v>
      </c>
    </row>
    <row r="120" spans="1:5" x14ac:dyDescent="0.3">
      <c r="A120">
        <v>1615.77</v>
      </c>
      <c r="B120" t="s">
        <v>8344</v>
      </c>
      <c r="C120" t="s">
        <v>8350</v>
      </c>
      <c r="D120" t="s">
        <v>11</v>
      </c>
      <c r="E120" t="s">
        <v>13</v>
      </c>
    </row>
    <row r="121" spans="1:5" x14ac:dyDescent="0.3">
      <c r="A121">
        <v>1617.16</v>
      </c>
      <c r="B121" t="s">
        <v>8344</v>
      </c>
      <c r="C121" t="s">
        <v>8350</v>
      </c>
      <c r="D121" t="s">
        <v>11</v>
      </c>
      <c r="E121" t="s">
        <v>13</v>
      </c>
    </row>
    <row r="122" spans="1:5" x14ac:dyDescent="0.3">
      <c r="A122">
        <v>1621.34</v>
      </c>
      <c r="B122" t="s">
        <v>8344</v>
      </c>
      <c r="C122" t="s">
        <v>8348</v>
      </c>
      <c r="D122" t="s">
        <v>11</v>
      </c>
      <c r="E122" t="s">
        <v>23</v>
      </c>
    </row>
    <row r="123" spans="1:5" x14ac:dyDescent="0.3">
      <c r="A123">
        <v>1621.88</v>
      </c>
      <c r="B123" t="s">
        <v>8344</v>
      </c>
      <c r="C123" t="s">
        <v>8348</v>
      </c>
      <c r="D123" t="s">
        <v>11</v>
      </c>
      <c r="E123" t="s">
        <v>13</v>
      </c>
    </row>
    <row r="124" spans="1:5" x14ac:dyDescent="0.3">
      <c r="A124">
        <v>1622.19</v>
      </c>
      <c r="B124" t="s">
        <v>8344</v>
      </c>
      <c r="C124" t="s">
        <v>8350</v>
      </c>
      <c r="D124" t="s">
        <v>11</v>
      </c>
      <c r="E124" t="s">
        <v>13</v>
      </c>
    </row>
    <row r="125" spans="1:5" x14ac:dyDescent="0.3">
      <c r="A125">
        <v>1625.43</v>
      </c>
      <c r="B125" t="s">
        <v>8344</v>
      </c>
      <c r="C125" t="s">
        <v>8348</v>
      </c>
      <c r="D125" t="s">
        <v>11</v>
      </c>
      <c r="E125" t="s">
        <v>23</v>
      </c>
    </row>
    <row r="126" spans="1:5" x14ac:dyDescent="0.3">
      <c r="A126">
        <v>1627.28</v>
      </c>
      <c r="B126" t="s">
        <v>8344</v>
      </c>
      <c r="C126" t="s">
        <v>8350</v>
      </c>
      <c r="D126" t="s">
        <v>11</v>
      </c>
      <c r="E126" t="s">
        <v>23</v>
      </c>
    </row>
    <row r="127" spans="1:5" x14ac:dyDescent="0.3">
      <c r="A127">
        <v>1628.47</v>
      </c>
      <c r="B127" t="s">
        <v>8344</v>
      </c>
      <c r="C127" t="s">
        <v>8349</v>
      </c>
      <c r="D127" t="s">
        <v>11</v>
      </c>
      <c r="E127" t="s">
        <v>23</v>
      </c>
    </row>
    <row r="128" spans="1:5" x14ac:dyDescent="0.3">
      <c r="A128">
        <v>1629.83</v>
      </c>
      <c r="B128" t="s">
        <v>8344</v>
      </c>
      <c r="C128" t="s">
        <v>8348</v>
      </c>
      <c r="D128" t="s">
        <v>11</v>
      </c>
      <c r="E128" t="s">
        <v>13</v>
      </c>
    </row>
    <row r="129" spans="1:5" x14ac:dyDescent="0.3">
      <c r="A129">
        <v>1631.67</v>
      </c>
      <c r="B129" t="s">
        <v>8344</v>
      </c>
      <c r="C129" t="s">
        <v>8350</v>
      </c>
      <c r="D129" t="s">
        <v>11</v>
      </c>
      <c r="E129" t="s">
        <v>13</v>
      </c>
    </row>
    <row r="130" spans="1:5" x14ac:dyDescent="0.3">
      <c r="A130">
        <v>1631.82</v>
      </c>
      <c r="B130" t="s">
        <v>8344</v>
      </c>
      <c r="C130" t="s">
        <v>8349</v>
      </c>
      <c r="D130" t="s">
        <v>11</v>
      </c>
      <c r="E130" t="s">
        <v>13</v>
      </c>
    </row>
    <row r="131" spans="1:5" x14ac:dyDescent="0.3">
      <c r="A131">
        <v>1632.04</v>
      </c>
      <c r="B131" t="s">
        <v>8344</v>
      </c>
      <c r="C131" t="s">
        <v>8348</v>
      </c>
      <c r="D131" t="s">
        <v>11</v>
      </c>
      <c r="E131" t="s">
        <v>23</v>
      </c>
    </row>
    <row r="132" spans="1:5" x14ac:dyDescent="0.3">
      <c r="A132">
        <v>1632.56</v>
      </c>
      <c r="B132" t="s">
        <v>8344</v>
      </c>
      <c r="C132" t="s">
        <v>8349</v>
      </c>
      <c r="D132" t="s">
        <v>11</v>
      </c>
      <c r="E132" t="s">
        <v>23</v>
      </c>
    </row>
    <row r="133" spans="1:5" x14ac:dyDescent="0.3">
      <c r="A133">
        <v>1633.04</v>
      </c>
      <c r="B133" t="s">
        <v>8344</v>
      </c>
      <c r="C133" t="s">
        <v>8350</v>
      </c>
      <c r="D133" t="s">
        <v>11</v>
      </c>
      <c r="E133" t="s">
        <v>13</v>
      </c>
    </row>
    <row r="134" spans="1:5" x14ac:dyDescent="0.3">
      <c r="A134">
        <v>1633.96</v>
      </c>
      <c r="B134" t="s">
        <v>8344</v>
      </c>
      <c r="C134" t="s">
        <v>8350</v>
      </c>
      <c r="D134" t="s">
        <v>11</v>
      </c>
      <c r="E134" t="s">
        <v>13</v>
      </c>
    </row>
    <row r="135" spans="1:5" x14ac:dyDescent="0.3">
      <c r="A135">
        <v>1634.57</v>
      </c>
      <c r="B135" t="s">
        <v>8344</v>
      </c>
      <c r="C135" t="s">
        <v>8348</v>
      </c>
      <c r="D135" t="s">
        <v>11</v>
      </c>
      <c r="E135" t="s">
        <v>13</v>
      </c>
    </row>
    <row r="136" spans="1:5" x14ac:dyDescent="0.3">
      <c r="A136">
        <v>1635.73</v>
      </c>
      <c r="B136" t="s">
        <v>8344</v>
      </c>
      <c r="C136" t="s">
        <v>8350</v>
      </c>
      <c r="D136" t="s">
        <v>11</v>
      </c>
      <c r="E136" t="s">
        <v>23</v>
      </c>
    </row>
    <row r="137" spans="1:5" x14ac:dyDescent="0.3">
      <c r="A137">
        <v>1639.56</v>
      </c>
      <c r="B137" t="s">
        <v>8344</v>
      </c>
      <c r="C137" t="s">
        <v>8350</v>
      </c>
      <c r="D137" t="s">
        <v>11</v>
      </c>
      <c r="E137" t="s">
        <v>23</v>
      </c>
    </row>
    <row r="138" spans="1:5" x14ac:dyDescent="0.3">
      <c r="A138">
        <v>1639.56</v>
      </c>
      <c r="B138" t="s">
        <v>8344</v>
      </c>
      <c r="C138" t="s">
        <v>8350</v>
      </c>
      <c r="D138" t="s">
        <v>11</v>
      </c>
      <c r="E138" t="s">
        <v>23</v>
      </c>
    </row>
    <row r="139" spans="1:5" x14ac:dyDescent="0.3">
      <c r="A139">
        <v>1646.43</v>
      </c>
      <c r="B139" t="s">
        <v>8344</v>
      </c>
      <c r="C139" t="s">
        <v>8349</v>
      </c>
      <c r="D139" t="s">
        <v>11</v>
      </c>
      <c r="E139" t="s">
        <v>23</v>
      </c>
    </row>
    <row r="140" spans="1:5" x14ac:dyDescent="0.3">
      <c r="A140">
        <v>1665</v>
      </c>
      <c r="B140" t="s">
        <v>8344</v>
      </c>
      <c r="C140" t="s">
        <v>8350</v>
      </c>
      <c r="D140" t="s">
        <v>11</v>
      </c>
      <c r="E140" t="s">
        <v>13</v>
      </c>
    </row>
    <row r="141" spans="1:5" x14ac:dyDescent="0.3">
      <c r="A141">
        <v>1674.63</v>
      </c>
      <c r="B141" t="s">
        <v>8344</v>
      </c>
      <c r="C141" t="s">
        <v>8350</v>
      </c>
      <c r="D141" t="s">
        <v>11</v>
      </c>
      <c r="E141" t="s">
        <v>13</v>
      </c>
    </row>
    <row r="142" spans="1:5" x14ac:dyDescent="0.3">
      <c r="A142">
        <v>1682.6</v>
      </c>
      <c r="B142" t="s">
        <v>8344</v>
      </c>
      <c r="C142" t="s">
        <v>8348</v>
      </c>
      <c r="D142" t="s">
        <v>11</v>
      </c>
      <c r="E142" t="s">
        <v>42</v>
      </c>
    </row>
    <row r="143" spans="1:5" x14ac:dyDescent="0.3">
      <c r="A143">
        <v>1694.8</v>
      </c>
      <c r="B143" t="s">
        <v>8344</v>
      </c>
      <c r="C143" t="s">
        <v>8350</v>
      </c>
      <c r="D143" t="s">
        <v>11</v>
      </c>
      <c r="E143" t="s">
        <v>164</v>
      </c>
    </row>
    <row r="144" spans="1:5" x14ac:dyDescent="0.3">
      <c r="A144">
        <v>1702.46</v>
      </c>
      <c r="B144" t="s">
        <v>8344</v>
      </c>
      <c r="C144" t="s">
        <v>8349</v>
      </c>
      <c r="D144" t="s">
        <v>11</v>
      </c>
      <c r="E144" t="s">
        <v>166</v>
      </c>
    </row>
    <row r="145" spans="1:5" x14ac:dyDescent="0.3">
      <c r="A145">
        <v>1704.57</v>
      </c>
      <c r="B145" t="s">
        <v>8344</v>
      </c>
      <c r="C145" t="s">
        <v>8348</v>
      </c>
      <c r="D145" t="s">
        <v>11</v>
      </c>
      <c r="E145" t="s">
        <v>168</v>
      </c>
    </row>
    <row r="146" spans="1:5" x14ac:dyDescent="0.3">
      <c r="A146">
        <v>1704.7</v>
      </c>
      <c r="B146" t="s">
        <v>8344</v>
      </c>
      <c r="C146" t="s">
        <v>8348</v>
      </c>
      <c r="D146" t="s">
        <v>11</v>
      </c>
      <c r="E146" t="s">
        <v>170</v>
      </c>
    </row>
    <row r="147" spans="1:5" x14ac:dyDescent="0.3">
      <c r="A147">
        <v>1705.62</v>
      </c>
      <c r="B147" t="s">
        <v>8344</v>
      </c>
      <c r="C147" t="s">
        <v>8348</v>
      </c>
      <c r="D147" t="s">
        <v>11</v>
      </c>
      <c r="E147" t="s">
        <v>164</v>
      </c>
    </row>
    <row r="148" spans="1:5" x14ac:dyDescent="0.3">
      <c r="A148">
        <v>1708</v>
      </c>
      <c r="B148" t="s">
        <v>8344</v>
      </c>
      <c r="C148" t="s">
        <v>8348</v>
      </c>
      <c r="D148" t="s">
        <v>12</v>
      </c>
      <c r="E148" t="s">
        <v>168</v>
      </c>
    </row>
    <row r="149" spans="1:5" x14ac:dyDescent="0.3">
      <c r="A149">
        <v>1708.93</v>
      </c>
      <c r="B149" t="s">
        <v>8344</v>
      </c>
      <c r="C149" t="s">
        <v>8350</v>
      </c>
      <c r="D149" t="s">
        <v>12</v>
      </c>
      <c r="E149" t="s">
        <v>166</v>
      </c>
    </row>
    <row r="150" spans="1:5" x14ac:dyDescent="0.3">
      <c r="A150">
        <v>1711.03</v>
      </c>
      <c r="B150" t="s">
        <v>8344</v>
      </c>
      <c r="C150" t="s">
        <v>8350</v>
      </c>
      <c r="D150" t="s">
        <v>12</v>
      </c>
      <c r="E150" t="s">
        <v>13</v>
      </c>
    </row>
    <row r="151" spans="1:5" x14ac:dyDescent="0.3">
      <c r="A151">
        <v>1712.23</v>
      </c>
      <c r="B151" t="s">
        <v>8345</v>
      </c>
      <c r="C151" t="s">
        <v>8350</v>
      </c>
      <c r="D151" t="s">
        <v>12</v>
      </c>
      <c r="E151" t="s">
        <v>168</v>
      </c>
    </row>
    <row r="152" spans="1:5" x14ac:dyDescent="0.3">
      <c r="A152">
        <v>1719.44</v>
      </c>
      <c r="B152" t="s">
        <v>8344</v>
      </c>
      <c r="C152" t="s">
        <v>8350</v>
      </c>
      <c r="D152" t="s">
        <v>12</v>
      </c>
      <c r="E152" t="s">
        <v>13</v>
      </c>
    </row>
    <row r="153" spans="1:5" x14ac:dyDescent="0.3">
      <c r="A153">
        <v>1720.35</v>
      </c>
      <c r="B153" t="s">
        <v>8344</v>
      </c>
      <c r="C153" t="s">
        <v>8350</v>
      </c>
      <c r="D153" t="s">
        <v>12</v>
      </c>
      <c r="E153" t="s">
        <v>13</v>
      </c>
    </row>
    <row r="154" spans="1:5" x14ac:dyDescent="0.3">
      <c r="A154">
        <v>1725.55</v>
      </c>
      <c r="B154" t="s">
        <v>8344</v>
      </c>
      <c r="C154" t="s">
        <v>8349</v>
      </c>
      <c r="D154" t="s">
        <v>12</v>
      </c>
      <c r="E154" t="s">
        <v>13</v>
      </c>
    </row>
    <row r="155" spans="1:5" x14ac:dyDescent="0.3">
      <c r="A155">
        <v>1727.54</v>
      </c>
      <c r="B155" t="s">
        <v>8344</v>
      </c>
      <c r="C155" t="s">
        <v>8349</v>
      </c>
      <c r="D155" t="s">
        <v>12</v>
      </c>
      <c r="E155" t="s">
        <v>13</v>
      </c>
    </row>
    <row r="156" spans="1:5" x14ac:dyDescent="0.3">
      <c r="A156">
        <v>1727.79</v>
      </c>
      <c r="B156" t="s">
        <v>8345</v>
      </c>
      <c r="C156" t="s">
        <v>8350</v>
      </c>
      <c r="D156" t="s">
        <v>12</v>
      </c>
      <c r="E156" t="s">
        <v>42</v>
      </c>
    </row>
    <row r="157" spans="1:5" x14ac:dyDescent="0.3">
      <c r="A157">
        <v>1728.9</v>
      </c>
      <c r="B157" t="s">
        <v>8344</v>
      </c>
      <c r="C157" t="s">
        <v>8350</v>
      </c>
      <c r="D157" t="s">
        <v>12</v>
      </c>
      <c r="E157" t="s">
        <v>42</v>
      </c>
    </row>
    <row r="158" spans="1:5" x14ac:dyDescent="0.3">
      <c r="A158">
        <v>1731.68</v>
      </c>
      <c r="B158" t="s">
        <v>8344</v>
      </c>
      <c r="C158" t="s">
        <v>8348</v>
      </c>
      <c r="D158" t="s">
        <v>12</v>
      </c>
      <c r="E158" t="s">
        <v>42</v>
      </c>
    </row>
    <row r="159" spans="1:5" x14ac:dyDescent="0.3">
      <c r="A159">
        <v>1737.38</v>
      </c>
      <c r="B159" t="s">
        <v>8344</v>
      </c>
      <c r="C159" t="s">
        <v>8350</v>
      </c>
      <c r="D159" t="s">
        <v>12</v>
      </c>
      <c r="E159" t="s">
        <v>42</v>
      </c>
    </row>
    <row r="160" spans="1:5" x14ac:dyDescent="0.3">
      <c r="A160">
        <v>1743.21</v>
      </c>
      <c r="B160" t="s">
        <v>8344</v>
      </c>
      <c r="C160" t="s">
        <v>8350</v>
      </c>
      <c r="D160" t="s">
        <v>12</v>
      </c>
      <c r="E160" t="s">
        <v>42</v>
      </c>
    </row>
    <row r="161" spans="1:5" x14ac:dyDescent="0.3">
      <c r="A161">
        <v>1744.47</v>
      </c>
      <c r="B161" t="s">
        <v>8344</v>
      </c>
      <c r="C161" t="s">
        <v>8348</v>
      </c>
      <c r="D161" t="s">
        <v>12</v>
      </c>
      <c r="E161" t="s">
        <v>42</v>
      </c>
    </row>
    <row r="162" spans="1:5" x14ac:dyDescent="0.3">
      <c r="A162">
        <v>1748.77</v>
      </c>
      <c r="B162" t="s">
        <v>8344</v>
      </c>
      <c r="C162" t="s">
        <v>8350</v>
      </c>
      <c r="D162" t="s">
        <v>12</v>
      </c>
      <c r="E162" t="s">
        <v>42</v>
      </c>
    </row>
    <row r="163" spans="1:5" x14ac:dyDescent="0.3">
      <c r="A163">
        <v>1756.6</v>
      </c>
      <c r="B163" t="s">
        <v>8344</v>
      </c>
      <c r="C163" t="s">
        <v>8350</v>
      </c>
      <c r="D163" t="s">
        <v>12</v>
      </c>
      <c r="E163" t="s">
        <v>13</v>
      </c>
    </row>
    <row r="164" spans="1:5" x14ac:dyDescent="0.3">
      <c r="A164">
        <v>1759.34</v>
      </c>
      <c r="B164" t="s">
        <v>8344</v>
      </c>
      <c r="C164" t="s">
        <v>8350</v>
      </c>
      <c r="D164" t="s">
        <v>12</v>
      </c>
      <c r="E164" t="s">
        <v>42</v>
      </c>
    </row>
    <row r="165" spans="1:5" x14ac:dyDescent="0.3">
      <c r="A165">
        <v>1769.53</v>
      </c>
      <c r="B165" t="s">
        <v>8344</v>
      </c>
      <c r="C165" t="s">
        <v>8348</v>
      </c>
      <c r="D165" t="s">
        <v>12</v>
      </c>
      <c r="E165" t="s">
        <v>23</v>
      </c>
    </row>
    <row r="166" spans="1:5" x14ac:dyDescent="0.3">
      <c r="A166">
        <v>1815.88</v>
      </c>
      <c r="B166" t="s">
        <v>8344</v>
      </c>
      <c r="C166" t="s">
        <v>8350</v>
      </c>
      <c r="D166" t="s">
        <v>12</v>
      </c>
      <c r="E166" t="s">
        <v>13</v>
      </c>
    </row>
    <row r="167" spans="1:5" x14ac:dyDescent="0.3">
      <c r="A167">
        <v>1822.54</v>
      </c>
      <c r="B167" t="s">
        <v>8344</v>
      </c>
      <c r="C167" t="s">
        <v>8350</v>
      </c>
      <c r="D167" t="s">
        <v>12</v>
      </c>
      <c r="E167" t="s">
        <v>23</v>
      </c>
    </row>
    <row r="168" spans="1:5" x14ac:dyDescent="0.3">
      <c r="A168">
        <v>1824.29</v>
      </c>
      <c r="B168" t="s">
        <v>8344</v>
      </c>
      <c r="C168" t="s">
        <v>8348</v>
      </c>
      <c r="D168" t="s">
        <v>12</v>
      </c>
      <c r="E168" t="s">
        <v>13</v>
      </c>
    </row>
    <row r="169" spans="1:5" x14ac:dyDescent="0.3">
      <c r="A169">
        <v>1826.84</v>
      </c>
      <c r="B169" t="s">
        <v>8344</v>
      </c>
      <c r="C169" t="s">
        <v>8350</v>
      </c>
      <c r="D169" t="s">
        <v>12</v>
      </c>
      <c r="E169" t="s">
        <v>42</v>
      </c>
    </row>
    <row r="170" spans="1:5" x14ac:dyDescent="0.3">
      <c r="A170">
        <v>1832.09</v>
      </c>
      <c r="B170" t="s">
        <v>8344</v>
      </c>
      <c r="C170" t="s">
        <v>8350</v>
      </c>
      <c r="D170" t="s">
        <v>12</v>
      </c>
      <c r="E170" t="s">
        <v>42</v>
      </c>
    </row>
    <row r="171" spans="1:5" x14ac:dyDescent="0.3">
      <c r="A171">
        <v>1837.24</v>
      </c>
      <c r="B171" t="s">
        <v>8344</v>
      </c>
      <c r="C171" t="s">
        <v>8349</v>
      </c>
      <c r="D171" t="s">
        <v>12</v>
      </c>
      <c r="E171" t="s">
        <v>42</v>
      </c>
    </row>
    <row r="172" spans="1:5" x14ac:dyDescent="0.3">
      <c r="A172">
        <v>1837.28</v>
      </c>
      <c r="B172" t="s">
        <v>8344</v>
      </c>
      <c r="C172" t="s">
        <v>8349</v>
      </c>
      <c r="D172" t="s">
        <v>12</v>
      </c>
      <c r="E172" t="s">
        <v>13</v>
      </c>
    </row>
    <row r="173" spans="1:5" x14ac:dyDescent="0.3">
      <c r="A173">
        <v>1842.52</v>
      </c>
      <c r="B173" t="s">
        <v>8344</v>
      </c>
      <c r="C173" t="s">
        <v>8350</v>
      </c>
      <c r="D173" t="s">
        <v>12</v>
      </c>
      <c r="E173" t="s">
        <v>42</v>
      </c>
    </row>
    <row r="174" spans="1:5" x14ac:dyDescent="0.3">
      <c r="A174">
        <v>1850.55</v>
      </c>
      <c r="B174" t="s">
        <v>8344</v>
      </c>
      <c r="C174" t="s">
        <v>8349</v>
      </c>
      <c r="D174" t="s">
        <v>12</v>
      </c>
      <c r="E174" t="s">
        <v>23</v>
      </c>
    </row>
    <row r="175" spans="1:5" x14ac:dyDescent="0.3">
      <c r="A175">
        <v>1863.45</v>
      </c>
      <c r="B175" t="s">
        <v>8344</v>
      </c>
      <c r="C175" t="s">
        <v>8350</v>
      </c>
      <c r="D175" t="s">
        <v>12</v>
      </c>
      <c r="E175" t="s">
        <v>200</v>
      </c>
    </row>
    <row r="176" spans="1:5" x14ac:dyDescent="0.3">
      <c r="A176">
        <v>1865.98</v>
      </c>
      <c r="B176" t="s">
        <v>8344</v>
      </c>
      <c r="C176" t="s">
        <v>8350</v>
      </c>
      <c r="D176" t="s">
        <v>12</v>
      </c>
      <c r="E176" t="s">
        <v>23</v>
      </c>
    </row>
    <row r="177" spans="1:5" x14ac:dyDescent="0.3">
      <c r="A177">
        <v>1875.34</v>
      </c>
      <c r="B177" t="s">
        <v>8344</v>
      </c>
      <c r="C177" t="s">
        <v>8350</v>
      </c>
      <c r="D177" t="s">
        <v>12</v>
      </c>
      <c r="E177" t="s">
        <v>42</v>
      </c>
    </row>
    <row r="178" spans="1:5" x14ac:dyDescent="0.3">
      <c r="A178">
        <v>1877.93</v>
      </c>
      <c r="B178" t="s">
        <v>8344</v>
      </c>
      <c r="C178" t="s">
        <v>8349</v>
      </c>
      <c r="D178" t="s">
        <v>12</v>
      </c>
      <c r="E178" t="s">
        <v>13</v>
      </c>
    </row>
    <row r="179" spans="1:5" x14ac:dyDescent="0.3">
      <c r="A179">
        <v>1880.07</v>
      </c>
      <c r="B179" t="s">
        <v>8344</v>
      </c>
      <c r="C179" t="s">
        <v>8348</v>
      </c>
      <c r="D179" t="s">
        <v>12</v>
      </c>
      <c r="E179" t="s">
        <v>13</v>
      </c>
    </row>
    <row r="180" spans="1:5" x14ac:dyDescent="0.3">
      <c r="A180">
        <v>1880.49</v>
      </c>
      <c r="B180" t="s">
        <v>8344</v>
      </c>
      <c r="C180" t="s">
        <v>8349</v>
      </c>
      <c r="D180" t="s">
        <v>12</v>
      </c>
      <c r="E180" t="s">
        <v>42</v>
      </c>
    </row>
    <row r="181" spans="1:5" x14ac:dyDescent="0.3">
      <c r="A181">
        <v>1906.36</v>
      </c>
      <c r="B181" t="s">
        <v>8344</v>
      </c>
      <c r="C181" t="s">
        <v>8348</v>
      </c>
      <c r="D181" t="s">
        <v>12</v>
      </c>
      <c r="E181" t="s">
        <v>23</v>
      </c>
    </row>
    <row r="182" spans="1:5" x14ac:dyDescent="0.3">
      <c r="A182">
        <v>1908.9</v>
      </c>
      <c r="B182" t="s">
        <v>8344</v>
      </c>
      <c r="C182" t="s">
        <v>8350</v>
      </c>
      <c r="D182" t="s">
        <v>12</v>
      </c>
      <c r="E182" t="s">
        <v>13</v>
      </c>
    </row>
    <row r="183" spans="1:5" x14ac:dyDescent="0.3">
      <c r="A183">
        <v>1909.53</v>
      </c>
      <c r="B183" t="s">
        <v>8344</v>
      </c>
      <c r="C183" t="s">
        <v>8349</v>
      </c>
      <c r="D183" t="s">
        <v>12</v>
      </c>
      <c r="E183" t="s">
        <v>23</v>
      </c>
    </row>
    <row r="184" spans="1:5" x14ac:dyDescent="0.3">
      <c r="A184">
        <v>1917.32</v>
      </c>
      <c r="B184" t="s">
        <v>8344</v>
      </c>
      <c r="C184" t="s">
        <v>8349</v>
      </c>
      <c r="D184" t="s">
        <v>12</v>
      </c>
      <c r="E184" t="s">
        <v>23</v>
      </c>
    </row>
    <row r="185" spans="1:5" x14ac:dyDescent="0.3">
      <c r="A185">
        <v>1964.78</v>
      </c>
      <c r="B185" t="s">
        <v>8344</v>
      </c>
      <c r="C185" t="s">
        <v>8348</v>
      </c>
      <c r="D185" t="s">
        <v>12</v>
      </c>
      <c r="E185" t="s">
        <v>42</v>
      </c>
    </row>
    <row r="186" spans="1:5" x14ac:dyDescent="0.3">
      <c r="A186">
        <v>1967.02</v>
      </c>
      <c r="B186" t="s">
        <v>8344</v>
      </c>
      <c r="C186" t="s">
        <v>8348</v>
      </c>
      <c r="D186" t="s">
        <v>12</v>
      </c>
      <c r="E186" t="s">
        <v>168</v>
      </c>
    </row>
    <row r="187" spans="1:5" x14ac:dyDescent="0.3">
      <c r="A187">
        <v>1969.61</v>
      </c>
      <c r="B187" t="s">
        <v>8344</v>
      </c>
      <c r="C187" t="s">
        <v>8348</v>
      </c>
      <c r="D187" t="s">
        <v>12</v>
      </c>
      <c r="E187" t="s">
        <v>42</v>
      </c>
    </row>
    <row r="188" spans="1:5" x14ac:dyDescent="0.3">
      <c r="A188">
        <v>1972.95</v>
      </c>
      <c r="B188" t="s">
        <v>8344</v>
      </c>
      <c r="C188" t="s">
        <v>8350</v>
      </c>
      <c r="D188" t="s">
        <v>12</v>
      </c>
      <c r="E188" t="s">
        <v>42</v>
      </c>
    </row>
    <row r="189" spans="1:5" x14ac:dyDescent="0.3">
      <c r="A189">
        <v>1977.82</v>
      </c>
      <c r="B189" t="s">
        <v>8344</v>
      </c>
      <c r="C189" t="s">
        <v>8348</v>
      </c>
      <c r="D189" t="s">
        <v>12</v>
      </c>
      <c r="E189" t="s">
        <v>42</v>
      </c>
    </row>
    <row r="190" spans="1:5" x14ac:dyDescent="0.3">
      <c r="A190">
        <v>1980.07</v>
      </c>
      <c r="B190" t="s">
        <v>8345</v>
      </c>
      <c r="C190" t="s">
        <v>8348</v>
      </c>
      <c r="D190" t="s">
        <v>12</v>
      </c>
      <c r="E190" t="s">
        <v>42</v>
      </c>
    </row>
    <row r="191" spans="1:5" x14ac:dyDescent="0.3">
      <c r="A191">
        <v>1981.58</v>
      </c>
      <c r="B191" t="s">
        <v>8344</v>
      </c>
      <c r="C191" t="s">
        <v>8350</v>
      </c>
      <c r="D191" t="s">
        <v>12</v>
      </c>
      <c r="E191" t="s">
        <v>13</v>
      </c>
    </row>
    <row r="192" spans="1:5" x14ac:dyDescent="0.3">
      <c r="A192">
        <v>1984.45</v>
      </c>
      <c r="B192" t="s">
        <v>8344</v>
      </c>
      <c r="C192" t="s">
        <v>8348</v>
      </c>
      <c r="D192" t="s">
        <v>12</v>
      </c>
      <c r="E192" t="s">
        <v>168</v>
      </c>
    </row>
    <row r="193" spans="1:5" x14ac:dyDescent="0.3">
      <c r="A193">
        <v>1986.93</v>
      </c>
      <c r="B193" t="s">
        <v>8344</v>
      </c>
      <c r="C193" t="s">
        <v>8348</v>
      </c>
      <c r="D193" t="s">
        <v>12</v>
      </c>
      <c r="E193" t="s">
        <v>13</v>
      </c>
    </row>
    <row r="194" spans="1:5" x14ac:dyDescent="0.3">
      <c r="A194">
        <v>2007.95</v>
      </c>
      <c r="B194" t="s">
        <v>8344</v>
      </c>
      <c r="C194" t="s">
        <v>8350</v>
      </c>
      <c r="D194" t="s">
        <v>12</v>
      </c>
      <c r="E194" t="s">
        <v>42</v>
      </c>
    </row>
    <row r="195" spans="1:5" x14ac:dyDescent="0.3">
      <c r="A195">
        <v>2020.18</v>
      </c>
      <c r="B195" t="s">
        <v>8344</v>
      </c>
      <c r="C195" t="s">
        <v>8350</v>
      </c>
      <c r="D195" t="s">
        <v>12</v>
      </c>
      <c r="E195" t="s">
        <v>42</v>
      </c>
    </row>
    <row r="196" spans="1:5" x14ac:dyDescent="0.3">
      <c r="A196">
        <v>2020.55</v>
      </c>
      <c r="B196" t="s">
        <v>8344</v>
      </c>
      <c r="C196" t="s">
        <v>8349</v>
      </c>
      <c r="D196" t="s">
        <v>12</v>
      </c>
      <c r="E196" t="s">
        <v>13</v>
      </c>
    </row>
    <row r="197" spans="1:5" x14ac:dyDescent="0.3">
      <c r="A197">
        <v>2026.97</v>
      </c>
      <c r="B197" t="s">
        <v>8344</v>
      </c>
      <c r="C197" t="s">
        <v>8350</v>
      </c>
      <c r="D197" t="s">
        <v>12</v>
      </c>
      <c r="E197" t="s">
        <v>13</v>
      </c>
    </row>
    <row r="198" spans="1:5" x14ac:dyDescent="0.3">
      <c r="A198">
        <v>2045.69</v>
      </c>
      <c r="B198" t="s">
        <v>8344</v>
      </c>
      <c r="C198" t="s">
        <v>8350</v>
      </c>
      <c r="D198" t="s">
        <v>12</v>
      </c>
      <c r="E198" t="s">
        <v>23</v>
      </c>
    </row>
    <row r="199" spans="1:5" x14ac:dyDescent="0.3">
      <c r="A199">
        <v>2055.3200000000002</v>
      </c>
      <c r="B199" t="s">
        <v>8344</v>
      </c>
      <c r="C199" t="s">
        <v>8348</v>
      </c>
      <c r="D199" t="s">
        <v>12</v>
      </c>
      <c r="E199" t="s">
        <v>23</v>
      </c>
    </row>
    <row r="200" spans="1:5" x14ac:dyDescent="0.3">
      <c r="A200">
        <v>2094.1</v>
      </c>
      <c r="B200" t="s">
        <v>8344</v>
      </c>
      <c r="C200" t="s">
        <v>8349</v>
      </c>
      <c r="D200" t="s">
        <v>12</v>
      </c>
      <c r="E200" t="s">
        <v>200</v>
      </c>
    </row>
    <row r="201" spans="1:5" x14ac:dyDescent="0.3">
      <c r="A201">
        <v>2102.2600000000002</v>
      </c>
      <c r="B201" t="s">
        <v>8344</v>
      </c>
      <c r="C201" t="s">
        <v>8350</v>
      </c>
      <c r="D201" t="s">
        <v>12</v>
      </c>
      <c r="E201" t="s">
        <v>166</v>
      </c>
    </row>
    <row r="202" spans="1:5" x14ac:dyDescent="0.3">
      <c r="A202">
        <v>2103.08</v>
      </c>
      <c r="B202" t="s">
        <v>8344</v>
      </c>
      <c r="C202" t="s">
        <v>8350</v>
      </c>
      <c r="D202" t="s">
        <v>12</v>
      </c>
      <c r="E202" t="s">
        <v>42</v>
      </c>
    </row>
    <row r="203" spans="1:5" x14ac:dyDescent="0.3">
      <c r="A203">
        <v>2104.11</v>
      </c>
      <c r="B203" t="s">
        <v>8344</v>
      </c>
      <c r="C203" t="s">
        <v>8349</v>
      </c>
      <c r="D203" t="s">
        <v>11</v>
      </c>
      <c r="E203" t="s">
        <v>168</v>
      </c>
    </row>
    <row r="204" spans="1:5" x14ac:dyDescent="0.3">
      <c r="A204">
        <v>2106.2600000000002</v>
      </c>
      <c r="B204" t="s">
        <v>8345</v>
      </c>
      <c r="C204" t="s">
        <v>8348</v>
      </c>
      <c r="D204" t="s">
        <v>11</v>
      </c>
      <c r="E204" t="s">
        <v>13</v>
      </c>
    </row>
    <row r="205" spans="1:5" x14ac:dyDescent="0.3">
      <c r="A205">
        <v>2117.34</v>
      </c>
      <c r="B205" t="s">
        <v>8344</v>
      </c>
      <c r="C205" t="s">
        <v>8350</v>
      </c>
      <c r="D205" t="s">
        <v>11</v>
      </c>
      <c r="E205" t="s">
        <v>23</v>
      </c>
    </row>
    <row r="206" spans="1:5" x14ac:dyDescent="0.3">
      <c r="A206">
        <v>2118.61</v>
      </c>
      <c r="B206" t="s">
        <v>8344</v>
      </c>
      <c r="C206" t="s">
        <v>8348</v>
      </c>
      <c r="D206" t="s">
        <v>11</v>
      </c>
      <c r="E206" t="s">
        <v>23</v>
      </c>
    </row>
    <row r="207" spans="1:5" x14ac:dyDescent="0.3">
      <c r="A207">
        <v>2128.4299999999998</v>
      </c>
      <c r="B207" t="s">
        <v>8344</v>
      </c>
      <c r="C207" t="s">
        <v>8350</v>
      </c>
      <c r="D207" t="s">
        <v>11</v>
      </c>
      <c r="E207" t="s">
        <v>23</v>
      </c>
    </row>
    <row r="208" spans="1:5" x14ac:dyDescent="0.3">
      <c r="A208">
        <v>2130.6799999999998</v>
      </c>
      <c r="B208" t="s">
        <v>8344</v>
      </c>
      <c r="C208" t="s">
        <v>8350</v>
      </c>
      <c r="D208" t="s">
        <v>11</v>
      </c>
      <c r="E208" t="s">
        <v>23</v>
      </c>
    </row>
    <row r="209" spans="1:5" x14ac:dyDescent="0.3">
      <c r="A209">
        <v>2134.9</v>
      </c>
      <c r="B209" t="s">
        <v>8344</v>
      </c>
      <c r="C209" t="s">
        <v>8348</v>
      </c>
      <c r="D209" t="s">
        <v>11</v>
      </c>
      <c r="E209" t="s">
        <v>23</v>
      </c>
    </row>
    <row r="210" spans="1:5" x14ac:dyDescent="0.3">
      <c r="A210">
        <v>2136.88</v>
      </c>
      <c r="B210" t="s">
        <v>8344</v>
      </c>
      <c r="C210" t="s">
        <v>8348</v>
      </c>
      <c r="D210" t="s">
        <v>11</v>
      </c>
      <c r="E210" t="s">
        <v>23</v>
      </c>
    </row>
    <row r="211" spans="1:5" x14ac:dyDescent="0.3">
      <c r="A211">
        <v>2137.65</v>
      </c>
      <c r="B211" t="s">
        <v>8344</v>
      </c>
      <c r="C211" t="s">
        <v>8350</v>
      </c>
      <c r="D211" t="s">
        <v>12</v>
      </c>
      <c r="E211" t="s">
        <v>13</v>
      </c>
    </row>
    <row r="212" spans="1:5" x14ac:dyDescent="0.3">
      <c r="A212">
        <v>2138.0700000000002</v>
      </c>
      <c r="B212" t="s">
        <v>8344</v>
      </c>
      <c r="C212" t="s">
        <v>8350</v>
      </c>
      <c r="D212" t="s">
        <v>11</v>
      </c>
      <c r="E212" t="s">
        <v>23</v>
      </c>
    </row>
    <row r="213" spans="1:5" x14ac:dyDescent="0.3">
      <c r="A213">
        <v>2144.85</v>
      </c>
      <c r="B213" t="s">
        <v>8344</v>
      </c>
      <c r="C213" t="s">
        <v>8348</v>
      </c>
      <c r="D213" t="s">
        <v>11</v>
      </c>
      <c r="E213" t="s">
        <v>42</v>
      </c>
    </row>
    <row r="214" spans="1:5" x14ac:dyDescent="0.3">
      <c r="A214">
        <v>2150.4699999999998</v>
      </c>
      <c r="B214" t="s">
        <v>8345</v>
      </c>
      <c r="C214" t="s">
        <v>8349</v>
      </c>
      <c r="D214" t="s">
        <v>11</v>
      </c>
      <c r="E214" t="s">
        <v>42</v>
      </c>
    </row>
    <row r="215" spans="1:5" x14ac:dyDescent="0.3">
      <c r="A215">
        <v>2154.36</v>
      </c>
      <c r="B215" t="s">
        <v>8344</v>
      </c>
      <c r="C215" t="s">
        <v>8348</v>
      </c>
      <c r="D215" t="s">
        <v>11</v>
      </c>
      <c r="E215" t="s">
        <v>42</v>
      </c>
    </row>
    <row r="216" spans="1:5" x14ac:dyDescent="0.3">
      <c r="A216">
        <v>2155.6799999999998</v>
      </c>
      <c r="B216" t="s">
        <v>8344</v>
      </c>
      <c r="C216" t="s">
        <v>8350</v>
      </c>
      <c r="D216" t="s">
        <v>11</v>
      </c>
      <c r="E216" t="s">
        <v>13</v>
      </c>
    </row>
    <row r="217" spans="1:5" x14ac:dyDescent="0.3">
      <c r="A217">
        <v>2156.75</v>
      </c>
      <c r="B217" t="s">
        <v>8344</v>
      </c>
      <c r="C217" t="s">
        <v>8348</v>
      </c>
      <c r="D217" t="s">
        <v>11</v>
      </c>
      <c r="E217" t="s">
        <v>13</v>
      </c>
    </row>
    <row r="218" spans="1:5" x14ac:dyDescent="0.3">
      <c r="A218">
        <v>2166.73</v>
      </c>
      <c r="B218" t="s">
        <v>8344</v>
      </c>
      <c r="C218" t="s">
        <v>8350</v>
      </c>
      <c r="D218" t="s">
        <v>11</v>
      </c>
      <c r="E218" t="s">
        <v>42</v>
      </c>
    </row>
    <row r="219" spans="1:5" x14ac:dyDescent="0.3">
      <c r="A219">
        <v>2170.08</v>
      </c>
      <c r="B219" t="s">
        <v>8344</v>
      </c>
      <c r="C219" t="s">
        <v>8348</v>
      </c>
      <c r="D219" t="s">
        <v>11</v>
      </c>
      <c r="E219" t="s">
        <v>13</v>
      </c>
    </row>
    <row r="220" spans="1:5" x14ac:dyDescent="0.3">
      <c r="A220">
        <v>2193.1999999999998</v>
      </c>
      <c r="B220" t="s">
        <v>8344</v>
      </c>
      <c r="C220" t="s">
        <v>8349</v>
      </c>
      <c r="D220" t="s">
        <v>11</v>
      </c>
      <c r="E220" t="s">
        <v>23</v>
      </c>
    </row>
    <row r="221" spans="1:5" x14ac:dyDescent="0.3">
      <c r="A221">
        <v>2196.4699999999998</v>
      </c>
      <c r="B221" t="s">
        <v>8344</v>
      </c>
      <c r="C221" t="s">
        <v>8349</v>
      </c>
      <c r="D221" t="s">
        <v>11</v>
      </c>
      <c r="E221" t="s">
        <v>247</v>
      </c>
    </row>
    <row r="222" spans="1:5" x14ac:dyDescent="0.3">
      <c r="A222">
        <v>2198.19</v>
      </c>
      <c r="B222" t="s">
        <v>8345</v>
      </c>
      <c r="C222" t="s">
        <v>8348</v>
      </c>
      <c r="D222" t="s">
        <v>11</v>
      </c>
      <c r="E222" t="s">
        <v>249</v>
      </c>
    </row>
    <row r="223" spans="1:5" x14ac:dyDescent="0.3">
      <c r="A223">
        <v>2200.83</v>
      </c>
      <c r="B223" t="s">
        <v>8345</v>
      </c>
      <c r="C223" t="s">
        <v>8350</v>
      </c>
      <c r="D223" t="s">
        <v>11</v>
      </c>
      <c r="E223" t="s">
        <v>247</v>
      </c>
    </row>
    <row r="224" spans="1:5" x14ac:dyDescent="0.3">
      <c r="A224">
        <v>2201.1</v>
      </c>
      <c r="B224" t="s">
        <v>8346</v>
      </c>
      <c r="C224" t="s">
        <v>8349</v>
      </c>
      <c r="D224" t="s">
        <v>11</v>
      </c>
      <c r="E224" t="s">
        <v>13</v>
      </c>
    </row>
    <row r="225" spans="1:5" x14ac:dyDescent="0.3">
      <c r="A225">
        <v>2203.4699999999998</v>
      </c>
      <c r="B225" t="s">
        <v>8344</v>
      </c>
      <c r="C225" t="s">
        <v>8348</v>
      </c>
      <c r="D225" t="s">
        <v>11</v>
      </c>
      <c r="E225" t="s">
        <v>247</v>
      </c>
    </row>
    <row r="226" spans="1:5" x14ac:dyDescent="0.3">
      <c r="A226">
        <v>2203.7399999999998</v>
      </c>
      <c r="B226" t="s">
        <v>8344</v>
      </c>
      <c r="C226" t="s">
        <v>8350</v>
      </c>
      <c r="D226" t="s">
        <v>11</v>
      </c>
      <c r="E226" t="s">
        <v>247</v>
      </c>
    </row>
    <row r="227" spans="1:5" x14ac:dyDescent="0.3">
      <c r="A227">
        <v>2205.98</v>
      </c>
      <c r="B227" t="s">
        <v>8344</v>
      </c>
      <c r="C227" t="s">
        <v>8350</v>
      </c>
      <c r="D227" t="s">
        <v>11</v>
      </c>
      <c r="E227" t="s">
        <v>247</v>
      </c>
    </row>
    <row r="228" spans="1:5" x14ac:dyDescent="0.3">
      <c r="A228">
        <v>2207.6999999999998</v>
      </c>
      <c r="B228" t="s">
        <v>8344</v>
      </c>
      <c r="C228" t="s">
        <v>8350</v>
      </c>
      <c r="D228" t="s">
        <v>11</v>
      </c>
      <c r="E228" t="s">
        <v>247</v>
      </c>
    </row>
    <row r="229" spans="1:5" x14ac:dyDescent="0.3">
      <c r="A229">
        <v>2211.13</v>
      </c>
      <c r="B229" t="s">
        <v>8345</v>
      </c>
      <c r="C229" t="s">
        <v>8348</v>
      </c>
      <c r="D229" t="s">
        <v>11</v>
      </c>
      <c r="E229" t="s">
        <v>247</v>
      </c>
    </row>
    <row r="230" spans="1:5" x14ac:dyDescent="0.3">
      <c r="A230">
        <v>2213.21</v>
      </c>
      <c r="B230" t="s">
        <v>8344</v>
      </c>
      <c r="C230" t="s">
        <v>8350</v>
      </c>
      <c r="D230" t="s">
        <v>11</v>
      </c>
      <c r="E230" t="s">
        <v>13</v>
      </c>
    </row>
    <row r="231" spans="1:5" x14ac:dyDescent="0.3">
      <c r="A231">
        <v>2217.4699999999998</v>
      </c>
      <c r="B231" t="s">
        <v>8344</v>
      </c>
      <c r="C231" t="s">
        <v>8350</v>
      </c>
      <c r="D231" t="s">
        <v>11</v>
      </c>
      <c r="E231" t="s">
        <v>247</v>
      </c>
    </row>
    <row r="232" spans="1:5" x14ac:dyDescent="0.3">
      <c r="A232">
        <v>2217.6</v>
      </c>
      <c r="B232" t="s">
        <v>8344</v>
      </c>
      <c r="C232" t="s">
        <v>8349</v>
      </c>
      <c r="D232" t="s">
        <v>11</v>
      </c>
      <c r="E232" t="s">
        <v>247</v>
      </c>
    </row>
    <row r="233" spans="1:5" x14ac:dyDescent="0.3">
      <c r="A233">
        <v>2219.4499999999998</v>
      </c>
      <c r="B233" t="s">
        <v>8344</v>
      </c>
      <c r="C233" t="s">
        <v>8350</v>
      </c>
      <c r="D233" t="s">
        <v>11</v>
      </c>
      <c r="E233" t="s">
        <v>13</v>
      </c>
    </row>
    <row r="234" spans="1:5" x14ac:dyDescent="0.3">
      <c r="A234">
        <v>2221.56</v>
      </c>
      <c r="B234" t="s">
        <v>8344</v>
      </c>
      <c r="C234" t="s">
        <v>8349</v>
      </c>
      <c r="D234" t="s">
        <v>11</v>
      </c>
      <c r="E234" t="s">
        <v>23</v>
      </c>
    </row>
    <row r="235" spans="1:5" x14ac:dyDescent="0.3">
      <c r="A235">
        <v>2250.84</v>
      </c>
      <c r="B235" t="s">
        <v>8344</v>
      </c>
      <c r="C235" t="s">
        <v>8350</v>
      </c>
      <c r="D235" t="s">
        <v>11</v>
      </c>
      <c r="E235" t="s">
        <v>170</v>
      </c>
    </row>
    <row r="236" spans="1:5" x14ac:dyDescent="0.3">
      <c r="A236">
        <v>2254.8000000000002</v>
      </c>
      <c r="B236" t="s">
        <v>8344</v>
      </c>
      <c r="C236" t="s">
        <v>8349</v>
      </c>
      <c r="D236" t="s">
        <v>11</v>
      </c>
      <c r="E236" t="s">
        <v>168</v>
      </c>
    </row>
    <row r="237" spans="1:5" x14ac:dyDescent="0.3">
      <c r="A237">
        <v>2257.48</v>
      </c>
      <c r="B237" t="s">
        <v>8344</v>
      </c>
      <c r="C237" t="s">
        <v>8350</v>
      </c>
      <c r="D237" t="s">
        <v>11</v>
      </c>
      <c r="E237" t="s">
        <v>23</v>
      </c>
    </row>
    <row r="238" spans="1:5" x14ac:dyDescent="0.3">
      <c r="A238">
        <v>2261.5700000000002</v>
      </c>
      <c r="B238" t="s">
        <v>8344</v>
      </c>
      <c r="C238" t="s">
        <v>8350</v>
      </c>
      <c r="D238" t="s">
        <v>11</v>
      </c>
      <c r="E238" t="s">
        <v>23</v>
      </c>
    </row>
    <row r="239" spans="1:5" x14ac:dyDescent="0.3">
      <c r="A239">
        <v>2277.7199999999998</v>
      </c>
      <c r="B239" t="s">
        <v>8344</v>
      </c>
      <c r="C239" t="s">
        <v>8350</v>
      </c>
      <c r="D239" t="s">
        <v>11</v>
      </c>
      <c r="E239" t="s">
        <v>13</v>
      </c>
    </row>
    <row r="240" spans="1:5" x14ac:dyDescent="0.3">
      <c r="A240">
        <v>2295.2399999999998</v>
      </c>
      <c r="B240" t="s">
        <v>8344</v>
      </c>
      <c r="C240" t="s">
        <v>8350</v>
      </c>
      <c r="D240" t="s">
        <v>11</v>
      </c>
      <c r="E240" t="s">
        <v>13</v>
      </c>
    </row>
    <row r="241" spans="1:5" x14ac:dyDescent="0.3">
      <c r="A241">
        <v>2302.3000000000002</v>
      </c>
      <c r="B241" t="s">
        <v>8344</v>
      </c>
      <c r="C241" t="s">
        <v>8350</v>
      </c>
      <c r="D241" t="s">
        <v>16</v>
      </c>
      <c r="E241" t="s">
        <v>42</v>
      </c>
    </row>
    <row r="242" spans="1:5" x14ac:dyDescent="0.3">
      <c r="A242">
        <v>2304</v>
      </c>
      <c r="B242" t="s">
        <v>8344</v>
      </c>
      <c r="C242" t="s">
        <v>8349</v>
      </c>
      <c r="D242" t="s">
        <v>11</v>
      </c>
      <c r="E242" t="s">
        <v>13</v>
      </c>
    </row>
    <row r="243" spans="1:5" x14ac:dyDescent="0.3">
      <c r="A243">
        <v>2322.62</v>
      </c>
      <c r="B243" t="s">
        <v>8344</v>
      </c>
      <c r="C243" t="s">
        <v>8348</v>
      </c>
      <c r="D243" t="s">
        <v>11</v>
      </c>
      <c r="E243" t="s">
        <v>13</v>
      </c>
    </row>
    <row r="244" spans="1:5" x14ac:dyDescent="0.3">
      <c r="A244">
        <v>2331.52</v>
      </c>
      <c r="B244" t="s">
        <v>8344</v>
      </c>
      <c r="C244" t="s">
        <v>8350</v>
      </c>
      <c r="D244" t="s">
        <v>11</v>
      </c>
      <c r="E244" t="s">
        <v>42</v>
      </c>
    </row>
    <row r="245" spans="1:5" x14ac:dyDescent="0.3">
      <c r="A245">
        <v>2352.9699999999998</v>
      </c>
      <c r="B245" t="s">
        <v>8344</v>
      </c>
      <c r="C245" t="s">
        <v>8350</v>
      </c>
      <c r="D245" t="s">
        <v>12</v>
      </c>
      <c r="E245" t="s">
        <v>23</v>
      </c>
    </row>
    <row r="246" spans="1:5" x14ac:dyDescent="0.3">
      <c r="A246">
        <v>2362.23</v>
      </c>
      <c r="B246" t="s">
        <v>8346</v>
      </c>
      <c r="C246" t="s">
        <v>8348</v>
      </c>
      <c r="D246" t="s">
        <v>11</v>
      </c>
      <c r="E246" t="s">
        <v>23</v>
      </c>
    </row>
    <row r="247" spans="1:5" x14ac:dyDescent="0.3">
      <c r="A247">
        <v>2373.3000000000002</v>
      </c>
      <c r="B247" t="s">
        <v>8344</v>
      </c>
      <c r="C247" t="s">
        <v>8348</v>
      </c>
      <c r="D247" t="s">
        <v>11</v>
      </c>
      <c r="E247" t="s">
        <v>13</v>
      </c>
    </row>
    <row r="248" spans="1:5" x14ac:dyDescent="0.3">
      <c r="A248">
        <v>2395.17</v>
      </c>
      <c r="B248" t="s">
        <v>8344</v>
      </c>
      <c r="C248" t="s">
        <v>8348</v>
      </c>
      <c r="D248" t="s">
        <v>11</v>
      </c>
      <c r="E248" t="s">
        <v>276</v>
      </c>
    </row>
    <row r="249" spans="1:5" x14ac:dyDescent="0.3">
      <c r="A249">
        <v>2396.1</v>
      </c>
      <c r="B249" t="s">
        <v>8344</v>
      </c>
      <c r="C249" t="s">
        <v>8350</v>
      </c>
      <c r="D249" t="s">
        <v>11</v>
      </c>
      <c r="E249" t="s">
        <v>166</v>
      </c>
    </row>
    <row r="250" spans="1:5" x14ac:dyDescent="0.3">
      <c r="A250">
        <v>2404.73</v>
      </c>
      <c r="B250" t="s">
        <v>8344</v>
      </c>
      <c r="C250" t="s">
        <v>8348</v>
      </c>
      <c r="D250" t="s">
        <v>11</v>
      </c>
      <c r="E250" t="s">
        <v>23</v>
      </c>
    </row>
    <row r="251" spans="1:5" x14ac:dyDescent="0.3">
      <c r="A251">
        <v>2416.96</v>
      </c>
      <c r="B251" t="s">
        <v>8344</v>
      </c>
      <c r="C251" t="s">
        <v>8350</v>
      </c>
      <c r="D251" t="s">
        <v>11</v>
      </c>
      <c r="E251" t="s">
        <v>42</v>
      </c>
    </row>
    <row r="252" spans="1:5" x14ac:dyDescent="0.3">
      <c r="A252">
        <v>2438.06</v>
      </c>
      <c r="B252" t="s">
        <v>8344</v>
      </c>
      <c r="C252" t="s">
        <v>8350</v>
      </c>
      <c r="D252" t="s">
        <v>11</v>
      </c>
      <c r="E252" t="s">
        <v>13</v>
      </c>
    </row>
    <row r="253" spans="1:5" x14ac:dyDescent="0.3">
      <c r="A253">
        <v>2457.21</v>
      </c>
      <c r="B253" t="s">
        <v>8344</v>
      </c>
      <c r="C253" t="s">
        <v>8349</v>
      </c>
      <c r="D253" t="s">
        <v>11</v>
      </c>
      <c r="E253" t="s">
        <v>247</v>
      </c>
    </row>
    <row r="254" spans="1:5" x14ac:dyDescent="0.3">
      <c r="A254">
        <v>2457.5</v>
      </c>
      <c r="B254" t="s">
        <v>8344</v>
      </c>
      <c r="C254" t="s">
        <v>8350</v>
      </c>
      <c r="D254" t="s">
        <v>11</v>
      </c>
      <c r="E254" t="s">
        <v>42</v>
      </c>
    </row>
    <row r="255" spans="1:5" x14ac:dyDescent="0.3">
      <c r="A255">
        <v>2459.7199999999998</v>
      </c>
      <c r="B255" t="s">
        <v>8344</v>
      </c>
      <c r="C255" t="s">
        <v>8350</v>
      </c>
      <c r="D255" t="s">
        <v>11</v>
      </c>
      <c r="E255" t="s">
        <v>247</v>
      </c>
    </row>
    <row r="256" spans="1:5" x14ac:dyDescent="0.3">
      <c r="A256">
        <v>2464.62</v>
      </c>
      <c r="B256" t="s">
        <v>8346</v>
      </c>
      <c r="C256" t="s">
        <v>8348</v>
      </c>
      <c r="D256" t="s">
        <v>11</v>
      </c>
      <c r="E256" t="s">
        <v>13</v>
      </c>
    </row>
    <row r="257" spans="1:5" x14ac:dyDescent="0.3">
      <c r="A257">
        <v>2473.33</v>
      </c>
      <c r="B257" t="s">
        <v>8344</v>
      </c>
      <c r="C257" t="s">
        <v>8350</v>
      </c>
      <c r="D257" t="s">
        <v>11</v>
      </c>
      <c r="E257" t="s">
        <v>13</v>
      </c>
    </row>
    <row r="258" spans="1:5" x14ac:dyDescent="0.3">
      <c r="A258">
        <v>2480.98</v>
      </c>
      <c r="B258" t="s">
        <v>8344</v>
      </c>
      <c r="C258" t="s">
        <v>8349</v>
      </c>
      <c r="D258" t="s">
        <v>11</v>
      </c>
      <c r="E258" t="s">
        <v>13</v>
      </c>
    </row>
    <row r="259" spans="1:5" x14ac:dyDescent="0.3">
      <c r="A259">
        <v>2483.7399999999998</v>
      </c>
      <c r="B259" t="s">
        <v>8344</v>
      </c>
      <c r="C259" t="s">
        <v>8349</v>
      </c>
      <c r="D259" t="s">
        <v>12</v>
      </c>
      <c r="E259" t="s">
        <v>13</v>
      </c>
    </row>
    <row r="260" spans="1:5" x14ac:dyDescent="0.3">
      <c r="A260">
        <v>2494.02</v>
      </c>
      <c r="B260" t="s">
        <v>8344</v>
      </c>
      <c r="C260" t="s">
        <v>8350</v>
      </c>
      <c r="D260" t="s">
        <v>12</v>
      </c>
      <c r="E260" t="s">
        <v>42</v>
      </c>
    </row>
    <row r="261" spans="1:5" x14ac:dyDescent="0.3">
      <c r="A261">
        <v>2497.04</v>
      </c>
      <c r="B261" t="s">
        <v>8344</v>
      </c>
      <c r="C261" t="s">
        <v>8350</v>
      </c>
      <c r="D261" t="s">
        <v>12</v>
      </c>
      <c r="E261" t="s">
        <v>13</v>
      </c>
    </row>
    <row r="262" spans="1:5" x14ac:dyDescent="0.3">
      <c r="A262">
        <v>2498.41</v>
      </c>
      <c r="B262" t="s">
        <v>8344</v>
      </c>
      <c r="C262" t="s">
        <v>8348</v>
      </c>
      <c r="D262" t="s">
        <v>12</v>
      </c>
      <c r="E262" t="s">
        <v>13</v>
      </c>
    </row>
    <row r="263" spans="1:5" x14ac:dyDescent="0.3">
      <c r="A263">
        <v>2500.9299999999998</v>
      </c>
      <c r="B263" t="s">
        <v>8344</v>
      </c>
      <c r="C263" t="s">
        <v>8348</v>
      </c>
      <c r="D263" t="s">
        <v>11</v>
      </c>
      <c r="E263" t="s">
        <v>23</v>
      </c>
    </row>
    <row r="264" spans="1:5" x14ac:dyDescent="0.3">
      <c r="A264">
        <v>2510.79</v>
      </c>
      <c r="B264" t="s">
        <v>8344</v>
      </c>
      <c r="C264" t="s">
        <v>8350</v>
      </c>
      <c r="D264" t="s">
        <v>11</v>
      </c>
      <c r="E264" t="s">
        <v>13</v>
      </c>
    </row>
    <row r="265" spans="1:5" x14ac:dyDescent="0.3">
      <c r="A265">
        <v>2523.17</v>
      </c>
      <c r="B265" t="s">
        <v>8345</v>
      </c>
      <c r="C265" t="s">
        <v>8349</v>
      </c>
      <c r="D265" t="s">
        <v>12</v>
      </c>
      <c r="E265" t="s">
        <v>23</v>
      </c>
    </row>
    <row r="266" spans="1:5" x14ac:dyDescent="0.3">
      <c r="A266">
        <v>2527.8200000000002</v>
      </c>
      <c r="B266" t="s">
        <v>8344</v>
      </c>
      <c r="C266" t="s">
        <v>8349</v>
      </c>
      <c r="D266" t="s">
        <v>11</v>
      </c>
      <c r="E266" t="s">
        <v>23</v>
      </c>
    </row>
    <row r="267" spans="1:5" x14ac:dyDescent="0.3">
      <c r="A267">
        <v>2534.39</v>
      </c>
      <c r="B267" t="s">
        <v>8344</v>
      </c>
      <c r="C267" t="s">
        <v>8349</v>
      </c>
      <c r="D267" t="s">
        <v>12</v>
      </c>
      <c r="E267" t="s">
        <v>23</v>
      </c>
    </row>
    <row r="268" spans="1:5" x14ac:dyDescent="0.3">
      <c r="A268">
        <v>2540.39</v>
      </c>
      <c r="B268" t="s">
        <v>8344</v>
      </c>
      <c r="C268" t="s">
        <v>8350</v>
      </c>
      <c r="D268" t="s">
        <v>11</v>
      </c>
      <c r="E268" t="s">
        <v>13</v>
      </c>
    </row>
    <row r="269" spans="1:5" x14ac:dyDescent="0.3">
      <c r="A269">
        <v>2545.6799999999998</v>
      </c>
      <c r="B269" t="s">
        <v>8345</v>
      </c>
      <c r="C269" t="s">
        <v>8349</v>
      </c>
      <c r="D269" t="s">
        <v>11</v>
      </c>
      <c r="E269" t="s">
        <v>13</v>
      </c>
    </row>
    <row r="270" spans="1:5" x14ac:dyDescent="0.3">
      <c r="A270">
        <v>2566.4699999999998</v>
      </c>
      <c r="B270" t="s">
        <v>8346</v>
      </c>
      <c r="C270" t="s">
        <v>8348</v>
      </c>
      <c r="D270" t="s">
        <v>11</v>
      </c>
      <c r="E270" t="s">
        <v>13</v>
      </c>
    </row>
    <row r="271" spans="1:5" x14ac:dyDescent="0.3">
      <c r="A271">
        <v>2585.04</v>
      </c>
      <c r="B271" t="s">
        <v>8344</v>
      </c>
      <c r="C271" t="s">
        <v>8350</v>
      </c>
      <c r="D271" t="s">
        <v>11</v>
      </c>
      <c r="E271" t="s">
        <v>300</v>
      </c>
    </row>
    <row r="272" spans="1:5" x14ac:dyDescent="0.3">
      <c r="A272">
        <v>2585.27</v>
      </c>
      <c r="B272" t="s">
        <v>8346</v>
      </c>
      <c r="C272" t="s">
        <v>8348</v>
      </c>
      <c r="D272" t="s">
        <v>11</v>
      </c>
      <c r="E272" t="s">
        <v>42</v>
      </c>
    </row>
    <row r="273" spans="1:5" x14ac:dyDescent="0.3">
      <c r="A273">
        <v>2585.85</v>
      </c>
      <c r="B273" t="s">
        <v>8344</v>
      </c>
      <c r="C273" t="s">
        <v>8350</v>
      </c>
      <c r="D273" t="s">
        <v>11</v>
      </c>
      <c r="E273" t="s">
        <v>247</v>
      </c>
    </row>
    <row r="274" spans="1:5" x14ac:dyDescent="0.3">
      <c r="A274">
        <v>2597.7800000000002</v>
      </c>
      <c r="B274" t="s">
        <v>8345</v>
      </c>
      <c r="C274" t="s">
        <v>8348</v>
      </c>
      <c r="D274" t="s">
        <v>11</v>
      </c>
      <c r="E274" t="s">
        <v>42</v>
      </c>
    </row>
    <row r="275" spans="1:5" x14ac:dyDescent="0.3">
      <c r="A275">
        <v>2632.99</v>
      </c>
      <c r="B275" t="s">
        <v>8344</v>
      </c>
      <c r="C275" t="s">
        <v>8348</v>
      </c>
      <c r="D275" t="s">
        <v>11</v>
      </c>
      <c r="E275" t="s">
        <v>42</v>
      </c>
    </row>
    <row r="276" spans="1:5" x14ac:dyDescent="0.3">
      <c r="A276">
        <v>2639.04</v>
      </c>
      <c r="B276" t="s">
        <v>8344</v>
      </c>
      <c r="C276" t="s">
        <v>8350</v>
      </c>
      <c r="D276" t="s">
        <v>11</v>
      </c>
      <c r="E276" t="s">
        <v>23</v>
      </c>
    </row>
    <row r="277" spans="1:5" x14ac:dyDescent="0.3">
      <c r="A277">
        <v>2643.27</v>
      </c>
      <c r="B277" t="s">
        <v>8345</v>
      </c>
      <c r="C277" t="s">
        <v>8350</v>
      </c>
      <c r="D277" t="s">
        <v>11</v>
      </c>
      <c r="E277" t="s">
        <v>23</v>
      </c>
    </row>
    <row r="278" spans="1:5" x14ac:dyDescent="0.3">
      <c r="A278">
        <v>2680.95</v>
      </c>
      <c r="B278" t="s">
        <v>8345</v>
      </c>
      <c r="C278" t="s">
        <v>8350</v>
      </c>
      <c r="D278" t="s">
        <v>12</v>
      </c>
      <c r="E278" t="s">
        <v>23</v>
      </c>
    </row>
    <row r="279" spans="1:5" x14ac:dyDescent="0.3">
      <c r="A279">
        <v>2684.69</v>
      </c>
      <c r="B279" t="s">
        <v>8345</v>
      </c>
      <c r="C279" t="s">
        <v>8348</v>
      </c>
      <c r="D279" t="s">
        <v>11</v>
      </c>
      <c r="E279" t="s">
        <v>13</v>
      </c>
    </row>
    <row r="280" spans="1:5" x14ac:dyDescent="0.3">
      <c r="A280">
        <v>2689.5</v>
      </c>
      <c r="B280" t="s">
        <v>8347</v>
      </c>
      <c r="C280" t="s">
        <v>8350</v>
      </c>
      <c r="D280" t="s">
        <v>12</v>
      </c>
      <c r="E280" t="s">
        <v>13</v>
      </c>
    </row>
    <row r="281" spans="1:5" x14ac:dyDescent="0.3">
      <c r="A281">
        <v>2690.11</v>
      </c>
      <c r="B281" t="s">
        <v>8344</v>
      </c>
      <c r="C281" t="s">
        <v>8349</v>
      </c>
      <c r="D281" t="s">
        <v>11</v>
      </c>
      <c r="E281" t="s">
        <v>23</v>
      </c>
    </row>
    <row r="282" spans="1:5" x14ac:dyDescent="0.3">
      <c r="A282">
        <v>2699.57</v>
      </c>
      <c r="B282" t="s">
        <v>8346</v>
      </c>
      <c r="C282" t="s">
        <v>8348</v>
      </c>
      <c r="D282" t="s">
        <v>11</v>
      </c>
      <c r="E282" t="s">
        <v>23</v>
      </c>
    </row>
    <row r="283" spans="1:5" x14ac:dyDescent="0.3">
      <c r="A283">
        <v>2709.11</v>
      </c>
      <c r="B283" t="s">
        <v>8344</v>
      </c>
      <c r="C283" t="s">
        <v>8350</v>
      </c>
      <c r="D283" t="s">
        <v>11</v>
      </c>
      <c r="E283" t="s">
        <v>23</v>
      </c>
    </row>
    <row r="284" spans="1:5" x14ac:dyDescent="0.3">
      <c r="A284">
        <v>2709.24</v>
      </c>
      <c r="B284" t="s">
        <v>8344</v>
      </c>
      <c r="C284" t="s">
        <v>8350</v>
      </c>
      <c r="D284" t="s">
        <v>11</v>
      </c>
      <c r="E284" t="s">
        <v>23</v>
      </c>
    </row>
    <row r="285" spans="1:5" x14ac:dyDescent="0.3">
      <c r="A285">
        <v>2710.83</v>
      </c>
      <c r="B285" t="s">
        <v>8345</v>
      </c>
      <c r="C285" t="s">
        <v>8349</v>
      </c>
      <c r="D285" t="s">
        <v>11</v>
      </c>
      <c r="E285" t="s">
        <v>23</v>
      </c>
    </row>
    <row r="286" spans="1:5" x14ac:dyDescent="0.3">
      <c r="A286">
        <v>2719.28</v>
      </c>
      <c r="B286" t="s">
        <v>8344</v>
      </c>
      <c r="C286" t="s">
        <v>8348</v>
      </c>
      <c r="D286" t="s">
        <v>11</v>
      </c>
      <c r="E286" t="s">
        <v>23</v>
      </c>
    </row>
    <row r="287" spans="1:5" x14ac:dyDescent="0.3">
      <c r="A287">
        <v>2721.32</v>
      </c>
      <c r="B287" t="s">
        <v>8345</v>
      </c>
      <c r="C287" t="s">
        <v>8350</v>
      </c>
      <c r="D287" t="s">
        <v>16</v>
      </c>
      <c r="E287" t="s">
        <v>276</v>
      </c>
    </row>
    <row r="288" spans="1:5" x14ac:dyDescent="0.3">
      <c r="A288">
        <v>2726.06</v>
      </c>
      <c r="B288" t="s">
        <v>8345</v>
      </c>
      <c r="C288" t="s">
        <v>8349</v>
      </c>
      <c r="D288" t="s">
        <v>11</v>
      </c>
      <c r="E288" t="s">
        <v>13</v>
      </c>
    </row>
    <row r="289" spans="1:5" x14ac:dyDescent="0.3">
      <c r="A289">
        <v>2727.4</v>
      </c>
      <c r="B289" t="s">
        <v>8344</v>
      </c>
      <c r="C289" t="s">
        <v>8348</v>
      </c>
      <c r="D289" t="s">
        <v>12</v>
      </c>
      <c r="E289" t="s">
        <v>168</v>
      </c>
    </row>
    <row r="290" spans="1:5" x14ac:dyDescent="0.3">
      <c r="A290">
        <v>2730.11</v>
      </c>
      <c r="B290" t="s">
        <v>8346</v>
      </c>
      <c r="C290" t="s">
        <v>8348</v>
      </c>
      <c r="D290" t="s">
        <v>11</v>
      </c>
      <c r="E290" t="s">
        <v>23</v>
      </c>
    </row>
    <row r="291" spans="1:5" x14ac:dyDescent="0.3">
      <c r="A291">
        <v>2731.91</v>
      </c>
      <c r="B291" t="s">
        <v>8344</v>
      </c>
      <c r="C291" t="s">
        <v>8350</v>
      </c>
      <c r="D291" t="s">
        <v>11</v>
      </c>
      <c r="E291" t="s">
        <v>247</v>
      </c>
    </row>
    <row r="292" spans="1:5" x14ac:dyDescent="0.3">
      <c r="A292">
        <v>2741.95</v>
      </c>
      <c r="B292" t="s">
        <v>8346</v>
      </c>
      <c r="C292" t="s">
        <v>8349</v>
      </c>
      <c r="D292" t="s">
        <v>11</v>
      </c>
      <c r="E292" t="s">
        <v>247</v>
      </c>
    </row>
    <row r="293" spans="1:5" x14ac:dyDescent="0.3">
      <c r="A293">
        <v>2755.02</v>
      </c>
      <c r="B293" t="s">
        <v>8345</v>
      </c>
      <c r="C293" t="s">
        <v>8348</v>
      </c>
      <c r="D293" t="s">
        <v>11</v>
      </c>
      <c r="E293" t="s">
        <v>247</v>
      </c>
    </row>
    <row r="294" spans="1:5" x14ac:dyDescent="0.3">
      <c r="A294">
        <v>2758.99</v>
      </c>
      <c r="B294" t="s">
        <v>8344</v>
      </c>
      <c r="C294" t="s">
        <v>8350</v>
      </c>
      <c r="D294" t="s">
        <v>11</v>
      </c>
      <c r="E294" t="s">
        <v>23</v>
      </c>
    </row>
    <row r="295" spans="1:5" x14ac:dyDescent="0.3">
      <c r="A295">
        <v>2773.46</v>
      </c>
      <c r="B295" t="s">
        <v>8346</v>
      </c>
      <c r="C295" t="s">
        <v>8349</v>
      </c>
      <c r="D295" t="s">
        <v>11</v>
      </c>
      <c r="E295" t="s">
        <v>300</v>
      </c>
    </row>
    <row r="296" spans="1:5" x14ac:dyDescent="0.3">
      <c r="A296">
        <v>2775.19</v>
      </c>
      <c r="B296" t="s">
        <v>8345</v>
      </c>
      <c r="C296" t="s">
        <v>8348</v>
      </c>
      <c r="D296" t="s">
        <v>11</v>
      </c>
      <c r="E296" t="s">
        <v>23</v>
      </c>
    </row>
    <row r="297" spans="1:5" x14ac:dyDescent="0.3">
      <c r="A297">
        <v>2775.19</v>
      </c>
      <c r="B297" t="s">
        <v>8345</v>
      </c>
      <c r="C297" t="s">
        <v>8350</v>
      </c>
      <c r="D297" t="s">
        <v>11</v>
      </c>
      <c r="E297" t="s">
        <v>23</v>
      </c>
    </row>
    <row r="298" spans="1:5" x14ac:dyDescent="0.3">
      <c r="A298">
        <v>2789.06</v>
      </c>
      <c r="B298" t="s">
        <v>8346</v>
      </c>
      <c r="C298" t="s">
        <v>8350</v>
      </c>
      <c r="D298" t="s">
        <v>11</v>
      </c>
      <c r="E298" t="s">
        <v>23</v>
      </c>
    </row>
    <row r="299" spans="1:5" x14ac:dyDescent="0.3">
      <c r="A299">
        <v>2801.26</v>
      </c>
      <c r="B299" t="s">
        <v>8344</v>
      </c>
      <c r="C299" t="s">
        <v>8348</v>
      </c>
      <c r="D299" t="s">
        <v>11</v>
      </c>
      <c r="E299" t="s">
        <v>13</v>
      </c>
    </row>
    <row r="300" spans="1:5" x14ac:dyDescent="0.3">
      <c r="A300">
        <v>2803.7</v>
      </c>
      <c r="B300" t="s">
        <v>8346</v>
      </c>
      <c r="C300" t="s">
        <v>8348</v>
      </c>
      <c r="D300" t="s">
        <v>11</v>
      </c>
      <c r="E300" t="s">
        <v>23</v>
      </c>
    </row>
    <row r="301" spans="1:5" x14ac:dyDescent="0.3">
      <c r="A301">
        <v>2819.51</v>
      </c>
      <c r="B301" t="s">
        <v>8346</v>
      </c>
      <c r="C301" t="s">
        <v>8348</v>
      </c>
      <c r="D301" t="s">
        <v>11</v>
      </c>
      <c r="E301" t="s">
        <v>42</v>
      </c>
    </row>
    <row r="302" spans="1:5" x14ac:dyDescent="0.3">
      <c r="A302">
        <v>2842.76</v>
      </c>
      <c r="B302" t="s">
        <v>8344</v>
      </c>
      <c r="C302" t="s">
        <v>8350</v>
      </c>
      <c r="D302" t="s">
        <v>11</v>
      </c>
      <c r="E302" t="s">
        <v>23</v>
      </c>
    </row>
    <row r="303" spans="1:5" x14ac:dyDescent="0.3">
      <c r="A303">
        <v>2850.68</v>
      </c>
      <c r="B303" t="s">
        <v>8346</v>
      </c>
      <c r="C303" t="s">
        <v>8348</v>
      </c>
      <c r="D303" t="s">
        <v>11</v>
      </c>
      <c r="E303" t="s">
        <v>23</v>
      </c>
    </row>
    <row r="304" spans="1:5" x14ac:dyDescent="0.3">
      <c r="A304">
        <v>2855.44</v>
      </c>
      <c r="B304" t="s">
        <v>8344</v>
      </c>
      <c r="C304" t="s">
        <v>8349</v>
      </c>
      <c r="D304" t="s">
        <v>11</v>
      </c>
      <c r="E304" t="s">
        <v>23</v>
      </c>
    </row>
    <row r="305" spans="1:5" x14ac:dyDescent="0.3">
      <c r="A305">
        <v>2866.09</v>
      </c>
      <c r="B305" t="s">
        <v>8344</v>
      </c>
      <c r="C305" t="s">
        <v>8350</v>
      </c>
      <c r="D305" t="s">
        <v>12</v>
      </c>
      <c r="E305" t="s">
        <v>42</v>
      </c>
    </row>
    <row r="306" spans="1:5" x14ac:dyDescent="0.3">
      <c r="A306">
        <v>2867.12</v>
      </c>
      <c r="B306" t="s">
        <v>8344</v>
      </c>
      <c r="C306" t="s">
        <v>8348</v>
      </c>
      <c r="D306" t="s">
        <v>16</v>
      </c>
      <c r="E306" t="s">
        <v>13</v>
      </c>
    </row>
    <row r="307" spans="1:5" x14ac:dyDescent="0.3">
      <c r="A307">
        <v>2897.32</v>
      </c>
      <c r="B307" t="s">
        <v>8345</v>
      </c>
      <c r="C307" t="s">
        <v>8350</v>
      </c>
      <c r="D307" t="s">
        <v>12</v>
      </c>
      <c r="E307" t="s">
        <v>168</v>
      </c>
    </row>
    <row r="308" spans="1:5" x14ac:dyDescent="0.3">
      <c r="A308">
        <v>2897.46</v>
      </c>
      <c r="B308" t="s">
        <v>8346</v>
      </c>
      <c r="C308" t="s">
        <v>8349</v>
      </c>
      <c r="D308" t="s">
        <v>11</v>
      </c>
      <c r="E308" t="s">
        <v>23</v>
      </c>
    </row>
    <row r="309" spans="1:5" x14ac:dyDescent="0.3">
      <c r="A309">
        <v>2899.49</v>
      </c>
      <c r="B309" t="s">
        <v>8344</v>
      </c>
      <c r="C309" t="s">
        <v>8349</v>
      </c>
      <c r="D309" t="s">
        <v>11</v>
      </c>
      <c r="E309" t="s">
        <v>247</v>
      </c>
    </row>
    <row r="310" spans="1:5" x14ac:dyDescent="0.3">
      <c r="A310">
        <v>2902.91</v>
      </c>
      <c r="B310" t="s">
        <v>8346</v>
      </c>
      <c r="C310" t="s">
        <v>8348</v>
      </c>
      <c r="D310" t="s">
        <v>11</v>
      </c>
      <c r="E310" t="s">
        <v>13</v>
      </c>
    </row>
    <row r="311" spans="1:5" x14ac:dyDescent="0.3">
      <c r="A311">
        <v>2904.09</v>
      </c>
      <c r="B311" t="s">
        <v>8345</v>
      </c>
      <c r="C311" t="s">
        <v>8348</v>
      </c>
      <c r="D311" t="s">
        <v>11</v>
      </c>
      <c r="E311" t="s">
        <v>42</v>
      </c>
    </row>
    <row r="312" spans="1:5" x14ac:dyDescent="0.3">
      <c r="A312">
        <v>2913.57</v>
      </c>
      <c r="B312" t="s">
        <v>8346</v>
      </c>
      <c r="C312" t="s">
        <v>8349</v>
      </c>
      <c r="D312" t="s">
        <v>11</v>
      </c>
      <c r="E312" t="s">
        <v>42</v>
      </c>
    </row>
    <row r="313" spans="1:5" x14ac:dyDescent="0.3">
      <c r="A313">
        <v>2927.06</v>
      </c>
      <c r="B313" t="s">
        <v>8344</v>
      </c>
      <c r="C313" t="s">
        <v>8350</v>
      </c>
      <c r="D313" t="s">
        <v>11</v>
      </c>
      <c r="E313" t="s">
        <v>13</v>
      </c>
    </row>
    <row r="314" spans="1:5" x14ac:dyDescent="0.3">
      <c r="A314">
        <v>2943.41</v>
      </c>
      <c r="B314" t="s">
        <v>8347</v>
      </c>
      <c r="C314" t="s">
        <v>8350</v>
      </c>
      <c r="D314" t="s">
        <v>11</v>
      </c>
      <c r="E314" t="s">
        <v>23</v>
      </c>
    </row>
    <row r="315" spans="1:5" x14ac:dyDescent="0.3">
      <c r="A315">
        <v>2974.13</v>
      </c>
      <c r="B315" t="s">
        <v>8347</v>
      </c>
      <c r="C315" t="s">
        <v>8350</v>
      </c>
      <c r="D315" t="s">
        <v>11</v>
      </c>
      <c r="E315" t="s">
        <v>42</v>
      </c>
    </row>
    <row r="316" spans="1:5" x14ac:dyDescent="0.3">
      <c r="A316">
        <v>2979.52</v>
      </c>
      <c r="B316" t="s">
        <v>8344</v>
      </c>
      <c r="C316" t="s">
        <v>8349</v>
      </c>
      <c r="D316" t="s">
        <v>11</v>
      </c>
      <c r="E316" t="s">
        <v>13</v>
      </c>
    </row>
    <row r="317" spans="1:5" x14ac:dyDescent="0.3">
      <c r="A317">
        <v>2985.67</v>
      </c>
      <c r="B317" t="s">
        <v>8345</v>
      </c>
      <c r="C317" t="s">
        <v>8350</v>
      </c>
      <c r="D317" t="s">
        <v>11</v>
      </c>
      <c r="E317" t="s">
        <v>13</v>
      </c>
    </row>
    <row r="318" spans="1:5" x14ac:dyDescent="0.3">
      <c r="A318">
        <v>3012.22</v>
      </c>
      <c r="B318" t="s">
        <v>8345</v>
      </c>
      <c r="C318" t="s">
        <v>8348</v>
      </c>
      <c r="D318" t="s">
        <v>11</v>
      </c>
      <c r="E318" t="s">
        <v>23</v>
      </c>
    </row>
    <row r="319" spans="1:5" x14ac:dyDescent="0.3">
      <c r="A319">
        <v>3018.04</v>
      </c>
      <c r="B319" t="s">
        <v>8345</v>
      </c>
      <c r="C319" t="s">
        <v>8348</v>
      </c>
      <c r="D319" t="s">
        <v>11</v>
      </c>
      <c r="E319" t="s">
        <v>23</v>
      </c>
    </row>
    <row r="320" spans="1:5" x14ac:dyDescent="0.3">
      <c r="A320">
        <v>3021.81</v>
      </c>
      <c r="B320" t="s">
        <v>8346</v>
      </c>
      <c r="C320" t="s">
        <v>8348</v>
      </c>
      <c r="D320" t="s">
        <v>11</v>
      </c>
      <c r="E320" t="s">
        <v>23</v>
      </c>
    </row>
    <row r="321" spans="1:5" x14ac:dyDescent="0.3">
      <c r="A321">
        <v>3044.21</v>
      </c>
      <c r="B321" t="s">
        <v>8347</v>
      </c>
      <c r="C321" t="s">
        <v>8348</v>
      </c>
      <c r="D321" t="s">
        <v>11</v>
      </c>
      <c r="E321" t="s">
        <v>247</v>
      </c>
    </row>
    <row r="322" spans="1:5" x14ac:dyDescent="0.3">
      <c r="A322">
        <v>3046.06</v>
      </c>
      <c r="B322" t="s">
        <v>8346</v>
      </c>
      <c r="C322" t="s">
        <v>8350</v>
      </c>
      <c r="D322" t="s">
        <v>11</v>
      </c>
      <c r="E322" t="s">
        <v>249</v>
      </c>
    </row>
    <row r="323" spans="1:5" x14ac:dyDescent="0.3">
      <c r="A323">
        <v>3051.73</v>
      </c>
      <c r="B323" t="s">
        <v>8344</v>
      </c>
      <c r="C323" t="s">
        <v>8348</v>
      </c>
      <c r="D323" t="s">
        <v>11</v>
      </c>
      <c r="E323" t="s">
        <v>42</v>
      </c>
    </row>
    <row r="324" spans="1:5" x14ac:dyDescent="0.3">
      <c r="A324">
        <v>3056.39</v>
      </c>
      <c r="B324" t="s">
        <v>8346</v>
      </c>
      <c r="C324" t="s">
        <v>8348</v>
      </c>
      <c r="D324" t="s">
        <v>11</v>
      </c>
      <c r="E324" t="s">
        <v>13</v>
      </c>
    </row>
    <row r="325" spans="1:5" x14ac:dyDescent="0.3">
      <c r="A325">
        <v>3062.51</v>
      </c>
      <c r="B325" t="s">
        <v>8345</v>
      </c>
      <c r="C325" t="s">
        <v>8350</v>
      </c>
      <c r="D325" t="s">
        <v>12</v>
      </c>
      <c r="E325" t="s">
        <v>23</v>
      </c>
    </row>
    <row r="326" spans="1:5" x14ac:dyDescent="0.3">
      <c r="A326">
        <v>3065.49</v>
      </c>
      <c r="B326" t="s">
        <v>8347</v>
      </c>
      <c r="C326" t="s">
        <v>8350</v>
      </c>
      <c r="D326" t="s">
        <v>11</v>
      </c>
      <c r="E326" t="s">
        <v>23</v>
      </c>
    </row>
    <row r="327" spans="1:5" x14ac:dyDescent="0.3">
      <c r="A327">
        <v>3070.81</v>
      </c>
      <c r="B327" t="s">
        <v>8345</v>
      </c>
      <c r="C327" t="s">
        <v>8350</v>
      </c>
      <c r="D327" t="s">
        <v>12</v>
      </c>
      <c r="E327" t="s">
        <v>356</v>
      </c>
    </row>
    <row r="328" spans="1:5" x14ac:dyDescent="0.3">
      <c r="A328">
        <v>3077.1</v>
      </c>
      <c r="B328" t="s">
        <v>8346</v>
      </c>
      <c r="C328" t="s">
        <v>8348</v>
      </c>
      <c r="D328" t="s">
        <v>11</v>
      </c>
      <c r="E328" t="s">
        <v>23</v>
      </c>
    </row>
    <row r="329" spans="1:5" x14ac:dyDescent="0.3">
      <c r="A329">
        <v>3088.06</v>
      </c>
      <c r="B329" t="s">
        <v>8345</v>
      </c>
      <c r="C329" t="s">
        <v>8349</v>
      </c>
      <c r="D329" t="s">
        <v>11</v>
      </c>
      <c r="E329" t="s">
        <v>13</v>
      </c>
    </row>
    <row r="330" spans="1:5" x14ac:dyDescent="0.3">
      <c r="A330">
        <v>3128.35</v>
      </c>
      <c r="B330" t="s">
        <v>8346</v>
      </c>
      <c r="C330" t="s">
        <v>8350</v>
      </c>
      <c r="D330" t="s">
        <v>11</v>
      </c>
      <c r="E330" t="s">
        <v>300</v>
      </c>
    </row>
    <row r="331" spans="1:5" x14ac:dyDescent="0.3">
      <c r="A331">
        <v>3161.45</v>
      </c>
      <c r="B331" t="s">
        <v>8346</v>
      </c>
      <c r="C331" t="s">
        <v>8348</v>
      </c>
      <c r="D331" t="s">
        <v>11</v>
      </c>
      <c r="E331" t="s">
        <v>42</v>
      </c>
    </row>
    <row r="332" spans="1:5" x14ac:dyDescent="0.3">
      <c r="A332">
        <v>3162.02</v>
      </c>
      <c r="B332" t="s">
        <v>8344</v>
      </c>
      <c r="C332" t="s">
        <v>8349</v>
      </c>
      <c r="D332" t="s">
        <v>11</v>
      </c>
      <c r="E332" t="s">
        <v>13</v>
      </c>
    </row>
    <row r="333" spans="1:5" x14ac:dyDescent="0.3">
      <c r="A333">
        <v>3167.46</v>
      </c>
      <c r="B333" t="s">
        <v>8346</v>
      </c>
      <c r="C333" t="s">
        <v>8348</v>
      </c>
      <c r="D333" t="s">
        <v>11</v>
      </c>
      <c r="E333" t="s">
        <v>247</v>
      </c>
    </row>
    <row r="334" spans="1:5" x14ac:dyDescent="0.3">
      <c r="A334">
        <v>3171.61</v>
      </c>
      <c r="B334" t="s">
        <v>8344</v>
      </c>
      <c r="C334" t="s">
        <v>8349</v>
      </c>
      <c r="D334" t="s">
        <v>11</v>
      </c>
      <c r="E334" t="s">
        <v>13</v>
      </c>
    </row>
    <row r="335" spans="1:5" x14ac:dyDescent="0.3">
      <c r="A335">
        <v>3172.02</v>
      </c>
      <c r="B335" t="s">
        <v>8347</v>
      </c>
      <c r="C335" t="s">
        <v>8348</v>
      </c>
      <c r="D335" t="s">
        <v>11</v>
      </c>
      <c r="E335" t="s">
        <v>42</v>
      </c>
    </row>
    <row r="336" spans="1:5" x14ac:dyDescent="0.3">
      <c r="A336">
        <v>3176.29</v>
      </c>
      <c r="B336" t="s">
        <v>8345</v>
      </c>
      <c r="C336" t="s">
        <v>8350</v>
      </c>
      <c r="D336" t="s">
        <v>11</v>
      </c>
      <c r="E336" t="s">
        <v>23</v>
      </c>
    </row>
    <row r="337" spans="1:5" x14ac:dyDescent="0.3">
      <c r="A337">
        <v>3176.82</v>
      </c>
      <c r="B337" t="s">
        <v>8346</v>
      </c>
      <c r="C337" t="s">
        <v>8349</v>
      </c>
      <c r="D337" t="s">
        <v>11</v>
      </c>
      <c r="E337" t="s">
        <v>23</v>
      </c>
    </row>
    <row r="338" spans="1:5" x14ac:dyDescent="0.3">
      <c r="A338">
        <v>3179.96</v>
      </c>
      <c r="B338" t="s">
        <v>8346</v>
      </c>
      <c r="C338" t="s">
        <v>8350</v>
      </c>
      <c r="D338" t="s">
        <v>11</v>
      </c>
      <c r="E338" t="s">
        <v>23</v>
      </c>
    </row>
    <row r="339" spans="1:5" x14ac:dyDescent="0.3">
      <c r="A339">
        <v>3180.51</v>
      </c>
      <c r="B339" t="s">
        <v>8345</v>
      </c>
      <c r="C339" t="s">
        <v>8348</v>
      </c>
      <c r="D339" t="s">
        <v>11</v>
      </c>
      <c r="E339" t="s">
        <v>13</v>
      </c>
    </row>
    <row r="340" spans="1:5" x14ac:dyDescent="0.3">
      <c r="A340">
        <v>3201.25</v>
      </c>
      <c r="B340" t="s">
        <v>8347</v>
      </c>
      <c r="C340" t="s">
        <v>8348</v>
      </c>
      <c r="D340" t="s">
        <v>11</v>
      </c>
      <c r="E340" t="s">
        <v>23</v>
      </c>
    </row>
    <row r="341" spans="1:5" x14ac:dyDescent="0.3">
      <c r="A341">
        <v>3206.49</v>
      </c>
      <c r="B341" t="s">
        <v>8344</v>
      </c>
      <c r="C341" t="s">
        <v>8350</v>
      </c>
      <c r="D341" t="s">
        <v>11</v>
      </c>
      <c r="E341" t="s">
        <v>247</v>
      </c>
    </row>
    <row r="342" spans="1:5" x14ac:dyDescent="0.3">
      <c r="A342">
        <v>3208.79</v>
      </c>
      <c r="B342" t="s">
        <v>8347</v>
      </c>
      <c r="C342" t="s">
        <v>8350</v>
      </c>
      <c r="D342" t="s">
        <v>11</v>
      </c>
      <c r="E342" t="s">
        <v>42</v>
      </c>
    </row>
    <row r="343" spans="1:5" x14ac:dyDescent="0.3">
      <c r="A343">
        <v>3213.62</v>
      </c>
      <c r="B343" t="s">
        <v>8345</v>
      </c>
      <c r="C343" t="s">
        <v>8348</v>
      </c>
      <c r="D343" t="s">
        <v>11</v>
      </c>
      <c r="E343" t="s">
        <v>247</v>
      </c>
    </row>
    <row r="344" spans="1:5" x14ac:dyDescent="0.3">
      <c r="A344">
        <v>3227.12</v>
      </c>
      <c r="B344" t="s">
        <v>8347</v>
      </c>
      <c r="C344" t="s">
        <v>8348</v>
      </c>
      <c r="D344" t="s">
        <v>11</v>
      </c>
      <c r="E344" t="s">
        <v>13</v>
      </c>
    </row>
    <row r="345" spans="1:5" x14ac:dyDescent="0.3">
      <c r="A345">
        <v>3238.44</v>
      </c>
      <c r="B345" t="s">
        <v>8346</v>
      </c>
      <c r="C345" t="s">
        <v>8350</v>
      </c>
      <c r="D345" t="s">
        <v>11</v>
      </c>
      <c r="E345" t="s">
        <v>13</v>
      </c>
    </row>
    <row r="346" spans="1:5" x14ac:dyDescent="0.3">
      <c r="A346">
        <v>3260.2</v>
      </c>
      <c r="B346" t="s">
        <v>8344</v>
      </c>
      <c r="C346" t="s">
        <v>8350</v>
      </c>
      <c r="D346" t="s">
        <v>12</v>
      </c>
      <c r="E346" t="s">
        <v>42</v>
      </c>
    </row>
    <row r="347" spans="1:5" x14ac:dyDescent="0.3">
      <c r="A347">
        <v>3268.85</v>
      </c>
      <c r="B347" t="s">
        <v>8344</v>
      </c>
      <c r="C347" t="s">
        <v>8350</v>
      </c>
      <c r="D347" t="s">
        <v>12</v>
      </c>
      <c r="E347" t="s">
        <v>168</v>
      </c>
    </row>
    <row r="348" spans="1:5" x14ac:dyDescent="0.3">
      <c r="A348">
        <v>3277.16</v>
      </c>
      <c r="B348" t="s">
        <v>8345</v>
      </c>
      <c r="C348" t="s">
        <v>8350</v>
      </c>
      <c r="D348" t="s">
        <v>11</v>
      </c>
      <c r="E348" t="s">
        <v>42</v>
      </c>
    </row>
    <row r="349" spans="1:5" x14ac:dyDescent="0.3">
      <c r="A349">
        <v>3279.87</v>
      </c>
      <c r="B349" t="s">
        <v>8345</v>
      </c>
      <c r="C349" t="s">
        <v>8348</v>
      </c>
      <c r="D349" t="s">
        <v>11</v>
      </c>
      <c r="E349" t="s">
        <v>356</v>
      </c>
    </row>
    <row r="350" spans="1:5" x14ac:dyDescent="0.3">
      <c r="A350">
        <v>3280.22</v>
      </c>
      <c r="B350" t="s">
        <v>8345</v>
      </c>
      <c r="C350" t="s">
        <v>8348</v>
      </c>
      <c r="D350" t="s">
        <v>11</v>
      </c>
      <c r="E350" t="s">
        <v>42</v>
      </c>
    </row>
    <row r="351" spans="1:5" x14ac:dyDescent="0.3">
      <c r="A351">
        <v>3292.53</v>
      </c>
      <c r="B351" t="s">
        <v>8346</v>
      </c>
      <c r="C351" t="s">
        <v>8350</v>
      </c>
      <c r="D351" t="s">
        <v>11</v>
      </c>
      <c r="E351" t="s">
        <v>23</v>
      </c>
    </row>
    <row r="352" spans="1:5" x14ac:dyDescent="0.3">
      <c r="A352">
        <v>3300.7</v>
      </c>
      <c r="B352" t="s">
        <v>8346</v>
      </c>
      <c r="C352" t="s">
        <v>8349</v>
      </c>
      <c r="D352" t="s">
        <v>11</v>
      </c>
      <c r="E352" t="s">
        <v>200</v>
      </c>
    </row>
    <row r="353" spans="1:5" x14ac:dyDescent="0.3">
      <c r="A353">
        <v>3308.46</v>
      </c>
      <c r="B353" t="s">
        <v>8344</v>
      </c>
      <c r="C353" t="s">
        <v>8349</v>
      </c>
      <c r="D353" t="s">
        <v>11</v>
      </c>
      <c r="E353" t="s">
        <v>300</v>
      </c>
    </row>
    <row r="354" spans="1:5" x14ac:dyDescent="0.3">
      <c r="A354">
        <v>3309.79</v>
      </c>
      <c r="B354" t="s">
        <v>8344</v>
      </c>
      <c r="C354" t="s">
        <v>8348</v>
      </c>
      <c r="D354" t="s">
        <v>12</v>
      </c>
      <c r="E354" t="s">
        <v>356</v>
      </c>
    </row>
    <row r="355" spans="1:5" x14ac:dyDescent="0.3">
      <c r="A355">
        <v>3342.79</v>
      </c>
      <c r="B355" t="s">
        <v>8345</v>
      </c>
      <c r="C355" t="s">
        <v>8350</v>
      </c>
      <c r="D355" t="s">
        <v>11</v>
      </c>
      <c r="E355" t="s">
        <v>13</v>
      </c>
    </row>
    <row r="356" spans="1:5" x14ac:dyDescent="0.3">
      <c r="A356">
        <v>3353.28</v>
      </c>
      <c r="B356" t="s">
        <v>8346</v>
      </c>
      <c r="C356" t="s">
        <v>8349</v>
      </c>
      <c r="D356" t="s">
        <v>11</v>
      </c>
      <c r="E356" t="s">
        <v>42</v>
      </c>
    </row>
    <row r="357" spans="1:5" x14ac:dyDescent="0.3">
      <c r="A357">
        <v>3353.47</v>
      </c>
      <c r="B357" t="s">
        <v>8344</v>
      </c>
      <c r="C357" t="s">
        <v>8348</v>
      </c>
      <c r="D357" t="s">
        <v>11</v>
      </c>
      <c r="E357" t="s">
        <v>23</v>
      </c>
    </row>
    <row r="358" spans="1:5" x14ac:dyDescent="0.3">
      <c r="A358">
        <v>3366.67</v>
      </c>
      <c r="B358" t="s">
        <v>8344</v>
      </c>
      <c r="C358" t="s">
        <v>8350</v>
      </c>
      <c r="D358" t="s">
        <v>11</v>
      </c>
      <c r="E358" t="s">
        <v>13</v>
      </c>
    </row>
    <row r="359" spans="1:5" x14ac:dyDescent="0.3">
      <c r="A359">
        <v>3378.91</v>
      </c>
      <c r="B359" t="s">
        <v>8345</v>
      </c>
      <c r="C359" t="s">
        <v>8348</v>
      </c>
      <c r="D359" t="s">
        <v>11</v>
      </c>
      <c r="E359" t="s">
        <v>42</v>
      </c>
    </row>
    <row r="360" spans="1:5" x14ac:dyDescent="0.3">
      <c r="A360">
        <v>3385.4</v>
      </c>
      <c r="B360" t="s">
        <v>8347</v>
      </c>
      <c r="C360" t="s">
        <v>8350</v>
      </c>
      <c r="D360" t="s">
        <v>11</v>
      </c>
      <c r="E360" t="s">
        <v>247</v>
      </c>
    </row>
    <row r="361" spans="1:5" x14ac:dyDescent="0.3">
      <c r="A361">
        <v>3392.37</v>
      </c>
      <c r="B361" t="s">
        <v>8344</v>
      </c>
      <c r="C361" t="s">
        <v>8350</v>
      </c>
      <c r="D361" t="s">
        <v>11</v>
      </c>
      <c r="E361" t="s">
        <v>13</v>
      </c>
    </row>
    <row r="362" spans="1:5" x14ac:dyDescent="0.3">
      <c r="A362">
        <v>3392.98</v>
      </c>
      <c r="B362" t="s">
        <v>8344</v>
      </c>
      <c r="C362" t="s">
        <v>8348</v>
      </c>
      <c r="D362" t="s">
        <v>11</v>
      </c>
      <c r="E362" t="s">
        <v>13</v>
      </c>
    </row>
    <row r="363" spans="1:5" x14ac:dyDescent="0.3">
      <c r="A363">
        <v>3393.36</v>
      </c>
      <c r="B363" t="s">
        <v>8346</v>
      </c>
      <c r="C363" t="s">
        <v>8349</v>
      </c>
      <c r="D363" t="s">
        <v>11</v>
      </c>
      <c r="E363" t="s">
        <v>249</v>
      </c>
    </row>
    <row r="364" spans="1:5" x14ac:dyDescent="0.3">
      <c r="A364">
        <v>3410.32</v>
      </c>
      <c r="B364" t="s">
        <v>8346</v>
      </c>
      <c r="C364" t="s">
        <v>8350</v>
      </c>
      <c r="D364" t="s">
        <v>11</v>
      </c>
      <c r="E364" t="s">
        <v>42</v>
      </c>
    </row>
    <row r="365" spans="1:5" x14ac:dyDescent="0.3">
      <c r="A365">
        <v>3434.38</v>
      </c>
      <c r="B365" t="s">
        <v>8347</v>
      </c>
      <c r="C365" t="s">
        <v>8350</v>
      </c>
      <c r="D365" t="s">
        <v>11</v>
      </c>
      <c r="E365" t="s">
        <v>42</v>
      </c>
    </row>
    <row r="366" spans="1:5" x14ac:dyDescent="0.3">
      <c r="A366">
        <v>3436.5</v>
      </c>
      <c r="B366" t="s">
        <v>8345</v>
      </c>
      <c r="C366" t="s">
        <v>8348</v>
      </c>
      <c r="D366" t="s">
        <v>11</v>
      </c>
      <c r="E366" t="s">
        <v>13</v>
      </c>
    </row>
    <row r="367" spans="1:5" x14ac:dyDescent="0.3">
      <c r="A367">
        <v>3443.06</v>
      </c>
      <c r="B367" t="s">
        <v>8344</v>
      </c>
      <c r="C367" t="s">
        <v>8348</v>
      </c>
      <c r="D367" t="s">
        <v>11</v>
      </c>
      <c r="E367" t="s">
        <v>42</v>
      </c>
    </row>
    <row r="368" spans="1:5" x14ac:dyDescent="0.3">
      <c r="A368">
        <v>3453.77</v>
      </c>
      <c r="B368" t="s">
        <v>8345</v>
      </c>
      <c r="C368" t="s">
        <v>8350</v>
      </c>
      <c r="D368" t="s">
        <v>11</v>
      </c>
      <c r="E368" t="s">
        <v>42</v>
      </c>
    </row>
    <row r="369" spans="1:5" x14ac:dyDescent="0.3">
      <c r="A369">
        <v>3463.51</v>
      </c>
      <c r="B369" t="s">
        <v>8344</v>
      </c>
      <c r="C369" t="s">
        <v>8350</v>
      </c>
      <c r="D369" t="s">
        <v>11</v>
      </c>
      <c r="E369" t="s">
        <v>200</v>
      </c>
    </row>
    <row r="370" spans="1:5" x14ac:dyDescent="0.3">
      <c r="A370">
        <v>3471.41</v>
      </c>
      <c r="B370" t="s">
        <v>8344</v>
      </c>
      <c r="C370" t="s">
        <v>8348</v>
      </c>
      <c r="D370" t="s">
        <v>11</v>
      </c>
      <c r="E370" t="s">
        <v>13</v>
      </c>
    </row>
    <row r="371" spans="1:5" x14ac:dyDescent="0.3">
      <c r="A371">
        <v>3481.87</v>
      </c>
      <c r="B371" t="s">
        <v>8345</v>
      </c>
      <c r="C371" t="s">
        <v>8350</v>
      </c>
      <c r="D371" t="s">
        <v>11</v>
      </c>
      <c r="E371" t="s">
        <v>168</v>
      </c>
    </row>
    <row r="372" spans="1:5" x14ac:dyDescent="0.3">
      <c r="A372">
        <v>3484.33</v>
      </c>
      <c r="B372" t="s">
        <v>8347</v>
      </c>
      <c r="C372" t="s">
        <v>8350</v>
      </c>
      <c r="D372" t="s">
        <v>12</v>
      </c>
      <c r="E372" t="s">
        <v>42</v>
      </c>
    </row>
    <row r="373" spans="1:5" x14ac:dyDescent="0.3">
      <c r="A373">
        <v>3490.55</v>
      </c>
      <c r="B373" t="s">
        <v>8347</v>
      </c>
      <c r="C373" t="s">
        <v>8350</v>
      </c>
      <c r="D373" t="s">
        <v>16</v>
      </c>
      <c r="E373" t="s">
        <v>164</v>
      </c>
    </row>
    <row r="374" spans="1:5" x14ac:dyDescent="0.3">
      <c r="A374">
        <v>3500.61</v>
      </c>
      <c r="B374" t="s">
        <v>8345</v>
      </c>
      <c r="C374" t="s">
        <v>8348</v>
      </c>
      <c r="D374" t="s">
        <v>11</v>
      </c>
      <c r="E374" t="s">
        <v>13</v>
      </c>
    </row>
    <row r="375" spans="1:5" x14ac:dyDescent="0.3">
      <c r="A375">
        <v>3537.7</v>
      </c>
      <c r="B375" t="s">
        <v>8347</v>
      </c>
      <c r="C375" t="s">
        <v>8348</v>
      </c>
      <c r="D375" t="s">
        <v>12</v>
      </c>
      <c r="E375" t="s">
        <v>23</v>
      </c>
    </row>
    <row r="376" spans="1:5" x14ac:dyDescent="0.3">
      <c r="A376">
        <v>3538.9</v>
      </c>
      <c r="B376" t="s">
        <v>8347</v>
      </c>
      <c r="C376" t="s">
        <v>8350</v>
      </c>
      <c r="D376" t="s">
        <v>11</v>
      </c>
      <c r="E376" t="s">
        <v>23</v>
      </c>
    </row>
    <row r="377" spans="1:5" x14ac:dyDescent="0.3">
      <c r="A377">
        <v>3540.12</v>
      </c>
      <c r="B377" t="s">
        <v>8346</v>
      </c>
      <c r="C377" t="s">
        <v>8350</v>
      </c>
      <c r="D377" t="s">
        <v>11</v>
      </c>
      <c r="E377" t="s">
        <v>13</v>
      </c>
    </row>
    <row r="378" spans="1:5" x14ac:dyDescent="0.3">
      <c r="A378">
        <v>3554.2</v>
      </c>
      <c r="B378" t="s">
        <v>8344</v>
      </c>
      <c r="C378" t="s">
        <v>8350</v>
      </c>
      <c r="D378" t="s">
        <v>11</v>
      </c>
      <c r="E378" t="s">
        <v>42</v>
      </c>
    </row>
    <row r="379" spans="1:5" x14ac:dyDescent="0.3">
      <c r="A379">
        <v>3556.92</v>
      </c>
      <c r="B379" t="s">
        <v>8344</v>
      </c>
      <c r="C379" t="s">
        <v>8348</v>
      </c>
      <c r="D379" t="s">
        <v>11</v>
      </c>
      <c r="E379" t="s">
        <v>23</v>
      </c>
    </row>
    <row r="380" spans="1:5" x14ac:dyDescent="0.3">
      <c r="A380">
        <v>3558.62</v>
      </c>
      <c r="B380" t="s">
        <v>8344</v>
      </c>
      <c r="C380" t="s">
        <v>8350</v>
      </c>
      <c r="D380" t="s">
        <v>11</v>
      </c>
      <c r="E380" t="s">
        <v>247</v>
      </c>
    </row>
    <row r="381" spans="1:5" x14ac:dyDescent="0.3">
      <c r="A381">
        <v>3561.89</v>
      </c>
      <c r="B381" t="s">
        <v>8345</v>
      </c>
      <c r="C381" t="s">
        <v>8348</v>
      </c>
      <c r="D381" t="s">
        <v>11</v>
      </c>
      <c r="E381" t="s">
        <v>13</v>
      </c>
    </row>
    <row r="382" spans="1:5" x14ac:dyDescent="0.3">
      <c r="A382">
        <v>3562.87</v>
      </c>
      <c r="B382" t="s">
        <v>8346</v>
      </c>
      <c r="C382" t="s">
        <v>8348</v>
      </c>
      <c r="D382" t="s">
        <v>11</v>
      </c>
      <c r="E382" t="s">
        <v>13</v>
      </c>
    </row>
    <row r="383" spans="1:5" x14ac:dyDescent="0.3">
      <c r="A383">
        <v>3569.96</v>
      </c>
      <c r="B383" t="s">
        <v>8346</v>
      </c>
      <c r="C383" t="s">
        <v>8350</v>
      </c>
      <c r="D383" t="s">
        <v>11</v>
      </c>
      <c r="E383" t="s">
        <v>23</v>
      </c>
    </row>
    <row r="384" spans="1:5" x14ac:dyDescent="0.3">
      <c r="A384">
        <v>3578</v>
      </c>
      <c r="B384" t="s">
        <v>8345</v>
      </c>
      <c r="C384" t="s">
        <v>8350</v>
      </c>
      <c r="D384" t="s">
        <v>11</v>
      </c>
      <c r="E384" t="s">
        <v>42</v>
      </c>
    </row>
    <row r="385" spans="1:5" x14ac:dyDescent="0.3">
      <c r="A385">
        <v>3579.83</v>
      </c>
      <c r="B385" t="s">
        <v>8346</v>
      </c>
      <c r="C385" t="s">
        <v>8348</v>
      </c>
      <c r="D385" t="s">
        <v>11</v>
      </c>
      <c r="E385" t="s">
        <v>23</v>
      </c>
    </row>
    <row r="386" spans="1:5" x14ac:dyDescent="0.3">
      <c r="A386">
        <v>3589.14</v>
      </c>
      <c r="B386" t="s">
        <v>8344</v>
      </c>
      <c r="C386" t="s">
        <v>8348</v>
      </c>
      <c r="D386" t="s">
        <v>11</v>
      </c>
      <c r="E386" t="s">
        <v>13</v>
      </c>
    </row>
    <row r="387" spans="1:5" x14ac:dyDescent="0.3">
      <c r="A387">
        <v>3591.48</v>
      </c>
      <c r="B387" t="s">
        <v>8344</v>
      </c>
      <c r="C387" t="s">
        <v>8349</v>
      </c>
      <c r="D387" t="s">
        <v>11</v>
      </c>
      <c r="E387" t="s">
        <v>42</v>
      </c>
    </row>
    <row r="388" spans="1:5" x14ac:dyDescent="0.3">
      <c r="A388">
        <v>3594.17</v>
      </c>
      <c r="B388" t="s">
        <v>8344</v>
      </c>
      <c r="C388" t="s">
        <v>8348</v>
      </c>
      <c r="D388" t="s">
        <v>11</v>
      </c>
      <c r="E388" t="s">
        <v>23</v>
      </c>
    </row>
    <row r="389" spans="1:5" x14ac:dyDescent="0.3">
      <c r="A389">
        <v>3597.6</v>
      </c>
      <c r="B389" t="s">
        <v>8346</v>
      </c>
      <c r="C389" t="s">
        <v>8348</v>
      </c>
      <c r="D389" t="s">
        <v>11</v>
      </c>
      <c r="E389" t="s">
        <v>42</v>
      </c>
    </row>
    <row r="390" spans="1:5" x14ac:dyDescent="0.3">
      <c r="A390">
        <v>3603.6</v>
      </c>
      <c r="B390" t="s">
        <v>8346</v>
      </c>
      <c r="C390" t="s">
        <v>8349</v>
      </c>
      <c r="D390" t="s">
        <v>11</v>
      </c>
      <c r="E390" t="s">
        <v>13</v>
      </c>
    </row>
    <row r="391" spans="1:5" x14ac:dyDescent="0.3">
      <c r="A391">
        <v>3606.43</v>
      </c>
      <c r="B391" t="s">
        <v>8347</v>
      </c>
      <c r="C391" t="s">
        <v>8349</v>
      </c>
      <c r="D391" t="s">
        <v>11</v>
      </c>
      <c r="E391" t="s">
        <v>13</v>
      </c>
    </row>
    <row r="392" spans="1:5" x14ac:dyDescent="0.3">
      <c r="A392">
        <v>3622.13</v>
      </c>
      <c r="B392" t="s">
        <v>8344</v>
      </c>
      <c r="C392" t="s">
        <v>8350</v>
      </c>
      <c r="D392" t="s">
        <v>11</v>
      </c>
      <c r="E392" t="s">
        <v>13</v>
      </c>
    </row>
    <row r="393" spans="1:5" x14ac:dyDescent="0.3">
      <c r="A393">
        <v>3645.09</v>
      </c>
      <c r="B393" t="s">
        <v>8344</v>
      </c>
      <c r="C393" t="s">
        <v>8348</v>
      </c>
      <c r="D393" t="s">
        <v>16</v>
      </c>
      <c r="E393" t="s">
        <v>276</v>
      </c>
    </row>
    <row r="394" spans="1:5" x14ac:dyDescent="0.3">
      <c r="A394">
        <v>3653.29</v>
      </c>
      <c r="B394" t="s">
        <v>8344</v>
      </c>
      <c r="C394" t="s">
        <v>8348</v>
      </c>
      <c r="D394" t="s">
        <v>11</v>
      </c>
      <c r="E394" t="s">
        <v>42</v>
      </c>
    </row>
    <row r="395" spans="1:5" x14ac:dyDescent="0.3">
      <c r="A395">
        <v>3659.35</v>
      </c>
      <c r="B395" t="s">
        <v>8344</v>
      </c>
      <c r="C395" t="s">
        <v>8350</v>
      </c>
      <c r="D395" t="s">
        <v>12</v>
      </c>
      <c r="E395" t="s">
        <v>42</v>
      </c>
    </row>
    <row r="396" spans="1:5" x14ac:dyDescent="0.3">
      <c r="A396">
        <v>3678.86</v>
      </c>
      <c r="B396" t="s">
        <v>8346</v>
      </c>
      <c r="C396" t="s">
        <v>8348</v>
      </c>
      <c r="D396" t="s">
        <v>11</v>
      </c>
      <c r="E396" t="s">
        <v>13</v>
      </c>
    </row>
    <row r="397" spans="1:5" x14ac:dyDescent="0.3">
      <c r="A397">
        <v>3688.35</v>
      </c>
      <c r="B397" t="s">
        <v>8345</v>
      </c>
      <c r="C397" t="s">
        <v>8348</v>
      </c>
      <c r="D397" t="s">
        <v>11</v>
      </c>
      <c r="E397" t="s">
        <v>300</v>
      </c>
    </row>
    <row r="398" spans="1:5" x14ac:dyDescent="0.3">
      <c r="A398">
        <v>3688.38</v>
      </c>
      <c r="B398" t="s">
        <v>8346</v>
      </c>
      <c r="C398" t="s">
        <v>8348</v>
      </c>
      <c r="D398" t="s">
        <v>11</v>
      </c>
      <c r="E398" t="s">
        <v>13</v>
      </c>
    </row>
    <row r="399" spans="1:5" x14ac:dyDescent="0.3">
      <c r="A399">
        <v>3693.43</v>
      </c>
      <c r="B399" t="s">
        <v>8345</v>
      </c>
      <c r="C399" t="s">
        <v>8350</v>
      </c>
      <c r="D399" t="s">
        <v>11</v>
      </c>
      <c r="E399" t="s">
        <v>42</v>
      </c>
    </row>
    <row r="400" spans="1:5" x14ac:dyDescent="0.3">
      <c r="A400">
        <v>3699.54</v>
      </c>
      <c r="B400" t="s">
        <v>8345</v>
      </c>
      <c r="C400" t="s">
        <v>8349</v>
      </c>
      <c r="D400" t="s">
        <v>11</v>
      </c>
      <c r="E400" t="s">
        <v>13</v>
      </c>
    </row>
    <row r="401" spans="1:5" x14ac:dyDescent="0.3">
      <c r="A401">
        <v>3704.35</v>
      </c>
      <c r="B401" t="s">
        <v>8344</v>
      </c>
      <c r="C401" t="s">
        <v>8350</v>
      </c>
      <c r="D401" t="s">
        <v>11</v>
      </c>
      <c r="E401" t="s">
        <v>13</v>
      </c>
    </row>
    <row r="402" spans="1:5" x14ac:dyDescent="0.3">
      <c r="A402">
        <v>3722.23</v>
      </c>
      <c r="B402" t="s">
        <v>8345</v>
      </c>
      <c r="C402" t="s">
        <v>8348</v>
      </c>
      <c r="D402" t="s">
        <v>11</v>
      </c>
      <c r="E402" t="s">
        <v>200</v>
      </c>
    </row>
    <row r="403" spans="1:5" x14ac:dyDescent="0.3">
      <c r="A403">
        <v>3731.6</v>
      </c>
      <c r="B403" t="s">
        <v>8346</v>
      </c>
      <c r="C403" t="s">
        <v>8348</v>
      </c>
      <c r="D403" t="s">
        <v>11</v>
      </c>
      <c r="E403" t="s">
        <v>13</v>
      </c>
    </row>
    <row r="404" spans="1:5" x14ac:dyDescent="0.3">
      <c r="A404">
        <v>3732.63</v>
      </c>
      <c r="B404" t="s">
        <v>8345</v>
      </c>
      <c r="C404" t="s">
        <v>8349</v>
      </c>
      <c r="D404" t="s">
        <v>11</v>
      </c>
      <c r="E404" t="s">
        <v>247</v>
      </c>
    </row>
    <row r="405" spans="1:5" x14ac:dyDescent="0.3">
      <c r="A405">
        <v>3736.46</v>
      </c>
      <c r="B405" t="s">
        <v>8345</v>
      </c>
      <c r="C405" t="s">
        <v>8350</v>
      </c>
      <c r="D405" t="s">
        <v>11</v>
      </c>
      <c r="E405" t="s">
        <v>23</v>
      </c>
    </row>
    <row r="406" spans="1:5" x14ac:dyDescent="0.3">
      <c r="A406">
        <v>3748.56</v>
      </c>
      <c r="B406" t="s">
        <v>8345</v>
      </c>
      <c r="C406" t="s">
        <v>8348</v>
      </c>
      <c r="D406" t="s">
        <v>11</v>
      </c>
      <c r="E406" t="s">
        <v>13</v>
      </c>
    </row>
    <row r="407" spans="1:5" x14ac:dyDescent="0.3">
      <c r="A407">
        <v>3756.62</v>
      </c>
      <c r="B407" t="s">
        <v>8345</v>
      </c>
      <c r="C407" t="s">
        <v>8348</v>
      </c>
      <c r="D407" t="s">
        <v>11</v>
      </c>
      <c r="E407" t="s">
        <v>13</v>
      </c>
    </row>
    <row r="408" spans="1:5" x14ac:dyDescent="0.3">
      <c r="A408">
        <v>3757.84</v>
      </c>
      <c r="B408" t="s">
        <v>8344</v>
      </c>
      <c r="C408" t="s">
        <v>8350</v>
      </c>
      <c r="D408" t="s">
        <v>11</v>
      </c>
      <c r="E408" t="s">
        <v>13</v>
      </c>
    </row>
    <row r="409" spans="1:5" x14ac:dyDescent="0.3">
      <c r="A409">
        <v>3761.29</v>
      </c>
      <c r="B409" t="s">
        <v>8345</v>
      </c>
      <c r="C409" t="s">
        <v>8348</v>
      </c>
      <c r="D409" t="s">
        <v>11</v>
      </c>
      <c r="E409" t="s">
        <v>42</v>
      </c>
    </row>
    <row r="410" spans="1:5" x14ac:dyDescent="0.3">
      <c r="A410">
        <v>3766.88</v>
      </c>
      <c r="B410" t="s">
        <v>8346</v>
      </c>
      <c r="C410" t="s">
        <v>8350</v>
      </c>
      <c r="D410" t="s">
        <v>11</v>
      </c>
      <c r="E410" t="s">
        <v>13</v>
      </c>
    </row>
    <row r="411" spans="1:5" x14ac:dyDescent="0.3">
      <c r="A411">
        <v>3773.23</v>
      </c>
      <c r="B411" t="s">
        <v>8346</v>
      </c>
      <c r="C411" t="s">
        <v>8349</v>
      </c>
      <c r="D411" t="s">
        <v>11</v>
      </c>
      <c r="E411" t="s">
        <v>13</v>
      </c>
    </row>
    <row r="412" spans="1:5" x14ac:dyDescent="0.3">
      <c r="A412">
        <v>3785.77</v>
      </c>
      <c r="B412" t="s">
        <v>8346</v>
      </c>
      <c r="C412" t="s">
        <v>8350</v>
      </c>
      <c r="D412" t="s">
        <v>11</v>
      </c>
      <c r="E412" t="s">
        <v>13</v>
      </c>
    </row>
    <row r="413" spans="1:5" x14ac:dyDescent="0.3">
      <c r="A413">
        <v>3793.55</v>
      </c>
      <c r="B413" t="s">
        <v>8345</v>
      </c>
      <c r="C413" t="s">
        <v>8348</v>
      </c>
      <c r="D413" t="s">
        <v>11</v>
      </c>
      <c r="E413" t="s">
        <v>13</v>
      </c>
    </row>
    <row r="414" spans="1:5" x14ac:dyDescent="0.3">
      <c r="A414">
        <v>3796.36</v>
      </c>
      <c r="B414" t="s">
        <v>8344</v>
      </c>
      <c r="C414" t="s">
        <v>8350</v>
      </c>
      <c r="D414" t="s">
        <v>11</v>
      </c>
      <c r="E414" t="s">
        <v>23</v>
      </c>
    </row>
    <row r="415" spans="1:5" x14ac:dyDescent="0.3">
      <c r="A415">
        <v>3797.2</v>
      </c>
      <c r="B415" t="s">
        <v>8346</v>
      </c>
      <c r="C415" t="s">
        <v>8349</v>
      </c>
      <c r="D415" t="s">
        <v>11</v>
      </c>
      <c r="E415" t="s">
        <v>23</v>
      </c>
    </row>
    <row r="416" spans="1:5" x14ac:dyDescent="0.3">
      <c r="A416">
        <v>3847.67</v>
      </c>
      <c r="B416" t="s">
        <v>8346</v>
      </c>
      <c r="C416" t="s">
        <v>8348</v>
      </c>
      <c r="D416" t="s">
        <v>12</v>
      </c>
      <c r="E416" t="s">
        <v>42</v>
      </c>
    </row>
    <row r="417" spans="1:5" x14ac:dyDescent="0.3">
      <c r="A417">
        <v>3857.76</v>
      </c>
      <c r="B417" t="s">
        <v>8346</v>
      </c>
      <c r="C417" t="s">
        <v>8350</v>
      </c>
      <c r="D417" t="s">
        <v>12</v>
      </c>
      <c r="E417" t="s">
        <v>168</v>
      </c>
    </row>
    <row r="418" spans="1:5" x14ac:dyDescent="0.3">
      <c r="A418">
        <v>3858.51</v>
      </c>
      <c r="B418" t="s">
        <v>8346</v>
      </c>
      <c r="C418" t="s">
        <v>8349</v>
      </c>
      <c r="D418" t="s">
        <v>11</v>
      </c>
      <c r="E418" t="s">
        <v>200</v>
      </c>
    </row>
    <row r="419" spans="1:5" x14ac:dyDescent="0.3">
      <c r="A419">
        <v>3861.21</v>
      </c>
      <c r="B419" t="s">
        <v>8347</v>
      </c>
      <c r="C419" t="s">
        <v>8349</v>
      </c>
      <c r="D419" t="s">
        <v>11</v>
      </c>
      <c r="E419" t="s">
        <v>168</v>
      </c>
    </row>
    <row r="420" spans="1:5" x14ac:dyDescent="0.3">
      <c r="A420">
        <v>3866.86</v>
      </c>
      <c r="B420" t="s">
        <v>8345</v>
      </c>
      <c r="C420" t="s">
        <v>8350</v>
      </c>
      <c r="D420" t="s">
        <v>16</v>
      </c>
      <c r="E420" t="s">
        <v>23</v>
      </c>
    </row>
    <row r="421" spans="1:5" x14ac:dyDescent="0.3">
      <c r="A421">
        <v>3875.73</v>
      </c>
      <c r="B421" t="s">
        <v>8345</v>
      </c>
      <c r="C421" t="s">
        <v>8348</v>
      </c>
      <c r="D421" t="s">
        <v>11</v>
      </c>
      <c r="E421" t="s">
        <v>13</v>
      </c>
    </row>
    <row r="422" spans="1:5" x14ac:dyDescent="0.3">
      <c r="A422">
        <v>3877.3</v>
      </c>
      <c r="B422" t="s">
        <v>8345</v>
      </c>
      <c r="C422" t="s">
        <v>8350</v>
      </c>
      <c r="D422" t="s">
        <v>16</v>
      </c>
      <c r="E422" t="s">
        <v>23</v>
      </c>
    </row>
    <row r="423" spans="1:5" x14ac:dyDescent="0.3">
      <c r="A423">
        <v>3889.2</v>
      </c>
      <c r="B423" t="s">
        <v>8345</v>
      </c>
      <c r="C423" t="s">
        <v>8348</v>
      </c>
      <c r="D423" t="s">
        <v>11</v>
      </c>
      <c r="E423" t="s">
        <v>23</v>
      </c>
    </row>
    <row r="424" spans="1:5" x14ac:dyDescent="0.3">
      <c r="A424">
        <v>3898.35</v>
      </c>
      <c r="B424" t="s">
        <v>8345</v>
      </c>
      <c r="C424" t="s">
        <v>8350</v>
      </c>
      <c r="D424" t="s">
        <v>11</v>
      </c>
      <c r="E424" t="s">
        <v>23</v>
      </c>
    </row>
    <row r="425" spans="1:5" x14ac:dyDescent="0.3">
      <c r="A425">
        <v>3902.07</v>
      </c>
      <c r="B425" t="s">
        <v>8345</v>
      </c>
      <c r="C425" t="s">
        <v>8348</v>
      </c>
      <c r="D425" t="s">
        <v>11</v>
      </c>
      <c r="E425" t="s">
        <v>13</v>
      </c>
    </row>
    <row r="426" spans="1:5" x14ac:dyDescent="0.3">
      <c r="A426">
        <v>3906.13</v>
      </c>
      <c r="B426" t="s">
        <v>8344</v>
      </c>
      <c r="C426" t="s">
        <v>8348</v>
      </c>
      <c r="D426" t="s">
        <v>12</v>
      </c>
      <c r="E426" t="s">
        <v>42</v>
      </c>
    </row>
    <row r="427" spans="1:5" x14ac:dyDescent="0.3">
      <c r="A427">
        <v>3910.44</v>
      </c>
      <c r="B427" t="s">
        <v>8345</v>
      </c>
      <c r="C427" t="s">
        <v>8348</v>
      </c>
      <c r="D427" t="s">
        <v>11</v>
      </c>
      <c r="E427" t="s">
        <v>13</v>
      </c>
    </row>
    <row r="428" spans="1:5" x14ac:dyDescent="0.3">
      <c r="A428">
        <v>3925.76</v>
      </c>
      <c r="B428" t="s">
        <v>8346</v>
      </c>
      <c r="C428" t="s">
        <v>8350</v>
      </c>
      <c r="D428" t="s">
        <v>11</v>
      </c>
      <c r="E428" t="s">
        <v>247</v>
      </c>
    </row>
    <row r="429" spans="1:5" x14ac:dyDescent="0.3">
      <c r="A429">
        <v>3931.51</v>
      </c>
      <c r="B429" t="s">
        <v>8345</v>
      </c>
      <c r="C429" t="s">
        <v>8350</v>
      </c>
      <c r="D429" t="s">
        <v>11</v>
      </c>
      <c r="E429" t="s">
        <v>42</v>
      </c>
    </row>
    <row r="430" spans="1:5" x14ac:dyDescent="0.3">
      <c r="A430">
        <v>3935.18</v>
      </c>
      <c r="B430" t="s">
        <v>8344</v>
      </c>
      <c r="C430" t="s">
        <v>8349</v>
      </c>
      <c r="D430" t="s">
        <v>12</v>
      </c>
      <c r="E430" t="s">
        <v>13</v>
      </c>
    </row>
    <row r="431" spans="1:5" x14ac:dyDescent="0.3">
      <c r="A431">
        <v>3943.6</v>
      </c>
      <c r="B431" t="s">
        <v>8345</v>
      </c>
      <c r="C431" t="s">
        <v>8348</v>
      </c>
      <c r="D431" t="s">
        <v>11</v>
      </c>
      <c r="E431" t="s">
        <v>247</v>
      </c>
    </row>
    <row r="432" spans="1:5" x14ac:dyDescent="0.3">
      <c r="A432">
        <v>3947.41</v>
      </c>
      <c r="B432" t="s">
        <v>8346</v>
      </c>
      <c r="C432" t="s">
        <v>8348</v>
      </c>
      <c r="D432" t="s">
        <v>11</v>
      </c>
      <c r="E432" t="s">
        <v>13</v>
      </c>
    </row>
    <row r="433" spans="1:5" x14ac:dyDescent="0.3">
      <c r="A433">
        <v>3955.98</v>
      </c>
      <c r="B433" t="s">
        <v>8344</v>
      </c>
      <c r="C433" t="s">
        <v>8350</v>
      </c>
      <c r="D433" t="s">
        <v>11</v>
      </c>
      <c r="E433" t="s">
        <v>300</v>
      </c>
    </row>
    <row r="434" spans="1:5" x14ac:dyDescent="0.3">
      <c r="A434">
        <v>3956.07</v>
      </c>
      <c r="B434" t="s">
        <v>8346</v>
      </c>
      <c r="C434" t="s">
        <v>8348</v>
      </c>
      <c r="D434" t="s">
        <v>11</v>
      </c>
      <c r="E434" t="s">
        <v>23</v>
      </c>
    </row>
    <row r="435" spans="1:5" x14ac:dyDescent="0.3">
      <c r="A435">
        <v>3972.92</v>
      </c>
      <c r="B435" t="s">
        <v>8346</v>
      </c>
      <c r="C435" t="s">
        <v>8348</v>
      </c>
      <c r="D435" t="s">
        <v>11</v>
      </c>
      <c r="E435" t="s">
        <v>13</v>
      </c>
    </row>
    <row r="436" spans="1:5" x14ac:dyDescent="0.3">
      <c r="A436">
        <v>3981.98</v>
      </c>
      <c r="B436" t="s">
        <v>8345</v>
      </c>
      <c r="C436" t="s">
        <v>8348</v>
      </c>
      <c r="D436" t="s">
        <v>11</v>
      </c>
      <c r="E436" t="s">
        <v>13</v>
      </c>
    </row>
    <row r="437" spans="1:5" x14ac:dyDescent="0.3">
      <c r="A437">
        <v>3987.93</v>
      </c>
      <c r="B437" t="s">
        <v>8345</v>
      </c>
      <c r="C437" t="s">
        <v>8348</v>
      </c>
      <c r="D437" t="s">
        <v>11</v>
      </c>
      <c r="E437" t="s">
        <v>42</v>
      </c>
    </row>
    <row r="438" spans="1:5" x14ac:dyDescent="0.3">
      <c r="A438">
        <v>3989.84</v>
      </c>
      <c r="B438" t="s">
        <v>8344</v>
      </c>
      <c r="C438" t="s">
        <v>8350</v>
      </c>
      <c r="D438" t="s">
        <v>11</v>
      </c>
      <c r="E438" t="s">
        <v>42</v>
      </c>
    </row>
    <row r="439" spans="1:5" x14ac:dyDescent="0.3">
      <c r="A439">
        <v>3994.18</v>
      </c>
      <c r="B439" t="s">
        <v>8345</v>
      </c>
      <c r="C439" t="s">
        <v>8348</v>
      </c>
      <c r="D439" t="s">
        <v>11</v>
      </c>
      <c r="E439" t="s">
        <v>13</v>
      </c>
    </row>
    <row r="440" spans="1:5" x14ac:dyDescent="0.3">
      <c r="A440">
        <v>4002.36</v>
      </c>
      <c r="B440" t="s">
        <v>8345</v>
      </c>
      <c r="C440" t="s">
        <v>8348</v>
      </c>
      <c r="D440" t="s">
        <v>11</v>
      </c>
      <c r="E440" t="s">
        <v>13</v>
      </c>
    </row>
    <row r="441" spans="1:5" x14ac:dyDescent="0.3">
      <c r="A441">
        <v>4005.42</v>
      </c>
      <c r="B441" t="s">
        <v>8346</v>
      </c>
      <c r="C441" t="s">
        <v>8349</v>
      </c>
      <c r="D441" t="s">
        <v>11</v>
      </c>
      <c r="E441" t="s">
        <v>164</v>
      </c>
    </row>
    <row r="442" spans="1:5" x14ac:dyDescent="0.3">
      <c r="A442">
        <v>4032.24</v>
      </c>
      <c r="B442" t="s">
        <v>8346</v>
      </c>
      <c r="C442" t="s">
        <v>8349</v>
      </c>
      <c r="D442" t="s">
        <v>12</v>
      </c>
      <c r="E442" t="s">
        <v>23</v>
      </c>
    </row>
    <row r="443" spans="1:5" x14ac:dyDescent="0.3">
      <c r="A443">
        <v>4038.41</v>
      </c>
      <c r="B443" t="s">
        <v>8345</v>
      </c>
      <c r="C443" t="s">
        <v>8350</v>
      </c>
      <c r="D443" t="s">
        <v>11</v>
      </c>
      <c r="E443" t="s">
        <v>13</v>
      </c>
    </row>
    <row r="444" spans="1:5" x14ac:dyDescent="0.3">
      <c r="A444">
        <v>4039.9</v>
      </c>
      <c r="B444" t="s">
        <v>8344</v>
      </c>
      <c r="C444" t="s">
        <v>8350</v>
      </c>
      <c r="D444" t="s">
        <v>11</v>
      </c>
      <c r="E444" t="s">
        <v>13</v>
      </c>
    </row>
    <row r="445" spans="1:5" x14ac:dyDescent="0.3">
      <c r="A445">
        <v>4040.56</v>
      </c>
      <c r="B445" t="s">
        <v>8345</v>
      </c>
      <c r="C445" t="s">
        <v>8348</v>
      </c>
      <c r="D445" t="s">
        <v>12</v>
      </c>
      <c r="E445" t="s">
        <v>164</v>
      </c>
    </row>
    <row r="446" spans="1:5" x14ac:dyDescent="0.3">
      <c r="A446">
        <v>4047.94</v>
      </c>
      <c r="B446" t="s">
        <v>8344</v>
      </c>
      <c r="C446" t="s">
        <v>8348</v>
      </c>
      <c r="D446" t="s">
        <v>11</v>
      </c>
      <c r="E446" t="s">
        <v>13</v>
      </c>
    </row>
    <row r="447" spans="1:5" x14ac:dyDescent="0.3">
      <c r="A447">
        <v>4058.12</v>
      </c>
      <c r="B447" t="s">
        <v>8345</v>
      </c>
      <c r="C447" t="s">
        <v>8350</v>
      </c>
      <c r="D447" t="s">
        <v>11</v>
      </c>
      <c r="E447" t="s">
        <v>13</v>
      </c>
    </row>
    <row r="448" spans="1:5" x14ac:dyDescent="0.3">
      <c r="A448">
        <v>4058.71</v>
      </c>
      <c r="B448" t="s">
        <v>8345</v>
      </c>
      <c r="C448" t="s">
        <v>8350</v>
      </c>
      <c r="D448" t="s">
        <v>12</v>
      </c>
      <c r="E448" t="s">
        <v>23</v>
      </c>
    </row>
    <row r="449" spans="1:5" x14ac:dyDescent="0.3">
      <c r="A449">
        <v>4070.42</v>
      </c>
      <c r="B449" t="s">
        <v>8344</v>
      </c>
      <c r="C449" t="s">
        <v>8349</v>
      </c>
      <c r="D449" t="s">
        <v>11</v>
      </c>
      <c r="E449" t="s">
        <v>13</v>
      </c>
    </row>
    <row r="450" spans="1:5" x14ac:dyDescent="0.3">
      <c r="A450">
        <v>4070.51</v>
      </c>
      <c r="B450" t="s">
        <v>8346</v>
      </c>
      <c r="C450" t="s">
        <v>8350</v>
      </c>
      <c r="D450" t="s">
        <v>11</v>
      </c>
      <c r="E450" t="s">
        <v>23</v>
      </c>
    </row>
    <row r="451" spans="1:5" x14ac:dyDescent="0.3">
      <c r="A451">
        <v>4074.45</v>
      </c>
      <c r="B451" t="s">
        <v>8346</v>
      </c>
      <c r="C451" t="s">
        <v>8350</v>
      </c>
      <c r="D451" t="s">
        <v>12</v>
      </c>
      <c r="E451" t="s">
        <v>13</v>
      </c>
    </row>
    <row r="452" spans="1:5" x14ac:dyDescent="0.3">
      <c r="A452">
        <v>4076.5</v>
      </c>
      <c r="B452" t="s">
        <v>8345</v>
      </c>
      <c r="C452" t="s">
        <v>8350</v>
      </c>
      <c r="D452" t="s">
        <v>11</v>
      </c>
      <c r="E452" t="s">
        <v>42</v>
      </c>
    </row>
    <row r="453" spans="1:5" x14ac:dyDescent="0.3">
      <c r="A453">
        <v>4133.6400000000003</v>
      </c>
      <c r="B453" t="s">
        <v>8346</v>
      </c>
      <c r="C453" t="s">
        <v>8348</v>
      </c>
      <c r="D453" t="s">
        <v>11</v>
      </c>
      <c r="E453" t="s">
        <v>23</v>
      </c>
    </row>
    <row r="454" spans="1:5" x14ac:dyDescent="0.3">
      <c r="A454">
        <v>4134.08</v>
      </c>
      <c r="B454" t="s">
        <v>8346</v>
      </c>
      <c r="C454" t="s">
        <v>8348</v>
      </c>
      <c r="D454" t="s">
        <v>11</v>
      </c>
      <c r="E454" t="s">
        <v>23</v>
      </c>
    </row>
    <row r="455" spans="1:5" x14ac:dyDescent="0.3">
      <c r="A455">
        <v>4137.5200000000004</v>
      </c>
      <c r="B455" t="s">
        <v>8344</v>
      </c>
      <c r="C455" t="s">
        <v>8349</v>
      </c>
      <c r="D455" t="s">
        <v>11</v>
      </c>
      <c r="E455" t="s">
        <v>247</v>
      </c>
    </row>
    <row r="456" spans="1:5" x14ac:dyDescent="0.3">
      <c r="A456">
        <v>4149.74</v>
      </c>
      <c r="B456" t="s">
        <v>8347</v>
      </c>
      <c r="C456" t="s">
        <v>8350</v>
      </c>
      <c r="D456" t="s">
        <v>11</v>
      </c>
      <c r="E456" t="s">
        <v>42</v>
      </c>
    </row>
    <row r="457" spans="1:5" x14ac:dyDescent="0.3">
      <c r="A457">
        <v>4151.03</v>
      </c>
      <c r="B457" t="s">
        <v>8346</v>
      </c>
      <c r="C457" t="s">
        <v>8350</v>
      </c>
      <c r="D457" t="s">
        <v>11</v>
      </c>
      <c r="E457" t="s">
        <v>13</v>
      </c>
    </row>
    <row r="458" spans="1:5" x14ac:dyDescent="0.3">
      <c r="A458">
        <v>4154.97</v>
      </c>
      <c r="B458" t="s">
        <v>8345</v>
      </c>
      <c r="C458" t="s">
        <v>8348</v>
      </c>
      <c r="D458" t="s">
        <v>11</v>
      </c>
      <c r="E458" t="s">
        <v>23</v>
      </c>
    </row>
    <row r="459" spans="1:5" x14ac:dyDescent="0.3">
      <c r="A459">
        <v>4163.21</v>
      </c>
      <c r="B459" t="s">
        <v>8347</v>
      </c>
      <c r="C459" t="s">
        <v>8349</v>
      </c>
      <c r="D459" t="s">
        <v>11</v>
      </c>
      <c r="E459" t="s">
        <v>23</v>
      </c>
    </row>
    <row r="460" spans="1:5" x14ac:dyDescent="0.3">
      <c r="A460">
        <v>4185.1000000000004</v>
      </c>
      <c r="B460" t="s">
        <v>8346</v>
      </c>
      <c r="C460" t="s">
        <v>8350</v>
      </c>
      <c r="D460" t="s">
        <v>11</v>
      </c>
      <c r="E460" t="s">
        <v>13</v>
      </c>
    </row>
    <row r="461" spans="1:5" x14ac:dyDescent="0.3">
      <c r="A461">
        <v>4188.7299999999996</v>
      </c>
      <c r="B461" t="s">
        <v>8344</v>
      </c>
      <c r="C461" t="s">
        <v>8348</v>
      </c>
      <c r="D461" t="s">
        <v>11</v>
      </c>
      <c r="E461" t="s">
        <v>200</v>
      </c>
    </row>
    <row r="462" spans="1:5" x14ac:dyDescent="0.3">
      <c r="A462">
        <v>4189.1099999999997</v>
      </c>
      <c r="B462" t="s">
        <v>8345</v>
      </c>
      <c r="C462" t="s">
        <v>8350</v>
      </c>
      <c r="D462" t="s">
        <v>11</v>
      </c>
      <c r="E462" t="s">
        <v>23</v>
      </c>
    </row>
    <row r="463" spans="1:5" x14ac:dyDescent="0.3">
      <c r="A463">
        <v>4234.93</v>
      </c>
      <c r="B463" t="s">
        <v>8345</v>
      </c>
      <c r="C463" t="s">
        <v>8350</v>
      </c>
      <c r="D463" t="s">
        <v>11</v>
      </c>
      <c r="E463" t="s">
        <v>42</v>
      </c>
    </row>
    <row r="464" spans="1:5" x14ac:dyDescent="0.3">
      <c r="A464">
        <v>4237.13</v>
      </c>
      <c r="B464" t="s">
        <v>8346</v>
      </c>
      <c r="C464" t="s">
        <v>8350</v>
      </c>
      <c r="D464" t="s">
        <v>12</v>
      </c>
      <c r="E464" t="s">
        <v>168</v>
      </c>
    </row>
    <row r="465" spans="1:5" x14ac:dyDescent="0.3">
      <c r="A465">
        <v>4239.8900000000003</v>
      </c>
      <c r="B465" t="s">
        <v>8344</v>
      </c>
      <c r="C465" t="s">
        <v>8348</v>
      </c>
      <c r="D465" t="s">
        <v>11</v>
      </c>
      <c r="E465" t="s">
        <v>23</v>
      </c>
    </row>
    <row r="466" spans="1:5" x14ac:dyDescent="0.3">
      <c r="A466">
        <v>4243.59</v>
      </c>
      <c r="B466" t="s">
        <v>8346</v>
      </c>
      <c r="C466" t="s">
        <v>8349</v>
      </c>
      <c r="D466" t="s">
        <v>12</v>
      </c>
      <c r="E466" t="s">
        <v>23</v>
      </c>
    </row>
    <row r="467" spans="1:5" x14ac:dyDescent="0.3">
      <c r="A467">
        <v>4250.24</v>
      </c>
      <c r="B467" t="s">
        <v>8346</v>
      </c>
      <c r="C467" t="s">
        <v>8350</v>
      </c>
      <c r="D467" t="s">
        <v>11</v>
      </c>
      <c r="E467" t="s">
        <v>13</v>
      </c>
    </row>
    <row r="468" spans="1:5" x14ac:dyDescent="0.3">
      <c r="A468">
        <v>4260.74</v>
      </c>
      <c r="B468" t="s">
        <v>8345</v>
      </c>
      <c r="C468" t="s">
        <v>8349</v>
      </c>
      <c r="D468" t="s">
        <v>12</v>
      </c>
      <c r="E468" t="s">
        <v>42</v>
      </c>
    </row>
    <row r="469" spans="1:5" x14ac:dyDescent="0.3">
      <c r="A469">
        <v>4265.01</v>
      </c>
      <c r="B469" t="s">
        <v>8345</v>
      </c>
      <c r="C469" t="s">
        <v>8350</v>
      </c>
      <c r="D469" t="s">
        <v>11</v>
      </c>
      <c r="E469" t="s">
        <v>23</v>
      </c>
    </row>
    <row r="470" spans="1:5" x14ac:dyDescent="0.3">
      <c r="A470">
        <v>4266.17</v>
      </c>
      <c r="B470" t="s">
        <v>8344</v>
      </c>
      <c r="C470" t="s">
        <v>8350</v>
      </c>
      <c r="D470" t="s">
        <v>12</v>
      </c>
      <c r="E470" t="s">
        <v>13</v>
      </c>
    </row>
    <row r="471" spans="1:5" x14ac:dyDescent="0.3">
      <c r="A471">
        <v>4278.55</v>
      </c>
      <c r="B471" t="s">
        <v>8346</v>
      </c>
      <c r="C471" t="s">
        <v>8350</v>
      </c>
      <c r="D471" t="s">
        <v>11</v>
      </c>
      <c r="E471" t="s">
        <v>300</v>
      </c>
    </row>
    <row r="472" spans="1:5" x14ac:dyDescent="0.3">
      <c r="A472">
        <v>4296.2700000000004</v>
      </c>
      <c r="B472" t="s">
        <v>8345</v>
      </c>
      <c r="C472" t="s">
        <v>8348</v>
      </c>
      <c r="D472" t="s">
        <v>11</v>
      </c>
      <c r="E472" t="s">
        <v>23</v>
      </c>
    </row>
    <row r="473" spans="1:5" x14ac:dyDescent="0.3">
      <c r="A473">
        <v>4320.41</v>
      </c>
      <c r="B473" t="s">
        <v>8346</v>
      </c>
      <c r="C473" t="s">
        <v>8348</v>
      </c>
      <c r="D473" t="s">
        <v>11</v>
      </c>
      <c r="E473" t="s">
        <v>23</v>
      </c>
    </row>
    <row r="474" spans="1:5" x14ac:dyDescent="0.3">
      <c r="A474">
        <v>4337.74</v>
      </c>
      <c r="B474" t="s">
        <v>8346</v>
      </c>
      <c r="C474" t="s">
        <v>8350</v>
      </c>
      <c r="D474" t="s">
        <v>11</v>
      </c>
      <c r="E474" t="s">
        <v>247</v>
      </c>
    </row>
    <row r="475" spans="1:5" x14ac:dyDescent="0.3">
      <c r="A475">
        <v>4340.4399999999996</v>
      </c>
      <c r="B475" t="s">
        <v>8346</v>
      </c>
      <c r="C475" t="s">
        <v>8349</v>
      </c>
      <c r="D475" t="s">
        <v>11</v>
      </c>
      <c r="E475" t="s">
        <v>13</v>
      </c>
    </row>
    <row r="476" spans="1:5" x14ac:dyDescent="0.3">
      <c r="A476">
        <v>4347.0200000000004</v>
      </c>
      <c r="B476" t="s">
        <v>8345</v>
      </c>
      <c r="C476" t="s">
        <v>8350</v>
      </c>
      <c r="D476" t="s">
        <v>11</v>
      </c>
      <c r="E476" t="s">
        <v>247</v>
      </c>
    </row>
    <row r="477" spans="1:5" x14ac:dyDescent="0.3">
      <c r="A477">
        <v>4349.46</v>
      </c>
      <c r="B477" t="s">
        <v>8344</v>
      </c>
      <c r="C477" t="s">
        <v>8350</v>
      </c>
      <c r="D477" t="s">
        <v>11</v>
      </c>
      <c r="E477" t="s">
        <v>13</v>
      </c>
    </row>
    <row r="478" spans="1:5" x14ac:dyDescent="0.3">
      <c r="A478">
        <v>4350.51</v>
      </c>
      <c r="B478" t="s">
        <v>8344</v>
      </c>
      <c r="C478" t="s">
        <v>8348</v>
      </c>
      <c r="D478" t="s">
        <v>11</v>
      </c>
      <c r="E478" t="s">
        <v>13</v>
      </c>
    </row>
    <row r="479" spans="1:5" x14ac:dyDescent="0.3">
      <c r="A479">
        <v>4357.04</v>
      </c>
      <c r="B479" t="s">
        <v>8344</v>
      </c>
      <c r="C479" t="s">
        <v>8348</v>
      </c>
      <c r="D479" t="s">
        <v>11</v>
      </c>
      <c r="E479" t="s">
        <v>23</v>
      </c>
    </row>
    <row r="480" spans="1:5" x14ac:dyDescent="0.3">
      <c r="A480">
        <v>4391.6499999999996</v>
      </c>
      <c r="B480" t="s">
        <v>8345</v>
      </c>
      <c r="C480" t="s">
        <v>8348</v>
      </c>
      <c r="D480" t="s">
        <v>11</v>
      </c>
      <c r="E480" t="s">
        <v>42</v>
      </c>
    </row>
    <row r="481" spans="1:5" x14ac:dyDescent="0.3">
      <c r="A481">
        <v>4392.7</v>
      </c>
      <c r="B481" t="s">
        <v>8345</v>
      </c>
      <c r="C481" t="s">
        <v>8349</v>
      </c>
      <c r="D481" t="s">
        <v>11</v>
      </c>
      <c r="E481" t="s">
        <v>13</v>
      </c>
    </row>
    <row r="482" spans="1:5" x14ac:dyDescent="0.3">
      <c r="A482">
        <v>4397.3100000000004</v>
      </c>
      <c r="B482" t="s">
        <v>8344</v>
      </c>
      <c r="C482" t="s">
        <v>8348</v>
      </c>
      <c r="D482" t="s">
        <v>11</v>
      </c>
      <c r="E482" t="s">
        <v>13</v>
      </c>
    </row>
    <row r="483" spans="1:5" x14ac:dyDescent="0.3">
      <c r="A483">
        <v>4399.7299999999996</v>
      </c>
      <c r="B483" t="s">
        <v>8344</v>
      </c>
      <c r="C483" t="s">
        <v>8348</v>
      </c>
      <c r="D483" t="s">
        <v>12</v>
      </c>
      <c r="E483" t="s">
        <v>13</v>
      </c>
    </row>
    <row r="484" spans="1:5" x14ac:dyDescent="0.3">
      <c r="A484">
        <v>4402.2299999999996</v>
      </c>
      <c r="B484" t="s">
        <v>8344</v>
      </c>
      <c r="C484" t="s">
        <v>8350</v>
      </c>
      <c r="D484" t="s">
        <v>11</v>
      </c>
      <c r="E484" t="s">
        <v>42</v>
      </c>
    </row>
    <row r="485" spans="1:5" x14ac:dyDescent="0.3">
      <c r="A485">
        <v>4415.16</v>
      </c>
      <c r="B485" t="s">
        <v>8344</v>
      </c>
      <c r="C485" t="s">
        <v>8350</v>
      </c>
      <c r="D485" t="s">
        <v>11</v>
      </c>
      <c r="E485" t="s">
        <v>13</v>
      </c>
    </row>
    <row r="486" spans="1:5" x14ac:dyDescent="0.3">
      <c r="A486">
        <v>4420.95</v>
      </c>
      <c r="B486" t="s">
        <v>8344</v>
      </c>
      <c r="C486" t="s">
        <v>8348</v>
      </c>
      <c r="D486" t="s">
        <v>11</v>
      </c>
      <c r="E486" t="s">
        <v>516</v>
      </c>
    </row>
    <row r="487" spans="1:5" x14ac:dyDescent="0.3">
      <c r="A487">
        <v>4428.8900000000003</v>
      </c>
      <c r="B487" t="s">
        <v>8345</v>
      </c>
      <c r="C487" t="s">
        <v>8349</v>
      </c>
      <c r="D487" t="s">
        <v>12</v>
      </c>
      <c r="E487" t="s">
        <v>356</v>
      </c>
    </row>
    <row r="488" spans="1:5" x14ac:dyDescent="0.3">
      <c r="A488">
        <v>4433.3900000000003</v>
      </c>
      <c r="B488" t="s">
        <v>8344</v>
      </c>
      <c r="C488" t="s">
        <v>8348</v>
      </c>
      <c r="D488" t="s">
        <v>11</v>
      </c>
      <c r="E488" t="s">
        <v>23</v>
      </c>
    </row>
    <row r="489" spans="1:5" x14ac:dyDescent="0.3">
      <c r="A489">
        <v>4433.92</v>
      </c>
      <c r="B489" t="s">
        <v>8345</v>
      </c>
      <c r="C489" t="s">
        <v>8350</v>
      </c>
      <c r="D489" t="s">
        <v>11</v>
      </c>
      <c r="E489" t="s">
        <v>23</v>
      </c>
    </row>
    <row r="490" spans="1:5" x14ac:dyDescent="0.3">
      <c r="A490">
        <v>4435.09</v>
      </c>
      <c r="B490" t="s">
        <v>8345</v>
      </c>
      <c r="C490" t="s">
        <v>8350</v>
      </c>
      <c r="D490" t="s">
        <v>12</v>
      </c>
      <c r="E490" t="s">
        <v>168</v>
      </c>
    </row>
    <row r="491" spans="1:5" x14ac:dyDescent="0.3">
      <c r="A491">
        <v>4438.26</v>
      </c>
      <c r="B491" t="s">
        <v>8344</v>
      </c>
      <c r="C491" t="s">
        <v>8350</v>
      </c>
      <c r="D491" t="s">
        <v>11</v>
      </c>
      <c r="E491" t="s">
        <v>356</v>
      </c>
    </row>
    <row r="492" spans="1:5" x14ac:dyDescent="0.3">
      <c r="A492">
        <v>4441.21</v>
      </c>
      <c r="B492" t="s">
        <v>8345</v>
      </c>
      <c r="C492" t="s">
        <v>8350</v>
      </c>
      <c r="D492" t="s">
        <v>16</v>
      </c>
      <c r="E492" t="s">
        <v>276</v>
      </c>
    </row>
    <row r="493" spans="1:5" x14ac:dyDescent="0.3">
      <c r="A493">
        <v>4449.46</v>
      </c>
      <c r="B493" t="s">
        <v>8345</v>
      </c>
      <c r="C493" t="s">
        <v>8350</v>
      </c>
      <c r="D493" t="s">
        <v>16</v>
      </c>
      <c r="E493" t="s">
        <v>13</v>
      </c>
    </row>
    <row r="494" spans="1:5" x14ac:dyDescent="0.3">
      <c r="A494">
        <v>4454.3999999999996</v>
      </c>
      <c r="B494" t="s">
        <v>8346</v>
      </c>
      <c r="C494" t="s">
        <v>8348</v>
      </c>
      <c r="D494" t="s">
        <v>11</v>
      </c>
      <c r="E494" t="s">
        <v>23</v>
      </c>
    </row>
    <row r="495" spans="1:5" x14ac:dyDescent="0.3">
      <c r="A495">
        <v>4462.72</v>
      </c>
      <c r="B495" t="s">
        <v>8345</v>
      </c>
      <c r="C495" t="s">
        <v>8350</v>
      </c>
      <c r="D495" t="s">
        <v>11</v>
      </c>
      <c r="E495" t="s">
        <v>23</v>
      </c>
    </row>
    <row r="496" spans="1:5" x14ac:dyDescent="0.3">
      <c r="A496">
        <v>4463.21</v>
      </c>
      <c r="B496" t="s">
        <v>8345</v>
      </c>
      <c r="C496" t="s">
        <v>8349</v>
      </c>
      <c r="D496" t="s">
        <v>12</v>
      </c>
      <c r="E496" t="s">
        <v>13</v>
      </c>
    </row>
    <row r="497" spans="1:5" x14ac:dyDescent="0.3">
      <c r="A497">
        <v>4466.62</v>
      </c>
      <c r="B497" t="s">
        <v>8344</v>
      </c>
      <c r="C497" t="s">
        <v>8350</v>
      </c>
      <c r="D497" t="s">
        <v>11</v>
      </c>
      <c r="E497" t="s">
        <v>23</v>
      </c>
    </row>
    <row r="498" spans="1:5" x14ac:dyDescent="0.3">
      <c r="A498">
        <v>4468.25</v>
      </c>
      <c r="B498" t="s">
        <v>8346</v>
      </c>
      <c r="C498" t="s">
        <v>8349</v>
      </c>
      <c r="D498" t="s">
        <v>11</v>
      </c>
      <c r="E498" t="s">
        <v>23</v>
      </c>
    </row>
    <row r="499" spans="1:5" x14ac:dyDescent="0.3">
      <c r="A499">
        <v>4488.58</v>
      </c>
      <c r="B499" t="s">
        <v>8345</v>
      </c>
      <c r="C499" t="s">
        <v>8349</v>
      </c>
      <c r="D499" t="s">
        <v>11</v>
      </c>
      <c r="E499" t="s">
        <v>23</v>
      </c>
    </row>
    <row r="500" spans="1:5" x14ac:dyDescent="0.3">
      <c r="A500">
        <v>4500.34</v>
      </c>
      <c r="B500" t="s">
        <v>8346</v>
      </c>
      <c r="C500" t="s">
        <v>8349</v>
      </c>
      <c r="D500" t="s">
        <v>11</v>
      </c>
      <c r="E500" t="s">
        <v>356</v>
      </c>
    </row>
    <row r="501" spans="1:5" x14ac:dyDescent="0.3">
      <c r="A501">
        <v>4504.66</v>
      </c>
      <c r="B501" t="s">
        <v>8345</v>
      </c>
      <c r="C501" t="s">
        <v>8350</v>
      </c>
      <c r="D501" t="s">
        <v>16</v>
      </c>
      <c r="E501" t="s">
        <v>13</v>
      </c>
    </row>
    <row r="502" spans="1:5" x14ac:dyDescent="0.3">
      <c r="A502">
        <v>4511.41</v>
      </c>
      <c r="B502" t="s">
        <v>8345</v>
      </c>
      <c r="C502" t="s">
        <v>8350</v>
      </c>
      <c r="D502" t="s">
        <v>11</v>
      </c>
      <c r="E502" t="s">
        <v>13</v>
      </c>
    </row>
    <row r="503" spans="1:5" x14ac:dyDescent="0.3">
      <c r="A503">
        <v>4515.71</v>
      </c>
      <c r="B503" t="s">
        <v>8344</v>
      </c>
      <c r="C503" t="s">
        <v>8350</v>
      </c>
      <c r="D503" t="s">
        <v>11</v>
      </c>
      <c r="E503" t="s">
        <v>13</v>
      </c>
    </row>
    <row r="504" spans="1:5" x14ac:dyDescent="0.3">
      <c r="A504">
        <v>4518.3999999999996</v>
      </c>
      <c r="B504" t="s">
        <v>8346</v>
      </c>
      <c r="C504" t="s">
        <v>8348</v>
      </c>
      <c r="D504" t="s">
        <v>11</v>
      </c>
      <c r="E504" t="s">
        <v>535</v>
      </c>
    </row>
    <row r="505" spans="1:5" x14ac:dyDescent="0.3">
      <c r="A505">
        <v>4518.7700000000004</v>
      </c>
      <c r="B505" t="s">
        <v>8344</v>
      </c>
      <c r="C505" t="s">
        <v>8348</v>
      </c>
      <c r="D505" t="s">
        <v>11</v>
      </c>
      <c r="E505" t="s">
        <v>23</v>
      </c>
    </row>
    <row r="506" spans="1:5" x14ac:dyDescent="0.3">
      <c r="A506">
        <v>4518.83</v>
      </c>
      <c r="B506" t="s">
        <v>8345</v>
      </c>
      <c r="C506" t="s">
        <v>8350</v>
      </c>
      <c r="D506" t="s">
        <v>11</v>
      </c>
      <c r="E506" t="s">
        <v>356</v>
      </c>
    </row>
    <row r="507" spans="1:5" x14ac:dyDescent="0.3">
      <c r="A507">
        <v>4527.18</v>
      </c>
      <c r="B507" t="s">
        <v>8345</v>
      </c>
      <c r="C507" t="s">
        <v>8349</v>
      </c>
      <c r="D507" t="s">
        <v>11</v>
      </c>
      <c r="E507" t="s">
        <v>23</v>
      </c>
    </row>
    <row r="508" spans="1:5" x14ac:dyDescent="0.3">
      <c r="A508">
        <v>4529.4799999999996</v>
      </c>
      <c r="B508" t="s">
        <v>8346</v>
      </c>
      <c r="C508" t="s">
        <v>8350</v>
      </c>
      <c r="D508" t="s">
        <v>11</v>
      </c>
      <c r="E508" t="s">
        <v>42</v>
      </c>
    </row>
    <row r="509" spans="1:5" x14ac:dyDescent="0.3">
      <c r="A509">
        <v>4536.26</v>
      </c>
      <c r="B509" t="s">
        <v>8344</v>
      </c>
      <c r="C509" t="s">
        <v>8349</v>
      </c>
      <c r="D509" t="s">
        <v>11</v>
      </c>
      <c r="E509" t="s">
        <v>42</v>
      </c>
    </row>
    <row r="510" spans="1:5" x14ac:dyDescent="0.3">
      <c r="A510">
        <v>4544.2299999999996</v>
      </c>
      <c r="B510" t="s">
        <v>8346</v>
      </c>
      <c r="C510" t="s">
        <v>8350</v>
      </c>
      <c r="D510" t="s">
        <v>11</v>
      </c>
      <c r="E510" t="s">
        <v>247</v>
      </c>
    </row>
    <row r="511" spans="1:5" x14ac:dyDescent="0.3">
      <c r="A511">
        <v>4561.1899999999996</v>
      </c>
      <c r="B511" t="s">
        <v>8344</v>
      </c>
      <c r="C511" t="s">
        <v>8350</v>
      </c>
      <c r="D511" t="s">
        <v>11</v>
      </c>
      <c r="E511" t="s">
        <v>247</v>
      </c>
    </row>
    <row r="512" spans="1:5" x14ac:dyDescent="0.3">
      <c r="A512">
        <v>4562.84</v>
      </c>
      <c r="B512" t="s">
        <v>8346</v>
      </c>
      <c r="C512" t="s">
        <v>8349</v>
      </c>
      <c r="D512" t="s">
        <v>11</v>
      </c>
      <c r="E512" t="s">
        <v>13</v>
      </c>
    </row>
    <row r="513" spans="1:5" x14ac:dyDescent="0.3">
      <c r="A513">
        <v>4564.1899999999996</v>
      </c>
      <c r="B513" t="s">
        <v>8345</v>
      </c>
      <c r="C513" t="s">
        <v>8350</v>
      </c>
      <c r="D513" t="s">
        <v>11</v>
      </c>
      <c r="E513" t="s">
        <v>247</v>
      </c>
    </row>
    <row r="514" spans="1:5" x14ac:dyDescent="0.3">
      <c r="A514">
        <v>4571.41</v>
      </c>
      <c r="B514" t="s">
        <v>8344</v>
      </c>
      <c r="C514" t="s">
        <v>8350</v>
      </c>
      <c r="D514" t="s">
        <v>11</v>
      </c>
      <c r="E514" t="s">
        <v>23</v>
      </c>
    </row>
    <row r="515" spans="1:5" x14ac:dyDescent="0.3">
      <c r="A515">
        <v>4608.03</v>
      </c>
      <c r="B515" t="s">
        <v>8344</v>
      </c>
      <c r="C515" t="s">
        <v>8348</v>
      </c>
      <c r="D515" t="s">
        <v>11</v>
      </c>
      <c r="E515" t="s">
        <v>42</v>
      </c>
    </row>
    <row r="516" spans="1:5" x14ac:dyDescent="0.3">
      <c r="A516">
        <v>4618.08</v>
      </c>
      <c r="B516" t="s">
        <v>8344</v>
      </c>
      <c r="C516" t="s">
        <v>8350</v>
      </c>
      <c r="D516" t="s">
        <v>11</v>
      </c>
      <c r="E516" t="s">
        <v>23</v>
      </c>
    </row>
    <row r="517" spans="1:5" x14ac:dyDescent="0.3">
      <c r="A517">
        <v>4646.76</v>
      </c>
      <c r="B517" t="s">
        <v>8345</v>
      </c>
      <c r="C517" t="s">
        <v>8350</v>
      </c>
      <c r="D517" t="s">
        <v>16</v>
      </c>
      <c r="E517" t="s">
        <v>42</v>
      </c>
    </row>
    <row r="518" spans="1:5" x14ac:dyDescent="0.3">
      <c r="A518">
        <v>4661.29</v>
      </c>
      <c r="B518" t="s">
        <v>8344</v>
      </c>
      <c r="C518" t="s">
        <v>8350</v>
      </c>
      <c r="D518" t="s">
        <v>11</v>
      </c>
      <c r="E518" t="s">
        <v>356</v>
      </c>
    </row>
    <row r="519" spans="1:5" x14ac:dyDescent="0.3">
      <c r="A519">
        <v>4667.6099999999997</v>
      </c>
      <c r="B519" t="s">
        <v>8345</v>
      </c>
      <c r="C519" t="s">
        <v>8350</v>
      </c>
      <c r="D519" t="s">
        <v>12</v>
      </c>
      <c r="E519" t="s">
        <v>168</v>
      </c>
    </row>
    <row r="520" spans="1:5" x14ac:dyDescent="0.3">
      <c r="A520">
        <v>4670.6400000000003</v>
      </c>
      <c r="B520" t="s">
        <v>8345</v>
      </c>
      <c r="C520" t="s">
        <v>8349</v>
      </c>
      <c r="D520" t="s">
        <v>11</v>
      </c>
      <c r="E520" t="s">
        <v>42</v>
      </c>
    </row>
    <row r="521" spans="1:5" x14ac:dyDescent="0.3">
      <c r="A521">
        <v>4673.3900000000003</v>
      </c>
      <c r="B521" t="s">
        <v>8347</v>
      </c>
      <c r="C521" t="s">
        <v>8350</v>
      </c>
      <c r="D521" t="s">
        <v>11</v>
      </c>
      <c r="E521" t="s">
        <v>13</v>
      </c>
    </row>
    <row r="522" spans="1:5" x14ac:dyDescent="0.3">
      <c r="A522">
        <v>4674.2</v>
      </c>
      <c r="B522" t="s">
        <v>8345</v>
      </c>
      <c r="C522" t="s">
        <v>8350</v>
      </c>
      <c r="D522" t="s">
        <v>11</v>
      </c>
      <c r="E522" t="s">
        <v>13</v>
      </c>
    </row>
    <row r="523" spans="1:5" x14ac:dyDescent="0.3">
      <c r="A523">
        <v>4678.8</v>
      </c>
      <c r="B523" t="s">
        <v>8344</v>
      </c>
      <c r="C523" t="s">
        <v>8349</v>
      </c>
      <c r="D523" t="s">
        <v>11</v>
      </c>
      <c r="E523" t="s">
        <v>300</v>
      </c>
    </row>
    <row r="524" spans="1:5" x14ac:dyDescent="0.3">
      <c r="A524">
        <v>4686.3900000000003</v>
      </c>
      <c r="B524" t="s">
        <v>8345</v>
      </c>
      <c r="C524" t="s">
        <v>8350</v>
      </c>
      <c r="D524" t="s">
        <v>12</v>
      </c>
      <c r="E524" t="s">
        <v>13</v>
      </c>
    </row>
    <row r="525" spans="1:5" x14ac:dyDescent="0.3">
      <c r="A525">
        <v>4687.8</v>
      </c>
      <c r="B525" t="s">
        <v>8344</v>
      </c>
      <c r="C525" t="s">
        <v>8348</v>
      </c>
      <c r="D525" t="s">
        <v>11</v>
      </c>
      <c r="E525" t="s">
        <v>42</v>
      </c>
    </row>
    <row r="526" spans="1:5" x14ac:dyDescent="0.3">
      <c r="A526">
        <v>4699.47</v>
      </c>
      <c r="B526" t="s">
        <v>8344</v>
      </c>
      <c r="C526" t="s">
        <v>8350</v>
      </c>
      <c r="D526" t="s">
        <v>11</v>
      </c>
      <c r="E526" t="s">
        <v>13</v>
      </c>
    </row>
    <row r="527" spans="1:5" x14ac:dyDescent="0.3">
      <c r="A527">
        <v>4712.12</v>
      </c>
      <c r="B527" t="s">
        <v>8344</v>
      </c>
      <c r="C527" t="s">
        <v>8350</v>
      </c>
      <c r="D527" t="s">
        <v>11</v>
      </c>
      <c r="E527" t="s">
        <v>42</v>
      </c>
    </row>
    <row r="528" spans="1:5" x14ac:dyDescent="0.3">
      <c r="A528">
        <v>4718.2</v>
      </c>
      <c r="B528" t="s">
        <v>8344</v>
      </c>
      <c r="C528" t="s">
        <v>8348</v>
      </c>
      <c r="D528" t="s">
        <v>11</v>
      </c>
      <c r="E528" t="s">
        <v>247</v>
      </c>
    </row>
    <row r="529" spans="1:5" x14ac:dyDescent="0.3">
      <c r="A529">
        <v>4719.5200000000004</v>
      </c>
      <c r="B529" t="s">
        <v>8345</v>
      </c>
      <c r="C529" t="s">
        <v>8350</v>
      </c>
      <c r="D529" t="s">
        <v>11</v>
      </c>
      <c r="E529" t="s">
        <v>247</v>
      </c>
    </row>
    <row r="530" spans="1:5" x14ac:dyDescent="0.3">
      <c r="A530">
        <v>4719.74</v>
      </c>
      <c r="B530" t="s">
        <v>8344</v>
      </c>
      <c r="C530" t="s">
        <v>8348</v>
      </c>
      <c r="D530" t="s">
        <v>11</v>
      </c>
      <c r="E530" t="s">
        <v>23</v>
      </c>
    </row>
    <row r="531" spans="1:5" x14ac:dyDescent="0.3">
      <c r="A531">
        <v>4728.71</v>
      </c>
      <c r="B531" t="s">
        <v>8344</v>
      </c>
      <c r="C531" t="s">
        <v>8349</v>
      </c>
      <c r="D531" t="s">
        <v>11</v>
      </c>
      <c r="E531" t="s">
        <v>23</v>
      </c>
    </row>
    <row r="532" spans="1:5" x14ac:dyDescent="0.3">
      <c r="A532">
        <v>4734.6400000000003</v>
      </c>
      <c r="B532" t="s">
        <v>8344</v>
      </c>
      <c r="C532" t="s">
        <v>8350</v>
      </c>
      <c r="D532" t="s">
        <v>11</v>
      </c>
      <c r="E532" t="s">
        <v>13</v>
      </c>
    </row>
    <row r="533" spans="1:5" x14ac:dyDescent="0.3">
      <c r="A533">
        <v>4738.2700000000004</v>
      </c>
      <c r="B533" t="s">
        <v>8346</v>
      </c>
      <c r="C533" t="s">
        <v>8348</v>
      </c>
      <c r="D533" t="s">
        <v>11</v>
      </c>
      <c r="E533" t="s">
        <v>23</v>
      </c>
    </row>
    <row r="534" spans="1:5" x14ac:dyDescent="0.3">
      <c r="A534">
        <v>4740.78</v>
      </c>
      <c r="B534" t="s">
        <v>8346</v>
      </c>
      <c r="C534" t="s">
        <v>8350</v>
      </c>
      <c r="D534" t="s">
        <v>11</v>
      </c>
      <c r="E534" t="s">
        <v>300</v>
      </c>
    </row>
    <row r="535" spans="1:5" x14ac:dyDescent="0.3">
      <c r="A535">
        <v>4746.34</v>
      </c>
      <c r="B535" t="s">
        <v>8344</v>
      </c>
      <c r="C535" t="s">
        <v>8348</v>
      </c>
      <c r="D535" t="s">
        <v>11</v>
      </c>
      <c r="E535" t="s">
        <v>42</v>
      </c>
    </row>
    <row r="536" spans="1:5" x14ac:dyDescent="0.3">
      <c r="A536">
        <v>4747.05</v>
      </c>
      <c r="B536" t="s">
        <v>8344</v>
      </c>
      <c r="C536" t="s">
        <v>8348</v>
      </c>
      <c r="D536" t="s">
        <v>11</v>
      </c>
      <c r="E536" t="s">
        <v>13</v>
      </c>
    </row>
    <row r="537" spans="1:5" x14ac:dyDescent="0.3">
      <c r="A537">
        <v>4751.07</v>
      </c>
      <c r="B537" t="s">
        <v>8345</v>
      </c>
      <c r="C537" t="s">
        <v>8349</v>
      </c>
      <c r="D537" t="s">
        <v>12</v>
      </c>
      <c r="E537" t="s">
        <v>42</v>
      </c>
    </row>
    <row r="538" spans="1:5" x14ac:dyDescent="0.3">
      <c r="A538">
        <v>4753.6400000000003</v>
      </c>
      <c r="B538" t="s">
        <v>8346</v>
      </c>
      <c r="C538" t="s">
        <v>8348</v>
      </c>
      <c r="D538" t="s">
        <v>11</v>
      </c>
      <c r="E538" t="s">
        <v>13</v>
      </c>
    </row>
    <row r="539" spans="1:5" x14ac:dyDescent="0.3">
      <c r="A539">
        <v>4762.33</v>
      </c>
      <c r="B539" t="s">
        <v>8344</v>
      </c>
      <c r="C539" t="s">
        <v>8350</v>
      </c>
      <c r="D539" t="s">
        <v>12</v>
      </c>
      <c r="E539" t="s">
        <v>42</v>
      </c>
    </row>
    <row r="540" spans="1:5" x14ac:dyDescent="0.3">
      <c r="A540">
        <v>4766.0200000000004</v>
      </c>
      <c r="B540" t="s">
        <v>8345</v>
      </c>
      <c r="C540" t="s">
        <v>8350</v>
      </c>
      <c r="D540" t="s">
        <v>11</v>
      </c>
      <c r="E540" t="s">
        <v>42</v>
      </c>
    </row>
    <row r="541" spans="1:5" x14ac:dyDescent="0.3">
      <c r="A541">
        <v>4779.6000000000004</v>
      </c>
      <c r="B541" t="s">
        <v>8345</v>
      </c>
      <c r="C541" t="s">
        <v>8350</v>
      </c>
      <c r="D541" t="s">
        <v>11</v>
      </c>
      <c r="E541" t="s">
        <v>13</v>
      </c>
    </row>
    <row r="542" spans="1:5" x14ac:dyDescent="0.3">
      <c r="A542">
        <v>4787.42</v>
      </c>
      <c r="B542" t="s">
        <v>8346</v>
      </c>
      <c r="C542" t="s">
        <v>8350</v>
      </c>
      <c r="D542" t="s">
        <v>11</v>
      </c>
      <c r="E542" t="s">
        <v>13</v>
      </c>
    </row>
    <row r="543" spans="1:5" x14ac:dyDescent="0.3">
      <c r="A543">
        <v>4795.66</v>
      </c>
      <c r="B543" t="s">
        <v>8345</v>
      </c>
      <c r="C543" t="s">
        <v>8350</v>
      </c>
      <c r="D543" t="s">
        <v>11</v>
      </c>
      <c r="E543" t="s">
        <v>13</v>
      </c>
    </row>
    <row r="544" spans="1:5" x14ac:dyDescent="0.3">
      <c r="A544">
        <v>4812.34</v>
      </c>
      <c r="B544" t="s">
        <v>8345</v>
      </c>
      <c r="C544" t="s">
        <v>8350</v>
      </c>
      <c r="D544" t="s">
        <v>11</v>
      </c>
      <c r="E544" t="s">
        <v>13</v>
      </c>
    </row>
    <row r="545" spans="1:5" x14ac:dyDescent="0.3">
      <c r="A545">
        <v>4827.1000000000004</v>
      </c>
      <c r="B545" t="s">
        <v>8344</v>
      </c>
      <c r="C545" t="s">
        <v>8350</v>
      </c>
      <c r="D545" t="s">
        <v>11</v>
      </c>
      <c r="E545" t="s">
        <v>13</v>
      </c>
    </row>
    <row r="546" spans="1:5" x14ac:dyDescent="0.3">
      <c r="A546">
        <v>4827.8999999999996</v>
      </c>
      <c r="B546" t="s">
        <v>8344</v>
      </c>
      <c r="C546" t="s">
        <v>8348</v>
      </c>
      <c r="D546" t="s">
        <v>16</v>
      </c>
      <c r="E546" t="s">
        <v>8337</v>
      </c>
    </row>
    <row r="547" spans="1:5" x14ac:dyDescent="0.3">
      <c r="A547">
        <v>4830.63</v>
      </c>
      <c r="B547" t="s">
        <v>8345</v>
      </c>
      <c r="C547" t="s">
        <v>8350</v>
      </c>
      <c r="D547" t="s">
        <v>11</v>
      </c>
      <c r="E547" t="s">
        <v>42</v>
      </c>
    </row>
    <row r="548" spans="1:5" x14ac:dyDescent="0.3">
      <c r="A548">
        <v>4835.43</v>
      </c>
      <c r="B548" t="s">
        <v>8345</v>
      </c>
      <c r="C548" t="s">
        <v>8349</v>
      </c>
      <c r="D548" t="s">
        <v>11</v>
      </c>
      <c r="E548" t="s">
        <v>300</v>
      </c>
    </row>
    <row r="549" spans="1:5" x14ac:dyDescent="0.3">
      <c r="A549">
        <v>4837.58</v>
      </c>
      <c r="B549" t="s">
        <v>8344</v>
      </c>
      <c r="C549" t="s">
        <v>8348</v>
      </c>
      <c r="D549" t="s">
        <v>12</v>
      </c>
      <c r="E549" t="s">
        <v>13</v>
      </c>
    </row>
    <row r="550" spans="1:5" x14ac:dyDescent="0.3">
      <c r="A550">
        <v>4839.18</v>
      </c>
      <c r="B550" t="s">
        <v>8344</v>
      </c>
      <c r="C550" t="s">
        <v>8348</v>
      </c>
      <c r="D550" t="s">
        <v>11</v>
      </c>
      <c r="E550" t="s">
        <v>23</v>
      </c>
    </row>
    <row r="551" spans="1:5" x14ac:dyDescent="0.3">
      <c r="A551">
        <v>4840.95</v>
      </c>
      <c r="B551" t="s">
        <v>8345</v>
      </c>
      <c r="C551" t="s">
        <v>8350</v>
      </c>
      <c r="D551" t="s">
        <v>11</v>
      </c>
      <c r="E551" t="s">
        <v>300</v>
      </c>
    </row>
    <row r="552" spans="1:5" x14ac:dyDescent="0.3">
      <c r="A552">
        <v>4843.79</v>
      </c>
      <c r="B552" t="s">
        <v>8344</v>
      </c>
      <c r="C552" t="s">
        <v>8350</v>
      </c>
      <c r="D552" t="s">
        <v>11</v>
      </c>
      <c r="E552" t="s">
        <v>13</v>
      </c>
    </row>
    <row r="553" spans="1:5" x14ac:dyDescent="0.3">
      <c r="A553">
        <v>4844.67</v>
      </c>
      <c r="B553" t="s">
        <v>8346</v>
      </c>
      <c r="C553" t="s">
        <v>8350</v>
      </c>
      <c r="D553" t="s">
        <v>11</v>
      </c>
      <c r="E553" t="s">
        <v>13</v>
      </c>
    </row>
    <row r="554" spans="1:5" x14ac:dyDescent="0.3">
      <c r="A554">
        <v>4846.53</v>
      </c>
      <c r="B554" t="s">
        <v>8344</v>
      </c>
      <c r="C554" t="s">
        <v>8350</v>
      </c>
      <c r="D554" t="s">
        <v>11</v>
      </c>
      <c r="E554" t="s">
        <v>300</v>
      </c>
    </row>
    <row r="555" spans="1:5" x14ac:dyDescent="0.3">
      <c r="A555">
        <v>4846.92</v>
      </c>
      <c r="B555" t="s">
        <v>8344</v>
      </c>
      <c r="C555" t="s">
        <v>8350</v>
      </c>
      <c r="D555" t="s">
        <v>11</v>
      </c>
      <c r="E555" t="s">
        <v>356</v>
      </c>
    </row>
    <row r="556" spans="1:5" x14ac:dyDescent="0.3">
      <c r="A556">
        <v>4859.8900000000003</v>
      </c>
      <c r="B556" t="s">
        <v>8344</v>
      </c>
      <c r="C556" t="s">
        <v>8350</v>
      </c>
      <c r="D556" t="s">
        <v>11</v>
      </c>
      <c r="E556" t="s">
        <v>42</v>
      </c>
    </row>
    <row r="557" spans="1:5" x14ac:dyDescent="0.3">
      <c r="A557">
        <v>4877.9799999999996</v>
      </c>
      <c r="B557" t="s">
        <v>8344</v>
      </c>
      <c r="C557" t="s">
        <v>8348</v>
      </c>
      <c r="D557" t="s">
        <v>11</v>
      </c>
      <c r="E557" t="s">
        <v>23</v>
      </c>
    </row>
    <row r="558" spans="1:5" x14ac:dyDescent="0.3">
      <c r="A558">
        <v>4883.87</v>
      </c>
      <c r="B558" t="s">
        <v>8344</v>
      </c>
      <c r="C558" t="s">
        <v>8350</v>
      </c>
      <c r="D558" t="s">
        <v>11</v>
      </c>
      <c r="E558" t="s">
        <v>42</v>
      </c>
    </row>
    <row r="559" spans="1:5" x14ac:dyDescent="0.3">
      <c r="A559">
        <v>4889.04</v>
      </c>
      <c r="B559" t="s">
        <v>8344</v>
      </c>
      <c r="C559" t="s">
        <v>8350</v>
      </c>
      <c r="D559" t="s">
        <v>11</v>
      </c>
      <c r="E559" t="s">
        <v>13</v>
      </c>
    </row>
    <row r="560" spans="1:5" x14ac:dyDescent="0.3">
      <c r="A560">
        <v>4890</v>
      </c>
      <c r="B560" t="s">
        <v>8345</v>
      </c>
      <c r="C560" t="s">
        <v>8350</v>
      </c>
      <c r="D560" t="s">
        <v>12</v>
      </c>
      <c r="E560" t="s">
        <v>13</v>
      </c>
    </row>
    <row r="561" spans="1:5" x14ac:dyDescent="0.3">
      <c r="A561">
        <v>4894.3900000000003</v>
      </c>
      <c r="B561" t="s">
        <v>8346</v>
      </c>
      <c r="C561" t="s">
        <v>8350</v>
      </c>
      <c r="D561" t="s">
        <v>11</v>
      </c>
      <c r="E561" t="s">
        <v>13</v>
      </c>
    </row>
    <row r="562" spans="1:5" x14ac:dyDescent="0.3">
      <c r="A562">
        <v>4894.75</v>
      </c>
      <c r="B562" t="s">
        <v>8346</v>
      </c>
      <c r="C562" t="s">
        <v>8350</v>
      </c>
      <c r="D562" t="s">
        <v>12</v>
      </c>
      <c r="E562" t="s">
        <v>23</v>
      </c>
    </row>
    <row r="563" spans="1:5" x14ac:dyDescent="0.3">
      <c r="A563">
        <v>4906.41</v>
      </c>
      <c r="B563" t="s">
        <v>8344</v>
      </c>
      <c r="C563" t="s">
        <v>8348</v>
      </c>
      <c r="D563" t="s">
        <v>11</v>
      </c>
      <c r="E563" t="s">
        <v>23</v>
      </c>
    </row>
    <row r="564" spans="1:5" x14ac:dyDescent="0.3">
      <c r="A564">
        <v>4911.8900000000003</v>
      </c>
      <c r="B564" t="s">
        <v>8345</v>
      </c>
      <c r="C564" t="s">
        <v>8348</v>
      </c>
      <c r="D564" t="s">
        <v>11</v>
      </c>
      <c r="E564" t="s">
        <v>13</v>
      </c>
    </row>
    <row r="565" spans="1:5" x14ac:dyDescent="0.3">
      <c r="A565">
        <v>4915.0600000000004</v>
      </c>
      <c r="B565" t="s">
        <v>8344</v>
      </c>
      <c r="C565" t="s">
        <v>8348</v>
      </c>
      <c r="D565" t="s">
        <v>11</v>
      </c>
      <c r="E565" t="s">
        <v>356</v>
      </c>
    </row>
    <row r="566" spans="1:5" x14ac:dyDescent="0.3">
      <c r="A566">
        <v>4922.92</v>
      </c>
      <c r="B566" t="s">
        <v>8344</v>
      </c>
      <c r="C566" t="s">
        <v>8348</v>
      </c>
      <c r="D566" t="s">
        <v>11</v>
      </c>
      <c r="E566" t="s">
        <v>23</v>
      </c>
    </row>
    <row r="567" spans="1:5" x14ac:dyDescent="0.3">
      <c r="A567">
        <v>4931.6499999999996</v>
      </c>
      <c r="B567" t="s">
        <v>8344</v>
      </c>
      <c r="C567" t="s">
        <v>8348</v>
      </c>
      <c r="D567" t="s">
        <v>11</v>
      </c>
      <c r="E567" t="s">
        <v>42</v>
      </c>
    </row>
    <row r="568" spans="1:5" x14ac:dyDescent="0.3">
      <c r="A568">
        <v>4934.71</v>
      </c>
      <c r="B568" t="s">
        <v>8346</v>
      </c>
      <c r="C568" t="s">
        <v>8350</v>
      </c>
      <c r="D568" t="s">
        <v>11</v>
      </c>
      <c r="E568" t="s">
        <v>42</v>
      </c>
    </row>
    <row r="569" spans="1:5" x14ac:dyDescent="0.3">
      <c r="A569">
        <v>4942.0600000000004</v>
      </c>
      <c r="B569" t="s">
        <v>8344</v>
      </c>
      <c r="C569" t="s">
        <v>8348</v>
      </c>
      <c r="D569" t="s">
        <v>11</v>
      </c>
      <c r="E569" t="s">
        <v>13</v>
      </c>
    </row>
    <row r="570" spans="1:5" x14ac:dyDescent="0.3">
      <c r="A570">
        <v>4949.76</v>
      </c>
      <c r="B570" t="s">
        <v>8345</v>
      </c>
      <c r="C570" t="s">
        <v>8349</v>
      </c>
      <c r="D570" t="s">
        <v>11</v>
      </c>
      <c r="E570" t="s">
        <v>13</v>
      </c>
    </row>
    <row r="571" spans="1:5" x14ac:dyDescent="0.3">
      <c r="A571">
        <v>4985.22</v>
      </c>
      <c r="B571" t="s">
        <v>8346</v>
      </c>
      <c r="C571" t="s">
        <v>8349</v>
      </c>
      <c r="D571" t="s">
        <v>11</v>
      </c>
      <c r="E571" t="s">
        <v>13</v>
      </c>
    </row>
    <row r="572" spans="1:5" x14ac:dyDescent="0.3">
      <c r="A572">
        <v>4992.38</v>
      </c>
      <c r="B572" t="s">
        <v>8345</v>
      </c>
      <c r="C572" t="s">
        <v>8350</v>
      </c>
      <c r="D572" t="s">
        <v>11</v>
      </c>
      <c r="E572" t="s">
        <v>247</v>
      </c>
    </row>
    <row r="573" spans="1:5" x14ac:dyDescent="0.3">
      <c r="A573">
        <v>4999.04</v>
      </c>
      <c r="B573" t="s">
        <v>8344</v>
      </c>
      <c r="C573" t="s">
        <v>8348</v>
      </c>
      <c r="D573" t="s">
        <v>11</v>
      </c>
      <c r="E573" t="s">
        <v>42</v>
      </c>
    </row>
    <row r="574" spans="1:5" x14ac:dyDescent="0.3">
      <c r="A574">
        <v>5002.78</v>
      </c>
      <c r="B574" t="s">
        <v>8344</v>
      </c>
      <c r="C574" t="s">
        <v>8348</v>
      </c>
      <c r="D574" t="s">
        <v>11</v>
      </c>
      <c r="E574" t="s">
        <v>13</v>
      </c>
    </row>
    <row r="575" spans="1:5" x14ac:dyDescent="0.3">
      <c r="A575">
        <v>5003.7700000000004</v>
      </c>
      <c r="B575" t="s">
        <v>8346</v>
      </c>
      <c r="C575" t="s">
        <v>8350</v>
      </c>
      <c r="D575" t="s">
        <v>11</v>
      </c>
      <c r="E575" t="s">
        <v>13</v>
      </c>
    </row>
    <row r="576" spans="1:5" x14ac:dyDescent="0.3">
      <c r="A576">
        <v>5003.8500000000004</v>
      </c>
      <c r="B576" t="s">
        <v>8345</v>
      </c>
      <c r="C576" t="s">
        <v>8350</v>
      </c>
      <c r="D576" t="s">
        <v>11</v>
      </c>
      <c r="E576" t="s">
        <v>42</v>
      </c>
    </row>
    <row r="577" spans="1:5" x14ac:dyDescent="0.3">
      <c r="A577">
        <v>5012.47</v>
      </c>
      <c r="B577" t="s">
        <v>8344</v>
      </c>
      <c r="C577" t="s">
        <v>8350</v>
      </c>
      <c r="D577" t="s">
        <v>11</v>
      </c>
      <c r="E577" t="s">
        <v>42</v>
      </c>
    </row>
    <row r="578" spans="1:5" x14ac:dyDescent="0.3">
      <c r="A578">
        <v>5028.1499999999996</v>
      </c>
      <c r="B578" t="s">
        <v>8344</v>
      </c>
      <c r="C578" t="s">
        <v>8348</v>
      </c>
      <c r="D578" t="s">
        <v>16</v>
      </c>
      <c r="E578" t="s">
        <v>23</v>
      </c>
    </row>
    <row r="579" spans="1:5" x14ac:dyDescent="0.3">
      <c r="A579">
        <v>5031.2700000000004</v>
      </c>
      <c r="B579" t="s">
        <v>8344</v>
      </c>
      <c r="C579" t="s">
        <v>8350</v>
      </c>
      <c r="D579" t="s">
        <v>12</v>
      </c>
      <c r="E579" t="s">
        <v>168</v>
      </c>
    </row>
    <row r="580" spans="1:5" x14ac:dyDescent="0.3">
      <c r="A580">
        <v>5034.1000000000004</v>
      </c>
      <c r="B580" t="s">
        <v>8345</v>
      </c>
      <c r="C580" t="s">
        <v>8348</v>
      </c>
      <c r="D580" t="s">
        <v>11</v>
      </c>
      <c r="E580" t="s">
        <v>13</v>
      </c>
    </row>
    <row r="581" spans="1:5" x14ac:dyDescent="0.3">
      <c r="A581">
        <v>5038.57</v>
      </c>
      <c r="B581" t="s">
        <v>8345</v>
      </c>
      <c r="C581" t="s">
        <v>8349</v>
      </c>
      <c r="D581" t="s">
        <v>11</v>
      </c>
      <c r="E581" t="s">
        <v>200</v>
      </c>
    </row>
    <row r="582" spans="1:5" x14ac:dyDescent="0.3">
      <c r="A582">
        <v>5043.13</v>
      </c>
      <c r="B582" t="s">
        <v>8345</v>
      </c>
      <c r="C582" t="s">
        <v>8349</v>
      </c>
      <c r="D582" t="s">
        <v>11</v>
      </c>
      <c r="E582" t="s">
        <v>42</v>
      </c>
    </row>
    <row r="583" spans="1:5" x14ac:dyDescent="0.3">
      <c r="A583">
        <v>5045.1499999999996</v>
      </c>
      <c r="B583" t="s">
        <v>8344</v>
      </c>
      <c r="C583" t="s">
        <v>8348</v>
      </c>
      <c r="D583" t="s">
        <v>11</v>
      </c>
      <c r="E583" t="s">
        <v>23</v>
      </c>
    </row>
    <row r="584" spans="1:5" x14ac:dyDescent="0.3">
      <c r="A584">
        <v>5054.05</v>
      </c>
      <c r="B584" t="s">
        <v>8344</v>
      </c>
      <c r="C584" t="s">
        <v>8350</v>
      </c>
      <c r="D584" t="s">
        <v>11</v>
      </c>
      <c r="E584" t="s">
        <v>13</v>
      </c>
    </row>
    <row r="585" spans="1:5" x14ac:dyDescent="0.3">
      <c r="A585">
        <v>5059.5600000000004</v>
      </c>
      <c r="B585" t="s">
        <v>8344</v>
      </c>
      <c r="C585" t="s">
        <v>8350</v>
      </c>
      <c r="D585" t="s">
        <v>11</v>
      </c>
      <c r="E585" t="s">
        <v>300</v>
      </c>
    </row>
    <row r="586" spans="1:5" x14ac:dyDescent="0.3">
      <c r="A586">
        <v>5077.1899999999996</v>
      </c>
      <c r="B586" t="s">
        <v>8344</v>
      </c>
      <c r="C586" t="s">
        <v>8348</v>
      </c>
      <c r="D586" t="s">
        <v>11</v>
      </c>
      <c r="E586" t="s">
        <v>23</v>
      </c>
    </row>
    <row r="587" spans="1:5" x14ac:dyDescent="0.3">
      <c r="A587">
        <v>5080.1000000000004</v>
      </c>
      <c r="B587" t="s">
        <v>8345</v>
      </c>
      <c r="C587" t="s">
        <v>8349</v>
      </c>
      <c r="D587" t="s">
        <v>12</v>
      </c>
      <c r="E587" t="s">
        <v>42</v>
      </c>
    </row>
    <row r="588" spans="1:5" x14ac:dyDescent="0.3">
      <c r="A588">
        <v>5087.92</v>
      </c>
      <c r="B588" t="s">
        <v>8344</v>
      </c>
      <c r="C588" t="s">
        <v>8348</v>
      </c>
      <c r="D588" t="s">
        <v>11</v>
      </c>
      <c r="E588" t="s">
        <v>535</v>
      </c>
    </row>
    <row r="589" spans="1:5" x14ac:dyDescent="0.3">
      <c r="A589">
        <v>5116.5</v>
      </c>
      <c r="B589" t="s">
        <v>8344</v>
      </c>
      <c r="C589" t="s">
        <v>8350</v>
      </c>
      <c r="D589" t="s">
        <v>11</v>
      </c>
      <c r="E589" t="s">
        <v>23</v>
      </c>
    </row>
    <row r="590" spans="1:5" x14ac:dyDescent="0.3">
      <c r="A590">
        <v>5124.1899999999996</v>
      </c>
      <c r="B590" t="s">
        <v>8344</v>
      </c>
      <c r="C590" t="s">
        <v>8348</v>
      </c>
      <c r="D590" t="s">
        <v>11</v>
      </c>
      <c r="E590" t="s">
        <v>13</v>
      </c>
    </row>
    <row r="591" spans="1:5" x14ac:dyDescent="0.3">
      <c r="A591">
        <v>5125.22</v>
      </c>
      <c r="B591" t="s">
        <v>8346</v>
      </c>
      <c r="C591" t="s">
        <v>8349</v>
      </c>
      <c r="D591" t="s">
        <v>16</v>
      </c>
      <c r="E591" t="s">
        <v>23</v>
      </c>
    </row>
    <row r="592" spans="1:5" x14ac:dyDescent="0.3">
      <c r="A592">
        <v>5136.75</v>
      </c>
      <c r="B592" t="s">
        <v>8344</v>
      </c>
      <c r="C592" t="s">
        <v>8348</v>
      </c>
      <c r="D592" t="s">
        <v>11</v>
      </c>
      <c r="E592" t="s">
        <v>13</v>
      </c>
    </row>
    <row r="593" spans="1:5" x14ac:dyDescent="0.3">
      <c r="A593">
        <v>5138.26</v>
      </c>
      <c r="B593" t="s">
        <v>8346</v>
      </c>
      <c r="C593" t="s">
        <v>8350</v>
      </c>
      <c r="D593" t="s">
        <v>11</v>
      </c>
      <c r="E593" t="s">
        <v>13</v>
      </c>
    </row>
    <row r="594" spans="1:5" x14ac:dyDescent="0.3">
      <c r="A594">
        <v>5144.18</v>
      </c>
      <c r="B594" t="s">
        <v>8344</v>
      </c>
      <c r="C594" t="s">
        <v>8350</v>
      </c>
      <c r="D594" t="s">
        <v>11</v>
      </c>
      <c r="E594" t="s">
        <v>13</v>
      </c>
    </row>
    <row r="595" spans="1:5" x14ac:dyDescent="0.3">
      <c r="A595">
        <v>5148.55</v>
      </c>
      <c r="B595" t="s">
        <v>8344</v>
      </c>
      <c r="C595" t="s">
        <v>8348</v>
      </c>
      <c r="D595" t="s">
        <v>11</v>
      </c>
      <c r="E595" t="s">
        <v>247</v>
      </c>
    </row>
    <row r="596" spans="1:5" x14ac:dyDescent="0.3">
      <c r="A596">
        <v>5152.13</v>
      </c>
      <c r="B596" t="s">
        <v>8344</v>
      </c>
      <c r="C596" t="s">
        <v>8348</v>
      </c>
      <c r="D596" t="s">
        <v>11</v>
      </c>
      <c r="E596" t="s">
        <v>42</v>
      </c>
    </row>
    <row r="597" spans="1:5" x14ac:dyDescent="0.3">
      <c r="A597">
        <v>5166.96</v>
      </c>
      <c r="B597" t="s">
        <v>8344</v>
      </c>
      <c r="C597" t="s">
        <v>8348</v>
      </c>
      <c r="D597" t="s">
        <v>11</v>
      </c>
      <c r="E597" t="s">
        <v>23</v>
      </c>
    </row>
    <row r="598" spans="1:5" x14ac:dyDescent="0.3">
      <c r="A598">
        <v>5177.12</v>
      </c>
      <c r="B598" t="s">
        <v>8344</v>
      </c>
      <c r="C598" t="s">
        <v>8349</v>
      </c>
      <c r="D598" t="s">
        <v>11</v>
      </c>
      <c r="E598" t="s">
        <v>13</v>
      </c>
    </row>
    <row r="599" spans="1:5" x14ac:dyDescent="0.3">
      <c r="A599">
        <v>5195.58</v>
      </c>
      <c r="B599" t="s">
        <v>8346</v>
      </c>
      <c r="C599" t="s">
        <v>8350</v>
      </c>
      <c r="D599" t="s">
        <v>11</v>
      </c>
      <c r="E599" t="s">
        <v>13</v>
      </c>
    </row>
    <row r="600" spans="1:5" x14ac:dyDescent="0.3">
      <c r="A600">
        <v>5198.6899999999996</v>
      </c>
      <c r="B600" t="s">
        <v>8344</v>
      </c>
      <c r="C600" t="s">
        <v>8348</v>
      </c>
      <c r="D600" t="s">
        <v>11</v>
      </c>
      <c r="E600" t="s">
        <v>632</v>
      </c>
    </row>
    <row r="601" spans="1:5" x14ac:dyDescent="0.3">
      <c r="A601">
        <v>5207.97</v>
      </c>
      <c r="B601" t="s">
        <v>8345</v>
      </c>
      <c r="C601" t="s">
        <v>8350</v>
      </c>
      <c r="D601" t="s">
        <v>11</v>
      </c>
      <c r="E601" t="s">
        <v>23</v>
      </c>
    </row>
    <row r="602" spans="1:5" x14ac:dyDescent="0.3">
      <c r="A602">
        <v>5209.58</v>
      </c>
      <c r="B602" t="s">
        <v>8346</v>
      </c>
      <c r="C602" t="s">
        <v>8350</v>
      </c>
      <c r="D602" t="s">
        <v>12</v>
      </c>
      <c r="E602" t="s">
        <v>356</v>
      </c>
    </row>
    <row r="603" spans="1:5" x14ac:dyDescent="0.3">
      <c r="A603">
        <v>5213.22</v>
      </c>
      <c r="B603" t="s">
        <v>8344</v>
      </c>
      <c r="C603" t="s">
        <v>8348</v>
      </c>
      <c r="D603" t="s">
        <v>11</v>
      </c>
      <c r="E603" t="s">
        <v>23</v>
      </c>
    </row>
    <row r="604" spans="1:5" x14ac:dyDescent="0.3">
      <c r="A604">
        <v>5216.4799999999996</v>
      </c>
      <c r="B604" t="s">
        <v>8344</v>
      </c>
      <c r="C604" t="s">
        <v>8349</v>
      </c>
      <c r="D604" t="s">
        <v>11</v>
      </c>
      <c r="E604" t="s">
        <v>200</v>
      </c>
    </row>
    <row r="605" spans="1:5" x14ac:dyDescent="0.3">
      <c r="A605">
        <v>5227.99</v>
      </c>
      <c r="B605" t="s">
        <v>8345</v>
      </c>
      <c r="C605" t="s">
        <v>8350</v>
      </c>
      <c r="D605" t="s">
        <v>11</v>
      </c>
      <c r="E605" t="s">
        <v>247</v>
      </c>
    </row>
    <row r="606" spans="1:5" x14ac:dyDescent="0.3">
      <c r="A606">
        <v>5240.7700000000004</v>
      </c>
      <c r="B606" t="s">
        <v>8344</v>
      </c>
      <c r="C606" t="s">
        <v>8350</v>
      </c>
      <c r="D606" t="s">
        <v>11</v>
      </c>
      <c r="E606" t="s">
        <v>42</v>
      </c>
    </row>
    <row r="607" spans="1:5" x14ac:dyDescent="0.3">
      <c r="A607">
        <v>5245.23</v>
      </c>
      <c r="B607" t="s">
        <v>8345</v>
      </c>
      <c r="C607" t="s">
        <v>8348</v>
      </c>
      <c r="D607" t="s">
        <v>11</v>
      </c>
      <c r="E607" t="s">
        <v>13</v>
      </c>
    </row>
    <row r="608" spans="1:5" x14ac:dyDescent="0.3">
      <c r="A608">
        <v>5246.05</v>
      </c>
      <c r="B608" t="s">
        <v>8344</v>
      </c>
      <c r="C608" t="s">
        <v>8350</v>
      </c>
      <c r="D608" t="s">
        <v>11</v>
      </c>
      <c r="E608" t="s">
        <v>42</v>
      </c>
    </row>
    <row r="609" spans="1:5" x14ac:dyDescent="0.3">
      <c r="A609">
        <v>5253.52</v>
      </c>
      <c r="B609" t="s">
        <v>8344</v>
      </c>
      <c r="C609" t="s">
        <v>8350</v>
      </c>
      <c r="D609" t="s">
        <v>12</v>
      </c>
      <c r="E609" t="s">
        <v>42</v>
      </c>
    </row>
    <row r="610" spans="1:5" x14ac:dyDescent="0.3">
      <c r="A610">
        <v>5257.51</v>
      </c>
      <c r="B610" t="s">
        <v>8344</v>
      </c>
      <c r="C610" t="s">
        <v>8348</v>
      </c>
      <c r="D610" t="s">
        <v>11</v>
      </c>
      <c r="E610" t="s">
        <v>23</v>
      </c>
    </row>
    <row r="611" spans="1:5" x14ac:dyDescent="0.3">
      <c r="A611">
        <v>5261.47</v>
      </c>
      <c r="B611" t="s">
        <v>8344</v>
      </c>
      <c r="C611" t="s">
        <v>8349</v>
      </c>
      <c r="D611" t="s">
        <v>11</v>
      </c>
      <c r="E611" t="s">
        <v>23</v>
      </c>
    </row>
    <row r="612" spans="1:5" x14ac:dyDescent="0.3">
      <c r="A612">
        <v>5266.37</v>
      </c>
      <c r="B612" t="s">
        <v>8346</v>
      </c>
      <c r="C612" t="s">
        <v>8350</v>
      </c>
      <c r="D612" t="s">
        <v>11</v>
      </c>
      <c r="E612" t="s">
        <v>23</v>
      </c>
    </row>
    <row r="613" spans="1:5" x14ac:dyDescent="0.3">
      <c r="A613">
        <v>5267.82</v>
      </c>
      <c r="B613" t="s">
        <v>8344</v>
      </c>
      <c r="C613" t="s">
        <v>8350</v>
      </c>
      <c r="D613" t="s">
        <v>11</v>
      </c>
      <c r="E613" t="s">
        <v>23</v>
      </c>
    </row>
    <row r="614" spans="1:5" x14ac:dyDescent="0.3">
      <c r="A614">
        <v>5272.18</v>
      </c>
      <c r="B614" t="s">
        <v>8346</v>
      </c>
      <c r="C614" t="s">
        <v>8350</v>
      </c>
      <c r="D614" t="s">
        <v>11</v>
      </c>
      <c r="E614" t="s">
        <v>23</v>
      </c>
    </row>
    <row r="615" spans="1:5" x14ac:dyDescent="0.3">
      <c r="A615">
        <v>5275.86</v>
      </c>
      <c r="B615" t="s">
        <v>8344</v>
      </c>
      <c r="C615" t="s">
        <v>8350</v>
      </c>
      <c r="D615" t="s">
        <v>11</v>
      </c>
      <c r="E615" t="s">
        <v>13</v>
      </c>
    </row>
    <row r="616" spans="1:5" x14ac:dyDescent="0.3">
      <c r="A616">
        <v>5291.71</v>
      </c>
      <c r="B616" t="s">
        <v>8344</v>
      </c>
      <c r="C616" t="s">
        <v>8348</v>
      </c>
      <c r="D616" t="s">
        <v>11</v>
      </c>
      <c r="E616" t="s">
        <v>23</v>
      </c>
    </row>
    <row r="617" spans="1:5" x14ac:dyDescent="0.3">
      <c r="A617">
        <v>5293.67</v>
      </c>
      <c r="B617" t="s">
        <v>8344</v>
      </c>
      <c r="C617" t="s">
        <v>8348</v>
      </c>
      <c r="D617" t="s">
        <v>11</v>
      </c>
      <c r="E617" t="s">
        <v>632</v>
      </c>
    </row>
    <row r="618" spans="1:5" x14ac:dyDescent="0.3">
      <c r="A618">
        <v>5306.7</v>
      </c>
      <c r="B618" t="s">
        <v>8344</v>
      </c>
      <c r="C618" t="s">
        <v>8348</v>
      </c>
      <c r="D618" t="s">
        <v>11</v>
      </c>
      <c r="E618" t="s">
        <v>23</v>
      </c>
    </row>
    <row r="619" spans="1:5" x14ac:dyDescent="0.3">
      <c r="A619">
        <v>5312.17</v>
      </c>
      <c r="B619" t="s">
        <v>8344</v>
      </c>
      <c r="C619" t="s">
        <v>8350</v>
      </c>
      <c r="D619" t="s">
        <v>11</v>
      </c>
      <c r="E619" t="s">
        <v>23</v>
      </c>
    </row>
    <row r="620" spans="1:5" x14ac:dyDescent="0.3">
      <c r="A620">
        <v>5322.24</v>
      </c>
      <c r="B620" t="s">
        <v>8344</v>
      </c>
      <c r="C620" t="s">
        <v>8350</v>
      </c>
      <c r="D620" t="s">
        <v>11</v>
      </c>
      <c r="E620" t="s">
        <v>23</v>
      </c>
    </row>
    <row r="621" spans="1:5" x14ac:dyDescent="0.3">
      <c r="A621">
        <v>5325.65</v>
      </c>
      <c r="B621" t="s">
        <v>8344</v>
      </c>
      <c r="C621" t="s">
        <v>8350</v>
      </c>
      <c r="D621" t="s">
        <v>11</v>
      </c>
      <c r="E621" t="s">
        <v>42</v>
      </c>
    </row>
    <row r="622" spans="1:5" x14ac:dyDescent="0.3">
      <c r="A622">
        <v>5327.4</v>
      </c>
      <c r="B622" t="s">
        <v>8344</v>
      </c>
      <c r="C622" t="s">
        <v>8350</v>
      </c>
      <c r="D622" t="s">
        <v>11</v>
      </c>
      <c r="E622" t="s">
        <v>23</v>
      </c>
    </row>
    <row r="623" spans="1:5" x14ac:dyDescent="0.3">
      <c r="A623">
        <v>5344.81</v>
      </c>
      <c r="B623" t="s">
        <v>8344</v>
      </c>
      <c r="C623" t="s">
        <v>8348</v>
      </c>
      <c r="D623" t="s">
        <v>11</v>
      </c>
      <c r="E623" t="s">
        <v>13</v>
      </c>
    </row>
    <row r="624" spans="1:5" x14ac:dyDescent="0.3">
      <c r="A624">
        <v>5354.07</v>
      </c>
      <c r="B624" t="s">
        <v>8345</v>
      </c>
      <c r="C624" t="s">
        <v>8350</v>
      </c>
      <c r="D624" t="s">
        <v>11</v>
      </c>
      <c r="E624" t="s">
        <v>247</v>
      </c>
    </row>
    <row r="625" spans="1:5" x14ac:dyDescent="0.3">
      <c r="A625">
        <v>5364.66</v>
      </c>
      <c r="B625" t="s">
        <v>8346</v>
      </c>
      <c r="C625" t="s">
        <v>8350</v>
      </c>
      <c r="D625" t="s">
        <v>11</v>
      </c>
      <c r="E625" t="s">
        <v>42</v>
      </c>
    </row>
    <row r="626" spans="1:5" x14ac:dyDescent="0.3">
      <c r="A626">
        <v>5373.36</v>
      </c>
      <c r="B626" t="s">
        <v>8346</v>
      </c>
      <c r="C626" t="s">
        <v>8350</v>
      </c>
      <c r="D626" t="s">
        <v>11</v>
      </c>
      <c r="E626" t="s">
        <v>23</v>
      </c>
    </row>
    <row r="627" spans="1:5" x14ac:dyDescent="0.3">
      <c r="A627">
        <v>5375.04</v>
      </c>
      <c r="B627" t="s">
        <v>8344</v>
      </c>
      <c r="C627" t="s">
        <v>8348</v>
      </c>
      <c r="D627" t="s">
        <v>11</v>
      </c>
      <c r="E627" t="s">
        <v>42</v>
      </c>
    </row>
    <row r="628" spans="1:5" x14ac:dyDescent="0.3">
      <c r="A628">
        <v>5377.46</v>
      </c>
      <c r="B628" t="s">
        <v>8344</v>
      </c>
      <c r="C628" t="s">
        <v>8350</v>
      </c>
      <c r="D628" t="s">
        <v>11</v>
      </c>
      <c r="E628" t="s">
        <v>23</v>
      </c>
    </row>
    <row r="629" spans="1:5" x14ac:dyDescent="0.3">
      <c r="A629">
        <v>5383.54</v>
      </c>
      <c r="B629" t="s">
        <v>8344</v>
      </c>
      <c r="C629" t="s">
        <v>8348</v>
      </c>
      <c r="D629" t="s">
        <v>11</v>
      </c>
      <c r="E629" t="s">
        <v>42</v>
      </c>
    </row>
    <row r="630" spans="1:5" x14ac:dyDescent="0.3">
      <c r="A630">
        <v>5385.34</v>
      </c>
      <c r="B630" t="s">
        <v>8344</v>
      </c>
      <c r="C630" t="s">
        <v>8350</v>
      </c>
      <c r="D630" t="s">
        <v>11</v>
      </c>
      <c r="E630" t="s">
        <v>23</v>
      </c>
    </row>
    <row r="631" spans="1:5" x14ac:dyDescent="0.3">
      <c r="A631">
        <v>5396.44</v>
      </c>
      <c r="B631" t="s">
        <v>8344</v>
      </c>
      <c r="C631" t="s">
        <v>8348</v>
      </c>
      <c r="D631" t="s">
        <v>11</v>
      </c>
      <c r="E631" t="s">
        <v>13</v>
      </c>
    </row>
    <row r="632" spans="1:5" x14ac:dyDescent="0.3">
      <c r="A632">
        <v>5397.62</v>
      </c>
      <c r="B632" t="s">
        <v>8344</v>
      </c>
      <c r="C632" t="s">
        <v>8348</v>
      </c>
      <c r="D632" t="s">
        <v>11</v>
      </c>
      <c r="E632" t="s">
        <v>13</v>
      </c>
    </row>
    <row r="633" spans="1:5" x14ac:dyDescent="0.3">
      <c r="A633">
        <v>5400.98</v>
      </c>
      <c r="B633" t="s">
        <v>8344</v>
      </c>
      <c r="C633" t="s">
        <v>8348</v>
      </c>
      <c r="D633" t="s">
        <v>11</v>
      </c>
      <c r="E633" t="s">
        <v>13</v>
      </c>
    </row>
    <row r="634" spans="1:5" x14ac:dyDescent="0.3">
      <c r="A634">
        <v>5402.89</v>
      </c>
      <c r="B634" t="s">
        <v>8344</v>
      </c>
      <c r="C634" t="s">
        <v>8350</v>
      </c>
      <c r="D634" t="s">
        <v>11</v>
      </c>
      <c r="E634" t="s">
        <v>13</v>
      </c>
    </row>
    <row r="635" spans="1:5" x14ac:dyDescent="0.3">
      <c r="A635">
        <v>5411.99</v>
      </c>
      <c r="B635" t="s">
        <v>8344</v>
      </c>
      <c r="C635" t="s">
        <v>8348</v>
      </c>
      <c r="D635" t="s">
        <v>11</v>
      </c>
      <c r="E635" t="s">
        <v>23</v>
      </c>
    </row>
    <row r="636" spans="1:5" x14ac:dyDescent="0.3">
      <c r="A636">
        <v>5415.66</v>
      </c>
      <c r="B636" t="s">
        <v>8345</v>
      </c>
      <c r="C636" t="s">
        <v>8350</v>
      </c>
      <c r="D636" t="s">
        <v>11</v>
      </c>
      <c r="E636" t="s">
        <v>13</v>
      </c>
    </row>
    <row r="637" spans="1:5" x14ac:dyDescent="0.3">
      <c r="A637">
        <v>5425.02</v>
      </c>
      <c r="B637" t="s">
        <v>8344</v>
      </c>
      <c r="C637" t="s">
        <v>8350</v>
      </c>
      <c r="D637" t="s">
        <v>11</v>
      </c>
      <c r="E637" t="s">
        <v>23</v>
      </c>
    </row>
    <row r="638" spans="1:5" x14ac:dyDescent="0.3">
      <c r="A638">
        <v>5428.73</v>
      </c>
      <c r="B638" t="s">
        <v>8344</v>
      </c>
      <c r="C638" t="s">
        <v>8350</v>
      </c>
      <c r="D638" t="s">
        <v>12</v>
      </c>
      <c r="E638" t="s">
        <v>356</v>
      </c>
    </row>
    <row r="639" spans="1:5" x14ac:dyDescent="0.3">
      <c r="A639">
        <v>5428.98</v>
      </c>
      <c r="B639" t="s">
        <v>8344</v>
      </c>
      <c r="C639" t="s">
        <v>8350</v>
      </c>
      <c r="D639" t="s">
        <v>11</v>
      </c>
      <c r="E639" t="s">
        <v>23</v>
      </c>
    </row>
    <row r="640" spans="1:5" x14ac:dyDescent="0.3">
      <c r="A640">
        <v>5438.75</v>
      </c>
      <c r="B640" t="s">
        <v>8344</v>
      </c>
      <c r="C640" t="s">
        <v>8348</v>
      </c>
      <c r="D640" t="s">
        <v>12</v>
      </c>
      <c r="E640" t="s">
        <v>13</v>
      </c>
    </row>
    <row r="641" spans="1:5" x14ac:dyDescent="0.3">
      <c r="A641">
        <v>5458.05</v>
      </c>
      <c r="B641" t="s">
        <v>8344</v>
      </c>
      <c r="C641" t="s">
        <v>8348</v>
      </c>
      <c r="D641" t="s">
        <v>11</v>
      </c>
      <c r="E641" t="s">
        <v>247</v>
      </c>
    </row>
    <row r="642" spans="1:5" x14ac:dyDescent="0.3">
      <c r="A642">
        <v>5466.88</v>
      </c>
      <c r="B642" t="s">
        <v>8344</v>
      </c>
      <c r="C642" t="s">
        <v>8350</v>
      </c>
      <c r="D642" t="s">
        <v>11</v>
      </c>
      <c r="E642" t="s">
        <v>13</v>
      </c>
    </row>
    <row r="643" spans="1:5" x14ac:dyDescent="0.3">
      <c r="A643">
        <v>5469.01</v>
      </c>
      <c r="B643" t="s">
        <v>8346</v>
      </c>
      <c r="C643" t="s">
        <v>8350</v>
      </c>
      <c r="D643" t="s">
        <v>11</v>
      </c>
      <c r="E643" t="s">
        <v>247</v>
      </c>
    </row>
    <row r="644" spans="1:5" x14ac:dyDescent="0.3">
      <c r="A644">
        <v>5472.45</v>
      </c>
      <c r="B644" t="s">
        <v>8344</v>
      </c>
      <c r="C644" t="s">
        <v>8348</v>
      </c>
      <c r="D644" t="s">
        <v>11</v>
      </c>
      <c r="E644" t="s">
        <v>42</v>
      </c>
    </row>
    <row r="645" spans="1:5" x14ac:dyDescent="0.3">
      <c r="A645">
        <v>5478.04</v>
      </c>
      <c r="B645" t="s">
        <v>8344</v>
      </c>
      <c r="C645" t="s">
        <v>8350</v>
      </c>
      <c r="D645" t="s">
        <v>11</v>
      </c>
      <c r="E645" t="s">
        <v>13</v>
      </c>
    </row>
    <row r="646" spans="1:5" x14ac:dyDescent="0.3">
      <c r="A646">
        <v>5484.47</v>
      </c>
      <c r="B646" t="s">
        <v>8344</v>
      </c>
      <c r="C646" t="s">
        <v>8348</v>
      </c>
      <c r="D646" t="s">
        <v>11</v>
      </c>
      <c r="E646" t="s">
        <v>13</v>
      </c>
    </row>
    <row r="647" spans="1:5" x14ac:dyDescent="0.3">
      <c r="A647">
        <v>5488.26</v>
      </c>
      <c r="B647" t="s">
        <v>8344</v>
      </c>
      <c r="C647" t="s">
        <v>8348</v>
      </c>
      <c r="D647" t="s">
        <v>11</v>
      </c>
      <c r="E647" t="s">
        <v>42</v>
      </c>
    </row>
    <row r="648" spans="1:5" x14ac:dyDescent="0.3">
      <c r="A648">
        <v>5503.36</v>
      </c>
      <c r="B648" t="s">
        <v>8344</v>
      </c>
      <c r="C648" t="s">
        <v>8348</v>
      </c>
      <c r="D648" t="s">
        <v>11</v>
      </c>
      <c r="E648" t="s">
        <v>23</v>
      </c>
    </row>
    <row r="649" spans="1:5" x14ac:dyDescent="0.3">
      <c r="A649">
        <v>5539.4</v>
      </c>
      <c r="B649" t="s">
        <v>8344</v>
      </c>
      <c r="C649" t="s">
        <v>8350</v>
      </c>
      <c r="D649" t="s">
        <v>11</v>
      </c>
      <c r="E649" t="s">
        <v>13</v>
      </c>
    </row>
    <row r="650" spans="1:5" x14ac:dyDescent="0.3">
      <c r="A650">
        <v>5540.35</v>
      </c>
      <c r="B650" t="s">
        <v>8344</v>
      </c>
      <c r="C650" t="s">
        <v>8350</v>
      </c>
      <c r="D650" t="s">
        <v>11</v>
      </c>
      <c r="E650" t="s">
        <v>23</v>
      </c>
    </row>
    <row r="651" spans="1:5" x14ac:dyDescent="0.3">
      <c r="A651">
        <v>5552.61</v>
      </c>
      <c r="B651" t="s">
        <v>8344</v>
      </c>
      <c r="C651" t="s">
        <v>8348</v>
      </c>
      <c r="D651" t="s">
        <v>11</v>
      </c>
      <c r="E651" t="s">
        <v>535</v>
      </c>
    </row>
    <row r="652" spans="1:5" x14ac:dyDescent="0.3">
      <c r="A652">
        <v>5576.35</v>
      </c>
      <c r="B652" t="s">
        <v>8344</v>
      </c>
      <c r="C652" t="s">
        <v>8348</v>
      </c>
      <c r="D652" t="s">
        <v>11</v>
      </c>
      <c r="E652" t="s">
        <v>13</v>
      </c>
    </row>
    <row r="653" spans="1:5" x14ac:dyDescent="0.3">
      <c r="A653">
        <v>5582.95</v>
      </c>
      <c r="B653" t="s">
        <v>8344</v>
      </c>
      <c r="C653" t="s">
        <v>8348</v>
      </c>
      <c r="D653" t="s">
        <v>11</v>
      </c>
      <c r="E653" t="s">
        <v>23</v>
      </c>
    </row>
    <row r="654" spans="1:5" x14ac:dyDescent="0.3">
      <c r="A654">
        <v>5584.31</v>
      </c>
      <c r="B654" t="s">
        <v>8344</v>
      </c>
      <c r="C654" t="s">
        <v>8350</v>
      </c>
      <c r="D654" t="s">
        <v>12</v>
      </c>
      <c r="E654" t="s">
        <v>13</v>
      </c>
    </row>
    <row r="655" spans="1:5" x14ac:dyDescent="0.3">
      <c r="A655">
        <v>5587.59</v>
      </c>
      <c r="B655" t="s">
        <v>8344</v>
      </c>
      <c r="C655" t="s">
        <v>8348</v>
      </c>
      <c r="D655" t="s">
        <v>11</v>
      </c>
      <c r="E655" t="s">
        <v>13</v>
      </c>
    </row>
    <row r="656" spans="1:5" x14ac:dyDescent="0.3">
      <c r="A656">
        <v>5594.85</v>
      </c>
      <c r="B656" t="s">
        <v>8344</v>
      </c>
      <c r="C656" t="s">
        <v>8348</v>
      </c>
      <c r="D656" t="s">
        <v>11</v>
      </c>
      <c r="E656" t="s">
        <v>247</v>
      </c>
    </row>
    <row r="657" spans="1:5" x14ac:dyDescent="0.3">
      <c r="A657">
        <v>5612.83</v>
      </c>
      <c r="B657" t="s">
        <v>8344</v>
      </c>
      <c r="C657" t="s">
        <v>8348</v>
      </c>
      <c r="D657" t="s">
        <v>11</v>
      </c>
      <c r="E657" t="s">
        <v>13</v>
      </c>
    </row>
    <row r="658" spans="1:5" x14ac:dyDescent="0.3">
      <c r="A658">
        <v>5615.37</v>
      </c>
      <c r="B658" t="s">
        <v>8344</v>
      </c>
      <c r="C658" t="s">
        <v>8348</v>
      </c>
      <c r="D658" t="s">
        <v>11</v>
      </c>
      <c r="E658" t="s">
        <v>42</v>
      </c>
    </row>
    <row r="659" spans="1:5" x14ac:dyDescent="0.3">
      <c r="A659">
        <v>5630.46</v>
      </c>
      <c r="B659" t="s">
        <v>8344</v>
      </c>
      <c r="C659" t="s">
        <v>8350</v>
      </c>
      <c r="D659" t="s">
        <v>11</v>
      </c>
      <c r="E659" t="s">
        <v>23</v>
      </c>
    </row>
    <row r="660" spans="1:5" x14ac:dyDescent="0.3">
      <c r="A660">
        <v>5649.72</v>
      </c>
      <c r="B660" t="s">
        <v>8344</v>
      </c>
      <c r="C660" t="s">
        <v>8348</v>
      </c>
      <c r="D660" t="s">
        <v>11</v>
      </c>
      <c r="E660" t="s">
        <v>42</v>
      </c>
    </row>
    <row r="661" spans="1:5" x14ac:dyDescent="0.3">
      <c r="A661">
        <v>5650.14</v>
      </c>
      <c r="B661" t="s">
        <v>8347</v>
      </c>
      <c r="C661" t="s">
        <v>8350</v>
      </c>
      <c r="D661" t="s">
        <v>11</v>
      </c>
      <c r="E661" t="s">
        <v>13</v>
      </c>
    </row>
    <row r="662" spans="1:5" x14ac:dyDescent="0.3">
      <c r="A662">
        <v>5662.23</v>
      </c>
      <c r="B662" t="s">
        <v>8345</v>
      </c>
      <c r="C662" t="s">
        <v>8348</v>
      </c>
      <c r="D662" t="s">
        <v>11</v>
      </c>
      <c r="E662" t="s">
        <v>13</v>
      </c>
    </row>
    <row r="663" spans="1:5" x14ac:dyDescent="0.3">
      <c r="A663">
        <v>5679.13</v>
      </c>
      <c r="B663" t="s">
        <v>8344</v>
      </c>
      <c r="C663" t="s">
        <v>8348</v>
      </c>
      <c r="D663" t="s">
        <v>11</v>
      </c>
      <c r="E663" t="s">
        <v>13</v>
      </c>
    </row>
    <row r="664" spans="1:5" x14ac:dyDescent="0.3">
      <c r="A664">
        <v>5690.79</v>
      </c>
      <c r="B664" t="s">
        <v>8344</v>
      </c>
      <c r="C664" t="s">
        <v>8348</v>
      </c>
      <c r="D664" t="s">
        <v>11</v>
      </c>
      <c r="E664" t="s">
        <v>13</v>
      </c>
    </row>
    <row r="665" spans="1:5" x14ac:dyDescent="0.3">
      <c r="A665">
        <v>5693.43</v>
      </c>
      <c r="B665" t="s">
        <v>8344</v>
      </c>
      <c r="C665" t="s">
        <v>8348</v>
      </c>
      <c r="D665" t="s">
        <v>11</v>
      </c>
      <c r="E665" t="s">
        <v>23</v>
      </c>
    </row>
    <row r="666" spans="1:5" x14ac:dyDescent="0.3">
      <c r="A666">
        <v>5698.74</v>
      </c>
      <c r="B666" t="s">
        <v>8344</v>
      </c>
      <c r="C666" t="s">
        <v>8348</v>
      </c>
      <c r="D666" t="s">
        <v>11</v>
      </c>
      <c r="E666" t="s">
        <v>23</v>
      </c>
    </row>
    <row r="667" spans="1:5" x14ac:dyDescent="0.3">
      <c r="A667">
        <v>5699.84</v>
      </c>
      <c r="B667" t="s">
        <v>8344</v>
      </c>
      <c r="C667" t="s">
        <v>8348</v>
      </c>
      <c r="D667" t="s">
        <v>11</v>
      </c>
      <c r="E667" t="s">
        <v>13</v>
      </c>
    </row>
    <row r="668" spans="1:5" x14ac:dyDescent="0.3">
      <c r="A668">
        <v>5708.87</v>
      </c>
      <c r="B668" t="s">
        <v>8344</v>
      </c>
      <c r="C668" t="s">
        <v>8348</v>
      </c>
      <c r="D668" t="s">
        <v>11</v>
      </c>
      <c r="E668" t="s">
        <v>42</v>
      </c>
    </row>
    <row r="669" spans="1:5" x14ac:dyDescent="0.3">
      <c r="A669">
        <v>5709.16</v>
      </c>
      <c r="B669" t="s">
        <v>8344</v>
      </c>
      <c r="C669" t="s">
        <v>8350</v>
      </c>
      <c r="D669" t="s">
        <v>12</v>
      </c>
      <c r="E669" t="s">
        <v>13</v>
      </c>
    </row>
    <row r="670" spans="1:5" x14ac:dyDescent="0.3">
      <c r="A670">
        <v>5720.38</v>
      </c>
      <c r="B670" t="s">
        <v>8344</v>
      </c>
      <c r="C670" t="s">
        <v>8348</v>
      </c>
      <c r="D670" t="s">
        <v>11</v>
      </c>
      <c r="E670" t="s">
        <v>13</v>
      </c>
    </row>
    <row r="671" spans="1:5" x14ac:dyDescent="0.3">
      <c r="A671">
        <v>5729.01</v>
      </c>
      <c r="B671" t="s">
        <v>8344</v>
      </c>
      <c r="C671" t="s">
        <v>8348</v>
      </c>
      <c r="D671" t="s">
        <v>16</v>
      </c>
      <c r="E671" t="s">
        <v>23</v>
      </c>
    </row>
    <row r="672" spans="1:5" x14ac:dyDescent="0.3">
      <c r="A672">
        <v>5741.67</v>
      </c>
      <c r="B672" t="s">
        <v>8344</v>
      </c>
      <c r="C672" t="s">
        <v>8348</v>
      </c>
      <c r="D672" t="s">
        <v>11</v>
      </c>
      <c r="E672" t="s">
        <v>13</v>
      </c>
    </row>
    <row r="673" spans="1:5" x14ac:dyDescent="0.3">
      <c r="A673">
        <v>5748.13</v>
      </c>
      <c r="B673" t="s">
        <v>8346</v>
      </c>
      <c r="C673" t="s">
        <v>8348</v>
      </c>
      <c r="D673" t="s">
        <v>11</v>
      </c>
      <c r="E673" t="s">
        <v>300</v>
      </c>
    </row>
    <row r="674" spans="1:5" x14ac:dyDescent="0.3">
      <c r="A674">
        <v>5757.41</v>
      </c>
      <c r="B674" t="s">
        <v>8344</v>
      </c>
      <c r="C674" t="s">
        <v>8350</v>
      </c>
      <c r="D674" t="s">
        <v>11</v>
      </c>
      <c r="E674" t="s">
        <v>166</v>
      </c>
    </row>
    <row r="675" spans="1:5" x14ac:dyDescent="0.3">
      <c r="A675">
        <v>5778.71</v>
      </c>
      <c r="B675" t="s">
        <v>8344</v>
      </c>
      <c r="C675" t="s">
        <v>8348</v>
      </c>
      <c r="D675" t="s">
        <v>11</v>
      </c>
      <c r="E675" t="s">
        <v>632</v>
      </c>
    </row>
    <row r="676" spans="1:5" x14ac:dyDescent="0.3">
      <c r="A676">
        <v>5807.06</v>
      </c>
      <c r="B676" t="s">
        <v>8344</v>
      </c>
      <c r="C676" t="s">
        <v>8350</v>
      </c>
      <c r="D676" t="s">
        <v>11</v>
      </c>
      <c r="E676" t="s">
        <v>13</v>
      </c>
    </row>
    <row r="677" spans="1:5" x14ac:dyDescent="0.3">
      <c r="A677">
        <v>5812.9</v>
      </c>
      <c r="B677" t="s">
        <v>8344</v>
      </c>
      <c r="C677" t="s">
        <v>8348</v>
      </c>
      <c r="D677" t="s">
        <v>11</v>
      </c>
      <c r="E677" t="s">
        <v>13</v>
      </c>
    </row>
    <row r="678" spans="1:5" x14ac:dyDescent="0.3">
      <c r="A678">
        <v>5816.58</v>
      </c>
      <c r="B678" t="s">
        <v>8344</v>
      </c>
      <c r="C678" t="s">
        <v>8348</v>
      </c>
      <c r="D678" t="s">
        <v>11</v>
      </c>
      <c r="E678" t="s">
        <v>535</v>
      </c>
    </row>
    <row r="679" spans="1:5" x14ac:dyDescent="0.3">
      <c r="A679">
        <v>5832.6</v>
      </c>
      <c r="B679" t="s">
        <v>8344</v>
      </c>
      <c r="C679" t="s">
        <v>8350</v>
      </c>
      <c r="D679" t="s">
        <v>11</v>
      </c>
      <c r="E679" t="s">
        <v>23</v>
      </c>
    </row>
    <row r="680" spans="1:5" x14ac:dyDescent="0.3">
      <c r="A680">
        <v>5836.52</v>
      </c>
      <c r="B680" t="s">
        <v>8344</v>
      </c>
      <c r="C680" t="s">
        <v>8348</v>
      </c>
      <c r="D680" t="s">
        <v>11</v>
      </c>
      <c r="E680" t="s">
        <v>13</v>
      </c>
    </row>
    <row r="681" spans="1:5" x14ac:dyDescent="0.3">
      <c r="A681">
        <v>5843.99</v>
      </c>
      <c r="B681" t="s">
        <v>8344</v>
      </c>
      <c r="C681" t="s">
        <v>8348</v>
      </c>
      <c r="D681" t="s">
        <v>11</v>
      </c>
      <c r="E681" t="s">
        <v>200</v>
      </c>
    </row>
    <row r="682" spans="1:5" x14ac:dyDescent="0.3">
      <c r="A682">
        <v>5846.92</v>
      </c>
      <c r="B682" t="s">
        <v>8344</v>
      </c>
      <c r="C682" t="s">
        <v>8348</v>
      </c>
      <c r="D682" t="s">
        <v>11</v>
      </c>
      <c r="E682" t="s">
        <v>13</v>
      </c>
    </row>
    <row r="683" spans="1:5" x14ac:dyDescent="0.3">
      <c r="A683">
        <v>5847.24</v>
      </c>
      <c r="B683" t="s">
        <v>8344</v>
      </c>
      <c r="C683" t="s">
        <v>8348</v>
      </c>
      <c r="D683" t="s">
        <v>11</v>
      </c>
      <c r="E683" t="s">
        <v>13</v>
      </c>
    </row>
    <row r="684" spans="1:5" x14ac:dyDescent="0.3">
      <c r="A684">
        <v>5855.9</v>
      </c>
      <c r="B684" t="s">
        <v>8346</v>
      </c>
      <c r="C684" t="s">
        <v>8350</v>
      </c>
      <c r="D684" t="s">
        <v>11</v>
      </c>
      <c r="E684" t="s">
        <v>23</v>
      </c>
    </row>
    <row r="685" spans="1:5" x14ac:dyDescent="0.3">
      <c r="A685">
        <v>5877.02</v>
      </c>
      <c r="B685" t="s">
        <v>8344</v>
      </c>
      <c r="C685" t="s">
        <v>8349</v>
      </c>
      <c r="D685" t="s">
        <v>11</v>
      </c>
      <c r="E685" t="s">
        <v>300</v>
      </c>
    </row>
    <row r="686" spans="1:5" x14ac:dyDescent="0.3">
      <c r="A686">
        <v>5910.94</v>
      </c>
      <c r="B686" t="s">
        <v>8344</v>
      </c>
      <c r="C686" t="s">
        <v>8350</v>
      </c>
      <c r="D686" t="s">
        <v>11</v>
      </c>
      <c r="E686" t="s">
        <v>42</v>
      </c>
    </row>
    <row r="687" spans="1:5" x14ac:dyDescent="0.3">
      <c r="A687">
        <v>5920.1</v>
      </c>
      <c r="B687" t="s">
        <v>8345</v>
      </c>
      <c r="C687" t="s">
        <v>8349</v>
      </c>
      <c r="D687" t="s">
        <v>11</v>
      </c>
      <c r="E687" t="s">
        <v>13</v>
      </c>
    </row>
    <row r="688" spans="1:5" x14ac:dyDescent="0.3">
      <c r="A688">
        <v>5926.85</v>
      </c>
      <c r="B688" t="s">
        <v>8344</v>
      </c>
      <c r="C688" t="s">
        <v>8349</v>
      </c>
      <c r="D688" t="s">
        <v>12</v>
      </c>
      <c r="E688" t="s">
        <v>42</v>
      </c>
    </row>
    <row r="689" spans="1:5" x14ac:dyDescent="0.3">
      <c r="A689">
        <v>5926.93</v>
      </c>
      <c r="B689" t="s">
        <v>8344</v>
      </c>
      <c r="C689" t="s">
        <v>8349</v>
      </c>
      <c r="D689" t="s">
        <v>11</v>
      </c>
      <c r="E689" t="s">
        <v>200</v>
      </c>
    </row>
    <row r="690" spans="1:5" x14ac:dyDescent="0.3">
      <c r="A690">
        <v>5927.65</v>
      </c>
      <c r="B690" t="s">
        <v>8347</v>
      </c>
      <c r="C690" t="s">
        <v>8350</v>
      </c>
      <c r="D690" t="s">
        <v>11</v>
      </c>
      <c r="E690" t="s">
        <v>23</v>
      </c>
    </row>
    <row r="691" spans="1:5" x14ac:dyDescent="0.3">
      <c r="A691">
        <v>5934.38</v>
      </c>
      <c r="B691" t="s">
        <v>8346</v>
      </c>
      <c r="C691" t="s">
        <v>8350</v>
      </c>
      <c r="D691" t="s">
        <v>12</v>
      </c>
      <c r="E691" t="s">
        <v>13</v>
      </c>
    </row>
    <row r="692" spans="1:5" x14ac:dyDescent="0.3">
      <c r="A692">
        <v>5957.35</v>
      </c>
      <c r="B692" t="s">
        <v>8346</v>
      </c>
      <c r="C692" t="s">
        <v>8350</v>
      </c>
      <c r="D692" t="s">
        <v>11</v>
      </c>
      <c r="E692" t="s">
        <v>23</v>
      </c>
    </row>
    <row r="693" spans="1:5" x14ac:dyDescent="0.3">
      <c r="A693">
        <v>5960.91</v>
      </c>
      <c r="B693" t="s">
        <v>8344</v>
      </c>
      <c r="C693" t="s">
        <v>8348</v>
      </c>
      <c r="D693" t="s">
        <v>11</v>
      </c>
      <c r="E693" t="s">
        <v>535</v>
      </c>
    </row>
    <row r="694" spans="1:5" x14ac:dyDescent="0.3">
      <c r="A694">
        <v>5966.89</v>
      </c>
      <c r="B694" t="s">
        <v>8344</v>
      </c>
      <c r="C694" t="s">
        <v>8348</v>
      </c>
      <c r="D694" t="s">
        <v>11</v>
      </c>
      <c r="E694" t="s">
        <v>13</v>
      </c>
    </row>
    <row r="695" spans="1:5" x14ac:dyDescent="0.3">
      <c r="A695">
        <v>5969.72</v>
      </c>
      <c r="B695" t="s">
        <v>8346</v>
      </c>
      <c r="C695" t="s">
        <v>8349</v>
      </c>
      <c r="D695" t="s">
        <v>12</v>
      </c>
      <c r="E695" t="s">
        <v>42</v>
      </c>
    </row>
    <row r="696" spans="1:5" x14ac:dyDescent="0.3">
      <c r="A696">
        <v>5972.38</v>
      </c>
      <c r="B696" t="s">
        <v>8344</v>
      </c>
      <c r="C696" t="s">
        <v>8348</v>
      </c>
      <c r="D696" t="s">
        <v>11</v>
      </c>
      <c r="E696" t="s">
        <v>42</v>
      </c>
    </row>
    <row r="697" spans="1:5" x14ac:dyDescent="0.3">
      <c r="A697">
        <v>5974.38</v>
      </c>
      <c r="B697" t="s">
        <v>8344</v>
      </c>
      <c r="C697" t="s">
        <v>8348</v>
      </c>
      <c r="D697" t="s">
        <v>11</v>
      </c>
      <c r="E697" t="s">
        <v>13</v>
      </c>
    </row>
    <row r="698" spans="1:5" x14ac:dyDescent="0.3">
      <c r="A698">
        <v>5976.83</v>
      </c>
      <c r="B698" t="s">
        <v>8345</v>
      </c>
      <c r="C698" t="s">
        <v>8348</v>
      </c>
      <c r="D698" t="s">
        <v>11</v>
      </c>
      <c r="E698" t="s">
        <v>13</v>
      </c>
    </row>
    <row r="699" spans="1:5" x14ac:dyDescent="0.3">
      <c r="A699">
        <v>5979.66</v>
      </c>
      <c r="B699" t="s">
        <v>8345</v>
      </c>
      <c r="C699" t="s">
        <v>8348</v>
      </c>
      <c r="D699" t="s">
        <v>11</v>
      </c>
      <c r="E699" t="s">
        <v>13</v>
      </c>
    </row>
    <row r="700" spans="1:5" x14ac:dyDescent="0.3">
      <c r="A700">
        <v>5979.73</v>
      </c>
      <c r="B700" t="s">
        <v>8345</v>
      </c>
      <c r="C700" t="s">
        <v>8348</v>
      </c>
      <c r="D700" t="s">
        <v>11</v>
      </c>
      <c r="E700" t="s">
        <v>42</v>
      </c>
    </row>
    <row r="701" spans="1:5" x14ac:dyDescent="0.3">
      <c r="A701">
        <v>5979.99</v>
      </c>
      <c r="B701" t="s">
        <v>8344</v>
      </c>
      <c r="C701" t="s">
        <v>8349</v>
      </c>
      <c r="D701" t="s">
        <v>11</v>
      </c>
      <c r="E701" t="s">
        <v>13</v>
      </c>
    </row>
    <row r="702" spans="1:5" x14ac:dyDescent="0.3">
      <c r="A702">
        <v>5989.52</v>
      </c>
      <c r="B702" t="s">
        <v>8344</v>
      </c>
      <c r="C702" t="s">
        <v>8348</v>
      </c>
      <c r="D702" t="s">
        <v>11</v>
      </c>
      <c r="E702" t="s">
        <v>23</v>
      </c>
    </row>
    <row r="703" spans="1:5" x14ac:dyDescent="0.3">
      <c r="A703">
        <v>5990.17</v>
      </c>
      <c r="B703" t="s">
        <v>8346</v>
      </c>
      <c r="C703" t="s">
        <v>8350</v>
      </c>
      <c r="D703" t="s">
        <v>11</v>
      </c>
      <c r="E703" t="s">
        <v>13</v>
      </c>
    </row>
    <row r="704" spans="1:5" x14ac:dyDescent="0.3">
      <c r="A704">
        <v>5993.62</v>
      </c>
      <c r="B704" t="s">
        <v>8344</v>
      </c>
      <c r="C704" t="s">
        <v>8350</v>
      </c>
      <c r="D704" t="s">
        <v>11</v>
      </c>
      <c r="E704" t="s">
        <v>13</v>
      </c>
    </row>
    <row r="705" spans="1:5" x14ac:dyDescent="0.3">
      <c r="A705">
        <v>6059.17</v>
      </c>
      <c r="B705" t="s">
        <v>8344</v>
      </c>
      <c r="C705" t="s">
        <v>8348</v>
      </c>
      <c r="D705" t="s">
        <v>11</v>
      </c>
      <c r="E705" t="s">
        <v>42</v>
      </c>
    </row>
    <row r="706" spans="1:5" x14ac:dyDescent="0.3">
      <c r="A706">
        <v>6061.8</v>
      </c>
      <c r="B706" t="s">
        <v>8344</v>
      </c>
      <c r="C706" t="s">
        <v>8348</v>
      </c>
      <c r="D706" t="s">
        <v>11</v>
      </c>
      <c r="E706" t="s">
        <v>23</v>
      </c>
    </row>
    <row r="707" spans="1:5" x14ac:dyDescent="0.3">
      <c r="A707">
        <v>6064.37</v>
      </c>
      <c r="B707" t="s">
        <v>8344</v>
      </c>
      <c r="C707" t="s">
        <v>8348</v>
      </c>
      <c r="D707" t="s">
        <v>11</v>
      </c>
      <c r="E707" t="s">
        <v>42</v>
      </c>
    </row>
    <row r="708" spans="1:5" x14ac:dyDescent="0.3">
      <c r="A708">
        <v>6067.13</v>
      </c>
      <c r="B708" t="s">
        <v>8346</v>
      </c>
      <c r="C708" t="s">
        <v>8350</v>
      </c>
      <c r="D708" t="s">
        <v>12</v>
      </c>
      <c r="E708" t="s">
        <v>168</v>
      </c>
    </row>
    <row r="709" spans="1:5" x14ac:dyDescent="0.3">
      <c r="A709">
        <v>6074.37</v>
      </c>
      <c r="B709" t="s">
        <v>8344</v>
      </c>
      <c r="C709" t="s">
        <v>8349</v>
      </c>
      <c r="D709" t="s">
        <v>11</v>
      </c>
      <c r="E709" t="s">
        <v>23</v>
      </c>
    </row>
    <row r="710" spans="1:5" x14ac:dyDescent="0.3">
      <c r="A710">
        <v>6079.67</v>
      </c>
      <c r="B710" t="s">
        <v>8344</v>
      </c>
      <c r="C710" t="s">
        <v>8348</v>
      </c>
      <c r="D710" t="s">
        <v>16</v>
      </c>
      <c r="E710" t="s">
        <v>276</v>
      </c>
    </row>
    <row r="711" spans="1:5" x14ac:dyDescent="0.3">
      <c r="A711">
        <v>6082.41</v>
      </c>
      <c r="B711" t="s">
        <v>8345</v>
      </c>
      <c r="C711" t="s">
        <v>8350</v>
      </c>
      <c r="D711" t="s">
        <v>16</v>
      </c>
      <c r="E711" t="s">
        <v>42</v>
      </c>
    </row>
    <row r="712" spans="1:5" x14ac:dyDescent="0.3">
      <c r="A712">
        <v>6098.38</v>
      </c>
      <c r="B712" t="s">
        <v>8345</v>
      </c>
      <c r="C712" t="s">
        <v>8349</v>
      </c>
      <c r="D712" t="s">
        <v>11</v>
      </c>
      <c r="E712" t="s">
        <v>13</v>
      </c>
    </row>
    <row r="713" spans="1:5" x14ac:dyDescent="0.3">
      <c r="A713">
        <v>6111.95</v>
      </c>
      <c r="B713" t="s">
        <v>8344</v>
      </c>
      <c r="C713" t="s">
        <v>8348</v>
      </c>
      <c r="D713" t="s">
        <v>11</v>
      </c>
      <c r="E713" t="s">
        <v>535</v>
      </c>
    </row>
    <row r="714" spans="1:5" x14ac:dyDescent="0.3">
      <c r="A714">
        <v>6112.35</v>
      </c>
      <c r="B714" t="s">
        <v>8344</v>
      </c>
      <c r="C714" t="s">
        <v>8348</v>
      </c>
      <c r="D714" t="s">
        <v>11</v>
      </c>
      <c r="E714" t="s">
        <v>23</v>
      </c>
    </row>
    <row r="715" spans="1:5" x14ac:dyDescent="0.3">
      <c r="A715">
        <v>6113.23</v>
      </c>
      <c r="B715" t="s">
        <v>8344</v>
      </c>
      <c r="C715" t="s">
        <v>8350</v>
      </c>
      <c r="D715" t="s">
        <v>11</v>
      </c>
      <c r="E715" t="s">
        <v>247</v>
      </c>
    </row>
    <row r="716" spans="1:5" x14ac:dyDescent="0.3">
      <c r="A716">
        <v>6117.49</v>
      </c>
      <c r="B716" t="s">
        <v>8344</v>
      </c>
      <c r="C716" t="s">
        <v>8348</v>
      </c>
      <c r="D716" t="s">
        <v>11</v>
      </c>
      <c r="E716" t="s">
        <v>23</v>
      </c>
    </row>
    <row r="717" spans="1:5" x14ac:dyDescent="0.3">
      <c r="A717">
        <v>6123.57</v>
      </c>
      <c r="B717" t="s">
        <v>8344</v>
      </c>
      <c r="C717" t="s">
        <v>8349</v>
      </c>
      <c r="D717" t="s">
        <v>12</v>
      </c>
      <c r="E717" t="s">
        <v>23</v>
      </c>
    </row>
    <row r="718" spans="1:5" x14ac:dyDescent="0.3">
      <c r="A718">
        <v>6128.8</v>
      </c>
      <c r="B718" t="s">
        <v>8344</v>
      </c>
      <c r="C718" t="s">
        <v>8350</v>
      </c>
      <c r="D718" t="s">
        <v>11</v>
      </c>
      <c r="E718" t="s">
        <v>23</v>
      </c>
    </row>
    <row r="719" spans="1:5" x14ac:dyDescent="0.3">
      <c r="A719">
        <v>6138.5</v>
      </c>
      <c r="B719" t="s">
        <v>8344</v>
      </c>
      <c r="C719" t="s">
        <v>8348</v>
      </c>
      <c r="D719" t="s">
        <v>11</v>
      </c>
      <c r="E719" t="s">
        <v>42</v>
      </c>
    </row>
    <row r="720" spans="1:5" x14ac:dyDescent="0.3">
      <c r="A720">
        <v>6138.58</v>
      </c>
      <c r="B720" t="s">
        <v>8344</v>
      </c>
      <c r="C720" t="s">
        <v>8349</v>
      </c>
      <c r="D720" t="s">
        <v>11</v>
      </c>
      <c r="E720" t="s">
        <v>13</v>
      </c>
    </row>
    <row r="721" spans="1:5" x14ac:dyDescent="0.3">
      <c r="A721">
        <v>6139.14</v>
      </c>
      <c r="B721" t="s">
        <v>8344</v>
      </c>
      <c r="C721" t="s">
        <v>8350</v>
      </c>
      <c r="D721" t="s">
        <v>11</v>
      </c>
      <c r="E721" t="s">
        <v>13</v>
      </c>
    </row>
    <row r="722" spans="1:5" x14ac:dyDescent="0.3">
      <c r="A722">
        <v>6147.12</v>
      </c>
      <c r="B722" t="s">
        <v>8344</v>
      </c>
      <c r="C722" t="s">
        <v>8348</v>
      </c>
      <c r="D722" t="s">
        <v>11</v>
      </c>
      <c r="E722" t="s">
        <v>23</v>
      </c>
    </row>
    <row r="723" spans="1:5" x14ac:dyDescent="0.3">
      <c r="A723">
        <v>6152.05</v>
      </c>
      <c r="B723" t="s">
        <v>8344</v>
      </c>
      <c r="C723" t="s">
        <v>8348</v>
      </c>
      <c r="D723" t="s">
        <v>11</v>
      </c>
      <c r="E723" t="s">
        <v>13</v>
      </c>
    </row>
    <row r="724" spans="1:5" x14ac:dyDescent="0.3">
      <c r="A724">
        <v>6159.57</v>
      </c>
      <c r="B724" t="s">
        <v>8345</v>
      </c>
      <c r="C724" t="s">
        <v>8348</v>
      </c>
      <c r="D724" t="s">
        <v>11</v>
      </c>
      <c r="E724" t="s">
        <v>23</v>
      </c>
    </row>
    <row r="725" spans="1:5" x14ac:dyDescent="0.3">
      <c r="A725">
        <v>6170.96</v>
      </c>
      <c r="B725" t="s">
        <v>8345</v>
      </c>
      <c r="C725" t="s">
        <v>8348</v>
      </c>
      <c r="D725" t="s">
        <v>11</v>
      </c>
      <c r="E725" t="s">
        <v>13</v>
      </c>
    </row>
    <row r="726" spans="1:5" x14ac:dyDescent="0.3">
      <c r="A726">
        <v>6183.32</v>
      </c>
      <c r="B726" t="s">
        <v>8344</v>
      </c>
      <c r="C726" t="s">
        <v>8350</v>
      </c>
      <c r="D726" t="s">
        <v>11</v>
      </c>
      <c r="E726" t="s">
        <v>23</v>
      </c>
    </row>
    <row r="727" spans="1:5" x14ac:dyDescent="0.3">
      <c r="A727">
        <v>6183.46</v>
      </c>
      <c r="B727" t="s">
        <v>8344</v>
      </c>
      <c r="C727" t="s">
        <v>8350</v>
      </c>
      <c r="D727" t="s">
        <v>11</v>
      </c>
      <c r="E727" t="s">
        <v>23</v>
      </c>
    </row>
    <row r="728" spans="1:5" x14ac:dyDescent="0.3">
      <c r="A728">
        <v>6184.3</v>
      </c>
      <c r="B728" t="s">
        <v>8344</v>
      </c>
      <c r="C728" t="s">
        <v>8350</v>
      </c>
      <c r="D728" t="s">
        <v>11</v>
      </c>
      <c r="E728" t="s">
        <v>13</v>
      </c>
    </row>
    <row r="729" spans="1:5" x14ac:dyDescent="0.3">
      <c r="A729">
        <v>6185.32</v>
      </c>
      <c r="B729" t="s">
        <v>8345</v>
      </c>
      <c r="C729" t="s">
        <v>8348</v>
      </c>
      <c r="D729" t="s">
        <v>11</v>
      </c>
      <c r="E729" t="s">
        <v>13</v>
      </c>
    </row>
    <row r="730" spans="1:5" x14ac:dyDescent="0.3">
      <c r="A730">
        <v>6186.13</v>
      </c>
      <c r="B730" t="s">
        <v>8344</v>
      </c>
      <c r="C730" t="s">
        <v>8348</v>
      </c>
      <c r="D730" t="s">
        <v>11</v>
      </c>
      <c r="E730" t="s">
        <v>42</v>
      </c>
    </row>
    <row r="731" spans="1:5" x14ac:dyDescent="0.3">
      <c r="A731">
        <v>6196.45</v>
      </c>
      <c r="B731" t="s">
        <v>8344</v>
      </c>
      <c r="C731" t="s">
        <v>8349</v>
      </c>
      <c r="D731" t="s">
        <v>11</v>
      </c>
      <c r="E731" t="s">
        <v>42</v>
      </c>
    </row>
    <row r="732" spans="1:5" x14ac:dyDescent="0.3">
      <c r="A732">
        <v>6198.75</v>
      </c>
      <c r="B732" t="s">
        <v>8344</v>
      </c>
      <c r="C732" t="s">
        <v>8349</v>
      </c>
      <c r="D732" t="s">
        <v>11</v>
      </c>
      <c r="E732" t="s">
        <v>23</v>
      </c>
    </row>
    <row r="733" spans="1:5" x14ac:dyDescent="0.3">
      <c r="A733">
        <v>6203.9</v>
      </c>
      <c r="B733" t="s">
        <v>8344</v>
      </c>
      <c r="C733" t="s">
        <v>8350</v>
      </c>
      <c r="D733" t="s">
        <v>16</v>
      </c>
      <c r="E733" t="s">
        <v>23</v>
      </c>
    </row>
    <row r="734" spans="1:5" x14ac:dyDescent="0.3">
      <c r="A734">
        <v>6203.9</v>
      </c>
      <c r="B734" t="s">
        <v>8344</v>
      </c>
      <c r="C734" t="s">
        <v>8350</v>
      </c>
      <c r="D734" t="s">
        <v>11</v>
      </c>
      <c r="E734" t="s">
        <v>23</v>
      </c>
    </row>
    <row r="735" spans="1:5" x14ac:dyDescent="0.3">
      <c r="A735">
        <v>6207.26</v>
      </c>
      <c r="B735" t="s">
        <v>8344</v>
      </c>
      <c r="C735" t="s">
        <v>8348</v>
      </c>
      <c r="D735" t="s">
        <v>11</v>
      </c>
      <c r="E735" t="s">
        <v>535</v>
      </c>
    </row>
    <row r="736" spans="1:5" x14ac:dyDescent="0.3">
      <c r="A736">
        <v>6208.5</v>
      </c>
      <c r="B736" t="s">
        <v>8344</v>
      </c>
      <c r="C736" t="s">
        <v>8348</v>
      </c>
      <c r="D736" t="s">
        <v>11</v>
      </c>
      <c r="E736" t="s">
        <v>300</v>
      </c>
    </row>
    <row r="737" spans="1:5" x14ac:dyDescent="0.3">
      <c r="A737">
        <v>6219.93</v>
      </c>
      <c r="B737" t="s">
        <v>8346</v>
      </c>
      <c r="C737" t="s">
        <v>8350</v>
      </c>
      <c r="D737" t="s">
        <v>11</v>
      </c>
      <c r="E737" t="s">
        <v>13</v>
      </c>
    </row>
    <row r="738" spans="1:5" x14ac:dyDescent="0.3">
      <c r="A738">
        <v>6236.95</v>
      </c>
      <c r="B738" t="s">
        <v>8344</v>
      </c>
      <c r="C738" t="s">
        <v>8348</v>
      </c>
      <c r="D738" t="s">
        <v>11</v>
      </c>
      <c r="E738" t="s">
        <v>13</v>
      </c>
    </row>
    <row r="739" spans="1:5" x14ac:dyDescent="0.3">
      <c r="A739">
        <v>6238.3</v>
      </c>
      <c r="B739" t="s">
        <v>8344</v>
      </c>
      <c r="C739" t="s">
        <v>8348</v>
      </c>
      <c r="D739" t="s">
        <v>11</v>
      </c>
      <c r="E739" t="s">
        <v>42</v>
      </c>
    </row>
    <row r="740" spans="1:5" x14ac:dyDescent="0.3">
      <c r="A740">
        <v>6250.44</v>
      </c>
      <c r="B740" t="s">
        <v>8344</v>
      </c>
      <c r="C740" t="s">
        <v>8348</v>
      </c>
      <c r="D740" t="s">
        <v>11</v>
      </c>
      <c r="E740" t="s">
        <v>42</v>
      </c>
    </row>
    <row r="741" spans="1:5" x14ac:dyDescent="0.3">
      <c r="A741">
        <v>6253.85</v>
      </c>
      <c r="B741" t="s">
        <v>8344</v>
      </c>
      <c r="C741" t="s">
        <v>8350</v>
      </c>
      <c r="D741" t="s">
        <v>11</v>
      </c>
      <c r="E741" t="s">
        <v>13</v>
      </c>
    </row>
    <row r="742" spans="1:5" x14ac:dyDescent="0.3">
      <c r="A742">
        <v>6254.13</v>
      </c>
      <c r="B742" t="s">
        <v>8345</v>
      </c>
      <c r="C742" t="s">
        <v>8349</v>
      </c>
      <c r="D742" t="s">
        <v>11</v>
      </c>
      <c r="E742" t="s">
        <v>23</v>
      </c>
    </row>
    <row r="743" spans="1:5" x14ac:dyDescent="0.3">
      <c r="A743">
        <v>6255.38</v>
      </c>
      <c r="B743" t="s">
        <v>8346</v>
      </c>
      <c r="C743" t="s">
        <v>8350</v>
      </c>
      <c r="D743" t="s">
        <v>11</v>
      </c>
      <c r="E743" t="s">
        <v>13</v>
      </c>
    </row>
    <row r="744" spans="1:5" x14ac:dyDescent="0.3">
      <c r="A744">
        <v>6261.2</v>
      </c>
      <c r="B744" t="s">
        <v>8344</v>
      </c>
      <c r="C744" t="s">
        <v>8350</v>
      </c>
      <c r="D744" t="s">
        <v>11</v>
      </c>
      <c r="E744" t="s">
        <v>535</v>
      </c>
    </row>
    <row r="745" spans="1:5" x14ac:dyDescent="0.3">
      <c r="A745">
        <v>6269.33</v>
      </c>
      <c r="B745" t="s">
        <v>8344</v>
      </c>
      <c r="C745" t="s">
        <v>8350</v>
      </c>
      <c r="D745" t="s">
        <v>11</v>
      </c>
      <c r="E745" t="s">
        <v>13</v>
      </c>
    </row>
    <row r="746" spans="1:5" x14ac:dyDescent="0.3">
      <c r="A746">
        <v>6272.48</v>
      </c>
      <c r="B746" t="s">
        <v>8346</v>
      </c>
      <c r="C746" t="s">
        <v>8348</v>
      </c>
      <c r="D746" t="s">
        <v>16</v>
      </c>
      <c r="E746" t="s">
        <v>13</v>
      </c>
    </row>
    <row r="747" spans="1:5" x14ac:dyDescent="0.3">
      <c r="A747">
        <v>6276.3</v>
      </c>
      <c r="B747" t="s">
        <v>8344</v>
      </c>
      <c r="C747" t="s">
        <v>8348</v>
      </c>
      <c r="D747" t="s">
        <v>11</v>
      </c>
      <c r="E747" t="s">
        <v>200</v>
      </c>
    </row>
    <row r="748" spans="1:5" x14ac:dyDescent="0.3">
      <c r="A748">
        <v>6282.24</v>
      </c>
      <c r="B748" t="s">
        <v>8344</v>
      </c>
      <c r="C748" t="s">
        <v>8350</v>
      </c>
      <c r="D748" t="s">
        <v>11</v>
      </c>
      <c r="E748" t="s">
        <v>42</v>
      </c>
    </row>
    <row r="749" spans="1:5" x14ac:dyDescent="0.3">
      <c r="A749">
        <v>6289.75</v>
      </c>
      <c r="B749" t="s">
        <v>8344</v>
      </c>
      <c r="C749" t="s">
        <v>8348</v>
      </c>
      <c r="D749" t="s">
        <v>11</v>
      </c>
      <c r="E749" t="s">
        <v>13</v>
      </c>
    </row>
    <row r="750" spans="1:5" x14ac:dyDescent="0.3">
      <c r="A750">
        <v>6293.63</v>
      </c>
      <c r="B750" t="s">
        <v>8344</v>
      </c>
      <c r="C750" t="s">
        <v>8350</v>
      </c>
      <c r="D750" t="s">
        <v>11</v>
      </c>
      <c r="E750" t="s">
        <v>300</v>
      </c>
    </row>
    <row r="751" spans="1:5" x14ac:dyDescent="0.3">
      <c r="A751">
        <v>6302.23</v>
      </c>
      <c r="B751" t="s">
        <v>8344</v>
      </c>
      <c r="C751" t="s">
        <v>8348</v>
      </c>
      <c r="D751" t="s">
        <v>11</v>
      </c>
      <c r="E751" t="s">
        <v>13</v>
      </c>
    </row>
    <row r="752" spans="1:5" x14ac:dyDescent="0.3">
      <c r="A752">
        <v>6305.61</v>
      </c>
      <c r="B752" t="s">
        <v>8344</v>
      </c>
      <c r="C752" t="s">
        <v>8350</v>
      </c>
      <c r="D752" t="s">
        <v>11</v>
      </c>
      <c r="E752" t="s">
        <v>23</v>
      </c>
    </row>
    <row r="753" spans="1:5" x14ac:dyDescent="0.3">
      <c r="A753">
        <v>6311.11</v>
      </c>
      <c r="B753" t="s">
        <v>8346</v>
      </c>
      <c r="C753" t="s">
        <v>8348</v>
      </c>
      <c r="D753" t="s">
        <v>11</v>
      </c>
      <c r="E753" t="s">
        <v>42</v>
      </c>
    </row>
    <row r="754" spans="1:5" x14ac:dyDescent="0.3">
      <c r="A754">
        <v>6311.95</v>
      </c>
      <c r="B754" t="s">
        <v>8344</v>
      </c>
      <c r="C754" t="s">
        <v>8350</v>
      </c>
      <c r="D754" t="s">
        <v>11</v>
      </c>
      <c r="E754" t="s">
        <v>42</v>
      </c>
    </row>
    <row r="755" spans="1:5" x14ac:dyDescent="0.3">
      <c r="A755">
        <v>6313.76</v>
      </c>
      <c r="B755" t="s">
        <v>8344</v>
      </c>
      <c r="C755" t="s">
        <v>8350</v>
      </c>
      <c r="D755" t="s">
        <v>11</v>
      </c>
      <c r="E755" t="s">
        <v>13</v>
      </c>
    </row>
    <row r="756" spans="1:5" x14ac:dyDescent="0.3">
      <c r="A756">
        <v>6334.34</v>
      </c>
      <c r="B756" t="s">
        <v>8344</v>
      </c>
      <c r="C756" t="s">
        <v>8348</v>
      </c>
      <c r="D756" t="s">
        <v>11</v>
      </c>
      <c r="E756" t="s">
        <v>247</v>
      </c>
    </row>
    <row r="757" spans="1:5" x14ac:dyDescent="0.3">
      <c r="A757">
        <v>6335.64</v>
      </c>
      <c r="B757" t="s">
        <v>8344</v>
      </c>
      <c r="C757" t="s">
        <v>8348</v>
      </c>
      <c r="D757" t="s">
        <v>11</v>
      </c>
      <c r="E757" t="s">
        <v>13</v>
      </c>
    </row>
    <row r="758" spans="1:5" x14ac:dyDescent="0.3">
      <c r="A758">
        <v>6338.08</v>
      </c>
      <c r="B758" t="s">
        <v>8344</v>
      </c>
      <c r="C758" t="s">
        <v>8348</v>
      </c>
      <c r="D758" t="s">
        <v>11</v>
      </c>
      <c r="E758" t="s">
        <v>13</v>
      </c>
    </row>
    <row r="759" spans="1:5" x14ac:dyDescent="0.3">
      <c r="A759">
        <v>6356.27</v>
      </c>
      <c r="B759" t="s">
        <v>8344</v>
      </c>
      <c r="C759" t="s">
        <v>8350</v>
      </c>
      <c r="D759" t="s">
        <v>12</v>
      </c>
      <c r="E759" t="s">
        <v>13</v>
      </c>
    </row>
    <row r="760" spans="1:5" x14ac:dyDescent="0.3">
      <c r="A760">
        <v>6358.78</v>
      </c>
      <c r="B760" t="s">
        <v>8344</v>
      </c>
      <c r="C760" t="s">
        <v>8348</v>
      </c>
      <c r="D760" t="s">
        <v>11</v>
      </c>
      <c r="E760" t="s">
        <v>23</v>
      </c>
    </row>
    <row r="761" spans="1:5" x14ac:dyDescent="0.3">
      <c r="A761">
        <v>6360.99</v>
      </c>
      <c r="B761" t="s">
        <v>8344</v>
      </c>
      <c r="C761" t="s">
        <v>8348</v>
      </c>
      <c r="D761" t="s">
        <v>11</v>
      </c>
      <c r="E761" t="s">
        <v>23</v>
      </c>
    </row>
    <row r="762" spans="1:5" x14ac:dyDescent="0.3">
      <c r="A762">
        <v>6361.47</v>
      </c>
      <c r="B762" t="s">
        <v>8344</v>
      </c>
      <c r="C762" t="s">
        <v>8348</v>
      </c>
      <c r="D762" t="s">
        <v>11</v>
      </c>
      <c r="E762" t="s">
        <v>300</v>
      </c>
    </row>
    <row r="763" spans="1:5" x14ac:dyDescent="0.3">
      <c r="A763">
        <v>6367.31</v>
      </c>
      <c r="B763" t="s">
        <v>8344</v>
      </c>
      <c r="C763" t="s">
        <v>8350</v>
      </c>
      <c r="D763" t="s">
        <v>11</v>
      </c>
      <c r="E763" t="s">
        <v>13</v>
      </c>
    </row>
    <row r="764" spans="1:5" x14ac:dyDescent="0.3">
      <c r="A764">
        <v>6373.56</v>
      </c>
      <c r="B764" t="s">
        <v>8344</v>
      </c>
      <c r="C764" t="s">
        <v>8348</v>
      </c>
      <c r="D764" t="s">
        <v>11</v>
      </c>
      <c r="E764" t="s">
        <v>23</v>
      </c>
    </row>
    <row r="765" spans="1:5" x14ac:dyDescent="0.3">
      <c r="A765">
        <v>6374.16</v>
      </c>
      <c r="B765" t="s">
        <v>8344</v>
      </c>
      <c r="C765" t="s">
        <v>8348</v>
      </c>
      <c r="D765" t="s">
        <v>11</v>
      </c>
      <c r="E765" t="s">
        <v>13</v>
      </c>
    </row>
    <row r="766" spans="1:5" x14ac:dyDescent="0.3">
      <c r="A766">
        <v>6389.38</v>
      </c>
      <c r="B766" t="s">
        <v>8345</v>
      </c>
      <c r="C766" t="s">
        <v>8348</v>
      </c>
      <c r="D766" t="s">
        <v>16</v>
      </c>
      <c r="E766" t="s">
        <v>23</v>
      </c>
    </row>
    <row r="767" spans="1:5" x14ac:dyDescent="0.3">
      <c r="A767">
        <v>6389.53</v>
      </c>
      <c r="B767" t="s">
        <v>8344</v>
      </c>
      <c r="C767" t="s">
        <v>8348</v>
      </c>
      <c r="D767" t="s">
        <v>11</v>
      </c>
      <c r="E767" t="s">
        <v>300</v>
      </c>
    </row>
    <row r="768" spans="1:5" x14ac:dyDescent="0.3">
      <c r="A768">
        <v>6393.6</v>
      </c>
      <c r="B768" t="s">
        <v>8344</v>
      </c>
      <c r="C768" t="s">
        <v>8350</v>
      </c>
      <c r="D768" t="s">
        <v>11</v>
      </c>
      <c r="E768" t="s">
        <v>23</v>
      </c>
    </row>
    <row r="769" spans="1:5" x14ac:dyDescent="0.3">
      <c r="A769">
        <v>6402.29</v>
      </c>
      <c r="B769" t="s">
        <v>8344</v>
      </c>
      <c r="C769" t="s">
        <v>8348</v>
      </c>
      <c r="D769" t="s">
        <v>11</v>
      </c>
      <c r="E769" t="s">
        <v>247</v>
      </c>
    </row>
    <row r="770" spans="1:5" x14ac:dyDescent="0.3">
      <c r="A770">
        <v>6406.41</v>
      </c>
      <c r="B770" t="s">
        <v>8344</v>
      </c>
      <c r="C770" t="s">
        <v>8350</v>
      </c>
      <c r="D770" t="s">
        <v>16</v>
      </c>
      <c r="E770" t="s">
        <v>276</v>
      </c>
    </row>
    <row r="771" spans="1:5" x14ac:dyDescent="0.3">
      <c r="A771">
        <v>6407.05</v>
      </c>
      <c r="B771" t="s">
        <v>8346</v>
      </c>
      <c r="C771" t="s">
        <v>8348</v>
      </c>
      <c r="D771" t="s">
        <v>11</v>
      </c>
      <c r="E771" t="s">
        <v>13</v>
      </c>
    </row>
    <row r="772" spans="1:5" x14ac:dyDescent="0.3">
      <c r="A772">
        <v>6412.34</v>
      </c>
      <c r="B772" t="s">
        <v>8344</v>
      </c>
      <c r="C772" t="s">
        <v>8349</v>
      </c>
      <c r="D772" t="s">
        <v>11</v>
      </c>
      <c r="E772" t="s">
        <v>13</v>
      </c>
    </row>
    <row r="773" spans="1:5" x14ac:dyDescent="0.3">
      <c r="A773">
        <v>6414.18</v>
      </c>
      <c r="B773" t="s">
        <v>8344</v>
      </c>
      <c r="C773" t="s">
        <v>8349</v>
      </c>
      <c r="D773" t="s">
        <v>11</v>
      </c>
      <c r="E773" t="s">
        <v>42</v>
      </c>
    </row>
    <row r="774" spans="1:5" x14ac:dyDescent="0.3">
      <c r="A774">
        <v>6417.28</v>
      </c>
      <c r="B774" t="s">
        <v>8344</v>
      </c>
      <c r="C774" t="s">
        <v>8350</v>
      </c>
      <c r="D774" t="s">
        <v>11</v>
      </c>
      <c r="E774" t="s">
        <v>13</v>
      </c>
    </row>
    <row r="775" spans="1:5" x14ac:dyDescent="0.3">
      <c r="A775">
        <v>6423.48</v>
      </c>
      <c r="B775" t="s">
        <v>8344</v>
      </c>
      <c r="C775" t="s">
        <v>8350</v>
      </c>
      <c r="D775" t="s">
        <v>11</v>
      </c>
      <c r="E775" t="s">
        <v>13</v>
      </c>
    </row>
    <row r="776" spans="1:5" x14ac:dyDescent="0.3">
      <c r="A776">
        <v>6435.62</v>
      </c>
      <c r="B776" t="s">
        <v>8344</v>
      </c>
      <c r="C776" t="s">
        <v>8350</v>
      </c>
      <c r="D776" t="s">
        <v>12</v>
      </c>
      <c r="E776" t="s">
        <v>13</v>
      </c>
    </row>
    <row r="777" spans="1:5" x14ac:dyDescent="0.3">
      <c r="A777">
        <v>6455.86</v>
      </c>
      <c r="B777" t="s">
        <v>8344</v>
      </c>
      <c r="C777" t="s">
        <v>8350</v>
      </c>
      <c r="D777" t="s">
        <v>12</v>
      </c>
      <c r="E777" t="s">
        <v>23</v>
      </c>
    </row>
    <row r="778" spans="1:5" x14ac:dyDescent="0.3">
      <c r="A778">
        <v>6457.84</v>
      </c>
      <c r="B778" t="s">
        <v>8344</v>
      </c>
      <c r="C778" t="s">
        <v>8350</v>
      </c>
      <c r="D778" t="s">
        <v>11</v>
      </c>
      <c r="E778" t="s">
        <v>23</v>
      </c>
    </row>
    <row r="779" spans="1:5" x14ac:dyDescent="0.3">
      <c r="A779">
        <v>6473.15</v>
      </c>
      <c r="B779" t="s">
        <v>8344</v>
      </c>
      <c r="C779" t="s">
        <v>8350</v>
      </c>
      <c r="D779" t="s">
        <v>11</v>
      </c>
      <c r="E779" t="s">
        <v>13</v>
      </c>
    </row>
    <row r="780" spans="1:5" x14ac:dyDescent="0.3">
      <c r="A780">
        <v>6474.01</v>
      </c>
      <c r="B780" t="s">
        <v>8344</v>
      </c>
      <c r="C780" t="s">
        <v>8348</v>
      </c>
      <c r="D780" t="s">
        <v>11</v>
      </c>
      <c r="E780" t="s">
        <v>42</v>
      </c>
    </row>
    <row r="781" spans="1:5" x14ac:dyDescent="0.3">
      <c r="A781">
        <v>6481.67</v>
      </c>
      <c r="B781" t="s">
        <v>8344</v>
      </c>
      <c r="C781" t="s">
        <v>8350</v>
      </c>
      <c r="D781" t="s">
        <v>11</v>
      </c>
      <c r="E781" t="s">
        <v>13</v>
      </c>
    </row>
    <row r="782" spans="1:5" x14ac:dyDescent="0.3">
      <c r="A782">
        <v>6496.89</v>
      </c>
      <c r="B782" t="s">
        <v>8344</v>
      </c>
      <c r="C782" t="s">
        <v>8350</v>
      </c>
      <c r="D782" t="s">
        <v>11</v>
      </c>
      <c r="E782" t="s">
        <v>42</v>
      </c>
    </row>
    <row r="783" spans="1:5" x14ac:dyDescent="0.3">
      <c r="A783">
        <v>6500.24</v>
      </c>
      <c r="B783" t="s">
        <v>8344</v>
      </c>
      <c r="C783" t="s">
        <v>8348</v>
      </c>
      <c r="D783" t="s">
        <v>11</v>
      </c>
      <c r="E783" t="s">
        <v>13</v>
      </c>
    </row>
    <row r="784" spans="1:5" x14ac:dyDescent="0.3">
      <c r="A784">
        <v>6512.24</v>
      </c>
      <c r="B784" t="s">
        <v>8345</v>
      </c>
      <c r="C784" t="s">
        <v>8348</v>
      </c>
      <c r="D784" t="s">
        <v>11</v>
      </c>
      <c r="E784" t="s">
        <v>300</v>
      </c>
    </row>
    <row r="785" spans="1:5" x14ac:dyDescent="0.3">
      <c r="A785">
        <v>6529.21</v>
      </c>
      <c r="B785" t="s">
        <v>8344</v>
      </c>
      <c r="C785" t="s">
        <v>8348</v>
      </c>
      <c r="D785" t="s">
        <v>11</v>
      </c>
      <c r="E785" t="s">
        <v>13</v>
      </c>
    </row>
    <row r="786" spans="1:5" x14ac:dyDescent="0.3">
      <c r="A786">
        <v>6532.04</v>
      </c>
      <c r="B786" t="s">
        <v>8345</v>
      </c>
      <c r="C786" t="s">
        <v>8348</v>
      </c>
      <c r="D786" t="s">
        <v>11</v>
      </c>
      <c r="E786" t="s">
        <v>13</v>
      </c>
    </row>
    <row r="787" spans="1:5" x14ac:dyDescent="0.3">
      <c r="A787">
        <v>6536.68</v>
      </c>
      <c r="B787" t="s">
        <v>8344</v>
      </c>
      <c r="C787" t="s">
        <v>8350</v>
      </c>
      <c r="D787" t="s">
        <v>11</v>
      </c>
      <c r="E787" t="s">
        <v>23</v>
      </c>
    </row>
    <row r="788" spans="1:5" x14ac:dyDescent="0.3">
      <c r="A788">
        <v>6546.16</v>
      </c>
      <c r="B788" t="s">
        <v>8347</v>
      </c>
      <c r="C788" t="s">
        <v>8348</v>
      </c>
      <c r="D788" t="s">
        <v>11</v>
      </c>
      <c r="E788" t="s">
        <v>13</v>
      </c>
    </row>
    <row r="789" spans="1:5" x14ac:dyDescent="0.3">
      <c r="A789">
        <v>6548.2</v>
      </c>
      <c r="B789" t="s">
        <v>8344</v>
      </c>
      <c r="C789" t="s">
        <v>8348</v>
      </c>
      <c r="D789" t="s">
        <v>11</v>
      </c>
      <c r="E789" t="s">
        <v>23</v>
      </c>
    </row>
    <row r="790" spans="1:5" x14ac:dyDescent="0.3">
      <c r="A790">
        <v>6551.75</v>
      </c>
      <c r="B790" t="s">
        <v>8344</v>
      </c>
      <c r="C790" t="s">
        <v>8348</v>
      </c>
      <c r="D790" t="s">
        <v>11</v>
      </c>
      <c r="E790" t="s">
        <v>247</v>
      </c>
    </row>
    <row r="791" spans="1:5" x14ac:dyDescent="0.3">
      <c r="A791">
        <v>6552.01</v>
      </c>
      <c r="B791" t="s">
        <v>8346</v>
      </c>
      <c r="C791" t="s">
        <v>8348</v>
      </c>
      <c r="D791" t="s">
        <v>12</v>
      </c>
      <c r="E791" t="s">
        <v>13</v>
      </c>
    </row>
    <row r="792" spans="1:5" x14ac:dyDescent="0.3">
      <c r="A792">
        <v>6555.07</v>
      </c>
      <c r="B792" t="s">
        <v>8345</v>
      </c>
      <c r="C792" t="s">
        <v>8350</v>
      </c>
      <c r="D792" t="s">
        <v>11</v>
      </c>
      <c r="E792" t="s">
        <v>247</v>
      </c>
    </row>
    <row r="793" spans="1:5" x14ac:dyDescent="0.3">
      <c r="A793">
        <v>6571.02</v>
      </c>
      <c r="B793" t="s">
        <v>8344</v>
      </c>
      <c r="C793" t="s">
        <v>8348</v>
      </c>
      <c r="D793" t="s">
        <v>11</v>
      </c>
      <c r="E793" t="s">
        <v>23</v>
      </c>
    </row>
    <row r="794" spans="1:5" x14ac:dyDescent="0.3">
      <c r="A794">
        <v>6571.54</v>
      </c>
      <c r="B794" t="s">
        <v>8344</v>
      </c>
      <c r="C794" t="s">
        <v>8350</v>
      </c>
      <c r="D794" t="s">
        <v>11</v>
      </c>
      <c r="E794" t="s">
        <v>42</v>
      </c>
    </row>
    <row r="795" spans="1:5" x14ac:dyDescent="0.3">
      <c r="A795">
        <v>6593.51</v>
      </c>
      <c r="B795" t="s">
        <v>8346</v>
      </c>
      <c r="C795" t="s">
        <v>8348</v>
      </c>
      <c r="D795" t="s">
        <v>11</v>
      </c>
      <c r="E795" t="s">
        <v>13</v>
      </c>
    </row>
    <row r="796" spans="1:5" x14ac:dyDescent="0.3">
      <c r="A796">
        <v>6600.21</v>
      </c>
      <c r="B796" t="s">
        <v>8344</v>
      </c>
      <c r="C796" t="s">
        <v>8348</v>
      </c>
      <c r="D796" t="s">
        <v>12</v>
      </c>
      <c r="E796" t="s">
        <v>168</v>
      </c>
    </row>
    <row r="797" spans="1:5" x14ac:dyDescent="0.3">
      <c r="A797">
        <v>6600.36</v>
      </c>
      <c r="B797" t="s">
        <v>8344</v>
      </c>
      <c r="C797" t="s">
        <v>8348</v>
      </c>
      <c r="D797" t="s">
        <v>11</v>
      </c>
      <c r="E797" t="s">
        <v>42</v>
      </c>
    </row>
    <row r="798" spans="1:5" x14ac:dyDescent="0.3">
      <c r="A798">
        <v>6610.11</v>
      </c>
      <c r="B798" t="s">
        <v>8344</v>
      </c>
      <c r="C798" t="s">
        <v>8348</v>
      </c>
      <c r="D798" t="s">
        <v>12</v>
      </c>
      <c r="E798" t="s">
        <v>164</v>
      </c>
    </row>
    <row r="799" spans="1:5" x14ac:dyDescent="0.3">
      <c r="A799">
        <v>6630.31</v>
      </c>
      <c r="B799" t="s">
        <v>8344</v>
      </c>
      <c r="C799" t="s">
        <v>8349</v>
      </c>
      <c r="D799" t="s">
        <v>11</v>
      </c>
      <c r="E799" t="s">
        <v>13</v>
      </c>
    </row>
    <row r="800" spans="1:5" x14ac:dyDescent="0.3">
      <c r="A800">
        <v>6638.16</v>
      </c>
      <c r="B800" t="s">
        <v>8345</v>
      </c>
      <c r="C800" t="s">
        <v>8348</v>
      </c>
      <c r="D800" t="s">
        <v>11</v>
      </c>
      <c r="E800" t="s">
        <v>23</v>
      </c>
    </row>
    <row r="801" spans="1:5" x14ac:dyDescent="0.3">
      <c r="A801">
        <v>6639.3</v>
      </c>
      <c r="B801" t="s">
        <v>8344</v>
      </c>
      <c r="C801" t="s">
        <v>8349</v>
      </c>
      <c r="D801" t="s">
        <v>11</v>
      </c>
      <c r="E801" t="s">
        <v>300</v>
      </c>
    </row>
    <row r="802" spans="1:5" x14ac:dyDescent="0.3">
      <c r="A802">
        <v>6640.54</v>
      </c>
      <c r="B802" t="s">
        <v>8345</v>
      </c>
      <c r="C802" t="s">
        <v>8348</v>
      </c>
      <c r="D802" t="s">
        <v>11</v>
      </c>
      <c r="E802" t="s">
        <v>166</v>
      </c>
    </row>
    <row r="803" spans="1:5" x14ac:dyDescent="0.3">
      <c r="A803">
        <v>6651.26</v>
      </c>
      <c r="B803" t="s">
        <v>8344</v>
      </c>
      <c r="C803" t="s">
        <v>8348</v>
      </c>
      <c r="D803" t="s">
        <v>11</v>
      </c>
      <c r="E803" t="s">
        <v>13</v>
      </c>
    </row>
    <row r="804" spans="1:5" x14ac:dyDescent="0.3">
      <c r="A804">
        <v>6652.53</v>
      </c>
      <c r="B804" t="s">
        <v>8344</v>
      </c>
      <c r="C804" t="s">
        <v>8350</v>
      </c>
      <c r="D804" t="s">
        <v>12</v>
      </c>
      <c r="E804" t="s">
        <v>13</v>
      </c>
    </row>
    <row r="805" spans="1:5" x14ac:dyDescent="0.3">
      <c r="A805">
        <v>6653.79</v>
      </c>
      <c r="B805" t="s">
        <v>8346</v>
      </c>
      <c r="C805" t="s">
        <v>8348</v>
      </c>
      <c r="D805" t="s">
        <v>11</v>
      </c>
      <c r="E805" t="s">
        <v>13</v>
      </c>
    </row>
    <row r="806" spans="1:5" x14ac:dyDescent="0.3">
      <c r="A806">
        <v>6664.32</v>
      </c>
      <c r="B806" t="s">
        <v>8344</v>
      </c>
      <c r="C806" t="s">
        <v>8350</v>
      </c>
      <c r="D806" t="s">
        <v>11</v>
      </c>
      <c r="E806" t="s">
        <v>13</v>
      </c>
    </row>
    <row r="807" spans="1:5" x14ac:dyDescent="0.3">
      <c r="A807">
        <v>6664.69</v>
      </c>
      <c r="B807" t="s">
        <v>8344</v>
      </c>
      <c r="C807" t="s">
        <v>8349</v>
      </c>
      <c r="D807" t="s">
        <v>12</v>
      </c>
      <c r="E807" t="s">
        <v>23</v>
      </c>
    </row>
    <row r="808" spans="1:5" x14ac:dyDescent="0.3">
      <c r="A808">
        <v>6666.24</v>
      </c>
      <c r="B808" t="s">
        <v>8345</v>
      </c>
      <c r="C808" t="s">
        <v>8348</v>
      </c>
      <c r="D808" t="s">
        <v>12</v>
      </c>
      <c r="E808" t="s">
        <v>42</v>
      </c>
    </row>
    <row r="809" spans="1:5" x14ac:dyDescent="0.3">
      <c r="A809">
        <v>6686.43</v>
      </c>
      <c r="B809" t="s">
        <v>8344</v>
      </c>
      <c r="C809" t="s">
        <v>8348</v>
      </c>
      <c r="D809" t="s">
        <v>11</v>
      </c>
      <c r="E809" t="s">
        <v>23</v>
      </c>
    </row>
    <row r="810" spans="1:5" x14ac:dyDescent="0.3">
      <c r="A810">
        <v>6700.56</v>
      </c>
      <c r="B810" t="s">
        <v>8344</v>
      </c>
      <c r="C810" t="s">
        <v>8350</v>
      </c>
      <c r="D810" t="s">
        <v>12</v>
      </c>
      <c r="E810" t="s">
        <v>23</v>
      </c>
    </row>
    <row r="811" spans="1:5" x14ac:dyDescent="0.3">
      <c r="A811">
        <v>6706.47</v>
      </c>
      <c r="B811" t="s">
        <v>8344</v>
      </c>
      <c r="C811" t="s">
        <v>8348</v>
      </c>
      <c r="D811" t="s">
        <v>11</v>
      </c>
      <c r="E811" t="s">
        <v>13</v>
      </c>
    </row>
    <row r="812" spans="1:5" x14ac:dyDescent="0.3">
      <c r="A812">
        <v>6710.19</v>
      </c>
      <c r="B812" t="s">
        <v>8344</v>
      </c>
      <c r="C812" t="s">
        <v>8348</v>
      </c>
      <c r="D812" t="s">
        <v>12</v>
      </c>
      <c r="E812" t="s">
        <v>23</v>
      </c>
    </row>
    <row r="813" spans="1:5" x14ac:dyDescent="0.3">
      <c r="A813">
        <v>6721.37</v>
      </c>
      <c r="B813" t="s">
        <v>8344</v>
      </c>
      <c r="C813" t="s">
        <v>8348</v>
      </c>
      <c r="D813" t="s">
        <v>11</v>
      </c>
      <c r="E813" t="s">
        <v>23</v>
      </c>
    </row>
    <row r="814" spans="1:5" x14ac:dyDescent="0.3">
      <c r="A814">
        <v>6737.98</v>
      </c>
      <c r="B814" t="s">
        <v>8346</v>
      </c>
      <c r="C814" t="s">
        <v>8348</v>
      </c>
      <c r="D814" t="s">
        <v>11</v>
      </c>
      <c r="E814" t="s">
        <v>13</v>
      </c>
    </row>
    <row r="815" spans="1:5" x14ac:dyDescent="0.3">
      <c r="A815">
        <v>6738.84</v>
      </c>
      <c r="B815" t="s">
        <v>8344</v>
      </c>
      <c r="C815" t="s">
        <v>8348</v>
      </c>
      <c r="D815" t="s">
        <v>12</v>
      </c>
      <c r="E815" t="s">
        <v>23</v>
      </c>
    </row>
    <row r="816" spans="1:5" x14ac:dyDescent="0.3">
      <c r="A816">
        <v>6746.74</v>
      </c>
      <c r="B816" t="s">
        <v>8344</v>
      </c>
      <c r="C816" t="s">
        <v>8350</v>
      </c>
      <c r="D816" t="s">
        <v>12</v>
      </c>
      <c r="E816" t="s">
        <v>168</v>
      </c>
    </row>
    <row r="817" spans="1:5" x14ac:dyDescent="0.3">
      <c r="A817">
        <v>6748.59</v>
      </c>
      <c r="B817" t="s">
        <v>8344</v>
      </c>
      <c r="C817" t="s">
        <v>8348</v>
      </c>
      <c r="D817" t="s">
        <v>12</v>
      </c>
      <c r="E817" t="s">
        <v>168</v>
      </c>
    </row>
    <row r="818" spans="1:5" x14ac:dyDescent="0.3">
      <c r="A818">
        <v>6749.63</v>
      </c>
      <c r="B818" t="s">
        <v>8345</v>
      </c>
      <c r="C818" t="s">
        <v>8348</v>
      </c>
      <c r="D818" t="s">
        <v>11</v>
      </c>
      <c r="E818" t="s">
        <v>13</v>
      </c>
    </row>
    <row r="819" spans="1:5" x14ac:dyDescent="0.3">
      <c r="A819">
        <v>6750.27</v>
      </c>
      <c r="B819" t="s">
        <v>8345</v>
      </c>
      <c r="C819" t="s">
        <v>8348</v>
      </c>
      <c r="D819" t="s">
        <v>12</v>
      </c>
      <c r="E819" t="s">
        <v>13</v>
      </c>
    </row>
    <row r="820" spans="1:5" x14ac:dyDescent="0.3">
      <c r="A820">
        <v>6753.04</v>
      </c>
      <c r="B820" t="s">
        <v>8344</v>
      </c>
      <c r="C820" t="s">
        <v>8350</v>
      </c>
      <c r="D820" t="s">
        <v>11</v>
      </c>
      <c r="E820" t="s">
        <v>247</v>
      </c>
    </row>
    <row r="821" spans="1:5" x14ac:dyDescent="0.3">
      <c r="A821">
        <v>6770.19</v>
      </c>
      <c r="B821" t="s">
        <v>8344</v>
      </c>
      <c r="C821" t="s">
        <v>8350</v>
      </c>
      <c r="D821" t="s">
        <v>11</v>
      </c>
      <c r="E821" t="s">
        <v>13</v>
      </c>
    </row>
    <row r="822" spans="1:5" x14ac:dyDescent="0.3">
      <c r="A822">
        <v>6775.96</v>
      </c>
      <c r="B822" t="s">
        <v>8345</v>
      </c>
      <c r="C822" t="s">
        <v>8348</v>
      </c>
      <c r="D822" t="s">
        <v>11</v>
      </c>
      <c r="E822" t="s">
        <v>42</v>
      </c>
    </row>
    <row r="823" spans="1:5" x14ac:dyDescent="0.3">
      <c r="A823">
        <v>6781.35</v>
      </c>
      <c r="B823" t="s">
        <v>8344</v>
      </c>
      <c r="C823" t="s">
        <v>8348</v>
      </c>
      <c r="D823" t="s">
        <v>11</v>
      </c>
      <c r="E823" t="s">
        <v>13</v>
      </c>
    </row>
    <row r="824" spans="1:5" x14ac:dyDescent="0.3">
      <c r="A824">
        <v>6781.52</v>
      </c>
      <c r="B824" t="s">
        <v>8344</v>
      </c>
      <c r="C824" t="s">
        <v>8350</v>
      </c>
      <c r="D824" t="s">
        <v>11</v>
      </c>
      <c r="E824" t="s">
        <v>13</v>
      </c>
    </row>
    <row r="825" spans="1:5" x14ac:dyDescent="0.3">
      <c r="A825">
        <v>6796.86</v>
      </c>
      <c r="B825" t="s">
        <v>8347</v>
      </c>
      <c r="C825" t="s">
        <v>8350</v>
      </c>
      <c r="D825" t="s">
        <v>12</v>
      </c>
      <c r="E825" t="s">
        <v>23</v>
      </c>
    </row>
    <row r="826" spans="1:5" x14ac:dyDescent="0.3">
      <c r="A826">
        <v>6799.46</v>
      </c>
      <c r="B826" t="s">
        <v>8344</v>
      </c>
      <c r="C826" t="s">
        <v>8348</v>
      </c>
      <c r="D826" t="s">
        <v>16</v>
      </c>
      <c r="E826" t="s">
        <v>276</v>
      </c>
    </row>
    <row r="827" spans="1:5" x14ac:dyDescent="0.3">
      <c r="A827">
        <v>6809.46</v>
      </c>
      <c r="B827" t="s">
        <v>8345</v>
      </c>
      <c r="C827" t="s">
        <v>8348</v>
      </c>
      <c r="D827" t="s">
        <v>11</v>
      </c>
      <c r="E827" t="s">
        <v>23</v>
      </c>
    </row>
    <row r="828" spans="1:5" x14ac:dyDescent="0.3">
      <c r="A828">
        <v>6827.69</v>
      </c>
      <c r="B828" t="s">
        <v>8344</v>
      </c>
      <c r="C828" t="s">
        <v>8348</v>
      </c>
      <c r="D828" t="s">
        <v>11</v>
      </c>
      <c r="E828" t="s">
        <v>300</v>
      </c>
    </row>
    <row r="829" spans="1:5" x14ac:dyDescent="0.3">
      <c r="A829">
        <v>6837.37</v>
      </c>
      <c r="B829" t="s">
        <v>8344</v>
      </c>
      <c r="C829" t="s">
        <v>8350</v>
      </c>
      <c r="D829" t="s">
        <v>12</v>
      </c>
      <c r="E829" t="s">
        <v>168</v>
      </c>
    </row>
    <row r="830" spans="1:5" x14ac:dyDescent="0.3">
      <c r="A830">
        <v>6842.28</v>
      </c>
      <c r="B830" t="s">
        <v>8345</v>
      </c>
      <c r="C830" t="s">
        <v>8348</v>
      </c>
      <c r="D830" t="s">
        <v>11</v>
      </c>
      <c r="E830" t="s">
        <v>23</v>
      </c>
    </row>
    <row r="831" spans="1:5" x14ac:dyDescent="0.3">
      <c r="A831">
        <v>6843.17</v>
      </c>
      <c r="B831" t="s">
        <v>8344</v>
      </c>
      <c r="C831" t="s">
        <v>8350</v>
      </c>
      <c r="D831" t="s">
        <v>11</v>
      </c>
      <c r="E831" t="s">
        <v>13</v>
      </c>
    </row>
    <row r="832" spans="1:5" x14ac:dyDescent="0.3">
      <c r="A832">
        <v>6849.03</v>
      </c>
      <c r="B832" t="s">
        <v>8344</v>
      </c>
      <c r="C832" t="s">
        <v>8348</v>
      </c>
      <c r="D832" t="s">
        <v>11</v>
      </c>
      <c r="E832" t="s">
        <v>42</v>
      </c>
    </row>
    <row r="833" spans="1:5" x14ac:dyDescent="0.3">
      <c r="A833">
        <v>6858.48</v>
      </c>
      <c r="B833" t="s">
        <v>8344</v>
      </c>
      <c r="C833" t="s">
        <v>8348</v>
      </c>
      <c r="D833" t="s">
        <v>11</v>
      </c>
      <c r="E833" t="s">
        <v>166</v>
      </c>
    </row>
    <row r="834" spans="1:5" x14ac:dyDescent="0.3">
      <c r="A834">
        <v>6863.49</v>
      </c>
      <c r="B834" t="s">
        <v>8345</v>
      </c>
      <c r="C834" t="s">
        <v>8348</v>
      </c>
      <c r="D834" t="s">
        <v>11</v>
      </c>
      <c r="E834" t="s">
        <v>13</v>
      </c>
    </row>
    <row r="835" spans="1:5" x14ac:dyDescent="0.3">
      <c r="A835">
        <v>6868.39</v>
      </c>
      <c r="B835" t="s">
        <v>8344</v>
      </c>
      <c r="C835" t="s">
        <v>8349</v>
      </c>
      <c r="D835" t="s">
        <v>11</v>
      </c>
      <c r="E835" t="s">
        <v>13</v>
      </c>
    </row>
    <row r="836" spans="1:5" x14ac:dyDescent="0.3">
      <c r="A836">
        <v>6875.96</v>
      </c>
      <c r="B836" t="s">
        <v>8344</v>
      </c>
      <c r="C836" t="s">
        <v>8348</v>
      </c>
      <c r="D836" t="s">
        <v>11</v>
      </c>
      <c r="E836" t="s">
        <v>42</v>
      </c>
    </row>
    <row r="837" spans="1:5" x14ac:dyDescent="0.3">
      <c r="A837">
        <v>6876.53</v>
      </c>
      <c r="B837" t="s">
        <v>8344</v>
      </c>
      <c r="C837" t="s">
        <v>8349</v>
      </c>
      <c r="D837" t="s">
        <v>11</v>
      </c>
      <c r="E837" t="s">
        <v>23</v>
      </c>
    </row>
    <row r="838" spans="1:5" x14ac:dyDescent="0.3">
      <c r="A838">
        <v>6877.98</v>
      </c>
      <c r="B838" t="s">
        <v>8344</v>
      </c>
      <c r="C838" t="s">
        <v>8349</v>
      </c>
      <c r="D838" t="s">
        <v>11</v>
      </c>
      <c r="E838" t="s">
        <v>247</v>
      </c>
    </row>
    <row r="839" spans="1:5" x14ac:dyDescent="0.3">
      <c r="A839">
        <v>6895.19</v>
      </c>
      <c r="B839" t="s">
        <v>8344</v>
      </c>
      <c r="C839" t="s">
        <v>8348</v>
      </c>
      <c r="D839" t="s">
        <v>11</v>
      </c>
      <c r="E839" t="s">
        <v>247</v>
      </c>
    </row>
    <row r="840" spans="1:5" x14ac:dyDescent="0.3">
      <c r="A840">
        <v>6933.24</v>
      </c>
      <c r="B840" t="s">
        <v>8344</v>
      </c>
      <c r="C840" t="s">
        <v>8348</v>
      </c>
      <c r="D840" t="s">
        <v>11</v>
      </c>
      <c r="E840" t="s">
        <v>23</v>
      </c>
    </row>
    <row r="841" spans="1:5" x14ac:dyDescent="0.3">
      <c r="A841">
        <v>6938.11</v>
      </c>
      <c r="B841" t="s">
        <v>8344</v>
      </c>
      <c r="C841" t="s">
        <v>8348</v>
      </c>
      <c r="D841" t="s">
        <v>11</v>
      </c>
      <c r="E841" t="s">
        <v>13</v>
      </c>
    </row>
    <row r="842" spans="1:5" x14ac:dyDescent="0.3">
      <c r="A842">
        <v>6940.91</v>
      </c>
      <c r="B842" t="s">
        <v>8344</v>
      </c>
      <c r="C842" t="s">
        <v>8348</v>
      </c>
      <c r="D842" t="s">
        <v>11</v>
      </c>
      <c r="E842" t="s">
        <v>23</v>
      </c>
    </row>
    <row r="843" spans="1:5" x14ac:dyDescent="0.3">
      <c r="A843">
        <v>6940.94</v>
      </c>
      <c r="B843" t="s">
        <v>8344</v>
      </c>
      <c r="C843" t="s">
        <v>8349</v>
      </c>
      <c r="D843" t="s">
        <v>11</v>
      </c>
      <c r="E843" t="s">
        <v>13</v>
      </c>
    </row>
    <row r="844" spans="1:5" x14ac:dyDescent="0.3">
      <c r="A844">
        <v>6948.7</v>
      </c>
      <c r="B844" t="s">
        <v>8344</v>
      </c>
      <c r="C844" t="s">
        <v>8350</v>
      </c>
      <c r="D844" t="s">
        <v>16</v>
      </c>
      <c r="E844" t="s">
        <v>23</v>
      </c>
    </row>
    <row r="845" spans="1:5" x14ac:dyDescent="0.3">
      <c r="A845">
        <v>6951.12</v>
      </c>
      <c r="B845" t="s">
        <v>8344</v>
      </c>
      <c r="C845" t="s">
        <v>8348</v>
      </c>
      <c r="D845" t="s">
        <v>11</v>
      </c>
      <c r="E845" t="s">
        <v>13</v>
      </c>
    </row>
    <row r="846" spans="1:5" x14ac:dyDescent="0.3">
      <c r="A846">
        <v>6965.21</v>
      </c>
      <c r="B846" t="s">
        <v>8346</v>
      </c>
      <c r="C846" t="s">
        <v>8348</v>
      </c>
      <c r="D846" t="s">
        <v>11</v>
      </c>
      <c r="E846" t="s">
        <v>13</v>
      </c>
    </row>
    <row r="847" spans="1:5" x14ac:dyDescent="0.3">
      <c r="A847">
        <v>6985.51</v>
      </c>
      <c r="B847" t="s">
        <v>8345</v>
      </c>
      <c r="C847" t="s">
        <v>8348</v>
      </c>
      <c r="D847" t="s">
        <v>11</v>
      </c>
      <c r="E847" t="s">
        <v>166</v>
      </c>
    </row>
    <row r="848" spans="1:5" x14ac:dyDescent="0.3">
      <c r="A848">
        <v>6986.7</v>
      </c>
      <c r="B848" t="s">
        <v>8344</v>
      </c>
      <c r="C848" t="s">
        <v>8348</v>
      </c>
      <c r="D848" t="s">
        <v>12</v>
      </c>
      <c r="E848" t="s">
        <v>23</v>
      </c>
    </row>
    <row r="849" spans="1:5" x14ac:dyDescent="0.3">
      <c r="A849">
        <v>6989.95</v>
      </c>
      <c r="B849" t="s">
        <v>8344</v>
      </c>
      <c r="C849" t="s">
        <v>8348</v>
      </c>
      <c r="D849" t="s">
        <v>11</v>
      </c>
      <c r="E849" t="s">
        <v>13</v>
      </c>
    </row>
    <row r="850" spans="1:5" x14ac:dyDescent="0.3">
      <c r="A850">
        <v>7003.1</v>
      </c>
      <c r="B850" t="s">
        <v>8345</v>
      </c>
      <c r="C850" t="s">
        <v>8350</v>
      </c>
      <c r="D850" t="s">
        <v>11</v>
      </c>
      <c r="E850" t="s">
        <v>13</v>
      </c>
    </row>
    <row r="851" spans="1:5" x14ac:dyDescent="0.3">
      <c r="A851">
        <v>7033.08</v>
      </c>
      <c r="B851" t="s">
        <v>8344</v>
      </c>
      <c r="C851" t="s">
        <v>8349</v>
      </c>
      <c r="D851" t="s">
        <v>11</v>
      </c>
      <c r="E851" t="s">
        <v>13</v>
      </c>
    </row>
    <row r="852" spans="1:5" x14ac:dyDescent="0.3">
      <c r="A852">
        <v>7042.11</v>
      </c>
      <c r="B852" t="s">
        <v>8344</v>
      </c>
      <c r="C852" t="s">
        <v>8348</v>
      </c>
      <c r="D852" t="s">
        <v>11</v>
      </c>
      <c r="E852" t="s">
        <v>23</v>
      </c>
    </row>
    <row r="853" spans="1:5" x14ac:dyDescent="0.3">
      <c r="A853">
        <v>7045.5</v>
      </c>
      <c r="B853" t="s">
        <v>8344</v>
      </c>
      <c r="C853" t="s">
        <v>8350</v>
      </c>
      <c r="D853" t="s">
        <v>11</v>
      </c>
      <c r="E853" t="s">
        <v>42</v>
      </c>
    </row>
    <row r="854" spans="1:5" x14ac:dyDescent="0.3">
      <c r="A854">
        <v>7046.72</v>
      </c>
      <c r="B854" t="s">
        <v>8344</v>
      </c>
      <c r="C854" t="s">
        <v>8348</v>
      </c>
      <c r="D854" t="s">
        <v>11</v>
      </c>
      <c r="E854" t="s">
        <v>13</v>
      </c>
    </row>
    <row r="855" spans="1:5" x14ac:dyDescent="0.3">
      <c r="A855">
        <v>7050.02</v>
      </c>
      <c r="B855" t="s">
        <v>8344</v>
      </c>
      <c r="C855" t="s">
        <v>8348</v>
      </c>
      <c r="D855" t="s">
        <v>11</v>
      </c>
      <c r="E855" t="s">
        <v>247</v>
      </c>
    </row>
    <row r="856" spans="1:5" x14ac:dyDescent="0.3">
      <c r="A856">
        <v>7050.64</v>
      </c>
      <c r="B856" t="s">
        <v>8346</v>
      </c>
      <c r="C856" t="s">
        <v>8348</v>
      </c>
      <c r="D856" t="s">
        <v>11</v>
      </c>
      <c r="E856" t="s">
        <v>42</v>
      </c>
    </row>
    <row r="857" spans="1:5" x14ac:dyDescent="0.3">
      <c r="A857">
        <v>7054.41</v>
      </c>
      <c r="B857" t="s">
        <v>8344</v>
      </c>
      <c r="C857" t="s">
        <v>8350</v>
      </c>
      <c r="D857" t="s">
        <v>11</v>
      </c>
      <c r="E857" t="s">
        <v>13</v>
      </c>
    </row>
    <row r="858" spans="1:5" x14ac:dyDescent="0.3">
      <c r="A858">
        <v>7077.19</v>
      </c>
      <c r="B858" t="s">
        <v>8344</v>
      </c>
      <c r="C858" t="s">
        <v>8348</v>
      </c>
      <c r="D858" t="s">
        <v>11</v>
      </c>
      <c r="E858" t="s">
        <v>247</v>
      </c>
    </row>
    <row r="859" spans="1:5" x14ac:dyDescent="0.3">
      <c r="A859">
        <v>7096.98</v>
      </c>
      <c r="B859" t="s">
        <v>8344</v>
      </c>
      <c r="C859" t="s">
        <v>8348</v>
      </c>
      <c r="D859" t="s">
        <v>11</v>
      </c>
      <c r="E859" t="s">
        <v>23</v>
      </c>
    </row>
    <row r="860" spans="1:5" x14ac:dyDescent="0.3">
      <c r="A860">
        <v>7106.81</v>
      </c>
      <c r="B860" t="s">
        <v>8346</v>
      </c>
      <c r="C860" t="s">
        <v>8348</v>
      </c>
      <c r="D860" t="s">
        <v>11</v>
      </c>
      <c r="E860" t="s">
        <v>23</v>
      </c>
    </row>
    <row r="861" spans="1:5" x14ac:dyDescent="0.3">
      <c r="A861">
        <v>7125.25</v>
      </c>
      <c r="B861" t="s">
        <v>8346</v>
      </c>
      <c r="C861" t="s">
        <v>8348</v>
      </c>
      <c r="D861" t="s">
        <v>12</v>
      </c>
      <c r="E861" t="s">
        <v>13</v>
      </c>
    </row>
    <row r="862" spans="1:5" x14ac:dyDescent="0.3">
      <c r="A862">
        <v>7128.64</v>
      </c>
      <c r="B862" t="s">
        <v>8344</v>
      </c>
      <c r="C862" t="s">
        <v>8350</v>
      </c>
      <c r="D862" t="s">
        <v>11</v>
      </c>
      <c r="E862" t="s">
        <v>300</v>
      </c>
    </row>
    <row r="863" spans="1:5" x14ac:dyDescent="0.3">
      <c r="A863">
        <v>7133.9</v>
      </c>
      <c r="B863" t="s">
        <v>8344</v>
      </c>
      <c r="C863" t="s">
        <v>8349</v>
      </c>
      <c r="D863" t="s">
        <v>11</v>
      </c>
      <c r="E863" t="s">
        <v>247</v>
      </c>
    </row>
    <row r="864" spans="1:5" x14ac:dyDescent="0.3">
      <c r="A864">
        <v>7144.4</v>
      </c>
      <c r="B864" t="s">
        <v>8344</v>
      </c>
      <c r="C864" t="s">
        <v>8350</v>
      </c>
      <c r="D864" t="s">
        <v>11</v>
      </c>
      <c r="E864" t="s">
        <v>632</v>
      </c>
    </row>
    <row r="865" spans="1:5" x14ac:dyDescent="0.3">
      <c r="A865">
        <v>7144.86</v>
      </c>
      <c r="B865" t="s">
        <v>8344</v>
      </c>
      <c r="C865" t="s">
        <v>8350</v>
      </c>
      <c r="D865" t="s">
        <v>11</v>
      </c>
      <c r="E865" t="s">
        <v>247</v>
      </c>
    </row>
    <row r="866" spans="1:5" x14ac:dyDescent="0.3">
      <c r="A866">
        <v>7147.11</v>
      </c>
      <c r="B866" t="s">
        <v>8344</v>
      </c>
      <c r="C866" t="s">
        <v>8350</v>
      </c>
      <c r="D866" t="s">
        <v>12</v>
      </c>
      <c r="E866" t="s">
        <v>42</v>
      </c>
    </row>
    <row r="867" spans="1:5" x14ac:dyDescent="0.3">
      <c r="A867">
        <v>7147.47</v>
      </c>
      <c r="B867" t="s">
        <v>8345</v>
      </c>
      <c r="C867" t="s">
        <v>8348</v>
      </c>
      <c r="D867" t="s">
        <v>11</v>
      </c>
      <c r="E867" t="s">
        <v>13</v>
      </c>
    </row>
    <row r="868" spans="1:5" x14ac:dyDescent="0.3">
      <c r="A868">
        <v>7151.09</v>
      </c>
      <c r="B868" t="s">
        <v>8344</v>
      </c>
      <c r="C868" t="s">
        <v>8350</v>
      </c>
      <c r="D868" t="s">
        <v>11</v>
      </c>
      <c r="E868" t="s">
        <v>42</v>
      </c>
    </row>
    <row r="869" spans="1:5" x14ac:dyDescent="0.3">
      <c r="A869">
        <v>7152.67</v>
      </c>
      <c r="B869" t="s">
        <v>8344</v>
      </c>
      <c r="C869" t="s">
        <v>8348</v>
      </c>
      <c r="D869" t="s">
        <v>12</v>
      </c>
      <c r="E869" t="s">
        <v>13</v>
      </c>
    </row>
    <row r="870" spans="1:5" x14ac:dyDescent="0.3">
      <c r="A870">
        <v>7153.55</v>
      </c>
      <c r="B870" t="s">
        <v>8345</v>
      </c>
      <c r="C870" t="s">
        <v>8348</v>
      </c>
      <c r="D870" t="s">
        <v>11</v>
      </c>
      <c r="E870" t="s">
        <v>23</v>
      </c>
    </row>
    <row r="871" spans="1:5" x14ac:dyDescent="0.3">
      <c r="A871">
        <v>7160.09</v>
      </c>
      <c r="B871" t="s">
        <v>8346</v>
      </c>
      <c r="C871" t="s">
        <v>8348</v>
      </c>
      <c r="D871" t="s">
        <v>11</v>
      </c>
      <c r="E871" t="s">
        <v>42</v>
      </c>
    </row>
    <row r="872" spans="1:5" x14ac:dyDescent="0.3">
      <c r="A872">
        <v>7160.33</v>
      </c>
      <c r="B872" t="s">
        <v>8345</v>
      </c>
      <c r="C872" t="s">
        <v>8348</v>
      </c>
      <c r="D872" t="s">
        <v>11</v>
      </c>
      <c r="E872" t="s">
        <v>13</v>
      </c>
    </row>
    <row r="873" spans="1:5" x14ac:dyDescent="0.3">
      <c r="A873">
        <v>7162.01</v>
      </c>
      <c r="B873" t="s">
        <v>8344</v>
      </c>
      <c r="C873" t="s">
        <v>8350</v>
      </c>
      <c r="D873" t="s">
        <v>11</v>
      </c>
      <c r="E873" t="s">
        <v>13</v>
      </c>
    </row>
    <row r="874" spans="1:5" x14ac:dyDescent="0.3">
      <c r="A874">
        <v>7173.36</v>
      </c>
      <c r="B874" t="s">
        <v>8345</v>
      </c>
      <c r="C874" t="s">
        <v>8350</v>
      </c>
      <c r="D874" t="s">
        <v>12</v>
      </c>
      <c r="E874" t="s">
        <v>168</v>
      </c>
    </row>
    <row r="875" spans="1:5" x14ac:dyDescent="0.3">
      <c r="A875">
        <v>7175.51</v>
      </c>
      <c r="B875" t="s">
        <v>8344</v>
      </c>
      <c r="C875" t="s">
        <v>8348</v>
      </c>
      <c r="D875" t="s">
        <v>11</v>
      </c>
      <c r="E875" t="s">
        <v>13</v>
      </c>
    </row>
    <row r="876" spans="1:5" x14ac:dyDescent="0.3">
      <c r="A876">
        <v>7179.52</v>
      </c>
      <c r="B876" t="s">
        <v>8344</v>
      </c>
      <c r="C876" t="s">
        <v>8348</v>
      </c>
      <c r="D876" t="s">
        <v>12</v>
      </c>
      <c r="E876" t="s">
        <v>13</v>
      </c>
    </row>
    <row r="877" spans="1:5" x14ac:dyDescent="0.3">
      <c r="A877">
        <v>7196.87</v>
      </c>
      <c r="B877" t="s">
        <v>8344</v>
      </c>
      <c r="C877" t="s">
        <v>8350</v>
      </c>
      <c r="D877" t="s">
        <v>12</v>
      </c>
      <c r="E877" t="s">
        <v>42</v>
      </c>
    </row>
    <row r="878" spans="1:5" x14ac:dyDescent="0.3">
      <c r="A878">
        <v>7201.7</v>
      </c>
      <c r="B878" t="s">
        <v>8344</v>
      </c>
      <c r="C878" t="s">
        <v>8348</v>
      </c>
      <c r="D878" t="s">
        <v>11</v>
      </c>
      <c r="E878" t="s">
        <v>23</v>
      </c>
    </row>
    <row r="879" spans="1:5" x14ac:dyDescent="0.3">
      <c r="A879">
        <v>7209.49</v>
      </c>
      <c r="B879" t="s">
        <v>8344</v>
      </c>
      <c r="C879" t="s">
        <v>8350</v>
      </c>
      <c r="D879" t="s">
        <v>11</v>
      </c>
      <c r="E879" t="s">
        <v>23</v>
      </c>
    </row>
    <row r="880" spans="1:5" x14ac:dyDescent="0.3">
      <c r="A880">
        <v>7220.25</v>
      </c>
      <c r="B880" t="s">
        <v>8344</v>
      </c>
      <c r="C880" t="s">
        <v>8348</v>
      </c>
      <c r="D880" t="s">
        <v>11</v>
      </c>
      <c r="E880" t="s">
        <v>300</v>
      </c>
    </row>
    <row r="881" spans="1:5" x14ac:dyDescent="0.3">
      <c r="A881">
        <v>7222.79</v>
      </c>
      <c r="B881" t="s">
        <v>8344</v>
      </c>
      <c r="C881" t="s">
        <v>8348</v>
      </c>
      <c r="D881" t="s">
        <v>12</v>
      </c>
      <c r="E881" t="s">
        <v>23</v>
      </c>
    </row>
    <row r="882" spans="1:5" x14ac:dyDescent="0.3">
      <c r="A882">
        <v>7228.22</v>
      </c>
      <c r="B882" t="s">
        <v>8344</v>
      </c>
      <c r="C882" t="s">
        <v>8350</v>
      </c>
      <c r="D882" t="s">
        <v>11</v>
      </c>
      <c r="E882" t="s">
        <v>247</v>
      </c>
    </row>
    <row r="883" spans="1:5" x14ac:dyDescent="0.3">
      <c r="A883">
        <v>7243.81</v>
      </c>
      <c r="B883" t="s">
        <v>8344</v>
      </c>
      <c r="C883" t="s">
        <v>8350</v>
      </c>
      <c r="D883" t="s">
        <v>11</v>
      </c>
      <c r="E883" t="s">
        <v>13</v>
      </c>
    </row>
    <row r="884" spans="1:5" x14ac:dyDescent="0.3">
      <c r="A884">
        <v>7248.71</v>
      </c>
      <c r="B884" t="s">
        <v>8345</v>
      </c>
      <c r="C884" t="s">
        <v>8348</v>
      </c>
      <c r="D884" t="s">
        <v>11</v>
      </c>
      <c r="E884" t="s">
        <v>13</v>
      </c>
    </row>
    <row r="885" spans="1:5" x14ac:dyDescent="0.3">
      <c r="A885">
        <v>7256.72</v>
      </c>
      <c r="B885" t="s">
        <v>8344</v>
      </c>
      <c r="C885" t="s">
        <v>8349</v>
      </c>
      <c r="D885" t="s">
        <v>12</v>
      </c>
      <c r="E885" t="s">
        <v>23</v>
      </c>
    </row>
    <row r="886" spans="1:5" x14ac:dyDescent="0.3">
      <c r="A886">
        <v>7261.74</v>
      </c>
      <c r="B886" t="s">
        <v>8345</v>
      </c>
      <c r="C886" t="s">
        <v>8349</v>
      </c>
      <c r="D886" t="s">
        <v>12</v>
      </c>
      <c r="E886" t="s">
        <v>23</v>
      </c>
    </row>
    <row r="887" spans="1:5" x14ac:dyDescent="0.3">
      <c r="A887">
        <v>7265.58</v>
      </c>
      <c r="B887" t="s">
        <v>8345</v>
      </c>
      <c r="C887" t="s">
        <v>8349</v>
      </c>
      <c r="D887" t="s">
        <v>11</v>
      </c>
      <c r="E887" t="s">
        <v>13</v>
      </c>
    </row>
    <row r="888" spans="1:5" x14ac:dyDescent="0.3">
      <c r="A888">
        <v>7265.7</v>
      </c>
      <c r="B888" t="s">
        <v>8344</v>
      </c>
      <c r="C888" t="s">
        <v>8349</v>
      </c>
      <c r="D888" t="s">
        <v>12</v>
      </c>
      <c r="E888" t="s">
        <v>23</v>
      </c>
    </row>
    <row r="889" spans="1:5" x14ac:dyDescent="0.3">
      <c r="A889">
        <v>7273.02</v>
      </c>
      <c r="B889" t="s">
        <v>8344</v>
      </c>
      <c r="C889" t="s">
        <v>8349</v>
      </c>
      <c r="D889" t="s">
        <v>11</v>
      </c>
      <c r="E889" t="s">
        <v>13</v>
      </c>
    </row>
    <row r="890" spans="1:5" x14ac:dyDescent="0.3">
      <c r="A890">
        <v>7281.51</v>
      </c>
      <c r="B890" t="s">
        <v>8344</v>
      </c>
      <c r="C890" t="s">
        <v>8349</v>
      </c>
      <c r="D890" t="s">
        <v>11</v>
      </c>
      <c r="E890" t="s">
        <v>23</v>
      </c>
    </row>
    <row r="891" spans="1:5" x14ac:dyDescent="0.3">
      <c r="A891">
        <v>7302.46</v>
      </c>
      <c r="B891" t="s">
        <v>8345</v>
      </c>
      <c r="C891" t="s">
        <v>8348</v>
      </c>
      <c r="D891" t="s">
        <v>12</v>
      </c>
      <c r="E891" t="s">
        <v>23</v>
      </c>
    </row>
    <row r="892" spans="1:5" x14ac:dyDescent="0.3">
      <c r="A892">
        <v>7304.65</v>
      </c>
      <c r="B892" t="s">
        <v>8345</v>
      </c>
      <c r="C892" t="s">
        <v>8348</v>
      </c>
      <c r="D892" t="s">
        <v>12</v>
      </c>
      <c r="E892" t="s">
        <v>13</v>
      </c>
    </row>
    <row r="893" spans="1:5" x14ac:dyDescent="0.3">
      <c r="A893">
        <v>7318.21</v>
      </c>
      <c r="B893" t="s">
        <v>8344</v>
      </c>
      <c r="C893" t="s">
        <v>8348</v>
      </c>
      <c r="D893" t="s">
        <v>12</v>
      </c>
      <c r="E893" t="s">
        <v>13</v>
      </c>
    </row>
    <row r="894" spans="1:5" x14ac:dyDescent="0.3">
      <c r="A894">
        <v>7318.22</v>
      </c>
      <c r="B894" t="s">
        <v>8344</v>
      </c>
      <c r="C894" t="s">
        <v>8350</v>
      </c>
      <c r="D894" t="s">
        <v>11</v>
      </c>
      <c r="E894" t="s">
        <v>23</v>
      </c>
    </row>
    <row r="895" spans="1:5" x14ac:dyDescent="0.3">
      <c r="A895">
        <v>7322.86</v>
      </c>
      <c r="B895" t="s">
        <v>8345</v>
      </c>
      <c r="C895" t="s">
        <v>8348</v>
      </c>
      <c r="D895" t="s">
        <v>12</v>
      </c>
      <c r="E895" t="s">
        <v>23</v>
      </c>
    </row>
    <row r="896" spans="1:5" x14ac:dyDescent="0.3">
      <c r="A896">
        <v>7323.73</v>
      </c>
      <c r="B896" t="s">
        <v>8345</v>
      </c>
      <c r="C896" t="s">
        <v>8348</v>
      </c>
      <c r="D896" t="s">
        <v>11</v>
      </c>
      <c r="E896" t="s">
        <v>247</v>
      </c>
    </row>
    <row r="897" spans="1:5" x14ac:dyDescent="0.3">
      <c r="A897">
        <v>7325.05</v>
      </c>
      <c r="B897" t="s">
        <v>8344</v>
      </c>
      <c r="C897" t="s">
        <v>8348</v>
      </c>
      <c r="D897" t="s">
        <v>11</v>
      </c>
      <c r="E897" t="s">
        <v>247</v>
      </c>
    </row>
    <row r="898" spans="1:5" x14ac:dyDescent="0.3">
      <c r="A898">
        <v>7325.47</v>
      </c>
      <c r="B898" t="s">
        <v>8345</v>
      </c>
      <c r="C898" t="s">
        <v>8348</v>
      </c>
      <c r="D898" t="s">
        <v>11</v>
      </c>
      <c r="E898" t="s">
        <v>23</v>
      </c>
    </row>
    <row r="899" spans="1:5" x14ac:dyDescent="0.3">
      <c r="A899">
        <v>7337.75</v>
      </c>
      <c r="B899" t="s">
        <v>8346</v>
      </c>
      <c r="C899" t="s">
        <v>8348</v>
      </c>
      <c r="D899" t="s">
        <v>11</v>
      </c>
      <c r="E899" t="s">
        <v>42</v>
      </c>
    </row>
    <row r="900" spans="1:5" x14ac:dyDescent="0.3">
      <c r="A900">
        <v>7339.93</v>
      </c>
      <c r="B900" t="s">
        <v>8344</v>
      </c>
      <c r="C900" t="s">
        <v>8349</v>
      </c>
      <c r="D900" t="s">
        <v>11</v>
      </c>
      <c r="E900" t="s">
        <v>23</v>
      </c>
    </row>
    <row r="901" spans="1:5" x14ac:dyDescent="0.3">
      <c r="A901">
        <v>7345.08</v>
      </c>
      <c r="B901" t="s">
        <v>8344</v>
      </c>
      <c r="C901" t="s">
        <v>8348</v>
      </c>
      <c r="D901" t="s">
        <v>11</v>
      </c>
      <c r="E901" t="s">
        <v>42</v>
      </c>
    </row>
    <row r="902" spans="1:5" x14ac:dyDescent="0.3">
      <c r="A902">
        <v>7345.73</v>
      </c>
      <c r="B902" t="s">
        <v>8345</v>
      </c>
      <c r="C902" t="s">
        <v>8350</v>
      </c>
      <c r="D902" t="s">
        <v>11</v>
      </c>
      <c r="E902" t="s">
        <v>13</v>
      </c>
    </row>
    <row r="903" spans="1:5" x14ac:dyDescent="0.3">
      <c r="A903">
        <v>7348.14</v>
      </c>
      <c r="B903" t="s">
        <v>8344</v>
      </c>
      <c r="C903" t="s">
        <v>8350</v>
      </c>
      <c r="D903" t="s">
        <v>11</v>
      </c>
      <c r="E903" t="s">
        <v>42</v>
      </c>
    </row>
    <row r="904" spans="1:5" x14ac:dyDescent="0.3">
      <c r="A904">
        <v>7349.12</v>
      </c>
      <c r="B904" t="s">
        <v>8346</v>
      </c>
      <c r="C904" t="s">
        <v>8348</v>
      </c>
      <c r="D904" t="s">
        <v>11</v>
      </c>
      <c r="E904" t="s">
        <v>300</v>
      </c>
    </row>
    <row r="905" spans="1:5" x14ac:dyDescent="0.3">
      <c r="A905">
        <v>7357.49</v>
      </c>
      <c r="B905" t="s">
        <v>8346</v>
      </c>
      <c r="C905" t="s">
        <v>8348</v>
      </c>
      <c r="D905" t="s">
        <v>11</v>
      </c>
      <c r="E905" t="s">
        <v>23</v>
      </c>
    </row>
    <row r="906" spans="1:5" x14ac:dyDescent="0.3">
      <c r="A906">
        <v>7358.18</v>
      </c>
      <c r="B906" t="s">
        <v>8344</v>
      </c>
      <c r="C906" t="s">
        <v>8349</v>
      </c>
      <c r="D906" t="s">
        <v>11</v>
      </c>
      <c r="E906" t="s">
        <v>247</v>
      </c>
    </row>
    <row r="907" spans="1:5" x14ac:dyDescent="0.3">
      <c r="A907">
        <v>7362.31</v>
      </c>
      <c r="B907" t="s">
        <v>8344</v>
      </c>
      <c r="C907" t="s">
        <v>8350</v>
      </c>
      <c r="D907" t="s">
        <v>12</v>
      </c>
      <c r="E907" t="s">
        <v>13</v>
      </c>
    </row>
    <row r="908" spans="1:5" x14ac:dyDescent="0.3">
      <c r="A908">
        <v>7371.77</v>
      </c>
      <c r="B908" t="s">
        <v>8344</v>
      </c>
      <c r="C908" t="s">
        <v>8349</v>
      </c>
      <c r="D908" t="s">
        <v>11</v>
      </c>
      <c r="E908" t="s">
        <v>42</v>
      </c>
    </row>
    <row r="909" spans="1:5" x14ac:dyDescent="0.3">
      <c r="A909">
        <v>7388.85</v>
      </c>
      <c r="B909" t="s">
        <v>8344</v>
      </c>
      <c r="C909" t="s">
        <v>8348</v>
      </c>
      <c r="D909" t="s">
        <v>11</v>
      </c>
      <c r="E909" t="s">
        <v>535</v>
      </c>
    </row>
    <row r="910" spans="1:5" x14ac:dyDescent="0.3">
      <c r="A910">
        <v>7403.98</v>
      </c>
      <c r="B910" t="s">
        <v>8344</v>
      </c>
      <c r="C910" t="s">
        <v>8350</v>
      </c>
      <c r="D910" t="s">
        <v>12</v>
      </c>
      <c r="E910" t="s">
        <v>13</v>
      </c>
    </row>
    <row r="911" spans="1:5" x14ac:dyDescent="0.3">
      <c r="A911">
        <v>7418.52</v>
      </c>
      <c r="B911" t="s">
        <v>8344</v>
      </c>
      <c r="C911" t="s">
        <v>8348</v>
      </c>
      <c r="D911" t="s">
        <v>11</v>
      </c>
      <c r="E911" t="s">
        <v>42</v>
      </c>
    </row>
    <row r="912" spans="1:5" x14ac:dyDescent="0.3">
      <c r="A912">
        <v>7419.48</v>
      </c>
      <c r="B912" t="s">
        <v>8344</v>
      </c>
      <c r="C912" t="s">
        <v>8350</v>
      </c>
      <c r="D912" t="s">
        <v>11</v>
      </c>
      <c r="E912" t="s">
        <v>23</v>
      </c>
    </row>
    <row r="913" spans="1:5" x14ac:dyDescent="0.3">
      <c r="A913">
        <v>7421.19</v>
      </c>
      <c r="B913" t="s">
        <v>8344</v>
      </c>
      <c r="C913" t="s">
        <v>8350</v>
      </c>
      <c r="D913" t="s">
        <v>11</v>
      </c>
      <c r="E913" t="s">
        <v>23</v>
      </c>
    </row>
    <row r="914" spans="1:5" x14ac:dyDescent="0.3">
      <c r="A914">
        <v>7441.05</v>
      </c>
      <c r="B914" t="s">
        <v>8344</v>
      </c>
      <c r="C914" t="s">
        <v>8350</v>
      </c>
      <c r="D914" t="s">
        <v>12</v>
      </c>
      <c r="E914" t="s">
        <v>42</v>
      </c>
    </row>
    <row r="915" spans="1:5" x14ac:dyDescent="0.3">
      <c r="A915">
        <v>7441.5</v>
      </c>
      <c r="B915" t="s">
        <v>8345</v>
      </c>
      <c r="C915" t="s">
        <v>8350</v>
      </c>
      <c r="D915" t="s">
        <v>12</v>
      </c>
      <c r="E915" t="s">
        <v>42</v>
      </c>
    </row>
    <row r="916" spans="1:5" x14ac:dyDescent="0.3">
      <c r="A916">
        <v>7443.64</v>
      </c>
      <c r="B916" t="s">
        <v>8345</v>
      </c>
      <c r="C916" t="s">
        <v>8350</v>
      </c>
      <c r="D916" t="s">
        <v>11</v>
      </c>
      <c r="E916" t="s">
        <v>23</v>
      </c>
    </row>
    <row r="917" spans="1:5" x14ac:dyDescent="0.3">
      <c r="A917">
        <v>7445.92</v>
      </c>
      <c r="B917" t="s">
        <v>8346</v>
      </c>
      <c r="C917" t="s">
        <v>8350</v>
      </c>
      <c r="D917" t="s">
        <v>12</v>
      </c>
      <c r="E917" t="s">
        <v>42</v>
      </c>
    </row>
    <row r="918" spans="1:5" x14ac:dyDescent="0.3">
      <c r="A918">
        <v>7448.4</v>
      </c>
      <c r="B918" t="s">
        <v>8344</v>
      </c>
      <c r="C918" t="s">
        <v>8348</v>
      </c>
      <c r="D918" t="s">
        <v>12</v>
      </c>
      <c r="E918" t="s">
        <v>356</v>
      </c>
    </row>
    <row r="919" spans="1:5" x14ac:dyDescent="0.3">
      <c r="A919">
        <v>7450.36</v>
      </c>
      <c r="B919" t="s">
        <v>8345</v>
      </c>
      <c r="C919" t="s">
        <v>8348</v>
      </c>
      <c r="D919" t="s">
        <v>11</v>
      </c>
      <c r="E919" t="s">
        <v>23</v>
      </c>
    </row>
    <row r="920" spans="1:5" x14ac:dyDescent="0.3">
      <c r="A920">
        <v>7463.51</v>
      </c>
      <c r="B920" t="s">
        <v>8344</v>
      </c>
      <c r="C920" t="s">
        <v>8348</v>
      </c>
      <c r="D920" t="s">
        <v>12</v>
      </c>
      <c r="E920" t="s">
        <v>13</v>
      </c>
    </row>
    <row r="921" spans="1:5" x14ac:dyDescent="0.3">
      <c r="A921">
        <v>7487.38</v>
      </c>
      <c r="B921" t="s">
        <v>8344</v>
      </c>
      <c r="C921" t="s">
        <v>8348</v>
      </c>
      <c r="D921" t="s">
        <v>11</v>
      </c>
      <c r="E921" t="s">
        <v>23</v>
      </c>
    </row>
    <row r="922" spans="1:5" x14ac:dyDescent="0.3">
      <c r="A922">
        <v>7494.63</v>
      </c>
      <c r="B922" t="s">
        <v>8344</v>
      </c>
      <c r="C922" t="s">
        <v>8350</v>
      </c>
      <c r="D922" t="s">
        <v>11</v>
      </c>
      <c r="E922" t="s">
        <v>200</v>
      </c>
    </row>
    <row r="923" spans="1:5" x14ac:dyDescent="0.3">
      <c r="A923">
        <v>7504.3</v>
      </c>
      <c r="B923" t="s">
        <v>8344</v>
      </c>
      <c r="C923" t="s">
        <v>8350</v>
      </c>
      <c r="D923" t="s">
        <v>11</v>
      </c>
      <c r="E923" t="s">
        <v>23</v>
      </c>
    </row>
    <row r="924" spans="1:5" x14ac:dyDescent="0.3">
      <c r="A924">
        <v>7512.27</v>
      </c>
      <c r="B924" t="s">
        <v>8344</v>
      </c>
      <c r="C924" t="s">
        <v>8348</v>
      </c>
      <c r="D924" t="s">
        <v>12</v>
      </c>
      <c r="E924" t="s">
        <v>42</v>
      </c>
    </row>
    <row r="925" spans="1:5" x14ac:dyDescent="0.3">
      <c r="A925">
        <v>7518.03</v>
      </c>
      <c r="B925" t="s">
        <v>8345</v>
      </c>
      <c r="C925" t="s">
        <v>8350</v>
      </c>
      <c r="D925" t="s">
        <v>11</v>
      </c>
      <c r="E925" t="s">
        <v>23</v>
      </c>
    </row>
    <row r="926" spans="1:5" x14ac:dyDescent="0.3">
      <c r="A926">
        <v>7526.71</v>
      </c>
      <c r="B926" t="s">
        <v>8344</v>
      </c>
      <c r="C926" t="s">
        <v>8348</v>
      </c>
      <c r="D926" t="s">
        <v>12</v>
      </c>
      <c r="E926" t="s">
        <v>23</v>
      </c>
    </row>
    <row r="927" spans="1:5" x14ac:dyDescent="0.3">
      <c r="A927">
        <v>7531.7</v>
      </c>
      <c r="B927" t="s">
        <v>8345</v>
      </c>
      <c r="C927" t="s">
        <v>8349</v>
      </c>
      <c r="D927" t="s">
        <v>11</v>
      </c>
      <c r="E927" t="s">
        <v>13</v>
      </c>
    </row>
    <row r="928" spans="1:5" x14ac:dyDescent="0.3">
      <c r="A928">
        <v>7537.16</v>
      </c>
      <c r="B928" t="s">
        <v>8346</v>
      </c>
      <c r="C928" t="s">
        <v>8350</v>
      </c>
      <c r="D928" t="s">
        <v>11</v>
      </c>
      <c r="E928" t="s">
        <v>23</v>
      </c>
    </row>
    <row r="929" spans="1:5" x14ac:dyDescent="0.3">
      <c r="A929">
        <v>7538.52</v>
      </c>
      <c r="B929" t="s">
        <v>8346</v>
      </c>
      <c r="C929" t="s">
        <v>8348</v>
      </c>
      <c r="D929" t="s">
        <v>11</v>
      </c>
      <c r="E929" t="s">
        <v>23</v>
      </c>
    </row>
    <row r="930" spans="1:5" x14ac:dyDescent="0.3">
      <c r="A930">
        <v>7567.13</v>
      </c>
      <c r="B930" t="s">
        <v>8344</v>
      </c>
      <c r="C930" t="s">
        <v>8350</v>
      </c>
      <c r="D930" t="s">
        <v>11</v>
      </c>
      <c r="E930" t="s">
        <v>300</v>
      </c>
    </row>
    <row r="931" spans="1:5" x14ac:dyDescent="0.3">
      <c r="A931">
        <v>7585.62</v>
      </c>
      <c r="B931" t="s">
        <v>8344</v>
      </c>
      <c r="C931" t="s">
        <v>8350</v>
      </c>
      <c r="D931" t="s">
        <v>12</v>
      </c>
      <c r="E931" t="s">
        <v>13</v>
      </c>
    </row>
    <row r="932" spans="1:5" x14ac:dyDescent="0.3">
      <c r="A932">
        <v>7607.03</v>
      </c>
      <c r="B932" t="s">
        <v>8344</v>
      </c>
      <c r="C932" t="s">
        <v>8349</v>
      </c>
      <c r="D932" t="s">
        <v>11</v>
      </c>
      <c r="E932" t="s">
        <v>23</v>
      </c>
    </row>
    <row r="933" spans="1:5" x14ac:dyDescent="0.3">
      <c r="A933">
        <v>7609.6</v>
      </c>
      <c r="B933" t="s">
        <v>8344</v>
      </c>
      <c r="C933" t="s">
        <v>8349</v>
      </c>
      <c r="D933" t="s">
        <v>12</v>
      </c>
      <c r="E933" t="s">
        <v>23</v>
      </c>
    </row>
    <row r="934" spans="1:5" x14ac:dyDescent="0.3">
      <c r="A934">
        <v>7623.13</v>
      </c>
      <c r="B934" t="s">
        <v>8345</v>
      </c>
      <c r="C934" t="s">
        <v>8348</v>
      </c>
      <c r="D934" t="s">
        <v>11</v>
      </c>
      <c r="E934" t="s">
        <v>42</v>
      </c>
    </row>
    <row r="935" spans="1:5" x14ac:dyDescent="0.3">
      <c r="A935">
        <v>7623.52</v>
      </c>
      <c r="B935" t="s">
        <v>8345</v>
      </c>
      <c r="C935" t="s">
        <v>8349</v>
      </c>
      <c r="D935" t="s">
        <v>11</v>
      </c>
      <c r="E935" t="s">
        <v>42</v>
      </c>
    </row>
    <row r="936" spans="1:5" x14ac:dyDescent="0.3">
      <c r="A936">
        <v>7624.63</v>
      </c>
      <c r="B936" t="s">
        <v>8345</v>
      </c>
      <c r="C936" t="s">
        <v>8350</v>
      </c>
      <c r="D936" t="s">
        <v>11</v>
      </c>
      <c r="E936" t="s">
        <v>42</v>
      </c>
    </row>
    <row r="937" spans="1:5" x14ac:dyDescent="0.3">
      <c r="A937">
        <v>7626.99</v>
      </c>
      <c r="B937" t="s">
        <v>8345</v>
      </c>
      <c r="C937" t="s">
        <v>8350</v>
      </c>
      <c r="D937" t="s">
        <v>11</v>
      </c>
      <c r="E937" t="s">
        <v>42</v>
      </c>
    </row>
    <row r="938" spans="1:5" x14ac:dyDescent="0.3">
      <c r="A938">
        <v>7633.72</v>
      </c>
      <c r="B938" t="s">
        <v>8344</v>
      </c>
      <c r="C938" t="s">
        <v>8349</v>
      </c>
      <c r="D938" t="s">
        <v>11</v>
      </c>
      <c r="E938" t="s">
        <v>13</v>
      </c>
    </row>
    <row r="939" spans="1:5" x14ac:dyDescent="0.3">
      <c r="A939">
        <v>7636.92</v>
      </c>
      <c r="B939" t="s">
        <v>8346</v>
      </c>
      <c r="C939" t="s">
        <v>8350</v>
      </c>
      <c r="D939" t="s">
        <v>11</v>
      </c>
      <c r="E939" t="s">
        <v>23</v>
      </c>
    </row>
    <row r="940" spans="1:5" x14ac:dyDescent="0.3">
      <c r="A940">
        <v>7639.42</v>
      </c>
      <c r="B940" t="s">
        <v>8344</v>
      </c>
      <c r="C940" t="s">
        <v>8350</v>
      </c>
      <c r="D940" t="s">
        <v>11</v>
      </c>
      <c r="E940" t="s">
        <v>247</v>
      </c>
    </row>
    <row r="941" spans="1:5" x14ac:dyDescent="0.3">
      <c r="A941">
        <v>7640.31</v>
      </c>
      <c r="B941" t="s">
        <v>8344</v>
      </c>
      <c r="C941" t="s">
        <v>8348</v>
      </c>
      <c r="D941" t="s">
        <v>11</v>
      </c>
      <c r="E941" t="s">
        <v>13</v>
      </c>
    </row>
    <row r="942" spans="1:5" x14ac:dyDescent="0.3">
      <c r="A942">
        <v>7642.05</v>
      </c>
      <c r="B942" t="s">
        <v>8344</v>
      </c>
      <c r="C942" t="s">
        <v>8350</v>
      </c>
      <c r="D942" t="s">
        <v>11</v>
      </c>
      <c r="E942" t="s">
        <v>535</v>
      </c>
    </row>
    <row r="943" spans="1:5" x14ac:dyDescent="0.3">
      <c r="A943">
        <v>7650.77</v>
      </c>
      <c r="B943" t="s">
        <v>8345</v>
      </c>
      <c r="C943" t="s">
        <v>8350</v>
      </c>
      <c r="D943" t="s">
        <v>11</v>
      </c>
      <c r="E943" t="s">
        <v>247</v>
      </c>
    </row>
    <row r="944" spans="1:5" x14ac:dyDescent="0.3">
      <c r="A944">
        <v>7650.8</v>
      </c>
      <c r="B944" t="s">
        <v>8345</v>
      </c>
      <c r="C944" t="s">
        <v>8350</v>
      </c>
      <c r="D944" t="s">
        <v>11</v>
      </c>
      <c r="E944" t="s">
        <v>23</v>
      </c>
    </row>
    <row r="945" spans="1:5" x14ac:dyDescent="0.3">
      <c r="A945">
        <v>7652.26</v>
      </c>
      <c r="B945" t="s">
        <v>8344</v>
      </c>
      <c r="C945" t="s">
        <v>8350</v>
      </c>
      <c r="D945" t="s">
        <v>11</v>
      </c>
      <c r="E945" t="s">
        <v>249</v>
      </c>
    </row>
    <row r="946" spans="1:5" x14ac:dyDescent="0.3">
      <c r="A946">
        <v>7657.69</v>
      </c>
      <c r="B946" t="s">
        <v>8345</v>
      </c>
      <c r="C946" t="s">
        <v>8350</v>
      </c>
      <c r="D946" t="s">
        <v>12</v>
      </c>
      <c r="E946" t="s">
        <v>23</v>
      </c>
    </row>
    <row r="947" spans="1:5" x14ac:dyDescent="0.3">
      <c r="A947">
        <v>7662.47</v>
      </c>
      <c r="B947" t="s">
        <v>8344</v>
      </c>
      <c r="C947" t="s">
        <v>8348</v>
      </c>
      <c r="D947" t="s">
        <v>11</v>
      </c>
      <c r="E947" t="s">
        <v>42</v>
      </c>
    </row>
    <row r="948" spans="1:5" x14ac:dyDescent="0.3">
      <c r="A948">
        <v>7670.75</v>
      </c>
      <c r="B948" t="s">
        <v>8345</v>
      </c>
      <c r="C948" t="s">
        <v>8350</v>
      </c>
      <c r="D948" t="s">
        <v>11</v>
      </c>
      <c r="E948" t="s">
        <v>632</v>
      </c>
    </row>
    <row r="949" spans="1:5" x14ac:dyDescent="0.3">
      <c r="A949">
        <v>7676.4</v>
      </c>
      <c r="B949" t="s">
        <v>8344</v>
      </c>
      <c r="C949" t="s">
        <v>8348</v>
      </c>
      <c r="D949" t="s">
        <v>11</v>
      </c>
      <c r="E949" t="s">
        <v>23</v>
      </c>
    </row>
    <row r="950" spans="1:5" x14ac:dyDescent="0.3">
      <c r="A950">
        <v>7680.92</v>
      </c>
      <c r="B950" t="s">
        <v>8344</v>
      </c>
      <c r="C950" t="s">
        <v>8348</v>
      </c>
      <c r="D950" t="s">
        <v>11</v>
      </c>
      <c r="E950" t="s">
        <v>13</v>
      </c>
    </row>
    <row r="951" spans="1:5" x14ac:dyDescent="0.3">
      <c r="A951">
        <v>7681.17</v>
      </c>
      <c r="B951" t="s">
        <v>8345</v>
      </c>
      <c r="C951" t="s">
        <v>8348</v>
      </c>
      <c r="D951" t="s">
        <v>11</v>
      </c>
      <c r="E951" t="s">
        <v>516</v>
      </c>
    </row>
    <row r="952" spans="1:5" x14ac:dyDescent="0.3">
      <c r="A952">
        <v>7682.67</v>
      </c>
      <c r="B952" t="s">
        <v>8344</v>
      </c>
      <c r="C952" t="s">
        <v>8348</v>
      </c>
      <c r="D952" t="s">
        <v>11</v>
      </c>
      <c r="E952" t="s">
        <v>13</v>
      </c>
    </row>
    <row r="953" spans="1:5" x14ac:dyDescent="0.3">
      <c r="A953">
        <v>7684.62</v>
      </c>
      <c r="B953" t="s">
        <v>8344</v>
      </c>
      <c r="C953" t="s">
        <v>8348</v>
      </c>
      <c r="D953" t="s">
        <v>11</v>
      </c>
      <c r="E953" t="s">
        <v>300</v>
      </c>
    </row>
    <row r="954" spans="1:5" x14ac:dyDescent="0.3">
      <c r="A954">
        <v>7726.85</v>
      </c>
      <c r="B954" t="s">
        <v>8344</v>
      </c>
      <c r="C954" t="s">
        <v>8348</v>
      </c>
      <c r="D954" t="s">
        <v>16</v>
      </c>
      <c r="E954" t="s">
        <v>42</v>
      </c>
    </row>
    <row r="955" spans="1:5" x14ac:dyDescent="0.3">
      <c r="A955">
        <v>7727.25</v>
      </c>
      <c r="B955" t="s">
        <v>8347</v>
      </c>
      <c r="C955" t="s">
        <v>8348</v>
      </c>
      <c r="D955" t="s">
        <v>11</v>
      </c>
      <c r="E955" t="s">
        <v>23</v>
      </c>
    </row>
    <row r="956" spans="1:5" x14ac:dyDescent="0.3">
      <c r="A956">
        <v>7729.65</v>
      </c>
      <c r="B956" t="s">
        <v>8344</v>
      </c>
      <c r="C956" t="s">
        <v>8348</v>
      </c>
      <c r="D956" t="s">
        <v>12</v>
      </c>
      <c r="E956" t="s">
        <v>168</v>
      </c>
    </row>
    <row r="957" spans="1:5" x14ac:dyDescent="0.3">
      <c r="A957">
        <v>7731.43</v>
      </c>
      <c r="B957" t="s">
        <v>8344</v>
      </c>
      <c r="C957" t="s">
        <v>8350</v>
      </c>
      <c r="D957" t="s">
        <v>12</v>
      </c>
      <c r="E957" t="s">
        <v>13</v>
      </c>
    </row>
    <row r="958" spans="1:5" x14ac:dyDescent="0.3">
      <c r="A958">
        <v>7731.86</v>
      </c>
      <c r="B958" t="s">
        <v>8346</v>
      </c>
      <c r="C958" t="s">
        <v>8348</v>
      </c>
      <c r="D958" t="s">
        <v>11</v>
      </c>
      <c r="E958" t="s">
        <v>23</v>
      </c>
    </row>
    <row r="959" spans="1:5" x14ac:dyDescent="0.3">
      <c r="A959">
        <v>7736.39</v>
      </c>
      <c r="B959" t="s">
        <v>8344</v>
      </c>
      <c r="C959" t="s">
        <v>8348</v>
      </c>
      <c r="D959" t="s">
        <v>12</v>
      </c>
      <c r="E959" t="s">
        <v>13</v>
      </c>
    </row>
    <row r="960" spans="1:5" x14ac:dyDescent="0.3">
      <c r="A960">
        <v>7740.34</v>
      </c>
      <c r="B960" t="s">
        <v>8344</v>
      </c>
      <c r="C960" t="s">
        <v>8350</v>
      </c>
      <c r="D960" t="s">
        <v>16</v>
      </c>
      <c r="E960" t="s">
        <v>42</v>
      </c>
    </row>
    <row r="961" spans="1:5" x14ac:dyDescent="0.3">
      <c r="A961">
        <v>7742.11</v>
      </c>
      <c r="B961" t="s">
        <v>8344</v>
      </c>
      <c r="C961" t="s">
        <v>8350</v>
      </c>
      <c r="D961" t="s">
        <v>12</v>
      </c>
      <c r="E961" t="s">
        <v>13</v>
      </c>
    </row>
    <row r="962" spans="1:5" x14ac:dyDescent="0.3">
      <c r="A962">
        <v>7749.16</v>
      </c>
      <c r="B962" t="s">
        <v>8344</v>
      </c>
      <c r="C962" t="s">
        <v>8350</v>
      </c>
      <c r="D962" t="s">
        <v>11</v>
      </c>
      <c r="E962" t="s">
        <v>23</v>
      </c>
    </row>
    <row r="963" spans="1:5" x14ac:dyDescent="0.3">
      <c r="A963">
        <v>7763.06</v>
      </c>
      <c r="B963" t="s">
        <v>8344</v>
      </c>
      <c r="C963" t="s">
        <v>8348</v>
      </c>
      <c r="D963" t="s">
        <v>11</v>
      </c>
      <c r="E963" t="s">
        <v>23</v>
      </c>
    </row>
    <row r="964" spans="1:5" x14ac:dyDescent="0.3">
      <c r="A964">
        <v>7789.64</v>
      </c>
      <c r="B964" t="s">
        <v>8344</v>
      </c>
      <c r="C964" t="s">
        <v>8350</v>
      </c>
      <c r="D964" t="s">
        <v>16</v>
      </c>
      <c r="E964" t="s">
        <v>13</v>
      </c>
    </row>
    <row r="965" spans="1:5" x14ac:dyDescent="0.3">
      <c r="A965">
        <v>7794.68</v>
      </c>
      <c r="B965" t="s">
        <v>8345</v>
      </c>
      <c r="C965" t="s">
        <v>8350</v>
      </c>
      <c r="D965" t="s">
        <v>11</v>
      </c>
      <c r="E965" t="s">
        <v>535</v>
      </c>
    </row>
    <row r="966" spans="1:5" x14ac:dyDescent="0.3">
      <c r="A966">
        <v>7803.77</v>
      </c>
      <c r="B966" t="s">
        <v>8345</v>
      </c>
      <c r="C966" t="s">
        <v>8348</v>
      </c>
      <c r="D966" t="s">
        <v>11</v>
      </c>
      <c r="E966" t="s">
        <v>23</v>
      </c>
    </row>
    <row r="967" spans="1:5" x14ac:dyDescent="0.3">
      <c r="A967">
        <v>7804.16</v>
      </c>
      <c r="B967" t="s">
        <v>8345</v>
      </c>
      <c r="C967" t="s">
        <v>8350</v>
      </c>
      <c r="D967" t="s">
        <v>11</v>
      </c>
      <c r="E967" t="s">
        <v>13</v>
      </c>
    </row>
    <row r="968" spans="1:5" x14ac:dyDescent="0.3">
      <c r="A968">
        <v>7812.67</v>
      </c>
      <c r="B968" t="s">
        <v>8344</v>
      </c>
      <c r="C968" t="s">
        <v>8348</v>
      </c>
      <c r="D968" t="s">
        <v>11</v>
      </c>
      <c r="E968" t="s">
        <v>23</v>
      </c>
    </row>
    <row r="969" spans="1:5" x14ac:dyDescent="0.3">
      <c r="A969">
        <v>7824.37</v>
      </c>
      <c r="B969" t="s">
        <v>8344</v>
      </c>
      <c r="C969" t="s">
        <v>8350</v>
      </c>
      <c r="D969" t="s">
        <v>11</v>
      </c>
      <c r="E969" t="s">
        <v>23</v>
      </c>
    </row>
    <row r="970" spans="1:5" x14ac:dyDescent="0.3">
      <c r="A970">
        <v>7844.8</v>
      </c>
      <c r="B970" t="s">
        <v>8344</v>
      </c>
      <c r="C970" t="s">
        <v>8350</v>
      </c>
      <c r="D970" t="s">
        <v>11</v>
      </c>
      <c r="E970" t="s">
        <v>23</v>
      </c>
    </row>
    <row r="971" spans="1:5" x14ac:dyDescent="0.3">
      <c r="A971">
        <v>7851.85</v>
      </c>
      <c r="B971" t="s">
        <v>8344</v>
      </c>
      <c r="C971" t="s">
        <v>8350</v>
      </c>
      <c r="D971" t="s">
        <v>11</v>
      </c>
      <c r="E971" t="s">
        <v>23</v>
      </c>
    </row>
    <row r="972" spans="1:5" x14ac:dyDescent="0.3">
      <c r="A972">
        <v>7896.41</v>
      </c>
      <c r="B972" t="s">
        <v>8344</v>
      </c>
      <c r="C972" t="s">
        <v>8348</v>
      </c>
      <c r="D972" t="s">
        <v>12</v>
      </c>
      <c r="E972" t="s">
        <v>13</v>
      </c>
    </row>
    <row r="973" spans="1:5" x14ac:dyDescent="0.3">
      <c r="A973">
        <v>7935.29</v>
      </c>
      <c r="B973" t="s">
        <v>8344</v>
      </c>
      <c r="C973" t="s">
        <v>8348</v>
      </c>
      <c r="D973" t="s">
        <v>11</v>
      </c>
      <c r="E973" t="s">
        <v>247</v>
      </c>
    </row>
    <row r="974" spans="1:5" x14ac:dyDescent="0.3">
      <c r="A974">
        <v>7948.22</v>
      </c>
      <c r="B974" t="s">
        <v>8344</v>
      </c>
      <c r="C974" t="s">
        <v>8348</v>
      </c>
      <c r="D974" t="s">
        <v>11</v>
      </c>
      <c r="E974" t="s">
        <v>200</v>
      </c>
    </row>
    <row r="975" spans="1:5" x14ac:dyDescent="0.3">
      <c r="A975">
        <v>7953.72</v>
      </c>
      <c r="B975" t="s">
        <v>8344</v>
      </c>
      <c r="C975" t="s">
        <v>8350</v>
      </c>
      <c r="D975" t="s">
        <v>12</v>
      </c>
      <c r="E975" t="s">
        <v>23</v>
      </c>
    </row>
    <row r="976" spans="1:5" x14ac:dyDescent="0.3">
      <c r="A976">
        <v>7954.52</v>
      </c>
      <c r="B976" t="s">
        <v>8344</v>
      </c>
      <c r="C976" t="s">
        <v>8350</v>
      </c>
      <c r="D976" t="s">
        <v>11</v>
      </c>
      <c r="E976" t="s">
        <v>42</v>
      </c>
    </row>
    <row r="977" spans="1:5" x14ac:dyDescent="0.3">
      <c r="A977">
        <v>7958.13</v>
      </c>
      <c r="B977" t="s">
        <v>8344</v>
      </c>
      <c r="C977" t="s">
        <v>8349</v>
      </c>
      <c r="D977" t="s">
        <v>11</v>
      </c>
      <c r="E977" t="s">
        <v>13</v>
      </c>
    </row>
    <row r="978" spans="1:5" x14ac:dyDescent="0.3">
      <c r="A978">
        <v>7966.81</v>
      </c>
      <c r="B978" t="s">
        <v>8344</v>
      </c>
      <c r="C978" t="s">
        <v>8349</v>
      </c>
      <c r="D978" t="s">
        <v>11</v>
      </c>
      <c r="E978" t="s">
        <v>13</v>
      </c>
    </row>
    <row r="979" spans="1:5" x14ac:dyDescent="0.3">
      <c r="A979">
        <v>7980.34</v>
      </c>
      <c r="B979" t="s">
        <v>8344</v>
      </c>
      <c r="C979" t="s">
        <v>8349</v>
      </c>
      <c r="D979" t="s">
        <v>11</v>
      </c>
      <c r="E979" t="s">
        <v>13</v>
      </c>
    </row>
    <row r="980" spans="1:5" x14ac:dyDescent="0.3">
      <c r="A980">
        <v>7985.82</v>
      </c>
      <c r="B980" t="s">
        <v>8344</v>
      </c>
      <c r="C980" t="s">
        <v>8349</v>
      </c>
      <c r="D980" t="s">
        <v>11</v>
      </c>
      <c r="E980" t="s">
        <v>247</v>
      </c>
    </row>
    <row r="981" spans="1:5" x14ac:dyDescent="0.3">
      <c r="A981">
        <v>7986.48</v>
      </c>
      <c r="B981" t="s">
        <v>8344</v>
      </c>
      <c r="C981" t="s">
        <v>8350</v>
      </c>
      <c r="D981" t="s">
        <v>11</v>
      </c>
      <c r="E981" t="s">
        <v>247</v>
      </c>
    </row>
    <row r="982" spans="1:5" x14ac:dyDescent="0.3">
      <c r="A982">
        <v>8004.96</v>
      </c>
      <c r="B982" t="s">
        <v>8344</v>
      </c>
      <c r="C982" t="s">
        <v>8348</v>
      </c>
      <c r="D982" t="s">
        <v>12</v>
      </c>
      <c r="E982" t="s">
        <v>13</v>
      </c>
    </row>
    <row r="983" spans="1:5" x14ac:dyDescent="0.3">
      <c r="A983">
        <v>8014.62</v>
      </c>
      <c r="B983" t="s">
        <v>8344</v>
      </c>
      <c r="C983" t="s">
        <v>8348</v>
      </c>
      <c r="D983" t="s">
        <v>11</v>
      </c>
      <c r="E983" t="s">
        <v>23</v>
      </c>
    </row>
    <row r="984" spans="1:5" x14ac:dyDescent="0.3">
      <c r="A984">
        <v>8017.06</v>
      </c>
      <c r="B984" t="s">
        <v>8346</v>
      </c>
      <c r="C984" t="s">
        <v>8350</v>
      </c>
      <c r="D984" t="s">
        <v>11</v>
      </c>
      <c r="E984" t="s">
        <v>23</v>
      </c>
    </row>
    <row r="985" spans="1:5" x14ac:dyDescent="0.3">
      <c r="A985">
        <v>8021.11</v>
      </c>
      <c r="B985" t="s">
        <v>8345</v>
      </c>
      <c r="C985" t="s">
        <v>8348</v>
      </c>
      <c r="D985" t="s">
        <v>11</v>
      </c>
      <c r="E985" t="s">
        <v>23</v>
      </c>
    </row>
    <row r="986" spans="1:5" x14ac:dyDescent="0.3">
      <c r="A986">
        <v>8023.14</v>
      </c>
      <c r="B986" t="s">
        <v>8344</v>
      </c>
      <c r="C986" t="s">
        <v>8350</v>
      </c>
      <c r="D986" t="s">
        <v>11</v>
      </c>
      <c r="E986" t="s">
        <v>23</v>
      </c>
    </row>
    <row r="987" spans="1:5" x14ac:dyDescent="0.3">
      <c r="A987">
        <v>8026.67</v>
      </c>
      <c r="B987" t="s">
        <v>8344</v>
      </c>
      <c r="C987" t="s">
        <v>8348</v>
      </c>
      <c r="D987" t="s">
        <v>11</v>
      </c>
      <c r="E987" t="s">
        <v>23</v>
      </c>
    </row>
    <row r="988" spans="1:5" x14ac:dyDescent="0.3">
      <c r="A988">
        <v>8027.97</v>
      </c>
      <c r="B988" t="s">
        <v>8345</v>
      </c>
      <c r="C988" t="s">
        <v>8348</v>
      </c>
      <c r="D988" t="s">
        <v>12</v>
      </c>
      <c r="E988" t="s">
        <v>42</v>
      </c>
    </row>
    <row r="989" spans="1:5" x14ac:dyDescent="0.3">
      <c r="A989">
        <v>8035.64</v>
      </c>
      <c r="B989" t="s">
        <v>8344</v>
      </c>
      <c r="C989" t="s">
        <v>8350</v>
      </c>
      <c r="D989" t="s">
        <v>11</v>
      </c>
      <c r="E989" t="s">
        <v>23</v>
      </c>
    </row>
    <row r="990" spans="1:5" x14ac:dyDescent="0.3">
      <c r="A990">
        <v>8059.06</v>
      </c>
      <c r="B990" t="s">
        <v>8345</v>
      </c>
      <c r="C990" t="s">
        <v>8348</v>
      </c>
      <c r="D990" t="s">
        <v>11</v>
      </c>
      <c r="E990" t="s">
        <v>23</v>
      </c>
    </row>
    <row r="991" spans="1:5" x14ac:dyDescent="0.3">
      <c r="A991">
        <v>8059.68</v>
      </c>
      <c r="B991" t="s">
        <v>8345</v>
      </c>
      <c r="C991" t="s">
        <v>8348</v>
      </c>
      <c r="D991" t="s">
        <v>11</v>
      </c>
      <c r="E991" t="s">
        <v>23</v>
      </c>
    </row>
    <row r="992" spans="1:5" x14ac:dyDescent="0.3">
      <c r="A992">
        <v>8062.31</v>
      </c>
      <c r="B992" t="s">
        <v>8344</v>
      </c>
      <c r="C992" t="s">
        <v>8350</v>
      </c>
      <c r="D992" t="s">
        <v>11</v>
      </c>
      <c r="E992" t="s">
        <v>13</v>
      </c>
    </row>
    <row r="993" spans="1:5" x14ac:dyDescent="0.3">
      <c r="A993">
        <v>8062.76</v>
      </c>
      <c r="B993" t="s">
        <v>8344</v>
      </c>
      <c r="C993" t="s">
        <v>8350</v>
      </c>
      <c r="D993" t="s">
        <v>12</v>
      </c>
      <c r="E993" t="s">
        <v>42</v>
      </c>
    </row>
    <row r="994" spans="1:5" x14ac:dyDescent="0.3">
      <c r="A994">
        <v>8067.83</v>
      </c>
      <c r="B994" t="s">
        <v>8344</v>
      </c>
      <c r="C994" t="s">
        <v>8348</v>
      </c>
      <c r="D994" t="s">
        <v>12</v>
      </c>
      <c r="E994" t="s">
        <v>13</v>
      </c>
    </row>
    <row r="995" spans="1:5" x14ac:dyDescent="0.3">
      <c r="A995">
        <v>8068.19</v>
      </c>
      <c r="B995" t="s">
        <v>8345</v>
      </c>
      <c r="C995" t="s">
        <v>8348</v>
      </c>
      <c r="D995" t="s">
        <v>12</v>
      </c>
      <c r="E995" t="s">
        <v>42</v>
      </c>
    </row>
    <row r="996" spans="1:5" x14ac:dyDescent="0.3">
      <c r="A996">
        <v>8071.57</v>
      </c>
      <c r="B996" t="s">
        <v>8345</v>
      </c>
      <c r="C996" t="s">
        <v>8350</v>
      </c>
      <c r="D996" t="s">
        <v>12</v>
      </c>
      <c r="E996" t="s">
        <v>42</v>
      </c>
    </row>
    <row r="997" spans="1:5" x14ac:dyDescent="0.3">
      <c r="A997">
        <v>8077.41</v>
      </c>
      <c r="B997" t="s">
        <v>8345</v>
      </c>
      <c r="C997" t="s">
        <v>8348</v>
      </c>
      <c r="D997" t="s">
        <v>11</v>
      </c>
      <c r="E997" t="s">
        <v>535</v>
      </c>
    </row>
    <row r="998" spans="1:5" x14ac:dyDescent="0.3">
      <c r="A998">
        <v>8081.26</v>
      </c>
      <c r="B998" t="s">
        <v>8344</v>
      </c>
      <c r="C998" t="s">
        <v>8350</v>
      </c>
      <c r="D998" t="s">
        <v>11</v>
      </c>
      <c r="E998" t="s">
        <v>23</v>
      </c>
    </row>
    <row r="999" spans="1:5" x14ac:dyDescent="0.3">
      <c r="A999">
        <v>8081.74</v>
      </c>
      <c r="B999" t="s">
        <v>8344</v>
      </c>
      <c r="C999" t="s">
        <v>8348</v>
      </c>
      <c r="D999" t="s">
        <v>11</v>
      </c>
      <c r="E999" t="s">
        <v>535</v>
      </c>
    </row>
    <row r="1000" spans="1:5" x14ac:dyDescent="0.3">
      <c r="A1000">
        <v>8083.92</v>
      </c>
      <c r="B1000" t="s">
        <v>8345</v>
      </c>
      <c r="C1000" t="s">
        <v>8350</v>
      </c>
      <c r="D1000" t="s">
        <v>12</v>
      </c>
      <c r="E1000" t="s">
        <v>13</v>
      </c>
    </row>
    <row r="1001" spans="1:5" x14ac:dyDescent="0.3">
      <c r="A1001">
        <v>8091.3</v>
      </c>
      <c r="B1001" t="s">
        <v>8344</v>
      </c>
      <c r="C1001" t="s">
        <v>8350</v>
      </c>
      <c r="D1001" t="s">
        <v>12</v>
      </c>
      <c r="E1001" t="s">
        <v>23</v>
      </c>
    </row>
    <row r="1002" spans="1:5" x14ac:dyDescent="0.3">
      <c r="A1002">
        <v>8112.59</v>
      </c>
      <c r="B1002" t="s">
        <v>8345</v>
      </c>
      <c r="C1002" t="s">
        <v>8349</v>
      </c>
      <c r="D1002" t="s">
        <v>11</v>
      </c>
      <c r="E1002" t="s">
        <v>13</v>
      </c>
    </row>
    <row r="1003" spans="1:5" x14ac:dyDescent="0.3">
      <c r="A1003">
        <v>8116.27</v>
      </c>
      <c r="B1003" t="s">
        <v>8344</v>
      </c>
      <c r="C1003" t="s">
        <v>8349</v>
      </c>
      <c r="D1003" t="s">
        <v>12</v>
      </c>
      <c r="E1003" t="s">
        <v>23</v>
      </c>
    </row>
    <row r="1004" spans="1:5" x14ac:dyDescent="0.3">
      <c r="A1004">
        <v>8116.68</v>
      </c>
      <c r="B1004" t="s">
        <v>8344</v>
      </c>
      <c r="C1004" t="s">
        <v>8348</v>
      </c>
      <c r="D1004" t="s">
        <v>12</v>
      </c>
      <c r="E1004" t="s">
        <v>42</v>
      </c>
    </row>
    <row r="1005" spans="1:5" x14ac:dyDescent="0.3">
      <c r="A1005">
        <v>8124.41</v>
      </c>
      <c r="B1005" t="s">
        <v>8344</v>
      </c>
      <c r="C1005" t="s">
        <v>8350</v>
      </c>
      <c r="D1005" t="s">
        <v>12</v>
      </c>
      <c r="E1005" t="s">
        <v>13</v>
      </c>
    </row>
    <row r="1006" spans="1:5" x14ac:dyDescent="0.3">
      <c r="A1006">
        <v>8125.78</v>
      </c>
      <c r="B1006" t="s">
        <v>8345</v>
      </c>
      <c r="C1006" t="s">
        <v>8349</v>
      </c>
      <c r="D1006" t="s">
        <v>11</v>
      </c>
      <c r="E1006" t="s">
        <v>13</v>
      </c>
    </row>
    <row r="1007" spans="1:5" x14ac:dyDescent="0.3">
      <c r="A1007">
        <v>8157.92</v>
      </c>
      <c r="B1007" t="s">
        <v>8344</v>
      </c>
      <c r="C1007" t="s">
        <v>8350</v>
      </c>
      <c r="D1007" t="s">
        <v>11</v>
      </c>
      <c r="E1007" t="s">
        <v>200</v>
      </c>
    </row>
    <row r="1008" spans="1:5" x14ac:dyDescent="0.3">
      <c r="A1008">
        <v>8162.72</v>
      </c>
      <c r="B1008" t="s">
        <v>8345</v>
      </c>
      <c r="C1008" t="s">
        <v>8350</v>
      </c>
      <c r="D1008" t="s">
        <v>12</v>
      </c>
      <c r="E1008" t="s">
        <v>23</v>
      </c>
    </row>
    <row r="1009" spans="1:5" x14ac:dyDescent="0.3">
      <c r="A1009">
        <v>8177.9</v>
      </c>
      <c r="B1009" t="s">
        <v>8344</v>
      </c>
      <c r="C1009" t="s">
        <v>8350</v>
      </c>
      <c r="D1009" t="s">
        <v>12</v>
      </c>
      <c r="E1009" t="s">
        <v>13</v>
      </c>
    </row>
    <row r="1010" spans="1:5" x14ac:dyDescent="0.3">
      <c r="A1010">
        <v>8179.51</v>
      </c>
      <c r="B1010" t="s">
        <v>8344</v>
      </c>
      <c r="C1010" t="s">
        <v>8350</v>
      </c>
      <c r="D1010" t="s">
        <v>11</v>
      </c>
      <c r="E1010" t="s">
        <v>516</v>
      </c>
    </row>
    <row r="1011" spans="1:5" x14ac:dyDescent="0.3">
      <c r="A1011">
        <v>8182.89</v>
      </c>
      <c r="B1011" t="s">
        <v>8344</v>
      </c>
      <c r="C1011" t="s">
        <v>8349</v>
      </c>
      <c r="D1011" t="s">
        <v>11</v>
      </c>
      <c r="E1011" t="s">
        <v>535</v>
      </c>
    </row>
    <row r="1012" spans="1:5" x14ac:dyDescent="0.3">
      <c r="A1012">
        <v>8188.12</v>
      </c>
      <c r="B1012" t="s">
        <v>8345</v>
      </c>
      <c r="C1012" t="s">
        <v>8350</v>
      </c>
      <c r="D1012" t="s">
        <v>12</v>
      </c>
      <c r="E1012" t="s">
        <v>13</v>
      </c>
    </row>
    <row r="1013" spans="1:5" x14ac:dyDescent="0.3">
      <c r="A1013">
        <v>8211.1</v>
      </c>
      <c r="B1013" t="s">
        <v>8345</v>
      </c>
      <c r="C1013" t="s">
        <v>8348</v>
      </c>
      <c r="D1013" t="s">
        <v>11</v>
      </c>
      <c r="E1013" t="s">
        <v>13</v>
      </c>
    </row>
    <row r="1014" spans="1:5" x14ac:dyDescent="0.3">
      <c r="A1014">
        <v>8219.2000000000007</v>
      </c>
      <c r="B1014" t="s">
        <v>8345</v>
      </c>
      <c r="C1014" t="s">
        <v>8349</v>
      </c>
      <c r="D1014" t="s">
        <v>11</v>
      </c>
      <c r="E1014" t="s">
        <v>13</v>
      </c>
    </row>
    <row r="1015" spans="1:5" x14ac:dyDescent="0.3">
      <c r="A1015">
        <v>8232.64</v>
      </c>
      <c r="B1015" t="s">
        <v>8345</v>
      </c>
      <c r="C1015" t="s">
        <v>8350</v>
      </c>
      <c r="D1015" t="s">
        <v>11</v>
      </c>
      <c r="E1015" t="s">
        <v>13</v>
      </c>
    </row>
    <row r="1016" spans="1:5" x14ac:dyDescent="0.3">
      <c r="A1016">
        <v>8233.1</v>
      </c>
      <c r="B1016" t="s">
        <v>8344</v>
      </c>
      <c r="C1016" t="s">
        <v>8348</v>
      </c>
      <c r="D1016" t="s">
        <v>11</v>
      </c>
      <c r="E1016" t="s">
        <v>13</v>
      </c>
    </row>
    <row r="1017" spans="1:5" x14ac:dyDescent="0.3">
      <c r="A1017">
        <v>8240.59</v>
      </c>
      <c r="B1017" t="s">
        <v>8344</v>
      </c>
      <c r="C1017" t="s">
        <v>8350</v>
      </c>
      <c r="D1017" t="s">
        <v>11</v>
      </c>
      <c r="E1017" t="s">
        <v>13</v>
      </c>
    </row>
    <row r="1018" spans="1:5" x14ac:dyDescent="0.3">
      <c r="A1018">
        <v>8252.2800000000007</v>
      </c>
      <c r="B1018" t="s">
        <v>8344</v>
      </c>
      <c r="C1018" t="s">
        <v>8350</v>
      </c>
      <c r="D1018" t="s">
        <v>11</v>
      </c>
      <c r="E1018" t="s">
        <v>247</v>
      </c>
    </row>
    <row r="1019" spans="1:5" x14ac:dyDescent="0.3">
      <c r="A1019">
        <v>8268</v>
      </c>
      <c r="B1019" t="s">
        <v>8344</v>
      </c>
      <c r="C1019" t="s">
        <v>8348</v>
      </c>
      <c r="D1019" t="s">
        <v>12</v>
      </c>
      <c r="E1019" t="s">
        <v>13</v>
      </c>
    </row>
    <row r="1020" spans="1:5" x14ac:dyDescent="0.3">
      <c r="A1020">
        <v>8269.0400000000009</v>
      </c>
      <c r="B1020" t="s">
        <v>8344</v>
      </c>
      <c r="C1020" t="s">
        <v>8350</v>
      </c>
      <c r="D1020" t="s">
        <v>11</v>
      </c>
      <c r="E1020" t="s">
        <v>42</v>
      </c>
    </row>
    <row r="1021" spans="1:5" x14ac:dyDescent="0.3">
      <c r="A1021">
        <v>8271.4599999999991</v>
      </c>
      <c r="B1021" t="s">
        <v>8344</v>
      </c>
      <c r="C1021" t="s">
        <v>8348</v>
      </c>
      <c r="D1021" t="s">
        <v>11</v>
      </c>
      <c r="E1021" t="s">
        <v>249</v>
      </c>
    </row>
    <row r="1022" spans="1:5" x14ac:dyDescent="0.3">
      <c r="A1022">
        <v>8277.52</v>
      </c>
      <c r="B1022" t="s">
        <v>8344</v>
      </c>
      <c r="C1022" t="s">
        <v>8350</v>
      </c>
      <c r="D1022" t="s">
        <v>11</v>
      </c>
      <c r="E1022" t="s">
        <v>42</v>
      </c>
    </row>
    <row r="1023" spans="1:5" x14ac:dyDescent="0.3">
      <c r="A1023">
        <v>8280.6200000000008</v>
      </c>
      <c r="B1023" t="s">
        <v>8344</v>
      </c>
      <c r="C1023" t="s">
        <v>8350</v>
      </c>
      <c r="D1023" t="s">
        <v>11</v>
      </c>
      <c r="E1023" t="s">
        <v>13</v>
      </c>
    </row>
    <row r="1024" spans="1:5" x14ac:dyDescent="0.3">
      <c r="A1024">
        <v>8283.68</v>
      </c>
      <c r="B1024" t="s">
        <v>8345</v>
      </c>
      <c r="C1024" t="s">
        <v>8348</v>
      </c>
      <c r="D1024" t="s">
        <v>11</v>
      </c>
      <c r="E1024" t="s">
        <v>13</v>
      </c>
    </row>
    <row r="1025" spans="1:5" x14ac:dyDescent="0.3">
      <c r="A1025">
        <v>8302.5400000000009</v>
      </c>
      <c r="B1025" t="s">
        <v>8346</v>
      </c>
      <c r="C1025" t="s">
        <v>8348</v>
      </c>
      <c r="D1025" t="s">
        <v>12</v>
      </c>
      <c r="E1025" t="s">
        <v>168</v>
      </c>
    </row>
    <row r="1026" spans="1:5" x14ac:dyDescent="0.3">
      <c r="A1026">
        <v>8310.84</v>
      </c>
      <c r="B1026" t="s">
        <v>8344</v>
      </c>
      <c r="C1026" t="s">
        <v>8350</v>
      </c>
      <c r="D1026" t="s">
        <v>11</v>
      </c>
      <c r="E1026" t="s">
        <v>23</v>
      </c>
    </row>
    <row r="1027" spans="1:5" x14ac:dyDescent="0.3">
      <c r="A1027">
        <v>8314.65</v>
      </c>
      <c r="B1027" t="s">
        <v>8344</v>
      </c>
      <c r="C1027" t="s">
        <v>8348</v>
      </c>
      <c r="D1027" t="s">
        <v>11</v>
      </c>
      <c r="E1027" t="s">
        <v>23</v>
      </c>
    </row>
    <row r="1028" spans="1:5" x14ac:dyDescent="0.3">
      <c r="A1028">
        <v>8334.4599999999991</v>
      </c>
      <c r="B1028" t="s">
        <v>8344</v>
      </c>
      <c r="C1028" t="s">
        <v>8348</v>
      </c>
      <c r="D1028" t="s">
        <v>12</v>
      </c>
      <c r="E1028" t="s">
        <v>168</v>
      </c>
    </row>
    <row r="1029" spans="1:5" x14ac:dyDescent="0.3">
      <c r="A1029">
        <v>8334.59</v>
      </c>
      <c r="B1029" t="s">
        <v>8344</v>
      </c>
      <c r="C1029" t="s">
        <v>8350</v>
      </c>
      <c r="D1029" t="s">
        <v>12</v>
      </c>
      <c r="E1029" t="s">
        <v>168</v>
      </c>
    </row>
    <row r="1030" spans="1:5" x14ac:dyDescent="0.3">
      <c r="A1030">
        <v>8342.91</v>
      </c>
      <c r="B1030" t="s">
        <v>8345</v>
      </c>
      <c r="C1030" t="s">
        <v>8348</v>
      </c>
      <c r="D1030" t="s">
        <v>12</v>
      </c>
      <c r="E1030" t="s">
        <v>168</v>
      </c>
    </row>
    <row r="1031" spans="1:5" x14ac:dyDescent="0.3">
      <c r="A1031">
        <v>8347.16</v>
      </c>
      <c r="B1031" t="s">
        <v>8344</v>
      </c>
      <c r="C1031" t="s">
        <v>8350</v>
      </c>
      <c r="D1031" t="s">
        <v>11</v>
      </c>
      <c r="E1031" t="s">
        <v>13</v>
      </c>
    </row>
    <row r="1032" spans="1:5" x14ac:dyDescent="0.3">
      <c r="A1032">
        <v>8355.5400000000009</v>
      </c>
      <c r="B1032" t="s">
        <v>8346</v>
      </c>
      <c r="C1032" t="s">
        <v>8348</v>
      </c>
      <c r="D1032" t="s">
        <v>12</v>
      </c>
      <c r="E1032" t="s">
        <v>23</v>
      </c>
    </row>
    <row r="1033" spans="1:5" x14ac:dyDescent="0.3">
      <c r="A1033">
        <v>8396.6200000000008</v>
      </c>
      <c r="B1033" t="s">
        <v>8346</v>
      </c>
      <c r="C1033" t="s">
        <v>8350</v>
      </c>
      <c r="D1033" t="s">
        <v>11</v>
      </c>
      <c r="E1033" t="s">
        <v>13</v>
      </c>
    </row>
    <row r="1034" spans="1:5" x14ac:dyDescent="0.3">
      <c r="A1034">
        <v>8400.01</v>
      </c>
      <c r="B1034" t="s">
        <v>8344</v>
      </c>
      <c r="C1034" t="s">
        <v>8348</v>
      </c>
      <c r="D1034" t="s">
        <v>11</v>
      </c>
      <c r="E1034" t="s">
        <v>13</v>
      </c>
    </row>
    <row r="1035" spans="1:5" x14ac:dyDescent="0.3">
      <c r="A1035">
        <v>8410.0499999999993</v>
      </c>
      <c r="B1035" t="s">
        <v>8344</v>
      </c>
      <c r="C1035" t="s">
        <v>8348</v>
      </c>
      <c r="D1035" t="s">
        <v>11</v>
      </c>
      <c r="E1035" t="s">
        <v>23</v>
      </c>
    </row>
    <row r="1036" spans="1:5" x14ac:dyDescent="0.3">
      <c r="A1036">
        <v>8413.4599999999991</v>
      </c>
      <c r="B1036" t="s">
        <v>8344</v>
      </c>
      <c r="C1036" t="s">
        <v>8350</v>
      </c>
      <c r="D1036" t="s">
        <v>12</v>
      </c>
      <c r="E1036" t="s">
        <v>23</v>
      </c>
    </row>
    <row r="1037" spans="1:5" x14ac:dyDescent="0.3">
      <c r="A1037">
        <v>8428.07</v>
      </c>
      <c r="B1037" t="s">
        <v>8344</v>
      </c>
      <c r="C1037" t="s">
        <v>8348</v>
      </c>
      <c r="D1037" t="s">
        <v>12</v>
      </c>
      <c r="E1037" t="s">
        <v>23</v>
      </c>
    </row>
    <row r="1038" spans="1:5" x14ac:dyDescent="0.3">
      <c r="A1038">
        <v>8440.0499999999993</v>
      </c>
      <c r="B1038" t="s">
        <v>8344</v>
      </c>
      <c r="C1038" t="s">
        <v>8348</v>
      </c>
      <c r="D1038" t="s">
        <v>12</v>
      </c>
      <c r="E1038" t="s">
        <v>13</v>
      </c>
    </row>
    <row r="1039" spans="1:5" x14ac:dyDescent="0.3">
      <c r="A1039">
        <v>8442.67</v>
      </c>
      <c r="B1039" t="s">
        <v>8344</v>
      </c>
      <c r="C1039" t="s">
        <v>8348</v>
      </c>
      <c r="D1039" t="s">
        <v>11</v>
      </c>
      <c r="E1039" t="s">
        <v>13</v>
      </c>
    </row>
    <row r="1040" spans="1:5" x14ac:dyDescent="0.3">
      <c r="A1040">
        <v>8444.4699999999993</v>
      </c>
      <c r="B1040" t="s">
        <v>8344</v>
      </c>
      <c r="C1040" t="s">
        <v>8348</v>
      </c>
      <c r="D1040" t="s">
        <v>12</v>
      </c>
      <c r="E1040" t="s">
        <v>42</v>
      </c>
    </row>
    <row r="1041" spans="1:5" x14ac:dyDescent="0.3">
      <c r="A1041">
        <v>8448.66</v>
      </c>
      <c r="B1041" t="s">
        <v>8344</v>
      </c>
      <c r="C1041" t="s">
        <v>8348</v>
      </c>
      <c r="D1041" t="s">
        <v>12</v>
      </c>
      <c r="E1041" t="s">
        <v>13</v>
      </c>
    </row>
    <row r="1042" spans="1:5" x14ac:dyDescent="0.3">
      <c r="A1042">
        <v>8450.82</v>
      </c>
      <c r="B1042" t="s">
        <v>8345</v>
      </c>
      <c r="C1042" t="s">
        <v>8348</v>
      </c>
      <c r="D1042" t="s">
        <v>11</v>
      </c>
      <c r="E1042" t="s">
        <v>200</v>
      </c>
    </row>
    <row r="1043" spans="1:5" x14ac:dyDescent="0.3">
      <c r="A1043">
        <v>8457.82</v>
      </c>
      <c r="B1043" t="s">
        <v>8344</v>
      </c>
      <c r="C1043" t="s">
        <v>8350</v>
      </c>
      <c r="D1043" t="s">
        <v>11</v>
      </c>
      <c r="E1043" t="s">
        <v>42</v>
      </c>
    </row>
    <row r="1044" spans="1:5" x14ac:dyDescent="0.3">
      <c r="A1044">
        <v>8466.35</v>
      </c>
      <c r="B1044" t="s">
        <v>8346</v>
      </c>
      <c r="C1044" t="s">
        <v>8348</v>
      </c>
      <c r="D1044" t="s">
        <v>11</v>
      </c>
      <c r="E1044" t="s">
        <v>23</v>
      </c>
    </row>
    <row r="1045" spans="1:5" x14ac:dyDescent="0.3">
      <c r="A1045">
        <v>8471.65</v>
      </c>
      <c r="B1045" t="s">
        <v>8344</v>
      </c>
      <c r="C1045" t="s">
        <v>8349</v>
      </c>
      <c r="D1045" t="s">
        <v>11</v>
      </c>
      <c r="E1045" t="s">
        <v>23</v>
      </c>
    </row>
    <row r="1046" spans="1:5" x14ac:dyDescent="0.3">
      <c r="A1046">
        <v>8515.76</v>
      </c>
      <c r="B1046" t="s">
        <v>8344</v>
      </c>
      <c r="C1046" t="s">
        <v>8348</v>
      </c>
      <c r="D1046" t="s">
        <v>11</v>
      </c>
      <c r="E1046" t="s">
        <v>13</v>
      </c>
    </row>
    <row r="1047" spans="1:5" x14ac:dyDescent="0.3">
      <c r="A1047">
        <v>8516.83</v>
      </c>
      <c r="B1047" t="s">
        <v>8344</v>
      </c>
      <c r="C1047" t="s">
        <v>8348</v>
      </c>
      <c r="D1047" t="s">
        <v>11</v>
      </c>
      <c r="E1047" t="s">
        <v>13</v>
      </c>
    </row>
    <row r="1048" spans="1:5" x14ac:dyDescent="0.3">
      <c r="A1048">
        <v>8520.0300000000007</v>
      </c>
      <c r="B1048" t="s">
        <v>8344</v>
      </c>
      <c r="C1048" t="s">
        <v>8350</v>
      </c>
      <c r="D1048" t="s">
        <v>11</v>
      </c>
      <c r="E1048" t="s">
        <v>42</v>
      </c>
    </row>
    <row r="1049" spans="1:5" x14ac:dyDescent="0.3">
      <c r="A1049">
        <v>8522</v>
      </c>
      <c r="B1049" t="s">
        <v>8344</v>
      </c>
      <c r="C1049" t="s">
        <v>8348</v>
      </c>
      <c r="D1049" t="s">
        <v>11</v>
      </c>
      <c r="E1049" t="s">
        <v>42</v>
      </c>
    </row>
    <row r="1050" spans="1:5" x14ac:dyDescent="0.3">
      <c r="A1050">
        <v>8527.5300000000007</v>
      </c>
      <c r="B1050" t="s">
        <v>8344</v>
      </c>
      <c r="C1050" t="s">
        <v>8348</v>
      </c>
      <c r="D1050" t="s">
        <v>11</v>
      </c>
      <c r="E1050" t="s">
        <v>13</v>
      </c>
    </row>
    <row r="1051" spans="1:5" x14ac:dyDescent="0.3">
      <c r="A1051">
        <v>8534.67</v>
      </c>
      <c r="B1051" t="s">
        <v>8345</v>
      </c>
      <c r="C1051" t="s">
        <v>8350</v>
      </c>
      <c r="D1051" t="s">
        <v>11</v>
      </c>
      <c r="E1051" t="s">
        <v>247</v>
      </c>
    </row>
    <row r="1052" spans="1:5" x14ac:dyDescent="0.3">
      <c r="A1052">
        <v>8538.2900000000009</v>
      </c>
      <c r="B1052" t="s">
        <v>8345</v>
      </c>
      <c r="C1052" t="s">
        <v>8350</v>
      </c>
      <c r="D1052" t="s">
        <v>11</v>
      </c>
      <c r="E1052" t="s">
        <v>247</v>
      </c>
    </row>
    <row r="1053" spans="1:5" x14ac:dyDescent="0.3">
      <c r="A1053">
        <v>8539.67</v>
      </c>
      <c r="B1053" t="s">
        <v>8344</v>
      </c>
      <c r="C1053" t="s">
        <v>8350</v>
      </c>
      <c r="D1053" t="s">
        <v>11</v>
      </c>
      <c r="E1053" t="s">
        <v>42</v>
      </c>
    </row>
    <row r="1054" spans="1:5" x14ac:dyDescent="0.3">
      <c r="A1054">
        <v>8547.69</v>
      </c>
      <c r="B1054" t="s">
        <v>8346</v>
      </c>
      <c r="C1054" t="s">
        <v>8348</v>
      </c>
      <c r="D1054" t="s">
        <v>11</v>
      </c>
      <c r="E1054" t="s">
        <v>13</v>
      </c>
    </row>
    <row r="1055" spans="1:5" x14ac:dyDescent="0.3">
      <c r="A1055">
        <v>8551.35</v>
      </c>
      <c r="B1055" t="s">
        <v>8345</v>
      </c>
      <c r="C1055" t="s">
        <v>8350</v>
      </c>
      <c r="D1055" t="s">
        <v>11</v>
      </c>
      <c r="E1055" t="s">
        <v>42</v>
      </c>
    </row>
    <row r="1056" spans="1:5" x14ac:dyDescent="0.3">
      <c r="A1056">
        <v>8556.91</v>
      </c>
      <c r="B1056" t="s">
        <v>8345</v>
      </c>
      <c r="C1056" t="s">
        <v>8350</v>
      </c>
      <c r="D1056" t="s">
        <v>11</v>
      </c>
      <c r="E1056" t="s">
        <v>42</v>
      </c>
    </row>
    <row r="1057" spans="1:5" x14ac:dyDescent="0.3">
      <c r="A1057">
        <v>8567.25</v>
      </c>
      <c r="B1057" t="s">
        <v>8344</v>
      </c>
      <c r="C1057" t="s">
        <v>8349</v>
      </c>
      <c r="D1057" t="s">
        <v>11</v>
      </c>
      <c r="E1057" t="s">
        <v>23</v>
      </c>
    </row>
    <row r="1058" spans="1:5" x14ac:dyDescent="0.3">
      <c r="A1058">
        <v>8569.86</v>
      </c>
      <c r="B1058" t="s">
        <v>8344</v>
      </c>
      <c r="C1058" t="s">
        <v>8349</v>
      </c>
      <c r="D1058" t="s">
        <v>11</v>
      </c>
      <c r="E1058" t="s">
        <v>13</v>
      </c>
    </row>
    <row r="1059" spans="1:5" x14ac:dyDescent="0.3">
      <c r="A1059">
        <v>8572.0400000000009</v>
      </c>
      <c r="B1059" t="s">
        <v>8346</v>
      </c>
      <c r="C1059" t="s">
        <v>8348</v>
      </c>
      <c r="D1059" t="s">
        <v>11</v>
      </c>
      <c r="E1059" t="s">
        <v>300</v>
      </c>
    </row>
    <row r="1060" spans="1:5" x14ac:dyDescent="0.3">
      <c r="A1060">
        <v>8573.2999999999993</v>
      </c>
      <c r="B1060" t="s">
        <v>8344</v>
      </c>
      <c r="C1060" t="s">
        <v>8350</v>
      </c>
      <c r="D1060" t="s">
        <v>11</v>
      </c>
      <c r="E1060" t="s">
        <v>300</v>
      </c>
    </row>
    <row r="1061" spans="1:5" x14ac:dyDescent="0.3">
      <c r="A1061">
        <v>8582.2999999999993</v>
      </c>
      <c r="B1061" t="s">
        <v>8344</v>
      </c>
      <c r="C1061" t="s">
        <v>8348</v>
      </c>
      <c r="D1061" t="s">
        <v>11</v>
      </c>
      <c r="E1061" t="s">
        <v>13</v>
      </c>
    </row>
    <row r="1062" spans="1:5" x14ac:dyDescent="0.3">
      <c r="A1062">
        <v>8596.83</v>
      </c>
      <c r="B1062" t="s">
        <v>8344</v>
      </c>
      <c r="C1062" t="s">
        <v>8350</v>
      </c>
      <c r="D1062" t="s">
        <v>11</v>
      </c>
      <c r="E1062" t="s">
        <v>13</v>
      </c>
    </row>
    <row r="1063" spans="1:5" x14ac:dyDescent="0.3">
      <c r="A1063">
        <v>8601.33</v>
      </c>
      <c r="B1063" t="s">
        <v>8344</v>
      </c>
      <c r="C1063" t="s">
        <v>8350</v>
      </c>
      <c r="D1063" t="s">
        <v>11</v>
      </c>
      <c r="E1063" t="s">
        <v>13</v>
      </c>
    </row>
    <row r="1064" spans="1:5" x14ac:dyDescent="0.3">
      <c r="A1064">
        <v>8603.82</v>
      </c>
      <c r="B1064" t="s">
        <v>8345</v>
      </c>
      <c r="C1064" t="s">
        <v>8348</v>
      </c>
      <c r="D1064" t="s">
        <v>11</v>
      </c>
      <c r="E1064" t="s">
        <v>166</v>
      </c>
    </row>
    <row r="1065" spans="1:5" x14ac:dyDescent="0.3">
      <c r="A1065">
        <v>8604.48</v>
      </c>
      <c r="B1065" t="s">
        <v>8344</v>
      </c>
      <c r="C1065" t="s">
        <v>8349</v>
      </c>
      <c r="D1065" t="s">
        <v>12</v>
      </c>
      <c r="E1065" t="s">
        <v>168</v>
      </c>
    </row>
    <row r="1066" spans="1:5" x14ac:dyDescent="0.3">
      <c r="A1066">
        <v>8605.36</v>
      </c>
      <c r="B1066" t="s">
        <v>8344</v>
      </c>
      <c r="C1066" t="s">
        <v>8350</v>
      </c>
      <c r="D1066" t="s">
        <v>11</v>
      </c>
      <c r="E1066" t="s">
        <v>13</v>
      </c>
    </row>
    <row r="1067" spans="1:5" x14ac:dyDescent="0.3">
      <c r="A1067">
        <v>8606.2199999999993</v>
      </c>
      <c r="B1067" t="s">
        <v>8346</v>
      </c>
      <c r="C1067" t="s">
        <v>8350</v>
      </c>
      <c r="D1067" t="s">
        <v>16</v>
      </c>
      <c r="E1067" t="s">
        <v>276</v>
      </c>
    </row>
    <row r="1068" spans="1:5" x14ac:dyDescent="0.3">
      <c r="A1068">
        <v>8615.2999999999993</v>
      </c>
      <c r="B1068" t="s">
        <v>8344</v>
      </c>
      <c r="C1068" t="s">
        <v>8350</v>
      </c>
      <c r="D1068" t="s">
        <v>11</v>
      </c>
      <c r="E1068" t="s">
        <v>42</v>
      </c>
    </row>
    <row r="1069" spans="1:5" x14ac:dyDescent="0.3">
      <c r="A1069">
        <v>8627.5400000000009</v>
      </c>
      <c r="B1069" t="s">
        <v>8344</v>
      </c>
      <c r="C1069" t="s">
        <v>8348</v>
      </c>
      <c r="D1069" t="s">
        <v>11</v>
      </c>
      <c r="E1069" t="s">
        <v>356</v>
      </c>
    </row>
    <row r="1070" spans="1:5" x14ac:dyDescent="0.3">
      <c r="A1070">
        <v>8665.09</v>
      </c>
      <c r="B1070" t="s">
        <v>8344</v>
      </c>
      <c r="C1070" t="s">
        <v>8348</v>
      </c>
      <c r="D1070" t="s">
        <v>12</v>
      </c>
      <c r="E1070" t="s">
        <v>23</v>
      </c>
    </row>
    <row r="1071" spans="1:5" x14ac:dyDescent="0.3">
      <c r="A1071">
        <v>8665.14</v>
      </c>
      <c r="B1071" t="s">
        <v>8344</v>
      </c>
      <c r="C1071" t="s">
        <v>8350</v>
      </c>
      <c r="D1071" t="s">
        <v>11</v>
      </c>
      <c r="E1071" t="s">
        <v>13</v>
      </c>
    </row>
    <row r="1072" spans="1:5" x14ac:dyDescent="0.3">
      <c r="A1072">
        <v>8671.19</v>
      </c>
      <c r="B1072" t="s">
        <v>8345</v>
      </c>
      <c r="C1072" t="s">
        <v>8349</v>
      </c>
      <c r="D1072" t="s">
        <v>11</v>
      </c>
      <c r="E1072" t="s">
        <v>23</v>
      </c>
    </row>
    <row r="1073" spans="1:5" x14ac:dyDescent="0.3">
      <c r="A1073">
        <v>8688.86</v>
      </c>
      <c r="B1073" t="s">
        <v>8344</v>
      </c>
      <c r="C1073" t="s">
        <v>8348</v>
      </c>
      <c r="D1073" t="s">
        <v>11</v>
      </c>
      <c r="E1073" t="s">
        <v>356</v>
      </c>
    </row>
    <row r="1074" spans="1:5" x14ac:dyDescent="0.3">
      <c r="A1074">
        <v>8701.84</v>
      </c>
      <c r="B1074" t="s">
        <v>8344</v>
      </c>
      <c r="C1074" t="s">
        <v>8349</v>
      </c>
      <c r="D1074" t="s">
        <v>11</v>
      </c>
      <c r="E1074" t="s">
        <v>300</v>
      </c>
    </row>
    <row r="1075" spans="1:5" x14ac:dyDescent="0.3">
      <c r="A1075">
        <v>8703.4599999999991</v>
      </c>
      <c r="B1075" t="s">
        <v>8344</v>
      </c>
      <c r="C1075" t="s">
        <v>8350</v>
      </c>
      <c r="D1075" t="s">
        <v>12</v>
      </c>
      <c r="E1075" t="s">
        <v>42</v>
      </c>
    </row>
    <row r="1076" spans="1:5" x14ac:dyDescent="0.3">
      <c r="A1076">
        <v>8733.23</v>
      </c>
      <c r="B1076" t="s">
        <v>8345</v>
      </c>
      <c r="C1076" t="s">
        <v>8350</v>
      </c>
      <c r="D1076" t="s">
        <v>11</v>
      </c>
      <c r="E1076" t="s">
        <v>23</v>
      </c>
    </row>
    <row r="1077" spans="1:5" x14ac:dyDescent="0.3">
      <c r="A1077">
        <v>8747.68</v>
      </c>
      <c r="B1077" t="s">
        <v>8345</v>
      </c>
      <c r="C1077" t="s">
        <v>8350</v>
      </c>
      <c r="D1077" t="s">
        <v>11</v>
      </c>
      <c r="E1077" t="s">
        <v>42</v>
      </c>
    </row>
    <row r="1078" spans="1:5" x14ac:dyDescent="0.3">
      <c r="A1078">
        <v>8760.1200000000008</v>
      </c>
      <c r="B1078" t="s">
        <v>8346</v>
      </c>
      <c r="C1078" t="s">
        <v>8350</v>
      </c>
      <c r="D1078" t="s">
        <v>11</v>
      </c>
      <c r="E1078" t="s">
        <v>13</v>
      </c>
    </row>
    <row r="1079" spans="1:5" x14ac:dyDescent="0.3">
      <c r="A1079">
        <v>8765.25</v>
      </c>
      <c r="B1079" t="s">
        <v>8344</v>
      </c>
      <c r="C1079" t="s">
        <v>8348</v>
      </c>
      <c r="D1079" t="s">
        <v>11</v>
      </c>
      <c r="E1079" t="s">
        <v>23</v>
      </c>
    </row>
    <row r="1080" spans="1:5" x14ac:dyDescent="0.3">
      <c r="A1080">
        <v>8782.4699999999993</v>
      </c>
      <c r="B1080" t="s">
        <v>8345</v>
      </c>
      <c r="C1080" t="s">
        <v>8348</v>
      </c>
      <c r="D1080" t="s">
        <v>11</v>
      </c>
      <c r="E1080" t="s">
        <v>42</v>
      </c>
    </row>
    <row r="1081" spans="1:5" x14ac:dyDescent="0.3">
      <c r="A1081">
        <v>8798.59</v>
      </c>
      <c r="B1081" t="s">
        <v>8344</v>
      </c>
      <c r="C1081" t="s">
        <v>8348</v>
      </c>
      <c r="D1081" t="s">
        <v>11</v>
      </c>
      <c r="E1081" t="s">
        <v>42</v>
      </c>
    </row>
    <row r="1082" spans="1:5" x14ac:dyDescent="0.3">
      <c r="A1082">
        <v>8800.49</v>
      </c>
      <c r="B1082" t="s">
        <v>8346</v>
      </c>
      <c r="C1082" t="s">
        <v>8348</v>
      </c>
      <c r="D1082" t="s">
        <v>12</v>
      </c>
      <c r="E1082" t="s">
        <v>13</v>
      </c>
    </row>
    <row r="1083" spans="1:5" x14ac:dyDescent="0.3">
      <c r="A1083">
        <v>8821.8799999999992</v>
      </c>
      <c r="B1083" t="s">
        <v>8344</v>
      </c>
      <c r="C1083" t="s">
        <v>8349</v>
      </c>
      <c r="D1083" t="s">
        <v>11</v>
      </c>
      <c r="E1083" t="s">
        <v>249</v>
      </c>
    </row>
    <row r="1084" spans="1:5" x14ac:dyDescent="0.3">
      <c r="A1084">
        <v>8823.2800000000007</v>
      </c>
      <c r="B1084" t="s">
        <v>8345</v>
      </c>
      <c r="C1084" t="s">
        <v>8348</v>
      </c>
      <c r="D1084" t="s">
        <v>11</v>
      </c>
      <c r="E1084" t="s">
        <v>42</v>
      </c>
    </row>
    <row r="1085" spans="1:5" x14ac:dyDescent="0.3">
      <c r="A1085">
        <v>8823.99</v>
      </c>
      <c r="B1085" t="s">
        <v>8344</v>
      </c>
      <c r="C1085" t="s">
        <v>8350</v>
      </c>
      <c r="D1085" t="s">
        <v>11</v>
      </c>
      <c r="E1085" t="s">
        <v>247</v>
      </c>
    </row>
    <row r="1086" spans="1:5" x14ac:dyDescent="0.3">
      <c r="A1086">
        <v>8824.27</v>
      </c>
      <c r="B1086" t="s">
        <v>8345</v>
      </c>
      <c r="C1086" t="s">
        <v>8348</v>
      </c>
      <c r="D1086" t="s">
        <v>11</v>
      </c>
      <c r="E1086" t="s">
        <v>200</v>
      </c>
    </row>
    <row r="1087" spans="1:5" x14ac:dyDescent="0.3">
      <c r="A1087">
        <v>8825.09</v>
      </c>
      <c r="B1087" t="s">
        <v>8345</v>
      </c>
      <c r="C1087" t="s">
        <v>8350</v>
      </c>
      <c r="D1087" t="s">
        <v>11</v>
      </c>
      <c r="E1087" t="s">
        <v>42</v>
      </c>
    </row>
    <row r="1088" spans="1:5" x14ac:dyDescent="0.3">
      <c r="A1088">
        <v>8827.2099999999991</v>
      </c>
      <c r="B1088" t="s">
        <v>8344</v>
      </c>
      <c r="C1088" t="s">
        <v>8348</v>
      </c>
      <c r="D1088" t="s">
        <v>12</v>
      </c>
      <c r="E1088" t="s">
        <v>23</v>
      </c>
    </row>
    <row r="1089" spans="1:5" x14ac:dyDescent="0.3">
      <c r="A1089">
        <v>8835.26</v>
      </c>
      <c r="B1089" t="s">
        <v>8344</v>
      </c>
      <c r="C1089" t="s">
        <v>8348</v>
      </c>
      <c r="D1089" t="s">
        <v>12</v>
      </c>
      <c r="E1089" t="s">
        <v>23</v>
      </c>
    </row>
    <row r="1090" spans="1:5" x14ac:dyDescent="0.3">
      <c r="A1090">
        <v>8871.15</v>
      </c>
      <c r="B1090" t="s">
        <v>8345</v>
      </c>
      <c r="C1090" t="s">
        <v>8348</v>
      </c>
      <c r="D1090" t="s">
        <v>11</v>
      </c>
      <c r="E1090" t="s">
        <v>13</v>
      </c>
    </row>
    <row r="1091" spans="1:5" x14ac:dyDescent="0.3">
      <c r="A1091">
        <v>8890.59</v>
      </c>
      <c r="B1091" t="s">
        <v>8345</v>
      </c>
      <c r="C1091" t="s">
        <v>8350</v>
      </c>
      <c r="D1091" t="s">
        <v>11</v>
      </c>
      <c r="E1091" t="s">
        <v>23</v>
      </c>
    </row>
    <row r="1092" spans="1:5" x14ac:dyDescent="0.3">
      <c r="A1092">
        <v>8891.14</v>
      </c>
      <c r="B1092" t="s">
        <v>8344</v>
      </c>
      <c r="C1092" t="s">
        <v>8348</v>
      </c>
      <c r="D1092" t="s">
        <v>11</v>
      </c>
      <c r="E1092" t="s">
        <v>356</v>
      </c>
    </row>
    <row r="1093" spans="1:5" x14ac:dyDescent="0.3">
      <c r="A1093">
        <v>8906.14</v>
      </c>
      <c r="B1093" t="s">
        <v>8345</v>
      </c>
      <c r="C1093" t="s">
        <v>8348</v>
      </c>
      <c r="D1093" t="s">
        <v>11</v>
      </c>
      <c r="E1093" t="s">
        <v>23</v>
      </c>
    </row>
    <row r="1094" spans="1:5" x14ac:dyDescent="0.3">
      <c r="A1094">
        <v>8908.4699999999993</v>
      </c>
      <c r="B1094" t="s">
        <v>8344</v>
      </c>
      <c r="C1094" t="s">
        <v>8348</v>
      </c>
      <c r="D1094" t="s">
        <v>12</v>
      </c>
      <c r="E1094" t="s">
        <v>13</v>
      </c>
    </row>
    <row r="1095" spans="1:5" x14ac:dyDescent="0.3">
      <c r="A1095">
        <v>8930.93</v>
      </c>
      <c r="B1095" t="s">
        <v>8344</v>
      </c>
      <c r="C1095" t="s">
        <v>8350</v>
      </c>
      <c r="D1095" t="s">
        <v>11</v>
      </c>
      <c r="E1095" t="s">
        <v>23</v>
      </c>
    </row>
    <row r="1096" spans="1:5" x14ac:dyDescent="0.3">
      <c r="A1096">
        <v>8932.08</v>
      </c>
      <c r="B1096" t="s">
        <v>8344</v>
      </c>
      <c r="C1096" t="s">
        <v>8348</v>
      </c>
      <c r="D1096" t="s">
        <v>11</v>
      </c>
      <c r="E1096" t="s">
        <v>42</v>
      </c>
    </row>
    <row r="1097" spans="1:5" x14ac:dyDescent="0.3">
      <c r="A1097">
        <v>8944.1200000000008</v>
      </c>
      <c r="B1097" t="s">
        <v>8344</v>
      </c>
      <c r="C1097" t="s">
        <v>8349</v>
      </c>
      <c r="D1097" t="s">
        <v>12</v>
      </c>
      <c r="E1097" t="s">
        <v>13</v>
      </c>
    </row>
    <row r="1098" spans="1:5" x14ac:dyDescent="0.3">
      <c r="A1098">
        <v>8954.99</v>
      </c>
      <c r="B1098" t="s">
        <v>8344</v>
      </c>
      <c r="C1098" t="s">
        <v>8350</v>
      </c>
      <c r="D1098" t="s">
        <v>11</v>
      </c>
      <c r="E1098" t="s">
        <v>535</v>
      </c>
    </row>
    <row r="1099" spans="1:5" x14ac:dyDescent="0.3">
      <c r="A1099">
        <v>8964.06</v>
      </c>
      <c r="B1099" t="s">
        <v>8346</v>
      </c>
      <c r="C1099" t="s">
        <v>8348</v>
      </c>
      <c r="D1099" t="s">
        <v>12</v>
      </c>
      <c r="E1099" t="s">
        <v>168</v>
      </c>
    </row>
    <row r="1100" spans="1:5" x14ac:dyDescent="0.3">
      <c r="A1100">
        <v>8965.7999999999993</v>
      </c>
      <c r="B1100" t="s">
        <v>8346</v>
      </c>
      <c r="C1100" t="s">
        <v>8348</v>
      </c>
      <c r="D1100" t="s">
        <v>11</v>
      </c>
      <c r="E1100" t="s">
        <v>23</v>
      </c>
    </row>
    <row r="1101" spans="1:5" x14ac:dyDescent="0.3">
      <c r="A1101">
        <v>8968.33</v>
      </c>
      <c r="B1101" t="s">
        <v>8344</v>
      </c>
      <c r="C1101" t="s">
        <v>8349</v>
      </c>
      <c r="D1101" t="s">
        <v>12</v>
      </c>
      <c r="E1101" t="s">
        <v>42</v>
      </c>
    </row>
    <row r="1102" spans="1:5" x14ac:dyDescent="0.3">
      <c r="A1102">
        <v>8978.19</v>
      </c>
      <c r="B1102" t="s">
        <v>8345</v>
      </c>
      <c r="C1102" t="s">
        <v>8348</v>
      </c>
      <c r="D1102" t="s">
        <v>11</v>
      </c>
      <c r="E1102" t="s">
        <v>13</v>
      </c>
    </row>
    <row r="1103" spans="1:5" x14ac:dyDescent="0.3">
      <c r="A1103">
        <v>8988.16</v>
      </c>
      <c r="B1103" t="s">
        <v>8344</v>
      </c>
      <c r="C1103" t="s">
        <v>8348</v>
      </c>
      <c r="D1103" t="s">
        <v>11</v>
      </c>
      <c r="E1103" t="s">
        <v>23</v>
      </c>
    </row>
    <row r="1104" spans="1:5" x14ac:dyDescent="0.3">
      <c r="A1104">
        <v>8998.43</v>
      </c>
      <c r="B1104" t="s">
        <v>8345</v>
      </c>
      <c r="C1104" t="s">
        <v>8348</v>
      </c>
      <c r="D1104" t="s">
        <v>11</v>
      </c>
      <c r="E1104" t="s">
        <v>200</v>
      </c>
    </row>
    <row r="1105" spans="1:5" x14ac:dyDescent="0.3">
      <c r="A1105">
        <v>9010.2000000000007</v>
      </c>
      <c r="B1105" t="s">
        <v>8344</v>
      </c>
      <c r="C1105" t="s">
        <v>8348</v>
      </c>
      <c r="D1105" t="s">
        <v>11</v>
      </c>
      <c r="E1105" t="s">
        <v>535</v>
      </c>
    </row>
    <row r="1106" spans="1:5" x14ac:dyDescent="0.3">
      <c r="A1106">
        <v>9048.0300000000007</v>
      </c>
      <c r="B1106" t="s">
        <v>8344</v>
      </c>
      <c r="C1106" t="s">
        <v>8348</v>
      </c>
      <c r="D1106" t="s">
        <v>11</v>
      </c>
      <c r="E1106" t="s">
        <v>13</v>
      </c>
    </row>
    <row r="1107" spans="1:5" x14ac:dyDescent="0.3">
      <c r="A1107">
        <v>9058.73</v>
      </c>
      <c r="B1107" t="s">
        <v>8344</v>
      </c>
      <c r="C1107" t="s">
        <v>8348</v>
      </c>
      <c r="D1107" t="s">
        <v>12</v>
      </c>
      <c r="E1107" t="s">
        <v>13</v>
      </c>
    </row>
    <row r="1108" spans="1:5" x14ac:dyDescent="0.3">
      <c r="A1108">
        <v>9095.07</v>
      </c>
      <c r="B1108" t="s">
        <v>8344</v>
      </c>
      <c r="C1108" t="s">
        <v>8348</v>
      </c>
      <c r="D1108" t="s">
        <v>11</v>
      </c>
      <c r="E1108" t="s">
        <v>247</v>
      </c>
    </row>
    <row r="1109" spans="1:5" x14ac:dyDescent="0.3">
      <c r="A1109">
        <v>9095.94</v>
      </c>
      <c r="B1109" t="s">
        <v>8346</v>
      </c>
      <c r="C1109" t="s">
        <v>8348</v>
      </c>
      <c r="D1109" t="s">
        <v>12</v>
      </c>
      <c r="E1109" t="s">
        <v>42</v>
      </c>
    </row>
    <row r="1110" spans="1:5" x14ac:dyDescent="0.3">
      <c r="A1110">
        <v>9101.7999999999993</v>
      </c>
      <c r="B1110" t="s">
        <v>8344</v>
      </c>
      <c r="C1110" t="s">
        <v>8350</v>
      </c>
      <c r="D1110" t="s">
        <v>11</v>
      </c>
      <c r="E1110" t="s">
        <v>42</v>
      </c>
    </row>
    <row r="1111" spans="1:5" x14ac:dyDescent="0.3">
      <c r="A1111">
        <v>9140.9500000000007</v>
      </c>
      <c r="B1111" t="s">
        <v>8345</v>
      </c>
      <c r="C1111" t="s">
        <v>8349</v>
      </c>
      <c r="D1111" t="s">
        <v>12</v>
      </c>
      <c r="E1111" t="s">
        <v>13</v>
      </c>
    </row>
    <row r="1112" spans="1:5" x14ac:dyDescent="0.3">
      <c r="A1112">
        <v>9144.57</v>
      </c>
      <c r="B1112" t="s">
        <v>8346</v>
      </c>
      <c r="C1112" t="s">
        <v>8348</v>
      </c>
      <c r="D1112" t="s">
        <v>12</v>
      </c>
      <c r="E1112" t="s">
        <v>42</v>
      </c>
    </row>
    <row r="1113" spans="1:5" x14ac:dyDescent="0.3">
      <c r="A1113">
        <v>9147.5</v>
      </c>
      <c r="B1113" t="s">
        <v>8344</v>
      </c>
      <c r="C1113" t="s">
        <v>8348</v>
      </c>
      <c r="D1113" t="s">
        <v>11</v>
      </c>
      <c r="E1113" t="s">
        <v>23</v>
      </c>
    </row>
    <row r="1114" spans="1:5" x14ac:dyDescent="0.3">
      <c r="A1114">
        <v>9159.51</v>
      </c>
      <c r="B1114" t="s">
        <v>8344</v>
      </c>
      <c r="C1114" t="s">
        <v>8348</v>
      </c>
      <c r="D1114" t="s">
        <v>11</v>
      </c>
      <c r="E1114" t="s">
        <v>300</v>
      </c>
    </row>
    <row r="1115" spans="1:5" x14ac:dyDescent="0.3">
      <c r="A1115">
        <v>9171.75</v>
      </c>
      <c r="B1115" t="s">
        <v>8344</v>
      </c>
      <c r="C1115" t="s">
        <v>8349</v>
      </c>
      <c r="D1115" t="s">
        <v>11</v>
      </c>
      <c r="E1115" t="s">
        <v>23</v>
      </c>
    </row>
    <row r="1116" spans="1:5" x14ac:dyDescent="0.3">
      <c r="A1116">
        <v>9174.14</v>
      </c>
      <c r="B1116" t="s">
        <v>8344</v>
      </c>
      <c r="C1116" t="s">
        <v>8349</v>
      </c>
      <c r="D1116" t="s">
        <v>12</v>
      </c>
      <c r="E1116" t="s">
        <v>23</v>
      </c>
    </row>
    <row r="1117" spans="1:5" x14ac:dyDescent="0.3">
      <c r="A1117">
        <v>9182.17</v>
      </c>
      <c r="B1117" t="s">
        <v>8344</v>
      </c>
      <c r="C1117" t="s">
        <v>8348</v>
      </c>
      <c r="D1117" t="s">
        <v>11</v>
      </c>
      <c r="E1117" t="s">
        <v>42</v>
      </c>
    </row>
    <row r="1118" spans="1:5" x14ac:dyDescent="0.3">
      <c r="A1118">
        <v>9193.84</v>
      </c>
      <c r="B1118" t="s">
        <v>8346</v>
      </c>
      <c r="C1118" t="s">
        <v>8350</v>
      </c>
      <c r="D1118" t="s">
        <v>11</v>
      </c>
      <c r="E1118" t="s">
        <v>23</v>
      </c>
    </row>
    <row r="1119" spans="1:5" x14ac:dyDescent="0.3">
      <c r="A1119">
        <v>9210.06</v>
      </c>
      <c r="B1119" t="s">
        <v>8345</v>
      </c>
      <c r="C1119" t="s">
        <v>8350</v>
      </c>
      <c r="D1119" t="s">
        <v>11</v>
      </c>
      <c r="E1119" t="s">
        <v>300</v>
      </c>
    </row>
    <row r="1120" spans="1:5" x14ac:dyDescent="0.3">
      <c r="A1120">
        <v>9222.4</v>
      </c>
      <c r="B1120" t="s">
        <v>8345</v>
      </c>
      <c r="C1120" t="s">
        <v>8350</v>
      </c>
      <c r="D1120" t="s">
        <v>11</v>
      </c>
      <c r="E1120" t="s">
        <v>166</v>
      </c>
    </row>
    <row r="1121" spans="1:5" x14ac:dyDescent="0.3">
      <c r="A1121">
        <v>9225.26</v>
      </c>
      <c r="B1121" t="s">
        <v>8344</v>
      </c>
      <c r="C1121" t="s">
        <v>8350</v>
      </c>
      <c r="D1121" t="s">
        <v>12</v>
      </c>
      <c r="E1121" t="s">
        <v>164</v>
      </c>
    </row>
    <row r="1122" spans="1:5" x14ac:dyDescent="0.3">
      <c r="A1122">
        <v>9247.94</v>
      </c>
      <c r="B1122" t="s">
        <v>8344</v>
      </c>
      <c r="C1122" t="s">
        <v>8349</v>
      </c>
      <c r="D1122" t="s">
        <v>11</v>
      </c>
      <c r="E1122" t="s">
        <v>300</v>
      </c>
    </row>
    <row r="1123" spans="1:5" x14ac:dyDescent="0.3">
      <c r="A1123">
        <v>9249.5</v>
      </c>
      <c r="B1123" t="s">
        <v>8346</v>
      </c>
      <c r="C1123" t="s">
        <v>8349</v>
      </c>
      <c r="D1123" t="s">
        <v>11</v>
      </c>
      <c r="E1123" t="s">
        <v>23</v>
      </c>
    </row>
    <row r="1124" spans="1:5" x14ac:dyDescent="0.3">
      <c r="A1124">
        <v>9264.7999999999993</v>
      </c>
      <c r="B1124" t="s">
        <v>8344</v>
      </c>
      <c r="C1124" t="s">
        <v>8348</v>
      </c>
      <c r="D1124" t="s">
        <v>11</v>
      </c>
      <c r="E1124" t="s">
        <v>42</v>
      </c>
    </row>
    <row r="1125" spans="1:5" x14ac:dyDescent="0.3">
      <c r="A1125">
        <v>9282.48</v>
      </c>
      <c r="B1125" t="s">
        <v>8345</v>
      </c>
      <c r="C1125" t="s">
        <v>8349</v>
      </c>
      <c r="D1125" t="s">
        <v>12</v>
      </c>
      <c r="E1125" t="s">
        <v>168</v>
      </c>
    </row>
    <row r="1126" spans="1:5" x14ac:dyDescent="0.3">
      <c r="A1126">
        <v>9283.56</v>
      </c>
      <c r="B1126" t="s">
        <v>8344</v>
      </c>
      <c r="C1126" t="s">
        <v>8349</v>
      </c>
      <c r="D1126" t="s">
        <v>11</v>
      </c>
      <c r="E1126" t="s">
        <v>13</v>
      </c>
    </row>
    <row r="1127" spans="1:5" x14ac:dyDescent="0.3">
      <c r="A1127">
        <v>9285.8700000000008</v>
      </c>
      <c r="B1127" t="s">
        <v>8347</v>
      </c>
      <c r="C1127" t="s">
        <v>8348</v>
      </c>
      <c r="D1127" t="s">
        <v>11</v>
      </c>
      <c r="E1127" t="s">
        <v>13</v>
      </c>
    </row>
    <row r="1128" spans="1:5" x14ac:dyDescent="0.3">
      <c r="A1128">
        <v>9288.0300000000007</v>
      </c>
      <c r="B1128" t="s">
        <v>8344</v>
      </c>
      <c r="C1128" t="s">
        <v>8348</v>
      </c>
      <c r="D1128" t="s">
        <v>11</v>
      </c>
      <c r="E1128" t="s">
        <v>170</v>
      </c>
    </row>
    <row r="1129" spans="1:5" x14ac:dyDescent="0.3">
      <c r="A1129">
        <v>9290.14</v>
      </c>
      <c r="B1129" t="s">
        <v>8345</v>
      </c>
      <c r="C1129" t="s">
        <v>8348</v>
      </c>
      <c r="D1129" t="s">
        <v>12</v>
      </c>
      <c r="E1129" t="s">
        <v>168</v>
      </c>
    </row>
    <row r="1130" spans="1:5" x14ac:dyDescent="0.3">
      <c r="A1130">
        <v>9301.89</v>
      </c>
      <c r="B1130" t="s">
        <v>8346</v>
      </c>
      <c r="C1130" t="s">
        <v>8350</v>
      </c>
      <c r="D1130" t="s">
        <v>11</v>
      </c>
      <c r="E1130" t="s">
        <v>23</v>
      </c>
    </row>
    <row r="1131" spans="1:5" x14ac:dyDescent="0.3">
      <c r="A1131">
        <v>9304.7000000000007</v>
      </c>
      <c r="B1131" t="s">
        <v>8344</v>
      </c>
      <c r="C1131" t="s">
        <v>8350</v>
      </c>
      <c r="D1131" t="s">
        <v>12</v>
      </c>
      <c r="E1131" t="s">
        <v>13</v>
      </c>
    </row>
    <row r="1132" spans="1:5" x14ac:dyDescent="0.3">
      <c r="A1132">
        <v>9310.81</v>
      </c>
      <c r="B1132" t="s">
        <v>8344</v>
      </c>
      <c r="C1132" t="s">
        <v>8350</v>
      </c>
      <c r="D1132" t="s">
        <v>12</v>
      </c>
      <c r="E1132" t="s">
        <v>13</v>
      </c>
    </row>
    <row r="1133" spans="1:5" x14ac:dyDescent="0.3">
      <c r="A1133">
        <v>9315.41</v>
      </c>
      <c r="B1133" t="s">
        <v>8344</v>
      </c>
      <c r="C1133" t="s">
        <v>8350</v>
      </c>
      <c r="D1133" t="s">
        <v>11</v>
      </c>
      <c r="E1133" t="s">
        <v>247</v>
      </c>
    </row>
    <row r="1134" spans="1:5" x14ac:dyDescent="0.3">
      <c r="A1134">
        <v>9320.26</v>
      </c>
      <c r="B1134" t="s">
        <v>8346</v>
      </c>
      <c r="C1134" t="s">
        <v>8348</v>
      </c>
      <c r="D1134" t="s">
        <v>11</v>
      </c>
      <c r="E1134" t="s">
        <v>23</v>
      </c>
    </row>
    <row r="1135" spans="1:5" x14ac:dyDescent="0.3">
      <c r="A1135">
        <v>9338.61</v>
      </c>
      <c r="B1135" t="s">
        <v>8344</v>
      </c>
      <c r="C1135" t="s">
        <v>8350</v>
      </c>
      <c r="D1135" t="s">
        <v>11</v>
      </c>
      <c r="E1135" t="s">
        <v>535</v>
      </c>
    </row>
    <row r="1136" spans="1:5" x14ac:dyDescent="0.3">
      <c r="A1136">
        <v>9344.2000000000007</v>
      </c>
      <c r="B1136" t="s">
        <v>8345</v>
      </c>
      <c r="C1136" t="s">
        <v>8350</v>
      </c>
      <c r="D1136" t="s">
        <v>11</v>
      </c>
      <c r="E1136" t="s">
        <v>300</v>
      </c>
    </row>
    <row r="1137" spans="1:5" x14ac:dyDescent="0.3">
      <c r="A1137">
        <v>9361.33</v>
      </c>
      <c r="B1137" t="s">
        <v>8344</v>
      </c>
      <c r="C1137" t="s">
        <v>8348</v>
      </c>
      <c r="D1137" t="s">
        <v>12</v>
      </c>
      <c r="E1137" t="s">
        <v>168</v>
      </c>
    </row>
    <row r="1138" spans="1:5" x14ac:dyDescent="0.3">
      <c r="A1138">
        <v>9377.4500000000007</v>
      </c>
      <c r="B1138" t="s">
        <v>8344</v>
      </c>
      <c r="C1138" t="s">
        <v>8348</v>
      </c>
      <c r="D1138" t="s">
        <v>11</v>
      </c>
      <c r="E1138" t="s">
        <v>13</v>
      </c>
    </row>
    <row r="1139" spans="1:5" x14ac:dyDescent="0.3">
      <c r="A1139">
        <v>9377.9</v>
      </c>
      <c r="B1139" t="s">
        <v>8344</v>
      </c>
      <c r="C1139" t="s">
        <v>8348</v>
      </c>
      <c r="D1139" t="s">
        <v>11</v>
      </c>
      <c r="E1139" t="s">
        <v>13</v>
      </c>
    </row>
    <row r="1140" spans="1:5" x14ac:dyDescent="0.3">
      <c r="A1140">
        <v>9380.75</v>
      </c>
      <c r="B1140" t="s">
        <v>8344</v>
      </c>
      <c r="C1140" t="s">
        <v>8348</v>
      </c>
      <c r="D1140" t="s">
        <v>11</v>
      </c>
      <c r="E1140" t="s">
        <v>247</v>
      </c>
    </row>
    <row r="1141" spans="1:5" x14ac:dyDescent="0.3">
      <c r="A1141">
        <v>9386.16</v>
      </c>
      <c r="B1141" t="s">
        <v>8344</v>
      </c>
      <c r="C1141" t="s">
        <v>8349</v>
      </c>
      <c r="D1141" t="s">
        <v>12</v>
      </c>
      <c r="E1141" t="s">
        <v>13</v>
      </c>
    </row>
    <row r="1142" spans="1:5" x14ac:dyDescent="0.3">
      <c r="A1142">
        <v>9391.35</v>
      </c>
      <c r="B1142" t="s">
        <v>8345</v>
      </c>
      <c r="C1142" t="s">
        <v>8350</v>
      </c>
      <c r="D1142" t="s">
        <v>12</v>
      </c>
      <c r="E1142" t="s">
        <v>42</v>
      </c>
    </row>
    <row r="1143" spans="1:5" x14ac:dyDescent="0.3">
      <c r="A1143">
        <v>9411.01</v>
      </c>
      <c r="B1143" t="s">
        <v>8344</v>
      </c>
      <c r="C1143" t="s">
        <v>8348</v>
      </c>
      <c r="D1143" t="s">
        <v>11</v>
      </c>
      <c r="E1143" t="s">
        <v>247</v>
      </c>
    </row>
    <row r="1144" spans="1:5" x14ac:dyDescent="0.3">
      <c r="A1144">
        <v>9414.92</v>
      </c>
      <c r="B1144" t="s">
        <v>8346</v>
      </c>
      <c r="C1144" t="s">
        <v>8349</v>
      </c>
      <c r="D1144" t="s">
        <v>11</v>
      </c>
      <c r="E1144" t="s">
        <v>42</v>
      </c>
    </row>
    <row r="1145" spans="1:5" x14ac:dyDescent="0.3">
      <c r="A1145">
        <v>9432.93</v>
      </c>
      <c r="B1145" t="s">
        <v>8345</v>
      </c>
      <c r="C1145" t="s">
        <v>8348</v>
      </c>
      <c r="D1145" t="s">
        <v>11</v>
      </c>
      <c r="E1145" t="s">
        <v>247</v>
      </c>
    </row>
    <row r="1146" spans="1:5" x14ac:dyDescent="0.3">
      <c r="A1146">
        <v>9447.25</v>
      </c>
      <c r="B1146" t="s">
        <v>8346</v>
      </c>
      <c r="C1146" t="s">
        <v>8348</v>
      </c>
      <c r="D1146" t="s">
        <v>11</v>
      </c>
      <c r="E1146" t="s">
        <v>247</v>
      </c>
    </row>
    <row r="1147" spans="1:5" x14ac:dyDescent="0.3">
      <c r="A1147">
        <v>9447.3799999999992</v>
      </c>
      <c r="B1147" t="s">
        <v>8344</v>
      </c>
      <c r="C1147" t="s">
        <v>8348</v>
      </c>
      <c r="D1147" t="s">
        <v>11</v>
      </c>
      <c r="E1147" t="s">
        <v>247</v>
      </c>
    </row>
    <row r="1148" spans="1:5" x14ac:dyDescent="0.3">
      <c r="A1148">
        <v>9448.42</v>
      </c>
      <c r="B1148" t="s">
        <v>8344</v>
      </c>
      <c r="C1148" t="s">
        <v>8350</v>
      </c>
      <c r="D1148" t="s">
        <v>11</v>
      </c>
      <c r="E1148" t="s">
        <v>300</v>
      </c>
    </row>
    <row r="1149" spans="1:5" x14ac:dyDescent="0.3">
      <c r="A1149">
        <v>9453.92</v>
      </c>
      <c r="B1149" t="s">
        <v>8345</v>
      </c>
      <c r="C1149" t="s">
        <v>8349</v>
      </c>
      <c r="D1149" t="s">
        <v>11</v>
      </c>
      <c r="E1149" t="s">
        <v>300</v>
      </c>
    </row>
    <row r="1150" spans="1:5" x14ac:dyDescent="0.3">
      <c r="A1150">
        <v>9487.64</v>
      </c>
      <c r="B1150" t="s">
        <v>8345</v>
      </c>
      <c r="C1150" t="s">
        <v>8349</v>
      </c>
      <c r="D1150" t="s">
        <v>11</v>
      </c>
      <c r="E1150" t="s">
        <v>13</v>
      </c>
    </row>
    <row r="1151" spans="1:5" x14ac:dyDescent="0.3">
      <c r="A1151">
        <v>9500.57</v>
      </c>
      <c r="B1151" t="s">
        <v>8344</v>
      </c>
      <c r="C1151" t="s">
        <v>8348</v>
      </c>
      <c r="D1151" t="s">
        <v>11</v>
      </c>
      <c r="E1151" t="s">
        <v>356</v>
      </c>
    </row>
    <row r="1152" spans="1:5" x14ac:dyDescent="0.3">
      <c r="A1152">
        <v>9504.31</v>
      </c>
      <c r="B1152" t="s">
        <v>8346</v>
      </c>
      <c r="C1152" t="s">
        <v>8349</v>
      </c>
      <c r="D1152" t="s">
        <v>12</v>
      </c>
      <c r="E1152" t="s">
        <v>13</v>
      </c>
    </row>
    <row r="1153" spans="1:5" x14ac:dyDescent="0.3">
      <c r="A1153">
        <v>9507.68</v>
      </c>
      <c r="B1153" t="s">
        <v>8344</v>
      </c>
      <c r="C1153" t="s">
        <v>8350</v>
      </c>
      <c r="D1153" t="s">
        <v>11</v>
      </c>
      <c r="E1153" t="s">
        <v>23</v>
      </c>
    </row>
    <row r="1154" spans="1:5" x14ac:dyDescent="0.3">
      <c r="A1154">
        <v>9528.9</v>
      </c>
      <c r="B1154" t="s">
        <v>8344</v>
      </c>
      <c r="C1154" t="s">
        <v>8348</v>
      </c>
      <c r="D1154" t="s">
        <v>11</v>
      </c>
      <c r="E1154" t="s">
        <v>42</v>
      </c>
    </row>
    <row r="1155" spans="1:5" x14ac:dyDescent="0.3">
      <c r="A1155">
        <v>9538.65</v>
      </c>
      <c r="B1155" t="s">
        <v>8346</v>
      </c>
      <c r="C1155" t="s">
        <v>8348</v>
      </c>
      <c r="D1155" t="s">
        <v>11</v>
      </c>
      <c r="E1155" t="s">
        <v>300</v>
      </c>
    </row>
    <row r="1156" spans="1:5" x14ac:dyDescent="0.3">
      <c r="A1156">
        <v>9540.17</v>
      </c>
      <c r="B1156" t="s">
        <v>8344</v>
      </c>
      <c r="C1156" t="s">
        <v>8349</v>
      </c>
      <c r="D1156" t="s">
        <v>11</v>
      </c>
      <c r="E1156" t="s">
        <v>247</v>
      </c>
    </row>
    <row r="1157" spans="1:5" x14ac:dyDescent="0.3">
      <c r="A1157">
        <v>9541.7000000000007</v>
      </c>
      <c r="B1157" t="s">
        <v>8344</v>
      </c>
      <c r="C1157" t="s">
        <v>8348</v>
      </c>
      <c r="D1157" t="s">
        <v>11</v>
      </c>
      <c r="E1157" t="s">
        <v>247</v>
      </c>
    </row>
    <row r="1158" spans="1:5" x14ac:dyDescent="0.3">
      <c r="A1158">
        <v>9549.57</v>
      </c>
      <c r="B1158" t="s">
        <v>8344</v>
      </c>
      <c r="C1158" t="s">
        <v>8348</v>
      </c>
      <c r="D1158" t="s">
        <v>11</v>
      </c>
      <c r="E1158" t="s">
        <v>13</v>
      </c>
    </row>
    <row r="1159" spans="1:5" x14ac:dyDescent="0.3">
      <c r="A1159">
        <v>9563.0300000000007</v>
      </c>
      <c r="B1159" t="s">
        <v>8344</v>
      </c>
      <c r="C1159" t="s">
        <v>8348</v>
      </c>
      <c r="D1159" t="s">
        <v>12</v>
      </c>
      <c r="E1159" t="s">
        <v>42</v>
      </c>
    </row>
    <row r="1160" spans="1:5" x14ac:dyDescent="0.3">
      <c r="A1160">
        <v>9566.99</v>
      </c>
      <c r="B1160" t="s">
        <v>8345</v>
      </c>
      <c r="C1160" t="s">
        <v>8348</v>
      </c>
      <c r="D1160" t="s">
        <v>11</v>
      </c>
      <c r="E1160" t="s">
        <v>23</v>
      </c>
    </row>
    <row r="1161" spans="1:5" x14ac:dyDescent="0.3">
      <c r="A1161">
        <v>9582.5400000000009</v>
      </c>
      <c r="B1161" t="s">
        <v>8345</v>
      </c>
      <c r="C1161" t="s">
        <v>8349</v>
      </c>
      <c r="D1161" t="s">
        <v>12</v>
      </c>
      <c r="E1161" t="s">
        <v>13</v>
      </c>
    </row>
    <row r="1162" spans="1:5" x14ac:dyDescent="0.3">
      <c r="A1162">
        <v>9583.89</v>
      </c>
      <c r="B1162" t="s">
        <v>8344</v>
      </c>
      <c r="C1162" t="s">
        <v>8350</v>
      </c>
      <c r="D1162" t="s">
        <v>11</v>
      </c>
      <c r="E1162" t="s">
        <v>23</v>
      </c>
    </row>
    <row r="1163" spans="1:5" x14ac:dyDescent="0.3">
      <c r="A1163">
        <v>9584.0400000000009</v>
      </c>
      <c r="B1163" t="s">
        <v>8346</v>
      </c>
      <c r="C1163" t="s">
        <v>8349</v>
      </c>
      <c r="D1163" t="s">
        <v>11</v>
      </c>
      <c r="E1163" t="s">
        <v>300</v>
      </c>
    </row>
    <row r="1164" spans="1:5" x14ac:dyDescent="0.3">
      <c r="A1164">
        <v>9597.6299999999992</v>
      </c>
      <c r="B1164" t="s">
        <v>8346</v>
      </c>
      <c r="C1164" t="s">
        <v>8350</v>
      </c>
      <c r="D1164" t="s">
        <v>12</v>
      </c>
      <c r="E1164" t="s">
        <v>13</v>
      </c>
    </row>
    <row r="1165" spans="1:5" x14ac:dyDescent="0.3">
      <c r="A1165">
        <v>9617.66</v>
      </c>
      <c r="B1165" t="s">
        <v>8344</v>
      </c>
      <c r="C1165" t="s">
        <v>8348</v>
      </c>
      <c r="D1165" t="s">
        <v>12</v>
      </c>
      <c r="E1165" t="s">
        <v>168</v>
      </c>
    </row>
    <row r="1166" spans="1:5" x14ac:dyDescent="0.3">
      <c r="A1166">
        <v>9619.18</v>
      </c>
      <c r="B1166" t="s">
        <v>8344</v>
      </c>
      <c r="C1166" t="s">
        <v>8348</v>
      </c>
      <c r="D1166" t="s">
        <v>11</v>
      </c>
      <c r="E1166" t="s">
        <v>200</v>
      </c>
    </row>
    <row r="1167" spans="1:5" x14ac:dyDescent="0.3">
      <c r="A1167">
        <v>9620.33</v>
      </c>
      <c r="B1167" t="s">
        <v>8347</v>
      </c>
      <c r="C1167" t="s">
        <v>8348</v>
      </c>
      <c r="D1167" t="s">
        <v>12</v>
      </c>
      <c r="E1167" t="s">
        <v>23</v>
      </c>
    </row>
    <row r="1168" spans="1:5" x14ac:dyDescent="0.3">
      <c r="A1168">
        <v>9625.92</v>
      </c>
      <c r="B1168" t="s">
        <v>8344</v>
      </c>
      <c r="C1168" t="s">
        <v>8348</v>
      </c>
      <c r="D1168" t="s">
        <v>11</v>
      </c>
      <c r="E1168" t="s">
        <v>42</v>
      </c>
    </row>
    <row r="1169" spans="1:5" x14ac:dyDescent="0.3">
      <c r="A1169">
        <v>9628.7900000000009</v>
      </c>
      <c r="B1169" t="s">
        <v>8345</v>
      </c>
      <c r="C1169" t="s">
        <v>8348</v>
      </c>
      <c r="D1169" t="s">
        <v>11</v>
      </c>
      <c r="E1169" t="s">
        <v>535</v>
      </c>
    </row>
    <row r="1170" spans="1:5" x14ac:dyDescent="0.3">
      <c r="A1170">
        <v>9630.2999999999993</v>
      </c>
      <c r="B1170" t="s">
        <v>8344</v>
      </c>
      <c r="C1170" t="s">
        <v>8350</v>
      </c>
      <c r="D1170" t="s">
        <v>11</v>
      </c>
      <c r="E1170" t="s">
        <v>300</v>
      </c>
    </row>
    <row r="1171" spans="1:5" x14ac:dyDescent="0.3">
      <c r="A1171">
        <v>9630.4</v>
      </c>
      <c r="B1171" t="s">
        <v>8345</v>
      </c>
      <c r="C1171" t="s">
        <v>8349</v>
      </c>
      <c r="D1171" t="s">
        <v>11</v>
      </c>
      <c r="E1171" t="s">
        <v>42</v>
      </c>
    </row>
    <row r="1172" spans="1:5" x14ac:dyDescent="0.3">
      <c r="A1172">
        <v>9630.91</v>
      </c>
      <c r="B1172" t="s">
        <v>8344</v>
      </c>
      <c r="C1172" t="s">
        <v>8350</v>
      </c>
      <c r="D1172" t="s">
        <v>12</v>
      </c>
      <c r="E1172" t="s">
        <v>13</v>
      </c>
    </row>
    <row r="1173" spans="1:5" x14ac:dyDescent="0.3">
      <c r="A1173">
        <v>9634.5400000000009</v>
      </c>
      <c r="B1173" t="s">
        <v>8344</v>
      </c>
      <c r="C1173" t="s">
        <v>8348</v>
      </c>
      <c r="D1173" t="s">
        <v>11</v>
      </c>
      <c r="E1173" t="s">
        <v>42</v>
      </c>
    </row>
    <row r="1174" spans="1:5" x14ac:dyDescent="0.3">
      <c r="A1174">
        <v>9644.25</v>
      </c>
      <c r="B1174" t="s">
        <v>8345</v>
      </c>
      <c r="C1174" t="s">
        <v>8348</v>
      </c>
      <c r="D1174" t="s">
        <v>11</v>
      </c>
      <c r="E1174" t="s">
        <v>23</v>
      </c>
    </row>
    <row r="1175" spans="1:5" x14ac:dyDescent="0.3">
      <c r="A1175">
        <v>9653.81</v>
      </c>
      <c r="B1175" t="s">
        <v>8345</v>
      </c>
      <c r="C1175" t="s">
        <v>8350</v>
      </c>
      <c r="D1175" t="s">
        <v>11</v>
      </c>
      <c r="E1175" t="s">
        <v>42</v>
      </c>
    </row>
    <row r="1176" spans="1:5" x14ac:dyDescent="0.3">
      <c r="A1176">
        <v>9664.34</v>
      </c>
      <c r="B1176" t="s">
        <v>8345</v>
      </c>
      <c r="C1176" t="s">
        <v>8349</v>
      </c>
      <c r="D1176" t="s">
        <v>11</v>
      </c>
      <c r="E1176" t="s">
        <v>42</v>
      </c>
    </row>
    <row r="1177" spans="1:5" x14ac:dyDescent="0.3">
      <c r="A1177">
        <v>9684.2900000000009</v>
      </c>
      <c r="B1177" t="s">
        <v>8346</v>
      </c>
      <c r="C1177" t="s">
        <v>8349</v>
      </c>
      <c r="D1177" t="s">
        <v>12</v>
      </c>
      <c r="E1177" t="s">
        <v>13</v>
      </c>
    </row>
    <row r="1178" spans="1:5" x14ac:dyDescent="0.3">
      <c r="A1178">
        <v>9698.42</v>
      </c>
      <c r="B1178" t="s">
        <v>8344</v>
      </c>
      <c r="C1178" t="s">
        <v>8348</v>
      </c>
      <c r="D1178" t="s">
        <v>12</v>
      </c>
      <c r="E1178" t="s">
        <v>13</v>
      </c>
    </row>
    <row r="1179" spans="1:5" x14ac:dyDescent="0.3">
      <c r="A1179">
        <v>9704.67</v>
      </c>
      <c r="B1179" t="s">
        <v>8344</v>
      </c>
      <c r="C1179" t="s">
        <v>8348</v>
      </c>
      <c r="D1179" t="s">
        <v>11</v>
      </c>
      <c r="E1179" t="s">
        <v>247</v>
      </c>
    </row>
    <row r="1180" spans="1:5" x14ac:dyDescent="0.3">
      <c r="A1180">
        <v>9710.7099999999991</v>
      </c>
      <c r="B1180" t="s">
        <v>8346</v>
      </c>
      <c r="C1180" t="s">
        <v>8350</v>
      </c>
      <c r="D1180" t="s">
        <v>11</v>
      </c>
      <c r="E1180" t="s">
        <v>300</v>
      </c>
    </row>
    <row r="1181" spans="1:5" x14ac:dyDescent="0.3">
      <c r="A1181">
        <v>9715.84</v>
      </c>
      <c r="B1181" t="s">
        <v>8346</v>
      </c>
      <c r="C1181" t="s">
        <v>8348</v>
      </c>
      <c r="D1181" t="s">
        <v>11</v>
      </c>
      <c r="E1181" t="s">
        <v>247</v>
      </c>
    </row>
    <row r="1182" spans="1:5" x14ac:dyDescent="0.3">
      <c r="A1182">
        <v>9722.77</v>
      </c>
      <c r="B1182" t="s">
        <v>8344</v>
      </c>
      <c r="C1182" t="s">
        <v>8348</v>
      </c>
      <c r="D1182" t="s">
        <v>12</v>
      </c>
      <c r="E1182" t="s">
        <v>168</v>
      </c>
    </row>
    <row r="1183" spans="1:5" x14ac:dyDescent="0.3">
      <c r="A1183">
        <v>9724.5300000000007</v>
      </c>
      <c r="B1183" t="s">
        <v>8344</v>
      </c>
      <c r="C1183" t="s">
        <v>8350</v>
      </c>
      <c r="D1183" t="s">
        <v>12</v>
      </c>
      <c r="E1183" t="s">
        <v>42</v>
      </c>
    </row>
    <row r="1184" spans="1:5" x14ac:dyDescent="0.3">
      <c r="A1184">
        <v>9748.91</v>
      </c>
      <c r="B1184" t="s">
        <v>8344</v>
      </c>
      <c r="C1184" t="s">
        <v>8350</v>
      </c>
      <c r="D1184" t="s">
        <v>11</v>
      </c>
      <c r="E1184" t="s">
        <v>13</v>
      </c>
    </row>
    <row r="1185" spans="1:5" x14ac:dyDescent="0.3">
      <c r="A1185">
        <v>9753.49</v>
      </c>
      <c r="B1185" t="s">
        <v>8345</v>
      </c>
      <c r="C1185" t="s">
        <v>8348</v>
      </c>
      <c r="D1185" t="s">
        <v>11</v>
      </c>
      <c r="E1185" t="s">
        <v>23</v>
      </c>
    </row>
    <row r="1186" spans="1:5" x14ac:dyDescent="0.3">
      <c r="A1186">
        <v>9764.08</v>
      </c>
      <c r="B1186" t="s">
        <v>8345</v>
      </c>
      <c r="C1186" t="s">
        <v>8348</v>
      </c>
      <c r="D1186" t="s">
        <v>12</v>
      </c>
      <c r="E1186" t="s">
        <v>23</v>
      </c>
    </row>
    <row r="1187" spans="1:5" x14ac:dyDescent="0.3">
      <c r="A1187">
        <v>9778.35</v>
      </c>
      <c r="B1187" t="s">
        <v>8345</v>
      </c>
      <c r="C1187" t="s">
        <v>8348</v>
      </c>
      <c r="D1187" t="s">
        <v>11</v>
      </c>
      <c r="E1187" t="s">
        <v>247</v>
      </c>
    </row>
    <row r="1188" spans="1:5" x14ac:dyDescent="0.3">
      <c r="A1188">
        <v>9787.32</v>
      </c>
      <c r="B1188" t="s">
        <v>8344</v>
      </c>
      <c r="C1188" t="s">
        <v>8350</v>
      </c>
      <c r="D1188" t="s">
        <v>11</v>
      </c>
      <c r="E1188" t="s">
        <v>249</v>
      </c>
    </row>
    <row r="1189" spans="1:5" x14ac:dyDescent="0.3">
      <c r="A1189">
        <v>9788.8700000000008</v>
      </c>
      <c r="B1189" t="s">
        <v>8344</v>
      </c>
      <c r="C1189" t="s">
        <v>8350</v>
      </c>
      <c r="D1189" t="s">
        <v>12</v>
      </c>
      <c r="E1189" t="s">
        <v>13</v>
      </c>
    </row>
    <row r="1190" spans="1:5" x14ac:dyDescent="0.3">
      <c r="A1190">
        <v>9800.89</v>
      </c>
      <c r="B1190" t="s">
        <v>8346</v>
      </c>
      <c r="C1190" t="s">
        <v>8349</v>
      </c>
      <c r="D1190" t="s">
        <v>11</v>
      </c>
      <c r="E1190" t="s">
        <v>13</v>
      </c>
    </row>
    <row r="1191" spans="1:5" x14ac:dyDescent="0.3">
      <c r="A1191">
        <v>9819.25</v>
      </c>
      <c r="B1191" t="s">
        <v>8345</v>
      </c>
      <c r="C1191" t="s">
        <v>8350</v>
      </c>
      <c r="D1191" t="s">
        <v>11</v>
      </c>
      <c r="E1191" t="s">
        <v>300</v>
      </c>
    </row>
    <row r="1192" spans="1:5" x14ac:dyDescent="0.3">
      <c r="A1192">
        <v>9836.2099999999991</v>
      </c>
      <c r="B1192" t="s">
        <v>8345</v>
      </c>
      <c r="C1192" t="s">
        <v>8349</v>
      </c>
      <c r="D1192" t="s">
        <v>11</v>
      </c>
      <c r="E1192" t="s">
        <v>300</v>
      </c>
    </row>
    <row r="1193" spans="1:5" x14ac:dyDescent="0.3">
      <c r="A1193">
        <v>9844.4500000000007</v>
      </c>
      <c r="B1193" t="s">
        <v>8344</v>
      </c>
      <c r="C1193" t="s">
        <v>8350</v>
      </c>
      <c r="D1193" t="s">
        <v>11</v>
      </c>
      <c r="E1193" t="s">
        <v>23</v>
      </c>
    </row>
    <row r="1194" spans="1:5" x14ac:dyDescent="0.3">
      <c r="A1194">
        <v>9850.43</v>
      </c>
      <c r="B1194" t="s">
        <v>8345</v>
      </c>
      <c r="C1194" t="s">
        <v>8348</v>
      </c>
      <c r="D1194" t="s">
        <v>12</v>
      </c>
      <c r="E1194" t="s">
        <v>42</v>
      </c>
    </row>
    <row r="1195" spans="1:5" x14ac:dyDescent="0.3">
      <c r="A1195">
        <v>9855.1299999999992</v>
      </c>
      <c r="B1195" t="s">
        <v>8345</v>
      </c>
      <c r="C1195" t="s">
        <v>8348</v>
      </c>
      <c r="D1195" t="s">
        <v>11</v>
      </c>
      <c r="E1195" t="s">
        <v>13</v>
      </c>
    </row>
    <row r="1196" spans="1:5" x14ac:dyDescent="0.3">
      <c r="A1196">
        <v>9861.0300000000007</v>
      </c>
      <c r="B1196" t="s">
        <v>8344</v>
      </c>
      <c r="C1196" t="s">
        <v>8350</v>
      </c>
      <c r="D1196" t="s">
        <v>11</v>
      </c>
      <c r="E1196" t="s">
        <v>42</v>
      </c>
    </row>
    <row r="1197" spans="1:5" x14ac:dyDescent="0.3">
      <c r="A1197">
        <v>9863.4699999999993</v>
      </c>
      <c r="B1197" t="s">
        <v>8344</v>
      </c>
      <c r="C1197" t="s">
        <v>8350</v>
      </c>
      <c r="D1197" t="s">
        <v>12</v>
      </c>
      <c r="E1197" t="s">
        <v>23</v>
      </c>
    </row>
    <row r="1198" spans="1:5" x14ac:dyDescent="0.3">
      <c r="A1198">
        <v>9866.2999999999993</v>
      </c>
      <c r="B1198" t="s">
        <v>8344</v>
      </c>
      <c r="C1198" t="s">
        <v>8350</v>
      </c>
      <c r="D1198" t="s">
        <v>11</v>
      </c>
      <c r="E1198" t="s">
        <v>247</v>
      </c>
    </row>
    <row r="1199" spans="1:5" x14ac:dyDescent="0.3">
      <c r="A1199">
        <v>9869.81</v>
      </c>
      <c r="B1199" t="s">
        <v>8344</v>
      </c>
      <c r="C1199" t="s">
        <v>8348</v>
      </c>
      <c r="D1199" t="s">
        <v>12</v>
      </c>
      <c r="E1199" t="s">
        <v>23</v>
      </c>
    </row>
    <row r="1200" spans="1:5" x14ac:dyDescent="0.3">
      <c r="A1200">
        <v>9870.59</v>
      </c>
      <c r="B1200" t="s">
        <v>8344</v>
      </c>
      <c r="C1200" t="s">
        <v>8348</v>
      </c>
      <c r="D1200" t="s">
        <v>11</v>
      </c>
      <c r="E1200" t="s">
        <v>249</v>
      </c>
    </row>
    <row r="1201" spans="1:5" x14ac:dyDescent="0.3">
      <c r="A1201">
        <v>9872.7000000000007</v>
      </c>
      <c r="B1201" t="s">
        <v>8345</v>
      </c>
      <c r="C1201" t="s">
        <v>8348</v>
      </c>
      <c r="D1201" t="s">
        <v>11</v>
      </c>
      <c r="E1201" t="s">
        <v>42</v>
      </c>
    </row>
    <row r="1202" spans="1:5" x14ac:dyDescent="0.3">
      <c r="A1202">
        <v>9875.68</v>
      </c>
      <c r="B1202" t="s">
        <v>8344</v>
      </c>
      <c r="C1202" t="s">
        <v>8348</v>
      </c>
      <c r="D1202" t="s">
        <v>11</v>
      </c>
      <c r="E1202" t="s">
        <v>247</v>
      </c>
    </row>
    <row r="1203" spans="1:5" x14ac:dyDescent="0.3">
      <c r="A1203">
        <v>9877.61</v>
      </c>
      <c r="B1203" t="s">
        <v>8345</v>
      </c>
      <c r="C1203" t="s">
        <v>8349</v>
      </c>
      <c r="D1203" t="s">
        <v>11</v>
      </c>
      <c r="E1203" t="s">
        <v>13</v>
      </c>
    </row>
    <row r="1204" spans="1:5" x14ac:dyDescent="0.3">
      <c r="A1204">
        <v>9880.07</v>
      </c>
      <c r="B1204" t="s">
        <v>8346</v>
      </c>
      <c r="C1204" t="s">
        <v>8348</v>
      </c>
      <c r="D1204" t="s">
        <v>11</v>
      </c>
      <c r="E1204" t="s">
        <v>42</v>
      </c>
    </row>
    <row r="1205" spans="1:5" x14ac:dyDescent="0.3">
      <c r="A1205">
        <v>9890.23</v>
      </c>
      <c r="B1205" t="s">
        <v>8344</v>
      </c>
      <c r="C1205" t="s">
        <v>8349</v>
      </c>
      <c r="D1205" t="s">
        <v>12</v>
      </c>
      <c r="E1205" t="s">
        <v>13</v>
      </c>
    </row>
    <row r="1206" spans="1:5" x14ac:dyDescent="0.3">
      <c r="A1206">
        <v>9894.69</v>
      </c>
      <c r="B1206" t="s">
        <v>8344</v>
      </c>
      <c r="C1206" t="s">
        <v>8349</v>
      </c>
      <c r="D1206" t="s">
        <v>11</v>
      </c>
      <c r="E1206" t="s">
        <v>23</v>
      </c>
    </row>
    <row r="1207" spans="1:5" x14ac:dyDescent="0.3">
      <c r="A1207">
        <v>9907.83</v>
      </c>
      <c r="B1207" t="s">
        <v>8344</v>
      </c>
      <c r="C1207" t="s">
        <v>8350</v>
      </c>
      <c r="D1207" t="s">
        <v>12</v>
      </c>
      <c r="E1207" t="s">
        <v>13</v>
      </c>
    </row>
    <row r="1208" spans="1:5" x14ac:dyDescent="0.3">
      <c r="A1208">
        <v>9910.36</v>
      </c>
      <c r="B1208" t="s">
        <v>8345</v>
      </c>
      <c r="C1208" t="s">
        <v>8349</v>
      </c>
      <c r="D1208" t="s">
        <v>11</v>
      </c>
      <c r="E1208" t="s">
        <v>23</v>
      </c>
    </row>
    <row r="1209" spans="1:5" x14ac:dyDescent="0.3">
      <c r="A1209">
        <v>9930.64</v>
      </c>
      <c r="B1209" t="s">
        <v>8346</v>
      </c>
      <c r="C1209" t="s">
        <v>8348</v>
      </c>
      <c r="D1209" t="s">
        <v>11</v>
      </c>
      <c r="E1209" t="s">
        <v>200</v>
      </c>
    </row>
    <row r="1210" spans="1:5" x14ac:dyDescent="0.3">
      <c r="A1210">
        <v>9931.9599999999991</v>
      </c>
      <c r="B1210" t="s">
        <v>8344</v>
      </c>
      <c r="C1210" t="s">
        <v>8348</v>
      </c>
      <c r="D1210" t="s">
        <v>11</v>
      </c>
      <c r="E1210" t="s">
        <v>23</v>
      </c>
    </row>
    <row r="1211" spans="1:5" x14ac:dyDescent="0.3">
      <c r="A1211">
        <v>9933.44</v>
      </c>
      <c r="B1211" t="s">
        <v>8345</v>
      </c>
      <c r="C1211" t="s">
        <v>8349</v>
      </c>
      <c r="D1211" t="s">
        <v>12</v>
      </c>
      <c r="E1211" t="s">
        <v>13</v>
      </c>
    </row>
    <row r="1212" spans="1:5" x14ac:dyDescent="0.3">
      <c r="A1212">
        <v>9957.7199999999993</v>
      </c>
      <c r="B1212" t="s">
        <v>8344</v>
      </c>
      <c r="C1212" t="s">
        <v>8348</v>
      </c>
      <c r="D1212" t="s">
        <v>11</v>
      </c>
      <c r="E1212" t="s">
        <v>170</v>
      </c>
    </row>
    <row r="1213" spans="1:5" x14ac:dyDescent="0.3">
      <c r="A1213">
        <v>9964.06</v>
      </c>
      <c r="B1213" t="s">
        <v>8345</v>
      </c>
      <c r="C1213" t="s">
        <v>8348</v>
      </c>
      <c r="D1213" t="s">
        <v>11</v>
      </c>
      <c r="E1213" t="s">
        <v>166</v>
      </c>
    </row>
    <row r="1214" spans="1:5" x14ac:dyDescent="0.3">
      <c r="A1214">
        <v>9991.0400000000009</v>
      </c>
      <c r="B1214" t="s">
        <v>8345</v>
      </c>
      <c r="C1214" t="s">
        <v>8350</v>
      </c>
      <c r="D1214" t="s">
        <v>11</v>
      </c>
      <c r="E1214" t="s">
        <v>23</v>
      </c>
    </row>
    <row r="1215" spans="1:5" x14ac:dyDescent="0.3">
      <c r="A1215">
        <v>10011.44</v>
      </c>
      <c r="B1215" t="s">
        <v>8344</v>
      </c>
      <c r="C1215" t="s">
        <v>8348</v>
      </c>
      <c r="D1215" t="s">
        <v>12</v>
      </c>
      <c r="E1215" t="s">
        <v>535</v>
      </c>
    </row>
    <row r="1216" spans="1:5" x14ac:dyDescent="0.3">
      <c r="A1216">
        <v>10027.15</v>
      </c>
      <c r="B1216" t="s">
        <v>8345</v>
      </c>
      <c r="C1216" t="s">
        <v>8348</v>
      </c>
      <c r="D1216" t="s">
        <v>12</v>
      </c>
      <c r="E1216" t="s">
        <v>300</v>
      </c>
    </row>
    <row r="1217" spans="1:5" x14ac:dyDescent="0.3">
      <c r="A1217">
        <v>10043.25</v>
      </c>
      <c r="B1217" t="s">
        <v>8346</v>
      </c>
      <c r="C1217" t="s">
        <v>8348</v>
      </c>
      <c r="D1217" t="s">
        <v>12</v>
      </c>
      <c r="E1217" t="s">
        <v>247</v>
      </c>
    </row>
    <row r="1218" spans="1:5" x14ac:dyDescent="0.3">
      <c r="A1218">
        <v>10065.41</v>
      </c>
      <c r="B1218" t="s">
        <v>8345</v>
      </c>
      <c r="C1218" t="s">
        <v>8348</v>
      </c>
      <c r="D1218" t="s">
        <v>12</v>
      </c>
      <c r="E1218" t="s">
        <v>42</v>
      </c>
    </row>
    <row r="1219" spans="1:5" x14ac:dyDescent="0.3">
      <c r="A1219">
        <v>10072.06</v>
      </c>
      <c r="B1219" t="s">
        <v>8345</v>
      </c>
      <c r="C1219" t="s">
        <v>8350</v>
      </c>
      <c r="D1219" t="s">
        <v>12</v>
      </c>
      <c r="E1219" t="s">
        <v>356</v>
      </c>
    </row>
    <row r="1220" spans="1:5" x14ac:dyDescent="0.3">
      <c r="A1220">
        <v>10085.85</v>
      </c>
      <c r="B1220" t="s">
        <v>8345</v>
      </c>
      <c r="C1220" t="s">
        <v>8348</v>
      </c>
      <c r="D1220" t="s">
        <v>12</v>
      </c>
      <c r="E1220" t="s">
        <v>42</v>
      </c>
    </row>
    <row r="1221" spans="1:5" x14ac:dyDescent="0.3">
      <c r="A1221">
        <v>10096.969999999999</v>
      </c>
      <c r="B1221" t="s">
        <v>8345</v>
      </c>
      <c r="C1221" t="s">
        <v>8348</v>
      </c>
      <c r="D1221" t="s">
        <v>12</v>
      </c>
      <c r="E1221" t="s">
        <v>42</v>
      </c>
    </row>
    <row r="1222" spans="1:5" x14ac:dyDescent="0.3">
      <c r="A1222">
        <v>10106.129999999999</v>
      </c>
      <c r="B1222" t="s">
        <v>8344</v>
      </c>
      <c r="C1222" t="s">
        <v>8348</v>
      </c>
      <c r="D1222" t="s">
        <v>12</v>
      </c>
      <c r="E1222" t="s">
        <v>247</v>
      </c>
    </row>
    <row r="1223" spans="1:5" x14ac:dyDescent="0.3">
      <c r="A1223">
        <v>10107.219999999999</v>
      </c>
      <c r="B1223" t="s">
        <v>8346</v>
      </c>
      <c r="C1223" t="s">
        <v>8349</v>
      </c>
      <c r="D1223" t="s">
        <v>12</v>
      </c>
      <c r="E1223" t="s">
        <v>13</v>
      </c>
    </row>
    <row r="1224" spans="1:5" x14ac:dyDescent="0.3">
      <c r="A1224">
        <v>10115.01</v>
      </c>
      <c r="B1224" t="s">
        <v>8346</v>
      </c>
      <c r="C1224" t="s">
        <v>8348</v>
      </c>
      <c r="D1224" t="s">
        <v>12</v>
      </c>
      <c r="E1224" t="s">
        <v>23</v>
      </c>
    </row>
    <row r="1225" spans="1:5" x14ac:dyDescent="0.3">
      <c r="A1225">
        <v>10118.42</v>
      </c>
      <c r="B1225" t="s">
        <v>8344</v>
      </c>
      <c r="C1225" t="s">
        <v>8348</v>
      </c>
      <c r="D1225" t="s">
        <v>12</v>
      </c>
      <c r="E1225" t="s">
        <v>42</v>
      </c>
    </row>
    <row r="1226" spans="1:5" x14ac:dyDescent="0.3">
      <c r="A1226">
        <v>10139.84</v>
      </c>
      <c r="B1226" t="s">
        <v>8346</v>
      </c>
      <c r="C1226" t="s">
        <v>8348</v>
      </c>
      <c r="D1226" t="s">
        <v>12</v>
      </c>
      <c r="E1226" t="s">
        <v>23</v>
      </c>
    </row>
    <row r="1227" spans="1:5" x14ac:dyDescent="0.3">
      <c r="A1227">
        <v>10141.14</v>
      </c>
      <c r="B1227" t="s">
        <v>8344</v>
      </c>
      <c r="C1227" t="s">
        <v>8349</v>
      </c>
      <c r="D1227" t="s">
        <v>12</v>
      </c>
      <c r="E1227" t="s">
        <v>168</v>
      </c>
    </row>
    <row r="1228" spans="1:5" x14ac:dyDescent="0.3">
      <c r="A1228">
        <v>10146.129999999999</v>
      </c>
      <c r="B1228" t="s">
        <v>8345</v>
      </c>
      <c r="C1228" t="s">
        <v>8349</v>
      </c>
      <c r="D1228" t="s">
        <v>12</v>
      </c>
      <c r="E1228" t="s">
        <v>200</v>
      </c>
    </row>
    <row r="1229" spans="1:5" x14ac:dyDescent="0.3">
      <c r="A1229">
        <v>10156.780000000001</v>
      </c>
      <c r="B1229" t="s">
        <v>8344</v>
      </c>
      <c r="C1229" t="s">
        <v>8348</v>
      </c>
      <c r="D1229" t="s">
        <v>12</v>
      </c>
      <c r="E1229" t="s">
        <v>23</v>
      </c>
    </row>
    <row r="1230" spans="1:5" x14ac:dyDescent="0.3">
      <c r="A1230">
        <v>10160.870000000001</v>
      </c>
      <c r="B1230" t="s">
        <v>8344</v>
      </c>
      <c r="C1230" t="s">
        <v>8348</v>
      </c>
      <c r="D1230" t="s">
        <v>12</v>
      </c>
      <c r="E1230" t="s">
        <v>200</v>
      </c>
    </row>
    <row r="1231" spans="1:5" x14ac:dyDescent="0.3">
      <c r="A1231">
        <v>10191.82</v>
      </c>
      <c r="B1231" t="s">
        <v>8345</v>
      </c>
      <c r="C1231" t="s">
        <v>8350</v>
      </c>
      <c r="D1231" t="s">
        <v>12</v>
      </c>
      <c r="E1231" t="s">
        <v>535</v>
      </c>
    </row>
    <row r="1232" spans="1:5" x14ac:dyDescent="0.3">
      <c r="A1232">
        <v>10197.77</v>
      </c>
      <c r="B1232" t="s">
        <v>8346</v>
      </c>
      <c r="C1232" t="s">
        <v>8348</v>
      </c>
      <c r="D1232" t="s">
        <v>12</v>
      </c>
      <c r="E1232" t="s">
        <v>247</v>
      </c>
    </row>
    <row r="1233" spans="1:5" x14ac:dyDescent="0.3">
      <c r="A1233">
        <v>10214.64</v>
      </c>
      <c r="B1233" t="s">
        <v>8345</v>
      </c>
      <c r="C1233" t="s">
        <v>8350</v>
      </c>
      <c r="D1233" t="s">
        <v>12</v>
      </c>
      <c r="E1233" t="s">
        <v>42</v>
      </c>
    </row>
    <row r="1234" spans="1:5" x14ac:dyDescent="0.3">
      <c r="A1234">
        <v>10226.280000000001</v>
      </c>
      <c r="B1234" t="s">
        <v>8344</v>
      </c>
      <c r="C1234" t="s">
        <v>8350</v>
      </c>
      <c r="D1234" t="s">
        <v>12</v>
      </c>
      <c r="E1234" t="s">
        <v>13</v>
      </c>
    </row>
    <row r="1235" spans="1:5" x14ac:dyDescent="0.3">
      <c r="A1235">
        <v>10231.5</v>
      </c>
      <c r="B1235" t="s">
        <v>8344</v>
      </c>
      <c r="C1235" t="s">
        <v>8350</v>
      </c>
      <c r="D1235" t="s">
        <v>12</v>
      </c>
      <c r="E1235" t="s">
        <v>23</v>
      </c>
    </row>
    <row r="1236" spans="1:5" x14ac:dyDescent="0.3">
      <c r="A1236">
        <v>10259.129999999999</v>
      </c>
      <c r="B1236" t="s">
        <v>8344</v>
      </c>
      <c r="C1236" t="s">
        <v>8350</v>
      </c>
      <c r="D1236" t="s">
        <v>12</v>
      </c>
      <c r="E1236" t="s">
        <v>42</v>
      </c>
    </row>
    <row r="1237" spans="1:5" x14ac:dyDescent="0.3">
      <c r="A1237">
        <v>10264.44</v>
      </c>
      <c r="B1237" t="s">
        <v>8345</v>
      </c>
      <c r="C1237" t="s">
        <v>8350</v>
      </c>
      <c r="D1237" t="s">
        <v>12</v>
      </c>
      <c r="E1237" t="s">
        <v>23</v>
      </c>
    </row>
    <row r="1238" spans="1:5" x14ac:dyDescent="0.3">
      <c r="A1238">
        <v>10269.459999999999</v>
      </c>
      <c r="B1238" t="s">
        <v>8344</v>
      </c>
      <c r="C1238" t="s">
        <v>8348</v>
      </c>
      <c r="D1238" t="s">
        <v>12</v>
      </c>
      <c r="E1238" t="s">
        <v>23</v>
      </c>
    </row>
    <row r="1239" spans="1:5" x14ac:dyDescent="0.3">
      <c r="A1239">
        <v>10274.33</v>
      </c>
      <c r="B1239" t="s">
        <v>8344</v>
      </c>
      <c r="C1239" t="s">
        <v>8348</v>
      </c>
      <c r="D1239" t="s">
        <v>12</v>
      </c>
      <c r="E1239" t="s">
        <v>247</v>
      </c>
    </row>
    <row r="1240" spans="1:5" x14ac:dyDescent="0.3">
      <c r="A1240">
        <v>10276.99</v>
      </c>
      <c r="B1240" t="s">
        <v>8344</v>
      </c>
      <c r="C1240" t="s">
        <v>8348</v>
      </c>
      <c r="D1240" t="s">
        <v>12</v>
      </c>
      <c r="E1240" t="s">
        <v>300</v>
      </c>
    </row>
    <row r="1241" spans="1:5" x14ac:dyDescent="0.3">
      <c r="A1241">
        <v>10308.040000000001</v>
      </c>
      <c r="B1241" t="s">
        <v>8346</v>
      </c>
      <c r="C1241" t="s">
        <v>8350</v>
      </c>
      <c r="D1241" t="s">
        <v>12</v>
      </c>
      <c r="E1241" t="s">
        <v>13</v>
      </c>
    </row>
    <row r="1242" spans="1:5" x14ac:dyDescent="0.3">
      <c r="A1242">
        <v>10310.780000000001</v>
      </c>
      <c r="B1242" t="s">
        <v>8344</v>
      </c>
      <c r="C1242" t="s">
        <v>8348</v>
      </c>
      <c r="D1242" t="s">
        <v>12</v>
      </c>
      <c r="E1242" t="s">
        <v>23</v>
      </c>
    </row>
    <row r="1243" spans="1:5" x14ac:dyDescent="0.3">
      <c r="A1243">
        <v>10315.91</v>
      </c>
      <c r="B1243" t="s">
        <v>8344</v>
      </c>
      <c r="C1243" t="s">
        <v>8350</v>
      </c>
      <c r="D1243" t="s">
        <v>12</v>
      </c>
      <c r="E1243" t="s">
        <v>23</v>
      </c>
    </row>
    <row r="1244" spans="1:5" x14ac:dyDescent="0.3">
      <c r="A1244">
        <v>10322.9</v>
      </c>
      <c r="B1244" t="s">
        <v>8344</v>
      </c>
      <c r="C1244" t="s">
        <v>8349</v>
      </c>
      <c r="D1244" t="s">
        <v>12</v>
      </c>
      <c r="E1244" t="s">
        <v>535</v>
      </c>
    </row>
    <row r="1245" spans="1:5" x14ac:dyDescent="0.3">
      <c r="A1245">
        <v>10325.209999999999</v>
      </c>
      <c r="B1245" t="s">
        <v>8345</v>
      </c>
      <c r="C1245" t="s">
        <v>8350</v>
      </c>
      <c r="D1245" t="s">
        <v>12</v>
      </c>
      <c r="E1245" t="s">
        <v>42</v>
      </c>
    </row>
    <row r="1246" spans="1:5" x14ac:dyDescent="0.3">
      <c r="A1246">
        <v>10329.06</v>
      </c>
      <c r="B1246" t="s">
        <v>8345</v>
      </c>
      <c r="C1246" t="s">
        <v>8348</v>
      </c>
      <c r="D1246" t="s">
        <v>12</v>
      </c>
      <c r="E1246" t="s">
        <v>300</v>
      </c>
    </row>
    <row r="1247" spans="1:5" x14ac:dyDescent="0.3">
      <c r="A1247">
        <v>10338.93</v>
      </c>
      <c r="B1247" t="s">
        <v>8346</v>
      </c>
      <c r="C1247" t="s">
        <v>8348</v>
      </c>
      <c r="D1247" t="s">
        <v>12</v>
      </c>
      <c r="E1247" t="s">
        <v>13</v>
      </c>
    </row>
    <row r="1248" spans="1:5" x14ac:dyDescent="0.3">
      <c r="A1248">
        <v>10345.93</v>
      </c>
      <c r="B1248" t="s">
        <v>8344</v>
      </c>
      <c r="C1248" t="s">
        <v>8350</v>
      </c>
      <c r="D1248" t="s">
        <v>12</v>
      </c>
      <c r="E1248" t="s">
        <v>300</v>
      </c>
    </row>
    <row r="1249" spans="1:5" x14ac:dyDescent="0.3">
      <c r="A1249">
        <v>10352.48</v>
      </c>
      <c r="B1249" t="s">
        <v>8346</v>
      </c>
      <c r="C1249" t="s">
        <v>8348</v>
      </c>
      <c r="D1249" t="s">
        <v>12</v>
      </c>
      <c r="E1249" t="s">
        <v>23</v>
      </c>
    </row>
    <row r="1250" spans="1:5" x14ac:dyDescent="0.3">
      <c r="A1250">
        <v>10355.64</v>
      </c>
      <c r="B1250" t="s">
        <v>8345</v>
      </c>
      <c r="C1250" t="s">
        <v>8348</v>
      </c>
      <c r="D1250" t="s">
        <v>12</v>
      </c>
      <c r="E1250" t="s">
        <v>23</v>
      </c>
    </row>
    <row r="1251" spans="1:5" x14ac:dyDescent="0.3">
      <c r="A1251">
        <v>10356.67</v>
      </c>
      <c r="B1251" t="s">
        <v>8344</v>
      </c>
      <c r="C1251" t="s">
        <v>8348</v>
      </c>
      <c r="D1251" t="s">
        <v>12</v>
      </c>
      <c r="E1251" t="s">
        <v>200</v>
      </c>
    </row>
    <row r="1252" spans="1:5" x14ac:dyDescent="0.3">
      <c r="A1252">
        <v>10370.91</v>
      </c>
      <c r="B1252" t="s">
        <v>8344</v>
      </c>
      <c r="C1252" t="s">
        <v>8349</v>
      </c>
      <c r="D1252" t="s">
        <v>12</v>
      </c>
      <c r="E1252" t="s">
        <v>247</v>
      </c>
    </row>
    <row r="1253" spans="1:5" x14ac:dyDescent="0.3">
      <c r="A1253">
        <v>10381.48</v>
      </c>
      <c r="B1253" t="s">
        <v>8345</v>
      </c>
      <c r="C1253" t="s">
        <v>8350</v>
      </c>
      <c r="D1253" t="s">
        <v>12</v>
      </c>
      <c r="E1253" t="s">
        <v>13</v>
      </c>
    </row>
    <row r="1254" spans="1:5" x14ac:dyDescent="0.3">
      <c r="A1254">
        <v>10403.27</v>
      </c>
      <c r="B1254" t="s">
        <v>8344</v>
      </c>
      <c r="C1254" t="s">
        <v>8349</v>
      </c>
      <c r="D1254" t="s">
        <v>12</v>
      </c>
      <c r="E1254" t="s">
        <v>516</v>
      </c>
    </row>
    <row r="1255" spans="1:5" x14ac:dyDescent="0.3">
      <c r="A1255">
        <v>10407.09</v>
      </c>
      <c r="B1255" t="s">
        <v>8344</v>
      </c>
      <c r="C1255" t="s">
        <v>8349</v>
      </c>
      <c r="D1255" t="s">
        <v>12</v>
      </c>
      <c r="E1255" t="s">
        <v>164</v>
      </c>
    </row>
    <row r="1256" spans="1:5" x14ac:dyDescent="0.3">
      <c r="A1256">
        <v>10407.98</v>
      </c>
      <c r="B1256" t="s">
        <v>8344</v>
      </c>
      <c r="C1256" t="s">
        <v>8348</v>
      </c>
      <c r="D1256" t="s">
        <v>12</v>
      </c>
      <c r="E1256" t="s">
        <v>300</v>
      </c>
    </row>
    <row r="1257" spans="1:5" x14ac:dyDescent="0.3">
      <c r="A1257">
        <v>10419.59</v>
      </c>
      <c r="B1257" t="s">
        <v>8345</v>
      </c>
      <c r="C1257" t="s">
        <v>8349</v>
      </c>
      <c r="D1257" t="s">
        <v>12</v>
      </c>
      <c r="E1257" t="s">
        <v>200</v>
      </c>
    </row>
    <row r="1258" spans="1:5" x14ac:dyDescent="0.3">
      <c r="A1258">
        <v>10419.65</v>
      </c>
      <c r="B1258" t="s">
        <v>8344</v>
      </c>
      <c r="C1258" t="s">
        <v>8350</v>
      </c>
      <c r="D1258" t="s">
        <v>12</v>
      </c>
      <c r="E1258" t="s">
        <v>200</v>
      </c>
    </row>
    <row r="1259" spans="1:5" x14ac:dyDescent="0.3">
      <c r="A1259">
        <v>10422.92</v>
      </c>
      <c r="B1259" t="s">
        <v>8346</v>
      </c>
      <c r="C1259" t="s">
        <v>8348</v>
      </c>
      <c r="D1259" t="s">
        <v>12</v>
      </c>
      <c r="E1259" t="s">
        <v>356</v>
      </c>
    </row>
    <row r="1260" spans="1:5" x14ac:dyDescent="0.3">
      <c r="A1260">
        <v>10435.07</v>
      </c>
      <c r="B1260" t="s">
        <v>8344</v>
      </c>
      <c r="C1260" t="s">
        <v>8348</v>
      </c>
      <c r="D1260" t="s">
        <v>12</v>
      </c>
      <c r="E1260" t="s">
        <v>168</v>
      </c>
    </row>
    <row r="1261" spans="1:5" x14ac:dyDescent="0.3">
      <c r="A1261">
        <v>10436.1</v>
      </c>
      <c r="B1261" t="s">
        <v>8345</v>
      </c>
      <c r="C1261" t="s">
        <v>8348</v>
      </c>
      <c r="D1261" t="s">
        <v>12</v>
      </c>
      <c r="E1261" t="s">
        <v>42</v>
      </c>
    </row>
    <row r="1262" spans="1:5" x14ac:dyDescent="0.3">
      <c r="A1262">
        <v>10450.549999999999</v>
      </c>
      <c r="B1262" t="s">
        <v>8344</v>
      </c>
      <c r="C1262" t="s">
        <v>8348</v>
      </c>
      <c r="D1262" t="s">
        <v>12</v>
      </c>
      <c r="E1262" t="s">
        <v>42</v>
      </c>
    </row>
    <row r="1263" spans="1:5" x14ac:dyDescent="0.3">
      <c r="A1263">
        <v>10455.1</v>
      </c>
      <c r="B1263" t="s">
        <v>8346</v>
      </c>
      <c r="C1263" t="s">
        <v>8350</v>
      </c>
      <c r="D1263" t="s">
        <v>12</v>
      </c>
      <c r="E1263" t="s">
        <v>23</v>
      </c>
    </row>
    <row r="1264" spans="1:5" x14ac:dyDescent="0.3">
      <c r="A1264">
        <v>10455.14</v>
      </c>
      <c r="B1264" t="s">
        <v>8344</v>
      </c>
      <c r="C1264" t="s">
        <v>8349</v>
      </c>
      <c r="D1264" t="s">
        <v>12</v>
      </c>
      <c r="E1264" t="s">
        <v>300</v>
      </c>
    </row>
    <row r="1265" spans="1:5" x14ac:dyDescent="0.3">
      <c r="A1265">
        <v>10459.19</v>
      </c>
      <c r="B1265" t="s">
        <v>8344</v>
      </c>
      <c r="C1265" t="s">
        <v>8349</v>
      </c>
      <c r="D1265" t="s">
        <v>12</v>
      </c>
      <c r="E1265" t="s">
        <v>13</v>
      </c>
    </row>
    <row r="1266" spans="1:5" x14ac:dyDescent="0.3">
      <c r="A1266">
        <v>10461.98</v>
      </c>
      <c r="B1266" t="s">
        <v>8345</v>
      </c>
      <c r="C1266" t="s">
        <v>8348</v>
      </c>
      <c r="D1266" t="s">
        <v>12</v>
      </c>
      <c r="E1266" t="s">
        <v>23</v>
      </c>
    </row>
    <row r="1267" spans="1:5" x14ac:dyDescent="0.3">
      <c r="A1267">
        <v>10464.83</v>
      </c>
      <c r="B1267" t="s">
        <v>8345</v>
      </c>
      <c r="C1267" t="s">
        <v>8349</v>
      </c>
      <c r="D1267" t="s">
        <v>12</v>
      </c>
      <c r="E1267" t="s">
        <v>23</v>
      </c>
    </row>
    <row r="1268" spans="1:5" x14ac:dyDescent="0.3">
      <c r="A1268">
        <v>10486.55</v>
      </c>
      <c r="B1268" t="s">
        <v>8346</v>
      </c>
      <c r="C1268" t="s">
        <v>8348</v>
      </c>
      <c r="D1268" t="s">
        <v>12</v>
      </c>
      <c r="E1268" t="s">
        <v>200</v>
      </c>
    </row>
    <row r="1269" spans="1:5" x14ac:dyDescent="0.3">
      <c r="A1269">
        <v>10493.95</v>
      </c>
      <c r="B1269" t="s">
        <v>8344</v>
      </c>
      <c r="C1269" t="s">
        <v>8348</v>
      </c>
      <c r="D1269" t="s">
        <v>12</v>
      </c>
      <c r="E1269" t="s">
        <v>23</v>
      </c>
    </row>
    <row r="1270" spans="1:5" x14ac:dyDescent="0.3">
      <c r="A1270">
        <v>10495.6</v>
      </c>
      <c r="B1270" t="s">
        <v>8346</v>
      </c>
      <c r="C1270" t="s">
        <v>8350</v>
      </c>
      <c r="D1270" t="s">
        <v>12</v>
      </c>
      <c r="E1270" t="s">
        <v>23</v>
      </c>
    </row>
    <row r="1271" spans="1:5" x14ac:dyDescent="0.3">
      <c r="A1271">
        <v>10546.48</v>
      </c>
      <c r="B1271" t="s">
        <v>8346</v>
      </c>
      <c r="C1271" t="s">
        <v>8348</v>
      </c>
      <c r="D1271" t="s">
        <v>12</v>
      </c>
      <c r="E1271" t="s">
        <v>42</v>
      </c>
    </row>
    <row r="1272" spans="1:5" x14ac:dyDescent="0.3">
      <c r="A1272">
        <v>10560.49</v>
      </c>
      <c r="B1272" t="s">
        <v>8346</v>
      </c>
      <c r="C1272" t="s">
        <v>8348</v>
      </c>
      <c r="D1272" t="s">
        <v>12</v>
      </c>
      <c r="E1272" t="s">
        <v>13</v>
      </c>
    </row>
    <row r="1273" spans="1:5" x14ac:dyDescent="0.3">
      <c r="A1273">
        <v>10564.88</v>
      </c>
      <c r="B1273" t="s">
        <v>8345</v>
      </c>
      <c r="C1273" t="s">
        <v>8349</v>
      </c>
      <c r="D1273" t="s">
        <v>12</v>
      </c>
      <c r="E1273" t="s">
        <v>247</v>
      </c>
    </row>
    <row r="1274" spans="1:5" x14ac:dyDescent="0.3">
      <c r="A1274">
        <v>10577.09</v>
      </c>
      <c r="B1274" t="s">
        <v>8345</v>
      </c>
      <c r="C1274" t="s">
        <v>8349</v>
      </c>
      <c r="D1274" t="s">
        <v>12</v>
      </c>
      <c r="E1274" t="s">
        <v>42</v>
      </c>
    </row>
    <row r="1275" spans="1:5" x14ac:dyDescent="0.3">
      <c r="A1275">
        <v>10579.71</v>
      </c>
      <c r="B1275" t="s">
        <v>8346</v>
      </c>
      <c r="C1275" t="s">
        <v>8350</v>
      </c>
      <c r="D1275" t="s">
        <v>12</v>
      </c>
      <c r="E1275" t="s">
        <v>13</v>
      </c>
    </row>
    <row r="1276" spans="1:5" x14ac:dyDescent="0.3">
      <c r="A1276">
        <v>10594.23</v>
      </c>
      <c r="B1276" t="s">
        <v>8346</v>
      </c>
      <c r="C1276" t="s">
        <v>8349</v>
      </c>
      <c r="D1276" t="s">
        <v>12</v>
      </c>
      <c r="E1276" t="s">
        <v>13</v>
      </c>
    </row>
    <row r="1277" spans="1:5" x14ac:dyDescent="0.3">
      <c r="A1277">
        <v>10594.5</v>
      </c>
      <c r="B1277" t="s">
        <v>8346</v>
      </c>
      <c r="C1277" t="s">
        <v>8349</v>
      </c>
      <c r="D1277" t="s">
        <v>12</v>
      </c>
      <c r="E1277" t="s">
        <v>23</v>
      </c>
    </row>
    <row r="1278" spans="1:5" x14ac:dyDescent="0.3">
      <c r="A1278">
        <v>10600.55</v>
      </c>
      <c r="B1278" t="s">
        <v>8345</v>
      </c>
      <c r="C1278" t="s">
        <v>8348</v>
      </c>
      <c r="D1278" t="s">
        <v>12</v>
      </c>
      <c r="E1278" t="s">
        <v>23</v>
      </c>
    </row>
    <row r="1279" spans="1:5" x14ac:dyDescent="0.3">
      <c r="A1279">
        <v>10601.41</v>
      </c>
      <c r="B1279" t="s">
        <v>8344</v>
      </c>
      <c r="C1279" t="s">
        <v>8349</v>
      </c>
      <c r="D1279" t="s">
        <v>12</v>
      </c>
      <c r="E1279" t="s">
        <v>42</v>
      </c>
    </row>
    <row r="1280" spans="1:5" x14ac:dyDescent="0.3">
      <c r="A1280">
        <v>10601.63</v>
      </c>
      <c r="B1280" t="s">
        <v>8346</v>
      </c>
      <c r="C1280" t="s">
        <v>8350</v>
      </c>
      <c r="D1280" t="s">
        <v>12</v>
      </c>
      <c r="E1280" t="s">
        <v>23</v>
      </c>
    </row>
    <row r="1281" spans="1:5" x14ac:dyDescent="0.3">
      <c r="A1281">
        <v>10602.39</v>
      </c>
      <c r="B1281" t="s">
        <v>8344</v>
      </c>
      <c r="C1281" t="s">
        <v>8350</v>
      </c>
      <c r="D1281" t="s">
        <v>12</v>
      </c>
      <c r="E1281" t="s">
        <v>42</v>
      </c>
    </row>
    <row r="1282" spans="1:5" x14ac:dyDescent="0.3">
      <c r="A1282">
        <v>10608.67</v>
      </c>
      <c r="B1282" t="s">
        <v>8345</v>
      </c>
      <c r="C1282" t="s">
        <v>8350</v>
      </c>
      <c r="D1282" t="s">
        <v>12</v>
      </c>
      <c r="E1282" t="s">
        <v>23</v>
      </c>
    </row>
    <row r="1283" spans="1:5" x14ac:dyDescent="0.3">
      <c r="A1283">
        <v>10617.04</v>
      </c>
      <c r="B1283" t="s">
        <v>8344</v>
      </c>
      <c r="C1283" t="s">
        <v>8348</v>
      </c>
      <c r="D1283" t="s">
        <v>12</v>
      </c>
      <c r="E1283" t="s">
        <v>535</v>
      </c>
    </row>
    <row r="1284" spans="1:5" x14ac:dyDescent="0.3">
      <c r="A1284">
        <v>10620.26</v>
      </c>
      <c r="B1284" t="s">
        <v>8344</v>
      </c>
      <c r="C1284" t="s">
        <v>8350</v>
      </c>
      <c r="D1284" t="s">
        <v>12</v>
      </c>
      <c r="E1284" t="s">
        <v>23</v>
      </c>
    </row>
    <row r="1285" spans="1:5" x14ac:dyDescent="0.3">
      <c r="A1285">
        <v>10627.81</v>
      </c>
      <c r="B1285" t="s">
        <v>8344</v>
      </c>
      <c r="C1285" t="s">
        <v>8348</v>
      </c>
      <c r="D1285" t="s">
        <v>12</v>
      </c>
      <c r="E1285" t="s">
        <v>13</v>
      </c>
    </row>
    <row r="1286" spans="1:5" x14ac:dyDescent="0.3">
      <c r="A1286">
        <v>10665.44</v>
      </c>
      <c r="B1286" t="s">
        <v>8344</v>
      </c>
      <c r="C1286" t="s">
        <v>8348</v>
      </c>
      <c r="D1286" t="s">
        <v>12</v>
      </c>
      <c r="E1286" t="s">
        <v>300</v>
      </c>
    </row>
    <row r="1287" spans="1:5" x14ac:dyDescent="0.3">
      <c r="A1287">
        <v>10676.83</v>
      </c>
      <c r="B1287" t="s">
        <v>8345</v>
      </c>
      <c r="C1287" t="s">
        <v>8348</v>
      </c>
      <c r="D1287" t="s">
        <v>12</v>
      </c>
      <c r="E1287" t="s">
        <v>13</v>
      </c>
    </row>
    <row r="1288" spans="1:5" x14ac:dyDescent="0.3">
      <c r="A1288">
        <v>10690.11</v>
      </c>
      <c r="B1288" t="s">
        <v>8346</v>
      </c>
      <c r="C1288" t="s">
        <v>8348</v>
      </c>
      <c r="D1288" t="s">
        <v>12</v>
      </c>
      <c r="E1288" t="s">
        <v>300</v>
      </c>
    </row>
    <row r="1289" spans="1:5" x14ac:dyDescent="0.3">
      <c r="A1289">
        <v>10698.38</v>
      </c>
      <c r="B1289" t="s">
        <v>8344</v>
      </c>
      <c r="C1289" t="s">
        <v>8348</v>
      </c>
      <c r="D1289" t="s">
        <v>12</v>
      </c>
      <c r="E1289" t="s">
        <v>200</v>
      </c>
    </row>
    <row r="1290" spans="1:5" x14ac:dyDescent="0.3">
      <c r="A1290">
        <v>10702.64</v>
      </c>
      <c r="B1290" t="s">
        <v>8346</v>
      </c>
      <c r="C1290" t="s">
        <v>8348</v>
      </c>
      <c r="D1290" t="s">
        <v>12</v>
      </c>
      <c r="E1290" t="s">
        <v>13</v>
      </c>
    </row>
    <row r="1291" spans="1:5" x14ac:dyDescent="0.3">
      <c r="A1291">
        <v>10704.47</v>
      </c>
      <c r="B1291" t="s">
        <v>8344</v>
      </c>
      <c r="C1291" t="s">
        <v>8350</v>
      </c>
      <c r="D1291" t="s">
        <v>12</v>
      </c>
      <c r="E1291" t="s">
        <v>42</v>
      </c>
    </row>
    <row r="1292" spans="1:5" x14ac:dyDescent="0.3">
      <c r="A1292">
        <v>10713.64</v>
      </c>
      <c r="B1292" t="s">
        <v>8344</v>
      </c>
      <c r="C1292" t="s">
        <v>8350</v>
      </c>
      <c r="D1292" t="s">
        <v>12</v>
      </c>
      <c r="E1292" t="s">
        <v>42</v>
      </c>
    </row>
    <row r="1293" spans="1:5" x14ac:dyDescent="0.3">
      <c r="A1293">
        <v>10719.57</v>
      </c>
      <c r="B1293" t="s">
        <v>8344</v>
      </c>
      <c r="C1293" t="s">
        <v>8350</v>
      </c>
      <c r="D1293" t="s">
        <v>12</v>
      </c>
      <c r="E1293" t="s">
        <v>23</v>
      </c>
    </row>
    <row r="1294" spans="1:5" x14ac:dyDescent="0.3">
      <c r="A1294">
        <v>10736.87</v>
      </c>
      <c r="B1294" t="s">
        <v>8345</v>
      </c>
      <c r="C1294" t="s">
        <v>8350</v>
      </c>
      <c r="D1294" t="s">
        <v>12</v>
      </c>
      <c r="E1294" t="s">
        <v>168</v>
      </c>
    </row>
    <row r="1295" spans="1:5" x14ac:dyDescent="0.3">
      <c r="A1295">
        <v>10749.02</v>
      </c>
      <c r="B1295" t="s">
        <v>8345</v>
      </c>
      <c r="C1295" t="s">
        <v>8350</v>
      </c>
      <c r="D1295" t="s">
        <v>12</v>
      </c>
      <c r="E1295" t="s">
        <v>535</v>
      </c>
    </row>
    <row r="1296" spans="1:5" x14ac:dyDescent="0.3">
      <c r="A1296">
        <v>10769.75</v>
      </c>
      <c r="B1296" t="s">
        <v>8344</v>
      </c>
      <c r="C1296" t="s">
        <v>8349</v>
      </c>
      <c r="D1296" t="s">
        <v>12</v>
      </c>
      <c r="E1296" t="s">
        <v>632</v>
      </c>
    </row>
    <row r="1297" spans="1:5" x14ac:dyDescent="0.3">
      <c r="A1297">
        <v>10791.96</v>
      </c>
      <c r="B1297" t="s">
        <v>8344</v>
      </c>
      <c r="C1297" t="s">
        <v>8349</v>
      </c>
      <c r="D1297" t="s">
        <v>12</v>
      </c>
      <c r="E1297" t="s">
        <v>42</v>
      </c>
    </row>
    <row r="1298" spans="1:5" x14ac:dyDescent="0.3">
      <c r="A1298">
        <v>10795.94</v>
      </c>
      <c r="B1298" t="s">
        <v>8344</v>
      </c>
      <c r="C1298" t="s">
        <v>8350</v>
      </c>
      <c r="D1298" t="s">
        <v>12</v>
      </c>
      <c r="E1298" t="s">
        <v>42</v>
      </c>
    </row>
    <row r="1299" spans="1:5" x14ac:dyDescent="0.3">
      <c r="A1299">
        <v>10796.35</v>
      </c>
      <c r="B1299" t="s">
        <v>8345</v>
      </c>
      <c r="C1299" t="s">
        <v>8350</v>
      </c>
      <c r="D1299" t="s">
        <v>12</v>
      </c>
      <c r="E1299" t="s">
        <v>166</v>
      </c>
    </row>
    <row r="1300" spans="1:5" x14ac:dyDescent="0.3">
      <c r="A1300">
        <v>10797.34</v>
      </c>
      <c r="B1300" t="s">
        <v>8346</v>
      </c>
      <c r="C1300" t="s">
        <v>8350</v>
      </c>
      <c r="D1300" t="s">
        <v>12</v>
      </c>
      <c r="E1300" t="s">
        <v>249</v>
      </c>
    </row>
    <row r="1301" spans="1:5" x14ac:dyDescent="0.3">
      <c r="A1301">
        <v>10806.84</v>
      </c>
      <c r="B1301" t="s">
        <v>8345</v>
      </c>
      <c r="C1301" t="s">
        <v>8349</v>
      </c>
      <c r="D1301" t="s">
        <v>12</v>
      </c>
      <c r="E1301" t="s">
        <v>42</v>
      </c>
    </row>
    <row r="1302" spans="1:5" x14ac:dyDescent="0.3">
      <c r="A1302">
        <v>10807.49</v>
      </c>
      <c r="B1302" t="s">
        <v>8345</v>
      </c>
      <c r="C1302" t="s">
        <v>8350</v>
      </c>
      <c r="D1302" t="s">
        <v>12</v>
      </c>
      <c r="E1302" t="s">
        <v>13</v>
      </c>
    </row>
    <row r="1303" spans="1:5" x14ac:dyDescent="0.3">
      <c r="A1303">
        <v>10825.25</v>
      </c>
      <c r="B1303" t="s">
        <v>8346</v>
      </c>
      <c r="C1303" t="s">
        <v>8348</v>
      </c>
      <c r="D1303" t="s">
        <v>12</v>
      </c>
      <c r="E1303" t="s">
        <v>23</v>
      </c>
    </row>
    <row r="1304" spans="1:5" x14ac:dyDescent="0.3">
      <c r="A1304">
        <v>10848.13</v>
      </c>
      <c r="B1304" t="s">
        <v>8346</v>
      </c>
      <c r="C1304" t="s">
        <v>8348</v>
      </c>
      <c r="D1304" t="s">
        <v>12</v>
      </c>
      <c r="E1304" t="s">
        <v>23</v>
      </c>
    </row>
    <row r="1305" spans="1:5" x14ac:dyDescent="0.3">
      <c r="A1305">
        <v>10886.66</v>
      </c>
      <c r="B1305" t="s">
        <v>8344</v>
      </c>
      <c r="C1305" t="s">
        <v>8349</v>
      </c>
      <c r="D1305" t="s">
        <v>12</v>
      </c>
      <c r="E1305" t="s">
        <v>23</v>
      </c>
    </row>
    <row r="1306" spans="1:5" x14ac:dyDescent="0.3">
      <c r="A1306">
        <v>10923.93</v>
      </c>
      <c r="B1306" t="s">
        <v>8344</v>
      </c>
      <c r="C1306" t="s">
        <v>8349</v>
      </c>
      <c r="D1306" t="s">
        <v>12</v>
      </c>
      <c r="E1306" t="s">
        <v>247</v>
      </c>
    </row>
    <row r="1307" spans="1:5" x14ac:dyDescent="0.3">
      <c r="A1307">
        <v>10928.85</v>
      </c>
      <c r="B1307" t="s">
        <v>8346</v>
      </c>
      <c r="C1307" t="s">
        <v>8348</v>
      </c>
      <c r="D1307" t="s">
        <v>12</v>
      </c>
      <c r="E1307" t="s">
        <v>13</v>
      </c>
    </row>
    <row r="1308" spans="1:5" x14ac:dyDescent="0.3">
      <c r="A1308">
        <v>10942.13</v>
      </c>
      <c r="B1308" t="s">
        <v>8346</v>
      </c>
      <c r="C1308" t="s">
        <v>8348</v>
      </c>
      <c r="D1308" t="s">
        <v>12</v>
      </c>
      <c r="E1308" t="s">
        <v>23</v>
      </c>
    </row>
    <row r="1309" spans="1:5" x14ac:dyDescent="0.3">
      <c r="A1309">
        <v>10959.33</v>
      </c>
      <c r="B1309" t="s">
        <v>8347</v>
      </c>
      <c r="C1309" t="s">
        <v>8348</v>
      </c>
      <c r="D1309" t="s">
        <v>12</v>
      </c>
      <c r="E1309" t="s">
        <v>42</v>
      </c>
    </row>
    <row r="1310" spans="1:5" x14ac:dyDescent="0.3">
      <c r="A1310">
        <v>10959.69</v>
      </c>
      <c r="B1310" t="s">
        <v>8344</v>
      </c>
      <c r="C1310" t="s">
        <v>8350</v>
      </c>
      <c r="D1310" t="s">
        <v>12</v>
      </c>
      <c r="E1310" t="s">
        <v>23</v>
      </c>
    </row>
    <row r="1311" spans="1:5" x14ac:dyDescent="0.3">
      <c r="A1311">
        <v>10965.45</v>
      </c>
      <c r="B1311" t="s">
        <v>8344</v>
      </c>
      <c r="C1311" t="s">
        <v>8350</v>
      </c>
      <c r="D1311" t="s">
        <v>12</v>
      </c>
      <c r="E1311" t="s">
        <v>42</v>
      </c>
    </row>
    <row r="1312" spans="1:5" x14ac:dyDescent="0.3">
      <c r="A1312">
        <v>10976.25</v>
      </c>
      <c r="B1312" t="s">
        <v>8344</v>
      </c>
      <c r="C1312" t="s">
        <v>8349</v>
      </c>
      <c r="D1312" t="s">
        <v>12</v>
      </c>
      <c r="E1312" t="s">
        <v>23</v>
      </c>
    </row>
    <row r="1313" spans="1:5" x14ac:dyDescent="0.3">
      <c r="A1313">
        <v>10977.21</v>
      </c>
      <c r="B1313" t="s">
        <v>8344</v>
      </c>
      <c r="C1313" t="s">
        <v>8350</v>
      </c>
      <c r="D1313" t="s">
        <v>12</v>
      </c>
      <c r="E1313" t="s">
        <v>13</v>
      </c>
    </row>
    <row r="1314" spans="1:5" x14ac:dyDescent="0.3">
      <c r="A1314">
        <v>10982.5</v>
      </c>
      <c r="B1314" t="s">
        <v>8344</v>
      </c>
      <c r="C1314" t="s">
        <v>8350</v>
      </c>
      <c r="D1314" t="s">
        <v>12</v>
      </c>
      <c r="E1314" t="s">
        <v>13</v>
      </c>
    </row>
    <row r="1315" spans="1:5" x14ac:dyDescent="0.3">
      <c r="A1315">
        <v>10991.58</v>
      </c>
      <c r="B1315" t="s">
        <v>8344</v>
      </c>
      <c r="C1315" t="s">
        <v>8350</v>
      </c>
      <c r="D1315" t="s">
        <v>12</v>
      </c>
      <c r="E1315" t="s">
        <v>23</v>
      </c>
    </row>
    <row r="1316" spans="1:5" x14ac:dyDescent="0.3">
      <c r="A1316">
        <v>11013.71</v>
      </c>
      <c r="B1316" t="s">
        <v>8346</v>
      </c>
      <c r="C1316" t="s">
        <v>8348</v>
      </c>
      <c r="D1316" t="s">
        <v>12</v>
      </c>
      <c r="E1316" t="s">
        <v>13</v>
      </c>
    </row>
    <row r="1317" spans="1:5" x14ac:dyDescent="0.3">
      <c r="A1317">
        <v>11015.17</v>
      </c>
      <c r="B1317" t="s">
        <v>8344</v>
      </c>
      <c r="C1317" t="s">
        <v>8348</v>
      </c>
      <c r="D1317" t="s">
        <v>12</v>
      </c>
      <c r="E1317" t="s">
        <v>23</v>
      </c>
    </row>
    <row r="1318" spans="1:5" x14ac:dyDescent="0.3">
      <c r="A1318">
        <v>11018.05</v>
      </c>
      <c r="B1318" t="s">
        <v>8344</v>
      </c>
      <c r="C1318" t="s">
        <v>8348</v>
      </c>
      <c r="D1318" t="s">
        <v>12</v>
      </c>
      <c r="E1318" t="s">
        <v>23</v>
      </c>
    </row>
    <row r="1319" spans="1:5" x14ac:dyDescent="0.3">
      <c r="A1319">
        <v>11028.56</v>
      </c>
      <c r="B1319" t="s">
        <v>8345</v>
      </c>
      <c r="C1319" t="s">
        <v>8348</v>
      </c>
      <c r="D1319" t="s">
        <v>12</v>
      </c>
      <c r="E1319" t="s">
        <v>23</v>
      </c>
    </row>
    <row r="1320" spans="1:5" x14ac:dyDescent="0.3">
      <c r="A1320">
        <v>11033.66</v>
      </c>
      <c r="B1320" t="s">
        <v>8344</v>
      </c>
      <c r="C1320" t="s">
        <v>8349</v>
      </c>
      <c r="D1320" t="s">
        <v>12</v>
      </c>
      <c r="E1320" t="s">
        <v>23</v>
      </c>
    </row>
    <row r="1321" spans="1:5" x14ac:dyDescent="0.3">
      <c r="A1321">
        <v>11037.51</v>
      </c>
      <c r="B1321" t="s">
        <v>8346</v>
      </c>
      <c r="C1321" t="s">
        <v>8348</v>
      </c>
      <c r="D1321" t="s">
        <v>12</v>
      </c>
      <c r="E1321" t="s">
        <v>23</v>
      </c>
    </row>
    <row r="1322" spans="1:5" x14ac:dyDescent="0.3">
      <c r="A1322">
        <v>11037.85</v>
      </c>
      <c r="B1322" t="s">
        <v>8346</v>
      </c>
      <c r="C1322" t="s">
        <v>8350</v>
      </c>
      <c r="D1322" t="s">
        <v>12</v>
      </c>
      <c r="E1322" t="s">
        <v>200</v>
      </c>
    </row>
    <row r="1323" spans="1:5" x14ac:dyDescent="0.3">
      <c r="A1323">
        <v>11046.02</v>
      </c>
      <c r="B1323" t="s">
        <v>8346</v>
      </c>
      <c r="C1323" t="s">
        <v>8350</v>
      </c>
      <c r="D1323" t="s">
        <v>12</v>
      </c>
      <c r="E1323" t="s">
        <v>535</v>
      </c>
    </row>
    <row r="1324" spans="1:5" x14ac:dyDescent="0.3">
      <c r="A1324">
        <v>11068.7</v>
      </c>
      <c r="B1324" t="s">
        <v>8344</v>
      </c>
      <c r="C1324" t="s">
        <v>8350</v>
      </c>
      <c r="D1324" t="s">
        <v>12</v>
      </c>
      <c r="E1324" t="s">
        <v>42</v>
      </c>
    </row>
    <row r="1325" spans="1:5" x14ac:dyDescent="0.3">
      <c r="A1325">
        <v>11068.77</v>
      </c>
      <c r="B1325" t="s">
        <v>8345</v>
      </c>
      <c r="C1325" t="s">
        <v>8350</v>
      </c>
      <c r="D1325" t="s">
        <v>12</v>
      </c>
      <c r="E1325" t="s">
        <v>23</v>
      </c>
    </row>
    <row r="1326" spans="1:5" x14ac:dyDescent="0.3">
      <c r="A1326">
        <v>11070.54</v>
      </c>
      <c r="B1326" t="s">
        <v>8345</v>
      </c>
      <c r="C1326" t="s">
        <v>8349</v>
      </c>
      <c r="D1326" t="s">
        <v>12</v>
      </c>
      <c r="E1326" t="s">
        <v>42</v>
      </c>
    </row>
    <row r="1327" spans="1:5" x14ac:dyDescent="0.3">
      <c r="A1327">
        <v>11073.18</v>
      </c>
      <c r="B1327" t="s">
        <v>8345</v>
      </c>
      <c r="C1327" t="s">
        <v>8348</v>
      </c>
      <c r="D1327" t="s">
        <v>12</v>
      </c>
      <c r="E1327" t="s">
        <v>42</v>
      </c>
    </row>
    <row r="1328" spans="1:5" x14ac:dyDescent="0.3">
      <c r="A1328">
        <v>11082.58</v>
      </c>
      <c r="B1328" t="s">
        <v>8346</v>
      </c>
      <c r="C1328" t="s">
        <v>8348</v>
      </c>
      <c r="D1328" t="s">
        <v>12</v>
      </c>
      <c r="E1328" t="s">
        <v>23</v>
      </c>
    </row>
    <row r="1329" spans="1:5" x14ac:dyDescent="0.3">
      <c r="A1329">
        <v>11085.59</v>
      </c>
      <c r="B1329" t="s">
        <v>8347</v>
      </c>
      <c r="C1329" t="s">
        <v>8348</v>
      </c>
      <c r="D1329" t="s">
        <v>12</v>
      </c>
      <c r="E1329" t="s">
        <v>23</v>
      </c>
    </row>
    <row r="1330" spans="1:5" x14ac:dyDescent="0.3">
      <c r="A1330">
        <v>11090.72</v>
      </c>
      <c r="B1330" t="s">
        <v>8344</v>
      </c>
      <c r="C1330" t="s">
        <v>8350</v>
      </c>
      <c r="D1330" t="s">
        <v>12</v>
      </c>
      <c r="E1330" t="s">
        <v>13</v>
      </c>
    </row>
    <row r="1331" spans="1:5" x14ac:dyDescent="0.3">
      <c r="A1331">
        <v>11093.62</v>
      </c>
      <c r="B1331" t="s">
        <v>8345</v>
      </c>
      <c r="C1331" t="s">
        <v>8350</v>
      </c>
      <c r="D1331" t="s">
        <v>12</v>
      </c>
      <c r="E1331" t="s">
        <v>13</v>
      </c>
    </row>
    <row r="1332" spans="1:5" x14ac:dyDescent="0.3">
      <c r="A1332">
        <v>11103.33</v>
      </c>
      <c r="B1332" t="s">
        <v>8347</v>
      </c>
      <c r="C1332" t="s">
        <v>8348</v>
      </c>
      <c r="D1332" t="s">
        <v>12</v>
      </c>
      <c r="E1332" t="s">
        <v>300</v>
      </c>
    </row>
    <row r="1333" spans="1:5" x14ac:dyDescent="0.3">
      <c r="A1333">
        <v>11150.78</v>
      </c>
      <c r="B1333" t="s">
        <v>8344</v>
      </c>
      <c r="C1333" t="s">
        <v>8350</v>
      </c>
      <c r="D1333" t="s">
        <v>12</v>
      </c>
      <c r="E1333" t="s">
        <v>42</v>
      </c>
    </row>
    <row r="1334" spans="1:5" x14ac:dyDescent="0.3">
      <c r="A1334">
        <v>11163.57</v>
      </c>
      <c r="B1334" t="s">
        <v>8344</v>
      </c>
      <c r="C1334" t="s">
        <v>8350</v>
      </c>
      <c r="D1334" t="s">
        <v>12</v>
      </c>
      <c r="E1334" t="s">
        <v>42</v>
      </c>
    </row>
    <row r="1335" spans="1:5" x14ac:dyDescent="0.3">
      <c r="A1335">
        <v>11165.42</v>
      </c>
      <c r="B1335" t="s">
        <v>8344</v>
      </c>
      <c r="C1335" t="s">
        <v>8348</v>
      </c>
      <c r="D1335" t="s">
        <v>12</v>
      </c>
      <c r="E1335" t="s">
        <v>168</v>
      </c>
    </row>
    <row r="1336" spans="1:5" x14ac:dyDescent="0.3">
      <c r="A1336">
        <v>11186.2</v>
      </c>
      <c r="B1336" t="s">
        <v>8344</v>
      </c>
      <c r="C1336" t="s">
        <v>8348</v>
      </c>
      <c r="D1336" t="s">
        <v>12</v>
      </c>
      <c r="E1336" t="s">
        <v>300</v>
      </c>
    </row>
    <row r="1337" spans="1:5" x14ac:dyDescent="0.3">
      <c r="A1337">
        <v>11187.66</v>
      </c>
      <c r="B1337" t="s">
        <v>8344</v>
      </c>
      <c r="C1337" t="s">
        <v>8348</v>
      </c>
      <c r="D1337" t="s">
        <v>12</v>
      </c>
      <c r="E1337" t="s">
        <v>23</v>
      </c>
    </row>
    <row r="1338" spans="1:5" x14ac:dyDescent="0.3">
      <c r="A1338">
        <v>11217.35</v>
      </c>
      <c r="B1338" t="s">
        <v>8344</v>
      </c>
      <c r="C1338" t="s">
        <v>8348</v>
      </c>
      <c r="D1338" t="s">
        <v>12</v>
      </c>
      <c r="E1338" t="s">
        <v>200</v>
      </c>
    </row>
    <row r="1339" spans="1:5" x14ac:dyDescent="0.3">
      <c r="A1339">
        <v>11244.38</v>
      </c>
      <c r="B1339" t="s">
        <v>8345</v>
      </c>
      <c r="C1339" t="s">
        <v>8348</v>
      </c>
      <c r="D1339" t="s">
        <v>12</v>
      </c>
      <c r="E1339" t="s">
        <v>168</v>
      </c>
    </row>
    <row r="1340" spans="1:5" x14ac:dyDescent="0.3">
      <c r="A1340">
        <v>11250.43</v>
      </c>
      <c r="B1340" t="s">
        <v>8346</v>
      </c>
      <c r="C1340" t="s">
        <v>8348</v>
      </c>
      <c r="D1340" t="s">
        <v>12</v>
      </c>
      <c r="E1340" t="s">
        <v>535</v>
      </c>
    </row>
    <row r="1341" spans="1:5" x14ac:dyDescent="0.3">
      <c r="A1341">
        <v>11253.42</v>
      </c>
      <c r="B1341" t="s">
        <v>8344</v>
      </c>
      <c r="C1341" t="s">
        <v>8348</v>
      </c>
      <c r="D1341" t="s">
        <v>12</v>
      </c>
      <c r="E1341" t="s">
        <v>42</v>
      </c>
    </row>
    <row r="1342" spans="1:5" x14ac:dyDescent="0.3">
      <c r="A1342">
        <v>11255.29</v>
      </c>
      <c r="B1342" t="s">
        <v>8344</v>
      </c>
      <c r="C1342" t="s">
        <v>8349</v>
      </c>
      <c r="D1342" t="s">
        <v>12</v>
      </c>
      <c r="E1342" t="s">
        <v>535</v>
      </c>
    </row>
    <row r="1343" spans="1:5" x14ac:dyDescent="0.3">
      <c r="A1343">
        <v>11264.54</v>
      </c>
      <c r="B1343" t="s">
        <v>8344</v>
      </c>
      <c r="C1343" t="s">
        <v>8350</v>
      </c>
      <c r="D1343" t="s">
        <v>12</v>
      </c>
      <c r="E1343" t="s">
        <v>42</v>
      </c>
    </row>
    <row r="1344" spans="1:5" x14ac:dyDescent="0.3">
      <c r="A1344">
        <v>11265.71</v>
      </c>
      <c r="B1344" t="s">
        <v>8344</v>
      </c>
      <c r="C1344" t="s">
        <v>8350</v>
      </c>
      <c r="D1344" t="s">
        <v>12</v>
      </c>
      <c r="E1344" t="s">
        <v>200</v>
      </c>
    </row>
    <row r="1345" spans="1:5" x14ac:dyDescent="0.3">
      <c r="A1345">
        <v>11272.33</v>
      </c>
      <c r="B1345" t="s">
        <v>8346</v>
      </c>
      <c r="C1345" t="s">
        <v>8348</v>
      </c>
      <c r="D1345" t="s">
        <v>12</v>
      </c>
      <c r="E1345" t="s">
        <v>166</v>
      </c>
    </row>
    <row r="1346" spans="1:5" x14ac:dyDescent="0.3">
      <c r="A1346">
        <v>11286.54</v>
      </c>
      <c r="B1346" t="s">
        <v>8344</v>
      </c>
      <c r="C1346" t="s">
        <v>8348</v>
      </c>
      <c r="D1346" t="s">
        <v>12</v>
      </c>
      <c r="E1346" t="s">
        <v>247</v>
      </c>
    </row>
    <row r="1347" spans="1:5" x14ac:dyDescent="0.3">
      <c r="A1347">
        <v>11289.11</v>
      </c>
      <c r="B1347" t="s">
        <v>8346</v>
      </c>
      <c r="C1347" t="s">
        <v>8348</v>
      </c>
      <c r="D1347" t="s">
        <v>12</v>
      </c>
      <c r="E1347" t="s">
        <v>23</v>
      </c>
    </row>
    <row r="1348" spans="1:5" x14ac:dyDescent="0.3">
      <c r="A1348">
        <v>11294.57</v>
      </c>
      <c r="B1348" t="s">
        <v>8344</v>
      </c>
      <c r="C1348" t="s">
        <v>8348</v>
      </c>
      <c r="D1348" t="s">
        <v>12</v>
      </c>
      <c r="E1348" t="s">
        <v>632</v>
      </c>
    </row>
    <row r="1349" spans="1:5" x14ac:dyDescent="0.3">
      <c r="A1349">
        <v>11299.34</v>
      </c>
      <c r="B1349" t="s">
        <v>8346</v>
      </c>
      <c r="C1349" t="s">
        <v>8348</v>
      </c>
      <c r="D1349" t="s">
        <v>12</v>
      </c>
      <c r="E1349" t="s">
        <v>42</v>
      </c>
    </row>
    <row r="1350" spans="1:5" x14ac:dyDescent="0.3">
      <c r="A1350">
        <v>11305.93</v>
      </c>
      <c r="B1350" t="s">
        <v>8345</v>
      </c>
      <c r="C1350" t="s">
        <v>8350</v>
      </c>
      <c r="D1350" t="s">
        <v>12</v>
      </c>
      <c r="E1350" t="s">
        <v>23</v>
      </c>
    </row>
    <row r="1351" spans="1:5" x14ac:dyDescent="0.3">
      <c r="A1351">
        <v>11312.33</v>
      </c>
      <c r="B1351" t="s">
        <v>8345</v>
      </c>
      <c r="C1351" t="s">
        <v>8350</v>
      </c>
      <c r="D1351" t="s">
        <v>12</v>
      </c>
      <c r="E1351" t="s">
        <v>23</v>
      </c>
    </row>
    <row r="1352" spans="1:5" x14ac:dyDescent="0.3">
      <c r="A1352">
        <v>11318.57</v>
      </c>
      <c r="B1352" t="s">
        <v>8344</v>
      </c>
      <c r="C1352" t="s">
        <v>8349</v>
      </c>
      <c r="D1352" t="s">
        <v>12</v>
      </c>
      <c r="E1352" t="s">
        <v>535</v>
      </c>
    </row>
    <row r="1353" spans="1:5" x14ac:dyDescent="0.3">
      <c r="A1353">
        <v>11319.12</v>
      </c>
      <c r="B1353" t="s">
        <v>8345</v>
      </c>
      <c r="C1353" t="s">
        <v>8350</v>
      </c>
      <c r="D1353" t="s">
        <v>12</v>
      </c>
      <c r="E1353" t="s">
        <v>23</v>
      </c>
    </row>
    <row r="1354" spans="1:5" x14ac:dyDescent="0.3">
      <c r="A1354">
        <v>11321.49</v>
      </c>
      <c r="B1354" t="s">
        <v>8345</v>
      </c>
      <c r="C1354" t="s">
        <v>8349</v>
      </c>
      <c r="D1354" t="s">
        <v>12</v>
      </c>
      <c r="E1354" t="s">
        <v>23</v>
      </c>
    </row>
    <row r="1355" spans="1:5" x14ac:dyDescent="0.3">
      <c r="A1355">
        <v>11326.71</v>
      </c>
      <c r="B1355" t="s">
        <v>8344</v>
      </c>
      <c r="C1355" t="s">
        <v>8348</v>
      </c>
      <c r="D1355" t="s">
        <v>12</v>
      </c>
      <c r="E1355" t="s">
        <v>13</v>
      </c>
    </row>
    <row r="1356" spans="1:5" x14ac:dyDescent="0.3">
      <c r="A1356">
        <v>11344.32</v>
      </c>
      <c r="B1356" t="s">
        <v>8344</v>
      </c>
      <c r="C1356" t="s">
        <v>8349</v>
      </c>
      <c r="D1356" t="s">
        <v>12</v>
      </c>
      <c r="E1356" t="s">
        <v>200</v>
      </c>
    </row>
    <row r="1357" spans="1:5" x14ac:dyDescent="0.3">
      <c r="A1357">
        <v>11345.52</v>
      </c>
      <c r="B1357" t="s">
        <v>8345</v>
      </c>
      <c r="C1357" t="s">
        <v>8350</v>
      </c>
      <c r="D1357" t="s">
        <v>12</v>
      </c>
      <c r="E1357" t="s">
        <v>42</v>
      </c>
    </row>
    <row r="1358" spans="1:5" x14ac:dyDescent="0.3">
      <c r="A1358">
        <v>11353.23</v>
      </c>
      <c r="B1358" t="s">
        <v>8344</v>
      </c>
      <c r="C1358" t="s">
        <v>8350</v>
      </c>
      <c r="D1358" t="s">
        <v>12</v>
      </c>
      <c r="E1358" t="s">
        <v>23</v>
      </c>
    </row>
    <row r="1359" spans="1:5" x14ac:dyDescent="0.3">
      <c r="A1359">
        <v>11356.66</v>
      </c>
      <c r="B1359" t="s">
        <v>8347</v>
      </c>
      <c r="C1359" t="s">
        <v>8348</v>
      </c>
      <c r="D1359" t="s">
        <v>12</v>
      </c>
      <c r="E1359" t="s">
        <v>23</v>
      </c>
    </row>
    <row r="1360" spans="1:5" x14ac:dyDescent="0.3">
      <c r="A1360">
        <v>11362.76</v>
      </c>
      <c r="B1360" t="s">
        <v>8346</v>
      </c>
      <c r="C1360" t="s">
        <v>8349</v>
      </c>
      <c r="D1360" t="s">
        <v>12</v>
      </c>
      <c r="E1360" t="s">
        <v>42</v>
      </c>
    </row>
    <row r="1361" spans="1:5" x14ac:dyDescent="0.3">
      <c r="A1361">
        <v>11363.28</v>
      </c>
      <c r="B1361" t="s">
        <v>8346</v>
      </c>
      <c r="C1361" t="s">
        <v>8350</v>
      </c>
      <c r="D1361" t="s">
        <v>12</v>
      </c>
      <c r="E1361" t="s">
        <v>13</v>
      </c>
    </row>
    <row r="1362" spans="1:5" x14ac:dyDescent="0.3">
      <c r="A1362">
        <v>11365.95</v>
      </c>
      <c r="B1362" t="s">
        <v>8346</v>
      </c>
      <c r="C1362" t="s">
        <v>8350</v>
      </c>
      <c r="D1362" t="s">
        <v>12</v>
      </c>
      <c r="E1362" t="s">
        <v>42</v>
      </c>
    </row>
    <row r="1363" spans="1:5" x14ac:dyDescent="0.3">
      <c r="A1363">
        <v>11369.39</v>
      </c>
      <c r="B1363" t="s">
        <v>8345</v>
      </c>
      <c r="C1363" t="s">
        <v>8348</v>
      </c>
      <c r="D1363" t="s">
        <v>12</v>
      </c>
      <c r="E1363" t="s">
        <v>535</v>
      </c>
    </row>
    <row r="1364" spans="1:5" x14ac:dyDescent="0.3">
      <c r="A1364">
        <v>11378.57</v>
      </c>
      <c r="B1364" t="s">
        <v>8346</v>
      </c>
      <c r="C1364" t="s">
        <v>8348</v>
      </c>
      <c r="D1364" t="s">
        <v>12</v>
      </c>
      <c r="E1364" t="s">
        <v>200</v>
      </c>
    </row>
    <row r="1365" spans="1:5" x14ac:dyDescent="0.3">
      <c r="A1365">
        <v>11381.33</v>
      </c>
      <c r="B1365" t="s">
        <v>8344</v>
      </c>
      <c r="C1365" t="s">
        <v>8348</v>
      </c>
      <c r="D1365" t="s">
        <v>12</v>
      </c>
      <c r="E1365" t="s">
        <v>13</v>
      </c>
    </row>
    <row r="1366" spans="1:5" x14ac:dyDescent="0.3">
      <c r="A1366">
        <v>11388.27</v>
      </c>
      <c r="B1366" t="s">
        <v>8347</v>
      </c>
      <c r="C1366" t="s">
        <v>8349</v>
      </c>
      <c r="D1366" t="s">
        <v>12</v>
      </c>
      <c r="E1366" t="s">
        <v>535</v>
      </c>
    </row>
    <row r="1367" spans="1:5" x14ac:dyDescent="0.3">
      <c r="A1367">
        <v>11394.07</v>
      </c>
      <c r="B1367" t="s">
        <v>8345</v>
      </c>
      <c r="C1367" t="s">
        <v>8349</v>
      </c>
      <c r="D1367" t="s">
        <v>12</v>
      </c>
      <c r="E1367" t="s">
        <v>170</v>
      </c>
    </row>
    <row r="1368" spans="1:5" x14ac:dyDescent="0.3">
      <c r="A1368">
        <v>11396.9</v>
      </c>
      <c r="B1368" t="s">
        <v>8344</v>
      </c>
      <c r="C1368" t="s">
        <v>8350</v>
      </c>
      <c r="D1368" t="s">
        <v>12</v>
      </c>
      <c r="E1368" t="s">
        <v>247</v>
      </c>
    </row>
    <row r="1369" spans="1:5" x14ac:dyDescent="0.3">
      <c r="A1369">
        <v>11411.69</v>
      </c>
      <c r="B1369" t="s">
        <v>8347</v>
      </c>
      <c r="C1369" t="s">
        <v>8348</v>
      </c>
      <c r="D1369" t="s">
        <v>12</v>
      </c>
      <c r="E1369" t="s">
        <v>42</v>
      </c>
    </row>
    <row r="1370" spans="1:5" x14ac:dyDescent="0.3">
      <c r="A1370">
        <v>11412.02</v>
      </c>
      <c r="B1370" t="s">
        <v>8344</v>
      </c>
      <c r="C1370" t="s">
        <v>8349</v>
      </c>
      <c r="D1370" t="s">
        <v>12</v>
      </c>
      <c r="E1370" t="s">
        <v>300</v>
      </c>
    </row>
    <row r="1371" spans="1:5" x14ac:dyDescent="0.3">
      <c r="A1371">
        <v>11419.49</v>
      </c>
      <c r="B1371" t="s">
        <v>8344</v>
      </c>
      <c r="C1371" t="s">
        <v>8350</v>
      </c>
      <c r="D1371" t="s">
        <v>12</v>
      </c>
      <c r="E1371" t="s">
        <v>23</v>
      </c>
    </row>
    <row r="1372" spans="1:5" x14ac:dyDescent="0.3">
      <c r="A1372">
        <v>11435.74</v>
      </c>
      <c r="B1372" t="s">
        <v>8344</v>
      </c>
      <c r="C1372" t="s">
        <v>8350</v>
      </c>
      <c r="D1372" t="s">
        <v>12</v>
      </c>
      <c r="E1372" t="s">
        <v>300</v>
      </c>
    </row>
    <row r="1373" spans="1:5" x14ac:dyDescent="0.3">
      <c r="A1373">
        <v>11436.74</v>
      </c>
      <c r="B1373" t="s">
        <v>8344</v>
      </c>
      <c r="C1373" t="s">
        <v>8349</v>
      </c>
      <c r="D1373" t="s">
        <v>12</v>
      </c>
      <c r="E1373" t="s">
        <v>23</v>
      </c>
    </row>
    <row r="1374" spans="1:5" x14ac:dyDescent="0.3">
      <c r="A1374">
        <v>11454.02</v>
      </c>
      <c r="B1374" t="s">
        <v>8344</v>
      </c>
      <c r="C1374" t="s">
        <v>8348</v>
      </c>
      <c r="D1374" t="s">
        <v>12</v>
      </c>
      <c r="E1374" t="s">
        <v>23</v>
      </c>
    </row>
    <row r="1375" spans="1:5" x14ac:dyDescent="0.3">
      <c r="A1375">
        <v>11455.28</v>
      </c>
      <c r="B1375" t="s">
        <v>8344</v>
      </c>
      <c r="C1375" t="s">
        <v>8349</v>
      </c>
      <c r="D1375" t="s">
        <v>12</v>
      </c>
      <c r="E1375" t="s">
        <v>42</v>
      </c>
    </row>
    <row r="1376" spans="1:5" x14ac:dyDescent="0.3">
      <c r="A1376">
        <v>11478.14</v>
      </c>
      <c r="B1376" t="s">
        <v>8344</v>
      </c>
      <c r="C1376" t="s">
        <v>8350</v>
      </c>
      <c r="D1376" t="s">
        <v>12</v>
      </c>
      <c r="E1376" t="s">
        <v>200</v>
      </c>
    </row>
    <row r="1377" spans="1:5" x14ac:dyDescent="0.3">
      <c r="A1377">
        <v>11482.63</v>
      </c>
      <c r="B1377" t="s">
        <v>8345</v>
      </c>
      <c r="C1377" t="s">
        <v>8348</v>
      </c>
      <c r="D1377" t="s">
        <v>12</v>
      </c>
      <c r="E1377" t="s">
        <v>13</v>
      </c>
    </row>
    <row r="1378" spans="1:5" x14ac:dyDescent="0.3">
      <c r="A1378">
        <v>11488.32</v>
      </c>
      <c r="B1378" t="s">
        <v>8344</v>
      </c>
      <c r="C1378" t="s">
        <v>8350</v>
      </c>
      <c r="D1378" t="s">
        <v>12</v>
      </c>
      <c r="E1378" t="s">
        <v>276</v>
      </c>
    </row>
    <row r="1379" spans="1:5" x14ac:dyDescent="0.3">
      <c r="A1379">
        <v>11492.46</v>
      </c>
      <c r="B1379" t="s">
        <v>8344</v>
      </c>
      <c r="C1379" t="s">
        <v>8348</v>
      </c>
      <c r="D1379" t="s">
        <v>12</v>
      </c>
      <c r="E1379" t="s">
        <v>535</v>
      </c>
    </row>
    <row r="1380" spans="1:5" x14ac:dyDescent="0.3">
      <c r="A1380">
        <v>11497.69</v>
      </c>
      <c r="B1380" t="s">
        <v>8345</v>
      </c>
      <c r="C1380" t="s">
        <v>8349</v>
      </c>
      <c r="D1380" t="s">
        <v>12</v>
      </c>
      <c r="E1380" t="s">
        <v>23</v>
      </c>
    </row>
    <row r="1381" spans="1:5" x14ac:dyDescent="0.3">
      <c r="A1381">
        <v>11511.61</v>
      </c>
      <c r="B1381" t="s">
        <v>8344</v>
      </c>
      <c r="C1381" t="s">
        <v>8348</v>
      </c>
      <c r="D1381" t="s">
        <v>12</v>
      </c>
      <c r="E1381" t="s">
        <v>535</v>
      </c>
    </row>
    <row r="1382" spans="1:5" x14ac:dyDescent="0.3">
      <c r="A1382">
        <v>11512.41</v>
      </c>
      <c r="B1382" t="s">
        <v>8347</v>
      </c>
      <c r="C1382" t="s">
        <v>8348</v>
      </c>
      <c r="D1382" t="s">
        <v>12</v>
      </c>
      <c r="E1382" t="s">
        <v>247</v>
      </c>
    </row>
    <row r="1383" spans="1:5" x14ac:dyDescent="0.3">
      <c r="A1383">
        <v>11520.1</v>
      </c>
      <c r="B1383" t="s">
        <v>8344</v>
      </c>
      <c r="C1383" t="s">
        <v>8349</v>
      </c>
      <c r="D1383" t="s">
        <v>12</v>
      </c>
      <c r="E1383" t="s">
        <v>23</v>
      </c>
    </row>
    <row r="1384" spans="1:5" x14ac:dyDescent="0.3">
      <c r="A1384">
        <v>11524.25</v>
      </c>
      <c r="B1384" t="s">
        <v>8344</v>
      </c>
      <c r="C1384" t="s">
        <v>8348</v>
      </c>
      <c r="D1384" t="s">
        <v>12</v>
      </c>
      <c r="E1384" t="s">
        <v>535</v>
      </c>
    </row>
    <row r="1385" spans="1:5" x14ac:dyDescent="0.3">
      <c r="A1385">
        <v>11530.12</v>
      </c>
      <c r="B1385" t="s">
        <v>8345</v>
      </c>
      <c r="C1385" t="s">
        <v>8350</v>
      </c>
      <c r="D1385" t="s">
        <v>12</v>
      </c>
      <c r="E1385" t="s">
        <v>23</v>
      </c>
    </row>
    <row r="1386" spans="1:5" x14ac:dyDescent="0.3">
      <c r="A1386">
        <v>11534.87</v>
      </c>
      <c r="B1386" t="s">
        <v>8344</v>
      </c>
      <c r="C1386" t="s">
        <v>8349</v>
      </c>
      <c r="D1386" t="s">
        <v>12</v>
      </c>
      <c r="E1386" t="s">
        <v>356</v>
      </c>
    </row>
    <row r="1387" spans="1:5" x14ac:dyDescent="0.3">
      <c r="A1387">
        <v>11538.42</v>
      </c>
      <c r="B1387" t="s">
        <v>8345</v>
      </c>
      <c r="C1387" t="s">
        <v>8348</v>
      </c>
      <c r="D1387" t="s">
        <v>12</v>
      </c>
      <c r="E1387" t="s">
        <v>42</v>
      </c>
    </row>
    <row r="1388" spans="1:5" x14ac:dyDescent="0.3">
      <c r="A1388">
        <v>11540.25</v>
      </c>
      <c r="B1388" t="s">
        <v>8345</v>
      </c>
      <c r="C1388" t="s">
        <v>8350</v>
      </c>
      <c r="D1388" t="s">
        <v>12</v>
      </c>
      <c r="E1388" t="s">
        <v>23</v>
      </c>
    </row>
    <row r="1389" spans="1:5" x14ac:dyDescent="0.3">
      <c r="A1389">
        <v>11552.9</v>
      </c>
      <c r="B1389" t="s">
        <v>8344</v>
      </c>
      <c r="C1389" t="s">
        <v>8350</v>
      </c>
      <c r="D1389" t="s">
        <v>12</v>
      </c>
      <c r="E1389" t="s">
        <v>42</v>
      </c>
    </row>
    <row r="1390" spans="1:5" x14ac:dyDescent="0.3">
      <c r="A1390">
        <v>11554.22</v>
      </c>
      <c r="B1390" t="s">
        <v>8345</v>
      </c>
      <c r="C1390" t="s">
        <v>8348</v>
      </c>
      <c r="D1390" t="s">
        <v>12</v>
      </c>
      <c r="E1390" t="s">
        <v>13</v>
      </c>
    </row>
    <row r="1391" spans="1:5" x14ac:dyDescent="0.3">
      <c r="A1391">
        <v>11566.3</v>
      </c>
      <c r="B1391" t="s">
        <v>8346</v>
      </c>
      <c r="C1391" t="s">
        <v>8348</v>
      </c>
      <c r="D1391" t="s">
        <v>12</v>
      </c>
      <c r="E1391" t="s">
        <v>168</v>
      </c>
    </row>
    <row r="1392" spans="1:5" x14ac:dyDescent="0.3">
      <c r="A1392">
        <v>11576.13</v>
      </c>
      <c r="B1392" t="s">
        <v>8344</v>
      </c>
      <c r="C1392" t="s">
        <v>8349</v>
      </c>
      <c r="D1392" t="s">
        <v>12</v>
      </c>
      <c r="E1392" t="s">
        <v>42</v>
      </c>
    </row>
    <row r="1393" spans="1:5" x14ac:dyDescent="0.3">
      <c r="A1393">
        <v>11602.75</v>
      </c>
      <c r="B1393" t="s">
        <v>8344</v>
      </c>
      <c r="C1393" t="s">
        <v>8350</v>
      </c>
      <c r="D1393" t="s">
        <v>12</v>
      </c>
      <c r="E1393" t="s">
        <v>516</v>
      </c>
    </row>
    <row r="1394" spans="1:5" x14ac:dyDescent="0.3">
      <c r="A1394">
        <v>11625.11</v>
      </c>
      <c r="B1394" t="s">
        <v>8346</v>
      </c>
      <c r="C1394" t="s">
        <v>8349</v>
      </c>
      <c r="D1394" t="s">
        <v>12</v>
      </c>
      <c r="E1394" t="s">
        <v>632</v>
      </c>
    </row>
    <row r="1395" spans="1:5" x14ac:dyDescent="0.3">
      <c r="A1395">
        <v>11657.72</v>
      </c>
      <c r="B1395" t="s">
        <v>8347</v>
      </c>
      <c r="C1395" t="s">
        <v>8348</v>
      </c>
      <c r="D1395" t="s">
        <v>12</v>
      </c>
      <c r="E1395" t="s">
        <v>247</v>
      </c>
    </row>
    <row r="1396" spans="1:5" x14ac:dyDescent="0.3">
      <c r="A1396">
        <v>11657.81</v>
      </c>
      <c r="B1396" t="s">
        <v>8344</v>
      </c>
      <c r="C1396" t="s">
        <v>8350</v>
      </c>
      <c r="D1396" t="s">
        <v>12</v>
      </c>
      <c r="E1396" t="s">
        <v>249</v>
      </c>
    </row>
    <row r="1397" spans="1:5" x14ac:dyDescent="0.3">
      <c r="A1397">
        <v>11658.12</v>
      </c>
      <c r="B1397" t="s">
        <v>8344</v>
      </c>
      <c r="C1397" t="s">
        <v>8350</v>
      </c>
      <c r="D1397" t="s">
        <v>12</v>
      </c>
      <c r="E1397" t="s">
        <v>247</v>
      </c>
    </row>
    <row r="1398" spans="1:5" x14ac:dyDescent="0.3">
      <c r="A1398">
        <v>11658.38</v>
      </c>
      <c r="B1398" t="s">
        <v>8344</v>
      </c>
      <c r="C1398" t="s">
        <v>8349</v>
      </c>
      <c r="D1398" t="s">
        <v>12</v>
      </c>
      <c r="E1398" t="s">
        <v>247</v>
      </c>
    </row>
    <row r="1399" spans="1:5" x14ac:dyDescent="0.3">
      <c r="A1399">
        <v>11674.13</v>
      </c>
      <c r="B1399" t="s">
        <v>8344</v>
      </c>
      <c r="C1399" t="s">
        <v>8349</v>
      </c>
      <c r="D1399" t="s">
        <v>12</v>
      </c>
      <c r="E1399" t="s">
        <v>42</v>
      </c>
    </row>
    <row r="1400" spans="1:5" x14ac:dyDescent="0.3">
      <c r="A1400">
        <v>11696.52</v>
      </c>
      <c r="B1400" t="s">
        <v>8345</v>
      </c>
      <c r="C1400" t="s">
        <v>8350</v>
      </c>
      <c r="D1400" t="s">
        <v>12</v>
      </c>
      <c r="E1400" t="s">
        <v>300</v>
      </c>
    </row>
    <row r="1401" spans="1:5" x14ac:dyDescent="0.3">
      <c r="A1401">
        <v>11712.97</v>
      </c>
      <c r="B1401" t="s">
        <v>8344</v>
      </c>
      <c r="C1401" t="s">
        <v>8350</v>
      </c>
      <c r="D1401" t="s">
        <v>12</v>
      </c>
      <c r="E1401" t="s">
        <v>300</v>
      </c>
    </row>
    <row r="1402" spans="1:5" x14ac:dyDescent="0.3">
      <c r="A1402">
        <v>11729.68</v>
      </c>
      <c r="B1402" t="s">
        <v>8344</v>
      </c>
      <c r="C1402" t="s">
        <v>8349</v>
      </c>
      <c r="D1402" t="s">
        <v>12</v>
      </c>
      <c r="E1402" t="s">
        <v>247</v>
      </c>
    </row>
    <row r="1403" spans="1:5" x14ac:dyDescent="0.3">
      <c r="A1403">
        <v>11730.82</v>
      </c>
      <c r="B1403" t="s">
        <v>8344</v>
      </c>
      <c r="C1403" t="s">
        <v>8348</v>
      </c>
      <c r="D1403" t="s">
        <v>12</v>
      </c>
      <c r="E1403" t="s">
        <v>535</v>
      </c>
    </row>
    <row r="1404" spans="1:5" x14ac:dyDescent="0.3">
      <c r="A1404">
        <v>11735.88</v>
      </c>
      <c r="B1404" t="s">
        <v>8345</v>
      </c>
      <c r="C1404" t="s">
        <v>8348</v>
      </c>
      <c r="D1404" t="s">
        <v>12</v>
      </c>
      <c r="E1404" t="s">
        <v>23</v>
      </c>
    </row>
    <row r="1405" spans="1:5" x14ac:dyDescent="0.3">
      <c r="A1405">
        <v>11737.85</v>
      </c>
      <c r="B1405" t="s">
        <v>8345</v>
      </c>
      <c r="C1405" t="s">
        <v>8348</v>
      </c>
      <c r="D1405" t="s">
        <v>12</v>
      </c>
      <c r="E1405" t="s">
        <v>42</v>
      </c>
    </row>
    <row r="1406" spans="1:5" x14ac:dyDescent="0.3">
      <c r="A1406">
        <v>11741.73</v>
      </c>
      <c r="B1406" t="s">
        <v>8345</v>
      </c>
      <c r="C1406" t="s">
        <v>8348</v>
      </c>
      <c r="D1406" t="s">
        <v>12</v>
      </c>
      <c r="E1406" t="s">
        <v>42</v>
      </c>
    </row>
    <row r="1407" spans="1:5" x14ac:dyDescent="0.3">
      <c r="A1407">
        <v>11743.3</v>
      </c>
      <c r="B1407" t="s">
        <v>8344</v>
      </c>
      <c r="C1407" t="s">
        <v>8350</v>
      </c>
      <c r="D1407" t="s">
        <v>12</v>
      </c>
      <c r="E1407" t="s">
        <v>13</v>
      </c>
    </row>
    <row r="1408" spans="1:5" x14ac:dyDescent="0.3">
      <c r="A1408">
        <v>11743.93</v>
      </c>
      <c r="B1408" t="s">
        <v>8347</v>
      </c>
      <c r="C1408" t="s">
        <v>8348</v>
      </c>
      <c r="D1408" t="s">
        <v>12</v>
      </c>
      <c r="E1408" t="s">
        <v>23</v>
      </c>
    </row>
    <row r="1409" spans="1:5" x14ac:dyDescent="0.3">
      <c r="A1409">
        <v>11752.68</v>
      </c>
      <c r="B1409" t="s">
        <v>8344</v>
      </c>
      <c r="C1409" t="s">
        <v>8349</v>
      </c>
      <c r="D1409" t="s">
        <v>12</v>
      </c>
      <c r="E1409" t="s">
        <v>535</v>
      </c>
    </row>
    <row r="1410" spans="1:5" x14ac:dyDescent="0.3">
      <c r="A1410">
        <v>11763</v>
      </c>
      <c r="B1410" t="s">
        <v>8346</v>
      </c>
      <c r="C1410" t="s">
        <v>8348</v>
      </c>
      <c r="D1410" t="s">
        <v>12</v>
      </c>
      <c r="E1410" t="s">
        <v>168</v>
      </c>
    </row>
    <row r="1411" spans="1:5" x14ac:dyDescent="0.3">
      <c r="A1411">
        <v>11773.06</v>
      </c>
      <c r="B1411" t="s">
        <v>8344</v>
      </c>
      <c r="C1411" t="s">
        <v>8349</v>
      </c>
      <c r="D1411" t="s">
        <v>12</v>
      </c>
      <c r="E1411" t="s">
        <v>535</v>
      </c>
    </row>
    <row r="1412" spans="1:5" x14ac:dyDescent="0.3">
      <c r="A1412">
        <v>11830.61</v>
      </c>
      <c r="B1412" t="s">
        <v>8345</v>
      </c>
      <c r="C1412" t="s">
        <v>8350</v>
      </c>
      <c r="D1412" t="s">
        <v>12</v>
      </c>
      <c r="E1412" t="s">
        <v>23</v>
      </c>
    </row>
    <row r="1413" spans="1:5" x14ac:dyDescent="0.3">
      <c r="A1413">
        <v>11833.78</v>
      </c>
      <c r="B1413" t="s">
        <v>8344</v>
      </c>
      <c r="C1413" t="s">
        <v>8350</v>
      </c>
      <c r="D1413" t="s">
        <v>12</v>
      </c>
      <c r="E1413" t="s">
        <v>13</v>
      </c>
    </row>
    <row r="1414" spans="1:5" x14ac:dyDescent="0.3">
      <c r="A1414">
        <v>11837.16</v>
      </c>
      <c r="B1414" t="s">
        <v>8346</v>
      </c>
      <c r="C1414" t="s">
        <v>8348</v>
      </c>
      <c r="D1414" t="s">
        <v>12</v>
      </c>
      <c r="E1414" t="s">
        <v>42</v>
      </c>
    </row>
    <row r="1415" spans="1:5" x14ac:dyDescent="0.3">
      <c r="A1415">
        <v>11840.78</v>
      </c>
      <c r="B1415" t="s">
        <v>8346</v>
      </c>
      <c r="C1415" t="s">
        <v>8349</v>
      </c>
      <c r="D1415" t="s">
        <v>12</v>
      </c>
      <c r="E1415" t="s">
        <v>23</v>
      </c>
    </row>
    <row r="1416" spans="1:5" x14ac:dyDescent="0.3">
      <c r="A1416">
        <v>11842.44</v>
      </c>
      <c r="B1416" t="s">
        <v>8345</v>
      </c>
      <c r="C1416" t="s">
        <v>8348</v>
      </c>
      <c r="D1416" t="s">
        <v>12</v>
      </c>
      <c r="E1416" t="s">
        <v>42</v>
      </c>
    </row>
    <row r="1417" spans="1:5" x14ac:dyDescent="0.3">
      <c r="A1417">
        <v>11842.62</v>
      </c>
      <c r="B1417" t="s">
        <v>8345</v>
      </c>
      <c r="C1417" t="s">
        <v>8349</v>
      </c>
      <c r="D1417" t="s">
        <v>12</v>
      </c>
      <c r="E1417" t="s">
        <v>23</v>
      </c>
    </row>
    <row r="1418" spans="1:5" x14ac:dyDescent="0.3">
      <c r="A1418">
        <v>11848.14</v>
      </c>
      <c r="B1418" t="s">
        <v>8344</v>
      </c>
      <c r="C1418" t="s">
        <v>8349</v>
      </c>
      <c r="D1418" t="s">
        <v>12</v>
      </c>
      <c r="E1418" t="s">
        <v>42</v>
      </c>
    </row>
    <row r="1419" spans="1:5" x14ac:dyDescent="0.3">
      <c r="A1419">
        <v>11856.41</v>
      </c>
      <c r="B1419" t="s">
        <v>8345</v>
      </c>
      <c r="C1419" t="s">
        <v>8350</v>
      </c>
      <c r="D1419" t="s">
        <v>12</v>
      </c>
      <c r="E1419" t="s">
        <v>13</v>
      </c>
    </row>
    <row r="1420" spans="1:5" x14ac:dyDescent="0.3">
      <c r="A1420">
        <v>11858.56</v>
      </c>
      <c r="B1420" t="s">
        <v>8344</v>
      </c>
      <c r="C1420" t="s">
        <v>8350</v>
      </c>
      <c r="D1420" t="s">
        <v>12</v>
      </c>
      <c r="E1420" t="s">
        <v>42</v>
      </c>
    </row>
    <row r="1421" spans="1:5" x14ac:dyDescent="0.3">
      <c r="A1421">
        <v>11879.1</v>
      </c>
      <c r="B1421" t="s">
        <v>8346</v>
      </c>
      <c r="C1421" t="s">
        <v>8348</v>
      </c>
      <c r="D1421" t="s">
        <v>12</v>
      </c>
      <c r="E1421" t="s">
        <v>247</v>
      </c>
    </row>
    <row r="1422" spans="1:5" x14ac:dyDescent="0.3">
      <c r="A1422">
        <v>11881.36</v>
      </c>
      <c r="B1422" t="s">
        <v>8344</v>
      </c>
      <c r="C1422" t="s">
        <v>8349</v>
      </c>
      <c r="D1422" t="s">
        <v>12</v>
      </c>
      <c r="E1422" t="s">
        <v>42</v>
      </c>
    </row>
    <row r="1423" spans="1:5" x14ac:dyDescent="0.3">
      <c r="A1423">
        <v>11881.97</v>
      </c>
      <c r="B1423" t="s">
        <v>8344</v>
      </c>
      <c r="C1423" t="s">
        <v>8349</v>
      </c>
      <c r="D1423" t="s">
        <v>12</v>
      </c>
      <c r="E1423" t="s">
        <v>13</v>
      </c>
    </row>
    <row r="1424" spans="1:5" x14ac:dyDescent="0.3">
      <c r="A1424">
        <v>11884.05</v>
      </c>
      <c r="B1424" t="s">
        <v>8344</v>
      </c>
      <c r="C1424" t="s">
        <v>8349</v>
      </c>
      <c r="D1424" t="s">
        <v>12</v>
      </c>
      <c r="E1424" t="s">
        <v>13</v>
      </c>
    </row>
    <row r="1425" spans="1:5" x14ac:dyDescent="0.3">
      <c r="A1425">
        <v>11918.2</v>
      </c>
      <c r="B1425" t="s">
        <v>8344</v>
      </c>
      <c r="C1425" t="s">
        <v>8349</v>
      </c>
      <c r="D1425" t="s">
        <v>12</v>
      </c>
      <c r="E1425" t="s">
        <v>300</v>
      </c>
    </row>
    <row r="1426" spans="1:5" x14ac:dyDescent="0.3">
      <c r="A1426">
        <v>11931.13</v>
      </c>
      <c r="B1426" t="s">
        <v>8344</v>
      </c>
      <c r="C1426" t="s">
        <v>8349</v>
      </c>
      <c r="D1426" t="s">
        <v>12</v>
      </c>
      <c r="E1426" t="s">
        <v>166</v>
      </c>
    </row>
    <row r="1427" spans="1:5" x14ac:dyDescent="0.3">
      <c r="A1427">
        <v>11938.26</v>
      </c>
      <c r="B1427" t="s">
        <v>8344</v>
      </c>
      <c r="C1427" t="s">
        <v>8349</v>
      </c>
      <c r="D1427" t="s">
        <v>12</v>
      </c>
      <c r="E1427" t="s">
        <v>166</v>
      </c>
    </row>
    <row r="1428" spans="1:5" x14ac:dyDescent="0.3">
      <c r="A1428">
        <v>11941.83</v>
      </c>
      <c r="B1428" t="s">
        <v>8345</v>
      </c>
      <c r="C1428" t="s">
        <v>8348</v>
      </c>
      <c r="D1428" t="s">
        <v>12</v>
      </c>
      <c r="E1428" t="s">
        <v>249</v>
      </c>
    </row>
    <row r="1429" spans="1:5" x14ac:dyDescent="0.3">
      <c r="A1429">
        <v>11944.59</v>
      </c>
      <c r="B1429" t="s">
        <v>8345</v>
      </c>
      <c r="C1429" t="s">
        <v>8348</v>
      </c>
      <c r="D1429" t="s">
        <v>12</v>
      </c>
      <c r="E1429" t="s">
        <v>168</v>
      </c>
    </row>
    <row r="1430" spans="1:5" x14ac:dyDescent="0.3">
      <c r="A1430">
        <v>11945.13</v>
      </c>
      <c r="B1430" t="s">
        <v>8344</v>
      </c>
      <c r="C1430" t="s">
        <v>8349</v>
      </c>
      <c r="D1430" t="s">
        <v>12</v>
      </c>
      <c r="E1430" t="s">
        <v>23</v>
      </c>
    </row>
    <row r="1431" spans="1:5" x14ac:dyDescent="0.3">
      <c r="A1431">
        <v>11946.63</v>
      </c>
      <c r="B1431" t="s">
        <v>8347</v>
      </c>
      <c r="C1431" t="s">
        <v>8348</v>
      </c>
      <c r="D1431" t="s">
        <v>12</v>
      </c>
      <c r="E1431" t="s">
        <v>13</v>
      </c>
    </row>
    <row r="1432" spans="1:5" x14ac:dyDescent="0.3">
      <c r="A1432">
        <v>11987.17</v>
      </c>
      <c r="B1432" t="s">
        <v>8344</v>
      </c>
      <c r="C1432" t="s">
        <v>8350</v>
      </c>
      <c r="D1432" t="s">
        <v>12</v>
      </c>
      <c r="E1432" t="s">
        <v>13</v>
      </c>
    </row>
    <row r="1433" spans="1:5" x14ac:dyDescent="0.3">
      <c r="A1433">
        <v>11987.68</v>
      </c>
      <c r="B1433" t="s">
        <v>8344</v>
      </c>
      <c r="C1433" t="s">
        <v>8348</v>
      </c>
      <c r="D1433" t="s">
        <v>12</v>
      </c>
      <c r="E1433" t="s">
        <v>535</v>
      </c>
    </row>
    <row r="1434" spans="1:5" x14ac:dyDescent="0.3">
      <c r="A1434">
        <v>11994.89</v>
      </c>
      <c r="B1434" t="s">
        <v>8347</v>
      </c>
      <c r="C1434" t="s">
        <v>8348</v>
      </c>
      <c r="D1434" t="s">
        <v>12</v>
      </c>
      <c r="E1434" t="s">
        <v>23</v>
      </c>
    </row>
    <row r="1435" spans="1:5" x14ac:dyDescent="0.3">
      <c r="A1435">
        <v>12001.29</v>
      </c>
      <c r="B1435" t="s">
        <v>8344</v>
      </c>
      <c r="C1435" t="s">
        <v>8348</v>
      </c>
      <c r="D1435" t="s">
        <v>12</v>
      </c>
      <c r="E1435" t="s">
        <v>300</v>
      </c>
    </row>
    <row r="1436" spans="1:5" x14ac:dyDescent="0.3">
      <c r="A1436">
        <v>12029.29</v>
      </c>
      <c r="B1436" t="s">
        <v>8346</v>
      </c>
      <c r="C1436" t="s">
        <v>8349</v>
      </c>
      <c r="D1436" t="s">
        <v>12</v>
      </c>
      <c r="E1436" t="s">
        <v>247</v>
      </c>
    </row>
    <row r="1437" spans="1:5" x14ac:dyDescent="0.3">
      <c r="A1437">
        <v>12032.33</v>
      </c>
      <c r="B1437" t="s">
        <v>8344</v>
      </c>
      <c r="C1437" t="s">
        <v>8349</v>
      </c>
      <c r="D1437" t="s">
        <v>12</v>
      </c>
      <c r="E1437" t="s">
        <v>42</v>
      </c>
    </row>
    <row r="1438" spans="1:5" x14ac:dyDescent="0.3">
      <c r="A1438">
        <v>12035.18</v>
      </c>
      <c r="B1438" t="s">
        <v>8344</v>
      </c>
      <c r="C1438" t="s">
        <v>8350</v>
      </c>
      <c r="D1438" t="s">
        <v>12</v>
      </c>
      <c r="E1438" t="s">
        <v>300</v>
      </c>
    </row>
    <row r="1439" spans="1:5" x14ac:dyDescent="0.3">
      <c r="A1439">
        <v>12044.34</v>
      </c>
      <c r="B1439" t="s">
        <v>8344</v>
      </c>
      <c r="C1439" t="s">
        <v>8349</v>
      </c>
      <c r="D1439" t="s">
        <v>12</v>
      </c>
      <c r="E1439" t="s">
        <v>23</v>
      </c>
    </row>
    <row r="1440" spans="1:5" x14ac:dyDescent="0.3">
      <c r="A1440">
        <v>12048.13</v>
      </c>
      <c r="B1440" t="s">
        <v>8344</v>
      </c>
      <c r="C1440" t="s">
        <v>8350</v>
      </c>
      <c r="D1440" t="s">
        <v>12</v>
      </c>
      <c r="E1440" t="s">
        <v>535</v>
      </c>
    </row>
    <row r="1441" spans="1:5" x14ac:dyDescent="0.3">
      <c r="A1441">
        <v>12091.34</v>
      </c>
      <c r="B1441" t="s">
        <v>8345</v>
      </c>
      <c r="C1441" t="s">
        <v>8348</v>
      </c>
      <c r="D1441" t="s">
        <v>12</v>
      </c>
      <c r="E1441" t="s">
        <v>632</v>
      </c>
    </row>
    <row r="1442" spans="1:5" x14ac:dyDescent="0.3">
      <c r="A1442">
        <v>12094.48</v>
      </c>
      <c r="B1442" t="s">
        <v>8344</v>
      </c>
      <c r="C1442" t="s">
        <v>8350</v>
      </c>
      <c r="D1442" t="s">
        <v>12</v>
      </c>
      <c r="E1442" t="s">
        <v>42</v>
      </c>
    </row>
    <row r="1443" spans="1:5" x14ac:dyDescent="0.3">
      <c r="A1443">
        <v>12096.65</v>
      </c>
      <c r="B1443" t="s">
        <v>8345</v>
      </c>
      <c r="C1443" t="s">
        <v>8349</v>
      </c>
      <c r="D1443" t="s">
        <v>12</v>
      </c>
      <c r="E1443" t="s">
        <v>247</v>
      </c>
    </row>
    <row r="1444" spans="1:5" x14ac:dyDescent="0.3">
      <c r="A1444">
        <v>12105.32</v>
      </c>
      <c r="B1444" t="s">
        <v>8345</v>
      </c>
      <c r="C1444" t="s">
        <v>8349</v>
      </c>
      <c r="D1444" t="s">
        <v>12</v>
      </c>
      <c r="E1444" t="s">
        <v>42</v>
      </c>
    </row>
    <row r="1445" spans="1:5" x14ac:dyDescent="0.3">
      <c r="A1445">
        <v>12124.99</v>
      </c>
      <c r="B1445" t="s">
        <v>8345</v>
      </c>
      <c r="C1445" t="s">
        <v>8350</v>
      </c>
      <c r="D1445" t="s">
        <v>12</v>
      </c>
      <c r="E1445" t="s">
        <v>23</v>
      </c>
    </row>
    <row r="1446" spans="1:5" x14ac:dyDescent="0.3">
      <c r="A1446">
        <v>12129.61</v>
      </c>
      <c r="B1446" t="s">
        <v>8347</v>
      </c>
      <c r="C1446" t="s">
        <v>8348</v>
      </c>
      <c r="D1446" t="s">
        <v>12</v>
      </c>
      <c r="E1446" t="s">
        <v>23</v>
      </c>
    </row>
    <row r="1447" spans="1:5" x14ac:dyDescent="0.3">
      <c r="A1447">
        <v>12130.8</v>
      </c>
      <c r="B1447" t="s">
        <v>8346</v>
      </c>
      <c r="C1447" t="s">
        <v>8350</v>
      </c>
      <c r="D1447" t="s">
        <v>12</v>
      </c>
      <c r="E1447" t="s">
        <v>535</v>
      </c>
    </row>
    <row r="1448" spans="1:5" x14ac:dyDescent="0.3">
      <c r="A1448">
        <v>12137.6</v>
      </c>
      <c r="B1448" t="s">
        <v>8347</v>
      </c>
      <c r="C1448" t="s">
        <v>8348</v>
      </c>
      <c r="D1448" t="s">
        <v>12</v>
      </c>
      <c r="E1448" t="s">
        <v>23</v>
      </c>
    </row>
    <row r="1449" spans="1:5" x14ac:dyDescent="0.3">
      <c r="A1449">
        <v>12142.58</v>
      </c>
      <c r="B1449" t="s">
        <v>8347</v>
      </c>
      <c r="C1449" t="s">
        <v>8348</v>
      </c>
      <c r="D1449" t="s">
        <v>12</v>
      </c>
      <c r="E1449" t="s">
        <v>13</v>
      </c>
    </row>
    <row r="1450" spans="1:5" x14ac:dyDescent="0.3">
      <c r="A1450">
        <v>12146.97</v>
      </c>
      <c r="B1450" t="s">
        <v>8347</v>
      </c>
      <c r="C1450" t="s">
        <v>8350</v>
      </c>
      <c r="D1450" t="s">
        <v>12</v>
      </c>
      <c r="E1450" t="s">
        <v>42</v>
      </c>
    </row>
    <row r="1451" spans="1:5" x14ac:dyDescent="0.3">
      <c r="A1451">
        <v>12148.2</v>
      </c>
      <c r="B1451" t="s">
        <v>8345</v>
      </c>
      <c r="C1451" t="s">
        <v>8349</v>
      </c>
      <c r="D1451" t="s">
        <v>12</v>
      </c>
      <c r="E1451" t="s">
        <v>23</v>
      </c>
    </row>
    <row r="1452" spans="1:5" x14ac:dyDescent="0.3">
      <c r="A1452">
        <v>12198.64</v>
      </c>
      <c r="B1452" t="s">
        <v>8346</v>
      </c>
      <c r="C1452" t="s">
        <v>8350</v>
      </c>
      <c r="D1452" t="s">
        <v>12</v>
      </c>
      <c r="E1452" t="s">
        <v>535</v>
      </c>
    </row>
    <row r="1453" spans="1:5" x14ac:dyDescent="0.3">
      <c r="A1453">
        <v>12218.7</v>
      </c>
      <c r="B1453" t="s">
        <v>8344</v>
      </c>
      <c r="C1453" t="s">
        <v>8348</v>
      </c>
      <c r="D1453" t="s">
        <v>12</v>
      </c>
      <c r="E1453" t="s">
        <v>23</v>
      </c>
    </row>
    <row r="1454" spans="1:5" x14ac:dyDescent="0.3">
      <c r="A1454">
        <v>12222.9</v>
      </c>
      <c r="B1454" t="s">
        <v>8346</v>
      </c>
      <c r="C1454" t="s">
        <v>8348</v>
      </c>
      <c r="D1454" t="s">
        <v>12</v>
      </c>
      <c r="E1454" t="s">
        <v>23</v>
      </c>
    </row>
    <row r="1455" spans="1:5" x14ac:dyDescent="0.3">
      <c r="A1455">
        <v>12224.35</v>
      </c>
      <c r="B1455" t="s">
        <v>8344</v>
      </c>
      <c r="C1455" t="s">
        <v>8348</v>
      </c>
      <c r="D1455" t="s">
        <v>12</v>
      </c>
      <c r="E1455" t="s">
        <v>23</v>
      </c>
    </row>
    <row r="1456" spans="1:5" x14ac:dyDescent="0.3">
      <c r="A1456">
        <v>12231.61</v>
      </c>
      <c r="B1456" t="s">
        <v>8344</v>
      </c>
      <c r="C1456" t="s">
        <v>8348</v>
      </c>
      <c r="D1456" t="s">
        <v>12</v>
      </c>
      <c r="E1456" t="s">
        <v>23</v>
      </c>
    </row>
    <row r="1457" spans="1:5" x14ac:dyDescent="0.3">
      <c r="A1457">
        <v>12233.83</v>
      </c>
      <c r="B1457" t="s">
        <v>8345</v>
      </c>
      <c r="C1457" t="s">
        <v>8349</v>
      </c>
      <c r="D1457" t="s">
        <v>12</v>
      </c>
      <c r="E1457" t="s">
        <v>42</v>
      </c>
    </row>
    <row r="1458" spans="1:5" x14ac:dyDescent="0.3">
      <c r="A1458">
        <v>12235.84</v>
      </c>
      <c r="B1458" t="s">
        <v>8345</v>
      </c>
      <c r="C1458" t="s">
        <v>8348</v>
      </c>
      <c r="D1458" t="s">
        <v>12</v>
      </c>
      <c r="E1458" t="s">
        <v>23</v>
      </c>
    </row>
    <row r="1459" spans="1:5" x14ac:dyDescent="0.3">
      <c r="A1459">
        <v>12237.73</v>
      </c>
      <c r="B1459" t="s">
        <v>8346</v>
      </c>
      <c r="C1459" t="s">
        <v>8348</v>
      </c>
      <c r="D1459" t="s">
        <v>12</v>
      </c>
      <c r="E1459" t="s">
        <v>23</v>
      </c>
    </row>
    <row r="1460" spans="1:5" x14ac:dyDescent="0.3">
      <c r="A1460">
        <v>12244.53</v>
      </c>
      <c r="B1460" t="s">
        <v>8346</v>
      </c>
      <c r="C1460" t="s">
        <v>8350</v>
      </c>
      <c r="D1460" t="s">
        <v>12</v>
      </c>
      <c r="E1460" t="s">
        <v>13</v>
      </c>
    </row>
    <row r="1461" spans="1:5" x14ac:dyDescent="0.3">
      <c r="A1461">
        <v>12245.17</v>
      </c>
      <c r="B1461" t="s">
        <v>8345</v>
      </c>
      <c r="C1461" t="s">
        <v>8350</v>
      </c>
      <c r="D1461" t="s">
        <v>12</v>
      </c>
      <c r="E1461" t="s">
        <v>23</v>
      </c>
    </row>
    <row r="1462" spans="1:5" x14ac:dyDescent="0.3">
      <c r="A1462">
        <v>12254.44</v>
      </c>
      <c r="B1462" t="s">
        <v>8344</v>
      </c>
      <c r="C1462" t="s">
        <v>8350</v>
      </c>
      <c r="D1462" t="s">
        <v>12</v>
      </c>
      <c r="E1462" t="s">
        <v>535</v>
      </c>
    </row>
    <row r="1463" spans="1:5" x14ac:dyDescent="0.3">
      <c r="A1463">
        <v>12255.04</v>
      </c>
      <c r="B1463" t="s">
        <v>8345</v>
      </c>
      <c r="C1463" t="s">
        <v>8350</v>
      </c>
      <c r="D1463" t="s">
        <v>12</v>
      </c>
      <c r="E1463" t="s">
        <v>535</v>
      </c>
    </row>
    <row r="1464" spans="1:5" x14ac:dyDescent="0.3">
      <c r="A1464">
        <v>12265.51</v>
      </c>
      <c r="B1464" t="s">
        <v>8344</v>
      </c>
      <c r="C1464" t="s">
        <v>8350</v>
      </c>
      <c r="D1464" t="s">
        <v>12</v>
      </c>
      <c r="E1464" t="s">
        <v>13</v>
      </c>
    </row>
    <row r="1465" spans="1:5" x14ac:dyDescent="0.3">
      <c r="A1465">
        <v>12268.63</v>
      </c>
      <c r="B1465" t="s">
        <v>8346</v>
      </c>
      <c r="C1465" t="s">
        <v>8348</v>
      </c>
      <c r="D1465" t="s">
        <v>12</v>
      </c>
      <c r="E1465" t="s">
        <v>23</v>
      </c>
    </row>
    <row r="1466" spans="1:5" x14ac:dyDescent="0.3">
      <c r="A1466">
        <v>12269.69</v>
      </c>
      <c r="B1466" t="s">
        <v>8346</v>
      </c>
      <c r="C1466" t="s">
        <v>8348</v>
      </c>
      <c r="D1466" t="s">
        <v>12</v>
      </c>
      <c r="E1466" t="s">
        <v>23</v>
      </c>
    </row>
    <row r="1467" spans="1:5" x14ac:dyDescent="0.3">
      <c r="A1467">
        <v>12282.03</v>
      </c>
      <c r="B1467" t="s">
        <v>8346</v>
      </c>
      <c r="C1467" t="s">
        <v>8349</v>
      </c>
      <c r="D1467" t="s">
        <v>12</v>
      </c>
      <c r="E1467" t="s">
        <v>200</v>
      </c>
    </row>
    <row r="1468" spans="1:5" x14ac:dyDescent="0.3">
      <c r="A1468">
        <v>12282.38</v>
      </c>
      <c r="B1468" t="s">
        <v>8344</v>
      </c>
      <c r="C1468" t="s">
        <v>8350</v>
      </c>
      <c r="D1468" t="s">
        <v>12</v>
      </c>
      <c r="E1468" t="s">
        <v>42</v>
      </c>
    </row>
    <row r="1469" spans="1:5" x14ac:dyDescent="0.3">
      <c r="A1469">
        <v>12299.59</v>
      </c>
      <c r="B1469" t="s">
        <v>8344</v>
      </c>
      <c r="C1469" t="s">
        <v>8350</v>
      </c>
      <c r="D1469" t="s">
        <v>12</v>
      </c>
      <c r="E1469" t="s">
        <v>200</v>
      </c>
    </row>
    <row r="1470" spans="1:5" x14ac:dyDescent="0.3">
      <c r="A1470">
        <v>12323.94</v>
      </c>
      <c r="B1470" t="s">
        <v>8344</v>
      </c>
      <c r="C1470" t="s">
        <v>8350</v>
      </c>
      <c r="D1470" t="s">
        <v>12</v>
      </c>
      <c r="E1470" t="s">
        <v>356</v>
      </c>
    </row>
    <row r="1471" spans="1:5" x14ac:dyDescent="0.3">
      <c r="A1471">
        <v>12333.83</v>
      </c>
      <c r="B1471" t="s">
        <v>8345</v>
      </c>
      <c r="C1471" t="s">
        <v>8348</v>
      </c>
      <c r="D1471" t="s">
        <v>12</v>
      </c>
      <c r="E1471" t="s">
        <v>42</v>
      </c>
    </row>
    <row r="1472" spans="1:5" x14ac:dyDescent="0.3">
      <c r="A1472">
        <v>12347.17</v>
      </c>
      <c r="B1472" t="s">
        <v>8344</v>
      </c>
      <c r="C1472" t="s">
        <v>8348</v>
      </c>
      <c r="D1472" t="s">
        <v>12</v>
      </c>
      <c r="E1472" t="s">
        <v>42</v>
      </c>
    </row>
    <row r="1473" spans="1:5" x14ac:dyDescent="0.3">
      <c r="A1473">
        <v>12363.55</v>
      </c>
      <c r="B1473" t="s">
        <v>8345</v>
      </c>
      <c r="C1473" t="s">
        <v>8350</v>
      </c>
      <c r="D1473" t="s">
        <v>12</v>
      </c>
      <c r="E1473" t="s">
        <v>42</v>
      </c>
    </row>
    <row r="1474" spans="1:5" x14ac:dyDescent="0.3">
      <c r="A1474">
        <v>12369.89</v>
      </c>
      <c r="B1474" t="s">
        <v>8344</v>
      </c>
      <c r="C1474" t="s">
        <v>8348</v>
      </c>
      <c r="D1474" t="s">
        <v>12</v>
      </c>
      <c r="E1474" t="s">
        <v>247</v>
      </c>
    </row>
    <row r="1475" spans="1:5" x14ac:dyDescent="0.3">
      <c r="A1475">
        <v>12404.88</v>
      </c>
      <c r="B1475" t="s">
        <v>8346</v>
      </c>
      <c r="C1475" t="s">
        <v>8350</v>
      </c>
      <c r="D1475" t="s">
        <v>12</v>
      </c>
      <c r="E1475" t="s">
        <v>168</v>
      </c>
    </row>
    <row r="1476" spans="1:5" x14ac:dyDescent="0.3">
      <c r="A1476">
        <v>12407.3</v>
      </c>
      <c r="B1476" t="s">
        <v>8345</v>
      </c>
      <c r="C1476" t="s">
        <v>8349</v>
      </c>
      <c r="D1476" t="s">
        <v>12</v>
      </c>
      <c r="E1476" t="s">
        <v>300</v>
      </c>
    </row>
    <row r="1477" spans="1:5" x14ac:dyDescent="0.3">
      <c r="A1477">
        <v>12408.29</v>
      </c>
      <c r="B1477" t="s">
        <v>8344</v>
      </c>
      <c r="C1477" t="s">
        <v>8350</v>
      </c>
      <c r="D1477" t="s">
        <v>12</v>
      </c>
      <c r="E1477" t="s">
        <v>632</v>
      </c>
    </row>
    <row r="1478" spans="1:5" x14ac:dyDescent="0.3">
      <c r="A1478">
        <v>12430.95</v>
      </c>
      <c r="B1478" t="s">
        <v>8346</v>
      </c>
      <c r="C1478" t="s">
        <v>8349</v>
      </c>
      <c r="D1478" t="s">
        <v>12</v>
      </c>
      <c r="E1478" t="s">
        <v>247</v>
      </c>
    </row>
    <row r="1479" spans="1:5" x14ac:dyDescent="0.3">
      <c r="A1479">
        <v>12452.25</v>
      </c>
      <c r="B1479" t="s">
        <v>8344</v>
      </c>
      <c r="C1479" t="s">
        <v>8350</v>
      </c>
      <c r="D1479" t="s">
        <v>12</v>
      </c>
      <c r="E1479" t="s">
        <v>23</v>
      </c>
    </row>
    <row r="1480" spans="1:5" x14ac:dyDescent="0.3">
      <c r="A1480">
        <v>12475.35</v>
      </c>
      <c r="B1480" t="s">
        <v>8346</v>
      </c>
      <c r="C1480" t="s">
        <v>8348</v>
      </c>
      <c r="D1480" t="s">
        <v>12</v>
      </c>
      <c r="E1480" t="s">
        <v>23</v>
      </c>
    </row>
    <row r="1481" spans="1:5" x14ac:dyDescent="0.3">
      <c r="A1481">
        <v>12479.71</v>
      </c>
      <c r="B1481" t="s">
        <v>8345</v>
      </c>
      <c r="C1481" t="s">
        <v>8350</v>
      </c>
      <c r="D1481" t="s">
        <v>12</v>
      </c>
      <c r="E1481" t="s">
        <v>23</v>
      </c>
    </row>
    <row r="1482" spans="1:5" x14ac:dyDescent="0.3">
      <c r="A1482">
        <v>12485.8</v>
      </c>
      <c r="B1482" t="s">
        <v>8344</v>
      </c>
      <c r="C1482" t="s">
        <v>8349</v>
      </c>
      <c r="D1482" t="s">
        <v>12</v>
      </c>
      <c r="E1482" t="s">
        <v>13</v>
      </c>
    </row>
    <row r="1483" spans="1:5" x14ac:dyDescent="0.3">
      <c r="A1483">
        <v>12495.29</v>
      </c>
      <c r="B1483" t="s">
        <v>8345</v>
      </c>
      <c r="C1483" t="s">
        <v>8350</v>
      </c>
      <c r="D1483" t="s">
        <v>12</v>
      </c>
      <c r="E1483" t="s">
        <v>23</v>
      </c>
    </row>
    <row r="1484" spans="1:5" x14ac:dyDescent="0.3">
      <c r="A1484">
        <v>12499.88</v>
      </c>
      <c r="B1484" t="s">
        <v>8346</v>
      </c>
      <c r="C1484" t="s">
        <v>8348</v>
      </c>
      <c r="D1484" t="s">
        <v>12</v>
      </c>
      <c r="E1484" t="s">
        <v>23</v>
      </c>
    </row>
    <row r="1485" spans="1:5" x14ac:dyDescent="0.3">
      <c r="A1485">
        <v>12523.6</v>
      </c>
      <c r="B1485" t="s">
        <v>8345</v>
      </c>
      <c r="C1485" t="s">
        <v>8350</v>
      </c>
      <c r="D1485" t="s">
        <v>12</v>
      </c>
      <c r="E1485" t="s">
        <v>23</v>
      </c>
    </row>
    <row r="1486" spans="1:5" x14ac:dyDescent="0.3">
      <c r="A1486">
        <v>12557.61</v>
      </c>
      <c r="B1486" t="s">
        <v>8344</v>
      </c>
      <c r="C1486" t="s">
        <v>8350</v>
      </c>
      <c r="D1486" t="s">
        <v>12</v>
      </c>
      <c r="E1486" t="s">
        <v>13</v>
      </c>
    </row>
    <row r="1487" spans="1:5" x14ac:dyDescent="0.3">
      <c r="A1487">
        <v>12574.05</v>
      </c>
      <c r="B1487" t="s">
        <v>8345</v>
      </c>
      <c r="C1487" t="s">
        <v>8350</v>
      </c>
      <c r="D1487" t="s">
        <v>12</v>
      </c>
      <c r="E1487" t="s">
        <v>42</v>
      </c>
    </row>
    <row r="1488" spans="1:5" x14ac:dyDescent="0.3">
      <c r="A1488">
        <v>12579.92</v>
      </c>
      <c r="B1488" t="s">
        <v>8345</v>
      </c>
      <c r="C1488" t="s">
        <v>8350</v>
      </c>
      <c r="D1488" t="s">
        <v>12</v>
      </c>
      <c r="E1488" t="s">
        <v>200</v>
      </c>
    </row>
    <row r="1489" spans="1:5" x14ac:dyDescent="0.3">
      <c r="A1489">
        <v>12592.53</v>
      </c>
      <c r="B1489" t="s">
        <v>8344</v>
      </c>
      <c r="C1489" t="s">
        <v>8350</v>
      </c>
      <c r="D1489" t="s">
        <v>12</v>
      </c>
      <c r="E1489" t="s">
        <v>13</v>
      </c>
    </row>
    <row r="1490" spans="1:5" x14ac:dyDescent="0.3">
      <c r="A1490">
        <v>12600.46</v>
      </c>
      <c r="B1490" t="s">
        <v>8346</v>
      </c>
      <c r="C1490" t="s">
        <v>8348</v>
      </c>
      <c r="D1490" t="s">
        <v>12</v>
      </c>
      <c r="E1490" t="s">
        <v>249</v>
      </c>
    </row>
    <row r="1491" spans="1:5" x14ac:dyDescent="0.3">
      <c r="A1491">
        <v>12609.89</v>
      </c>
      <c r="B1491" t="s">
        <v>8346</v>
      </c>
      <c r="C1491" t="s">
        <v>8350</v>
      </c>
      <c r="D1491" t="s">
        <v>12</v>
      </c>
      <c r="E1491" t="s">
        <v>23</v>
      </c>
    </row>
    <row r="1492" spans="1:5" x14ac:dyDescent="0.3">
      <c r="A1492">
        <v>12622.18</v>
      </c>
      <c r="B1492" t="s">
        <v>8346</v>
      </c>
      <c r="C1492" t="s">
        <v>8350</v>
      </c>
      <c r="D1492" t="s">
        <v>12</v>
      </c>
      <c r="E1492" t="s">
        <v>23</v>
      </c>
    </row>
    <row r="1493" spans="1:5" x14ac:dyDescent="0.3">
      <c r="A1493">
        <v>12624.74</v>
      </c>
      <c r="B1493" t="s">
        <v>8344</v>
      </c>
      <c r="C1493" t="s">
        <v>8350</v>
      </c>
      <c r="D1493" t="s">
        <v>12</v>
      </c>
      <c r="E1493" t="s">
        <v>23</v>
      </c>
    </row>
    <row r="1494" spans="1:5" x14ac:dyDescent="0.3">
      <c r="A1494">
        <v>12629.17</v>
      </c>
      <c r="B1494" t="s">
        <v>8346</v>
      </c>
      <c r="C1494" t="s">
        <v>8350</v>
      </c>
      <c r="D1494" t="s">
        <v>12</v>
      </c>
      <c r="E1494" t="s">
        <v>13</v>
      </c>
    </row>
    <row r="1495" spans="1:5" x14ac:dyDescent="0.3">
      <c r="A1495">
        <v>12629.9</v>
      </c>
      <c r="B1495" t="s">
        <v>8346</v>
      </c>
      <c r="C1495" t="s">
        <v>8348</v>
      </c>
      <c r="D1495" t="s">
        <v>12</v>
      </c>
      <c r="E1495" t="s">
        <v>13</v>
      </c>
    </row>
    <row r="1496" spans="1:5" x14ac:dyDescent="0.3">
      <c r="A1496">
        <v>12638.2</v>
      </c>
      <c r="B1496" t="s">
        <v>8346</v>
      </c>
      <c r="C1496" t="s">
        <v>8350</v>
      </c>
      <c r="D1496" t="s">
        <v>12</v>
      </c>
      <c r="E1496" t="s">
        <v>42</v>
      </c>
    </row>
    <row r="1497" spans="1:5" x14ac:dyDescent="0.3">
      <c r="A1497">
        <v>12640.24</v>
      </c>
      <c r="B1497" t="s">
        <v>8344</v>
      </c>
      <c r="C1497" t="s">
        <v>8348</v>
      </c>
      <c r="D1497" t="s">
        <v>12</v>
      </c>
      <c r="E1497" t="s">
        <v>42</v>
      </c>
    </row>
    <row r="1498" spans="1:5" x14ac:dyDescent="0.3">
      <c r="A1498">
        <v>12643.38</v>
      </c>
      <c r="B1498" t="s">
        <v>8346</v>
      </c>
      <c r="C1498" t="s">
        <v>8350</v>
      </c>
      <c r="D1498" t="s">
        <v>12</v>
      </c>
      <c r="E1498" t="s">
        <v>23</v>
      </c>
    </row>
    <row r="1499" spans="1:5" x14ac:dyDescent="0.3">
      <c r="A1499">
        <v>12644.59</v>
      </c>
      <c r="B1499" t="s">
        <v>8345</v>
      </c>
      <c r="C1499" t="s">
        <v>8349</v>
      </c>
      <c r="D1499" t="s">
        <v>12</v>
      </c>
      <c r="E1499" t="s">
        <v>42</v>
      </c>
    </row>
    <row r="1500" spans="1:5" x14ac:dyDescent="0.3">
      <c r="A1500">
        <v>12646.21</v>
      </c>
      <c r="B1500" t="s">
        <v>8346</v>
      </c>
      <c r="C1500" t="s">
        <v>8348</v>
      </c>
      <c r="D1500" t="s">
        <v>12</v>
      </c>
      <c r="E1500" t="s">
        <v>42</v>
      </c>
    </row>
    <row r="1501" spans="1:5" x14ac:dyDescent="0.3">
      <c r="A1501">
        <v>12648.7</v>
      </c>
      <c r="B1501" t="s">
        <v>8346</v>
      </c>
      <c r="C1501" t="s">
        <v>8350</v>
      </c>
      <c r="D1501" t="s">
        <v>12</v>
      </c>
      <c r="E1501" t="s">
        <v>13</v>
      </c>
    </row>
    <row r="1502" spans="1:5" x14ac:dyDescent="0.3">
      <c r="A1502">
        <v>12697.48</v>
      </c>
      <c r="B1502" t="s">
        <v>8345</v>
      </c>
      <c r="C1502" t="s">
        <v>8350</v>
      </c>
      <c r="D1502" t="s">
        <v>12</v>
      </c>
      <c r="E1502" t="s">
        <v>300</v>
      </c>
    </row>
    <row r="1503" spans="1:5" x14ac:dyDescent="0.3">
      <c r="A1503">
        <v>12699.56</v>
      </c>
      <c r="B1503" t="s">
        <v>8347</v>
      </c>
      <c r="C1503" t="s">
        <v>8350</v>
      </c>
      <c r="D1503" t="s">
        <v>12</v>
      </c>
      <c r="E1503" t="s">
        <v>42</v>
      </c>
    </row>
    <row r="1504" spans="1:5" x14ac:dyDescent="0.3">
      <c r="A1504">
        <v>12700.63</v>
      </c>
      <c r="B1504" t="s">
        <v>8344</v>
      </c>
      <c r="C1504" t="s">
        <v>8350</v>
      </c>
      <c r="D1504" t="s">
        <v>12</v>
      </c>
      <c r="E1504" t="s">
        <v>42</v>
      </c>
    </row>
    <row r="1505" spans="1:5" x14ac:dyDescent="0.3">
      <c r="A1505">
        <v>12713</v>
      </c>
      <c r="B1505" t="s">
        <v>8344</v>
      </c>
      <c r="C1505" t="s">
        <v>8348</v>
      </c>
      <c r="D1505" t="s">
        <v>12</v>
      </c>
      <c r="E1505" t="s">
        <v>42</v>
      </c>
    </row>
    <row r="1506" spans="1:5" x14ac:dyDescent="0.3">
      <c r="A1506">
        <v>12718.21</v>
      </c>
      <c r="B1506" t="s">
        <v>8346</v>
      </c>
      <c r="C1506" t="s">
        <v>8350</v>
      </c>
      <c r="D1506" t="s">
        <v>12</v>
      </c>
      <c r="E1506" t="s">
        <v>535</v>
      </c>
    </row>
    <row r="1507" spans="1:5" x14ac:dyDescent="0.3">
      <c r="A1507">
        <v>12731</v>
      </c>
      <c r="B1507" t="s">
        <v>8346</v>
      </c>
      <c r="C1507" t="s">
        <v>8348</v>
      </c>
      <c r="D1507" t="s">
        <v>12</v>
      </c>
      <c r="E1507" t="s">
        <v>168</v>
      </c>
    </row>
    <row r="1508" spans="1:5" x14ac:dyDescent="0.3">
      <c r="A1508">
        <v>12741.17</v>
      </c>
      <c r="B1508" t="s">
        <v>8346</v>
      </c>
      <c r="C1508" t="s">
        <v>8348</v>
      </c>
      <c r="D1508" t="s">
        <v>12</v>
      </c>
      <c r="E1508" t="s">
        <v>356</v>
      </c>
    </row>
    <row r="1509" spans="1:5" x14ac:dyDescent="0.3">
      <c r="A1509">
        <v>12770.27</v>
      </c>
      <c r="B1509" t="s">
        <v>8344</v>
      </c>
      <c r="C1509" t="s">
        <v>8350</v>
      </c>
      <c r="D1509" t="s">
        <v>12</v>
      </c>
      <c r="E1509" t="s">
        <v>300</v>
      </c>
    </row>
    <row r="1510" spans="1:5" x14ac:dyDescent="0.3">
      <c r="A1510">
        <v>12776.05</v>
      </c>
      <c r="B1510" t="s">
        <v>8346</v>
      </c>
      <c r="C1510" t="s">
        <v>8349</v>
      </c>
      <c r="D1510" t="s">
        <v>12</v>
      </c>
      <c r="E1510" t="s">
        <v>535</v>
      </c>
    </row>
    <row r="1511" spans="1:5" x14ac:dyDescent="0.3">
      <c r="A1511">
        <v>12788.03</v>
      </c>
      <c r="B1511" t="s">
        <v>8344</v>
      </c>
      <c r="C1511" t="s">
        <v>8350</v>
      </c>
      <c r="D1511" t="s">
        <v>12</v>
      </c>
      <c r="E1511" t="s">
        <v>200</v>
      </c>
    </row>
    <row r="1512" spans="1:5" x14ac:dyDescent="0.3">
      <c r="A1512">
        <v>12788.18</v>
      </c>
      <c r="B1512" t="s">
        <v>8345</v>
      </c>
      <c r="C1512" t="s">
        <v>8350</v>
      </c>
      <c r="D1512" t="s">
        <v>12</v>
      </c>
      <c r="E1512" t="s">
        <v>535</v>
      </c>
    </row>
    <row r="1513" spans="1:5" x14ac:dyDescent="0.3">
      <c r="A1513">
        <v>12797.21</v>
      </c>
      <c r="B1513" t="s">
        <v>8344</v>
      </c>
      <c r="C1513" t="s">
        <v>8349</v>
      </c>
      <c r="D1513" t="s">
        <v>12</v>
      </c>
      <c r="E1513" t="s">
        <v>247</v>
      </c>
    </row>
    <row r="1514" spans="1:5" x14ac:dyDescent="0.3">
      <c r="A1514">
        <v>12815.44</v>
      </c>
      <c r="B1514" t="s">
        <v>8346</v>
      </c>
      <c r="C1514" t="s">
        <v>8348</v>
      </c>
      <c r="D1514" t="s">
        <v>12</v>
      </c>
      <c r="E1514" t="s">
        <v>247</v>
      </c>
    </row>
    <row r="1515" spans="1:5" x14ac:dyDescent="0.3">
      <c r="A1515">
        <v>12823.25</v>
      </c>
      <c r="B1515" t="s">
        <v>8345</v>
      </c>
      <c r="C1515" t="s">
        <v>8350</v>
      </c>
      <c r="D1515" t="s">
        <v>12</v>
      </c>
      <c r="E1515" t="s">
        <v>300</v>
      </c>
    </row>
    <row r="1516" spans="1:5" x14ac:dyDescent="0.3">
      <c r="A1516">
        <v>12829.46</v>
      </c>
      <c r="B1516" t="s">
        <v>8344</v>
      </c>
      <c r="C1516" t="s">
        <v>8350</v>
      </c>
      <c r="D1516" t="s">
        <v>12</v>
      </c>
      <c r="E1516" t="s">
        <v>168</v>
      </c>
    </row>
    <row r="1517" spans="1:5" x14ac:dyDescent="0.3">
      <c r="A1517">
        <v>12847.24</v>
      </c>
      <c r="B1517" t="s">
        <v>8346</v>
      </c>
      <c r="C1517" t="s">
        <v>8350</v>
      </c>
      <c r="D1517" t="s">
        <v>12</v>
      </c>
      <c r="E1517" t="s">
        <v>23</v>
      </c>
    </row>
    <row r="1518" spans="1:5" x14ac:dyDescent="0.3">
      <c r="A1518">
        <v>12852.37</v>
      </c>
      <c r="B1518" t="s">
        <v>8344</v>
      </c>
      <c r="C1518" t="s">
        <v>8348</v>
      </c>
      <c r="D1518" t="s">
        <v>12</v>
      </c>
      <c r="E1518" t="s">
        <v>23</v>
      </c>
    </row>
    <row r="1519" spans="1:5" x14ac:dyDescent="0.3">
      <c r="A1519">
        <v>12856.84</v>
      </c>
      <c r="B1519" t="s">
        <v>8344</v>
      </c>
      <c r="C1519" t="s">
        <v>8348</v>
      </c>
      <c r="D1519" t="s">
        <v>12</v>
      </c>
      <c r="E1519" t="s">
        <v>300</v>
      </c>
    </row>
    <row r="1520" spans="1:5" x14ac:dyDescent="0.3">
      <c r="A1520">
        <v>12870.31</v>
      </c>
      <c r="B1520" t="s">
        <v>8345</v>
      </c>
      <c r="C1520" t="s">
        <v>8348</v>
      </c>
      <c r="D1520" t="s">
        <v>12</v>
      </c>
      <c r="E1520" t="s">
        <v>23</v>
      </c>
    </row>
    <row r="1521" spans="1:5" x14ac:dyDescent="0.3">
      <c r="A1521">
        <v>12890.06</v>
      </c>
      <c r="B1521" t="s">
        <v>8346</v>
      </c>
      <c r="C1521" t="s">
        <v>8350</v>
      </c>
      <c r="D1521" t="s">
        <v>12</v>
      </c>
      <c r="E1521" t="s">
        <v>166</v>
      </c>
    </row>
    <row r="1522" spans="1:5" x14ac:dyDescent="0.3">
      <c r="A1522">
        <v>12913.99</v>
      </c>
      <c r="B1522" t="s">
        <v>8347</v>
      </c>
      <c r="C1522" t="s">
        <v>8350</v>
      </c>
      <c r="D1522" t="s">
        <v>12</v>
      </c>
      <c r="E1522" t="s">
        <v>168</v>
      </c>
    </row>
    <row r="1523" spans="1:5" x14ac:dyDescent="0.3">
      <c r="A1523">
        <v>12925.89</v>
      </c>
      <c r="B1523" t="s">
        <v>8346</v>
      </c>
      <c r="C1523" t="s">
        <v>8348</v>
      </c>
      <c r="D1523" t="s">
        <v>12</v>
      </c>
      <c r="E1523" t="s">
        <v>13</v>
      </c>
    </row>
    <row r="1524" spans="1:5" x14ac:dyDescent="0.3">
      <c r="A1524">
        <v>12928.79</v>
      </c>
      <c r="B1524" t="s">
        <v>8345</v>
      </c>
      <c r="C1524" t="s">
        <v>8348</v>
      </c>
      <c r="D1524" t="s">
        <v>12</v>
      </c>
      <c r="E1524" t="s">
        <v>13</v>
      </c>
    </row>
    <row r="1525" spans="1:5" x14ac:dyDescent="0.3">
      <c r="A1525">
        <v>12949.16</v>
      </c>
      <c r="B1525" t="s">
        <v>8345</v>
      </c>
      <c r="C1525" t="s">
        <v>8348</v>
      </c>
      <c r="D1525" t="s">
        <v>12</v>
      </c>
      <c r="E1525" t="s">
        <v>13</v>
      </c>
    </row>
    <row r="1526" spans="1:5" x14ac:dyDescent="0.3">
      <c r="A1526">
        <v>12950.07</v>
      </c>
      <c r="B1526" t="s">
        <v>8347</v>
      </c>
      <c r="C1526" t="s">
        <v>8348</v>
      </c>
      <c r="D1526" t="s">
        <v>12</v>
      </c>
      <c r="E1526" t="s">
        <v>23</v>
      </c>
    </row>
    <row r="1527" spans="1:5" x14ac:dyDescent="0.3">
      <c r="A1527">
        <v>12957.12</v>
      </c>
      <c r="B1527" t="s">
        <v>8346</v>
      </c>
      <c r="C1527" t="s">
        <v>8348</v>
      </c>
      <c r="D1527" t="s">
        <v>12</v>
      </c>
      <c r="E1527" t="s">
        <v>42</v>
      </c>
    </row>
    <row r="1528" spans="1:5" x14ac:dyDescent="0.3">
      <c r="A1528">
        <v>12979.36</v>
      </c>
      <c r="B1528" t="s">
        <v>8344</v>
      </c>
      <c r="C1528" t="s">
        <v>8349</v>
      </c>
      <c r="D1528" t="s">
        <v>12</v>
      </c>
      <c r="E1528" t="s">
        <v>42</v>
      </c>
    </row>
    <row r="1529" spans="1:5" x14ac:dyDescent="0.3">
      <c r="A1529">
        <v>12981.35</v>
      </c>
      <c r="B1529" t="s">
        <v>8346</v>
      </c>
      <c r="C1529" t="s">
        <v>8350</v>
      </c>
      <c r="D1529" t="s">
        <v>12</v>
      </c>
      <c r="E1529" t="s">
        <v>13</v>
      </c>
    </row>
    <row r="1530" spans="1:5" x14ac:dyDescent="0.3">
      <c r="A1530">
        <v>12982.87</v>
      </c>
      <c r="B1530" t="s">
        <v>8346</v>
      </c>
      <c r="C1530" t="s">
        <v>8348</v>
      </c>
      <c r="D1530" t="s">
        <v>12</v>
      </c>
      <c r="E1530" t="s">
        <v>13</v>
      </c>
    </row>
    <row r="1531" spans="1:5" x14ac:dyDescent="0.3">
      <c r="A1531">
        <v>12994.12</v>
      </c>
      <c r="B1531" t="s">
        <v>8347</v>
      </c>
      <c r="C1531" t="s">
        <v>8348</v>
      </c>
      <c r="D1531" t="s">
        <v>12</v>
      </c>
      <c r="E1531" t="s">
        <v>535</v>
      </c>
    </row>
    <row r="1532" spans="1:5" x14ac:dyDescent="0.3">
      <c r="A1532">
        <v>13002.91</v>
      </c>
      <c r="B1532" t="s">
        <v>8346</v>
      </c>
      <c r="C1532" t="s">
        <v>8350</v>
      </c>
      <c r="D1532" t="s">
        <v>12</v>
      </c>
      <c r="E1532" t="s">
        <v>23</v>
      </c>
    </row>
    <row r="1533" spans="1:5" x14ac:dyDescent="0.3">
      <c r="A1533">
        <v>13004.95</v>
      </c>
      <c r="B1533" t="s">
        <v>8344</v>
      </c>
      <c r="C1533" t="s">
        <v>8350</v>
      </c>
      <c r="D1533" t="s">
        <v>12</v>
      </c>
      <c r="E1533" t="s">
        <v>23</v>
      </c>
    </row>
    <row r="1534" spans="1:5" x14ac:dyDescent="0.3">
      <c r="A1534">
        <v>13008.07</v>
      </c>
      <c r="B1534" t="s">
        <v>8345</v>
      </c>
      <c r="C1534" t="s">
        <v>8348</v>
      </c>
      <c r="D1534" t="s">
        <v>12</v>
      </c>
      <c r="E1534" t="s">
        <v>23</v>
      </c>
    </row>
    <row r="1535" spans="1:5" x14ac:dyDescent="0.3">
      <c r="A1535">
        <v>13010.86</v>
      </c>
      <c r="B1535" t="s">
        <v>8346</v>
      </c>
      <c r="C1535" t="s">
        <v>8350</v>
      </c>
      <c r="D1535" t="s">
        <v>12</v>
      </c>
      <c r="E1535" t="s">
        <v>23</v>
      </c>
    </row>
    <row r="1536" spans="1:5" x14ac:dyDescent="0.3">
      <c r="A1536">
        <v>13012.21</v>
      </c>
      <c r="B1536" t="s">
        <v>8344</v>
      </c>
      <c r="C1536" t="s">
        <v>8350</v>
      </c>
      <c r="D1536" t="s">
        <v>12</v>
      </c>
      <c r="E1536" t="s">
        <v>23</v>
      </c>
    </row>
    <row r="1537" spans="1:5" x14ac:dyDescent="0.3">
      <c r="A1537">
        <v>13019.16</v>
      </c>
      <c r="B1537" t="s">
        <v>8346</v>
      </c>
      <c r="C1537" t="s">
        <v>8350</v>
      </c>
      <c r="D1537" t="s">
        <v>12</v>
      </c>
      <c r="E1537" t="s">
        <v>247</v>
      </c>
    </row>
    <row r="1538" spans="1:5" x14ac:dyDescent="0.3">
      <c r="A1538">
        <v>13023.93</v>
      </c>
      <c r="B1538" t="s">
        <v>8347</v>
      </c>
      <c r="C1538" t="s">
        <v>8348</v>
      </c>
      <c r="D1538" t="s">
        <v>12</v>
      </c>
      <c r="E1538" t="s">
        <v>200</v>
      </c>
    </row>
    <row r="1539" spans="1:5" x14ac:dyDescent="0.3">
      <c r="A1539">
        <v>13041.92</v>
      </c>
      <c r="B1539" t="s">
        <v>8347</v>
      </c>
      <c r="C1539" t="s">
        <v>8350</v>
      </c>
      <c r="D1539" t="s">
        <v>12</v>
      </c>
      <c r="E1539" t="s">
        <v>42</v>
      </c>
    </row>
    <row r="1540" spans="1:5" x14ac:dyDescent="0.3">
      <c r="A1540">
        <v>13044.41</v>
      </c>
      <c r="B1540" t="s">
        <v>8345</v>
      </c>
      <c r="C1540" t="s">
        <v>8350</v>
      </c>
      <c r="D1540" t="s">
        <v>12</v>
      </c>
      <c r="E1540" t="s">
        <v>23</v>
      </c>
    </row>
    <row r="1541" spans="1:5" x14ac:dyDescent="0.3">
      <c r="A1541">
        <v>13047.33</v>
      </c>
      <c r="B1541" t="s">
        <v>8344</v>
      </c>
      <c r="C1541" t="s">
        <v>8350</v>
      </c>
      <c r="D1541" t="s">
        <v>12</v>
      </c>
      <c r="E1541" t="s">
        <v>247</v>
      </c>
    </row>
    <row r="1542" spans="1:5" x14ac:dyDescent="0.3">
      <c r="A1542">
        <v>13051.22</v>
      </c>
      <c r="B1542" t="s">
        <v>8346</v>
      </c>
      <c r="C1542" t="s">
        <v>8348</v>
      </c>
      <c r="D1542" t="s">
        <v>12</v>
      </c>
      <c r="E1542" t="s">
        <v>535</v>
      </c>
    </row>
    <row r="1543" spans="1:5" x14ac:dyDescent="0.3">
      <c r="A1543">
        <v>13063.88</v>
      </c>
      <c r="B1543" t="s">
        <v>8344</v>
      </c>
      <c r="C1543" t="s">
        <v>8350</v>
      </c>
      <c r="D1543" t="s">
        <v>12</v>
      </c>
      <c r="E1543" t="s">
        <v>42</v>
      </c>
    </row>
    <row r="1544" spans="1:5" x14ac:dyDescent="0.3">
      <c r="A1544">
        <v>13101.74</v>
      </c>
      <c r="B1544" t="s">
        <v>8344</v>
      </c>
      <c r="C1544" t="s">
        <v>8349</v>
      </c>
      <c r="D1544" t="s">
        <v>12</v>
      </c>
      <c r="E1544" t="s">
        <v>535</v>
      </c>
    </row>
    <row r="1545" spans="1:5" x14ac:dyDescent="0.3">
      <c r="A1545">
        <v>13110.79</v>
      </c>
      <c r="B1545" t="s">
        <v>8344</v>
      </c>
      <c r="C1545" t="s">
        <v>8349</v>
      </c>
      <c r="D1545" t="s">
        <v>12</v>
      </c>
      <c r="E1545" t="s">
        <v>42</v>
      </c>
    </row>
    <row r="1546" spans="1:5" x14ac:dyDescent="0.3">
      <c r="A1546">
        <v>13112.6</v>
      </c>
      <c r="B1546" t="s">
        <v>8345</v>
      </c>
      <c r="C1546" t="s">
        <v>8350</v>
      </c>
      <c r="D1546" t="s">
        <v>12</v>
      </c>
      <c r="E1546" t="s">
        <v>23</v>
      </c>
    </row>
    <row r="1547" spans="1:5" x14ac:dyDescent="0.3">
      <c r="A1547">
        <v>13113.51</v>
      </c>
      <c r="B1547" t="s">
        <v>8344</v>
      </c>
      <c r="C1547" t="s">
        <v>8350</v>
      </c>
      <c r="D1547" t="s">
        <v>12</v>
      </c>
      <c r="E1547" t="s">
        <v>535</v>
      </c>
    </row>
    <row r="1548" spans="1:5" x14ac:dyDescent="0.3">
      <c r="A1548">
        <v>13116.84</v>
      </c>
      <c r="B1548" t="s">
        <v>8344</v>
      </c>
      <c r="C1548" t="s">
        <v>8348</v>
      </c>
      <c r="D1548" t="s">
        <v>12</v>
      </c>
      <c r="E1548" t="s">
        <v>23</v>
      </c>
    </row>
    <row r="1549" spans="1:5" x14ac:dyDescent="0.3">
      <c r="A1549">
        <v>13126.68</v>
      </c>
      <c r="B1549" t="s">
        <v>8345</v>
      </c>
      <c r="C1549" t="s">
        <v>8350</v>
      </c>
      <c r="D1549" t="s">
        <v>12</v>
      </c>
      <c r="E1549" t="s">
        <v>42</v>
      </c>
    </row>
    <row r="1550" spans="1:5" x14ac:dyDescent="0.3">
      <c r="A1550">
        <v>13129.6</v>
      </c>
      <c r="B1550" t="s">
        <v>8347</v>
      </c>
      <c r="C1550" t="s">
        <v>8348</v>
      </c>
      <c r="D1550" t="s">
        <v>12</v>
      </c>
      <c r="E1550" t="s">
        <v>356</v>
      </c>
    </row>
    <row r="1551" spans="1:5" x14ac:dyDescent="0.3">
      <c r="A1551">
        <v>13143.34</v>
      </c>
      <c r="B1551" t="s">
        <v>8344</v>
      </c>
      <c r="C1551" t="s">
        <v>8349</v>
      </c>
      <c r="D1551" t="s">
        <v>12</v>
      </c>
      <c r="E1551" t="s">
        <v>516</v>
      </c>
    </row>
    <row r="1552" spans="1:5" x14ac:dyDescent="0.3">
      <c r="A1552">
        <v>13143.86</v>
      </c>
      <c r="B1552" t="s">
        <v>8345</v>
      </c>
      <c r="C1552" t="s">
        <v>8348</v>
      </c>
      <c r="D1552" t="s">
        <v>12</v>
      </c>
      <c r="E1552" t="s">
        <v>168</v>
      </c>
    </row>
    <row r="1553" spans="1:5" x14ac:dyDescent="0.3">
      <c r="A1553">
        <v>13204.29</v>
      </c>
      <c r="B1553" t="s">
        <v>8347</v>
      </c>
      <c r="C1553" t="s">
        <v>8349</v>
      </c>
      <c r="D1553" t="s">
        <v>12</v>
      </c>
      <c r="E1553" t="s">
        <v>247</v>
      </c>
    </row>
    <row r="1554" spans="1:5" x14ac:dyDescent="0.3">
      <c r="A1554">
        <v>13214.43</v>
      </c>
      <c r="B1554" t="s">
        <v>8346</v>
      </c>
      <c r="C1554" t="s">
        <v>8350</v>
      </c>
      <c r="D1554" t="s">
        <v>12</v>
      </c>
      <c r="E1554" t="s">
        <v>23</v>
      </c>
    </row>
    <row r="1555" spans="1:5" x14ac:dyDescent="0.3">
      <c r="A1555">
        <v>13217.09</v>
      </c>
      <c r="B1555" t="s">
        <v>8346</v>
      </c>
      <c r="C1555" t="s">
        <v>8350</v>
      </c>
      <c r="D1555" t="s">
        <v>12</v>
      </c>
      <c r="E1555" t="s">
        <v>247</v>
      </c>
    </row>
    <row r="1556" spans="1:5" x14ac:dyDescent="0.3">
      <c r="A1556">
        <v>13224.06</v>
      </c>
      <c r="B1556" t="s">
        <v>8346</v>
      </c>
      <c r="C1556" t="s">
        <v>8350</v>
      </c>
      <c r="D1556" t="s">
        <v>12</v>
      </c>
      <c r="E1556" t="s">
        <v>247</v>
      </c>
    </row>
    <row r="1557" spans="1:5" x14ac:dyDescent="0.3">
      <c r="A1557">
        <v>13224.69</v>
      </c>
      <c r="B1557" t="s">
        <v>8344</v>
      </c>
      <c r="C1557" t="s">
        <v>8350</v>
      </c>
      <c r="D1557" t="s">
        <v>12</v>
      </c>
      <c r="E1557" t="s">
        <v>42</v>
      </c>
    </row>
    <row r="1558" spans="1:5" x14ac:dyDescent="0.3">
      <c r="A1558">
        <v>13228.85</v>
      </c>
      <c r="B1558" t="s">
        <v>8345</v>
      </c>
      <c r="C1558" t="s">
        <v>8350</v>
      </c>
      <c r="D1558" t="s">
        <v>12</v>
      </c>
      <c r="E1558" t="s">
        <v>249</v>
      </c>
    </row>
    <row r="1559" spans="1:5" x14ac:dyDescent="0.3">
      <c r="A1559">
        <v>13292.52</v>
      </c>
      <c r="B1559" t="s">
        <v>8345</v>
      </c>
      <c r="C1559" t="s">
        <v>8350</v>
      </c>
      <c r="D1559" t="s">
        <v>12</v>
      </c>
      <c r="E1559" t="s">
        <v>23</v>
      </c>
    </row>
    <row r="1560" spans="1:5" x14ac:dyDescent="0.3">
      <c r="A1560">
        <v>13333.71</v>
      </c>
      <c r="B1560" t="s">
        <v>8347</v>
      </c>
      <c r="C1560" t="s">
        <v>8348</v>
      </c>
      <c r="D1560" t="s">
        <v>12</v>
      </c>
      <c r="E1560" t="s">
        <v>23</v>
      </c>
    </row>
    <row r="1561" spans="1:5" x14ac:dyDescent="0.3">
      <c r="A1561">
        <v>13352.1</v>
      </c>
      <c r="B1561" t="s">
        <v>8344</v>
      </c>
      <c r="C1561" t="s">
        <v>8349</v>
      </c>
      <c r="D1561" t="s">
        <v>12</v>
      </c>
      <c r="E1561" t="s">
        <v>23</v>
      </c>
    </row>
    <row r="1562" spans="1:5" x14ac:dyDescent="0.3">
      <c r="A1562">
        <v>13360.94</v>
      </c>
      <c r="B1562" t="s">
        <v>8345</v>
      </c>
      <c r="C1562" t="s">
        <v>8348</v>
      </c>
      <c r="D1562" t="s">
        <v>12</v>
      </c>
      <c r="E1562" t="s">
        <v>23</v>
      </c>
    </row>
    <row r="1563" spans="1:5" x14ac:dyDescent="0.3">
      <c r="A1563">
        <v>13375.76</v>
      </c>
      <c r="B1563" t="s">
        <v>8345</v>
      </c>
      <c r="C1563" t="s">
        <v>8350</v>
      </c>
      <c r="D1563" t="s">
        <v>12</v>
      </c>
      <c r="E1563" t="s">
        <v>200</v>
      </c>
    </row>
    <row r="1564" spans="1:5" x14ac:dyDescent="0.3">
      <c r="A1564">
        <v>13377.41</v>
      </c>
      <c r="B1564" t="s">
        <v>8345</v>
      </c>
      <c r="C1564" t="s">
        <v>8350</v>
      </c>
      <c r="D1564" t="s">
        <v>12</v>
      </c>
      <c r="E1564" t="s">
        <v>535</v>
      </c>
    </row>
    <row r="1565" spans="1:5" x14ac:dyDescent="0.3">
      <c r="A1565">
        <v>13383.67</v>
      </c>
      <c r="B1565" t="s">
        <v>8344</v>
      </c>
      <c r="C1565" t="s">
        <v>8350</v>
      </c>
      <c r="D1565" t="s">
        <v>12</v>
      </c>
      <c r="E1565" t="s">
        <v>249</v>
      </c>
    </row>
    <row r="1566" spans="1:5" x14ac:dyDescent="0.3">
      <c r="A1566">
        <v>13390.56</v>
      </c>
      <c r="B1566" t="s">
        <v>8346</v>
      </c>
      <c r="C1566" t="s">
        <v>8348</v>
      </c>
      <c r="D1566" t="s">
        <v>12</v>
      </c>
      <c r="E1566" t="s">
        <v>42</v>
      </c>
    </row>
    <row r="1567" spans="1:5" x14ac:dyDescent="0.3">
      <c r="A1567">
        <v>13393.76</v>
      </c>
      <c r="B1567" t="s">
        <v>8346</v>
      </c>
      <c r="C1567" t="s">
        <v>8349</v>
      </c>
      <c r="D1567" t="s">
        <v>12</v>
      </c>
      <c r="E1567" t="s">
        <v>42</v>
      </c>
    </row>
    <row r="1568" spans="1:5" x14ac:dyDescent="0.3">
      <c r="A1568">
        <v>13405.39</v>
      </c>
      <c r="B1568" t="s">
        <v>8345</v>
      </c>
      <c r="C1568" t="s">
        <v>8350</v>
      </c>
      <c r="D1568" t="s">
        <v>12</v>
      </c>
      <c r="E1568" t="s">
        <v>13</v>
      </c>
    </row>
    <row r="1569" spans="1:5" x14ac:dyDescent="0.3">
      <c r="A1569">
        <v>13412.97</v>
      </c>
      <c r="B1569" t="s">
        <v>8346</v>
      </c>
      <c r="C1569" t="s">
        <v>8348</v>
      </c>
      <c r="D1569" t="s">
        <v>12</v>
      </c>
      <c r="E1569" t="s">
        <v>249</v>
      </c>
    </row>
    <row r="1570" spans="1:5" x14ac:dyDescent="0.3">
      <c r="A1570">
        <v>13415.04</v>
      </c>
      <c r="B1570" t="s">
        <v>8347</v>
      </c>
      <c r="C1570" t="s">
        <v>8348</v>
      </c>
      <c r="D1570" t="s">
        <v>12</v>
      </c>
      <c r="E1570" t="s">
        <v>23</v>
      </c>
    </row>
    <row r="1571" spans="1:5" x14ac:dyDescent="0.3">
      <c r="A1571">
        <v>13417.05</v>
      </c>
      <c r="B1571" t="s">
        <v>8345</v>
      </c>
      <c r="C1571" t="s">
        <v>8350</v>
      </c>
      <c r="D1571" t="s">
        <v>12</v>
      </c>
      <c r="E1571" t="s">
        <v>23</v>
      </c>
    </row>
    <row r="1572" spans="1:5" x14ac:dyDescent="0.3">
      <c r="A1572">
        <v>13429.04</v>
      </c>
      <c r="B1572" t="s">
        <v>8346</v>
      </c>
      <c r="C1572" t="s">
        <v>8350</v>
      </c>
      <c r="D1572" t="s">
        <v>12</v>
      </c>
      <c r="E1572" t="s">
        <v>23</v>
      </c>
    </row>
    <row r="1573" spans="1:5" x14ac:dyDescent="0.3">
      <c r="A1573">
        <v>13430.27</v>
      </c>
      <c r="B1573" t="s">
        <v>8345</v>
      </c>
      <c r="C1573" t="s">
        <v>8350</v>
      </c>
      <c r="D1573" t="s">
        <v>12</v>
      </c>
      <c r="E1573" t="s">
        <v>247</v>
      </c>
    </row>
    <row r="1574" spans="1:5" x14ac:dyDescent="0.3">
      <c r="A1574">
        <v>13440.7</v>
      </c>
      <c r="B1574" t="s">
        <v>8344</v>
      </c>
      <c r="C1574" t="s">
        <v>8350</v>
      </c>
      <c r="D1574" t="s">
        <v>12</v>
      </c>
      <c r="E1574" t="s">
        <v>23</v>
      </c>
    </row>
    <row r="1575" spans="1:5" x14ac:dyDescent="0.3">
      <c r="A1575">
        <v>13451.12</v>
      </c>
      <c r="B1575" t="s">
        <v>8345</v>
      </c>
      <c r="C1575" t="s">
        <v>8349</v>
      </c>
      <c r="D1575" t="s">
        <v>12</v>
      </c>
      <c r="E1575" t="s">
        <v>42</v>
      </c>
    </row>
    <row r="1576" spans="1:5" x14ac:dyDescent="0.3">
      <c r="A1576">
        <v>13457.96</v>
      </c>
      <c r="B1576" t="s">
        <v>8346</v>
      </c>
      <c r="C1576" t="s">
        <v>8350</v>
      </c>
      <c r="D1576" t="s">
        <v>12</v>
      </c>
      <c r="E1576" t="s">
        <v>13</v>
      </c>
    </row>
    <row r="1577" spans="1:5" x14ac:dyDescent="0.3">
      <c r="A1577">
        <v>13462.52</v>
      </c>
      <c r="B1577" t="s">
        <v>8344</v>
      </c>
      <c r="C1577" t="s">
        <v>8350</v>
      </c>
      <c r="D1577" t="s">
        <v>12</v>
      </c>
      <c r="E1577" t="s">
        <v>42</v>
      </c>
    </row>
    <row r="1578" spans="1:5" x14ac:dyDescent="0.3">
      <c r="A1578">
        <v>13465.8</v>
      </c>
      <c r="B1578" t="s">
        <v>8347</v>
      </c>
      <c r="C1578" t="s">
        <v>8348</v>
      </c>
      <c r="D1578" t="s">
        <v>12</v>
      </c>
      <c r="E1578" t="s">
        <v>23</v>
      </c>
    </row>
    <row r="1579" spans="1:5" x14ac:dyDescent="0.3">
      <c r="A1579">
        <v>13470.8</v>
      </c>
      <c r="B1579" t="s">
        <v>8344</v>
      </c>
      <c r="C1579" t="s">
        <v>8349</v>
      </c>
      <c r="D1579" t="s">
        <v>12</v>
      </c>
      <c r="E1579" t="s">
        <v>13</v>
      </c>
    </row>
    <row r="1580" spans="1:5" x14ac:dyDescent="0.3">
      <c r="A1580">
        <v>13470.86</v>
      </c>
      <c r="B1580" t="s">
        <v>8344</v>
      </c>
      <c r="C1580" t="s">
        <v>8350</v>
      </c>
      <c r="D1580" t="s">
        <v>12</v>
      </c>
      <c r="E1580" t="s">
        <v>42</v>
      </c>
    </row>
    <row r="1581" spans="1:5" x14ac:dyDescent="0.3">
      <c r="A1581">
        <v>13472.19</v>
      </c>
      <c r="B1581" t="s">
        <v>8344</v>
      </c>
      <c r="C1581" t="s">
        <v>8350</v>
      </c>
      <c r="D1581" t="s">
        <v>12</v>
      </c>
      <c r="E1581" t="s">
        <v>23</v>
      </c>
    </row>
    <row r="1582" spans="1:5" x14ac:dyDescent="0.3">
      <c r="A1582">
        <v>13480.83</v>
      </c>
      <c r="B1582" t="s">
        <v>8344</v>
      </c>
      <c r="C1582" t="s">
        <v>8350</v>
      </c>
      <c r="D1582" t="s">
        <v>12</v>
      </c>
      <c r="E1582" t="s">
        <v>249</v>
      </c>
    </row>
    <row r="1583" spans="1:5" x14ac:dyDescent="0.3">
      <c r="A1583">
        <v>13511.28</v>
      </c>
      <c r="B1583" t="s">
        <v>8344</v>
      </c>
      <c r="C1583" t="s">
        <v>8350</v>
      </c>
      <c r="D1583" t="s">
        <v>12</v>
      </c>
      <c r="E1583" t="s">
        <v>23</v>
      </c>
    </row>
    <row r="1584" spans="1:5" x14ac:dyDescent="0.3">
      <c r="A1584">
        <v>13555</v>
      </c>
      <c r="B1584" t="s">
        <v>8345</v>
      </c>
      <c r="C1584" t="s">
        <v>8348</v>
      </c>
      <c r="D1584" t="s">
        <v>12</v>
      </c>
      <c r="E1584" t="s">
        <v>356</v>
      </c>
    </row>
    <row r="1585" spans="1:5" x14ac:dyDescent="0.3">
      <c r="A1585">
        <v>13566.04</v>
      </c>
      <c r="B1585" t="s">
        <v>8344</v>
      </c>
      <c r="C1585" t="s">
        <v>8350</v>
      </c>
      <c r="D1585" t="s">
        <v>12</v>
      </c>
      <c r="E1585" t="s">
        <v>535</v>
      </c>
    </row>
    <row r="1586" spans="1:5" x14ac:dyDescent="0.3">
      <c r="A1586">
        <v>13588.17</v>
      </c>
      <c r="B1586" t="s">
        <v>8344</v>
      </c>
      <c r="C1586" t="s">
        <v>8349</v>
      </c>
      <c r="D1586" t="s">
        <v>12</v>
      </c>
      <c r="E1586" t="s">
        <v>23</v>
      </c>
    </row>
    <row r="1587" spans="1:5" x14ac:dyDescent="0.3">
      <c r="A1587">
        <v>13607.37</v>
      </c>
      <c r="B1587" t="s">
        <v>8345</v>
      </c>
      <c r="C1587" t="s">
        <v>8350</v>
      </c>
      <c r="D1587" t="s">
        <v>12</v>
      </c>
      <c r="E1587" t="s">
        <v>247</v>
      </c>
    </row>
    <row r="1588" spans="1:5" x14ac:dyDescent="0.3">
      <c r="A1588">
        <v>13616.36</v>
      </c>
      <c r="B1588" t="s">
        <v>8344</v>
      </c>
      <c r="C1588" t="s">
        <v>8349</v>
      </c>
      <c r="D1588" t="s">
        <v>12</v>
      </c>
      <c r="E1588" t="s">
        <v>247</v>
      </c>
    </row>
    <row r="1589" spans="1:5" x14ac:dyDescent="0.3">
      <c r="A1589">
        <v>13622.01</v>
      </c>
      <c r="B1589" t="s">
        <v>8347</v>
      </c>
      <c r="C1589" t="s">
        <v>8350</v>
      </c>
      <c r="D1589" t="s">
        <v>12</v>
      </c>
      <c r="E1589" t="s">
        <v>23</v>
      </c>
    </row>
    <row r="1590" spans="1:5" x14ac:dyDescent="0.3">
      <c r="A1590">
        <v>13635.64</v>
      </c>
      <c r="B1590" t="s">
        <v>8346</v>
      </c>
      <c r="C1590" t="s">
        <v>8348</v>
      </c>
      <c r="D1590" t="s">
        <v>12</v>
      </c>
      <c r="E1590" t="s">
        <v>247</v>
      </c>
    </row>
    <row r="1591" spans="1:5" x14ac:dyDescent="0.3">
      <c r="A1591">
        <v>13638.06</v>
      </c>
      <c r="B1591" t="s">
        <v>8344</v>
      </c>
      <c r="C1591" t="s">
        <v>8350</v>
      </c>
      <c r="D1591" t="s">
        <v>12</v>
      </c>
      <c r="E1591" t="s">
        <v>249</v>
      </c>
    </row>
    <row r="1592" spans="1:5" x14ac:dyDescent="0.3">
      <c r="A1592">
        <v>13677.68</v>
      </c>
      <c r="B1592" t="s">
        <v>8344</v>
      </c>
      <c r="C1592" t="s">
        <v>8348</v>
      </c>
      <c r="D1592" t="s">
        <v>12</v>
      </c>
      <c r="E1592" t="s">
        <v>300</v>
      </c>
    </row>
    <row r="1593" spans="1:5" x14ac:dyDescent="0.3">
      <c r="A1593">
        <v>13685.51</v>
      </c>
      <c r="B1593" t="s">
        <v>8345</v>
      </c>
      <c r="C1593" t="s">
        <v>8348</v>
      </c>
      <c r="D1593" t="s">
        <v>12</v>
      </c>
      <c r="E1593" t="s">
        <v>535</v>
      </c>
    </row>
    <row r="1594" spans="1:5" x14ac:dyDescent="0.3">
      <c r="A1594">
        <v>13714.55</v>
      </c>
      <c r="B1594" t="s">
        <v>8344</v>
      </c>
      <c r="C1594" t="s">
        <v>8350</v>
      </c>
      <c r="D1594" t="s">
        <v>12</v>
      </c>
      <c r="E1594" t="s">
        <v>249</v>
      </c>
    </row>
    <row r="1595" spans="1:5" x14ac:dyDescent="0.3">
      <c r="A1595">
        <v>13725.47</v>
      </c>
      <c r="B1595" t="s">
        <v>8346</v>
      </c>
      <c r="C1595" t="s">
        <v>8348</v>
      </c>
      <c r="D1595" t="s">
        <v>12</v>
      </c>
      <c r="E1595" t="s">
        <v>247</v>
      </c>
    </row>
    <row r="1596" spans="1:5" x14ac:dyDescent="0.3">
      <c r="A1596">
        <v>13726.21</v>
      </c>
      <c r="B1596" t="s">
        <v>8346</v>
      </c>
      <c r="C1596" t="s">
        <v>8350</v>
      </c>
      <c r="D1596" t="s">
        <v>12</v>
      </c>
      <c r="E1596" t="s">
        <v>535</v>
      </c>
    </row>
    <row r="1597" spans="1:5" x14ac:dyDescent="0.3">
      <c r="A1597">
        <v>13746.74</v>
      </c>
      <c r="B1597" t="s">
        <v>8344</v>
      </c>
      <c r="C1597" t="s">
        <v>8350</v>
      </c>
      <c r="D1597" t="s">
        <v>12</v>
      </c>
      <c r="E1597" t="s">
        <v>535</v>
      </c>
    </row>
    <row r="1598" spans="1:5" x14ac:dyDescent="0.3">
      <c r="A1598">
        <v>13747.87</v>
      </c>
      <c r="B1598" t="s">
        <v>8347</v>
      </c>
      <c r="C1598" t="s">
        <v>8348</v>
      </c>
      <c r="D1598" t="s">
        <v>12</v>
      </c>
      <c r="E1598" t="s">
        <v>170</v>
      </c>
    </row>
    <row r="1599" spans="1:5" x14ac:dyDescent="0.3">
      <c r="A1599">
        <v>13770.1</v>
      </c>
      <c r="B1599" t="s">
        <v>8347</v>
      </c>
      <c r="C1599" t="s">
        <v>8348</v>
      </c>
      <c r="D1599" t="s">
        <v>12</v>
      </c>
      <c r="E1599" t="s">
        <v>23</v>
      </c>
    </row>
    <row r="1600" spans="1:5" x14ac:dyDescent="0.3">
      <c r="A1600">
        <v>13801.61</v>
      </c>
      <c r="B1600" t="s">
        <v>8346</v>
      </c>
      <c r="C1600" t="s">
        <v>8350</v>
      </c>
      <c r="D1600" t="s">
        <v>12</v>
      </c>
      <c r="E1600" t="s">
        <v>535</v>
      </c>
    </row>
    <row r="1601" spans="1:5" x14ac:dyDescent="0.3">
      <c r="A1601">
        <v>13819.49</v>
      </c>
      <c r="B1601" t="s">
        <v>8346</v>
      </c>
      <c r="C1601" t="s">
        <v>8350</v>
      </c>
      <c r="D1601" t="s">
        <v>12</v>
      </c>
      <c r="E1601" t="s">
        <v>23</v>
      </c>
    </row>
    <row r="1602" spans="1:5" x14ac:dyDescent="0.3">
      <c r="A1602">
        <v>13822.8</v>
      </c>
      <c r="B1602" t="s">
        <v>8344</v>
      </c>
      <c r="C1602" t="s">
        <v>8350</v>
      </c>
      <c r="D1602" t="s">
        <v>12</v>
      </c>
      <c r="E1602" t="s">
        <v>42</v>
      </c>
    </row>
    <row r="1603" spans="1:5" x14ac:dyDescent="0.3">
      <c r="A1603">
        <v>13831.12</v>
      </c>
      <c r="B1603" t="s">
        <v>8346</v>
      </c>
      <c r="C1603" t="s">
        <v>8348</v>
      </c>
      <c r="D1603" t="s">
        <v>12</v>
      </c>
      <c r="E1603" t="s">
        <v>13</v>
      </c>
    </row>
    <row r="1604" spans="1:5" x14ac:dyDescent="0.3">
      <c r="A1604">
        <v>13844.51</v>
      </c>
      <c r="B1604" t="s">
        <v>8346</v>
      </c>
      <c r="C1604" t="s">
        <v>8350</v>
      </c>
      <c r="D1604" t="s">
        <v>11</v>
      </c>
      <c r="E1604" t="s">
        <v>42</v>
      </c>
    </row>
    <row r="1605" spans="1:5" x14ac:dyDescent="0.3">
      <c r="A1605">
        <v>13844.8</v>
      </c>
      <c r="B1605" t="s">
        <v>8344</v>
      </c>
      <c r="C1605" t="s">
        <v>8350</v>
      </c>
      <c r="D1605" t="s">
        <v>11</v>
      </c>
      <c r="E1605" t="s">
        <v>23</v>
      </c>
    </row>
    <row r="1606" spans="1:5" x14ac:dyDescent="0.3">
      <c r="A1606">
        <v>13874.89</v>
      </c>
      <c r="B1606" t="s">
        <v>8344</v>
      </c>
      <c r="C1606" t="s">
        <v>8350</v>
      </c>
      <c r="D1606" t="s">
        <v>11</v>
      </c>
      <c r="E1606" t="s">
        <v>23</v>
      </c>
    </row>
    <row r="1607" spans="1:5" x14ac:dyDescent="0.3">
      <c r="A1607">
        <v>13880.95</v>
      </c>
      <c r="B1607" t="s">
        <v>8345</v>
      </c>
      <c r="C1607" t="s">
        <v>8350</v>
      </c>
      <c r="D1607" t="s">
        <v>11</v>
      </c>
      <c r="E1607" t="s">
        <v>42</v>
      </c>
    </row>
    <row r="1608" spans="1:5" x14ac:dyDescent="0.3">
      <c r="A1608">
        <v>13886.4</v>
      </c>
      <c r="B1608" t="s">
        <v>8346</v>
      </c>
      <c r="C1608" t="s">
        <v>8350</v>
      </c>
      <c r="D1608" t="s">
        <v>11</v>
      </c>
      <c r="E1608" t="s">
        <v>23</v>
      </c>
    </row>
    <row r="1609" spans="1:5" x14ac:dyDescent="0.3">
      <c r="A1609">
        <v>13887.2</v>
      </c>
      <c r="B1609" t="s">
        <v>8344</v>
      </c>
      <c r="C1609" t="s">
        <v>8350</v>
      </c>
      <c r="D1609" t="s">
        <v>11</v>
      </c>
      <c r="E1609" t="s">
        <v>13</v>
      </c>
    </row>
    <row r="1610" spans="1:5" x14ac:dyDescent="0.3">
      <c r="A1610">
        <v>13887.97</v>
      </c>
      <c r="B1610" t="s">
        <v>8344</v>
      </c>
      <c r="C1610" t="s">
        <v>8348</v>
      </c>
      <c r="D1610" t="s">
        <v>11</v>
      </c>
      <c r="E1610" t="s">
        <v>13</v>
      </c>
    </row>
    <row r="1611" spans="1:5" x14ac:dyDescent="0.3">
      <c r="A1611">
        <v>13919.82</v>
      </c>
      <c r="B1611" t="s">
        <v>8344</v>
      </c>
      <c r="C1611" t="s">
        <v>8348</v>
      </c>
      <c r="D1611" t="s">
        <v>11</v>
      </c>
      <c r="E1611" t="s">
        <v>13</v>
      </c>
    </row>
    <row r="1612" spans="1:5" x14ac:dyDescent="0.3">
      <c r="A1612">
        <v>13937.67</v>
      </c>
      <c r="B1612" t="s">
        <v>8345</v>
      </c>
      <c r="C1612" t="s">
        <v>8350</v>
      </c>
      <c r="D1612" t="s">
        <v>11</v>
      </c>
      <c r="E1612" t="s">
        <v>23</v>
      </c>
    </row>
    <row r="1613" spans="1:5" x14ac:dyDescent="0.3">
      <c r="A1613">
        <v>13974.46</v>
      </c>
      <c r="B1613" t="s">
        <v>8347</v>
      </c>
      <c r="C1613" t="s">
        <v>8348</v>
      </c>
      <c r="D1613" t="s">
        <v>11</v>
      </c>
      <c r="E1613" t="s">
        <v>166</v>
      </c>
    </row>
    <row r="1614" spans="1:5" x14ac:dyDescent="0.3">
      <c r="A1614">
        <v>13979.45</v>
      </c>
      <c r="B1614" t="s">
        <v>8346</v>
      </c>
      <c r="C1614" t="s">
        <v>8350</v>
      </c>
      <c r="D1614" t="s">
        <v>11</v>
      </c>
      <c r="E1614" t="s">
        <v>249</v>
      </c>
    </row>
    <row r="1615" spans="1:5" x14ac:dyDescent="0.3">
      <c r="A1615">
        <v>13981.85</v>
      </c>
      <c r="B1615" t="s">
        <v>8346</v>
      </c>
      <c r="C1615" t="s">
        <v>8350</v>
      </c>
      <c r="D1615" t="s">
        <v>11</v>
      </c>
      <c r="E1615" t="s">
        <v>168</v>
      </c>
    </row>
    <row r="1616" spans="1:5" x14ac:dyDescent="0.3">
      <c r="A1616">
        <v>14001.13</v>
      </c>
      <c r="B1616" t="s">
        <v>8346</v>
      </c>
      <c r="C1616" t="s">
        <v>8350</v>
      </c>
      <c r="D1616" t="s">
        <v>11</v>
      </c>
      <c r="E1616" t="s">
        <v>13</v>
      </c>
    </row>
    <row r="1617" spans="1:5" x14ac:dyDescent="0.3">
      <c r="A1617">
        <v>14001.29</v>
      </c>
      <c r="B1617" t="s">
        <v>8346</v>
      </c>
      <c r="C1617" t="s">
        <v>8348</v>
      </c>
      <c r="D1617" t="s">
        <v>11</v>
      </c>
      <c r="E1617" t="s">
        <v>13</v>
      </c>
    </row>
    <row r="1618" spans="1:5" x14ac:dyDescent="0.3">
      <c r="A1618">
        <v>14007.22</v>
      </c>
      <c r="B1618" t="s">
        <v>8347</v>
      </c>
      <c r="C1618" t="s">
        <v>8348</v>
      </c>
      <c r="D1618" t="s">
        <v>11</v>
      </c>
      <c r="E1618" t="s">
        <v>42</v>
      </c>
    </row>
    <row r="1619" spans="1:5" x14ac:dyDescent="0.3">
      <c r="A1619">
        <v>14043.48</v>
      </c>
      <c r="B1619" t="s">
        <v>8346</v>
      </c>
      <c r="C1619" t="s">
        <v>8350</v>
      </c>
      <c r="D1619" t="s">
        <v>11</v>
      </c>
      <c r="E1619" t="s">
        <v>247</v>
      </c>
    </row>
    <row r="1620" spans="1:5" x14ac:dyDescent="0.3">
      <c r="A1620">
        <v>14081.93</v>
      </c>
      <c r="B1620" t="s">
        <v>8346</v>
      </c>
      <c r="C1620" t="s">
        <v>8348</v>
      </c>
      <c r="D1620" t="s">
        <v>11</v>
      </c>
      <c r="E1620" t="s">
        <v>23</v>
      </c>
    </row>
    <row r="1621" spans="1:5" x14ac:dyDescent="0.3">
      <c r="A1621">
        <v>14098.07</v>
      </c>
      <c r="B1621" t="s">
        <v>8347</v>
      </c>
      <c r="C1621" t="s">
        <v>8350</v>
      </c>
      <c r="D1621" t="s">
        <v>11</v>
      </c>
      <c r="E1621" t="s">
        <v>249</v>
      </c>
    </row>
    <row r="1622" spans="1:5" x14ac:dyDescent="0.3">
      <c r="A1622">
        <v>14119.62</v>
      </c>
      <c r="B1622" t="s">
        <v>8344</v>
      </c>
      <c r="C1622" t="s">
        <v>8350</v>
      </c>
      <c r="D1622" t="s">
        <v>11</v>
      </c>
      <c r="E1622" t="s">
        <v>23</v>
      </c>
    </row>
    <row r="1623" spans="1:5" x14ac:dyDescent="0.3">
      <c r="A1623">
        <v>14133.04</v>
      </c>
      <c r="B1623" t="s">
        <v>8345</v>
      </c>
      <c r="C1623" t="s">
        <v>8350</v>
      </c>
      <c r="D1623" t="s">
        <v>11</v>
      </c>
      <c r="E1623" t="s">
        <v>13</v>
      </c>
    </row>
    <row r="1624" spans="1:5" x14ac:dyDescent="0.3">
      <c r="A1624">
        <v>14152.46</v>
      </c>
      <c r="B1624" t="s">
        <v>8346</v>
      </c>
      <c r="C1624" t="s">
        <v>8350</v>
      </c>
      <c r="D1624" t="s">
        <v>11</v>
      </c>
      <c r="E1624" t="s">
        <v>23</v>
      </c>
    </row>
    <row r="1625" spans="1:5" x14ac:dyDescent="0.3">
      <c r="A1625">
        <v>14193.55</v>
      </c>
      <c r="B1625" t="s">
        <v>8344</v>
      </c>
      <c r="C1625" t="s">
        <v>8349</v>
      </c>
      <c r="D1625" t="s">
        <v>11</v>
      </c>
      <c r="E1625" t="s">
        <v>535</v>
      </c>
    </row>
    <row r="1626" spans="1:5" x14ac:dyDescent="0.3">
      <c r="A1626">
        <v>14209.4</v>
      </c>
      <c r="B1626" t="s">
        <v>8344</v>
      </c>
      <c r="C1626" t="s">
        <v>8350</v>
      </c>
      <c r="D1626" t="s">
        <v>11</v>
      </c>
      <c r="E1626" t="s">
        <v>535</v>
      </c>
    </row>
    <row r="1627" spans="1:5" x14ac:dyDescent="0.3">
      <c r="A1627">
        <v>14210.54</v>
      </c>
      <c r="B1627" t="s">
        <v>8344</v>
      </c>
      <c r="C1627" t="s">
        <v>8350</v>
      </c>
      <c r="D1627" t="s">
        <v>11</v>
      </c>
      <c r="E1627" t="s">
        <v>23</v>
      </c>
    </row>
    <row r="1628" spans="1:5" x14ac:dyDescent="0.3">
      <c r="A1628">
        <v>14235.07</v>
      </c>
      <c r="B1628" t="s">
        <v>8347</v>
      </c>
      <c r="C1628" t="s">
        <v>8348</v>
      </c>
      <c r="D1628" t="s">
        <v>11</v>
      </c>
      <c r="E1628" t="s">
        <v>42</v>
      </c>
    </row>
    <row r="1629" spans="1:5" x14ac:dyDescent="0.3">
      <c r="A1629">
        <v>14254.61</v>
      </c>
      <c r="B1629" t="s">
        <v>8344</v>
      </c>
      <c r="C1629" t="s">
        <v>8349</v>
      </c>
      <c r="D1629" t="s">
        <v>11</v>
      </c>
      <c r="E1629" t="s">
        <v>23</v>
      </c>
    </row>
    <row r="1630" spans="1:5" x14ac:dyDescent="0.3">
      <c r="A1630">
        <v>14256.19</v>
      </c>
      <c r="B1630" t="s">
        <v>8344</v>
      </c>
      <c r="C1630" t="s">
        <v>8350</v>
      </c>
      <c r="D1630" t="s">
        <v>11</v>
      </c>
      <c r="E1630" t="s">
        <v>23</v>
      </c>
    </row>
    <row r="1631" spans="1:5" x14ac:dyDescent="0.3">
      <c r="A1631">
        <v>14256.79</v>
      </c>
      <c r="B1631" t="s">
        <v>8346</v>
      </c>
      <c r="C1631" t="s">
        <v>8350</v>
      </c>
      <c r="D1631" t="s">
        <v>11</v>
      </c>
      <c r="E1631" t="s">
        <v>535</v>
      </c>
    </row>
    <row r="1632" spans="1:5" x14ac:dyDescent="0.3">
      <c r="A1632">
        <v>14258.33</v>
      </c>
      <c r="B1632" t="s">
        <v>8345</v>
      </c>
      <c r="C1632" t="s">
        <v>8350</v>
      </c>
      <c r="D1632" t="s">
        <v>11</v>
      </c>
      <c r="E1632" t="s">
        <v>535</v>
      </c>
    </row>
    <row r="1633" spans="1:5" x14ac:dyDescent="0.3">
      <c r="A1633">
        <v>14283.46</v>
      </c>
      <c r="B1633" t="s">
        <v>8344</v>
      </c>
      <c r="C1633" t="s">
        <v>8349</v>
      </c>
      <c r="D1633" t="s">
        <v>11</v>
      </c>
      <c r="E1633" t="s">
        <v>247</v>
      </c>
    </row>
    <row r="1634" spans="1:5" x14ac:dyDescent="0.3">
      <c r="A1634">
        <v>14285.9</v>
      </c>
      <c r="B1634" t="s">
        <v>8344</v>
      </c>
      <c r="C1634" t="s">
        <v>8350</v>
      </c>
      <c r="D1634" t="s">
        <v>11</v>
      </c>
      <c r="E1634" t="s">
        <v>23</v>
      </c>
    </row>
    <row r="1635" spans="1:5" x14ac:dyDescent="0.3">
      <c r="A1635">
        <v>14313.85</v>
      </c>
      <c r="B1635" t="s">
        <v>8345</v>
      </c>
      <c r="C1635" t="s">
        <v>8350</v>
      </c>
      <c r="D1635" t="s">
        <v>11</v>
      </c>
      <c r="E1635" t="s">
        <v>13</v>
      </c>
    </row>
    <row r="1636" spans="1:5" x14ac:dyDescent="0.3">
      <c r="A1636">
        <v>14319.03</v>
      </c>
      <c r="B1636" t="s">
        <v>8346</v>
      </c>
      <c r="C1636" t="s">
        <v>8350</v>
      </c>
      <c r="D1636" t="s">
        <v>11</v>
      </c>
      <c r="E1636" t="s">
        <v>42</v>
      </c>
    </row>
    <row r="1637" spans="1:5" x14ac:dyDescent="0.3">
      <c r="A1637">
        <v>14337.91</v>
      </c>
      <c r="B1637" t="s">
        <v>8346</v>
      </c>
      <c r="C1637" t="s">
        <v>8348</v>
      </c>
      <c r="D1637" t="s">
        <v>11</v>
      </c>
      <c r="E1637" t="s">
        <v>632</v>
      </c>
    </row>
    <row r="1638" spans="1:5" x14ac:dyDescent="0.3">
      <c r="A1638">
        <v>14349.85</v>
      </c>
      <c r="B1638" t="s">
        <v>8344</v>
      </c>
      <c r="C1638" t="s">
        <v>8349</v>
      </c>
      <c r="D1638" t="s">
        <v>11</v>
      </c>
      <c r="E1638" t="s">
        <v>23</v>
      </c>
    </row>
    <row r="1639" spans="1:5" x14ac:dyDescent="0.3">
      <c r="A1639">
        <v>14355.43</v>
      </c>
      <c r="B1639" t="s">
        <v>8346</v>
      </c>
      <c r="C1639" t="s">
        <v>8348</v>
      </c>
      <c r="D1639" t="s">
        <v>11</v>
      </c>
      <c r="E1639" t="s">
        <v>535</v>
      </c>
    </row>
    <row r="1640" spans="1:5" x14ac:dyDescent="0.3">
      <c r="A1640">
        <v>14358.36</v>
      </c>
      <c r="B1640" t="s">
        <v>8344</v>
      </c>
      <c r="C1640" t="s">
        <v>8350</v>
      </c>
      <c r="D1640" t="s">
        <v>11</v>
      </c>
      <c r="E1640" t="s">
        <v>42</v>
      </c>
    </row>
    <row r="1641" spans="1:5" x14ac:dyDescent="0.3">
      <c r="A1641">
        <v>14382.71</v>
      </c>
      <c r="B1641" t="s">
        <v>8347</v>
      </c>
      <c r="C1641" t="s">
        <v>8348</v>
      </c>
      <c r="D1641" t="s">
        <v>11</v>
      </c>
      <c r="E1641" t="s">
        <v>23</v>
      </c>
    </row>
    <row r="1642" spans="1:5" x14ac:dyDescent="0.3">
      <c r="A1642">
        <v>14394.4</v>
      </c>
      <c r="B1642" t="s">
        <v>8344</v>
      </c>
      <c r="C1642" t="s">
        <v>8350</v>
      </c>
      <c r="D1642" t="s">
        <v>11</v>
      </c>
      <c r="E1642" t="s">
        <v>247</v>
      </c>
    </row>
    <row r="1643" spans="1:5" x14ac:dyDescent="0.3">
      <c r="A1643">
        <v>14394.56</v>
      </c>
      <c r="B1643" t="s">
        <v>8345</v>
      </c>
      <c r="C1643" t="s">
        <v>8350</v>
      </c>
      <c r="D1643" t="s">
        <v>11</v>
      </c>
      <c r="E1643" t="s">
        <v>170</v>
      </c>
    </row>
    <row r="1644" spans="1:5" x14ac:dyDescent="0.3">
      <c r="A1644">
        <v>14410.93</v>
      </c>
      <c r="B1644" t="s">
        <v>8344</v>
      </c>
      <c r="C1644" t="s">
        <v>8350</v>
      </c>
      <c r="D1644" t="s">
        <v>11</v>
      </c>
      <c r="E1644" t="s">
        <v>168</v>
      </c>
    </row>
    <row r="1645" spans="1:5" x14ac:dyDescent="0.3">
      <c r="A1645">
        <v>14418.28</v>
      </c>
      <c r="B1645" t="s">
        <v>8345</v>
      </c>
      <c r="C1645" t="s">
        <v>8350</v>
      </c>
      <c r="D1645" t="s">
        <v>11</v>
      </c>
      <c r="E1645" t="s">
        <v>13</v>
      </c>
    </row>
    <row r="1646" spans="1:5" x14ac:dyDescent="0.3">
      <c r="A1646">
        <v>14426.07</v>
      </c>
      <c r="B1646" t="s">
        <v>8346</v>
      </c>
      <c r="C1646" t="s">
        <v>8349</v>
      </c>
      <c r="D1646" t="s">
        <v>11</v>
      </c>
      <c r="E1646" t="s">
        <v>23</v>
      </c>
    </row>
    <row r="1647" spans="1:5" x14ac:dyDescent="0.3">
      <c r="A1647">
        <v>14426.66</v>
      </c>
      <c r="B1647" t="s">
        <v>8344</v>
      </c>
      <c r="C1647" t="s">
        <v>8349</v>
      </c>
      <c r="D1647" t="s">
        <v>11</v>
      </c>
      <c r="E1647" t="s">
        <v>535</v>
      </c>
    </row>
    <row r="1648" spans="1:5" x14ac:dyDescent="0.3">
      <c r="A1648">
        <v>14427.63</v>
      </c>
      <c r="B1648" t="s">
        <v>8344</v>
      </c>
      <c r="C1648" t="s">
        <v>8349</v>
      </c>
      <c r="D1648" t="s">
        <v>11</v>
      </c>
      <c r="E1648" t="s">
        <v>300</v>
      </c>
    </row>
    <row r="1649" spans="1:5" x14ac:dyDescent="0.3">
      <c r="A1649">
        <v>14449.85</v>
      </c>
      <c r="B1649" t="s">
        <v>8344</v>
      </c>
      <c r="C1649" t="s">
        <v>8350</v>
      </c>
      <c r="D1649" t="s">
        <v>11</v>
      </c>
      <c r="E1649" t="s">
        <v>247</v>
      </c>
    </row>
    <row r="1650" spans="1:5" x14ac:dyDescent="0.3">
      <c r="A1650">
        <v>14451.84</v>
      </c>
      <c r="B1650" t="s">
        <v>8344</v>
      </c>
      <c r="C1650" t="s">
        <v>8350</v>
      </c>
      <c r="D1650" t="s">
        <v>11</v>
      </c>
      <c r="E1650" t="s">
        <v>249</v>
      </c>
    </row>
    <row r="1651" spans="1:5" x14ac:dyDescent="0.3">
      <c r="A1651">
        <v>14455.64</v>
      </c>
      <c r="B1651" t="s">
        <v>8344</v>
      </c>
      <c r="C1651" t="s">
        <v>8349</v>
      </c>
      <c r="D1651" t="s">
        <v>11</v>
      </c>
      <c r="E1651" t="s">
        <v>247</v>
      </c>
    </row>
    <row r="1652" spans="1:5" x14ac:dyDescent="0.3">
      <c r="A1652">
        <v>14470.01</v>
      </c>
      <c r="B1652" t="s">
        <v>8345</v>
      </c>
      <c r="C1652" t="s">
        <v>8350</v>
      </c>
      <c r="D1652" t="s">
        <v>11</v>
      </c>
      <c r="E1652" t="s">
        <v>23</v>
      </c>
    </row>
    <row r="1653" spans="1:5" x14ac:dyDescent="0.3">
      <c r="A1653">
        <v>14474.68</v>
      </c>
      <c r="B1653" t="s">
        <v>8344</v>
      </c>
      <c r="C1653" t="s">
        <v>8350</v>
      </c>
      <c r="D1653" t="s">
        <v>11</v>
      </c>
      <c r="E1653" t="s">
        <v>13</v>
      </c>
    </row>
    <row r="1654" spans="1:5" x14ac:dyDescent="0.3">
      <c r="A1654">
        <v>14478.33</v>
      </c>
      <c r="B1654" t="s">
        <v>8345</v>
      </c>
      <c r="C1654" t="s">
        <v>8350</v>
      </c>
      <c r="D1654" t="s">
        <v>11</v>
      </c>
      <c r="E1654" t="s">
        <v>13</v>
      </c>
    </row>
    <row r="1655" spans="1:5" x14ac:dyDescent="0.3">
      <c r="A1655">
        <v>14507.46</v>
      </c>
      <c r="B1655" t="s">
        <v>8344</v>
      </c>
      <c r="C1655" t="s">
        <v>8349</v>
      </c>
      <c r="D1655" t="s">
        <v>11</v>
      </c>
      <c r="E1655" t="s">
        <v>23</v>
      </c>
    </row>
    <row r="1656" spans="1:5" x14ac:dyDescent="0.3">
      <c r="A1656">
        <v>14547.26</v>
      </c>
      <c r="B1656" t="s">
        <v>8346</v>
      </c>
      <c r="C1656" t="s">
        <v>8350</v>
      </c>
      <c r="D1656" t="s">
        <v>11</v>
      </c>
      <c r="E1656" t="s">
        <v>42</v>
      </c>
    </row>
    <row r="1657" spans="1:5" x14ac:dyDescent="0.3">
      <c r="A1657">
        <v>14571.89</v>
      </c>
      <c r="B1657" t="s">
        <v>8346</v>
      </c>
      <c r="C1657" t="s">
        <v>8349</v>
      </c>
      <c r="D1657" t="s">
        <v>11</v>
      </c>
      <c r="E1657" t="s">
        <v>247</v>
      </c>
    </row>
    <row r="1658" spans="1:5" x14ac:dyDescent="0.3">
      <c r="A1658">
        <v>14574.64</v>
      </c>
      <c r="B1658" t="s">
        <v>8344</v>
      </c>
      <c r="C1658" t="s">
        <v>8350</v>
      </c>
      <c r="D1658" t="s">
        <v>11</v>
      </c>
      <c r="E1658" t="s">
        <v>200</v>
      </c>
    </row>
    <row r="1659" spans="1:5" x14ac:dyDescent="0.3">
      <c r="A1659">
        <v>14590.63</v>
      </c>
      <c r="B1659" t="s">
        <v>8344</v>
      </c>
      <c r="C1659" t="s">
        <v>8350</v>
      </c>
      <c r="D1659" t="s">
        <v>11</v>
      </c>
      <c r="E1659" t="s">
        <v>247</v>
      </c>
    </row>
    <row r="1660" spans="1:5" x14ac:dyDescent="0.3">
      <c r="A1660">
        <v>14600.62</v>
      </c>
      <c r="B1660" t="s">
        <v>8344</v>
      </c>
      <c r="C1660" t="s">
        <v>8349</v>
      </c>
      <c r="D1660" t="s">
        <v>11</v>
      </c>
      <c r="E1660" t="s">
        <v>632</v>
      </c>
    </row>
    <row r="1661" spans="1:5" x14ac:dyDescent="0.3">
      <c r="A1661">
        <v>14612.33</v>
      </c>
      <c r="B1661" t="s">
        <v>8347</v>
      </c>
      <c r="C1661" t="s">
        <v>8348</v>
      </c>
      <c r="D1661" t="s">
        <v>11</v>
      </c>
      <c r="E1661" t="s">
        <v>300</v>
      </c>
    </row>
    <row r="1662" spans="1:5" x14ac:dyDescent="0.3">
      <c r="A1662">
        <v>14630.52</v>
      </c>
      <c r="B1662" t="s">
        <v>8344</v>
      </c>
      <c r="C1662" t="s">
        <v>8348</v>
      </c>
      <c r="D1662" t="s">
        <v>11</v>
      </c>
      <c r="E1662" t="s">
        <v>42</v>
      </c>
    </row>
    <row r="1663" spans="1:5" x14ac:dyDescent="0.3">
      <c r="A1663">
        <v>14640.35</v>
      </c>
      <c r="B1663" t="s">
        <v>8347</v>
      </c>
      <c r="C1663" t="s">
        <v>8350</v>
      </c>
      <c r="D1663" t="s">
        <v>11</v>
      </c>
      <c r="E1663" t="s">
        <v>535</v>
      </c>
    </row>
    <row r="1664" spans="1:5" x14ac:dyDescent="0.3">
      <c r="A1664">
        <v>14657.2</v>
      </c>
      <c r="B1664" t="s">
        <v>8346</v>
      </c>
      <c r="C1664" t="s">
        <v>8349</v>
      </c>
      <c r="D1664" t="s">
        <v>11</v>
      </c>
      <c r="E1664" t="s">
        <v>23</v>
      </c>
    </row>
    <row r="1665" spans="1:5" x14ac:dyDescent="0.3">
      <c r="A1665">
        <v>14665.75</v>
      </c>
      <c r="B1665" t="s">
        <v>8344</v>
      </c>
      <c r="C1665" t="s">
        <v>8350</v>
      </c>
      <c r="D1665" t="s">
        <v>11</v>
      </c>
      <c r="E1665" t="s">
        <v>23</v>
      </c>
    </row>
    <row r="1666" spans="1:5" x14ac:dyDescent="0.3">
      <c r="A1666">
        <v>14692.67</v>
      </c>
      <c r="B1666" t="s">
        <v>8344</v>
      </c>
      <c r="C1666" t="s">
        <v>8349</v>
      </c>
      <c r="D1666" t="s">
        <v>11</v>
      </c>
      <c r="E1666" t="s">
        <v>23</v>
      </c>
    </row>
    <row r="1667" spans="1:5" x14ac:dyDescent="0.3">
      <c r="A1667">
        <v>14696.77</v>
      </c>
      <c r="B1667" t="s">
        <v>8344</v>
      </c>
      <c r="C1667" t="s">
        <v>8350</v>
      </c>
      <c r="D1667" t="s">
        <v>11</v>
      </c>
      <c r="E1667" t="s">
        <v>42</v>
      </c>
    </row>
    <row r="1668" spans="1:5" x14ac:dyDescent="0.3">
      <c r="A1668">
        <v>14711.74</v>
      </c>
      <c r="B1668" t="s">
        <v>8347</v>
      </c>
      <c r="C1668" t="s">
        <v>8349</v>
      </c>
      <c r="D1668" t="s">
        <v>11</v>
      </c>
      <c r="E1668" t="s">
        <v>23</v>
      </c>
    </row>
    <row r="1669" spans="1:5" x14ac:dyDescent="0.3">
      <c r="A1669">
        <v>14738.43</v>
      </c>
      <c r="B1669" t="s">
        <v>8344</v>
      </c>
      <c r="C1669" t="s">
        <v>8350</v>
      </c>
      <c r="D1669" t="s">
        <v>11</v>
      </c>
      <c r="E1669" t="s">
        <v>300</v>
      </c>
    </row>
    <row r="1670" spans="1:5" x14ac:dyDescent="0.3">
      <c r="A1670">
        <v>14750.42</v>
      </c>
      <c r="B1670" t="s">
        <v>8347</v>
      </c>
      <c r="C1670" t="s">
        <v>8348</v>
      </c>
      <c r="D1670" t="s">
        <v>11</v>
      </c>
      <c r="E1670" t="s">
        <v>535</v>
      </c>
    </row>
    <row r="1671" spans="1:5" x14ac:dyDescent="0.3">
      <c r="A1671">
        <v>14819</v>
      </c>
      <c r="B1671" t="s">
        <v>8344</v>
      </c>
      <c r="C1671" t="s">
        <v>8348</v>
      </c>
      <c r="D1671" t="s">
        <v>11</v>
      </c>
      <c r="E1671" t="s">
        <v>249</v>
      </c>
    </row>
    <row r="1672" spans="1:5" x14ac:dyDescent="0.3">
      <c r="A1672">
        <v>14839.34</v>
      </c>
      <c r="B1672" t="s">
        <v>8345</v>
      </c>
      <c r="C1672" t="s">
        <v>8349</v>
      </c>
      <c r="D1672" t="s">
        <v>11</v>
      </c>
      <c r="E1672" t="s">
        <v>535</v>
      </c>
    </row>
    <row r="1673" spans="1:5" x14ac:dyDescent="0.3">
      <c r="A1673">
        <v>14843.96</v>
      </c>
      <c r="B1673" t="s">
        <v>8344</v>
      </c>
      <c r="C1673" t="s">
        <v>8348</v>
      </c>
      <c r="D1673" t="s">
        <v>11</v>
      </c>
      <c r="E1673" t="s">
        <v>535</v>
      </c>
    </row>
    <row r="1674" spans="1:5" x14ac:dyDescent="0.3">
      <c r="A1674">
        <v>14847.63</v>
      </c>
      <c r="B1674" t="s">
        <v>8347</v>
      </c>
      <c r="C1674" t="s">
        <v>8348</v>
      </c>
      <c r="D1674" t="s">
        <v>11</v>
      </c>
      <c r="E1674" t="s">
        <v>249</v>
      </c>
    </row>
    <row r="1675" spans="1:5" x14ac:dyDescent="0.3">
      <c r="A1675">
        <v>14901.52</v>
      </c>
      <c r="B1675" t="s">
        <v>8346</v>
      </c>
      <c r="C1675" t="s">
        <v>8350</v>
      </c>
      <c r="D1675" t="s">
        <v>11</v>
      </c>
      <c r="E1675" t="s">
        <v>247</v>
      </c>
    </row>
    <row r="1676" spans="1:5" x14ac:dyDescent="0.3">
      <c r="A1676">
        <v>14908.27</v>
      </c>
      <c r="B1676" t="s">
        <v>8347</v>
      </c>
      <c r="C1676" t="s">
        <v>8350</v>
      </c>
      <c r="D1676" t="s">
        <v>11</v>
      </c>
      <c r="E1676" t="s">
        <v>42</v>
      </c>
    </row>
    <row r="1677" spans="1:5" x14ac:dyDescent="0.3">
      <c r="A1677">
        <v>14926.97</v>
      </c>
      <c r="B1677" t="s">
        <v>8346</v>
      </c>
      <c r="C1677" t="s">
        <v>8350</v>
      </c>
      <c r="D1677" t="s">
        <v>11</v>
      </c>
      <c r="E1677" t="s">
        <v>23</v>
      </c>
    </row>
    <row r="1678" spans="1:5" x14ac:dyDescent="0.3">
      <c r="A1678">
        <v>14945.34</v>
      </c>
      <c r="B1678" t="s">
        <v>8344</v>
      </c>
      <c r="C1678" t="s">
        <v>8349</v>
      </c>
      <c r="D1678" t="s">
        <v>11</v>
      </c>
      <c r="E1678" t="s">
        <v>300</v>
      </c>
    </row>
    <row r="1679" spans="1:5" x14ac:dyDescent="0.3">
      <c r="A1679">
        <v>14988.43</v>
      </c>
      <c r="B1679" t="s">
        <v>8346</v>
      </c>
      <c r="C1679" t="s">
        <v>8348</v>
      </c>
      <c r="D1679" t="s">
        <v>11</v>
      </c>
      <c r="E1679" t="s">
        <v>42</v>
      </c>
    </row>
    <row r="1680" spans="1:5" x14ac:dyDescent="0.3">
      <c r="A1680">
        <v>15006.58</v>
      </c>
      <c r="B1680" t="s">
        <v>8344</v>
      </c>
      <c r="C1680" t="s">
        <v>8349</v>
      </c>
      <c r="D1680" t="s">
        <v>11</v>
      </c>
      <c r="E1680" t="s">
        <v>247</v>
      </c>
    </row>
    <row r="1681" spans="1:5" x14ac:dyDescent="0.3">
      <c r="A1681">
        <v>15019.76</v>
      </c>
      <c r="B1681" t="s">
        <v>8344</v>
      </c>
      <c r="C1681" t="s">
        <v>8350</v>
      </c>
      <c r="D1681" t="s">
        <v>11</v>
      </c>
      <c r="E1681" t="s">
        <v>23</v>
      </c>
    </row>
    <row r="1682" spans="1:5" x14ac:dyDescent="0.3">
      <c r="A1682">
        <v>15025.76</v>
      </c>
      <c r="B1682" t="s">
        <v>8346</v>
      </c>
      <c r="C1682" t="s">
        <v>8349</v>
      </c>
      <c r="D1682" t="s">
        <v>11</v>
      </c>
      <c r="E1682" t="s">
        <v>42</v>
      </c>
    </row>
    <row r="1683" spans="1:5" x14ac:dyDescent="0.3">
      <c r="A1683">
        <v>15026.3</v>
      </c>
      <c r="B1683" t="s">
        <v>8346</v>
      </c>
      <c r="C1683" t="s">
        <v>8348</v>
      </c>
      <c r="D1683" t="s">
        <v>11</v>
      </c>
      <c r="E1683" t="s">
        <v>42</v>
      </c>
    </row>
    <row r="1684" spans="1:5" x14ac:dyDescent="0.3">
      <c r="A1684">
        <v>15038.51</v>
      </c>
      <c r="B1684" t="s">
        <v>8344</v>
      </c>
      <c r="C1684" t="s">
        <v>8350</v>
      </c>
      <c r="D1684" t="s">
        <v>11</v>
      </c>
      <c r="E1684" t="s">
        <v>249</v>
      </c>
    </row>
    <row r="1685" spans="1:5" x14ac:dyDescent="0.3">
      <c r="A1685">
        <v>15052.68</v>
      </c>
      <c r="B1685" t="s">
        <v>8346</v>
      </c>
      <c r="C1685" t="s">
        <v>8350</v>
      </c>
      <c r="D1685" t="s">
        <v>11</v>
      </c>
      <c r="E1685" t="s">
        <v>632</v>
      </c>
    </row>
    <row r="1686" spans="1:5" x14ac:dyDescent="0.3">
      <c r="A1686">
        <v>15090.35</v>
      </c>
      <c r="B1686" t="s">
        <v>8344</v>
      </c>
      <c r="C1686" t="s">
        <v>8348</v>
      </c>
      <c r="D1686" t="s">
        <v>11</v>
      </c>
      <c r="E1686" t="s">
        <v>249</v>
      </c>
    </row>
    <row r="1687" spans="1:5" x14ac:dyDescent="0.3">
      <c r="A1687">
        <v>15103.69</v>
      </c>
      <c r="B1687" t="s">
        <v>8346</v>
      </c>
      <c r="C1687" t="s">
        <v>8350</v>
      </c>
      <c r="D1687" t="s">
        <v>11</v>
      </c>
      <c r="E1687" t="s">
        <v>23</v>
      </c>
    </row>
    <row r="1688" spans="1:5" x14ac:dyDescent="0.3">
      <c r="A1688">
        <v>15123.19</v>
      </c>
      <c r="B1688" t="s">
        <v>8347</v>
      </c>
      <c r="C1688" t="s">
        <v>8348</v>
      </c>
      <c r="D1688" t="s">
        <v>11</v>
      </c>
      <c r="E1688" t="s">
        <v>42</v>
      </c>
    </row>
    <row r="1689" spans="1:5" x14ac:dyDescent="0.3">
      <c r="A1689">
        <v>15150.44</v>
      </c>
      <c r="B1689" t="s">
        <v>8344</v>
      </c>
      <c r="C1689" t="s">
        <v>8350</v>
      </c>
      <c r="D1689" t="s">
        <v>11</v>
      </c>
      <c r="E1689" t="s">
        <v>249</v>
      </c>
    </row>
    <row r="1690" spans="1:5" x14ac:dyDescent="0.3">
      <c r="A1690">
        <v>15161.25</v>
      </c>
      <c r="B1690" t="s">
        <v>8347</v>
      </c>
      <c r="C1690" t="s">
        <v>8350</v>
      </c>
      <c r="D1690" t="s">
        <v>11</v>
      </c>
      <c r="E1690" t="s">
        <v>23</v>
      </c>
    </row>
    <row r="1691" spans="1:5" x14ac:dyDescent="0.3">
      <c r="A1691">
        <v>15161.53</v>
      </c>
      <c r="B1691" t="s">
        <v>8346</v>
      </c>
      <c r="C1691" t="s">
        <v>8348</v>
      </c>
      <c r="D1691" t="s">
        <v>11</v>
      </c>
      <c r="E1691" t="s">
        <v>13</v>
      </c>
    </row>
    <row r="1692" spans="1:5" x14ac:dyDescent="0.3">
      <c r="A1692">
        <v>15170.07</v>
      </c>
      <c r="B1692" t="s">
        <v>8346</v>
      </c>
      <c r="C1692" t="s">
        <v>8349</v>
      </c>
      <c r="D1692" t="s">
        <v>11</v>
      </c>
      <c r="E1692" t="s">
        <v>42</v>
      </c>
    </row>
    <row r="1693" spans="1:5" x14ac:dyDescent="0.3">
      <c r="A1693">
        <v>15174.81</v>
      </c>
      <c r="B1693" t="s">
        <v>8344</v>
      </c>
      <c r="C1693" t="s">
        <v>8350</v>
      </c>
      <c r="D1693" t="s">
        <v>11</v>
      </c>
      <c r="E1693" t="s">
        <v>23</v>
      </c>
    </row>
    <row r="1694" spans="1:5" x14ac:dyDescent="0.3">
      <c r="A1694">
        <v>15207.92</v>
      </c>
      <c r="B1694" t="s">
        <v>8345</v>
      </c>
      <c r="C1694" t="s">
        <v>8350</v>
      </c>
      <c r="D1694" t="s">
        <v>11</v>
      </c>
      <c r="E1694" t="s">
        <v>23</v>
      </c>
    </row>
    <row r="1695" spans="1:5" x14ac:dyDescent="0.3">
      <c r="A1695">
        <v>15230.32</v>
      </c>
      <c r="B1695" t="s">
        <v>8344</v>
      </c>
      <c r="C1695" t="s">
        <v>8348</v>
      </c>
      <c r="D1695" t="s">
        <v>11</v>
      </c>
      <c r="E1695" t="s">
        <v>247</v>
      </c>
    </row>
    <row r="1696" spans="1:5" x14ac:dyDescent="0.3">
      <c r="A1696">
        <v>15260.52</v>
      </c>
      <c r="B1696" t="s">
        <v>8345</v>
      </c>
      <c r="C1696" t="s">
        <v>8348</v>
      </c>
      <c r="D1696" t="s">
        <v>11</v>
      </c>
      <c r="E1696" t="s">
        <v>249</v>
      </c>
    </row>
    <row r="1697" spans="1:5" x14ac:dyDescent="0.3">
      <c r="A1697">
        <v>15322.77</v>
      </c>
      <c r="B1697" t="s">
        <v>8345</v>
      </c>
      <c r="C1697" t="s">
        <v>8348</v>
      </c>
      <c r="D1697" t="s">
        <v>11</v>
      </c>
      <c r="E1697" t="s">
        <v>300</v>
      </c>
    </row>
    <row r="1698" spans="1:5" x14ac:dyDescent="0.3">
      <c r="A1698">
        <v>15359.1</v>
      </c>
      <c r="B1698" t="s">
        <v>8347</v>
      </c>
      <c r="C1698" t="s">
        <v>8348</v>
      </c>
      <c r="D1698" t="s">
        <v>11</v>
      </c>
      <c r="E1698" t="s">
        <v>247</v>
      </c>
    </row>
    <row r="1699" spans="1:5" x14ac:dyDescent="0.3">
      <c r="A1699">
        <v>15361.5</v>
      </c>
      <c r="B1699" t="s">
        <v>8346</v>
      </c>
      <c r="C1699" t="s">
        <v>8348</v>
      </c>
      <c r="D1699" t="s">
        <v>11</v>
      </c>
      <c r="E1699" t="s">
        <v>249</v>
      </c>
    </row>
    <row r="1700" spans="1:5" x14ac:dyDescent="0.3">
      <c r="A1700">
        <v>15363.77</v>
      </c>
      <c r="B1700" t="s">
        <v>8344</v>
      </c>
      <c r="C1700" t="s">
        <v>8349</v>
      </c>
      <c r="D1700" t="s">
        <v>11</v>
      </c>
      <c r="E1700" t="s">
        <v>535</v>
      </c>
    </row>
    <row r="1701" spans="1:5" x14ac:dyDescent="0.3">
      <c r="A1701">
        <v>15368.22</v>
      </c>
      <c r="B1701" t="s">
        <v>8347</v>
      </c>
      <c r="C1701" t="s">
        <v>8348</v>
      </c>
      <c r="D1701" t="s">
        <v>11</v>
      </c>
      <c r="E1701" t="s">
        <v>42</v>
      </c>
    </row>
    <row r="1702" spans="1:5" x14ac:dyDescent="0.3">
      <c r="A1702">
        <v>15377.77</v>
      </c>
      <c r="B1702" t="s">
        <v>8344</v>
      </c>
      <c r="C1702" t="s">
        <v>8350</v>
      </c>
      <c r="D1702" t="s">
        <v>11</v>
      </c>
      <c r="E1702" t="s">
        <v>23</v>
      </c>
    </row>
    <row r="1703" spans="1:5" x14ac:dyDescent="0.3">
      <c r="A1703">
        <v>15440.2</v>
      </c>
      <c r="B1703" t="s">
        <v>8344</v>
      </c>
      <c r="C1703" t="s">
        <v>8349</v>
      </c>
      <c r="D1703" t="s">
        <v>11</v>
      </c>
      <c r="E1703" t="s">
        <v>23</v>
      </c>
    </row>
    <row r="1704" spans="1:5" x14ac:dyDescent="0.3">
      <c r="A1704">
        <v>15450.48</v>
      </c>
      <c r="B1704" t="s">
        <v>8345</v>
      </c>
      <c r="C1704" t="s">
        <v>8350</v>
      </c>
      <c r="D1704" t="s">
        <v>11</v>
      </c>
      <c r="E1704" t="s">
        <v>535</v>
      </c>
    </row>
    <row r="1705" spans="1:5" x14ac:dyDescent="0.3">
      <c r="A1705">
        <v>15518.18</v>
      </c>
      <c r="B1705" t="s">
        <v>8347</v>
      </c>
      <c r="C1705" t="s">
        <v>8348</v>
      </c>
      <c r="D1705" t="s">
        <v>11</v>
      </c>
      <c r="E1705" t="s">
        <v>164</v>
      </c>
    </row>
    <row r="1706" spans="1:5" x14ac:dyDescent="0.3">
      <c r="A1706">
        <v>15532.16</v>
      </c>
      <c r="B1706" t="s">
        <v>8346</v>
      </c>
      <c r="C1706" t="s">
        <v>8350</v>
      </c>
      <c r="D1706" t="s">
        <v>11</v>
      </c>
      <c r="E1706" t="s">
        <v>535</v>
      </c>
    </row>
    <row r="1707" spans="1:5" x14ac:dyDescent="0.3">
      <c r="A1707">
        <v>15555.19</v>
      </c>
      <c r="B1707" t="s">
        <v>8344</v>
      </c>
      <c r="C1707" t="s">
        <v>8349</v>
      </c>
      <c r="D1707" t="s">
        <v>11</v>
      </c>
      <c r="E1707" t="s">
        <v>23</v>
      </c>
    </row>
    <row r="1708" spans="1:5" x14ac:dyDescent="0.3">
      <c r="A1708">
        <v>15556.67</v>
      </c>
      <c r="B1708" t="s">
        <v>8344</v>
      </c>
      <c r="C1708" t="s">
        <v>8349</v>
      </c>
      <c r="D1708" t="s">
        <v>11</v>
      </c>
      <c r="E1708" t="s">
        <v>23</v>
      </c>
    </row>
    <row r="1709" spans="1:5" x14ac:dyDescent="0.3">
      <c r="A1709">
        <v>15608.58</v>
      </c>
      <c r="B1709" t="s">
        <v>8345</v>
      </c>
      <c r="C1709" t="s">
        <v>8350</v>
      </c>
      <c r="D1709" t="s">
        <v>11</v>
      </c>
      <c r="E1709" t="s">
        <v>535</v>
      </c>
    </row>
    <row r="1710" spans="1:5" x14ac:dyDescent="0.3">
      <c r="A1710">
        <v>15612.19</v>
      </c>
      <c r="B1710" t="s">
        <v>8345</v>
      </c>
      <c r="C1710" t="s">
        <v>8350</v>
      </c>
      <c r="D1710" t="s">
        <v>11</v>
      </c>
      <c r="E1710" t="s">
        <v>23</v>
      </c>
    </row>
    <row r="1711" spans="1:5" x14ac:dyDescent="0.3">
      <c r="A1711">
        <v>15646.28</v>
      </c>
      <c r="B1711" t="s">
        <v>8345</v>
      </c>
      <c r="C1711" t="s">
        <v>8350</v>
      </c>
      <c r="D1711" t="s">
        <v>11</v>
      </c>
      <c r="E1711" t="s">
        <v>42</v>
      </c>
    </row>
    <row r="1712" spans="1:5" x14ac:dyDescent="0.3">
      <c r="A1712">
        <v>15670.3</v>
      </c>
      <c r="B1712" t="s">
        <v>8344</v>
      </c>
      <c r="C1712" t="s">
        <v>8348</v>
      </c>
      <c r="D1712" t="s">
        <v>11</v>
      </c>
      <c r="E1712" t="s">
        <v>535</v>
      </c>
    </row>
    <row r="1713" spans="1:5" x14ac:dyDescent="0.3">
      <c r="A1713">
        <v>15698.86</v>
      </c>
      <c r="B1713" t="s">
        <v>8344</v>
      </c>
      <c r="C1713" t="s">
        <v>8350</v>
      </c>
      <c r="D1713" t="s">
        <v>11</v>
      </c>
      <c r="E1713" t="s">
        <v>23</v>
      </c>
    </row>
    <row r="1714" spans="1:5" x14ac:dyDescent="0.3">
      <c r="A1714">
        <v>15746.62</v>
      </c>
      <c r="B1714" t="s">
        <v>8344</v>
      </c>
      <c r="C1714" t="s">
        <v>8348</v>
      </c>
      <c r="D1714" t="s">
        <v>11</v>
      </c>
      <c r="E1714" t="s">
        <v>23</v>
      </c>
    </row>
    <row r="1715" spans="1:5" x14ac:dyDescent="0.3">
      <c r="A1715">
        <v>15817.99</v>
      </c>
      <c r="B1715" t="s">
        <v>8344</v>
      </c>
      <c r="C1715" t="s">
        <v>8349</v>
      </c>
      <c r="D1715" t="s">
        <v>11</v>
      </c>
      <c r="E1715" t="s">
        <v>23</v>
      </c>
    </row>
    <row r="1716" spans="1:5" x14ac:dyDescent="0.3">
      <c r="A1716">
        <v>15820.7</v>
      </c>
      <c r="B1716" t="s">
        <v>8346</v>
      </c>
      <c r="C1716" t="s">
        <v>8350</v>
      </c>
      <c r="D1716" t="s">
        <v>11</v>
      </c>
      <c r="E1716" t="s">
        <v>42</v>
      </c>
    </row>
    <row r="1717" spans="1:5" x14ac:dyDescent="0.3">
      <c r="A1717">
        <v>15828.82</v>
      </c>
      <c r="B1717" t="s">
        <v>8347</v>
      </c>
      <c r="C1717" t="s">
        <v>8350</v>
      </c>
      <c r="D1717" t="s">
        <v>11</v>
      </c>
      <c r="E1717" t="s">
        <v>42</v>
      </c>
    </row>
    <row r="1718" spans="1:5" x14ac:dyDescent="0.3">
      <c r="A1718">
        <v>15840.81</v>
      </c>
      <c r="B1718" t="s">
        <v>8344</v>
      </c>
      <c r="C1718" t="s">
        <v>8350</v>
      </c>
      <c r="D1718" t="s">
        <v>11</v>
      </c>
      <c r="E1718" t="s">
        <v>632</v>
      </c>
    </row>
    <row r="1719" spans="1:5" x14ac:dyDescent="0.3">
      <c r="A1719">
        <v>15922.29</v>
      </c>
      <c r="B1719" t="s">
        <v>8344</v>
      </c>
      <c r="C1719" t="s">
        <v>8349</v>
      </c>
      <c r="D1719" t="s">
        <v>11</v>
      </c>
      <c r="E1719" t="s">
        <v>535</v>
      </c>
    </row>
    <row r="1720" spans="1:5" x14ac:dyDescent="0.3">
      <c r="A1720">
        <v>15965.29</v>
      </c>
      <c r="B1720" t="s">
        <v>8347</v>
      </c>
      <c r="C1720" t="s">
        <v>8348</v>
      </c>
      <c r="D1720" t="s">
        <v>11</v>
      </c>
      <c r="E1720" t="s">
        <v>23</v>
      </c>
    </row>
    <row r="1721" spans="1:5" x14ac:dyDescent="0.3">
      <c r="A1721">
        <v>15966.19</v>
      </c>
      <c r="B1721" t="s">
        <v>8345</v>
      </c>
      <c r="C1721" t="s">
        <v>8349</v>
      </c>
      <c r="D1721" t="s">
        <v>11</v>
      </c>
      <c r="E1721" t="s">
        <v>23</v>
      </c>
    </row>
    <row r="1722" spans="1:5" x14ac:dyDescent="0.3">
      <c r="A1722">
        <v>16059.06</v>
      </c>
      <c r="B1722" t="s">
        <v>8344</v>
      </c>
      <c r="C1722" t="s">
        <v>8350</v>
      </c>
      <c r="D1722" t="s">
        <v>11</v>
      </c>
      <c r="E1722" t="s">
        <v>23</v>
      </c>
    </row>
    <row r="1723" spans="1:5" x14ac:dyDescent="0.3">
      <c r="A1723">
        <v>16062.89</v>
      </c>
      <c r="B1723" t="s">
        <v>8344</v>
      </c>
      <c r="C1723" t="s">
        <v>8349</v>
      </c>
      <c r="D1723" t="s">
        <v>11</v>
      </c>
      <c r="E1723" t="s">
        <v>535</v>
      </c>
    </row>
    <row r="1724" spans="1:5" x14ac:dyDescent="0.3">
      <c r="A1724">
        <v>16069.08</v>
      </c>
      <c r="B1724" t="s">
        <v>8347</v>
      </c>
      <c r="C1724" t="s">
        <v>8348</v>
      </c>
      <c r="D1724" t="s">
        <v>11</v>
      </c>
      <c r="E1724" t="s">
        <v>247</v>
      </c>
    </row>
    <row r="1725" spans="1:5" x14ac:dyDescent="0.3">
      <c r="A1725">
        <v>16085.13</v>
      </c>
      <c r="B1725" t="s">
        <v>8346</v>
      </c>
      <c r="C1725" t="s">
        <v>8349</v>
      </c>
      <c r="D1725" t="s">
        <v>11</v>
      </c>
      <c r="E1725" t="s">
        <v>13</v>
      </c>
    </row>
    <row r="1726" spans="1:5" x14ac:dyDescent="0.3">
      <c r="A1726">
        <v>16097.94</v>
      </c>
      <c r="B1726" t="s">
        <v>8344</v>
      </c>
      <c r="C1726" t="s">
        <v>8348</v>
      </c>
      <c r="D1726" t="s">
        <v>11</v>
      </c>
      <c r="E1726" t="s">
        <v>23</v>
      </c>
    </row>
    <row r="1727" spans="1:5" x14ac:dyDescent="0.3">
      <c r="A1727">
        <v>16115.3</v>
      </c>
      <c r="B1727" t="s">
        <v>8345</v>
      </c>
      <c r="C1727" t="s">
        <v>8348</v>
      </c>
      <c r="D1727" t="s">
        <v>11</v>
      </c>
      <c r="E1727" t="s">
        <v>247</v>
      </c>
    </row>
    <row r="1728" spans="1:5" x14ac:dyDescent="0.3">
      <c r="A1728">
        <v>16122.65</v>
      </c>
      <c r="B1728" t="s">
        <v>8345</v>
      </c>
      <c r="C1728" t="s">
        <v>8348</v>
      </c>
      <c r="D1728" t="s">
        <v>11</v>
      </c>
      <c r="E1728" t="s">
        <v>42</v>
      </c>
    </row>
    <row r="1729" spans="1:5" x14ac:dyDescent="0.3">
      <c r="A1729">
        <v>16138.76</v>
      </c>
      <c r="B1729" t="s">
        <v>8345</v>
      </c>
      <c r="C1729" t="s">
        <v>8350</v>
      </c>
      <c r="D1729" t="s">
        <v>11</v>
      </c>
      <c r="E1729" t="s">
        <v>356</v>
      </c>
    </row>
    <row r="1730" spans="1:5" x14ac:dyDescent="0.3">
      <c r="A1730">
        <v>16152.04</v>
      </c>
      <c r="B1730" t="s">
        <v>8346</v>
      </c>
      <c r="C1730" t="s">
        <v>8349</v>
      </c>
      <c r="D1730" t="s">
        <v>11</v>
      </c>
      <c r="E1730" t="s">
        <v>535</v>
      </c>
    </row>
    <row r="1731" spans="1:5" x14ac:dyDescent="0.3">
      <c r="A1731">
        <v>16190.97</v>
      </c>
      <c r="B1731" t="s">
        <v>8344</v>
      </c>
      <c r="C1731" t="s">
        <v>8350</v>
      </c>
      <c r="D1731" t="s">
        <v>11</v>
      </c>
      <c r="E1731" t="s">
        <v>23</v>
      </c>
    </row>
    <row r="1732" spans="1:5" x14ac:dyDescent="0.3">
      <c r="A1732">
        <v>16199.1</v>
      </c>
      <c r="B1732" t="s">
        <v>8344</v>
      </c>
      <c r="C1732" t="s">
        <v>8350</v>
      </c>
      <c r="D1732" t="s">
        <v>11</v>
      </c>
      <c r="E1732" t="s">
        <v>23</v>
      </c>
    </row>
    <row r="1733" spans="1:5" x14ac:dyDescent="0.3">
      <c r="A1733">
        <v>16205.88</v>
      </c>
      <c r="B1733" t="s">
        <v>8344</v>
      </c>
      <c r="C1733" t="s">
        <v>8350</v>
      </c>
      <c r="D1733" t="s">
        <v>11</v>
      </c>
      <c r="E1733" t="s">
        <v>23</v>
      </c>
    </row>
    <row r="1734" spans="1:5" x14ac:dyDescent="0.3">
      <c r="A1734">
        <v>16232.85</v>
      </c>
      <c r="B1734" t="s">
        <v>8344</v>
      </c>
      <c r="C1734" t="s">
        <v>8350</v>
      </c>
      <c r="D1734" t="s">
        <v>11</v>
      </c>
      <c r="E1734" t="s">
        <v>42</v>
      </c>
    </row>
    <row r="1735" spans="1:5" x14ac:dyDescent="0.3">
      <c r="A1735">
        <v>16267.32</v>
      </c>
      <c r="B1735" t="s">
        <v>8345</v>
      </c>
      <c r="C1735" t="s">
        <v>8350</v>
      </c>
      <c r="D1735" t="s">
        <v>11</v>
      </c>
      <c r="E1735" t="s">
        <v>249</v>
      </c>
    </row>
    <row r="1736" spans="1:5" x14ac:dyDescent="0.3">
      <c r="A1736">
        <v>16297.85</v>
      </c>
      <c r="B1736" t="s">
        <v>8344</v>
      </c>
      <c r="C1736" t="s">
        <v>8350</v>
      </c>
      <c r="D1736" t="s">
        <v>11</v>
      </c>
      <c r="E1736" t="s">
        <v>42</v>
      </c>
    </row>
    <row r="1737" spans="1:5" x14ac:dyDescent="0.3">
      <c r="A1737">
        <v>16311.05</v>
      </c>
      <c r="B1737" t="s">
        <v>8344</v>
      </c>
      <c r="C1737" t="s">
        <v>8350</v>
      </c>
      <c r="D1737" t="s">
        <v>11</v>
      </c>
      <c r="E1737" t="s">
        <v>535</v>
      </c>
    </row>
    <row r="1738" spans="1:5" x14ac:dyDescent="0.3">
      <c r="A1738">
        <v>16351.42</v>
      </c>
      <c r="B1738" t="s">
        <v>8346</v>
      </c>
      <c r="C1738" t="s">
        <v>8350</v>
      </c>
      <c r="D1738" t="s">
        <v>11</v>
      </c>
      <c r="E1738" t="s">
        <v>535</v>
      </c>
    </row>
    <row r="1739" spans="1:5" x14ac:dyDescent="0.3">
      <c r="A1739">
        <v>16420.490000000002</v>
      </c>
      <c r="B1739" t="s">
        <v>8347</v>
      </c>
      <c r="C1739" t="s">
        <v>8350</v>
      </c>
      <c r="D1739" t="s">
        <v>11</v>
      </c>
      <c r="E1739" t="s">
        <v>23</v>
      </c>
    </row>
    <row r="1740" spans="1:5" x14ac:dyDescent="0.3">
      <c r="A1740">
        <v>16450.89</v>
      </c>
      <c r="B1740" t="s">
        <v>8344</v>
      </c>
      <c r="C1740" t="s">
        <v>8350</v>
      </c>
      <c r="D1740" t="s">
        <v>11</v>
      </c>
      <c r="E1740" t="s">
        <v>23</v>
      </c>
    </row>
    <row r="1741" spans="1:5" x14ac:dyDescent="0.3">
      <c r="A1741">
        <v>16455.71</v>
      </c>
      <c r="B1741" t="s">
        <v>8347</v>
      </c>
      <c r="C1741" t="s">
        <v>8349</v>
      </c>
      <c r="D1741" t="s">
        <v>11</v>
      </c>
      <c r="E1741" t="s">
        <v>23</v>
      </c>
    </row>
    <row r="1742" spans="1:5" x14ac:dyDescent="0.3">
      <c r="A1742">
        <v>16577.78</v>
      </c>
      <c r="B1742" t="s">
        <v>8346</v>
      </c>
      <c r="C1742" t="s">
        <v>8350</v>
      </c>
      <c r="D1742" t="s">
        <v>11</v>
      </c>
      <c r="E1742" t="s">
        <v>13</v>
      </c>
    </row>
    <row r="1743" spans="1:5" x14ac:dyDescent="0.3">
      <c r="A1743">
        <v>16586.5</v>
      </c>
      <c r="B1743" t="s">
        <v>8346</v>
      </c>
      <c r="C1743" t="s">
        <v>8350</v>
      </c>
      <c r="D1743" t="s">
        <v>11</v>
      </c>
      <c r="E1743" t="s">
        <v>13</v>
      </c>
    </row>
    <row r="1744" spans="1:5" x14ac:dyDescent="0.3">
      <c r="A1744">
        <v>16587.96</v>
      </c>
      <c r="B1744" t="s">
        <v>8345</v>
      </c>
      <c r="C1744" t="s">
        <v>8349</v>
      </c>
      <c r="D1744" t="s">
        <v>11</v>
      </c>
      <c r="E1744" t="s">
        <v>249</v>
      </c>
    </row>
    <row r="1745" spans="1:5" x14ac:dyDescent="0.3">
      <c r="A1745">
        <v>16600.16</v>
      </c>
      <c r="B1745" t="s">
        <v>8344</v>
      </c>
      <c r="C1745" t="s">
        <v>8350</v>
      </c>
      <c r="D1745" t="s">
        <v>11</v>
      </c>
      <c r="E1745" t="s">
        <v>42</v>
      </c>
    </row>
    <row r="1746" spans="1:5" x14ac:dyDescent="0.3">
      <c r="A1746">
        <v>16602.18</v>
      </c>
      <c r="B1746" t="s">
        <v>8346</v>
      </c>
      <c r="C1746" t="s">
        <v>8350</v>
      </c>
      <c r="D1746" t="s">
        <v>11</v>
      </c>
      <c r="E1746" t="s">
        <v>535</v>
      </c>
    </row>
    <row r="1747" spans="1:5" x14ac:dyDescent="0.3">
      <c r="A1747">
        <v>16631.61</v>
      </c>
      <c r="B1747" t="s">
        <v>8344</v>
      </c>
      <c r="C1747" t="s">
        <v>8350</v>
      </c>
      <c r="D1747" t="s">
        <v>11</v>
      </c>
      <c r="E1747" t="s">
        <v>23</v>
      </c>
    </row>
    <row r="1748" spans="1:5" x14ac:dyDescent="0.3">
      <c r="A1748">
        <v>16657.72</v>
      </c>
      <c r="B1748" t="s">
        <v>8346</v>
      </c>
      <c r="C1748" t="s">
        <v>8350</v>
      </c>
      <c r="D1748" t="s">
        <v>11</v>
      </c>
      <c r="E1748" t="s">
        <v>247</v>
      </c>
    </row>
    <row r="1749" spans="1:5" x14ac:dyDescent="0.3">
      <c r="A1749">
        <v>16770.990000000002</v>
      </c>
      <c r="B1749" t="s">
        <v>8346</v>
      </c>
      <c r="C1749" t="s">
        <v>8350</v>
      </c>
      <c r="D1749" t="s">
        <v>11</v>
      </c>
      <c r="E1749" t="s">
        <v>23</v>
      </c>
    </row>
    <row r="1750" spans="1:5" x14ac:dyDescent="0.3">
      <c r="A1750">
        <v>16776.3</v>
      </c>
      <c r="B1750" t="s">
        <v>8344</v>
      </c>
      <c r="C1750" t="s">
        <v>8350</v>
      </c>
      <c r="D1750" t="s">
        <v>11</v>
      </c>
      <c r="E1750" t="s">
        <v>247</v>
      </c>
    </row>
    <row r="1751" spans="1:5" x14ac:dyDescent="0.3">
      <c r="A1751">
        <v>16779.400000000001</v>
      </c>
      <c r="B1751" t="s">
        <v>8347</v>
      </c>
      <c r="C1751" t="s">
        <v>8350</v>
      </c>
      <c r="D1751" t="s">
        <v>11</v>
      </c>
      <c r="E1751" t="s">
        <v>535</v>
      </c>
    </row>
    <row r="1752" spans="1:5" x14ac:dyDescent="0.3">
      <c r="A1752">
        <v>16796.41</v>
      </c>
      <c r="B1752" t="s">
        <v>8344</v>
      </c>
      <c r="C1752" t="s">
        <v>8350</v>
      </c>
      <c r="D1752" t="s">
        <v>11</v>
      </c>
      <c r="E1752" t="s">
        <v>247</v>
      </c>
    </row>
    <row r="1753" spans="1:5" x14ac:dyDescent="0.3">
      <c r="A1753">
        <v>16841.32</v>
      </c>
      <c r="B1753" t="s">
        <v>8346</v>
      </c>
      <c r="C1753" t="s">
        <v>8349</v>
      </c>
      <c r="D1753" t="s">
        <v>11</v>
      </c>
      <c r="E1753" t="s">
        <v>42</v>
      </c>
    </row>
    <row r="1754" spans="1:5" x14ac:dyDescent="0.3">
      <c r="A1754">
        <v>16884.919999999998</v>
      </c>
      <c r="B1754" t="s">
        <v>8347</v>
      </c>
      <c r="C1754" t="s">
        <v>8348</v>
      </c>
      <c r="D1754" t="s">
        <v>11</v>
      </c>
      <c r="E1754" t="s">
        <v>42</v>
      </c>
    </row>
    <row r="1755" spans="1:5" x14ac:dyDescent="0.3">
      <c r="A1755">
        <v>16903.5</v>
      </c>
      <c r="B1755" t="s">
        <v>8345</v>
      </c>
      <c r="C1755" t="s">
        <v>8350</v>
      </c>
      <c r="D1755" t="s">
        <v>11</v>
      </c>
      <c r="E1755" t="s">
        <v>23</v>
      </c>
    </row>
    <row r="1756" spans="1:5" x14ac:dyDescent="0.3">
      <c r="A1756">
        <v>16921.09</v>
      </c>
      <c r="B1756" t="s">
        <v>8346</v>
      </c>
      <c r="C1756" t="s">
        <v>8350</v>
      </c>
      <c r="D1756" t="s">
        <v>11</v>
      </c>
      <c r="E1756" t="s">
        <v>249</v>
      </c>
    </row>
    <row r="1757" spans="1:5" x14ac:dyDescent="0.3">
      <c r="A1757">
        <v>16990.55</v>
      </c>
      <c r="B1757" t="s">
        <v>8344</v>
      </c>
      <c r="C1757" t="s">
        <v>8348</v>
      </c>
      <c r="D1757" t="s">
        <v>11</v>
      </c>
      <c r="E1757" t="s">
        <v>23</v>
      </c>
    </row>
    <row r="1758" spans="1:5" x14ac:dyDescent="0.3">
      <c r="A1758">
        <v>17016.009999999998</v>
      </c>
      <c r="B1758" t="s">
        <v>8344</v>
      </c>
      <c r="C1758" t="s">
        <v>8349</v>
      </c>
      <c r="D1758" t="s">
        <v>11</v>
      </c>
      <c r="E1758" t="s">
        <v>249</v>
      </c>
    </row>
    <row r="1759" spans="1:5" x14ac:dyDescent="0.3">
      <c r="A1759">
        <v>17043.34</v>
      </c>
      <c r="B1759" t="s">
        <v>8344</v>
      </c>
      <c r="C1759" t="s">
        <v>8350</v>
      </c>
      <c r="D1759" t="s">
        <v>11</v>
      </c>
      <c r="E1759" t="s">
        <v>13</v>
      </c>
    </row>
    <row r="1760" spans="1:5" x14ac:dyDescent="0.3">
      <c r="A1760">
        <v>17081.080000000002</v>
      </c>
      <c r="B1760" t="s">
        <v>8346</v>
      </c>
      <c r="C1760" t="s">
        <v>8348</v>
      </c>
      <c r="D1760" t="s">
        <v>11</v>
      </c>
      <c r="E1760" t="s">
        <v>42</v>
      </c>
    </row>
    <row r="1761" spans="1:5" x14ac:dyDescent="0.3">
      <c r="A1761">
        <v>17085.27</v>
      </c>
      <c r="B1761" t="s">
        <v>8345</v>
      </c>
      <c r="C1761" t="s">
        <v>8349</v>
      </c>
      <c r="D1761" t="s">
        <v>11</v>
      </c>
      <c r="E1761" t="s">
        <v>13</v>
      </c>
    </row>
    <row r="1762" spans="1:5" x14ac:dyDescent="0.3">
      <c r="A1762">
        <v>17128.43</v>
      </c>
      <c r="B1762" t="s">
        <v>8345</v>
      </c>
      <c r="C1762" t="s">
        <v>8350</v>
      </c>
      <c r="D1762" t="s">
        <v>11</v>
      </c>
      <c r="E1762" t="s">
        <v>168</v>
      </c>
    </row>
    <row r="1763" spans="1:5" x14ac:dyDescent="0.3">
      <c r="A1763">
        <v>17172.27</v>
      </c>
      <c r="B1763" t="s">
        <v>8344</v>
      </c>
      <c r="C1763" t="s">
        <v>8350</v>
      </c>
      <c r="D1763" t="s">
        <v>11</v>
      </c>
      <c r="E1763" t="s">
        <v>535</v>
      </c>
    </row>
    <row r="1764" spans="1:5" x14ac:dyDescent="0.3">
      <c r="A1764">
        <v>17174.52</v>
      </c>
      <c r="B1764" t="s">
        <v>8345</v>
      </c>
      <c r="C1764" t="s">
        <v>8350</v>
      </c>
      <c r="D1764" t="s">
        <v>11</v>
      </c>
      <c r="E1764" t="s">
        <v>23</v>
      </c>
    </row>
    <row r="1765" spans="1:5" x14ac:dyDescent="0.3">
      <c r="A1765">
        <v>17178.68</v>
      </c>
      <c r="B1765" t="s">
        <v>8347</v>
      </c>
      <c r="C1765" t="s">
        <v>8349</v>
      </c>
      <c r="D1765" t="s">
        <v>11</v>
      </c>
      <c r="E1765" t="s">
        <v>166</v>
      </c>
    </row>
    <row r="1766" spans="1:5" x14ac:dyDescent="0.3">
      <c r="A1766">
        <v>17179.52</v>
      </c>
      <c r="B1766" t="s">
        <v>8345</v>
      </c>
      <c r="C1766" t="s">
        <v>8350</v>
      </c>
      <c r="D1766" t="s">
        <v>11</v>
      </c>
      <c r="E1766" t="s">
        <v>13</v>
      </c>
    </row>
    <row r="1767" spans="1:5" x14ac:dyDescent="0.3">
      <c r="A1767">
        <v>17253.43</v>
      </c>
      <c r="B1767" t="s">
        <v>8344</v>
      </c>
      <c r="C1767" t="s">
        <v>8349</v>
      </c>
      <c r="D1767" t="s">
        <v>11</v>
      </c>
      <c r="E1767" t="s">
        <v>535</v>
      </c>
    </row>
    <row r="1768" spans="1:5" x14ac:dyDescent="0.3">
      <c r="A1768">
        <v>17337.580000000002</v>
      </c>
      <c r="B1768" t="s">
        <v>8346</v>
      </c>
      <c r="C1768" t="s">
        <v>8350</v>
      </c>
      <c r="D1768" t="s">
        <v>11</v>
      </c>
      <c r="E1768" t="s">
        <v>249</v>
      </c>
    </row>
    <row r="1769" spans="1:5" x14ac:dyDescent="0.3">
      <c r="A1769">
        <v>17352.68</v>
      </c>
      <c r="B1769" t="s">
        <v>8347</v>
      </c>
      <c r="C1769" t="s">
        <v>8348</v>
      </c>
      <c r="D1769" t="s">
        <v>11</v>
      </c>
      <c r="E1769" t="s">
        <v>23</v>
      </c>
    </row>
    <row r="1770" spans="1:5" x14ac:dyDescent="0.3">
      <c r="A1770">
        <v>17361.77</v>
      </c>
      <c r="B1770" t="s">
        <v>8344</v>
      </c>
      <c r="C1770" t="s">
        <v>8350</v>
      </c>
      <c r="D1770" t="s">
        <v>11</v>
      </c>
      <c r="E1770" t="s">
        <v>23</v>
      </c>
    </row>
    <row r="1771" spans="1:5" x14ac:dyDescent="0.3">
      <c r="A1771">
        <v>17468.98</v>
      </c>
      <c r="B1771" t="s">
        <v>8347</v>
      </c>
      <c r="C1771" t="s">
        <v>8348</v>
      </c>
      <c r="D1771" t="s">
        <v>11</v>
      </c>
      <c r="E1771" t="s">
        <v>23</v>
      </c>
    </row>
    <row r="1772" spans="1:5" x14ac:dyDescent="0.3">
      <c r="A1772">
        <v>17479.53</v>
      </c>
      <c r="B1772" t="s">
        <v>8345</v>
      </c>
      <c r="C1772" t="s">
        <v>8350</v>
      </c>
      <c r="D1772" t="s">
        <v>16</v>
      </c>
      <c r="E1772" t="s">
        <v>23</v>
      </c>
    </row>
    <row r="1773" spans="1:5" x14ac:dyDescent="0.3">
      <c r="A1773">
        <v>17496.310000000001</v>
      </c>
      <c r="B1773" t="s">
        <v>8346</v>
      </c>
      <c r="C1773" t="s">
        <v>8350</v>
      </c>
      <c r="D1773" t="s">
        <v>16</v>
      </c>
      <c r="E1773" t="s">
        <v>42</v>
      </c>
    </row>
    <row r="1774" spans="1:5" x14ac:dyDescent="0.3">
      <c r="A1774">
        <v>17505.650000000001</v>
      </c>
      <c r="B1774" t="s">
        <v>8344</v>
      </c>
      <c r="C1774" t="s">
        <v>8349</v>
      </c>
      <c r="D1774" t="s">
        <v>16</v>
      </c>
      <c r="E1774" t="s">
        <v>249</v>
      </c>
    </row>
    <row r="1775" spans="1:5" x14ac:dyDescent="0.3">
      <c r="A1775">
        <v>17507.47</v>
      </c>
      <c r="B1775" t="s">
        <v>8344</v>
      </c>
      <c r="C1775" t="s">
        <v>8348</v>
      </c>
      <c r="D1775" t="s">
        <v>16</v>
      </c>
      <c r="E1775" t="s">
        <v>535</v>
      </c>
    </row>
    <row r="1776" spans="1:5" x14ac:dyDescent="0.3">
      <c r="A1776">
        <v>17556.88</v>
      </c>
      <c r="B1776" t="s">
        <v>8346</v>
      </c>
      <c r="C1776" t="s">
        <v>8348</v>
      </c>
      <c r="D1776" t="s">
        <v>16</v>
      </c>
      <c r="E1776" t="s">
        <v>23</v>
      </c>
    </row>
    <row r="1777" spans="1:5" x14ac:dyDescent="0.3">
      <c r="A1777">
        <v>17560.38</v>
      </c>
      <c r="B1777" t="s">
        <v>8346</v>
      </c>
      <c r="C1777" t="s">
        <v>8350</v>
      </c>
      <c r="D1777" t="s">
        <v>16</v>
      </c>
      <c r="E1777" t="s">
        <v>23</v>
      </c>
    </row>
    <row r="1778" spans="1:5" x14ac:dyDescent="0.3">
      <c r="A1778">
        <v>17584.72</v>
      </c>
      <c r="B1778" t="s">
        <v>8345</v>
      </c>
      <c r="C1778" t="s">
        <v>8349</v>
      </c>
      <c r="D1778" t="s">
        <v>16</v>
      </c>
      <c r="E1778" t="s">
        <v>23</v>
      </c>
    </row>
    <row r="1779" spans="1:5" x14ac:dyDescent="0.3">
      <c r="A1779">
        <v>17626.240000000002</v>
      </c>
      <c r="B1779" t="s">
        <v>8346</v>
      </c>
      <c r="C1779" t="s">
        <v>8349</v>
      </c>
      <c r="D1779" t="s">
        <v>16</v>
      </c>
      <c r="E1779" t="s">
        <v>13</v>
      </c>
    </row>
    <row r="1780" spans="1:5" x14ac:dyDescent="0.3">
      <c r="A1780">
        <v>17663.14</v>
      </c>
      <c r="B1780" t="s">
        <v>8344</v>
      </c>
      <c r="C1780" t="s">
        <v>8350</v>
      </c>
      <c r="D1780" t="s">
        <v>16</v>
      </c>
      <c r="E1780" t="s">
        <v>13</v>
      </c>
    </row>
    <row r="1781" spans="1:5" x14ac:dyDescent="0.3">
      <c r="A1781">
        <v>17748.509999999998</v>
      </c>
      <c r="B1781" t="s">
        <v>8344</v>
      </c>
      <c r="C1781" t="s">
        <v>8348</v>
      </c>
      <c r="D1781" t="s">
        <v>16</v>
      </c>
      <c r="E1781" t="s">
        <v>23</v>
      </c>
    </row>
    <row r="1782" spans="1:5" x14ac:dyDescent="0.3">
      <c r="A1782">
        <v>17777.73</v>
      </c>
      <c r="B1782" t="s">
        <v>8345</v>
      </c>
      <c r="C1782" t="s">
        <v>8348</v>
      </c>
      <c r="D1782" t="s">
        <v>16</v>
      </c>
      <c r="E1782" t="s">
        <v>23</v>
      </c>
    </row>
    <row r="1783" spans="1:5" x14ac:dyDescent="0.3">
      <c r="A1783">
        <v>17779.939999999999</v>
      </c>
      <c r="B1783" t="s">
        <v>8345</v>
      </c>
      <c r="C1783" t="s">
        <v>8350</v>
      </c>
      <c r="D1783" t="s">
        <v>16</v>
      </c>
      <c r="E1783" t="s">
        <v>23</v>
      </c>
    </row>
    <row r="1784" spans="1:5" x14ac:dyDescent="0.3">
      <c r="A1784">
        <v>17832.599999999999</v>
      </c>
      <c r="B1784" t="s">
        <v>8346</v>
      </c>
      <c r="C1784" t="s">
        <v>8350</v>
      </c>
      <c r="D1784" t="s">
        <v>16</v>
      </c>
      <c r="E1784" t="s">
        <v>23</v>
      </c>
    </row>
    <row r="1785" spans="1:5" x14ac:dyDescent="0.3">
      <c r="A1785">
        <v>17862.919999999998</v>
      </c>
      <c r="B1785" t="s">
        <v>8344</v>
      </c>
      <c r="C1785" t="s">
        <v>8350</v>
      </c>
      <c r="D1785" t="s">
        <v>16</v>
      </c>
      <c r="E1785" t="s">
        <v>23</v>
      </c>
    </row>
    <row r="1786" spans="1:5" x14ac:dyDescent="0.3">
      <c r="A1786">
        <v>17878.900000000001</v>
      </c>
      <c r="B1786" t="s">
        <v>8344</v>
      </c>
      <c r="C1786" t="s">
        <v>8350</v>
      </c>
      <c r="D1786" t="s">
        <v>16</v>
      </c>
      <c r="E1786" t="s">
        <v>247</v>
      </c>
    </row>
    <row r="1787" spans="1:5" x14ac:dyDescent="0.3">
      <c r="A1787">
        <v>17882.669999999998</v>
      </c>
      <c r="B1787" t="s">
        <v>8347</v>
      </c>
      <c r="C1787" t="s">
        <v>8348</v>
      </c>
      <c r="D1787" t="s">
        <v>16</v>
      </c>
      <c r="E1787" t="s">
        <v>23</v>
      </c>
    </row>
    <row r="1788" spans="1:5" x14ac:dyDescent="0.3">
      <c r="A1788">
        <v>17904.53</v>
      </c>
      <c r="B1788" t="s">
        <v>8347</v>
      </c>
      <c r="C1788" t="s">
        <v>8349</v>
      </c>
      <c r="D1788" t="s">
        <v>16</v>
      </c>
      <c r="E1788" t="s">
        <v>356</v>
      </c>
    </row>
    <row r="1789" spans="1:5" x14ac:dyDescent="0.3">
      <c r="A1789">
        <v>17929.3</v>
      </c>
      <c r="B1789" t="s">
        <v>8345</v>
      </c>
      <c r="C1789" t="s">
        <v>8349</v>
      </c>
      <c r="D1789" t="s">
        <v>16</v>
      </c>
      <c r="E1789" t="s">
        <v>13</v>
      </c>
    </row>
    <row r="1790" spans="1:5" x14ac:dyDescent="0.3">
      <c r="A1790">
        <v>17942.11</v>
      </c>
      <c r="B1790" t="s">
        <v>8347</v>
      </c>
      <c r="C1790" t="s">
        <v>8350</v>
      </c>
      <c r="D1790" t="s">
        <v>16</v>
      </c>
      <c r="E1790" t="s">
        <v>42</v>
      </c>
    </row>
    <row r="1791" spans="1:5" x14ac:dyDescent="0.3">
      <c r="A1791">
        <v>18031.16</v>
      </c>
      <c r="B1791" t="s">
        <v>8344</v>
      </c>
      <c r="C1791" t="s">
        <v>8349</v>
      </c>
      <c r="D1791" t="s">
        <v>16</v>
      </c>
      <c r="E1791" t="s">
        <v>249</v>
      </c>
    </row>
    <row r="1792" spans="1:5" x14ac:dyDescent="0.3">
      <c r="A1792">
        <v>18031.189999999999</v>
      </c>
      <c r="B1792" t="s">
        <v>8344</v>
      </c>
      <c r="C1792" t="s">
        <v>8350</v>
      </c>
      <c r="D1792" t="s">
        <v>16</v>
      </c>
      <c r="E1792" t="s">
        <v>23</v>
      </c>
    </row>
    <row r="1793" spans="1:5" x14ac:dyDescent="0.3">
      <c r="A1793">
        <v>18033.97</v>
      </c>
      <c r="B1793" t="s">
        <v>8344</v>
      </c>
      <c r="C1793" t="s">
        <v>8348</v>
      </c>
      <c r="D1793" t="s">
        <v>16</v>
      </c>
      <c r="E1793" t="s">
        <v>23</v>
      </c>
    </row>
    <row r="1794" spans="1:5" x14ac:dyDescent="0.3">
      <c r="A1794">
        <v>18157.88</v>
      </c>
      <c r="B1794" t="s">
        <v>8346</v>
      </c>
      <c r="C1794" t="s">
        <v>8350</v>
      </c>
      <c r="D1794" t="s">
        <v>16</v>
      </c>
      <c r="E1794" t="s">
        <v>23</v>
      </c>
    </row>
    <row r="1795" spans="1:5" x14ac:dyDescent="0.3">
      <c r="A1795">
        <v>18208.34</v>
      </c>
      <c r="B1795" t="s">
        <v>8346</v>
      </c>
      <c r="C1795" t="s">
        <v>8348</v>
      </c>
      <c r="D1795" t="s">
        <v>16</v>
      </c>
      <c r="E1795" t="s">
        <v>535</v>
      </c>
    </row>
    <row r="1796" spans="1:5" x14ac:dyDescent="0.3">
      <c r="A1796">
        <v>18218.16</v>
      </c>
      <c r="B1796" t="s">
        <v>8347</v>
      </c>
      <c r="C1796" t="s">
        <v>8348</v>
      </c>
      <c r="D1796" t="s">
        <v>16</v>
      </c>
      <c r="E1796" t="s">
        <v>13</v>
      </c>
    </row>
    <row r="1797" spans="1:5" x14ac:dyDescent="0.3">
      <c r="A1797">
        <v>18223.45</v>
      </c>
      <c r="B1797" t="s">
        <v>8344</v>
      </c>
      <c r="C1797" t="s">
        <v>8349</v>
      </c>
      <c r="D1797" t="s">
        <v>16</v>
      </c>
      <c r="E1797" t="s">
        <v>13</v>
      </c>
    </row>
    <row r="1798" spans="1:5" x14ac:dyDescent="0.3">
      <c r="A1798">
        <v>18246.5</v>
      </c>
      <c r="B1798" t="s">
        <v>8346</v>
      </c>
      <c r="C1798" t="s">
        <v>8349</v>
      </c>
      <c r="D1798" t="s">
        <v>16</v>
      </c>
      <c r="E1798" t="s">
        <v>13</v>
      </c>
    </row>
    <row r="1799" spans="1:5" x14ac:dyDescent="0.3">
      <c r="A1799">
        <v>18259.22</v>
      </c>
      <c r="B1799" t="s">
        <v>8345</v>
      </c>
      <c r="C1799" t="s">
        <v>8350</v>
      </c>
      <c r="D1799" t="s">
        <v>16</v>
      </c>
      <c r="E1799" t="s">
        <v>42</v>
      </c>
    </row>
    <row r="1800" spans="1:5" x14ac:dyDescent="0.3">
      <c r="A1800">
        <v>18310.740000000002</v>
      </c>
      <c r="B1800" t="s">
        <v>8346</v>
      </c>
      <c r="C1800" t="s">
        <v>8350</v>
      </c>
      <c r="D1800" t="s">
        <v>16</v>
      </c>
      <c r="E1800" t="s">
        <v>23</v>
      </c>
    </row>
    <row r="1801" spans="1:5" x14ac:dyDescent="0.3">
      <c r="A1801">
        <v>18328.240000000002</v>
      </c>
      <c r="B1801" t="s">
        <v>8344</v>
      </c>
      <c r="C1801" t="s">
        <v>8349</v>
      </c>
      <c r="D1801" t="s">
        <v>16</v>
      </c>
      <c r="E1801" t="s">
        <v>13</v>
      </c>
    </row>
    <row r="1802" spans="1:5" x14ac:dyDescent="0.3">
      <c r="A1802">
        <v>18443.11</v>
      </c>
      <c r="B1802" t="s">
        <v>8344</v>
      </c>
      <c r="C1802" t="s">
        <v>8349</v>
      </c>
      <c r="D1802" t="s">
        <v>16</v>
      </c>
      <c r="E1802" t="s">
        <v>23</v>
      </c>
    </row>
    <row r="1803" spans="1:5" x14ac:dyDescent="0.3">
      <c r="A1803">
        <v>18608.259999999998</v>
      </c>
      <c r="B1803" t="s">
        <v>8344</v>
      </c>
      <c r="C1803" t="s">
        <v>8350</v>
      </c>
      <c r="D1803" t="s">
        <v>16</v>
      </c>
      <c r="E1803" t="s">
        <v>42</v>
      </c>
    </row>
    <row r="1804" spans="1:5" x14ac:dyDescent="0.3">
      <c r="A1804">
        <v>18648.419999999998</v>
      </c>
      <c r="B1804" t="s">
        <v>8345</v>
      </c>
      <c r="C1804" t="s">
        <v>8350</v>
      </c>
      <c r="D1804" t="s">
        <v>16</v>
      </c>
      <c r="E1804" t="s">
        <v>166</v>
      </c>
    </row>
    <row r="1805" spans="1:5" x14ac:dyDescent="0.3">
      <c r="A1805">
        <v>18682.740000000002</v>
      </c>
      <c r="B1805" t="s">
        <v>8345</v>
      </c>
      <c r="C1805" t="s">
        <v>8350</v>
      </c>
      <c r="D1805" t="s">
        <v>16</v>
      </c>
      <c r="E1805" t="s">
        <v>23</v>
      </c>
    </row>
    <row r="1806" spans="1:5" x14ac:dyDescent="0.3">
      <c r="A1806">
        <v>18694.689999999999</v>
      </c>
      <c r="B1806" t="s">
        <v>8344</v>
      </c>
      <c r="C1806" t="s">
        <v>8350</v>
      </c>
      <c r="D1806" t="s">
        <v>16</v>
      </c>
      <c r="E1806" t="s">
        <v>249</v>
      </c>
    </row>
    <row r="1807" spans="1:5" x14ac:dyDescent="0.3">
      <c r="A1807">
        <v>18765.88</v>
      </c>
      <c r="B1807" t="s">
        <v>8344</v>
      </c>
      <c r="C1807" t="s">
        <v>8350</v>
      </c>
      <c r="D1807" t="s">
        <v>16</v>
      </c>
      <c r="E1807" t="s">
        <v>23</v>
      </c>
    </row>
    <row r="1808" spans="1:5" x14ac:dyDescent="0.3">
      <c r="A1808">
        <v>18767.740000000002</v>
      </c>
      <c r="B1808" t="s">
        <v>8346</v>
      </c>
      <c r="C1808" t="s">
        <v>8348</v>
      </c>
      <c r="D1808" t="s">
        <v>16</v>
      </c>
      <c r="E1808" t="s">
        <v>13</v>
      </c>
    </row>
    <row r="1809" spans="1:5" x14ac:dyDescent="0.3">
      <c r="A1809">
        <v>18804.75</v>
      </c>
      <c r="B1809" t="s">
        <v>8347</v>
      </c>
      <c r="C1809" t="s">
        <v>8349</v>
      </c>
      <c r="D1809" t="s">
        <v>16</v>
      </c>
      <c r="E1809" t="s">
        <v>23</v>
      </c>
    </row>
    <row r="1810" spans="1:5" x14ac:dyDescent="0.3">
      <c r="A1810">
        <v>18806.150000000001</v>
      </c>
      <c r="B1810" t="s">
        <v>8346</v>
      </c>
      <c r="C1810" t="s">
        <v>8350</v>
      </c>
      <c r="D1810" t="s">
        <v>16</v>
      </c>
      <c r="E1810" t="s">
        <v>13</v>
      </c>
    </row>
    <row r="1811" spans="1:5" x14ac:dyDescent="0.3">
      <c r="A1811">
        <v>18815.53</v>
      </c>
      <c r="B1811" t="s">
        <v>8346</v>
      </c>
      <c r="C1811" t="s">
        <v>8350</v>
      </c>
      <c r="D1811" t="s">
        <v>16</v>
      </c>
      <c r="E1811" t="s">
        <v>249</v>
      </c>
    </row>
    <row r="1812" spans="1:5" x14ac:dyDescent="0.3">
      <c r="A1812">
        <v>18838.7</v>
      </c>
      <c r="B1812" t="s">
        <v>8346</v>
      </c>
      <c r="C1812" t="s">
        <v>8350</v>
      </c>
      <c r="D1812" t="s">
        <v>16</v>
      </c>
      <c r="E1812" t="s">
        <v>23</v>
      </c>
    </row>
    <row r="1813" spans="1:5" x14ac:dyDescent="0.3">
      <c r="A1813">
        <v>18883.330000000002</v>
      </c>
      <c r="B1813" t="s">
        <v>8346</v>
      </c>
      <c r="C1813" t="s">
        <v>8348</v>
      </c>
      <c r="D1813" t="s">
        <v>16</v>
      </c>
      <c r="E1813" t="s">
        <v>535</v>
      </c>
    </row>
    <row r="1814" spans="1:5" x14ac:dyDescent="0.3">
      <c r="A1814">
        <v>18903.490000000002</v>
      </c>
      <c r="B1814" t="s">
        <v>8347</v>
      </c>
      <c r="C1814" t="s">
        <v>8349</v>
      </c>
      <c r="D1814" t="s">
        <v>16</v>
      </c>
      <c r="E1814" t="s">
        <v>247</v>
      </c>
    </row>
    <row r="1815" spans="1:5" x14ac:dyDescent="0.3">
      <c r="A1815">
        <v>18932.810000000001</v>
      </c>
      <c r="B1815" t="s">
        <v>8345</v>
      </c>
      <c r="C1815" t="s">
        <v>8349</v>
      </c>
      <c r="D1815" t="s">
        <v>16</v>
      </c>
      <c r="E1815" t="s">
        <v>23</v>
      </c>
    </row>
    <row r="1816" spans="1:5" x14ac:dyDescent="0.3">
      <c r="A1816">
        <v>18954.560000000001</v>
      </c>
      <c r="B1816" t="s">
        <v>8344</v>
      </c>
      <c r="C1816" t="s">
        <v>8350</v>
      </c>
      <c r="D1816" t="s">
        <v>16</v>
      </c>
      <c r="E1816" t="s">
        <v>535</v>
      </c>
    </row>
    <row r="1817" spans="1:5" x14ac:dyDescent="0.3">
      <c r="A1817">
        <v>18955.22</v>
      </c>
      <c r="B1817" t="s">
        <v>8344</v>
      </c>
      <c r="C1817" t="s">
        <v>8350</v>
      </c>
      <c r="D1817" t="s">
        <v>16</v>
      </c>
      <c r="E1817" t="s">
        <v>42</v>
      </c>
    </row>
    <row r="1818" spans="1:5" x14ac:dyDescent="0.3">
      <c r="A1818">
        <v>18963.169999999998</v>
      </c>
      <c r="B1818" t="s">
        <v>8347</v>
      </c>
      <c r="C1818" t="s">
        <v>8350</v>
      </c>
      <c r="D1818" t="s">
        <v>16</v>
      </c>
      <c r="E1818" t="s">
        <v>13</v>
      </c>
    </row>
    <row r="1819" spans="1:5" x14ac:dyDescent="0.3">
      <c r="A1819">
        <v>18972.5</v>
      </c>
      <c r="B1819" t="s">
        <v>8344</v>
      </c>
      <c r="C1819" t="s">
        <v>8350</v>
      </c>
      <c r="D1819" t="s">
        <v>16</v>
      </c>
      <c r="E1819" t="s">
        <v>13</v>
      </c>
    </row>
    <row r="1820" spans="1:5" x14ac:dyDescent="0.3">
      <c r="A1820">
        <v>19023.259999999998</v>
      </c>
      <c r="B1820" t="s">
        <v>8344</v>
      </c>
      <c r="C1820" t="s">
        <v>8350</v>
      </c>
      <c r="D1820" t="s">
        <v>16</v>
      </c>
      <c r="E1820" t="s">
        <v>42</v>
      </c>
    </row>
    <row r="1821" spans="1:5" x14ac:dyDescent="0.3">
      <c r="A1821">
        <v>19040.88</v>
      </c>
      <c r="B1821" t="s">
        <v>8344</v>
      </c>
      <c r="C1821" t="s">
        <v>8350</v>
      </c>
      <c r="D1821" t="s">
        <v>16</v>
      </c>
      <c r="E1821" t="s">
        <v>42</v>
      </c>
    </row>
    <row r="1822" spans="1:5" x14ac:dyDescent="0.3">
      <c r="A1822">
        <v>19107.78</v>
      </c>
      <c r="B1822" t="s">
        <v>8345</v>
      </c>
      <c r="C1822" t="s">
        <v>8348</v>
      </c>
      <c r="D1822" t="s">
        <v>16</v>
      </c>
      <c r="E1822" t="s">
        <v>13</v>
      </c>
    </row>
    <row r="1823" spans="1:5" x14ac:dyDescent="0.3">
      <c r="A1823">
        <v>19144.580000000002</v>
      </c>
      <c r="B1823" t="s">
        <v>8344</v>
      </c>
      <c r="C1823" t="s">
        <v>8350</v>
      </c>
      <c r="D1823" t="s">
        <v>16</v>
      </c>
      <c r="E1823" t="s">
        <v>247</v>
      </c>
    </row>
    <row r="1824" spans="1:5" x14ac:dyDescent="0.3">
      <c r="A1824">
        <v>19199.939999999999</v>
      </c>
      <c r="B1824" t="s">
        <v>8344</v>
      </c>
      <c r="C1824" t="s">
        <v>8350</v>
      </c>
      <c r="D1824" t="s">
        <v>16</v>
      </c>
      <c r="E1824" t="s">
        <v>42</v>
      </c>
    </row>
    <row r="1825" spans="1:5" x14ac:dyDescent="0.3">
      <c r="A1825">
        <v>19214.71</v>
      </c>
      <c r="B1825" t="s">
        <v>8344</v>
      </c>
      <c r="C1825" t="s">
        <v>8350</v>
      </c>
      <c r="D1825" t="s">
        <v>16</v>
      </c>
      <c r="E1825" t="s">
        <v>13</v>
      </c>
    </row>
    <row r="1826" spans="1:5" x14ac:dyDescent="0.3">
      <c r="A1826">
        <v>19259.96</v>
      </c>
      <c r="B1826" t="s">
        <v>8345</v>
      </c>
      <c r="C1826" t="s">
        <v>8350</v>
      </c>
      <c r="D1826" t="s">
        <v>16</v>
      </c>
      <c r="E1826" t="s">
        <v>23</v>
      </c>
    </row>
    <row r="1827" spans="1:5" x14ac:dyDescent="0.3">
      <c r="A1827">
        <v>19321.060000000001</v>
      </c>
      <c r="B1827" t="s">
        <v>8345</v>
      </c>
      <c r="C1827" t="s">
        <v>8350</v>
      </c>
      <c r="D1827" t="s">
        <v>16</v>
      </c>
      <c r="E1827" t="s">
        <v>23</v>
      </c>
    </row>
    <row r="1828" spans="1:5" x14ac:dyDescent="0.3">
      <c r="A1828">
        <v>19350.37</v>
      </c>
      <c r="B1828" t="s">
        <v>8345</v>
      </c>
      <c r="C1828" t="s">
        <v>8350</v>
      </c>
      <c r="D1828" t="s">
        <v>16</v>
      </c>
      <c r="E1828" t="s">
        <v>13</v>
      </c>
    </row>
    <row r="1829" spans="1:5" x14ac:dyDescent="0.3">
      <c r="A1829">
        <v>19362</v>
      </c>
      <c r="B1829" t="s">
        <v>8344</v>
      </c>
      <c r="C1829" t="s">
        <v>8350</v>
      </c>
      <c r="D1829" t="s">
        <v>16</v>
      </c>
      <c r="E1829" t="s">
        <v>13</v>
      </c>
    </row>
    <row r="1830" spans="1:5" x14ac:dyDescent="0.3">
      <c r="A1830">
        <v>19442.349999999999</v>
      </c>
      <c r="B1830" t="s">
        <v>8346</v>
      </c>
      <c r="C1830" t="s">
        <v>8350</v>
      </c>
      <c r="D1830" t="s">
        <v>16</v>
      </c>
      <c r="E1830" t="s">
        <v>23</v>
      </c>
    </row>
    <row r="1831" spans="1:5" x14ac:dyDescent="0.3">
      <c r="A1831">
        <v>19444.27</v>
      </c>
      <c r="B1831" t="s">
        <v>8344</v>
      </c>
      <c r="C1831" t="s">
        <v>8350</v>
      </c>
      <c r="D1831" t="s">
        <v>16</v>
      </c>
      <c r="E1831" t="s">
        <v>13</v>
      </c>
    </row>
    <row r="1832" spans="1:5" x14ac:dyDescent="0.3">
      <c r="A1832">
        <v>19496.72</v>
      </c>
      <c r="B1832" t="s">
        <v>8346</v>
      </c>
      <c r="C1832" t="s">
        <v>8349</v>
      </c>
      <c r="D1832" t="s">
        <v>16</v>
      </c>
      <c r="E1832" t="s">
        <v>166</v>
      </c>
    </row>
    <row r="1833" spans="1:5" x14ac:dyDescent="0.3">
      <c r="A1833">
        <v>19515.54</v>
      </c>
      <c r="B1833" t="s">
        <v>8345</v>
      </c>
      <c r="C1833" t="s">
        <v>8350</v>
      </c>
      <c r="D1833" t="s">
        <v>16</v>
      </c>
      <c r="E1833" t="s">
        <v>13</v>
      </c>
    </row>
    <row r="1834" spans="1:5" x14ac:dyDescent="0.3">
      <c r="A1834">
        <v>19521.97</v>
      </c>
      <c r="B1834" t="s">
        <v>8344</v>
      </c>
      <c r="C1834" t="s">
        <v>8349</v>
      </c>
      <c r="D1834" t="s">
        <v>16</v>
      </c>
      <c r="E1834" t="s">
        <v>13</v>
      </c>
    </row>
    <row r="1835" spans="1:5" x14ac:dyDescent="0.3">
      <c r="A1835">
        <v>19539.240000000002</v>
      </c>
      <c r="B1835" t="s">
        <v>8346</v>
      </c>
      <c r="C1835" t="s">
        <v>8349</v>
      </c>
      <c r="D1835" t="s">
        <v>16</v>
      </c>
      <c r="E1835" t="s">
        <v>13</v>
      </c>
    </row>
    <row r="1836" spans="1:5" x14ac:dyDescent="0.3">
      <c r="A1836">
        <v>19551.34</v>
      </c>
      <c r="B1836" t="s">
        <v>8344</v>
      </c>
      <c r="C1836" t="s">
        <v>8350</v>
      </c>
      <c r="D1836" t="s">
        <v>16</v>
      </c>
      <c r="E1836" t="s">
        <v>23</v>
      </c>
    </row>
    <row r="1837" spans="1:5" x14ac:dyDescent="0.3">
      <c r="A1837">
        <v>19594.810000000001</v>
      </c>
      <c r="B1837" t="s">
        <v>8347</v>
      </c>
      <c r="C1837" t="s">
        <v>8350</v>
      </c>
      <c r="D1837" t="s">
        <v>16</v>
      </c>
      <c r="E1837" t="s">
        <v>247</v>
      </c>
    </row>
    <row r="1838" spans="1:5" x14ac:dyDescent="0.3">
      <c r="A1838">
        <v>19673.34</v>
      </c>
      <c r="B1838" t="s">
        <v>8347</v>
      </c>
      <c r="C1838" t="s">
        <v>8349</v>
      </c>
      <c r="D1838" t="s">
        <v>16</v>
      </c>
      <c r="E1838" t="s">
        <v>23</v>
      </c>
    </row>
    <row r="1839" spans="1:5" x14ac:dyDescent="0.3">
      <c r="A1839">
        <v>19719.689999999999</v>
      </c>
      <c r="B1839" t="s">
        <v>8344</v>
      </c>
      <c r="C1839" t="s">
        <v>8350</v>
      </c>
      <c r="D1839" t="s">
        <v>16</v>
      </c>
      <c r="E1839" t="s">
        <v>13</v>
      </c>
    </row>
    <row r="1840" spans="1:5" x14ac:dyDescent="0.3">
      <c r="A1840">
        <v>19749.38</v>
      </c>
      <c r="B1840" t="s">
        <v>8346</v>
      </c>
      <c r="C1840" t="s">
        <v>8349</v>
      </c>
      <c r="D1840" t="s">
        <v>16</v>
      </c>
      <c r="E1840" t="s">
        <v>13</v>
      </c>
    </row>
    <row r="1841" spans="1:5" x14ac:dyDescent="0.3">
      <c r="A1841">
        <v>19798.05</v>
      </c>
      <c r="B1841" t="s">
        <v>8345</v>
      </c>
      <c r="C1841" t="s">
        <v>8349</v>
      </c>
      <c r="D1841" t="s">
        <v>16</v>
      </c>
      <c r="E1841" t="s">
        <v>247</v>
      </c>
    </row>
    <row r="1842" spans="1:5" x14ac:dyDescent="0.3">
      <c r="A1842">
        <v>19933.46</v>
      </c>
      <c r="B1842" t="s">
        <v>8344</v>
      </c>
      <c r="C1842" t="s">
        <v>8349</v>
      </c>
      <c r="D1842" t="s">
        <v>16</v>
      </c>
      <c r="E1842" t="s">
        <v>42</v>
      </c>
    </row>
    <row r="1843" spans="1:5" x14ac:dyDescent="0.3">
      <c r="A1843">
        <v>19964.75</v>
      </c>
      <c r="B1843" t="s">
        <v>8344</v>
      </c>
      <c r="C1843" t="s">
        <v>8350</v>
      </c>
      <c r="D1843" t="s">
        <v>16</v>
      </c>
      <c r="E1843" t="s">
        <v>247</v>
      </c>
    </row>
    <row r="1844" spans="1:5" x14ac:dyDescent="0.3">
      <c r="A1844">
        <v>19995.29</v>
      </c>
      <c r="B1844" t="s">
        <v>8344</v>
      </c>
      <c r="C1844" t="s">
        <v>8349</v>
      </c>
      <c r="D1844" t="s">
        <v>16</v>
      </c>
      <c r="E1844" t="s">
        <v>535</v>
      </c>
    </row>
    <row r="1845" spans="1:5" x14ac:dyDescent="0.3">
      <c r="A1845">
        <v>20009.63</v>
      </c>
      <c r="B1845" t="s">
        <v>8344</v>
      </c>
      <c r="C1845" t="s">
        <v>8350</v>
      </c>
      <c r="D1845" t="s">
        <v>11</v>
      </c>
      <c r="E1845" t="s">
        <v>23</v>
      </c>
    </row>
    <row r="1846" spans="1:5" x14ac:dyDescent="0.3">
      <c r="A1846">
        <v>20149.32</v>
      </c>
      <c r="B1846" t="s">
        <v>8345</v>
      </c>
      <c r="C1846" t="s">
        <v>8350</v>
      </c>
      <c r="D1846" t="s">
        <v>11</v>
      </c>
      <c r="E1846" t="s">
        <v>168</v>
      </c>
    </row>
    <row r="1847" spans="1:5" x14ac:dyDescent="0.3">
      <c r="A1847">
        <v>20167.34</v>
      </c>
      <c r="B1847" t="s">
        <v>8344</v>
      </c>
      <c r="C1847" t="s">
        <v>8350</v>
      </c>
      <c r="D1847" t="s">
        <v>12</v>
      </c>
      <c r="E1847" t="s">
        <v>42</v>
      </c>
    </row>
    <row r="1848" spans="1:5" x14ac:dyDescent="0.3">
      <c r="A1848">
        <v>20177.669999999998</v>
      </c>
      <c r="B1848" t="s">
        <v>8345</v>
      </c>
      <c r="C1848" t="s">
        <v>8349</v>
      </c>
      <c r="D1848" t="s">
        <v>11</v>
      </c>
      <c r="E1848" t="s">
        <v>42</v>
      </c>
    </row>
    <row r="1849" spans="1:5" x14ac:dyDescent="0.3">
      <c r="A1849">
        <v>20234.849999999999</v>
      </c>
      <c r="B1849" t="s">
        <v>8345</v>
      </c>
      <c r="C1849" t="s">
        <v>8350</v>
      </c>
      <c r="D1849" t="s">
        <v>11</v>
      </c>
      <c r="E1849" t="s">
        <v>23</v>
      </c>
    </row>
    <row r="1850" spans="1:5" x14ac:dyDescent="0.3">
      <c r="A1850">
        <v>20253.84</v>
      </c>
      <c r="B1850" t="s">
        <v>8345</v>
      </c>
      <c r="C1850" t="s">
        <v>8350</v>
      </c>
      <c r="D1850" t="s">
        <v>11</v>
      </c>
      <c r="E1850" t="s">
        <v>23</v>
      </c>
    </row>
    <row r="1851" spans="1:5" x14ac:dyDescent="0.3">
      <c r="A1851">
        <v>20277.810000000001</v>
      </c>
      <c r="B1851" t="s">
        <v>8344</v>
      </c>
      <c r="C1851" t="s">
        <v>8350</v>
      </c>
      <c r="D1851" t="s">
        <v>12</v>
      </c>
      <c r="E1851" t="s">
        <v>168</v>
      </c>
    </row>
    <row r="1852" spans="1:5" x14ac:dyDescent="0.3">
      <c r="A1852">
        <v>20296.86</v>
      </c>
      <c r="B1852" t="s">
        <v>8344</v>
      </c>
      <c r="C1852" t="s">
        <v>8350</v>
      </c>
      <c r="D1852" t="s">
        <v>12</v>
      </c>
      <c r="E1852" t="s">
        <v>247</v>
      </c>
    </row>
    <row r="1853" spans="1:5" x14ac:dyDescent="0.3">
      <c r="A1853">
        <v>20354.5</v>
      </c>
      <c r="B1853" t="s">
        <v>8346</v>
      </c>
      <c r="C1853" t="s">
        <v>8350</v>
      </c>
      <c r="D1853" t="s">
        <v>12</v>
      </c>
      <c r="E1853" t="s">
        <v>535</v>
      </c>
    </row>
    <row r="1854" spans="1:5" x14ac:dyDescent="0.3">
      <c r="A1854">
        <v>20420.599999999999</v>
      </c>
      <c r="B1854" t="s">
        <v>8345</v>
      </c>
      <c r="C1854" t="s">
        <v>8350</v>
      </c>
      <c r="D1854" t="s">
        <v>12</v>
      </c>
      <c r="E1854" t="s">
        <v>42</v>
      </c>
    </row>
    <row r="1855" spans="1:5" x14ac:dyDescent="0.3">
      <c r="A1855">
        <v>20446.849999999999</v>
      </c>
      <c r="B1855" t="s">
        <v>8345</v>
      </c>
      <c r="C1855" t="s">
        <v>8350</v>
      </c>
      <c r="D1855" t="s">
        <v>11</v>
      </c>
      <c r="E1855" t="s">
        <v>23</v>
      </c>
    </row>
    <row r="1856" spans="1:5" x14ac:dyDescent="0.3">
      <c r="A1856">
        <v>20463</v>
      </c>
      <c r="B1856" t="s">
        <v>8344</v>
      </c>
      <c r="C1856" t="s">
        <v>8348</v>
      </c>
      <c r="D1856" t="s">
        <v>11</v>
      </c>
      <c r="E1856" t="s">
        <v>13</v>
      </c>
    </row>
    <row r="1857" spans="1:5" x14ac:dyDescent="0.3">
      <c r="A1857">
        <v>20568.32</v>
      </c>
      <c r="B1857" t="s">
        <v>8345</v>
      </c>
      <c r="C1857" t="s">
        <v>8348</v>
      </c>
      <c r="D1857" t="s">
        <v>12</v>
      </c>
      <c r="E1857" t="s">
        <v>23</v>
      </c>
    </row>
    <row r="1858" spans="1:5" x14ac:dyDescent="0.3">
      <c r="A1858">
        <v>20630.28</v>
      </c>
      <c r="B1858" t="s">
        <v>8346</v>
      </c>
      <c r="C1858" t="s">
        <v>8350</v>
      </c>
      <c r="D1858" t="s">
        <v>11</v>
      </c>
      <c r="E1858" t="s">
        <v>42</v>
      </c>
    </row>
    <row r="1859" spans="1:5" x14ac:dyDescent="0.3">
      <c r="A1859">
        <v>20709.02</v>
      </c>
      <c r="B1859" t="s">
        <v>8347</v>
      </c>
      <c r="C1859" t="s">
        <v>8350</v>
      </c>
      <c r="D1859" t="s">
        <v>12</v>
      </c>
      <c r="E1859" t="s">
        <v>166</v>
      </c>
    </row>
    <row r="1860" spans="1:5" x14ac:dyDescent="0.3">
      <c r="A1860">
        <v>20745.990000000002</v>
      </c>
      <c r="B1860" t="s">
        <v>8346</v>
      </c>
      <c r="C1860" t="s">
        <v>8350</v>
      </c>
      <c r="D1860" t="s">
        <v>12</v>
      </c>
      <c r="E1860" t="s">
        <v>23</v>
      </c>
    </row>
    <row r="1861" spans="1:5" x14ac:dyDescent="0.3">
      <c r="A1861">
        <v>20773.63</v>
      </c>
      <c r="B1861" t="s">
        <v>8345</v>
      </c>
      <c r="C1861" t="s">
        <v>8349</v>
      </c>
      <c r="D1861" t="s">
        <v>11</v>
      </c>
      <c r="E1861" t="s">
        <v>356</v>
      </c>
    </row>
    <row r="1862" spans="1:5" x14ac:dyDescent="0.3">
      <c r="A1862">
        <v>20781.490000000002</v>
      </c>
      <c r="B1862" t="s">
        <v>8345</v>
      </c>
      <c r="C1862" t="s">
        <v>8350</v>
      </c>
      <c r="D1862" t="s">
        <v>11</v>
      </c>
      <c r="E1862" t="s">
        <v>13</v>
      </c>
    </row>
    <row r="1863" spans="1:5" x14ac:dyDescent="0.3">
      <c r="A1863">
        <v>20878.78</v>
      </c>
      <c r="B1863" t="s">
        <v>8344</v>
      </c>
      <c r="C1863" t="s">
        <v>8349</v>
      </c>
      <c r="D1863" t="s">
        <v>11</v>
      </c>
      <c r="E1863" t="s">
        <v>247</v>
      </c>
    </row>
    <row r="1864" spans="1:5" x14ac:dyDescent="0.3">
      <c r="A1864">
        <v>20893.060000000001</v>
      </c>
      <c r="B1864" t="s">
        <v>8344</v>
      </c>
      <c r="C1864" t="s">
        <v>8350</v>
      </c>
      <c r="D1864" t="s">
        <v>11</v>
      </c>
      <c r="E1864" t="s">
        <v>23</v>
      </c>
    </row>
    <row r="1865" spans="1:5" x14ac:dyDescent="0.3">
      <c r="A1865">
        <v>20984.09</v>
      </c>
      <c r="B1865" t="s">
        <v>8345</v>
      </c>
      <c r="C1865" t="s">
        <v>8349</v>
      </c>
      <c r="D1865" t="s">
        <v>11</v>
      </c>
      <c r="E1865" t="s">
        <v>164</v>
      </c>
    </row>
    <row r="1866" spans="1:5" x14ac:dyDescent="0.3">
      <c r="A1866">
        <v>21082.16</v>
      </c>
      <c r="B1866" t="s">
        <v>8345</v>
      </c>
      <c r="C1866" t="s">
        <v>8350</v>
      </c>
      <c r="D1866" t="s">
        <v>12</v>
      </c>
      <c r="E1866" t="s">
        <v>42</v>
      </c>
    </row>
    <row r="1867" spans="1:5" x14ac:dyDescent="0.3">
      <c r="A1867">
        <v>21098.55</v>
      </c>
      <c r="B1867" t="s">
        <v>8344</v>
      </c>
      <c r="C1867" t="s">
        <v>8350</v>
      </c>
      <c r="D1867" t="s">
        <v>12</v>
      </c>
      <c r="E1867" t="s">
        <v>23</v>
      </c>
    </row>
    <row r="1868" spans="1:5" x14ac:dyDescent="0.3">
      <c r="A1868">
        <v>21195.82</v>
      </c>
      <c r="B1868" t="s">
        <v>8346</v>
      </c>
      <c r="C1868" t="s">
        <v>8350</v>
      </c>
      <c r="D1868" t="s">
        <v>12</v>
      </c>
      <c r="E1868" t="s">
        <v>13</v>
      </c>
    </row>
    <row r="1869" spans="1:5" x14ac:dyDescent="0.3">
      <c r="A1869">
        <v>21223.68</v>
      </c>
      <c r="B1869" t="s">
        <v>8344</v>
      </c>
      <c r="C1869" t="s">
        <v>8348</v>
      </c>
      <c r="D1869" t="s">
        <v>12</v>
      </c>
      <c r="E1869" t="s">
        <v>13</v>
      </c>
    </row>
    <row r="1870" spans="1:5" x14ac:dyDescent="0.3">
      <c r="A1870">
        <v>21232.18</v>
      </c>
      <c r="B1870" t="s">
        <v>8344</v>
      </c>
      <c r="C1870" t="s">
        <v>8350</v>
      </c>
      <c r="D1870" t="s">
        <v>12</v>
      </c>
      <c r="E1870" t="s">
        <v>42</v>
      </c>
    </row>
    <row r="1871" spans="1:5" x14ac:dyDescent="0.3">
      <c r="A1871">
        <v>21259.38</v>
      </c>
      <c r="B1871" t="s">
        <v>8347</v>
      </c>
      <c r="C1871" t="s">
        <v>8350</v>
      </c>
      <c r="D1871" t="s">
        <v>12</v>
      </c>
      <c r="E1871" t="s">
        <v>166</v>
      </c>
    </row>
    <row r="1872" spans="1:5" x14ac:dyDescent="0.3">
      <c r="A1872">
        <v>21344.85</v>
      </c>
      <c r="B1872" t="s">
        <v>8344</v>
      </c>
      <c r="C1872" t="s">
        <v>8350</v>
      </c>
      <c r="D1872" t="s">
        <v>12</v>
      </c>
      <c r="E1872" t="s">
        <v>247</v>
      </c>
    </row>
    <row r="1873" spans="1:5" x14ac:dyDescent="0.3">
      <c r="A1873">
        <v>21348.71</v>
      </c>
      <c r="B1873" t="s">
        <v>8347</v>
      </c>
      <c r="C1873" t="s">
        <v>8350</v>
      </c>
      <c r="D1873" t="s">
        <v>11</v>
      </c>
      <c r="E1873" t="s">
        <v>23</v>
      </c>
    </row>
    <row r="1874" spans="1:5" x14ac:dyDescent="0.3">
      <c r="A1874">
        <v>21472.48</v>
      </c>
      <c r="B1874" t="s">
        <v>8345</v>
      </c>
      <c r="C1874" t="s">
        <v>8350</v>
      </c>
      <c r="D1874" t="s">
        <v>11</v>
      </c>
      <c r="E1874" t="s">
        <v>23</v>
      </c>
    </row>
    <row r="1875" spans="1:5" x14ac:dyDescent="0.3">
      <c r="A1875">
        <v>21595.38</v>
      </c>
      <c r="B1875" t="s">
        <v>8345</v>
      </c>
      <c r="C1875" t="s">
        <v>8350</v>
      </c>
      <c r="D1875" t="s">
        <v>11</v>
      </c>
      <c r="E1875" t="s">
        <v>23</v>
      </c>
    </row>
    <row r="1876" spans="1:5" x14ac:dyDescent="0.3">
      <c r="A1876">
        <v>21659.93</v>
      </c>
      <c r="B1876" t="s">
        <v>8345</v>
      </c>
      <c r="C1876" t="s">
        <v>8350</v>
      </c>
      <c r="D1876" t="s">
        <v>12</v>
      </c>
      <c r="E1876" t="s">
        <v>247</v>
      </c>
    </row>
    <row r="1877" spans="1:5" x14ac:dyDescent="0.3">
      <c r="A1877">
        <v>21661.16</v>
      </c>
      <c r="B1877" t="s">
        <v>8344</v>
      </c>
      <c r="C1877" t="s">
        <v>8350</v>
      </c>
      <c r="D1877" t="s">
        <v>11</v>
      </c>
      <c r="E1877" t="s">
        <v>23</v>
      </c>
    </row>
    <row r="1878" spans="1:5" x14ac:dyDescent="0.3">
      <c r="A1878">
        <v>21677.279999999999</v>
      </c>
      <c r="B1878" t="s">
        <v>8345</v>
      </c>
      <c r="C1878" t="s">
        <v>8350</v>
      </c>
      <c r="D1878" t="s">
        <v>12</v>
      </c>
      <c r="E1878" t="s">
        <v>23</v>
      </c>
    </row>
    <row r="1879" spans="1:5" x14ac:dyDescent="0.3">
      <c r="A1879">
        <v>21771.34</v>
      </c>
      <c r="B1879" t="s">
        <v>8345</v>
      </c>
      <c r="C1879" t="s">
        <v>8350</v>
      </c>
      <c r="D1879" t="s">
        <v>12</v>
      </c>
      <c r="E1879" t="s">
        <v>247</v>
      </c>
    </row>
    <row r="1880" spans="1:5" x14ac:dyDescent="0.3">
      <c r="A1880">
        <v>21774.32</v>
      </c>
      <c r="B1880" t="s">
        <v>8346</v>
      </c>
      <c r="C1880" t="s">
        <v>8350</v>
      </c>
      <c r="D1880" t="s">
        <v>12</v>
      </c>
      <c r="E1880" t="s">
        <v>23</v>
      </c>
    </row>
    <row r="1881" spans="1:5" x14ac:dyDescent="0.3">
      <c r="A1881">
        <v>21797</v>
      </c>
      <c r="B1881" t="s">
        <v>8347</v>
      </c>
      <c r="C1881" t="s">
        <v>8349</v>
      </c>
      <c r="D1881" t="s">
        <v>12</v>
      </c>
      <c r="E1881" t="s">
        <v>42</v>
      </c>
    </row>
    <row r="1882" spans="1:5" x14ac:dyDescent="0.3">
      <c r="A1882">
        <v>21880.82</v>
      </c>
      <c r="B1882" t="s">
        <v>8344</v>
      </c>
      <c r="C1882" t="s">
        <v>8349</v>
      </c>
      <c r="D1882" t="s">
        <v>12</v>
      </c>
      <c r="E1882" t="s">
        <v>23</v>
      </c>
    </row>
    <row r="1883" spans="1:5" x14ac:dyDescent="0.3">
      <c r="A1883">
        <v>21882.400000000001</v>
      </c>
      <c r="B1883" t="s">
        <v>8344</v>
      </c>
      <c r="C1883" t="s">
        <v>8350</v>
      </c>
      <c r="D1883" t="s">
        <v>11</v>
      </c>
      <c r="E1883" t="s">
        <v>42</v>
      </c>
    </row>
    <row r="1884" spans="1:5" x14ac:dyDescent="0.3">
      <c r="A1884">
        <v>21978.68</v>
      </c>
      <c r="B1884" t="s">
        <v>8344</v>
      </c>
      <c r="C1884" t="s">
        <v>8350</v>
      </c>
      <c r="D1884" t="s">
        <v>12</v>
      </c>
      <c r="E1884" t="s">
        <v>13</v>
      </c>
    </row>
    <row r="1885" spans="1:5" x14ac:dyDescent="0.3">
      <c r="A1885">
        <v>21984.47</v>
      </c>
      <c r="B1885" t="s">
        <v>8345</v>
      </c>
      <c r="C1885" t="s">
        <v>8350</v>
      </c>
      <c r="D1885" t="s">
        <v>12</v>
      </c>
      <c r="E1885" t="s">
        <v>23</v>
      </c>
    </row>
    <row r="1886" spans="1:5" x14ac:dyDescent="0.3">
      <c r="A1886">
        <v>22097.62</v>
      </c>
      <c r="B1886" t="s">
        <v>8346</v>
      </c>
      <c r="C1886" t="s">
        <v>8350</v>
      </c>
      <c r="D1886" t="s">
        <v>12</v>
      </c>
      <c r="E1886" t="s">
        <v>42</v>
      </c>
    </row>
    <row r="1887" spans="1:5" x14ac:dyDescent="0.3">
      <c r="A1887">
        <v>22144.03</v>
      </c>
      <c r="B1887" t="s">
        <v>8345</v>
      </c>
      <c r="C1887" t="s">
        <v>8350</v>
      </c>
      <c r="D1887" t="s">
        <v>11</v>
      </c>
      <c r="E1887" t="s">
        <v>42</v>
      </c>
    </row>
    <row r="1888" spans="1:5" x14ac:dyDescent="0.3">
      <c r="A1888">
        <v>22192.44</v>
      </c>
      <c r="B1888" t="s">
        <v>8344</v>
      </c>
      <c r="C1888" t="s">
        <v>8349</v>
      </c>
      <c r="D1888" t="s">
        <v>12</v>
      </c>
      <c r="E1888" t="s">
        <v>13</v>
      </c>
    </row>
    <row r="1889" spans="1:5" x14ac:dyDescent="0.3">
      <c r="A1889">
        <v>22218.11</v>
      </c>
      <c r="B1889" t="s">
        <v>8344</v>
      </c>
      <c r="C1889" t="s">
        <v>8348</v>
      </c>
      <c r="D1889" t="s">
        <v>11</v>
      </c>
      <c r="E1889" t="s">
        <v>13</v>
      </c>
    </row>
    <row r="1890" spans="1:5" x14ac:dyDescent="0.3">
      <c r="A1890">
        <v>22331.57</v>
      </c>
      <c r="B1890" t="s">
        <v>8344</v>
      </c>
      <c r="C1890" t="s">
        <v>8348</v>
      </c>
      <c r="D1890" t="s">
        <v>11</v>
      </c>
      <c r="E1890" t="s">
        <v>247</v>
      </c>
    </row>
    <row r="1891" spans="1:5" x14ac:dyDescent="0.3">
      <c r="A1891">
        <v>22395.74</v>
      </c>
      <c r="B1891" t="s">
        <v>8347</v>
      </c>
      <c r="C1891" t="s">
        <v>8350</v>
      </c>
      <c r="D1891" t="s">
        <v>12</v>
      </c>
      <c r="E1891" t="s">
        <v>247</v>
      </c>
    </row>
    <row r="1892" spans="1:5" x14ac:dyDescent="0.3">
      <c r="A1892">
        <v>22412.65</v>
      </c>
      <c r="B1892" t="s">
        <v>8344</v>
      </c>
      <c r="C1892" t="s">
        <v>8350</v>
      </c>
      <c r="D1892" t="s">
        <v>12</v>
      </c>
      <c r="E1892" t="s">
        <v>276</v>
      </c>
    </row>
    <row r="1893" spans="1:5" x14ac:dyDescent="0.3">
      <c r="A1893">
        <v>22462.04</v>
      </c>
      <c r="B1893" t="s">
        <v>8344</v>
      </c>
      <c r="C1893" t="s">
        <v>8350</v>
      </c>
      <c r="D1893" t="s">
        <v>12</v>
      </c>
      <c r="E1893" t="s">
        <v>166</v>
      </c>
    </row>
    <row r="1894" spans="1:5" x14ac:dyDescent="0.3">
      <c r="A1894">
        <v>22478.6</v>
      </c>
      <c r="B1894" t="s">
        <v>8346</v>
      </c>
      <c r="C1894" t="s">
        <v>8349</v>
      </c>
      <c r="D1894" t="s">
        <v>12</v>
      </c>
      <c r="E1894" t="s">
        <v>42</v>
      </c>
    </row>
    <row r="1895" spans="1:5" x14ac:dyDescent="0.3">
      <c r="A1895">
        <v>22493.66</v>
      </c>
      <c r="B1895" t="s">
        <v>8345</v>
      </c>
      <c r="C1895" t="s">
        <v>8350</v>
      </c>
      <c r="D1895" t="s">
        <v>11</v>
      </c>
      <c r="E1895" t="s">
        <v>23</v>
      </c>
    </row>
    <row r="1896" spans="1:5" x14ac:dyDescent="0.3">
      <c r="A1896">
        <v>23045.57</v>
      </c>
      <c r="B1896" t="s">
        <v>8347</v>
      </c>
      <c r="C1896" t="s">
        <v>8349</v>
      </c>
      <c r="D1896" t="s">
        <v>11</v>
      </c>
      <c r="E1896" t="s">
        <v>247</v>
      </c>
    </row>
    <row r="1897" spans="1:5" x14ac:dyDescent="0.3">
      <c r="A1897">
        <v>23065.42</v>
      </c>
      <c r="B1897" t="s">
        <v>8347</v>
      </c>
      <c r="C1897" t="s">
        <v>8349</v>
      </c>
      <c r="D1897" t="s">
        <v>11</v>
      </c>
      <c r="E1897" t="s">
        <v>13</v>
      </c>
    </row>
    <row r="1898" spans="1:5" x14ac:dyDescent="0.3">
      <c r="A1898">
        <v>23082.959999999999</v>
      </c>
      <c r="B1898" t="s">
        <v>8346</v>
      </c>
      <c r="C1898" t="s">
        <v>8350</v>
      </c>
      <c r="D1898" t="s">
        <v>11</v>
      </c>
      <c r="E1898" t="s">
        <v>42</v>
      </c>
    </row>
    <row r="1899" spans="1:5" x14ac:dyDescent="0.3">
      <c r="A1899">
        <v>23241.47</v>
      </c>
      <c r="B1899" t="s">
        <v>8346</v>
      </c>
      <c r="C1899" t="s">
        <v>8350</v>
      </c>
      <c r="D1899" t="s">
        <v>11</v>
      </c>
      <c r="E1899" t="s">
        <v>170</v>
      </c>
    </row>
    <row r="1900" spans="1:5" x14ac:dyDescent="0.3">
      <c r="A1900">
        <v>23244.79</v>
      </c>
      <c r="B1900" t="s">
        <v>8346</v>
      </c>
      <c r="C1900" t="s">
        <v>8350</v>
      </c>
      <c r="D1900" t="s">
        <v>11</v>
      </c>
      <c r="E1900" t="s">
        <v>13</v>
      </c>
    </row>
    <row r="1901" spans="1:5" x14ac:dyDescent="0.3">
      <c r="A1901">
        <v>23288.93</v>
      </c>
      <c r="B1901" t="s">
        <v>8344</v>
      </c>
      <c r="C1901" t="s">
        <v>8349</v>
      </c>
      <c r="D1901" t="s">
        <v>11</v>
      </c>
      <c r="E1901" t="s">
        <v>247</v>
      </c>
    </row>
    <row r="1902" spans="1:5" x14ac:dyDescent="0.3">
      <c r="A1902">
        <v>23306.55</v>
      </c>
      <c r="B1902" t="s">
        <v>8344</v>
      </c>
      <c r="C1902" t="s">
        <v>8349</v>
      </c>
      <c r="D1902" t="s">
        <v>11</v>
      </c>
      <c r="E1902" t="s">
        <v>42</v>
      </c>
    </row>
    <row r="1903" spans="1:5" x14ac:dyDescent="0.3">
      <c r="A1903">
        <v>23401.31</v>
      </c>
      <c r="B1903" t="s">
        <v>8344</v>
      </c>
      <c r="C1903" t="s">
        <v>8350</v>
      </c>
      <c r="D1903" t="s">
        <v>11</v>
      </c>
      <c r="E1903" t="s">
        <v>247</v>
      </c>
    </row>
    <row r="1904" spans="1:5" x14ac:dyDescent="0.3">
      <c r="A1904">
        <v>23563.02</v>
      </c>
      <c r="B1904" t="s">
        <v>8344</v>
      </c>
      <c r="C1904" t="s">
        <v>8349</v>
      </c>
      <c r="D1904" t="s">
        <v>11</v>
      </c>
      <c r="E1904" t="s">
        <v>13</v>
      </c>
    </row>
    <row r="1905" spans="1:5" x14ac:dyDescent="0.3">
      <c r="A1905">
        <v>23568.27</v>
      </c>
      <c r="B1905" t="s">
        <v>8345</v>
      </c>
      <c r="C1905" t="s">
        <v>8350</v>
      </c>
      <c r="D1905" t="s">
        <v>11</v>
      </c>
      <c r="E1905" t="s">
        <v>42</v>
      </c>
    </row>
    <row r="1906" spans="1:5" x14ac:dyDescent="0.3">
      <c r="A1906">
        <v>23807.24</v>
      </c>
      <c r="B1906" t="s">
        <v>8344</v>
      </c>
      <c r="C1906" t="s">
        <v>8349</v>
      </c>
      <c r="D1906" t="s">
        <v>11</v>
      </c>
      <c r="E1906" t="s">
        <v>23</v>
      </c>
    </row>
    <row r="1907" spans="1:5" x14ac:dyDescent="0.3">
      <c r="A1907">
        <v>23887.66</v>
      </c>
      <c r="B1907" t="s">
        <v>8345</v>
      </c>
      <c r="C1907" t="s">
        <v>8350</v>
      </c>
      <c r="D1907" t="s">
        <v>11</v>
      </c>
      <c r="E1907" t="s">
        <v>23</v>
      </c>
    </row>
    <row r="1908" spans="1:5" x14ac:dyDescent="0.3">
      <c r="A1908">
        <v>23967.38</v>
      </c>
      <c r="B1908" t="s">
        <v>8345</v>
      </c>
      <c r="C1908" t="s">
        <v>8349</v>
      </c>
      <c r="D1908" t="s">
        <v>11</v>
      </c>
      <c r="E1908" t="s">
        <v>23</v>
      </c>
    </row>
    <row r="1909" spans="1:5" x14ac:dyDescent="0.3">
      <c r="A1909">
        <v>24059.68</v>
      </c>
      <c r="B1909" t="s">
        <v>8344</v>
      </c>
      <c r="C1909" t="s">
        <v>8350</v>
      </c>
      <c r="D1909" t="s">
        <v>11</v>
      </c>
      <c r="E1909" t="s">
        <v>23</v>
      </c>
    </row>
    <row r="1910" spans="1:5" x14ac:dyDescent="0.3">
      <c r="A1910">
        <v>24106.91</v>
      </c>
      <c r="B1910" t="s">
        <v>8344</v>
      </c>
      <c r="C1910" t="s">
        <v>8350</v>
      </c>
      <c r="D1910" t="s">
        <v>11</v>
      </c>
      <c r="E1910" t="s">
        <v>247</v>
      </c>
    </row>
    <row r="1911" spans="1:5" x14ac:dyDescent="0.3">
      <c r="A1911">
        <v>24180.93</v>
      </c>
      <c r="B1911" t="s">
        <v>8344</v>
      </c>
      <c r="C1911" t="s">
        <v>8348</v>
      </c>
      <c r="D1911" t="s">
        <v>11</v>
      </c>
      <c r="E1911" t="s">
        <v>13</v>
      </c>
    </row>
    <row r="1912" spans="1:5" x14ac:dyDescent="0.3">
      <c r="A1912">
        <v>24227.34</v>
      </c>
      <c r="B1912" t="s">
        <v>8344</v>
      </c>
      <c r="C1912" t="s">
        <v>8350</v>
      </c>
      <c r="D1912" t="s">
        <v>11</v>
      </c>
      <c r="E1912" t="s">
        <v>13</v>
      </c>
    </row>
    <row r="1913" spans="1:5" x14ac:dyDescent="0.3">
      <c r="A1913">
        <v>24294.02</v>
      </c>
      <c r="B1913" t="s">
        <v>8347</v>
      </c>
      <c r="C1913" t="s">
        <v>8350</v>
      </c>
      <c r="D1913" t="s">
        <v>11</v>
      </c>
      <c r="E1913" t="s">
        <v>42</v>
      </c>
    </row>
    <row r="1914" spans="1:5" x14ac:dyDescent="0.3">
      <c r="A1914">
        <v>24387.74</v>
      </c>
      <c r="B1914" t="s">
        <v>8345</v>
      </c>
      <c r="C1914" t="s">
        <v>8349</v>
      </c>
      <c r="D1914" t="s">
        <v>11</v>
      </c>
      <c r="E1914" t="s">
        <v>42</v>
      </c>
    </row>
    <row r="1915" spans="1:5" x14ac:dyDescent="0.3">
      <c r="A1915">
        <v>24393.62</v>
      </c>
      <c r="B1915" t="s">
        <v>8347</v>
      </c>
      <c r="C1915" t="s">
        <v>8348</v>
      </c>
      <c r="D1915" t="s">
        <v>11</v>
      </c>
      <c r="E1915" t="s">
        <v>23</v>
      </c>
    </row>
    <row r="1916" spans="1:5" x14ac:dyDescent="0.3">
      <c r="A1916">
        <v>24476.48</v>
      </c>
      <c r="B1916" t="s">
        <v>8345</v>
      </c>
      <c r="C1916" t="s">
        <v>8350</v>
      </c>
      <c r="D1916" t="s">
        <v>11</v>
      </c>
      <c r="E1916" t="s">
        <v>23</v>
      </c>
    </row>
    <row r="1917" spans="1:5" x14ac:dyDescent="0.3">
      <c r="A1917">
        <v>24513.09</v>
      </c>
      <c r="B1917" t="s">
        <v>8344</v>
      </c>
      <c r="C1917" t="s">
        <v>8350</v>
      </c>
      <c r="D1917" t="s">
        <v>11</v>
      </c>
      <c r="E1917" t="s">
        <v>13</v>
      </c>
    </row>
    <row r="1918" spans="1:5" x14ac:dyDescent="0.3">
      <c r="A1918">
        <v>24520.26</v>
      </c>
      <c r="B1918" t="s">
        <v>8344</v>
      </c>
      <c r="C1918" t="s">
        <v>8350</v>
      </c>
      <c r="D1918" t="s">
        <v>11</v>
      </c>
      <c r="E1918" t="s">
        <v>42</v>
      </c>
    </row>
    <row r="1919" spans="1:5" x14ac:dyDescent="0.3">
      <c r="A1919">
        <v>24535.7</v>
      </c>
      <c r="B1919" t="s">
        <v>8344</v>
      </c>
      <c r="C1919" t="s">
        <v>8350</v>
      </c>
      <c r="D1919" t="s">
        <v>11</v>
      </c>
      <c r="E1919" t="s">
        <v>23</v>
      </c>
    </row>
    <row r="1920" spans="1:5" x14ac:dyDescent="0.3">
      <c r="A1920">
        <v>24603.05</v>
      </c>
      <c r="B1920" t="s">
        <v>8345</v>
      </c>
      <c r="C1920" t="s">
        <v>8350</v>
      </c>
      <c r="D1920" t="s">
        <v>11</v>
      </c>
      <c r="E1920" t="s">
        <v>42</v>
      </c>
    </row>
    <row r="1921" spans="1:5" x14ac:dyDescent="0.3">
      <c r="A1921">
        <v>24667.42</v>
      </c>
      <c r="B1921" t="s">
        <v>8346</v>
      </c>
      <c r="C1921" t="s">
        <v>8350</v>
      </c>
      <c r="D1921" t="s">
        <v>11</v>
      </c>
      <c r="E1921" t="s">
        <v>13</v>
      </c>
    </row>
    <row r="1922" spans="1:5" x14ac:dyDescent="0.3">
      <c r="A1922">
        <v>24671.66</v>
      </c>
      <c r="B1922" t="s">
        <v>8344</v>
      </c>
      <c r="C1922" t="s">
        <v>8350</v>
      </c>
      <c r="D1922" t="s">
        <v>11</v>
      </c>
      <c r="E1922" t="s">
        <v>247</v>
      </c>
    </row>
    <row r="1923" spans="1:5" x14ac:dyDescent="0.3">
      <c r="A1923">
        <v>24795.040000000001</v>
      </c>
      <c r="B1923" t="s">
        <v>8344</v>
      </c>
      <c r="C1923" t="s">
        <v>8348</v>
      </c>
      <c r="D1923" t="s">
        <v>11</v>
      </c>
      <c r="E1923" t="s">
        <v>42</v>
      </c>
    </row>
    <row r="1924" spans="1:5" x14ac:dyDescent="0.3">
      <c r="A1924">
        <v>24817.25</v>
      </c>
      <c r="B1924" t="s">
        <v>8346</v>
      </c>
      <c r="C1924" t="s">
        <v>8350</v>
      </c>
      <c r="D1924" t="s">
        <v>11</v>
      </c>
      <c r="E1924" t="s">
        <v>42</v>
      </c>
    </row>
    <row r="1925" spans="1:5" x14ac:dyDescent="0.3">
      <c r="A1925">
        <v>24863.25</v>
      </c>
      <c r="B1925" t="s">
        <v>8347</v>
      </c>
      <c r="C1925" t="s">
        <v>8348</v>
      </c>
      <c r="D1925" t="s">
        <v>11</v>
      </c>
      <c r="E1925" t="s">
        <v>42</v>
      </c>
    </row>
    <row r="1926" spans="1:5" x14ac:dyDescent="0.3">
      <c r="A1926">
        <v>24869.84</v>
      </c>
      <c r="B1926" t="s">
        <v>8344</v>
      </c>
      <c r="C1926" t="s">
        <v>8350</v>
      </c>
      <c r="D1926" t="s">
        <v>11</v>
      </c>
      <c r="E1926" t="s">
        <v>168</v>
      </c>
    </row>
    <row r="1927" spans="1:5" x14ac:dyDescent="0.3">
      <c r="A1927">
        <v>24873.38</v>
      </c>
      <c r="B1927" t="s">
        <v>8346</v>
      </c>
      <c r="C1927" t="s">
        <v>8350</v>
      </c>
      <c r="D1927" t="s">
        <v>11</v>
      </c>
      <c r="E1927" t="s">
        <v>247</v>
      </c>
    </row>
    <row r="1928" spans="1:5" x14ac:dyDescent="0.3">
      <c r="A1928">
        <v>24915.05</v>
      </c>
      <c r="B1928" t="s">
        <v>8347</v>
      </c>
      <c r="C1928" t="s">
        <v>8348</v>
      </c>
      <c r="D1928" t="s">
        <v>11</v>
      </c>
      <c r="E1928" t="s">
        <v>247</v>
      </c>
    </row>
    <row r="1929" spans="1:5" x14ac:dyDescent="0.3">
      <c r="A1929">
        <v>24915.22</v>
      </c>
      <c r="B1929" t="s">
        <v>8346</v>
      </c>
      <c r="C1929" t="s">
        <v>8350</v>
      </c>
      <c r="D1929" t="s">
        <v>11</v>
      </c>
      <c r="E1929" t="s">
        <v>23</v>
      </c>
    </row>
    <row r="1930" spans="1:5" x14ac:dyDescent="0.3">
      <c r="A1930">
        <v>25075.97</v>
      </c>
      <c r="B1930" t="s">
        <v>8344</v>
      </c>
      <c r="C1930" t="s">
        <v>8350</v>
      </c>
      <c r="D1930" t="s">
        <v>11</v>
      </c>
      <c r="E1930" t="s">
        <v>42</v>
      </c>
    </row>
    <row r="1931" spans="1:5" x14ac:dyDescent="0.3">
      <c r="A1931">
        <v>25081.77</v>
      </c>
      <c r="B1931" t="s">
        <v>8345</v>
      </c>
      <c r="C1931" t="s">
        <v>8350</v>
      </c>
      <c r="D1931" t="s">
        <v>11</v>
      </c>
      <c r="E1931" t="s">
        <v>13</v>
      </c>
    </row>
    <row r="1932" spans="1:5" x14ac:dyDescent="0.3">
      <c r="A1932">
        <v>25127.22</v>
      </c>
      <c r="B1932" t="s">
        <v>8345</v>
      </c>
      <c r="C1932" t="s">
        <v>8349</v>
      </c>
      <c r="D1932" t="s">
        <v>11</v>
      </c>
      <c r="E1932" t="s">
        <v>42</v>
      </c>
    </row>
    <row r="1933" spans="1:5" x14ac:dyDescent="0.3">
      <c r="A1933">
        <v>25309.49</v>
      </c>
      <c r="B1933" t="s">
        <v>8345</v>
      </c>
      <c r="C1933" t="s">
        <v>8349</v>
      </c>
      <c r="D1933" t="s">
        <v>11</v>
      </c>
      <c r="E1933" t="s">
        <v>42</v>
      </c>
    </row>
    <row r="1934" spans="1:5" x14ac:dyDescent="0.3">
      <c r="A1934">
        <v>25333.33</v>
      </c>
      <c r="B1934" t="s">
        <v>8347</v>
      </c>
      <c r="C1934" t="s">
        <v>8348</v>
      </c>
      <c r="D1934" t="s">
        <v>11</v>
      </c>
      <c r="E1934" t="s">
        <v>356</v>
      </c>
    </row>
    <row r="1935" spans="1:5" x14ac:dyDescent="0.3">
      <c r="A1935">
        <v>25382.3</v>
      </c>
      <c r="B1935" t="s">
        <v>8345</v>
      </c>
      <c r="C1935" t="s">
        <v>8349</v>
      </c>
      <c r="D1935" t="s">
        <v>11</v>
      </c>
      <c r="E1935" t="s">
        <v>42</v>
      </c>
    </row>
    <row r="1936" spans="1:5" x14ac:dyDescent="0.3">
      <c r="A1936">
        <v>25517.11</v>
      </c>
      <c r="B1936" t="s">
        <v>8347</v>
      </c>
      <c r="C1936" t="s">
        <v>8350</v>
      </c>
      <c r="D1936" t="s">
        <v>11</v>
      </c>
      <c r="E1936" t="s">
        <v>356</v>
      </c>
    </row>
    <row r="1937" spans="1:5" x14ac:dyDescent="0.3">
      <c r="A1937">
        <v>25648.98</v>
      </c>
      <c r="B1937" t="s">
        <v>8347</v>
      </c>
      <c r="C1937" t="s">
        <v>8348</v>
      </c>
      <c r="D1937" t="s">
        <v>11</v>
      </c>
      <c r="E1937" t="s">
        <v>42</v>
      </c>
    </row>
    <row r="1938" spans="1:5" x14ac:dyDescent="0.3">
      <c r="A1938">
        <v>25656.58</v>
      </c>
      <c r="B1938" t="s">
        <v>8344</v>
      </c>
      <c r="C1938" t="s">
        <v>8349</v>
      </c>
      <c r="D1938" t="s">
        <v>11</v>
      </c>
      <c r="E1938" t="s">
        <v>247</v>
      </c>
    </row>
    <row r="1939" spans="1:5" x14ac:dyDescent="0.3">
      <c r="A1939">
        <v>25678.78</v>
      </c>
      <c r="B1939" t="s">
        <v>8344</v>
      </c>
      <c r="C1939" t="s">
        <v>8350</v>
      </c>
      <c r="D1939" t="s">
        <v>11</v>
      </c>
      <c r="E1939" t="s">
        <v>23</v>
      </c>
    </row>
    <row r="1940" spans="1:5" x14ac:dyDescent="0.3">
      <c r="A1940">
        <v>25992.82</v>
      </c>
      <c r="B1940" t="s">
        <v>8346</v>
      </c>
      <c r="C1940" t="s">
        <v>8349</v>
      </c>
      <c r="D1940" t="s">
        <v>11</v>
      </c>
      <c r="E1940" t="s">
        <v>13</v>
      </c>
    </row>
    <row r="1941" spans="1:5" x14ac:dyDescent="0.3">
      <c r="A1941">
        <v>26018.95</v>
      </c>
      <c r="B1941" t="s">
        <v>8344</v>
      </c>
      <c r="C1941" t="s">
        <v>8350</v>
      </c>
      <c r="D1941" t="s">
        <v>11</v>
      </c>
      <c r="E1941" t="s">
        <v>23</v>
      </c>
    </row>
    <row r="1942" spans="1:5" x14ac:dyDescent="0.3">
      <c r="A1942">
        <v>26026.97</v>
      </c>
      <c r="B1942" t="s">
        <v>8347</v>
      </c>
      <c r="C1942" t="s">
        <v>8348</v>
      </c>
      <c r="D1942" t="s">
        <v>11</v>
      </c>
      <c r="E1942" t="s">
        <v>42</v>
      </c>
    </row>
    <row r="1943" spans="1:5" x14ac:dyDescent="0.3">
      <c r="A1943">
        <v>26109.33</v>
      </c>
      <c r="B1943" t="s">
        <v>8344</v>
      </c>
      <c r="C1943" t="s">
        <v>8350</v>
      </c>
      <c r="D1943" t="s">
        <v>11</v>
      </c>
      <c r="E1943" t="s">
        <v>23</v>
      </c>
    </row>
    <row r="1944" spans="1:5" x14ac:dyDescent="0.3">
      <c r="A1944">
        <v>26125.67</v>
      </c>
      <c r="B1944" t="s">
        <v>8347</v>
      </c>
      <c r="C1944" t="s">
        <v>8350</v>
      </c>
      <c r="D1944" t="s">
        <v>11</v>
      </c>
      <c r="E1944" t="s">
        <v>13</v>
      </c>
    </row>
    <row r="1945" spans="1:5" x14ac:dyDescent="0.3">
      <c r="A1945">
        <v>26140.36</v>
      </c>
      <c r="B1945" t="s">
        <v>8344</v>
      </c>
      <c r="C1945" t="s">
        <v>8349</v>
      </c>
      <c r="D1945" t="s">
        <v>11</v>
      </c>
      <c r="E1945" t="s">
        <v>42</v>
      </c>
    </row>
    <row r="1946" spans="1:5" x14ac:dyDescent="0.3">
      <c r="A1946">
        <v>26236.58</v>
      </c>
      <c r="B1946" t="s">
        <v>8346</v>
      </c>
      <c r="C1946" t="s">
        <v>8350</v>
      </c>
      <c r="D1946" t="s">
        <v>11</v>
      </c>
      <c r="E1946" t="s">
        <v>42</v>
      </c>
    </row>
    <row r="1947" spans="1:5" x14ac:dyDescent="0.3">
      <c r="A1947">
        <v>26316.59</v>
      </c>
      <c r="B1947" t="s">
        <v>8345</v>
      </c>
      <c r="C1947" t="s">
        <v>8350</v>
      </c>
      <c r="D1947" t="s">
        <v>11</v>
      </c>
      <c r="E1947" t="s">
        <v>42</v>
      </c>
    </row>
    <row r="1948" spans="1:5" x14ac:dyDescent="0.3">
      <c r="A1948">
        <v>26392.26</v>
      </c>
      <c r="B1948" t="s">
        <v>8347</v>
      </c>
      <c r="C1948" t="s">
        <v>8349</v>
      </c>
      <c r="D1948" t="s">
        <v>11</v>
      </c>
      <c r="E1948" t="s">
        <v>247</v>
      </c>
    </row>
    <row r="1949" spans="1:5" x14ac:dyDescent="0.3">
      <c r="A1949">
        <v>26467.1</v>
      </c>
      <c r="B1949" t="s">
        <v>8346</v>
      </c>
      <c r="C1949" t="s">
        <v>8350</v>
      </c>
      <c r="D1949" t="s">
        <v>11</v>
      </c>
      <c r="E1949" t="s">
        <v>23</v>
      </c>
    </row>
    <row r="1950" spans="1:5" x14ac:dyDescent="0.3">
      <c r="A1950">
        <v>26479.4</v>
      </c>
      <c r="B1950" t="s">
        <v>8346</v>
      </c>
      <c r="C1950" t="s">
        <v>8349</v>
      </c>
      <c r="D1950" t="s">
        <v>11</v>
      </c>
      <c r="E1950" t="s">
        <v>42</v>
      </c>
    </row>
    <row r="1951" spans="1:5" x14ac:dyDescent="0.3">
      <c r="A1951">
        <v>26607.89</v>
      </c>
      <c r="B1951" t="s">
        <v>8344</v>
      </c>
      <c r="C1951" t="s">
        <v>8350</v>
      </c>
      <c r="D1951" t="s">
        <v>11</v>
      </c>
      <c r="E1951" t="s">
        <v>42</v>
      </c>
    </row>
    <row r="1952" spans="1:5" x14ac:dyDescent="0.3">
      <c r="A1952">
        <v>26912.560000000001</v>
      </c>
      <c r="B1952" t="s">
        <v>8346</v>
      </c>
      <c r="C1952" t="s">
        <v>8350</v>
      </c>
      <c r="D1952" t="s">
        <v>11</v>
      </c>
      <c r="E1952" t="s">
        <v>42</v>
      </c>
    </row>
    <row r="1953" spans="1:5" x14ac:dyDescent="0.3">
      <c r="A1953">
        <v>26926.51</v>
      </c>
      <c r="B1953" t="s">
        <v>8344</v>
      </c>
      <c r="C1953" t="s">
        <v>8350</v>
      </c>
      <c r="D1953" t="s">
        <v>11</v>
      </c>
      <c r="E1953" t="s">
        <v>13</v>
      </c>
    </row>
    <row r="1954" spans="1:5" x14ac:dyDescent="0.3">
      <c r="A1954">
        <v>26927.69</v>
      </c>
      <c r="B1954" t="s">
        <v>8347</v>
      </c>
      <c r="C1954" t="s">
        <v>8348</v>
      </c>
      <c r="D1954" t="s">
        <v>11</v>
      </c>
      <c r="E1954" t="s">
        <v>42</v>
      </c>
    </row>
    <row r="1955" spans="1:5" x14ac:dyDescent="0.3">
      <c r="A1955">
        <v>26936.98</v>
      </c>
      <c r="B1955" t="s">
        <v>8344</v>
      </c>
      <c r="C1955" t="s">
        <v>8350</v>
      </c>
      <c r="D1955" t="s">
        <v>11</v>
      </c>
      <c r="E1955" t="s">
        <v>42</v>
      </c>
    </row>
    <row r="1956" spans="1:5" x14ac:dyDescent="0.3">
      <c r="A1956">
        <v>27000.98</v>
      </c>
      <c r="B1956" t="s">
        <v>8344</v>
      </c>
      <c r="C1956" t="s">
        <v>8350</v>
      </c>
      <c r="D1956" t="s">
        <v>11</v>
      </c>
      <c r="E1956" t="s">
        <v>13</v>
      </c>
    </row>
    <row r="1957" spans="1:5" x14ac:dyDescent="0.3">
      <c r="A1957">
        <v>27037.91</v>
      </c>
      <c r="B1957" t="s">
        <v>8347</v>
      </c>
      <c r="C1957" t="s">
        <v>8350</v>
      </c>
      <c r="D1957" t="s">
        <v>11</v>
      </c>
      <c r="E1957" t="s">
        <v>13</v>
      </c>
    </row>
    <row r="1958" spans="1:5" x14ac:dyDescent="0.3">
      <c r="A1958">
        <v>27080.639999999999</v>
      </c>
      <c r="B1958" t="s">
        <v>8347</v>
      </c>
      <c r="C1958" t="s">
        <v>8348</v>
      </c>
      <c r="D1958" t="s">
        <v>11</v>
      </c>
      <c r="E1958" t="s">
        <v>42</v>
      </c>
    </row>
    <row r="1959" spans="1:5" x14ac:dyDescent="0.3">
      <c r="A1959">
        <v>27092.38</v>
      </c>
      <c r="B1959" t="s">
        <v>8346</v>
      </c>
      <c r="C1959" t="s">
        <v>8350</v>
      </c>
      <c r="D1959" t="s">
        <v>11</v>
      </c>
      <c r="E1959" t="s">
        <v>42</v>
      </c>
    </row>
    <row r="1960" spans="1:5" x14ac:dyDescent="0.3">
      <c r="A1960">
        <v>27117.99</v>
      </c>
      <c r="B1960" t="s">
        <v>8345</v>
      </c>
      <c r="C1960" t="s">
        <v>8350</v>
      </c>
      <c r="D1960" t="s">
        <v>11</v>
      </c>
      <c r="E1960" t="s">
        <v>13</v>
      </c>
    </row>
    <row r="1961" spans="1:5" x14ac:dyDescent="0.3">
      <c r="A1961">
        <v>27218.44</v>
      </c>
      <c r="B1961" t="s">
        <v>8344</v>
      </c>
      <c r="C1961" t="s">
        <v>8349</v>
      </c>
      <c r="D1961" t="s">
        <v>11</v>
      </c>
      <c r="E1961" t="s">
        <v>356</v>
      </c>
    </row>
    <row r="1962" spans="1:5" x14ac:dyDescent="0.3">
      <c r="A1962">
        <v>27236.959999999999</v>
      </c>
      <c r="B1962" t="s">
        <v>8345</v>
      </c>
      <c r="C1962" t="s">
        <v>8350</v>
      </c>
      <c r="D1962" t="s">
        <v>11</v>
      </c>
      <c r="E1962" t="s">
        <v>42</v>
      </c>
    </row>
    <row r="1963" spans="1:5" x14ac:dyDescent="0.3">
      <c r="A1963">
        <v>27322.73</v>
      </c>
      <c r="B1963" t="s">
        <v>8346</v>
      </c>
      <c r="C1963" t="s">
        <v>8350</v>
      </c>
      <c r="D1963" t="s">
        <v>11</v>
      </c>
      <c r="E1963" t="s">
        <v>13</v>
      </c>
    </row>
    <row r="1964" spans="1:5" x14ac:dyDescent="0.3">
      <c r="A1964">
        <v>27346.04</v>
      </c>
      <c r="B1964" t="s">
        <v>8344</v>
      </c>
      <c r="C1964" t="s">
        <v>8350</v>
      </c>
      <c r="D1964" t="s">
        <v>11</v>
      </c>
      <c r="E1964" t="s">
        <v>13</v>
      </c>
    </row>
    <row r="1965" spans="1:5" x14ac:dyDescent="0.3">
      <c r="A1965">
        <v>27375.9</v>
      </c>
      <c r="B1965" t="s">
        <v>8345</v>
      </c>
      <c r="C1965" t="s">
        <v>8349</v>
      </c>
      <c r="D1965" t="s">
        <v>11</v>
      </c>
      <c r="E1965" t="s">
        <v>164</v>
      </c>
    </row>
    <row r="1966" spans="1:5" x14ac:dyDescent="0.3">
      <c r="A1966">
        <v>27432.73</v>
      </c>
      <c r="B1966" t="s">
        <v>8344</v>
      </c>
      <c r="C1966" t="s">
        <v>8349</v>
      </c>
      <c r="D1966" t="s">
        <v>11</v>
      </c>
      <c r="E1966" t="s">
        <v>42</v>
      </c>
    </row>
    <row r="1967" spans="1:5" x14ac:dyDescent="0.3">
      <c r="A1967">
        <v>27495.59</v>
      </c>
      <c r="B1967" t="s">
        <v>8344</v>
      </c>
      <c r="C1967" t="s">
        <v>8350</v>
      </c>
      <c r="D1967" t="s">
        <v>11</v>
      </c>
      <c r="E1967" t="s">
        <v>42</v>
      </c>
    </row>
    <row r="1968" spans="1:5" x14ac:dyDescent="0.3">
      <c r="A1968">
        <v>27533.91</v>
      </c>
      <c r="B1968" t="s">
        <v>8346</v>
      </c>
      <c r="C1968" t="s">
        <v>8350</v>
      </c>
      <c r="D1968" t="s">
        <v>11</v>
      </c>
      <c r="E1968" t="s">
        <v>13</v>
      </c>
    </row>
    <row r="1969" spans="1:5" x14ac:dyDescent="0.3">
      <c r="A1969">
        <v>27534.53</v>
      </c>
      <c r="B1969" t="s">
        <v>8344</v>
      </c>
      <c r="C1969" t="s">
        <v>8349</v>
      </c>
      <c r="D1969" t="s">
        <v>11</v>
      </c>
      <c r="E1969" t="s">
        <v>42</v>
      </c>
    </row>
    <row r="1970" spans="1:5" x14ac:dyDescent="0.3">
      <c r="A1970">
        <v>27598.93</v>
      </c>
      <c r="B1970" t="s">
        <v>8344</v>
      </c>
      <c r="C1970" t="s">
        <v>8350</v>
      </c>
      <c r="D1970" t="s">
        <v>11</v>
      </c>
      <c r="E1970" t="s">
        <v>42</v>
      </c>
    </row>
    <row r="1971" spans="1:5" x14ac:dyDescent="0.3">
      <c r="A1971">
        <v>27614.71</v>
      </c>
      <c r="B1971" t="s">
        <v>8344</v>
      </c>
      <c r="C1971" t="s">
        <v>8350</v>
      </c>
      <c r="D1971" t="s">
        <v>11</v>
      </c>
      <c r="E1971" t="s">
        <v>42</v>
      </c>
    </row>
    <row r="1972" spans="1:5" x14ac:dyDescent="0.3">
      <c r="A1972">
        <v>27619.360000000001</v>
      </c>
      <c r="B1972" t="s">
        <v>8347</v>
      </c>
      <c r="C1972" t="s">
        <v>8350</v>
      </c>
      <c r="D1972" t="s">
        <v>11</v>
      </c>
      <c r="E1972" t="s">
        <v>42</v>
      </c>
    </row>
    <row r="1973" spans="1:5" x14ac:dyDescent="0.3">
      <c r="A1973">
        <v>27625.17</v>
      </c>
      <c r="B1973" t="s">
        <v>8344</v>
      </c>
      <c r="C1973" t="s">
        <v>8350</v>
      </c>
      <c r="D1973" t="s">
        <v>16</v>
      </c>
      <c r="E1973" t="s">
        <v>42</v>
      </c>
    </row>
    <row r="1974" spans="1:5" x14ac:dyDescent="0.3">
      <c r="A1974">
        <v>27696.11</v>
      </c>
      <c r="B1974" t="s">
        <v>8347</v>
      </c>
      <c r="C1974" t="s">
        <v>8348</v>
      </c>
      <c r="D1974" t="s">
        <v>16</v>
      </c>
      <c r="E1974" t="s">
        <v>42</v>
      </c>
    </row>
    <row r="1975" spans="1:5" x14ac:dyDescent="0.3">
      <c r="A1975">
        <v>27724.29</v>
      </c>
      <c r="B1975" t="s">
        <v>8344</v>
      </c>
      <c r="C1975" t="s">
        <v>8350</v>
      </c>
      <c r="D1975" t="s">
        <v>16</v>
      </c>
      <c r="E1975" t="s">
        <v>13</v>
      </c>
    </row>
    <row r="1976" spans="1:5" x14ac:dyDescent="0.3">
      <c r="A1976">
        <v>27808.73</v>
      </c>
      <c r="B1976" t="s">
        <v>8344</v>
      </c>
      <c r="C1976" t="s">
        <v>8350</v>
      </c>
      <c r="D1976" t="s">
        <v>16</v>
      </c>
      <c r="E1976" t="s">
        <v>13</v>
      </c>
    </row>
    <row r="1977" spans="1:5" x14ac:dyDescent="0.3">
      <c r="A1977">
        <v>27849.94</v>
      </c>
      <c r="B1977" t="s">
        <v>8344</v>
      </c>
      <c r="C1977" t="s">
        <v>8350</v>
      </c>
      <c r="D1977" t="s">
        <v>16</v>
      </c>
      <c r="E1977" t="s">
        <v>42</v>
      </c>
    </row>
    <row r="1978" spans="1:5" x14ac:dyDescent="0.3">
      <c r="A1978">
        <v>27925.86</v>
      </c>
      <c r="B1978" t="s">
        <v>8344</v>
      </c>
      <c r="C1978" t="s">
        <v>8350</v>
      </c>
      <c r="D1978" t="s">
        <v>16</v>
      </c>
      <c r="E1978" t="s">
        <v>42</v>
      </c>
    </row>
    <row r="1979" spans="1:5" x14ac:dyDescent="0.3">
      <c r="A1979">
        <v>27931.11</v>
      </c>
      <c r="B1979" t="s">
        <v>8345</v>
      </c>
      <c r="C1979" t="s">
        <v>8350</v>
      </c>
      <c r="D1979" t="s">
        <v>16</v>
      </c>
      <c r="E1979" t="s">
        <v>42</v>
      </c>
    </row>
    <row r="1980" spans="1:5" x14ac:dyDescent="0.3">
      <c r="A1980">
        <v>27941.29</v>
      </c>
      <c r="B1980" t="s">
        <v>8345</v>
      </c>
      <c r="C1980" t="s">
        <v>8350</v>
      </c>
      <c r="D1980" t="s">
        <v>16</v>
      </c>
      <c r="E1980" t="s">
        <v>42</v>
      </c>
    </row>
    <row r="1981" spans="1:5" x14ac:dyDescent="0.3">
      <c r="A1981">
        <v>27980.77</v>
      </c>
      <c r="B1981" t="s">
        <v>8346</v>
      </c>
      <c r="C1981" t="s">
        <v>8350</v>
      </c>
      <c r="D1981" t="s">
        <v>16</v>
      </c>
      <c r="E1981" t="s">
        <v>42</v>
      </c>
    </row>
    <row r="1982" spans="1:5" x14ac:dyDescent="0.3">
      <c r="A1982">
        <v>28006.94</v>
      </c>
      <c r="B1982" t="s">
        <v>8344</v>
      </c>
      <c r="C1982" t="s">
        <v>8350</v>
      </c>
      <c r="D1982" t="s">
        <v>16</v>
      </c>
      <c r="E1982" t="s">
        <v>42</v>
      </c>
    </row>
    <row r="1983" spans="1:5" x14ac:dyDescent="0.3">
      <c r="A1983">
        <v>28101.33</v>
      </c>
      <c r="B1983" t="s">
        <v>8346</v>
      </c>
      <c r="C1983" t="s">
        <v>8350</v>
      </c>
      <c r="D1983" t="s">
        <v>16</v>
      </c>
      <c r="E1983" t="s">
        <v>166</v>
      </c>
    </row>
    <row r="1984" spans="1:5" x14ac:dyDescent="0.3">
      <c r="A1984">
        <v>28245.34</v>
      </c>
      <c r="B1984" t="s">
        <v>8345</v>
      </c>
      <c r="C1984" t="s">
        <v>8350</v>
      </c>
      <c r="D1984" t="s">
        <v>16</v>
      </c>
      <c r="E1984" t="s">
        <v>42</v>
      </c>
    </row>
    <row r="1985" spans="1:5" x14ac:dyDescent="0.3">
      <c r="A1985">
        <v>28287.9</v>
      </c>
      <c r="B1985" t="s">
        <v>8346</v>
      </c>
      <c r="C1985" t="s">
        <v>8350</v>
      </c>
      <c r="D1985" t="s">
        <v>16</v>
      </c>
      <c r="E1985" t="s">
        <v>13</v>
      </c>
    </row>
    <row r="1986" spans="1:5" x14ac:dyDescent="0.3">
      <c r="A1986">
        <v>28302.33</v>
      </c>
      <c r="B1986" t="s">
        <v>8345</v>
      </c>
      <c r="C1986" t="s">
        <v>8349</v>
      </c>
      <c r="D1986" t="s">
        <v>16</v>
      </c>
      <c r="E1986" t="s">
        <v>42</v>
      </c>
    </row>
    <row r="1987" spans="1:5" x14ac:dyDescent="0.3">
      <c r="A1987">
        <v>28340.19</v>
      </c>
      <c r="B1987" t="s">
        <v>8344</v>
      </c>
      <c r="C1987" t="s">
        <v>8350</v>
      </c>
      <c r="D1987" t="s">
        <v>16</v>
      </c>
      <c r="E1987" t="s">
        <v>23</v>
      </c>
    </row>
    <row r="1988" spans="1:5" x14ac:dyDescent="0.3">
      <c r="A1988">
        <v>28468.92</v>
      </c>
      <c r="B1988" t="s">
        <v>8344</v>
      </c>
      <c r="C1988" t="s">
        <v>8350</v>
      </c>
      <c r="D1988" t="s">
        <v>16</v>
      </c>
      <c r="E1988" t="s">
        <v>23</v>
      </c>
    </row>
    <row r="1989" spans="1:5" x14ac:dyDescent="0.3">
      <c r="A1989">
        <v>28476.73</v>
      </c>
      <c r="B1989" t="s">
        <v>8344</v>
      </c>
      <c r="C1989" t="s">
        <v>8349</v>
      </c>
      <c r="D1989" t="s">
        <v>16</v>
      </c>
      <c r="E1989" t="s">
        <v>23</v>
      </c>
    </row>
    <row r="1990" spans="1:5" x14ac:dyDescent="0.3">
      <c r="A1990">
        <v>28542.86</v>
      </c>
      <c r="B1990" t="s">
        <v>8344</v>
      </c>
      <c r="C1990" t="s">
        <v>8350</v>
      </c>
      <c r="D1990" t="s">
        <v>16</v>
      </c>
      <c r="E1990" t="s">
        <v>42</v>
      </c>
    </row>
    <row r="1991" spans="1:5" x14ac:dyDescent="0.3">
      <c r="A1991">
        <v>28716.14</v>
      </c>
      <c r="B1991" t="s">
        <v>8345</v>
      </c>
      <c r="C1991" t="s">
        <v>8350</v>
      </c>
      <c r="D1991" t="s">
        <v>16</v>
      </c>
      <c r="E1991" t="s">
        <v>42</v>
      </c>
    </row>
    <row r="1992" spans="1:5" x14ac:dyDescent="0.3">
      <c r="A1992">
        <v>28868.66</v>
      </c>
      <c r="B1992" t="s">
        <v>8344</v>
      </c>
      <c r="C1992" t="s">
        <v>8349</v>
      </c>
      <c r="D1992" t="s">
        <v>16</v>
      </c>
      <c r="E1992" t="s">
        <v>23</v>
      </c>
    </row>
    <row r="1993" spans="1:5" x14ac:dyDescent="0.3">
      <c r="A1993">
        <v>28923.14</v>
      </c>
      <c r="B1993" t="s">
        <v>8344</v>
      </c>
      <c r="C1993" t="s">
        <v>8349</v>
      </c>
      <c r="D1993" t="s">
        <v>16</v>
      </c>
      <c r="E1993" t="s">
        <v>23</v>
      </c>
    </row>
    <row r="1994" spans="1:5" x14ac:dyDescent="0.3">
      <c r="A1994">
        <v>28950.47</v>
      </c>
      <c r="B1994" t="s">
        <v>8346</v>
      </c>
      <c r="C1994" t="s">
        <v>8350</v>
      </c>
      <c r="D1994" t="s">
        <v>16</v>
      </c>
      <c r="E1994" t="s">
        <v>23</v>
      </c>
    </row>
    <row r="1995" spans="1:5" x14ac:dyDescent="0.3">
      <c r="A1995">
        <v>28998.68</v>
      </c>
      <c r="B1995" t="s">
        <v>8344</v>
      </c>
      <c r="C1995" t="s">
        <v>8349</v>
      </c>
      <c r="D1995" t="s">
        <v>16</v>
      </c>
      <c r="E1995" t="s">
        <v>42</v>
      </c>
    </row>
    <row r="1996" spans="1:5" x14ac:dyDescent="0.3">
      <c r="A1996">
        <v>29007.82</v>
      </c>
      <c r="B1996" t="s">
        <v>8344</v>
      </c>
      <c r="C1996" t="s">
        <v>8350</v>
      </c>
      <c r="D1996" t="s">
        <v>16</v>
      </c>
      <c r="E1996" t="s">
        <v>42</v>
      </c>
    </row>
    <row r="1997" spans="1:5" x14ac:dyDescent="0.3">
      <c r="A1997">
        <v>29114.21</v>
      </c>
      <c r="B1997" t="s">
        <v>8345</v>
      </c>
      <c r="C1997" t="s">
        <v>8350</v>
      </c>
      <c r="D1997" t="s">
        <v>16</v>
      </c>
      <c r="E1997" t="s">
        <v>42</v>
      </c>
    </row>
    <row r="1998" spans="1:5" x14ac:dyDescent="0.3">
      <c r="A1998">
        <v>29114.77</v>
      </c>
      <c r="B1998" t="s">
        <v>8346</v>
      </c>
      <c r="C1998" t="s">
        <v>8350</v>
      </c>
      <c r="D1998" t="s">
        <v>16</v>
      </c>
      <c r="E1998" t="s">
        <v>42</v>
      </c>
    </row>
    <row r="1999" spans="1:5" x14ac:dyDescent="0.3">
      <c r="A1999">
        <v>29141.360000000001</v>
      </c>
      <c r="B1999" t="s">
        <v>8346</v>
      </c>
      <c r="C1999" t="s">
        <v>8349</v>
      </c>
      <c r="D1999" t="s">
        <v>16</v>
      </c>
      <c r="E1999" t="s">
        <v>23</v>
      </c>
    </row>
    <row r="2000" spans="1:5" x14ac:dyDescent="0.3">
      <c r="A2000">
        <v>29160.39</v>
      </c>
      <c r="B2000" t="s">
        <v>8344</v>
      </c>
      <c r="C2000" t="s">
        <v>8349</v>
      </c>
      <c r="D2000" t="s">
        <v>16</v>
      </c>
      <c r="E2000" t="s">
        <v>42</v>
      </c>
    </row>
    <row r="2001" spans="1:5" x14ac:dyDescent="0.3">
      <c r="A2001">
        <v>29186.48</v>
      </c>
      <c r="B2001" t="s">
        <v>8346</v>
      </c>
      <c r="C2001" t="s">
        <v>8349</v>
      </c>
      <c r="D2001" t="s">
        <v>16</v>
      </c>
      <c r="E2001" t="s">
        <v>247</v>
      </c>
    </row>
    <row r="2002" spans="1:5" x14ac:dyDescent="0.3">
      <c r="A2002">
        <v>29227.599999999999</v>
      </c>
      <c r="B2002" t="s">
        <v>8345</v>
      </c>
      <c r="C2002" t="s">
        <v>8349</v>
      </c>
      <c r="D2002" t="s">
        <v>16</v>
      </c>
      <c r="E2002" t="s">
        <v>23</v>
      </c>
    </row>
    <row r="2003" spans="1:5" x14ac:dyDescent="0.3">
      <c r="A2003">
        <v>29330.98</v>
      </c>
      <c r="B2003" t="s">
        <v>8346</v>
      </c>
      <c r="C2003" t="s">
        <v>8350</v>
      </c>
      <c r="D2003" t="s">
        <v>16</v>
      </c>
      <c r="E2003" t="s">
        <v>23</v>
      </c>
    </row>
    <row r="2004" spans="1:5" x14ac:dyDescent="0.3">
      <c r="A2004">
        <v>29352.560000000001</v>
      </c>
      <c r="B2004" t="s">
        <v>8346</v>
      </c>
      <c r="C2004" t="s">
        <v>8349</v>
      </c>
      <c r="D2004" t="s">
        <v>16</v>
      </c>
      <c r="E2004" t="s">
        <v>42</v>
      </c>
    </row>
    <row r="2005" spans="1:5" x14ac:dyDescent="0.3">
      <c r="A2005">
        <v>29443.59</v>
      </c>
      <c r="B2005" t="s">
        <v>8344</v>
      </c>
      <c r="C2005" t="s">
        <v>8350</v>
      </c>
      <c r="D2005" t="s">
        <v>16</v>
      </c>
      <c r="E2005" t="s">
        <v>42</v>
      </c>
    </row>
    <row r="2006" spans="1:5" x14ac:dyDescent="0.3">
      <c r="A2006">
        <v>29523.17</v>
      </c>
      <c r="B2006" t="s">
        <v>8344</v>
      </c>
      <c r="C2006" t="s">
        <v>8350</v>
      </c>
      <c r="D2006" t="s">
        <v>16</v>
      </c>
      <c r="E2006" t="s">
        <v>247</v>
      </c>
    </row>
    <row r="2007" spans="1:5" x14ac:dyDescent="0.3">
      <c r="A2007">
        <v>29583.8</v>
      </c>
      <c r="B2007" t="s">
        <v>8347</v>
      </c>
      <c r="C2007" t="s">
        <v>8350</v>
      </c>
      <c r="D2007" t="s">
        <v>16</v>
      </c>
      <c r="E2007" t="s">
        <v>42</v>
      </c>
    </row>
    <row r="2008" spans="1:5" x14ac:dyDescent="0.3">
      <c r="A2008">
        <v>29622.69</v>
      </c>
      <c r="B2008" t="s">
        <v>8345</v>
      </c>
      <c r="C2008" t="s">
        <v>8350</v>
      </c>
      <c r="D2008" t="s">
        <v>16</v>
      </c>
      <c r="E2008" t="s">
        <v>42</v>
      </c>
    </row>
    <row r="2009" spans="1:5" x14ac:dyDescent="0.3">
      <c r="A2009">
        <v>29757.69</v>
      </c>
      <c r="B2009" t="s">
        <v>8345</v>
      </c>
      <c r="C2009" t="s">
        <v>8350</v>
      </c>
      <c r="D2009" t="s">
        <v>16</v>
      </c>
      <c r="E2009" t="s">
        <v>42</v>
      </c>
    </row>
    <row r="2010" spans="1:5" x14ac:dyDescent="0.3">
      <c r="A2010">
        <v>29760.6</v>
      </c>
      <c r="B2010" t="s">
        <v>8345</v>
      </c>
      <c r="C2010" t="s">
        <v>8350</v>
      </c>
      <c r="D2010" t="s">
        <v>16</v>
      </c>
      <c r="E2010" t="s">
        <v>42</v>
      </c>
    </row>
    <row r="2011" spans="1:5" x14ac:dyDescent="0.3">
      <c r="A2011">
        <v>29816.639999999999</v>
      </c>
      <c r="B2011" t="s">
        <v>8347</v>
      </c>
      <c r="C2011" t="s">
        <v>8350</v>
      </c>
      <c r="D2011" t="s">
        <v>16</v>
      </c>
      <c r="E2011" t="s">
        <v>42</v>
      </c>
    </row>
    <row r="2012" spans="1:5" x14ac:dyDescent="0.3">
      <c r="A2012">
        <v>29818.76</v>
      </c>
      <c r="B2012" t="s">
        <v>8346</v>
      </c>
      <c r="C2012" t="s">
        <v>8350</v>
      </c>
      <c r="D2012" t="s">
        <v>16</v>
      </c>
      <c r="E2012" t="s">
        <v>23</v>
      </c>
    </row>
    <row r="2013" spans="1:5" x14ac:dyDescent="0.3">
      <c r="A2013">
        <v>29852.48</v>
      </c>
      <c r="B2013" t="s">
        <v>8345</v>
      </c>
      <c r="C2013" t="s">
        <v>8350</v>
      </c>
      <c r="D2013" t="s">
        <v>16</v>
      </c>
      <c r="E2013" t="s">
        <v>42</v>
      </c>
    </row>
    <row r="2014" spans="1:5" x14ac:dyDescent="0.3">
      <c r="A2014">
        <v>29899.25</v>
      </c>
      <c r="B2014" t="s">
        <v>8347</v>
      </c>
      <c r="C2014" t="s">
        <v>8349</v>
      </c>
      <c r="D2014" t="s">
        <v>16</v>
      </c>
      <c r="E2014" t="s">
        <v>42</v>
      </c>
    </row>
    <row r="2015" spans="1:5" x14ac:dyDescent="0.3">
      <c r="A2015">
        <v>29929.56</v>
      </c>
      <c r="B2015" t="s">
        <v>8344</v>
      </c>
      <c r="C2015" t="s">
        <v>8350</v>
      </c>
      <c r="D2015" t="s">
        <v>16</v>
      </c>
      <c r="E2015" t="s">
        <v>42</v>
      </c>
    </row>
    <row r="2016" spans="1:5" x14ac:dyDescent="0.3">
      <c r="A2016">
        <v>29933.75</v>
      </c>
      <c r="B2016" t="s">
        <v>8344</v>
      </c>
      <c r="C2016" t="s">
        <v>8348</v>
      </c>
      <c r="D2016" t="s">
        <v>16</v>
      </c>
      <c r="E2016" t="s">
        <v>42</v>
      </c>
    </row>
    <row r="2017" spans="1:5" x14ac:dyDescent="0.3">
      <c r="A2017">
        <v>29969.67</v>
      </c>
      <c r="B2017" t="s">
        <v>8345</v>
      </c>
      <c r="C2017" t="s">
        <v>8349</v>
      </c>
      <c r="D2017" t="s">
        <v>16</v>
      </c>
      <c r="E2017" t="s">
        <v>42</v>
      </c>
    </row>
    <row r="2018" spans="1:5" x14ac:dyDescent="0.3">
      <c r="A2018">
        <v>30026.87</v>
      </c>
      <c r="B2018" t="s">
        <v>8345</v>
      </c>
      <c r="C2018" t="s">
        <v>8350</v>
      </c>
      <c r="D2018" t="s">
        <v>11</v>
      </c>
      <c r="E2018" t="s">
        <v>23</v>
      </c>
    </row>
    <row r="2019" spans="1:5" x14ac:dyDescent="0.3">
      <c r="A2019">
        <v>30063.58</v>
      </c>
      <c r="B2019" t="s">
        <v>8345</v>
      </c>
      <c r="C2019" t="s">
        <v>8349</v>
      </c>
      <c r="D2019" t="s">
        <v>16</v>
      </c>
      <c r="E2019" t="s">
        <v>23</v>
      </c>
    </row>
    <row r="2020" spans="1:5" x14ac:dyDescent="0.3">
      <c r="A2020">
        <v>30095.97</v>
      </c>
      <c r="B2020" t="s">
        <v>8344</v>
      </c>
      <c r="C2020" t="s">
        <v>8350</v>
      </c>
      <c r="D2020" t="s">
        <v>11</v>
      </c>
      <c r="E2020" t="s">
        <v>42</v>
      </c>
    </row>
    <row r="2021" spans="1:5" x14ac:dyDescent="0.3">
      <c r="A2021">
        <v>30134.75</v>
      </c>
      <c r="B2021" t="s">
        <v>8347</v>
      </c>
      <c r="C2021" t="s">
        <v>8350</v>
      </c>
      <c r="D2021" t="s">
        <v>11</v>
      </c>
      <c r="E2021" t="s">
        <v>42</v>
      </c>
    </row>
    <row r="2022" spans="1:5" x14ac:dyDescent="0.3">
      <c r="A2022">
        <v>30166.62</v>
      </c>
      <c r="B2022" t="s">
        <v>8344</v>
      </c>
      <c r="C2022" t="s">
        <v>8348</v>
      </c>
      <c r="D2022" t="s">
        <v>16</v>
      </c>
      <c r="E2022" t="s">
        <v>23</v>
      </c>
    </row>
    <row r="2023" spans="1:5" x14ac:dyDescent="0.3">
      <c r="A2023">
        <v>30184.94</v>
      </c>
      <c r="B2023" t="s">
        <v>8346</v>
      </c>
      <c r="C2023" t="s">
        <v>8350</v>
      </c>
      <c r="D2023" t="s">
        <v>16</v>
      </c>
      <c r="E2023" t="s">
        <v>276</v>
      </c>
    </row>
    <row r="2024" spans="1:5" x14ac:dyDescent="0.3">
      <c r="A2024">
        <v>30260</v>
      </c>
      <c r="B2024" t="s">
        <v>8347</v>
      </c>
      <c r="C2024" t="s">
        <v>8350</v>
      </c>
      <c r="D2024" t="s">
        <v>16</v>
      </c>
      <c r="E2024" t="s">
        <v>276</v>
      </c>
    </row>
    <row r="2025" spans="1:5" x14ac:dyDescent="0.3">
      <c r="A2025">
        <v>30284.639999999999</v>
      </c>
      <c r="B2025" t="s">
        <v>8346</v>
      </c>
      <c r="C2025" t="s">
        <v>8350</v>
      </c>
      <c r="D2025" t="s">
        <v>16</v>
      </c>
      <c r="E2025" t="s">
        <v>23</v>
      </c>
    </row>
    <row r="2026" spans="1:5" x14ac:dyDescent="0.3">
      <c r="A2026">
        <v>30328.27</v>
      </c>
      <c r="B2026" t="s">
        <v>8345</v>
      </c>
      <c r="C2026" t="s">
        <v>8348</v>
      </c>
      <c r="D2026" t="s">
        <v>11</v>
      </c>
      <c r="E2026" t="s">
        <v>42</v>
      </c>
    </row>
    <row r="2027" spans="1:5" x14ac:dyDescent="0.3">
      <c r="A2027">
        <v>30366.93</v>
      </c>
      <c r="B2027" t="s">
        <v>8344</v>
      </c>
      <c r="C2027" t="s">
        <v>8350</v>
      </c>
      <c r="D2027" t="s">
        <v>11</v>
      </c>
      <c r="E2027" t="s">
        <v>42</v>
      </c>
    </row>
    <row r="2028" spans="1:5" x14ac:dyDescent="0.3">
      <c r="A2028">
        <v>30409.53</v>
      </c>
      <c r="B2028" t="s">
        <v>8346</v>
      </c>
      <c r="C2028" t="s">
        <v>8350</v>
      </c>
      <c r="D2028" t="s">
        <v>11</v>
      </c>
      <c r="E2028" t="s">
        <v>23</v>
      </c>
    </row>
    <row r="2029" spans="1:5" x14ac:dyDescent="0.3">
      <c r="A2029">
        <v>30422.03</v>
      </c>
      <c r="B2029" t="s">
        <v>8344</v>
      </c>
      <c r="C2029" t="s">
        <v>8350</v>
      </c>
      <c r="D2029" t="s">
        <v>11</v>
      </c>
      <c r="E2029" t="s">
        <v>42</v>
      </c>
    </row>
    <row r="2030" spans="1:5" x14ac:dyDescent="0.3">
      <c r="A2030">
        <v>30457.37</v>
      </c>
      <c r="B2030" t="s">
        <v>8345</v>
      </c>
      <c r="C2030" t="s">
        <v>8350</v>
      </c>
      <c r="D2030" t="s">
        <v>11</v>
      </c>
      <c r="E2030" t="s">
        <v>23</v>
      </c>
    </row>
    <row r="2031" spans="1:5" x14ac:dyDescent="0.3">
      <c r="A2031">
        <v>30530.5</v>
      </c>
      <c r="B2031" t="s">
        <v>8344</v>
      </c>
      <c r="C2031" t="s">
        <v>8350</v>
      </c>
      <c r="D2031" t="s">
        <v>11</v>
      </c>
      <c r="E2031" t="s">
        <v>42</v>
      </c>
    </row>
    <row r="2032" spans="1:5" x14ac:dyDescent="0.3">
      <c r="A2032">
        <v>30625.65</v>
      </c>
      <c r="B2032" t="s">
        <v>8345</v>
      </c>
      <c r="C2032" t="s">
        <v>8350</v>
      </c>
      <c r="D2032" t="s">
        <v>11</v>
      </c>
      <c r="E2032" t="s">
        <v>42</v>
      </c>
    </row>
    <row r="2033" spans="1:5" x14ac:dyDescent="0.3">
      <c r="A2033">
        <v>30697.71</v>
      </c>
      <c r="B2033" t="s">
        <v>8345</v>
      </c>
      <c r="C2033" t="s">
        <v>8350</v>
      </c>
      <c r="D2033" t="s">
        <v>16</v>
      </c>
      <c r="E2033" t="s">
        <v>42</v>
      </c>
    </row>
    <row r="2034" spans="1:5" x14ac:dyDescent="0.3">
      <c r="A2034">
        <v>30724.44</v>
      </c>
      <c r="B2034" t="s">
        <v>8345</v>
      </c>
      <c r="C2034" t="s">
        <v>8349</v>
      </c>
      <c r="D2034" t="s">
        <v>11</v>
      </c>
      <c r="E2034" t="s">
        <v>42</v>
      </c>
    </row>
    <row r="2035" spans="1:5" x14ac:dyDescent="0.3">
      <c r="A2035">
        <v>30763.01</v>
      </c>
      <c r="B2035" t="s">
        <v>8345</v>
      </c>
      <c r="C2035" t="s">
        <v>8349</v>
      </c>
      <c r="D2035" t="s">
        <v>11</v>
      </c>
      <c r="E2035" t="s">
        <v>42</v>
      </c>
    </row>
    <row r="2036" spans="1:5" x14ac:dyDescent="0.3">
      <c r="A2036">
        <v>30942.19</v>
      </c>
      <c r="B2036" t="s">
        <v>8344</v>
      </c>
      <c r="C2036" t="s">
        <v>8350</v>
      </c>
      <c r="D2036" t="s">
        <v>11</v>
      </c>
      <c r="E2036" t="s">
        <v>13</v>
      </c>
    </row>
    <row r="2037" spans="1:5" x14ac:dyDescent="0.3">
      <c r="A2037">
        <v>31196.61</v>
      </c>
      <c r="B2037" t="s">
        <v>8344</v>
      </c>
      <c r="C2037" t="s">
        <v>8350</v>
      </c>
      <c r="D2037" t="s">
        <v>11</v>
      </c>
      <c r="E2037" t="s">
        <v>42</v>
      </c>
    </row>
    <row r="2038" spans="1:5" x14ac:dyDescent="0.3">
      <c r="A2038">
        <v>31234.560000000001</v>
      </c>
      <c r="B2038" t="s">
        <v>8346</v>
      </c>
      <c r="C2038" t="s">
        <v>8350</v>
      </c>
      <c r="D2038" t="s">
        <v>16</v>
      </c>
      <c r="E2038" t="s">
        <v>42</v>
      </c>
    </row>
    <row r="2039" spans="1:5" x14ac:dyDescent="0.3">
      <c r="A2039">
        <v>31322.53</v>
      </c>
      <c r="B2039" t="s">
        <v>8345</v>
      </c>
      <c r="C2039" t="s">
        <v>8350</v>
      </c>
      <c r="D2039" t="s">
        <v>11</v>
      </c>
      <c r="E2039" t="s">
        <v>42</v>
      </c>
    </row>
    <row r="2040" spans="1:5" x14ac:dyDescent="0.3">
      <c r="A2040">
        <v>31328.27</v>
      </c>
      <c r="B2040" t="s">
        <v>8346</v>
      </c>
      <c r="C2040" t="s">
        <v>8349</v>
      </c>
      <c r="D2040" t="s">
        <v>11</v>
      </c>
      <c r="E2040" t="s">
        <v>42</v>
      </c>
    </row>
    <row r="2041" spans="1:5" x14ac:dyDescent="0.3">
      <c r="A2041">
        <v>31368.81</v>
      </c>
      <c r="B2041" t="s">
        <v>8344</v>
      </c>
      <c r="C2041" t="s">
        <v>8350</v>
      </c>
      <c r="D2041" t="s">
        <v>11</v>
      </c>
      <c r="E2041" t="s">
        <v>42</v>
      </c>
    </row>
    <row r="2042" spans="1:5" x14ac:dyDescent="0.3">
      <c r="A2042">
        <v>31591.82</v>
      </c>
      <c r="B2042" t="s">
        <v>8345</v>
      </c>
      <c r="C2042" t="s">
        <v>8349</v>
      </c>
      <c r="D2042" t="s">
        <v>11</v>
      </c>
      <c r="E2042" t="s">
        <v>42</v>
      </c>
    </row>
    <row r="2043" spans="1:5" x14ac:dyDescent="0.3">
      <c r="A2043">
        <v>31620</v>
      </c>
      <c r="B2043" t="s">
        <v>8347</v>
      </c>
      <c r="C2043" t="s">
        <v>8349</v>
      </c>
      <c r="D2043" t="s">
        <v>11</v>
      </c>
      <c r="E2043" t="s">
        <v>247</v>
      </c>
    </row>
    <row r="2044" spans="1:5" x14ac:dyDescent="0.3">
      <c r="A2044">
        <v>31736.7</v>
      </c>
      <c r="B2044" t="s">
        <v>8344</v>
      </c>
      <c r="C2044" t="s">
        <v>8349</v>
      </c>
      <c r="D2044" t="s">
        <v>11</v>
      </c>
      <c r="E2044" t="s">
        <v>23</v>
      </c>
    </row>
    <row r="2045" spans="1:5" x14ac:dyDescent="0.3">
      <c r="A2045">
        <v>31743.919999999998</v>
      </c>
      <c r="B2045" t="s">
        <v>8345</v>
      </c>
      <c r="C2045" t="s">
        <v>8349</v>
      </c>
      <c r="D2045" t="s">
        <v>11</v>
      </c>
      <c r="E2045" t="s">
        <v>42</v>
      </c>
    </row>
    <row r="2046" spans="1:5" x14ac:dyDescent="0.3">
      <c r="A2046">
        <v>31897.1</v>
      </c>
      <c r="B2046" t="s">
        <v>8344</v>
      </c>
      <c r="C2046" t="s">
        <v>8350</v>
      </c>
      <c r="D2046" t="s">
        <v>11</v>
      </c>
      <c r="E2046" t="s">
        <v>42</v>
      </c>
    </row>
    <row r="2047" spans="1:5" x14ac:dyDescent="0.3">
      <c r="A2047">
        <v>31980.89</v>
      </c>
      <c r="B2047" t="s">
        <v>8344</v>
      </c>
      <c r="C2047" t="s">
        <v>8350</v>
      </c>
      <c r="D2047" t="s">
        <v>11</v>
      </c>
      <c r="E2047" t="s">
        <v>42</v>
      </c>
    </row>
    <row r="2048" spans="1:5" x14ac:dyDescent="0.3">
      <c r="A2048">
        <v>32086.21</v>
      </c>
      <c r="B2048" t="s">
        <v>8346</v>
      </c>
      <c r="C2048" t="s">
        <v>8350</v>
      </c>
      <c r="D2048" t="s">
        <v>16</v>
      </c>
      <c r="E2048" t="s">
        <v>42</v>
      </c>
    </row>
    <row r="2049" spans="1:5" x14ac:dyDescent="0.3">
      <c r="A2049">
        <v>32108.66</v>
      </c>
      <c r="B2049" t="s">
        <v>8344</v>
      </c>
      <c r="C2049" t="s">
        <v>8349</v>
      </c>
      <c r="D2049" t="s">
        <v>16</v>
      </c>
      <c r="E2049" t="s">
        <v>356</v>
      </c>
    </row>
    <row r="2050" spans="1:5" x14ac:dyDescent="0.3">
      <c r="A2050">
        <v>32192.76</v>
      </c>
      <c r="B2050" t="s">
        <v>8344</v>
      </c>
      <c r="C2050" t="s">
        <v>8349</v>
      </c>
      <c r="D2050" t="s">
        <v>16</v>
      </c>
      <c r="E2050" t="s">
        <v>42</v>
      </c>
    </row>
    <row r="2051" spans="1:5" x14ac:dyDescent="0.3">
      <c r="A2051">
        <v>32222.81</v>
      </c>
      <c r="B2051" t="s">
        <v>8347</v>
      </c>
      <c r="C2051" t="s">
        <v>8350</v>
      </c>
      <c r="D2051" t="s">
        <v>11</v>
      </c>
      <c r="E2051" t="s">
        <v>42</v>
      </c>
    </row>
    <row r="2052" spans="1:5" x14ac:dyDescent="0.3">
      <c r="A2052">
        <v>32259.96</v>
      </c>
      <c r="B2052" t="s">
        <v>8345</v>
      </c>
      <c r="C2052" t="s">
        <v>8350</v>
      </c>
      <c r="D2052" t="s">
        <v>11</v>
      </c>
      <c r="E2052" t="s">
        <v>23</v>
      </c>
    </row>
    <row r="2053" spans="1:5" x14ac:dyDescent="0.3">
      <c r="A2053">
        <v>32288.49</v>
      </c>
      <c r="B2053" t="s">
        <v>8344</v>
      </c>
      <c r="C2053" t="s">
        <v>8350</v>
      </c>
      <c r="D2053" t="s">
        <v>11</v>
      </c>
      <c r="E2053" t="s">
        <v>42</v>
      </c>
    </row>
    <row r="2054" spans="1:5" x14ac:dyDescent="0.3">
      <c r="A2054">
        <v>32428.63</v>
      </c>
      <c r="B2054" t="s">
        <v>8345</v>
      </c>
      <c r="C2054" t="s">
        <v>8350</v>
      </c>
      <c r="D2054" t="s">
        <v>11</v>
      </c>
      <c r="E2054" t="s">
        <v>42</v>
      </c>
    </row>
    <row r="2055" spans="1:5" x14ac:dyDescent="0.3">
      <c r="A2055">
        <v>32430.22</v>
      </c>
      <c r="B2055" t="s">
        <v>8346</v>
      </c>
      <c r="C2055" t="s">
        <v>8350</v>
      </c>
      <c r="D2055" t="s">
        <v>11</v>
      </c>
      <c r="E2055" t="s">
        <v>42</v>
      </c>
    </row>
    <row r="2056" spans="1:5" x14ac:dyDescent="0.3">
      <c r="A2056">
        <v>32462.35</v>
      </c>
      <c r="B2056" t="s">
        <v>8346</v>
      </c>
      <c r="C2056" t="s">
        <v>8350</v>
      </c>
      <c r="D2056" t="s">
        <v>11</v>
      </c>
      <c r="E2056" t="s">
        <v>42</v>
      </c>
    </row>
    <row r="2057" spans="1:5" x14ac:dyDescent="0.3">
      <c r="A2057">
        <v>32485.46</v>
      </c>
      <c r="B2057" t="s">
        <v>8344</v>
      </c>
      <c r="C2057" t="s">
        <v>8350</v>
      </c>
      <c r="D2057" t="s">
        <v>11</v>
      </c>
      <c r="E2057" t="s">
        <v>42</v>
      </c>
    </row>
    <row r="2058" spans="1:5" x14ac:dyDescent="0.3">
      <c r="A2058">
        <v>32548.34</v>
      </c>
      <c r="B2058" t="s">
        <v>8345</v>
      </c>
      <c r="C2058" t="s">
        <v>8350</v>
      </c>
      <c r="D2058" t="s">
        <v>16</v>
      </c>
      <c r="E2058" t="s">
        <v>13</v>
      </c>
    </row>
    <row r="2059" spans="1:5" x14ac:dyDescent="0.3">
      <c r="A2059">
        <v>32672.11</v>
      </c>
      <c r="B2059" t="s">
        <v>8344</v>
      </c>
      <c r="C2059" t="s">
        <v>8349</v>
      </c>
      <c r="D2059" t="s">
        <v>16</v>
      </c>
      <c r="E2059" t="s">
        <v>42</v>
      </c>
    </row>
    <row r="2060" spans="1:5" x14ac:dyDescent="0.3">
      <c r="A2060">
        <v>32686.080000000002</v>
      </c>
      <c r="B2060" t="s">
        <v>8345</v>
      </c>
      <c r="C2060" t="s">
        <v>8350</v>
      </c>
      <c r="D2060" t="s">
        <v>11</v>
      </c>
      <c r="E2060" t="s">
        <v>42</v>
      </c>
    </row>
    <row r="2061" spans="1:5" x14ac:dyDescent="0.3">
      <c r="A2061">
        <v>32716.2</v>
      </c>
      <c r="B2061" t="s">
        <v>8347</v>
      </c>
      <c r="C2061" t="s">
        <v>8350</v>
      </c>
      <c r="D2061" t="s">
        <v>16</v>
      </c>
      <c r="E2061" t="s">
        <v>42</v>
      </c>
    </row>
    <row r="2062" spans="1:5" x14ac:dyDescent="0.3">
      <c r="A2062">
        <v>32734.19</v>
      </c>
      <c r="B2062" t="s">
        <v>8344</v>
      </c>
      <c r="C2062" t="s">
        <v>8349</v>
      </c>
      <c r="D2062" t="s">
        <v>11</v>
      </c>
      <c r="E2062" t="s">
        <v>23</v>
      </c>
    </row>
    <row r="2063" spans="1:5" x14ac:dyDescent="0.3">
      <c r="A2063">
        <v>32760.48</v>
      </c>
      <c r="B2063" t="s">
        <v>8345</v>
      </c>
      <c r="C2063" t="s">
        <v>8348</v>
      </c>
      <c r="D2063" t="s">
        <v>16</v>
      </c>
      <c r="E2063" t="s">
        <v>42</v>
      </c>
    </row>
    <row r="2064" spans="1:5" x14ac:dyDescent="0.3">
      <c r="A2064">
        <v>32765.33</v>
      </c>
      <c r="B2064" t="s">
        <v>8344</v>
      </c>
      <c r="C2064" t="s">
        <v>8350</v>
      </c>
      <c r="D2064" t="s">
        <v>11</v>
      </c>
      <c r="E2064" t="s">
        <v>23</v>
      </c>
    </row>
    <row r="2065" spans="1:5" x14ac:dyDescent="0.3">
      <c r="A2065">
        <v>32787.46</v>
      </c>
      <c r="B2065" t="s">
        <v>8345</v>
      </c>
      <c r="C2065" t="s">
        <v>8349</v>
      </c>
      <c r="D2065" t="s">
        <v>16</v>
      </c>
      <c r="E2065" t="s">
        <v>23</v>
      </c>
    </row>
    <row r="2066" spans="1:5" x14ac:dyDescent="0.3">
      <c r="A2066">
        <v>32827.51</v>
      </c>
      <c r="B2066" t="s">
        <v>8346</v>
      </c>
      <c r="C2066" t="s">
        <v>8350</v>
      </c>
      <c r="D2066" t="s">
        <v>16</v>
      </c>
      <c r="E2066" t="s">
        <v>42</v>
      </c>
    </row>
    <row r="2067" spans="1:5" x14ac:dyDescent="0.3">
      <c r="A2067">
        <v>32906.69</v>
      </c>
      <c r="B2067" t="s">
        <v>8347</v>
      </c>
      <c r="C2067" t="s">
        <v>8350</v>
      </c>
      <c r="D2067" t="s">
        <v>11</v>
      </c>
      <c r="E2067" t="s">
        <v>42</v>
      </c>
    </row>
    <row r="2068" spans="1:5" x14ac:dyDescent="0.3">
      <c r="A2068">
        <v>32947.629999999997</v>
      </c>
      <c r="B2068" t="s">
        <v>8345</v>
      </c>
      <c r="C2068" t="s">
        <v>8348</v>
      </c>
      <c r="D2068" t="s">
        <v>11</v>
      </c>
      <c r="E2068" t="s">
        <v>42</v>
      </c>
    </row>
    <row r="2069" spans="1:5" x14ac:dyDescent="0.3">
      <c r="A2069">
        <v>33017.46</v>
      </c>
      <c r="B2069" t="s">
        <v>8344</v>
      </c>
      <c r="C2069" t="s">
        <v>8348</v>
      </c>
      <c r="D2069" t="s">
        <v>16</v>
      </c>
      <c r="E2069" t="s">
        <v>42</v>
      </c>
    </row>
    <row r="2070" spans="1:5" x14ac:dyDescent="0.3">
      <c r="A2070">
        <v>33025.32</v>
      </c>
      <c r="B2070" t="s">
        <v>8347</v>
      </c>
      <c r="C2070" t="s">
        <v>8350</v>
      </c>
      <c r="D2070" t="s">
        <v>11</v>
      </c>
      <c r="E2070" t="s">
        <v>42</v>
      </c>
    </row>
    <row r="2071" spans="1:5" x14ac:dyDescent="0.3">
      <c r="A2071">
        <v>33057.230000000003</v>
      </c>
      <c r="B2071" t="s">
        <v>8347</v>
      </c>
      <c r="C2071" t="s">
        <v>8350</v>
      </c>
      <c r="D2071" t="s">
        <v>16</v>
      </c>
      <c r="E2071" t="s">
        <v>42</v>
      </c>
    </row>
    <row r="2072" spans="1:5" x14ac:dyDescent="0.3">
      <c r="A2072">
        <v>33074.94</v>
      </c>
      <c r="B2072" t="s">
        <v>8344</v>
      </c>
      <c r="C2072" t="s">
        <v>8350</v>
      </c>
      <c r="D2072" t="s">
        <v>16</v>
      </c>
      <c r="E2072" t="s">
        <v>42</v>
      </c>
    </row>
    <row r="2073" spans="1:5" x14ac:dyDescent="0.3">
      <c r="A2073">
        <v>33090.660000000003</v>
      </c>
      <c r="B2073" t="s">
        <v>8346</v>
      </c>
      <c r="C2073" t="s">
        <v>8349</v>
      </c>
      <c r="D2073" t="s">
        <v>11</v>
      </c>
      <c r="E2073" t="s">
        <v>42</v>
      </c>
    </row>
    <row r="2074" spans="1:5" x14ac:dyDescent="0.3">
      <c r="A2074">
        <v>33121</v>
      </c>
      <c r="B2074" t="s">
        <v>8345</v>
      </c>
      <c r="C2074" t="s">
        <v>8350</v>
      </c>
      <c r="D2074" t="s">
        <v>11</v>
      </c>
      <c r="E2074" t="s">
        <v>42</v>
      </c>
    </row>
    <row r="2075" spans="1:5" x14ac:dyDescent="0.3">
      <c r="A2075">
        <v>33292.83</v>
      </c>
      <c r="B2075" t="s">
        <v>8347</v>
      </c>
      <c r="C2075" t="s">
        <v>8349</v>
      </c>
      <c r="D2075" t="s">
        <v>11</v>
      </c>
      <c r="E2075" t="s">
        <v>42</v>
      </c>
    </row>
    <row r="2076" spans="1:5" x14ac:dyDescent="0.3">
      <c r="A2076">
        <v>33307.550000000003</v>
      </c>
      <c r="B2076" t="s">
        <v>8344</v>
      </c>
      <c r="C2076" t="s">
        <v>8349</v>
      </c>
      <c r="D2076" t="s">
        <v>11</v>
      </c>
      <c r="E2076" t="s">
        <v>23</v>
      </c>
    </row>
    <row r="2077" spans="1:5" x14ac:dyDescent="0.3">
      <c r="A2077">
        <v>33344.449999999997</v>
      </c>
      <c r="B2077" t="s">
        <v>8344</v>
      </c>
      <c r="C2077" t="s">
        <v>8350</v>
      </c>
      <c r="D2077" t="s">
        <v>11</v>
      </c>
      <c r="E2077" t="s">
        <v>42</v>
      </c>
    </row>
    <row r="2078" spans="1:5" x14ac:dyDescent="0.3">
      <c r="A2078">
        <v>33450.99</v>
      </c>
      <c r="B2078" t="s">
        <v>8344</v>
      </c>
      <c r="C2078" t="s">
        <v>8350</v>
      </c>
      <c r="D2078" t="s">
        <v>11</v>
      </c>
      <c r="E2078" t="s">
        <v>42</v>
      </c>
    </row>
    <row r="2079" spans="1:5" x14ac:dyDescent="0.3">
      <c r="A2079">
        <v>33471.97</v>
      </c>
      <c r="B2079" t="s">
        <v>8344</v>
      </c>
      <c r="C2079" t="s">
        <v>8349</v>
      </c>
      <c r="D2079" t="s">
        <v>11</v>
      </c>
      <c r="E2079" t="s">
        <v>23</v>
      </c>
    </row>
    <row r="2080" spans="1:5" x14ac:dyDescent="0.3">
      <c r="A2080">
        <v>33475.82</v>
      </c>
      <c r="B2080" t="s">
        <v>8346</v>
      </c>
      <c r="C2080" t="s">
        <v>8349</v>
      </c>
      <c r="D2080" t="s">
        <v>16</v>
      </c>
      <c r="E2080" t="s">
        <v>170</v>
      </c>
    </row>
    <row r="2081" spans="1:5" x14ac:dyDescent="0.3">
      <c r="A2081">
        <v>33527.1</v>
      </c>
      <c r="B2081" t="s">
        <v>8344</v>
      </c>
      <c r="C2081" t="s">
        <v>8350</v>
      </c>
      <c r="D2081" t="s">
        <v>11</v>
      </c>
      <c r="E2081" t="s">
        <v>42</v>
      </c>
    </row>
    <row r="2082" spans="1:5" x14ac:dyDescent="0.3">
      <c r="A2082">
        <v>33611.71</v>
      </c>
      <c r="B2082" t="s">
        <v>8344</v>
      </c>
      <c r="C2082" t="s">
        <v>8350</v>
      </c>
      <c r="D2082" t="s">
        <v>16</v>
      </c>
      <c r="E2082" t="s">
        <v>42</v>
      </c>
    </row>
    <row r="2083" spans="1:5" x14ac:dyDescent="0.3">
      <c r="A2083">
        <v>33707.550000000003</v>
      </c>
      <c r="B2083" t="s">
        <v>8345</v>
      </c>
      <c r="C2083" t="s">
        <v>8348</v>
      </c>
      <c r="D2083" t="s">
        <v>11</v>
      </c>
      <c r="E2083" t="s">
        <v>42</v>
      </c>
    </row>
    <row r="2084" spans="1:5" x14ac:dyDescent="0.3">
      <c r="A2084">
        <v>33732.69</v>
      </c>
      <c r="B2084" t="s">
        <v>8344</v>
      </c>
      <c r="C2084" t="s">
        <v>8348</v>
      </c>
      <c r="D2084" t="s">
        <v>16</v>
      </c>
      <c r="E2084" t="s">
        <v>356</v>
      </c>
    </row>
    <row r="2085" spans="1:5" x14ac:dyDescent="0.3">
      <c r="A2085">
        <v>33750.29</v>
      </c>
      <c r="B2085" t="s">
        <v>8346</v>
      </c>
      <c r="C2085" t="s">
        <v>8349</v>
      </c>
      <c r="D2085" t="s">
        <v>16</v>
      </c>
      <c r="E2085" t="s">
        <v>23</v>
      </c>
    </row>
    <row r="2086" spans="1:5" x14ac:dyDescent="0.3">
      <c r="A2086">
        <v>33753.32</v>
      </c>
      <c r="B2086" t="s">
        <v>8345</v>
      </c>
      <c r="C2086" t="s">
        <v>8348</v>
      </c>
      <c r="D2086" t="s">
        <v>16</v>
      </c>
      <c r="E2086" t="s">
        <v>42</v>
      </c>
    </row>
    <row r="2087" spans="1:5" x14ac:dyDescent="0.3">
      <c r="A2087">
        <v>33829.39</v>
      </c>
      <c r="B2087" t="s">
        <v>8344</v>
      </c>
      <c r="C2087" t="s">
        <v>8349</v>
      </c>
      <c r="D2087" t="s">
        <v>11</v>
      </c>
      <c r="E2087" t="s">
        <v>42</v>
      </c>
    </row>
    <row r="2088" spans="1:5" x14ac:dyDescent="0.3">
      <c r="A2088">
        <v>33900.65</v>
      </c>
      <c r="B2088" t="s">
        <v>8344</v>
      </c>
      <c r="C2088" t="s">
        <v>8350</v>
      </c>
      <c r="D2088" t="s">
        <v>11</v>
      </c>
      <c r="E2088" t="s">
        <v>42</v>
      </c>
    </row>
    <row r="2089" spans="1:5" x14ac:dyDescent="0.3">
      <c r="A2089">
        <v>33907.550000000003</v>
      </c>
      <c r="B2089" t="s">
        <v>8344</v>
      </c>
      <c r="C2089" t="s">
        <v>8350</v>
      </c>
      <c r="D2089" t="s">
        <v>11</v>
      </c>
      <c r="E2089" t="s">
        <v>23</v>
      </c>
    </row>
    <row r="2090" spans="1:5" x14ac:dyDescent="0.3">
      <c r="A2090">
        <v>33975.47</v>
      </c>
      <c r="B2090" t="s">
        <v>8346</v>
      </c>
      <c r="C2090" t="s">
        <v>8350</v>
      </c>
      <c r="D2090" t="s">
        <v>11</v>
      </c>
      <c r="E2090" t="s">
        <v>42</v>
      </c>
    </row>
    <row r="2091" spans="1:5" x14ac:dyDescent="0.3">
      <c r="A2091">
        <v>34053.360000000001</v>
      </c>
      <c r="B2091" t="s">
        <v>8346</v>
      </c>
      <c r="C2091" t="s">
        <v>8350</v>
      </c>
      <c r="D2091" t="s">
        <v>11</v>
      </c>
      <c r="E2091" t="s">
        <v>42</v>
      </c>
    </row>
    <row r="2092" spans="1:5" x14ac:dyDescent="0.3">
      <c r="A2092">
        <v>34084.68</v>
      </c>
      <c r="B2092" t="s">
        <v>8347</v>
      </c>
      <c r="C2092" t="s">
        <v>8349</v>
      </c>
      <c r="D2092" t="s">
        <v>11</v>
      </c>
      <c r="E2092" t="s">
        <v>42</v>
      </c>
    </row>
    <row r="2093" spans="1:5" x14ac:dyDescent="0.3">
      <c r="A2093">
        <v>34166.269999999997</v>
      </c>
      <c r="B2093" t="s">
        <v>8344</v>
      </c>
      <c r="C2093" t="s">
        <v>8348</v>
      </c>
      <c r="D2093" t="s">
        <v>11</v>
      </c>
      <c r="E2093" t="s">
        <v>42</v>
      </c>
    </row>
    <row r="2094" spans="1:5" x14ac:dyDescent="0.3">
      <c r="A2094">
        <v>34205.07</v>
      </c>
      <c r="B2094" t="s">
        <v>8346</v>
      </c>
      <c r="C2094" t="s">
        <v>8349</v>
      </c>
      <c r="D2094" t="s">
        <v>11</v>
      </c>
      <c r="E2094" t="s">
        <v>42</v>
      </c>
    </row>
    <row r="2095" spans="1:5" x14ac:dyDescent="0.3">
      <c r="A2095">
        <v>34210.33</v>
      </c>
      <c r="B2095" t="s">
        <v>8345</v>
      </c>
      <c r="C2095" t="s">
        <v>8349</v>
      </c>
      <c r="D2095" t="s">
        <v>11</v>
      </c>
      <c r="E2095" t="s">
        <v>23</v>
      </c>
    </row>
    <row r="2096" spans="1:5" x14ac:dyDescent="0.3">
      <c r="A2096">
        <v>34218.019999999997</v>
      </c>
      <c r="B2096" t="s">
        <v>8344</v>
      </c>
      <c r="C2096" t="s">
        <v>8350</v>
      </c>
      <c r="D2096" t="s">
        <v>16</v>
      </c>
      <c r="E2096" t="s">
        <v>42</v>
      </c>
    </row>
    <row r="2097" spans="1:5" x14ac:dyDescent="0.3">
      <c r="A2097">
        <v>34254.050000000003</v>
      </c>
      <c r="B2097" t="s">
        <v>8345</v>
      </c>
      <c r="C2097" t="s">
        <v>8349</v>
      </c>
      <c r="D2097" t="s">
        <v>16</v>
      </c>
      <c r="E2097" t="s">
        <v>166</v>
      </c>
    </row>
    <row r="2098" spans="1:5" x14ac:dyDescent="0.3">
      <c r="A2098">
        <v>34289.43</v>
      </c>
      <c r="B2098" t="s">
        <v>8346</v>
      </c>
      <c r="C2098" t="s">
        <v>8350</v>
      </c>
      <c r="D2098" t="s">
        <v>16</v>
      </c>
      <c r="E2098" t="s">
        <v>42</v>
      </c>
    </row>
    <row r="2099" spans="1:5" x14ac:dyDescent="0.3">
      <c r="A2099">
        <v>34293.120000000003</v>
      </c>
      <c r="B2099" t="s">
        <v>8347</v>
      </c>
      <c r="C2099" t="s">
        <v>8350</v>
      </c>
      <c r="D2099" t="s">
        <v>16</v>
      </c>
      <c r="E2099" t="s">
        <v>42</v>
      </c>
    </row>
    <row r="2100" spans="1:5" x14ac:dyDescent="0.3">
      <c r="A2100">
        <v>34303.17</v>
      </c>
      <c r="B2100" t="s">
        <v>8347</v>
      </c>
      <c r="C2100" t="s">
        <v>8350</v>
      </c>
      <c r="D2100" t="s">
        <v>16</v>
      </c>
      <c r="E2100" t="s">
        <v>13</v>
      </c>
    </row>
    <row r="2101" spans="1:5" x14ac:dyDescent="0.3">
      <c r="A2101">
        <v>34307.22</v>
      </c>
      <c r="B2101" t="s">
        <v>8344</v>
      </c>
      <c r="C2101" t="s">
        <v>8348</v>
      </c>
      <c r="D2101" t="s">
        <v>11</v>
      </c>
      <c r="E2101" t="s">
        <v>23</v>
      </c>
    </row>
    <row r="2102" spans="1:5" x14ac:dyDescent="0.3">
      <c r="A2102">
        <v>34402.22</v>
      </c>
      <c r="B2102" t="s">
        <v>8345</v>
      </c>
      <c r="C2102" t="s">
        <v>8348</v>
      </c>
      <c r="D2102" t="s">
        <v>11</v>
      </c>
      <c r="E2102" t="s">
        <v>42</v>
      </c>
    </row>
    <row r="2103" spans="1:5" x14ac:dyDescent="0.3">
      <c r="A2103">
        <v>34439.86</v>
      </c>
      <c r="B2103" t="s">
        <v>8344</v>
      </c>
      <c r="C2103" t="s">
        <v>8350</v>
      </c>
      <c r="D2103" t="s">
        <v>11</v>
      </c>
      <c r="E2103" t="s">
        <v>13</v>
      </c>
    </row>
    <row r="2104" spans="1:5" x14ac:dyDescent="0.3">
      <c r="A2104">
        <v>34456.269999999997</v>
      </c>
      <c r="B2104" t="s">
        <v>8345</v>
      </c>
      <c r="C2104" t="s">
        <v>8349</v>
      </c>
      <c r="D2104" t="s">
        <v>16</v>
      </c>
      <c r="E2104" t="s">
        <v>42</v>
      </c>
    </row>
    <row r="2105" spans="1:5" x14ac:dyDescent="0.3">
      <c r="A2105">
        <v>34472.839999999997</v>
      </c>
      <c r="B2105" t="s">
        <v>8345</v>
      </c>
      <c r="C2105" t="s">
        <v>8350</v>
      </c>
      <c r="D2105" t="s">
        <v>16</v>
      </c>
      <c r="E2105" t="s">
        <v>42</v>
      </c>
    </row>
    <row r="2106" spans="1:5" x14ac:dyDescent="0.3">
      <c r="A2106">
        <v>34543.39</v>
      </c>
      <c r="B2106" t="s">
        <v>8344</v>
      </c>
      <c r="C2106" t="s">
        <v>8350</v>
      </c>
      <c r="D2106" t="s">
        <v>11</v>
      </c>
      <c r="E2106" t="s">
        <v>42</v>
      </c>
    </row>
    <row r="2107" spans="1:5" x14ac:dyDescent="0.3">
      <c r="A2107">
        <v>34617.839999999997</v>
      </c>
      <c r="B2107" t="s">
        <v>8344</v>
      </c>
      <c r="C2107" t="s">
        <v>8349</v>
      </c>
      <c r="D2107" t="s">
        <v>16</v>
      </c>
      <c r="E2107" t="s">
        <v>168</v>
      </c>
    </row>
    <row r="2108" spans="1:5" x14ac:dyDescent="0.3">
      <c r="A2108">
        <v>34672.15</v>
      </c>
      <c r="B2108" t="s">
        <v>8344</v>
      </c>
      <c r="C2108" t="s">
        <v>8350</v>
      </c>
      <c r="D2108" t="s">
        <v>16</v>
      </c>
      <c r="E2108" t="s">
        <v>13</v>
      </c>
    </row>
    <row r="2109" spans="1:5" x14ac:dyDescent="0.3">
      <c r="A2109">
        <v>34779.620000000003</v>
      </c>
      <c r="B2109" t="s">
        <v>8346</v>
      </c>
      <c r="C2109" t="s">
        <v>8349</v>
      </c>
      <c r="D2109" t="s">
        <v>16</v>
      </c>
      <c r="E2109" t="s">
        <v>42</v>
      </c>
    </row>
    <row r="2110" spans="1:5" x14ac:dyDescent="0.3">
      <c r="A2110">
        <v>34806.47</v>
      </c>
      <c r="B2110" t="s">
        <v>8344</v>
      </c>
      <c r="C2110" t="s">
        <v>8349</v>
      </c>
      <c r="D2110" t="s">
        <v>16</v>
      </c>
      <c r="E2110" t="s">
        <v>13</v>
      </c>
    </row>
    <row r="2111" spans="1:5" x14ac:dyDescent="0.3">
      <c r="A2111">
        <v>34828.65</v>
      </c>
      <c r="B2111" t="s">
        <v>8344</v>
      </c>
      <c r="C2111" t="s">
        <v>8350</v>
      </c>
      <c r="D2111" t="s">
        <v>16</v>
      </c>
      <c r="E2111" t="s">
        <v>42</v>
      </c>
    </row>
    <row r="2112" spans="1:5" x14ac:dyDescent="0.3">
      <c r="A2112">
        <v>34838.870000000003</v>
      </c>
      <c r="B2112" t="s">
        <v>8344</v>
      </c>
      <c r="C2112" t="s">
        <v>8350</v>
      </c>
      <c r="D2112" t="s">
        <v>11</v>
      </c>
      <c r="E2112" t="s">
        <v>42</v>
      </c>
    </row>
    <row r="2113" spans="1:5" x14ac:dyDescent="0.3">
      <c r="A2113">
        <v>34940.61</v>
      </c>
      <c r="B2113" t="s">
        <v>8344</v>
      </c>
      <c r="C2113" t="s">
        <v>8350</v>
      </c>
      <c r="D2113" t="s">
        <v>11</v>
      </c>
      <c r="E2113" t="s">
        <v>42</v>
      </c>
    </row>
    <row r="2114" spans="1:5" x14ac:dyDescent="0.3">
      <c r="A2114">
        <v>34975.68</v>
      </c>
      <c r="B2114" t="s">
        <v>8344</v>
      </c>
      <c r="C2114" t="s">
        <v>8350</v>
      </c>
      <c r="D2114" t="s">
        <v>11</v>
      </c>
      <c r="E2114" t="s">
        <v>42</v>
      </c>
    </row>
    <row r="2115" spans="1:5" x14ac:dyDescent="0.3">
      <c r="A2115">
        <v>34976.42</v>
      </c>
      <c r="B2115" t="s">
        <v>8346</v>
      </c>
      <c r="C2115" t="s">
        <v>8350</v>
      </c>
      <c r="D2115" t="s">
        <v>11</v>
      </c>
      <c r="E2115" t="s">
        <v>42</v>
      </c>
    </row>
    <row r="2116" spans="1:5" x14ac:dyDescent="0.3">
      <c r="A2116">
        <v>34979.86</v>
      </c>
      <c r="B2116" t="s">
        <v>8345</v>
      </c>
      <c r="C2116" t="s">
        <v>8350</v>
      </c>
      <c r="D2116" t="s">
        <v>11</v>
      </c>
      <c r="E2116" t="s">
        <v>42</v>
      </c>
    </row>
    <row r="2117" spans="1:5" x14ac:dyDescent="0.3">
      <c r="A2117">
        <v>35000.730000000003</v>
      </c>
      <c r="B2117" t="s">
        <v>8345</v>
      </c>
      <c r="C2117" t="s">
        <v>8350</v>
      </c>
      <c r="D2117" t="s">
        <v>11</v>
      </c>
      <c r="E2117" t="s">
        <v>42</v>
      </c>
    </row>
    <row r="2118" spans="1:5" x14ac:dyDescent="0.3">
      <c r="A2118">
        <v>35050.620000000003</v>
      </c>
      <c r="B2118" t="s">
        <v>8345</v>
      </c>
      <c r="C2118" t="s">
        <v>8350</v>
      </c>
      <c r="D2118" t="s">
        <v>11</v>
      </c>
      <c r="E2118" t="s">
        <v>42</v>
      </c>
    </row>
    <row r="2119" spans="1:5" x14ac:dyDescent="0.3">
      <c r="A2119">
        <v>35069.370000000003</v>
      </c>
      <c r="B2119" t="s">
        <v>8347</v>
      </c>
      <c r="C2119" t="s">
        <v>8350</v>
      </c>
      <c r="D2119" t="s">
        <v>16</v>
      </c>
      <c r="E2119" t="s">
        <v>356</v>
      </c>
    </row>
    <row r="2120" spans="1:5" x14ac:dyDescent="0.3">
      <c r="A2120">
        <v>35147.53</v>
      </c>
      <c r="B2120" t="s">
        <v>8346</v>
      </c>
      <c r="C2120" t="s">
        <v>8350</v>
      </c>
      <c r="D2120" t="s">
        <v>16</v>
      </c>
      <c r="E2120" t="s">
        <v>168</v>
      </c>
    </row>
    <row r="2121" spans="1:5" x14ac:dyDescent="0.3">
      <c r="A2121">
        <v>35160.129999999997</v>
      </c>
      <c r="B2121" t="s">
        <v>8344</v>
      </c>
      <c r="C2121" t="s">
        <v>8350</v>
      </c>
      <c r="D2121" t="s">
        <v>11</v>
      </c>
      <c r="E2121" t="s">
        <v>42</v>
      </c>
    </row>
    <row r="2122" spans="1:5" x14ac:dyDescent="0.3">
      <c r="A2122">
        <v>35302.089999999997</v>
      </c>
      <c r="B2122" t="s">
        <v>8345</v>
      </c>
      <c r="C2122" t="s">
        <v>8350</v>
      </c>
      <c r="D2122" t="s">
        <v>16</v>
      </c>
      <c r="E2122" t="s">
        <v>42</v>
      </c>
    </row>
    <row r="2123" spans="1:5" x14ac:dyDescent="0.3">
      <c r="A2123">
        <v>35315.96</v>
      </c>
      <c r="B2123" t="s">
        <v>8345</v>
      </c>
      <c r="C2123" t="s">
        <v>8349</v>
      </c>
      <c r="D2123" t="s">
        <v>11</v>
      </c>
      <c r="E2123" t="s">
        <v>42</v>
      </c>
    </row>
    <row r="2124" spans="1:5" x14ac:dyDescent="0.3">
      <c r="A2124">
        <v>35345.730000000003</v>
      </c>
      <c r="B2124" t="s">
        <v>8345</v>
      </c>
      <c r="C2124" t="s">
        <v>8350</v>
      </c>
      <c r="D2124" t="s">
        <v>11</v>
      </c>
      <c r="E2124" t="s">
        <v>42</v>
      </c>
    </row>
    <row r="2125" spans="1:5" x14ac:dyDescent="0.3">
      <c r="A2125">
        <v>35491.64</v>
      </c>
      <c r="B2125" t="s">
        <v>8346</v>
      </c>
      <c r="C2125" t="s">
        <v>8349</v>
      </c>
      <c r="D2125" t="s">
        <v>16</v>
      </c>
      <c r="E2125" t="s">
        <v>42</v>
      </c>
    </row>
    <row r="2126" spans="1:5" x14ac:dyDescent="0.3">
      <c r="A2126">
        <v>35517.19</v>
      </c>
      <c r="B2126" t="s">
        <v>8344</v>
      </c>
      <c r="C2126" t="s">
        <v>8349</v>
      </c>
      <c r="D2126" t="s">
        <v>11</v>
      </c>
      <c r="E2126" t="s">
        <v>42</v>
      </c>
    </row>
    <row r="2127" spans="1:5" x14ac:dyDescent="0.3">
      <c r="A2127">
        <v>35547.47</v>
      </c>
      <c r="B2127" t="s">
        <v>8344</v>
      </c>
      <c r="C2127" t="s">
        <v>8350</v>
      </c>
      <c r="D2127" t="s">
        <v>11</v>
      </c>
      <c r="E2127" t="s">
        <v>42</v>
      </c>
    </row>
    <row r="2128" spans="1:5" x14ac:dyDescent="0.3">
      <c r="A2128">
        <v>35547.72</v>
      </c>
      <c r="B2128" t="s">
        <v>8345</v>
      </c>
      <c r="C2128" t="s">
        <v>8348</v>
      </c>
      <c r="D2128" t="s">
        <v>16</v>
      </c>
      <c r="E2128" t="s">
        <v>42</v>
      </c>
    </row>
    <row r="2129" spans="1:5" x14ac:dyDescent="0.3">
      <c r="A2129">
        <v>35573.26</v>
      </c>
      <c r="B2129" t="s">
        <v>8344</v>
      </c>
      <c r="C2129" t="s">
        <v>8350</v>
      </c>
      <c r="D2129" t="s">
        <v>11</v>
      </c>
      <c r="E2129" t="s">
        <v>42</v>
      </c>
    </row>
    <row r="2130" spans="1:5" x14ac:dyDescent="0.3">
      <c r="A2130">
        <v>35583.17</v>
      </c>
      <c r="B2130" t="s">
        <v>8344</v>
      </c>
      <c r="C2130" t="s">
        <v>8350</v>
      </c>
      <c r="D2130" t="s">
        <v>16</v>
      </c>
      <c r="E2130" t="s">
        <v>42</v>
      </c>
    </row>
    <row r="2131" spans="1:5" x14ac:dyDescent="0.3">
      <c r="A2131">
        <v>35585.58</v>
      </c>
      <c r="B2131" t="s">
        <v>8344</v>
      </c>
      <c r="C2131" t="s">
        <v>8350</v>
      </c>
      <c r="D2131" t="s">
        <v>16</v>
      </c>
      <c r="E2131" t="s">
        <v>42</v>
      </c>
    </row>
    <row r="2132" spans="1:5" x14ac:dyDescent="0.3">
      <c r="A2132">
        <v>35585.58</v>
      </c>
      <c r="B2132" t="s">
        <v>8344</v>
      </c>
      <c r="C2132" t="s">
        <v>8350</v>
      </c>
      <c r="D2132" t="s">
        <v>11</v>
      </c>
      <c r="E2132" t="s">
        <v>42</v>
      </c>
    </row>
    <row r="2133" spans="1:5" x14ac:dyDescent="0.3">
      <c r="A2133">
        <v>35595.589999999997</v>
      </c>
      <c r="B2133" t="s">
        <v>8345</v>
      </c>
      <c r="C2133" t="s">
        <v>8350</v>
      </c>
      <c r="D2133" t="s">
        <v>11</v>
      </c>
      <c r="E2133" t="s">
        <v>13</v>
      </c>
    </row>
    <row r="2134" spans="1:5" x14ac:dyDescent="0.3">
      <c r="A2134">
        <v>35701.9</v>
      </c>
      <c r="B2134" t="s">
        <v>8346</v>
      </c>
      <c r="C2134" t="s">
        <v>8349</v>
      </c>
      <c r="D2134" t="s">
        <v>11</v>
      </c>
      <c r="E2134" t="s">
        <v>42</v>
      </c>
    </row>
    <row r="2135" spans="1:5" x14ac:dyDescent="0.3">
      <c r="A2135">
        <v>35711.39</v>
      </c>
      <c r="B2135" t="s">
        <v>8347</v>
      </c>
      <c r="C2135" t="s">
        <v>8350</v>
      </c>
      <c r="D2135" t="s">
        <v>11</v>
      </c>
      <c r="E2135" t="s">
        <v>23</v>
      </c>
    </row>
    <row r="2136" spans="1:5" x14ac:dyDescent="0.3">
      <c r="A2136">
        <v>35733.96</v>
      </c>
      <c r="B2136" t="s">
        <v>8345</v>
      </c>
      <c r="C2136" t="s">
        <v>8350</v>
      </c>
      <c r="D2136" t="s">
        <v>11</v>
      </c>
      <c r="E2136" t="s">
        <v>42</v>
      </c>
    </row>
    <row r="2137" spans="1:5" x14ac:dyDescent="0.3">
      <c r="A2137">
        <v>35883.269999999997</v>
      </c>
      <c r="B2137" t="s">
        <v>8346</v>
      </c>
      <c r="C2137" t="s">
        <v>8350</v>
      </c>
      <c r="D2137" t="s">
        <v>11</v>
      </c>
      <c r="E2137" t="s">
        <v>42</v>
      </c>
    </row>
    <row r="2138" spans="1:5" x14ac:dyDescent="0.3">
      <c r="A2138">
        <v>35952.65</v>
      </c>
      <c r="B2138" t="s">
        <v>8345</v>
      </c>
      <c r="C2138" t="s">
        <v>8349</v>
      </c>
      <c r="D2138" t="s">
        <v>16</v>
      </c>
      <c r="E2138" t="s">
        <v>42</v>
      </c>
    </row>
    <row r="2139" spans="1:5" x14ac:dyDescent="0.3">
      <c r="A2139">
        <v>36021.01</v>
      </c>
      <c r="B2139" t="s">
        <v>8345</v>
      </c>
      <c r="C2139" t="s">
        <v>8350</v>
      </c>
      <c r="D2139" t="s">
        <v>11</v>
      </c>
      <c r="E2139" t="s">
        <v>13</v>
      </c>
    </row>
    <row r="2140" spans="1:5" x14ac:dyDescent="0.3">
      <c r="A2140">
        <v>36074.339999999997</v>
      </c>
      <c r="B2140" t="s">
        <v>8344</v>
      </c>
      <c r="C2140" t="s">
        <v>8350</v>
      </c>
      <c r="D2140" t="s">
        <v>11</v>
      </c>
      <c r="E2140" t="s">
        <v>42</v>
      </c>
    </row>
    <row r="2141" spans="1:5" x14ac:dyDescent="0.3">
      <c r="A2141">
        <v>36085.22</v>
      </c>
      <c r="B2141" t="s">
        <v>8345</v>
      </c>
      <c r="C2141" t="s">
        <v>8349</v>
      </c>
      <c r="D2141" t="s">
        <v>16</v>
      </c>
      <c r="E2141" t="s">
        <v>42</v>
      </c>
    </row>
    <row r="2142" spans="1:5" x14ac:dyDescent="0.3">
      <c r="A2142">
        <v>36090.49</v>
      </c>
      <c r="B2142" t="s">
        <v>8344</v>
      </c>
      <c r="C2142" t="s">
        <v>8350</v>
      </c>
      <c r="D2142" t="s">
        <v>11</v>
      </c>
      <c r="E2142" t="s">
        <v>42</v>
      </c>
    </row>
    <row r="2143" spans="1:5" x14ac:dyDescent="0.3">
      <c r="A2143">
        <v>36124.57</v>
      </c>
      <c r="B2143" t="s">
        <v>8344</v>
      </c>
      <c r="C2143" t="s">
        <v>8350</v>
      </c>
      <c r="D2143" t="s">
        <v>16</v>
      </c>
      <c r="E2143" t="s">
        <v>13</v>
      </c>
    </row>
    <row r="2144" spans="1:5" x14ac:dyDescent="0.3">
      <c r="A2144">
        <v>36149.480000000003</v>
      </c>
      <c r="B2144" t="s">
        <v>8344</v>
      </c>
      <c r="C2144" t="s">
        <v>8350</v>
      </c>
      <c r="D2144" t="s">
        <v>11</v>
      </c>
      <c r="E2144" t="s">
        <v>13</v>
      </c>
    </row>
    <row r="2145" spans="1:5" x14ac:dyDescent="0.3">
      <c r="A2145">
        <v>36182.870000000003</v>
      </c>
      <c r="B2145" t="s">
        <v>8345</v>
      </c>
      <c r="C2145" t="s">
        <v>8349</v>
      </c>
      <c r="D2145" t="s">
        <v>11</v>
      </c>
      <c r="E2145" t="s">
        <v>23</v>
      </c>
    </row>
    <row r="2146" spans="1:5" x14ac:dyDescent="0.3">
      <c r="A2146">
        <v>36189.1</v>
      </c>
      <c r="B2146" t="s">
        <v>8344</v>
      </c>
      <c r="C2146" t="s">
        <v>8350</v>
      </c>
      <c r="D2146" t="s">
        <v>16</v>
      </c>
      <c r="E2146" t="s">
        <v>168</v>
      </c>
    </row>
    <row r="2147" spans="1:5" x14ac:dyDescent="0.3">
      <c r="A2147">
        <v>36197.699999999997</v>
      </c>
      <c r="B2147" t="s">
        <v>8344</v>
      </c>
      <c r="C2147" t="s">
        <v>8348</v>
      </c>
      <c r="D2147" t="s">
        <v>16</v>
      </c>
      <c r="E2147" t="s">
        <v>42</v>
      </c>
    </row>
    <row r="2148" spans="1:5" x14ac:dyDescent="0.3">
      <c r="A2148">
        <v>36219.410000000003</v>
      </c>
      <c r="B2148" t="s">
        <v>8344</v>
      </c>
      <c r="C2148" t="s">
        <v>8348</v>
      </c>
      <c r="D2148" t="s">
        <v>16</v>
      </c>
      <c r="E2148" t="s">
        <v>23</v>
      </c>
    </row>
    <row r="2149" spans="1:5" x14ac:dyDescent="0.3">
      <c r="A2149">
        <v>36307.800000000003</v>
      </c>
      <c r="B2149" t="s">
        <v>8344</v>
      </c>
      <c r="C2149" t="s">
        <v>8348</v>
      </c>
      <c r="D2149" t="s">
        <v>16</v>
      </c>
      <c r="E2149" t="s">
        <v>13</v>
      </c>
    </row>
    <row r="2150" spans="1:5" x14ac:dyDescent="0.3">
      <c r="A2150">
        <v>36314.050000000003</v>
      </c>
      <c r="B2150" t="s">
        <v>8345</v>
      </c>
      <c r="C2150" t="s">
        <v>8349</v>
      </c>
      <c r="D2150" t="s">
        <v>11</v>
      </c>
      <c r="E2150" t="s">
        <v>42</v>
      </c>
    </row>
    <row r="2151" spans="1:5" x14ac:dyDescent="0.3">
      <c r="A2151">
        <v>36332.449999999997</v>
      </c>
      <c r="B2151" t="s">
        <v>8345</v>
      </c>
      <c r="C2151" t="s">
        <v>8350</v>
      </c>
      <c r="D2151" t="s">
        <v>16</v>
      </c>
      <c r="E2151" t="s">
        <v>42</v>
      </c>
    </row>
    <row r="2152" spans="1:5" x14ac:dyDescent="0.3">
      <c r="A2152">
        <v>36350.71</v>
      </c>
      <c r="B2152" t="s">
        <v>8346</v>
      </c>
      <c r="C2152" t="s">
        <v>8350</v>
      </c>
      <c r="D2152" t="s">
        <v>16</v>
      </c>
      <c r="E2152" t="s">
        <v>42</v>
      </c>
    </row>
    <row r="2153" spans="1:5" x14ac:dyDescent="0.3">
      <c r="A2153">
        <v>36397.58</v>
      </c>
      <c r="B2153" t="s">
        <v>8345</v>
      </c>
      <c r="C2153" t="s">
        <v>8348</v>
      </c>
      <c r="D2153" t="s">
        <v>11</v>
      </c>
      <c r="E2153" t="s">
        <v>42</v>
      </c>
    </row>
    <row r="2154" spans="1:5" x14ac:dyDescent="0.3">
      <c r="A2154">
        <v>36445.550000000003</v>
      </c>
      <c r="B2154" t="s">
        <v>8346</v>
      </c>
      <c r="C2154" t="s">
        <v>8348</v>
      </c>
      <c r="D2154" t="s">
        <v>11</v>
      </c>
      <c r="E2154" t="s">
        <v>42</v>
      </c>
    </row>
    <row r="2155" spans="1:5" x14ac:dyDescent="0.3">
      <c r="A2155">
        <v>36541.550000000003</v>
      </c>
      <c r="B2155" t="s">
        <v>8344</v>
      </c>
      <c r="C2155" t="s">
        <v>8350</v>
      </c>
      <c r="D2155" t="s">
        <v>11</v>
      </c>
      <c r="E2155" t="s">
        <v>42</v>
      </c>
    </row>
    <row r="2156" spans="1:5" x14ac:dyDescent="0.3">
      <c r="A2156">
        <v>36572.800000000003</v>
      </c>
      <c r="B2156" t="s">
        <v>8344</v>
      </c>
      <c r="C2156" t="s">
        <v>8350</v>
      </c>
      <c r="D2156" t="s">
        <v>16</v>
      </c>
      <c r="E2156" t="s">
        <v>42</v>
      </c>
    </row>
    <row r="2157" spans="1:5" x14ac:dyDescent="0.3">
      <c r="A2157">
        <v>36580.28</v>
      </c>
      <c r="B2157" t="s">
        <v>8346</v>
      </c>
      <c r="C2157" t="s">
        <v>8350</v>
      </c>
      <c r="D2157" t="s">
        <v>11</v>
      </c>
      <c r="E2157" t="s">
        <v>13</v>
      </c>
    </row>
    <row r="2158" spans="1:5" x14ac:dyDescent="0.3">
      <c r="A2158">
        <v>36786.370000000003</v>
      </c>
      <c r="B2158" t="s">
        <v>8345</v>
      </c>
      <c r="C2158" t="s">
        <v>8350</v>
      </c>
      <c r="D2158" t="s">
        <v>16</v>
      </c>
      <c r="E2158" t="s">
        <v>42</v>
      </c>
    </row>
    <row r="2159" spans="1:5" x14ac:dyDescent="0.3">
      <c r="A2159">
        <v>36795.29</v>
      </c>
      <c r="B2159" t="s">
        <v>8344</v>
      </c>
      <c r="C2159" t="s">
        <v>8348</v>
      </c>
      <c r="D2159" t="s">
        <v>11</v>
      </c>
      <c r="E2159" t="s">
        <v>42</v>
      </c>
    </row>
    <row r="2160" spans="1:5" x14ac:dyDescent="0.3">
      <c r="A2160">
        <v>36837.47</v>
      </c>
      <c r="B2160" t="s">
        <v>8344</v>
      </c>
      <c r="C2160" t="s">
        <v>8348</v>
      </c>
      <c r="D2160" t="s">
        <v>16</v>
      </c>
      <c r="E2160" t="s">
        <v>42</v>
      </c>
    </row>
    <row r="2161" spans="1:5" x14ac:dyDescent="0.3">
      <c r="A2161">
        <v>36837.47</v>
      </c>
      <c r="B2161" t="s">
        <v>8344</v>
      </c>
      <c r="C2161" t="s">
        <v>8348</v>
      </c>
      <c r="D2161" t="s">
        <v>11</v>
      </c>
      <c r="E2161" t="s">
        <v>42</v>
      </c>
    </row>
    <row r="2162" spans="1:5" x14ac:dyDescent="0.3">
      <c r="A2162">
        <v>36889.99</v>
      </c>
      <c r="B2162" t="s">
        <v>8345</v>
      </c>
      <c r="C2162" t="s">
        <v>8348</v>
      </c>
      <c r="D2162" t="s">
        <v>16</v>
      </c>
      <c r="E2162" t="s">
        <v>42</v>
      </c>
    </row>
    <row r="2163" spans="1:5" x14ac:dyDescent="0.3">
      <c r="A2163">
        <v>36898.730000000003</v>
      </c>
      <c r="B2163" t="s">
        <v>8346</v>
      </c>
      <c r="C2163" t="s">
        <v>8350</v>
      </c>
      <c r="D2163" t="s">
        <v>11</v>
      </c>
      <c r="E2163" t="s">
        <v>23</v>
      </c>
    </row>
    <row r="2164" spans="1:5" x14ac:dyDescent="0.3">
      <c r="A2164">
        <v>36910.61</v>
      </c>
      <c r="B2164" t="s">
        <v>8345</v>
      </c>
      <c r="C2164" t="s">
        <v>8349</v>
      </c>
      <c r="D2164" t="s">
        <v>11</v>
      </c>
      <c r="E2164" t="s">
        <v>42</v>
      </c>
    </row>
    <row r="2165" spans="1:5" x14ac:dyDescent="0.3">
      <c r="A2165">
        <v>36911.99</v>
      </c>
      <c r="B2165" t="s">
        <v>8346</v>
      </c>
      <c r="C2165" t="s">
        <v>8350</v>
      </c>
      <c r="D2165" t="s">
        <v>11</v>
      </c>
      <c r="E2165" t="s">
        <v>42</v>
      </c>
    </row>
    <row r="2166" spans="1:5" x14ac:dyDescent="0.3">
      <c r="A2166">
        <v>36922.61</v>
      </c>
      <c r="B2166" t="s">
        <v>8345</v>
      </c>
      <c r="C2166" t="s">
        <v>8350</v>
      </c>
      <c r="D2166" t="s">
        <v>11</v>
      </c>
      <c r="E2166" t="s">
        <v>42</v>
      </c>
    </row>
    <row r="2167" spans="1:5" x14ac:dyDescent="0.3">
      <c r="A2167">
        <v>36935.64</v>
      </c>
      <c r="B2167" t="s">
        <v>8344</v>
      </c>
      <c r="C2167" t="s">
        <v>8349</v>
      </c>
      <c r="D2167" t="s">
        <v>11</v>
      </c>
      <c r="E2167" t="s">
        <v>42</v>
      </c>
    </row>
    <row r="2168" spans="1:5" x14ac:dyDescent="0.3">
      <c r="A2168">
        <v>36950.26</v>
      </c>
      <c r="B2168" t="s">
        <v>8346</v>
      </c>
      <c r="C2168" t="s">
        <v>8349</v>
      </c>
      <c r="D2168" t="s">
        <v>16</v>
      </c>
      <c r="E2168" t="s">
        <v>13</v>
      </c>
    </row>
    <row r="2169" spans="1:5" x14ac:dyDescent="0.3">
      <c r="A2169">
        <v>36976.449999999997</v>
      </c>
      <c r="B2169" t="s">
        <v>8346</v>
      </c>
      <c r="C2169" t="s">
        <v>8350</v>
      </c>
      <c r="D2169" t="s">
        <v>11</v>
      </c>
      <c r="E2169" t="s">
        <v>42</v>
      </c>
    </row>
    <row r="2170" spans="1:5" x14ac:dyDescent="0.3">
      <c r="A2170">
        <v>37040.879999999997</v>
      </c>
      <c r="B2170" t="s">
        <v>8344</v>
      </c>
      <c r="C2170" t="s">
        <v>8350</v>
      </c>
      <c r="D2170" t="s">
        <v>11</v>
      </c>
      <c r="E2170" t="s">
        <v>42</v>
      </c>
    </row>
    <row r="2171" spans="1:5" x14ac:dyDescent="0.3">
      <c r="A2171">
        <v>37076.370000000003</v>
      </c>
      <c r="B2171" t="s">
        <v>8344</v>
      </c>
      <c r="C2171" t="s">
        <v>8350</v>
      </c>
      <c r="D2171" t="s">
        <v>11</v>
      </c>
      <c r="E2171" t="s">
        <v>42</v>
      </c>
    </row>
    <row r="2172" spans="1:5" x14ac:dyDescent="0.3">
      <c r="A2172">
        <v>37079.370000000003</v>
      </c>
      <c r="B2172" t="s">
        <v>8345</v>
      </c>
      <c r="C2172" t="s">
        <v>8350</v>
      </c>
      <c r="D2172" t="s">
        <v>11</v>
      </c>
      <c r="E2172" t="s">
        <v>42</v>
      </c>
    </row>
    <row r="2173" spans="1:5" x14ac:dyDescent="0.3">
      <c r="A2173">
        <v>37133.9</v>
      </c>
      <c r="B2173" t="s">
        <v>8345</v>
      </c>
      <c r="C2173" t="s">
        <v>8350</v>
      </c>
      <c r="D2173" t="s">
        <v>11</v>
      </c>
      <c r="E2173" t="s">
        <v>13</v>
      </c>
    </row>
    <row r="2174" spans="1:5" x14ac:dyDescent="0.3">
      <c r="A2174">
        <v>37165.160000000003</v>
      </c>
      <c r="B2174" t="s">
        <v>8345</v>
      </c>
      <c r="C2174" t="s">
        <v>8348</v>
      </c>
      <c r="D2174" t="s">
        <v>16</v>
      </c>
      <c r="E2174" t="s">
        <v>8337</v>
      </c>
    </row>
    <row r="2175" spans="1:5" x14ac:dyDescent="0.3">
      <c r="A2175">
        <v>37251.22</v>
      </c>
      <c r="B2175" t="s">
        <v>8344</v>
      </c>
      <c r="C2175" t="s">
        <v>8350</v>
      </c>
      <c r="D2175" t="s">
        <v>11</v>
      </c>
      <c r="E2175" t="s">
        <v>42</v>
      </c>
    </row>
    <row r="2176" spans="1:5" x14ac:dyDescent="0.3">
      <c r="A2176">
        <v>37270.15</v>
      </c>
      <c r="B2176" t="s">
        <v>8345</v>
      </c>
      <c r="C2176" t="s">
        <v>8350</v>
      </c>
      <c r="D2176" t="s">
        <v>11</v>
      </c>
      <c r="E2176" t="s">
        <v>247</v>
      </c>
    </row>
    <row r="2177" spans="1:5" x14ac:dyDescent="0.3">
      <c r="A2177">
        <v>37272.339999999997</v>
      </c>
      <c r="B2177" t="s">
        <v>8344</v>
      </c>
      <c r="C2177" t="s">
        <v>8350</v>
      </c>
      <c r="D2177" t="s">
        <v>11</v>
      </c>
      <c r="E2177" t="s">
        <v>42</v>
      </c>
    </row>
    <row r="2178" spans="1:5" x14ac:dyDescent="0.3">
      <c r="A2178">
        <v>37277.269999999997</v>
      </c>
      <c r="B2178" t="s">
        <v>8345</v>
      </c>
      <c r="C2178" t="s">
        <v>8350</v>
      </c>
      <c r="D2178" t="s">
        <v>16</v>
      </c>
      <c r="E2178" t="s">
        <v>42</v>
      </c>
    </row>
    <row r="2179" spans="1:5" x14ac:dyDescent="0.3">
      <c r="A2179">
        <v>37425.94</v>
      </c>
      <c r="B2179" t="s">
        <v>8345</v>
      </c>
      <c r="C2179" t="s">
        <v>8349</v>
      </c>
      <c r="D2179" t="s">
        <v>11</v>
      </c>
      <c r="E2179" t="s">
        <v>42</v>
      </c>
    </row>
    <row r="2180" spans="1:5" x14ac:dyDescent="0.3">
      <c r="A2180">
        <v>37465.339999999997</v>
      </c>
      <c r="B2180" t="s">
        <v>8346</v>
      </c>
      <c r="C2180" t="s">
        <v>8350</v>
      </c>
      <c r="D2180" t="s">
        <v>16</v>
      </c>
      <c r="E2180" t="s">
        <v>23</v>
      </c>
    </row>
    <row r="2181" spans="1:5" x14ac:dyDescent="0.3">
      <c r="A2181">
        <v>37484.449999999997</v>
      </c>
      <c r="B2181" t="s">
        <v>8346</v>
      </c>
      <c r="C2181" t="s">
        <v>8350</v>
      </c>
      <c r="D2181" t="s">
        <v>16</v>
      </c>
      <c r="E2181" t="s">
        <v>13</v>
      </c>
    </row>
    <row r="2182" spans="1:5" x14ac:dyDescent="0.3">
      <c r="A2182">
        <v>37607.53</v>
      </c>
      <c r="B2182" t="s">
        <v>8346</v>
      </c>
      <c r="C2182" t="s">
        <v>8350</v>
      </c>
      <c r="D2182" t="s">
        <v>16</v>
      </c>
      <c r="E2182" t="s">
        <v>166</v>
      </c>
    </row>
    <row r="2183" spans="1:5" x14ac:dyDescent="0.3">
      <c r="A2183">
        <v>37650.74</v>
      </c>
      <c r="B2183" t="s">
        <v>8347</v>
      </c>
      <c r="C2183" t="s">
        <v>8350</v>
      </c>
      <c r="D2183" t="s">
        <v>11</v>
      </c>
      <c r="E2183" t="s">
        <v>23</v>
      </c>
    </row>
    <row r="2184" spans="1:5" x14ac:dyDescent="0.3">
      <c r="A2184">
        <v>37675.06</v>
      </c>
      <c r="B2184" t="s">
        <v>8344</v>
      </c>
      <c r="C2184" t="s">
        <v>8349</v>
      </c>
      <c r="D2184" t="s">
        <v>11</v>
      </c>
      <c r="E2184" t="s">
        <v>42</v>
      </c>
    </row>
    <row r="2185" spans="1:5" x14ac:dyDescent="0.3">
      <c r="A2185">
        <v>37701.879999999997</v>
      </c>
      <c r="B2185" t="s">
        <v>8344</v>
      </c>
      <c r="C2185" t="s">
        <v>8350</v>
      </c>
      <c r="D2185" t="s">
        <v>11</v>
      </c>
      <c r="E2185" t="s">
        <v>249</v>
      </c>
    </row>
    <row r="2186" spans="1:5" x14ac:dyDescent="0.3">
      <c r="A2186">
        <v>37735.199999999997</v>
      </c>
      <c r="B2186" t="s">
        <v>8344</v>
      </c>
      <c r="C2186" t="s">
        <v>8350</v>
      </c>
      <c r="D2186" t="s">
        <v>11</v>
      </c>
      <c r="E2186" t="s">
        <v>42</v>
      </c>
    </row>
    <row r="2187" spans="1:5" x14ac:dyDescent="0.3">
      <c r="A2187">
        <v>37742.58</v>
      </c>
      <c r="B2187" t="s">
        <v>8345</v>
      </c>
      <c r="C2187" t="s">
        <v>8350</v>
      </c>
      <c r="D2187" t="s">
        <v>16</v>
      </c>
      <c r="E2187" t="s">
        <v>13</v>
      </c>
    </row>
    <row r="2188" spans="1:5" x14ac:dyDescent="0.3">
      <c r="A2188">
        <v>37800.980000000003</v>
      </c>
      <c r="B2188" t="s">
        <v>8345</v>
      </c>
      <c r="C2188" t="s">
        <v>8350</v>
      </c>
      <c r="D2188" t="s">
        <v>11</v>
      </c>
      <c r="E2188" t="s">
        <v>42</v>
      </c>
    </row>
    <row r="2189" spans="1:5" x14ac:dyDescent="0.3">
      <c r="A2189">
        <v>37829.72</v>
      </c>
      <c r="B2189" t="s">
        <v>8346</v>
      </c>
      <c r="C2189" t="s">
        <v>8350</v>
      </c>
      <c r="D2189" t="s">
        <v>16</v>
      </c>
      <c r="E2189" t="s">
        <v>42</v>
      </c>
    </row>
    <row r="2190" spans="1:5" x14ac:dyDescent="0.3">
      <c r="A2190">
        <v>38126.25</v>
      </c>
      <c r="B2190" t="s">
        <v>8345</v>
      </c>
      <c r="C2190" t="s">
        <v>8350</v>
      </c>
      <c r="D2190" t="s">
        <v>16</v>
      </c>
      <c r="E2190" t="s">
        <v>13</v>
      </c>
    </row>
    <row r="2191" spans="1:5" x14ac:dyDescent="0.3">
      <c r="A2191">
        <v>38189.1</v>
      </c>
      <c r="B2191" t="s">
        <v>8345</v>
      </c>
      <c r="C2191" t="s">
        <v>8350</v>
      </c>
      <c r="D2191" t="s">
        <v>11</v>
      </c>
      <c r="E2191" t="s">
        <v>42</v>
      </c>
    </row>
    <row r="2192" spans="1:5" x14ac:dyDescent="0.3">
      <c r="A2192">
        <v>38237.339999999997</v>
      </c>
      <c r="B2192" t="s">
        <v>8346</v>
      </c>
      <c r="C2192" t="s">
        <v>8350</v>
      </c>
      <c r="D2192" t="s">
        <v>11</v>
      </c>
      <c r="E2192" t="s">
        <v>42</v>
      </c>
    </row>
    <row r="2193" spans="1:5" x14ac:dyDescent="0.3">
      <c r="A2193">
        <v>38241.74</v>
      </c>
      <c r="B2193" t="s">
        <v>8346</v>
      </c>
      <c r="C2193" t="s">
        <v>8350</v>
      </c>
      <c r="D2193" t="s">
        <v>11</v>
      </c>
      <c r="E2193" t="s">
        <v>42</v>
      </c>
    </row>
    <row r="2194" spans="1:5" x14ac:dyDescent="0.3">
      <c r="A2194">
        <v>38245.589999999997</v>
      </c>
      <c r="B2194" t="s">
        <v>8346</v>
      </c>
      <c r="C2194" t="s">
        <v>8350</v>
      </c>
      <c r="D2194" t="s">
        <v>16</v>
      </c>
      <c r="E2194" t="s">
        <v>13</v>
      </c>
    </row>
    <row r="2195" spans="1:5" x14ac:dyDescent="0.3">
      <c r="A2195">
        <v>38282.75</v>
      </c>
      <c r="B2195" t="s">
        <v>8346</v>
      </c>
      <c r="C2195" t="s">
        <v>8350</v>
      </c>
      <c r="D2195" t="s">
        <v>16</v>
      </c>
      <c r="E2195" t="s">
        <v>13</v>
      </c>
    </row>
    <row r="2196" spans="1:5" x14ac:dyDescent="0.3">
      <c r="A2196">
        <v>38313.129999999997</v>
      </c>
      <c r="B2196" t="s">
        <v>8347</v>
      </c>
      <c r="C2196" t="s">
        <v>8350</v>
      </c>
      <c r="D2196" t="s">
        <v>16</v>
      </c>
      <c r="E2196" t="s">
        <v>42</v>
      </c>
    </row>
    <row r="2197" spans="1:5" x14ac:dyDescent="0.3">
      <c r="A2197">
        <v>38344.57</v>
      </c>
      <c r="B2197" t="s">
        <v>8344</v>
      </c>
      <c r="C2197" t="s">
        <v>8350</v>
      </c>
      <c r="D2197" t="s">
        <v>16</v>
      </c>
      <c r="E2197" t="s">
        <v>42</v>
      </c>
    </row>
    <row r="2198" spans="1:5" x14ac:dyDescent="0.3">
      <c r="A2198">
        <v>38389.79</v>
      </c>
      <c r="B2198" t="s">
        <v>8344</v>
      </c>
      <c r="C2198" t="s">
        <v>8349</v>
      </c>
      <c r="D2198" t="s">
        <v>11</v>
      </c>
      <c r="E2198" t="s">
        <v>42</v>
      </c>
    </row>
    <row r="2199" spans="1:5" x14ac:dyDescent="0.3">
      <c r="A2199">
        <v>38405.26</v>
      </c>
      <c r="B2199" t="s">
        <v>8345</v>
      </c>
      <c r="C2199" t="s">
        <v>8349</v>
      </c>
      <c r="D2199" t="s">
        <v>11</v>
      </c>
      <c r="E2199" t="s">
        <v>42</v>
      </c>
    </row>
    <row r="2200" spans="1:5" x14ac:dyDescent="0.3">
      <c r="A2200">
        <v>38415.47</v>
      </c>
      <c r="B2200" t="s">
        <v>8344</v>
      </c>
      <c r="C2200" t="s">
        <v>8350</v>
      </c>
      <c r="D2200" t="s">
        <v>16</v>
      </c>
      <c r="E2200" t="s">
        <v>42</v>
      </c>
    </row>
    <row r="2201" spans="1:5" x14ac:dyDescent="0.3">
      <c r="A2201">
        <v>38511.629999999997</v>
      </c>
      <c r="B2201" t="s">
        <v>8344</v>
      </c>
      <c r="C2201" t="s">
        <v>8350</v>
      </c>
      <c r="D2201" t="s">
        <v>11</v>
      </c>
      <c r="E2201" t="s">
        <v>247</v>
      </c>
    </row>
    <row r="2202" spans="1:5" x14ac:dyDescent="0.3">
      <c r="A2202">
        <v>38652.089999999997</v>
      </c>
      <c r="B2202" t="s">
        <v>8344</v>
      </c>
      <c r="C2202" t="s">
        <v>8350</v>
      </c>
      <c r="D2202" t="s">
        <v>11</v>
      </c>
      <c r="E2202" t="s">
        <v>42</v>
      </c>
    </row>
    <row r="2203" spans="1:5" x14ac:dyDescent="0.3">
      <c r="A2203">
        <v>38709.18</v>
      </c>
      <c r="B2203" t="s">
        <v>8345</v>
      </c>
      <c r="C2203" t="s">
        <v>8350</v>
      </c>
      <c r="D2203" t="s">
        <v>16</v>
      </c>
      <c r="E2203" t="s">
        <v>13</v>
      </c>
    </row>
    <row r="2204" spans="1:5" x14ac:dyDescent="0.3">
      <c r="A2204">
        <v>38711</v>
      </c>
      <c r="B2204" t="s">
        <v>8344</v>
      </c>
      <c r="C2204" t="s">
        <v>8350</v>
      </c>
      <c r="D2204" t="s">
        <v>16</v>
      </c>
      <c r="E2204" t="s">
        <v>42</v>
      </c>
    </row>
    <row r="2205" spans="1:5" x14ac:dyDescent="0.3">
      <c r="A2205">
        <v>38711</v>
      </c>
      <c r="B2205" t="s">
        <v>8344</v>
      </c>
      <c r="C2205" t="s">
        <v>8349</v>
      </c>
      <c r="D2205" t="s">
        <v>11</v>
      </c>
      <c r="E2205" t="s">
        <v>42</v>
      </c>
    </row>
    <row r="2206" spans="1:5" x14ac:dyDescent="0.3">
      <c r="A2206">
        <v>38740.120000000003</v>
      </c>
      <c r="B2206" t="s">
        <v>8344</v>
      </c>
      <c r="C2206" t="s">
        <v>8349</v>
      </c>
      <c r="D2206" t="s">
        <v>11</v>
      </c>
      <c r="E2206" t="s">
        <v>23</v>
      </c>
    </row>
    <row r="2207" spans="1:5" x14ac:dyDescent="0.3">
      <c r="A2207">
        <v>38746.36</v>
      </c>
      <c r="B2207" t="s">
        <v>8345</v>
      </c>
      <c r="C2207" t="s">
        <v>8350</v>
      </c>
      <c r="D2207" t="s">
        <v>16</v>
      </c>
      <c r="E2207" t="s">
        <v>23</v>
      </c>
    </row>
    <row r="2208" spans="1:5" x14ac:dyDescent="0.3">
      <c r="A2208">
        <v>38792.69</v>
      </c>
      <c r="B2208" t="s">
        <v>8345</v>
      </c>
      <c r="C2208" t="s">
        <v>8349</v>
      </c>
      <c r="D2208" t="s">
        <v>11</v>
      </c>
      <c r="E2208" t="s">
        <v>13</v>
      </c>
    </row>
    <row r="2209" spans="1:5" x14ac:dyDescent="0.3">
      <c r="A2209">
        <v>38836.980000000003</v>
      </c>
      <c r="B2209" t="s">
        <v>8344</v>
      </c>
      <c r="C2209" t="s">
        <v>8350</v>
      </c>
      <c r="D2209" t="s">
        <v>11</v>
      </c>
      <c r="E2209" t="s">
        <v>42</v>
      </c>
    </row>
    <row r="2210" spans="1:5" x14ac:dyDescent="0.3">
      <c r="A2210">
        <v>38869.25</v>
      </c>
      <c r="B2210" t="s">
        <v>8344</v>
      </c>
      <c r="C2210" t="s">
        <v>8350</v>
      </c>
      <c r="D2210" t="s">
        <v>11</v>
      </c>
      <c r="E2210" t="s">
        <v>42</v>
      </c>
    </row>
    <row r="2211" spans="1:5" x14ac:dyDescent="0.3">
      <c r="A2211">
        <v>38893.360000000001</v>
      </c>
      <c r="B2211" t="s">
        <v>8344</v>
      </c>
      <c r="C2211" t="s">
        <v>8350</v>
      </c>
      <c r="D2211" t="s">
        <v>16</v>
      </c>
      <c r="E2211" t="s">
        <v>42</v>
      </c>
    </row>
    <row r="2212" spans="1:5" x14ac:dyDescent="0.3">
      <c r="A2212">
        <v>38924.04</v>
      </c>
      <c r="B2212" t="s">
        <v>8346</v>
      </c>
      <c r="C2212" t="s">
        <v>8350</v>
      </c>
      <c r="D2212" t="s">
        <v>11</v>
      </c>
      <c r="E2212" t="s">
        <v>42</v>
      </c>
    </row>
    <row r="2213" spans="1:5" x14ac:dyDescent="0.3">
      <c r="A2213">
        <v>38932.559999999998</v>
      </c>
      <c r="B2213" t="s">
        <v>8346</v>
      </c>
      <c r="C2213" t="s">
        <v>8349</v>
      </c>
      <c r="D2213" t="s">
        <v>11</v>
      </c>
      <c r="E2213" t="s">
        <v>42</v>
      </c>
    </row>
    <row r="2214" spans="1:5" x14ac:dyDescent="0.3">
      <c r="A2214">
        <v>38947.43</v>
      </c>
      <c r="B2214" t="s">
        <v>8346</v>
      </c>
      <c r="C2214" t="s">
        <v>8350</v>
      </c>
      <c r="D2214" t="s">
        <v>11</v>
      </c>
      <c r="E2214" t="s">
        <v>42</v>
      </c>
    </row>
    <row r="2215" spans="1:5" x14ac:dyDescent="0.3">
      <c r="A2215">
        <v>38998.550000000003</v>
      </c>
      <c r="B2215" t="s">
        <v>8344</v>
      </c>
      <c r="C2215" t="s">
        <v>8350</v>
      </c>
      <c r="D2215" t="s">
        <v>16</v>
      </c>
      <c r="E2215" t="s">
        <v>42</v>
      </c>
    </row>
    <row r="2216" spans="1:5" x14ac:dyDescent="0.3">
      <c r="A2216">
        <v>39047.29</v>
      </c>
      <c r="B2216" t="s">
        <v>8344</v>
      </c>
      <c r="C2216" t="s">
        <v>8349</v>
      </c>
      <c r="D2216" t="s">
        <v>16</v>
      </c>
      <c r="E2216" t="s">
        <v>356</v>
      </c>
    </row>
    <row r="2217" spans="1:5" x14ac:dyDescent="0.3">
      <c r="A2217">
        <v>39125.33</v>
      </c>
      <c r="B2217" t="s">
        <v>8347</v>
      </c>
      <c r="C2217" t="s">
        <v>8350</v>
      </c>
      <c r="D2217" t="s">
        <v>16</v>
      </c>
      <c r="E2217" t="s">
        <v>168</v>
      </c>
    </row>
    <row r="2218" spans="1:5" x14ac:dyDescent="0.3">
      <c r="A2218">
        <v>39221.120000000003</v>
      </c>
      <c r="B2218" t="s">
        <v>8346</v>
      </c>
      <c r="C2218" t="s">
        <v>8349</v>
      </c>
      <c r="D2218" t="s">
        <v>11</v>
      </c>
      <c r="E2218" t="s">
        <v>42</v>
      </c>
    </row>
    <row r="2219" spans="1:5" x14ac:dyDescent="0.3">
      <c r="A2219">
        <v>39241.440000000002</v>
      </c>
      <c r="B2219" t="s">
        <v>8345</v>
      </c>
      <c r="C2219" t="s">
        <v>8350</v>
      </c>
      <c r="D2219" t="s">
        <v>16</v>
      </c>
      <c r="E2219" t="s">
        <v>42</v>
      </c>
    </row>
    <row r="2220" spans="1:5" x14ac:dyDescent="0.3">
      <c r="A2220">
        <v>39315.279999999999</v>
      </c>
      <c r="B2220" t="s">
        <v>8346</v>
      </c>
      <c r="C2220" t="s">
        <v>8349</v>
      </c>
      <c r="D2220" t="s">
        <v>11</v>
      </c>
      <c r="E2220" t="s">
        <v>42</v>
      </c>
    </row>
    <row r="2221" spans="1:5" x14ac:dyDescent="0.3">
      <c r="A2221">
        <v>39352.6</v>
      </c>
      <c r="B2221" t="s">
        <v>8346</v>
      </c>
      <c r="C2221" t="s">
        <v>8350</v>
      </c>
      <c r="D2221" t="s">
        <v>11</v>
      </c>
      <c r="E2221" t="s">
        <v>42</v>
      </c>
    </row>
    <row r="2222" spans="1:5" x14ac:dyDescent="0.3">
      <c r="A2222">
        <v>39396.86</v>
      </c>
      <c r="B2222" t="s">
        <v>8344</v>
      </c>
      <c r="C2222" t="s">
        <v>8350</v>
      </c>
      <c r="D2222" t="s">
        <v>11</v>
      </c>
      <c r="E2222" t="s">
        <v>42</v>
      </c>
    </row>
    <row r="2223" spans="1:5" x14ac:dyDescent="0.3">
      <c r="A2223">
        <v>39556.49</v>
      </c>
      <c r="B2223" t="s">
        <v>8344</v>
      </c>
      <c r="C2223" t="s">
        <v>8350</v>
      </c>
      <c r="D2223" t="s">
        <v>16</v>
      </c>
      <c r="E2223" t="s">
        <v>164</v>
      </c>
    </row>
    <row r="2224" spans="1:5" x14ac:dyDescent="0.3">
      <c r="A2224">
        <v>39597.410000000003</v>
      </c>
      <c r="B2224" t="s">
        <v>8344</v>
      </c>
      <c r="C2224" t="s">
        <v>8350</v>
      </c>
      <c r="D2224" t="s">
        <v>16</v>
      </c>
      <c r="E2224" t="s">
        <v>356</v>
      </c>
    </row>
    <row r="2225" spans="1:5" x14ac:dyDescent="0.3">
      <c r="A2225">
        <v>39611.760000000002</v>
      </c>
      <c r="B2225" t="s">
        <v>8346</v>
      </c>
      <c r="C2225" t="s">
        <v>8350</v>
      </c>
      <c r="D2225" t="s">
        <v>16</v>
      </c>
      <c r="E2225" t="s">
        <v>13</v>
      </c>
    </row>
    <row r="2226" spans="1:5" x14ac:dyDescent="0.3">
      <c r="A2226">
        <v>39670.44</v>
      </c>
      <c r="B2226" t="s">
        <v>8347</v>
      </c>
      <c r="C2226" t="s">
        <v>8349</v>
      </c>
      <c r="D2226" t="s">
        <v>11</v>
      </c>
      <c r="E2226" t="s">
        <v>23</v>
      </c>
    </row>
    <row r="2227" spans="1:5" x14ac:dyDescent="0.3">
      <c r="A2227">
        <v>39721.93</v>
      </c>
      <c r="B2227" t="s">
        <v>8347</v>
      </c>
      <c r="C2227" t="s">
        <v>8350</v>
      </c>
      <c r="D2227" t="s">
        <v>11</v>
      </c>
      <c r="E2227" t="s">
        <v>42</v>
      </c>
    </row>
    <row r="2228" spans="1:5" x14ac:dyDescent="0.3">
      <c r="A2228">
        <v>39722.75</v>
      </c>
      <c r="B2228" t="s">
        <v>8347</v>
      </c>
      <c r="C2228" t="s">
        <v>8350</v>
      </c>
      <c r="D2228" t="s">
        <v>16</v>
      </c>
      <c r="E2228" t="s">
        <v>13</v>
      </c>
    </row>
    <row r="2229" spans="1:5" x14ac:dyDescent="0.3">
      <c r="A2229">
        <v>39725.519999999997</v>
      </c>
      <c r="B2229" t="s">
        <v>8347</v>
      </c>
      <c r="C2229" t="s">
        <v>8350</v>
      </c>
      <c r="D2229" t="s">
        <v>11</v>
      </c>
      <c r="E2229" t="s">
        <v>23</v>
      </c>
    </row>
    <row r="2230" spans="1:5" x14ac:dyDescent="0.3">
      <c r="A2230">
        <v>39727.61</v>
      </c>
      <c r="B2230" t="s">
        <v>8346</v>
      </c>
      <c r="C2230" t="s">
        <v>8350</v>
      </c>
      <c r="D2230" t="s">
        <v>16</v>
      </c>
      <c r="E2230" t="s">
        <v>42</v>
      </c>
    </row>
    <row r="2231" spans="1:5" x14ac:dyDescent="0.3">
      <c r="A2231">
        <v>39774.28</v>
      </c>
      <c r="B2231" t="s">
        <v>8347</v>
      </c>
      <c r="C2231" t="s">
        <v>8349</v>
      </c>
      <c r="D2231" t="s">
        <v>16</v>
      </c>
      <c r="E2231" t="s">
        <v>276</v>
      </c>
    </row>
    <row r="2232" spans="1:5" x14ac:dyDescent="0.3">
      <c r="A2232">
        <v>39836.519999999997</v>
      </c>
      <c r="B2232" t="s">
        <v>8347</v>
      </c>
      <c r="C2232" t="s">
        <v>8350</v>
      </c>
      <c r="D2232" t="s">
        <v>11</v>
      </c>
      <c r="E2232" t="s">
        <v>42</v>
      </c>
    </row>
    <row r="2233" spans="1:5" x14ac:dyDescent="0.3">
      <c r="A2233">
        <v>39865.699999999997</v>
      </c>
      <c r="B2233" t="s">
        <v>8347</v>
      </c>
      <c r="C2233" t="s">
        <v>8350</v>
      </c>
      <c r="D2233" t="s">
        <v>11</v>
      </c>
      <c r="E2233" t="s">
        <v>42</v>
      </c>
    </row>
    <row r="2234" spans="1:5" x14ac:dyDescent="0.3">
      <c r="A2234">
        <v>39871.699999999997</v>
      </c>
      <c r="B2234" t="s">
        <v>8346</v>
      </c>
      <c r="C2234" t="s">
        <v>8350</v>
      </c>
      <c r="D2234" t="s">
        <v>16</v>
      </c>
      <c r="E2234" t="s">
        <v>13</v>
      </c>
    </row>
    <row r="2235" spans="1:5" x14ac:dyDescent="0.3">
      <c r="A2235">
        <v>39963.120000000003</v>
      </c>
      <c r="B2235" t="s">
        <v>8347</v>
      </c>
      <c r="C2235" t="s">
        <v>8350</v>
      </c>
      <c r="D2235" t="s">
        <v>11</v>
      </c>
      <c r="E2235" t="s">
        <v>42</v>
      </c>
    </row>
    <row r="2236" spans="1:5" x14ac:dyDescent="0.3">
      <c r="A2236">
        <v>39983.43</v>
      </c>
      <c r="B2236" t="s">
        <v>8347</v>
      </c>
      <c r="C2236" t="s">
        <v>8350</v>
      </c>
      <c r="D2236" t="s">
        <v>11</v>
      </c>
      <c r="E2236" t="s">
        <v>23</v>
      </c>
    </row>
    <row r="2237" spans="1:5" x14ac:dyDescent="0.3">
      <c r="A2237">
        <v>40003.33</v>
      </c>
      <c r="B2237" t="s">
        <v>8346</v>
      </c>
      <c r="C2237" t="s">
        <v>8350</v>
      </c>
      <c r="D2237" t="s">
        <v>16</v>
      </c>
      <c r="E2237" t="s">
        <v>23</v>
      </c>
    </row>
    <row r="2238" spans="1:5" x14ac:dyDescent="0.3">
      <c r="A2238">
        <v>40054.730000000003</v>
      </c>
      <c r="B2238" t="s">
        <v>8344</v>
      </c>
      <c r="C2238" t="s">
        <v>8348</v>
      </c>
      <c r="D2238" t="s">
        <v>16</v>
      </c>
      <c r="E2238" t="s">
        <v>42</v>
      </c>
    </row>
    <row r="2239" spans="1:5" x14ac:dyDescent="0.3">
      <c r="A2239">
        <v>40069.440000000002</v>
      </c>
      <c r="B2239" t="s">
        <v>8346</v>
      </c>
      <c r="C2239" t="s">
        <v>8348</v>
      </c>
      <c r="D2239" t="s">
        <v>16</v>
      </c>
      <c r="E2239" t="s">
        <v>42</v>
      </c>
    </row>
    <row r="2240" spans="1:5" x14ac:dyDescent="0.3">
      <c r="A2240">
        <v>40103.89</v>
      </c>
      <c r="B2240" t="s">
        <v>8346</v>
      </c>
      <c r="C2240" t="s">
        <v>8349</v>
      </c>
      <c r="D2240" t="s">
        <v>16</v>
      </c>
      <c r="E2240" t="s">
        <v>42</v>
      </c>
    </row>
    <row r="2241" spans="1:5" x14ac:dyDescent="0.3">
      <c r="A2241">
        <v>40182.25</v>
      </c>
      <c r="B2241" t="s">
        <v>8347</v>
      </c>
      <c r="C2241" t="s">
        <v>8348</v>
      </c>
      <c r="D2241" t="s">
        <v>16</v>
      </c>
      <c r="E2241" t="s">
        <v>42</v>
      </c>
    </row>
    <row r="2242" spans="1:5" x14ac:dyDescent="0.3">
      <c r="A2242">
        <v>40204.83</v>
      </c>
      <c r="B2242" t="s">
        <v>8346</v>
      </c>
      <c r="C2242" t="s">
        <v>8350</v>
      </c>
      <c r="D2242" t="s">
        <v>16</v>
      </c>
      <c r="E2242" t="s">
        <v>23</v>
      </c>
    </row>
    <row r="2243" spans="1:5" x14ac:dyDescent="0.3">
      <c r="A2243">
        <v>40208.559999999998</v>
      </c>
      <c r="B2243" t="s">
        <v>8346</v>
      </c>
      <c r="C2243" t="s">
        <v>8350</v>
      </c>
      <c r="D2243" t="s">
        <v>16</v>
      </c>
      <c r="E2243" t="s">
        <v>42</v>
      </c>
    </row>
    <row r="2244" spans="1:5" x14ac:dyDescent="0.3">
      <c r="A2244">
        <v>40273.65</v>
      </c>
      <c r="B2244" t="s">
        <v>8347</v>
      </c>
      <c r="C2244" t="s">
        <v>8350</v>
      </c>
      <c r="D2244" t="s">
        <v>16</v>
      </c>
      <c r="E2244" t="s">
        <v>13</v>
      </c>
    </row>
    <row r="2245" spans="1:5" x14ac:dyDescent="0.3">
      <c r="A2245">
        <v>40284.379999999997</v>
      </c>
      <c r="B2245" t="s">
        <v>8346</v>
      </c>
      <c r="C2245" t="s">
        <v>8349</v>
      </c>
      <c r="D2245" t="s">
        <v>16</v>
      </c>
      <c r="E2245" t="s">
        <v>23</v>
      </c>
    </row>
    <row r="2246" spans="1:5" x14ac:dyDescent="0.3">
      <c r="A2246">
        <v>40309.93</v>
      </c>
      <c r="B2246" t="s">
        <v>8346</v>
      </c>
      <c r="C2246" t="s">
        <v>8350</v>
      </c>
      <c r="D2246" t="s">
        <v>16</v>
      </c>
      <c r="E2246" t="s">
        <v>42</v>
      </c>
    </row>
    <row r="2247" spans="1:5" x14ac:dyDescent="0.3">
      <c r="A2247">
        <v>40373.74</v>
      </c>
      <c r="B2247" t="s">
        <v>8346</v>
      </c>
      <c r="C2247" t="s">
        <v>8348</v>
      </c>
      <c r="D2247" t="s">
        <v>16</v>
      </c>
      <c r="E2247" t="s">
        <v>42</v>
      </c>
    </row>
    <row r="2248" spans="1:5" x14ac:dyDescent="0.3">
      <c r="A2248">
        <v>40419.019999999997</v>
      </c>
      <c r="B2248" t="s">
        <v>8346</v>
      </c>
      <c r="C2248" t="s">
        <v>8350</v>
      </c>
      <c r="D2248" t="s">
        <v>16</v>
      </c>
      <c r="E2248" t="s">
        <v>13</v>
      </c>
    </row>
    <row r="2249" spans="1:5" x14ac:dyDescent="0.3">
      <c r="A2249">
        <v>40590.550000000003</v>
      </c>
      <c r="B2249" t="s">
        <v>8347</v>
      </c>
      <c r="C2249" t="s">
        <v>8348</v>
      </c>
      <c r="D2249" t="s">
        <v>16</v>
      </c>
      <c r="E2249" t="s">
        <v>23</v>
      </c>
    </row>
    <row r="2250" spans="1:5" x14ac:dyDescent="0.3">
      <c r="A2250">
        <v>40692.910000000003</v>
      </c>
      <c r="B2250" t="s">
        <v>8347</v>
      </c>
      <c r="C2250" t="s">
        <v>8350</v>
      </c>
      <c r="D2250" t="s">
        <v>16</v>
      </c>
      <c r="E2250" t="s">
        <v>42</v>
      </c>
    </row>
    <row r="2251" spans="1:5" x14ac:dyDescent="0.3">
      <c r="A2251">
        <v>40720.550000000003</v>
      </c>
      <c r="B2251" t="s">
        <v>8346</v>
      </c>
      <c r="C2251" t="s">
        <v>8350</v>
      </c>
      <c r="D2251" t="s">
        <v>16</v>
      </c>
      <c r="E2251" t="s">
        <v>23</v>
      </c>
    </row>
    <row r="2252" spans="1:5" x14ac:dyDescent="0.3">
      <c r="A2252">
        <v>40817.85</v>
      </c>
      <c r="B2252" t="s">
        <v>8347</v>
      </c>
      <c r="C2252" t="s">
        <v>8350</v>
      </c>
      <c r="D2252" t="s">
        <v>16</v>
      </c>
      <c r="E2252" t="s">
        <v>42</v>
      </c>
    </row>
    <row r="2253" spans="1:5" x14ac:dyDescent="0.3">
      <c r="A2253">
        <v>40904.199999999997</v>
      </c>
      <c r="B2253" t="s">
        <v>8346</v>
      </c>
      <c r="C2253" t="s">
        <v>8350</v>
      </c>
      <c r="D2253" t="s">
        <v>16</v>
      </c>
      <c r="E2253" t="s">
        <v>247</v>
      </c>
    </row>
    <row r="2254" spans="1:5" x14ac:dyDescent="0.3">
      <c r="A2254">
        <v>40932.43</v>
      </c>
      <c r="B2254" t="s">
        <v>8346</v>
      </c>
      <c r="C2254" t="s">
        <v>8349</v>
      </c>
      <c r="D2254" t="s">
        <v>16</v>
      </c>
      <c r="E2254" t="s">
        <v>13</v>
      </c>
    </row>
    <row r="2255" spans="1:5" x14ac:dyDescent="0.3">
      <c r="A2255">
        <v>40941.29</v>
      </c>
      <c r="B2255" t="s">
        <v>8347</v>
      </c>
      <c r="C2255" t="s">
        <v>8350</v>
      </c>
      <c r="D2255" t="s">
        <v>16</v>
      </c>
      <c r="E2255" t="s">
        <v>13</v>
      </c>
    </row>
    <row r="2256" spans="1:5" x14ac:dyDescent="0.3">
      <c r="A2256">
        <v>40961.29</v>
      </c>
      <c r="B2256" t="s">
        <v>8346</v>
      </c>
      <c r="C2256" t="s">
        <v>8348</v>
      </c>
      <c r="D2256" t="s">
        <v>16</v>
      </c>
      <c r="E2256" t="s">
        <v>42</v>
      </c>
    </row>
    <row r="2257" spans="1:5" x14ac:dyDescent="0.3">
      <c r="A2257">
        <v>40974.160000000003</v>
      </c>
      <c r="B2257" t="s">
        <v>8344</v>
      </c>
      <c r="C2257" t="s">
        <v>8349</v>
      </c>
      <c r="D2257" t="s">
        <v>16</v>
      </c>
      <c r="E2257" t="s">
        <v>13</v>
      </c>
    </row>
    <row r="2258" spans="1:5" x14ac:dyDescent="0.3">
      <c r="A2258">
        <v>41034.22</v>
      </c>
      <c r="B2258" t="s">
        <v>8344</v>
      </c>
      <c r="C2258" t="s">
        <v>8349</v>
      </c>
      <c r="D2258" t="s">
        <v>16</v>
      </c>
      <c r="E2258" t="s">
        <v>356</v>
      </c>
    </row>
    <row r="2259" spans="1:5" x14ac:dyDescent="0.3">
      <c r="A2259">
        <v>41055.29</v>
      </c>
      <c r="B2259" t="s">
        <v>8344</v>
      </c>
      <c r="C2259" t="s">
        <v>8350</v>
      </c>
      <c r="D2259" t="s">
        <v>16</v>
      </c>
      <c r="E2259" t="s">
        <v>42</v>
      </c>
    </row>
    <row r="2260" spans="1:5" x14ac:dyDescent="0.3">
      <c r="A2260">
        <v>41097.160000000003</v>
      </c>
      <c r="B2260" t="s">
        <v>8344</v>
      </c>
      <c r="C2260" t="s">
        <v>8350</v>
      </c>
      <c r="D2260" t="s">
        <v>16</v>
      </c>
      <c r="E2260" t="s">
        <v>168</v>
      </c>
    </row>
    <row r="2261" spans="1:5" x14ac:dyDescent="0.3">
      <c r="A2261">
        <v>41191.57</v>
      </c>
      <c r="B2261" t="s">
        <v>8345</v>
      </c>
      <c r="C2261" t="s">
        <v>8350</v>
      </c>
      <c r="D2261" t="s">
        <v>16</v>
      </c>
      <c r="E2261" t="s">
        <v>42</v>
      </c>
    </row>
    <row r="2262" spans="1:5" x14ac:dyDescent="0.3">
      <c r="A2262">
        <v>41250.39</v>
      </c>
      <c r="B2262" t="s">
        <v>8347</v>
      </c>
      <c r="C2262" t="s">
        <v>8350</v>
      </c>
      <c r="D2262" t="s">
        <v>16</v>
      </c>
      <c r="E2262" t="s">
        <v>42</v>
      </c>
    </row>
    <row r="2263" spans="1:5" x14ac:dyDescent="0.3">
      <c r="A2263">
        <v>41271.5</v>
      </c>
      <c r="B2263" t="s">
        <v>8345</v>
      </c>
      <c r="C2263" t="s">
        <v>8350</v>
      </c>
      <c r="D2263" t="s">
        <v>16</v>
      </c>
      <c r="E2263" t="s">
        <v>42</v>
      </c>
    </row>
    <row r="2264" spans="1:5" x14ac:dyDescent="0.3">
      <c r="A2264">
        <v>41331.79</v>
      </c>
      <c r="B2264" t="s">
        <v>8346</v>
      </c>
      <c r="C2264" t="s">
        <v>8350</v>
      </c>
      <c r="D2264" t="s">
        <v>16</v>
      </c>
      <c r="E2264" t="s">
        <v>42</v>
      </c>
    </row>
    <row r="2265" spans="1:5" x14ac:dyDescent="0.3">
      <c r="A2265">
        <v>41351.879999999997</v>
      </c>
      <c r="B2265" t="s">
        <v>8346</v>
      </c>
      <c r="C2265" t="s">
        <v>8349</v>
      </c>
      <c r="D2265" t="s">
        <v>16</v>
      </c>
      <c r="E2265" t="s">
        <v>42</v>
      </c>
    </row>
    <row r="2266" spans="1:5" x14ac:dyDescent="0.3">
      <c r="A2266">
        <v>41505.15</v>
      </c>
      <c r="B2266" t="s">
        <v>8346</v>
      </c>
      <c r="C2266" t="s">
        <v>8350</v>
      </c>
      <c r="D2266" t="s">
        <v>16</v>
      </c>
      <c r="E2266" t="s">
        <v>42</v>
      </c>
    </row>
    <row r="2267" spans="1:5" x14ac:dyDescent="0.3">
      <c r="A2267">
        <v>41636.199999999997</v>
      </c>
      <c r="B2267" t="s">
        <v>8346</v>
      </c>
      <c r="C2267" t="s">
        <v>8348</v>
      </c>
      <c r="D2267" t="s">
        <v>16</v>
      </c>
      <c r="E2267" t="s">
        <v>42</v>
      </c>
    </row>
    <row r="2268" spans="1:5" x14ac:dyDescent="0.3">
      <c r="A2268">
        <v>41661.599999999999</v>
      </c>
      <c r="B2268" t="s">
        <v>8347</v>
      </c>
      <c r="C2268" t="s">
        <v>8349</v>
      </c>
      <c r="D2268" t="s">
        <v>16</v>
      </c>
      <c r="E2268" t="s">
        <v>42</v>
      </c>
    </row>
    <row r="2269" spans="1:5" x14ac:dyDescent="0.3">
      <c r="A2269">
        <v>41676.080000000002</v>
      </c>
      <c r="B2269" t="s">
        <v>8346</v>
      </c>
      <c r="C2269" t="s">
        <v>8348</v>
      </c>
      <c r="D2269" t="s">
        <v>16</v>
      </c>
      <c r="E2269" t="s">
        <v>13</v>
      </c>
    </row>
    <row r="2270" spans="1:5" x14ac:dyDescent="0.3">
      <c r="A2270">
        <v>41681.86</v>
      </c>
      <c r="B2270" t="s">
        <v>8346</v>
      </c>
      <c r="C2270" t="s">
        <v>8350</v>
      </c>
      <c r="D2270" t="s">
        <v>16</v>
      </c>
      <c r="E2270" t="s">
        <v>42</v>
      </c>
    </row>
    <row r="2271" spans="1:5" x14ac:dyDescent="0.3">
      <c r="A2271">
        <v>41794.629999999997</v>
      </c>
      <c r="B2271" t="s">
        <v>8346</v>
      </c>
      <c r="C2271" t="s">
        <v>8350</v>
      </c>
      <c r="D2271" t="s">
        <v>16</v>
      </c>
      <c r="E2271" t="s">
        <v>42</v>
      </c>
    </row>
    <row r="2272" spans="1:5" x14ac:dyDescent="0.3">
      <c r="A2272">
        <v>41886.54</v>
      </c>
      <c r="B2272" t="s">
        <v>8346</v>
      </c>
      <c r="C2272" t="s">
        <v>8350</v>
      </c>
      <c r="D2272" t="s">
        <v>16</v>
      </c>
      <c r="E2272" t="s">
        <v>42</v>
      </c>
    </row>
    <row r="2273" spans="1:5" x14ac:dyDescent="0.3">
      <c r="A2273">
        <v>41919.1</v>
      </c>
      <c r="B2273" t="s">
        <v>8347</v>
      </c>
      <c r="C2273" t="s">
        <v>8349</v>
      </c>
      <c r="D2273" t="s">
        <v>16</v>
      </c>
      <c r="E2273" t="s">
        <v>168</v>
      </c>
    </row>
    <row r="2274" spans="1:5" x14ac:dyDescent="0.3">
      <c r="A2274">
        <v>41949.24</v>
      </c>
      <c r="B2274" t="s">
        <v>8347</v>
      </c>
      <c r="C2274" t="s">
        <v>8350</v>
      </c>
      <c r="D2274" t="s">
        <v>16</v>
      </c>
      <c r="E2274" t="s">
        <v>13</v>
      </c>
    </row>
    <row r="2275" spans="1:5" x14ac:dyDescent="0.3">
      <c r="A2275">
        <v>41999.519999999997</v>
      </c>
      <c r="B2275" t="s">
        <v>8346</v>
      </c>
      <c r="C2275" t="s">
        <v>8350</v>
      </c>
      <c r="D2275" t="s">
        <v>16</v>
      </c>
      <c r="E2275" t="s">
        <v>13</v>
      </c>
    </row>
    <row r="2276" spans="1:5" x14ac:dyDescent="0.3">
      <c r="A2276">
        <v>42111.66</v>
      </c>
      <c r="B2276" t="s">
        <v>8347</v>
      </c>
      <c r="C2276" t="s">
        <v>8350</v>
      </c>
      <c r="D2276" t="s">
        <v>16</v>
      </c>
      <c r="E2276" t="s">
        <v>247</v>
      </c>
    </row>
    <row r="2277" spans="1:5" x14ac:dyDescent="0.3">
      <c r="A2277">
        <v>42112.24</v>
      </c>
      <c r="B2277" t="s">
        <v>8346</v>
      </c>
      <c r="C2277" t="s">
        <v>8348</v>
      </c>
      <c r="D2277" t="s">
        <v>16</v>
      </c>
      <c r="E2277" t="s">
        <v>13</v>
      </c>
    </row>
    <row r="2278" spans="1:5" x14ac:dyDescent="0.3">
      <c r="A2278">
        <v>42124.52</v>
      </c>
      <c r="B2278" t="s">
        <v>8346</v>
      </c>
      <c r="C2278" t="s">
        <v>8349</v>
      </c>
      <c r="D2278" t="s">
        <v>16</v>
      </c>
      <c r="E2278" t="s">
        <v>13</v>
      </c>
    </row>
    <row r="2279" spans="1:5" x14ac:dyDescent="0.3">
      <c r="A2279">
        <v>42188.15</v>
      </c>
      <c r="B2279" t="s">
        <v>8347</v>
      </c>
      <c r="C2279" t="s">
        <v>8350</v>
      </c>
      <c r="D2279" t="s">
        <v>16</v>
      </c>
      <c r="E2279" t="s">
        <v>42</v>
      </c>
    </row>
    <row r="2280" spans="1:5" x14ac:dyDescent="0.3">
      <c r="A2280">
        <v>42211.14</v>
      </c>
      <c r="B2280" t="s">
        <v>8346</v>
      </c>
      <c r="C2280" t="s">
        <v>8350</v>
      </c>
      <c r="D2280" t="s">
        <v>16</v>
      </c>
      <c r="E2280" t="s">
        <v>13</v>
      </c>
    </row>
    <row r="2281" spans="1:5" x14ac:dyDescent="0.3">
      <c r="A2281">
        <v>42303.69</v>
      </c>
      <c r="B2281" t="s">
        <v>8347</v>
      </c>
      <c r="C2281" t="s">
        <v>8348</v>
      </c>
      <c r="D2281" t="s">
        <v>16</v>
      </c>
      <c r="E2281" t="s">
        <v>168</v>
      </c>
    </row>
    <row r="2282" spans="1:5" x14ac:dyDescent="0.3">
      <c r="A2282">
        <v>42478.6</v>
      </c>
      <c r="B2282" t="s">
        <v>8344</v>
      </c>
      <c r="C2282" t="s">
        <v>8350</v>
      </c>
      <c r="D2282" t="s">
        <v>16</v>
      </c>
      <c r="E2282" t="s">
        <v>42</v>
      </c>
    </row>
    <row r="2283" spans="1:5" x14ac:dyDescent="0.3">
      <c r="A2283">
        <v>42538.720000000001</v>
      </c>
      <c r="B2283" t="s">
        <v>8346</v>
      </c>
      <c r="C2283" t="s">
        <v>8350</v>
      </c>
      <c r="D2283" t="s">
        <v>16</v>
      </c>
      <c r="E2283" t="s">
        <v>42</v>
      </c>
    </row>
    <row r="2284" spans="1:5" x14ac:dyDescent="0.3">
      <c r="A2284">
        <v>42560.43</v>
      </c>
      <c r="B2284" t="s">
        <v>8344</v>
      </c>
      <c r="C2284" t="s">
        <v>8350</v>
      </c>
      <c r="D2284" t="s">
        <v>16</v>
      </c>
      <c r="E2284" t="s">
        <v>13</v>
      </c>
    </row>
    <row r="2285" spans="1:5" x14ac:dyDescent="0.3">
      <c r="A2285">
        <v>42644.2</v>
      </c>
      <c r="B2285" t="s">
        <v>8347</v>
      </c>
      <c r="C2285" t="s">
        <v>8350</v>
      </c>
      <c r="D2285" t="s">
        <v>16</v>
      </c>
      <c r="E2285" t="s">
        <v>42</v>
      </c>
    </row>
    <row r="2286" spans="1:5" x14ac:dyDescent="0.3">
      <c r="A2286">
        <v>42760.5</v>
      </c>
      <c r="B2286" t="s">
        <v>8344</v>
      </c>
      <c r="C2286" t="s">
        <v>8349</v>
      </c>
      <c r="D2286" t="s">
        <v>16</v>
      </c>
      <c r="E2286" t="s">
        <v>23</v>
      </c>
    </row>
    <row r="2287" spans="1:5" x14ac:dyDescent="0.3">
      <c r="A2287">
        <v>42764.12</v>
      </c>
      <c r="B2287" t="s">
        <v>8347</v>
      </c>
      <c r="C2287" t="s">
        <v>8348</v>
      </c>
      <c r="D2287" t="s">
        <v>16</v>
      </c>
      <c r="E2287" t="s">
        <v>42</v>
      </c>
    </row>
    <row r="2288" spans="1:5" x14ac:dyDescent="0.3">
      <c r="A2288">
        <v>42856.84</v>
      </c>
      <c r="B2288" t="s">
        <v>8344</v>
      </c>
      <c r="C2288" t="s">
        <v>8350</v>
      </c>
      <c r="D2288" t="s">
        <v>16</v>
      </c>
      <c r="E2288" t="s">
        <v>42</v>
      </c>
    </row>
    <row r="2289" spans="1:5" x14ac:dyDescent="0.3">
      <c r="A2289">
        <v>42969.85</v>
      </c>
      <c r="B2289" t="s">
        <v>8347</v>
      </c>
      <c r="C2289" t="s">
        <v>8350</v>
      </c>
      <c r="D2289" t="s">
        <v>16</v>
      </c>
      <c r="E2289" t="s">
        <v>13</v>
      </c>
    </row>
    <row r="2290" spans="1:5" x14ac:dyDescent="0.3">
      <c r="A2290">
        <v>42983.46</v>
      </c>
      <c r="B2290" t="s">
        <v>8344</v>
      </c>
      <c r="C2290" t="s">
        <v>8350</v>
      </c>
      <c r="D2290" t="s">
        <v>16</v>
      </c>
      <c r="E2290" t="s">
        <v>23</v>
      </c>
    </row>
    <row r="2291" spans="1:5" x14ac:dyDescent="0.3">
      <c r="A2291">
        <v>43073.760000000002</v>
      </c>
      <c r="B2291" t="s">
        <v>8344</v>
      </c>
      <c r="C2291" t="s">
        <v>8350</v>
      </c>
      <c r="D2291" t="s">
        <v>11</v>
      </c>
      <c r="E2291" t="s">
        <v>42</v>
      </c>
    </row>
    <row r="2292" spans="1:5" x14ac:dyDescent="0.3">
      <c r="A2292">
        <v>43254.42</v>
      </c>
      <c r="B2292" t="s">
        <v>8346</v>
      </c>
      <c r="C2292" t="s">
        <v>8348</v>
      </c>
      <c r="D2292" t="s">
        <v>11</v>
      </c>
      <c r="E2292" t="s">
        <v>168</v>
      </c>
    </row>
    <row r="2293" spans="1:5" x14ac:dyDescent="0.3">
      <c r="A2293">
        <v>43578.94</v>
      </c>
      <c r="B2293" t="s">
        <v>8344</v>
      </c>
      <c r="C2293" t="s">
        <v>8349</v>
      </c>
      <c r="D2293" t="s">
        <v>11</v>
      </c>
      <c r="E2293" t="s">
        <v>23</v>
      </c>
    </row>
    <row r="2294" spans="1:5" x14ac:dyDescent="0.3">
      <c r="A2294">
        <v>43753.34</v>
      </c>
      <c r="B2294" t="s">
        <v>8344</v>
      </c>
      <c r="C2294" t="s">
        <v>8349</v>
      </c>
      <c r="D2294" t="s">
        <v>11</v>
      </c>
      <c r="E2294" t="s">
        <v>164</v>
      </c>
    </row>
    <row r="2295" spans="1:5" x14ac:dyDescent="0.3">
      <c r="A2295">
        <v>43813.87</v>
      </c>
      <c r="B2295" t="s">
        <v>8346</v>
      </c>
      <c r="C2295" t="s">
        <v>8349</v>
      </c>
      <c r="D2295" t="s">
        <v>11</v>
      </c>
      <c r="E2295" t="s">
        <v>13</v>
      </c>
    </row>
    <row r="2296" spans="1:5" x14ac:dyDescent="0.3">
      <c r="A2296">
        <v>43817.45</v>
      </c>
      <c r="B2296" t="s">
        <v>8347</v>
      </c>
      <c r="C2296" t="s">
        <v>8348</v>
      </c>
      <c r="D2296" t="s">
        <v>11</v>
      </c>
      <c r="E2296" t="s">
        <v>23</v>
      </c>
    </row>
    <row r="2297" spans="1:5" x14ac:dyDescent="0.3">
      <c r="A2297">
        <v>43896.38</v>
      </c>
      <c r="B2297" t="s">
        <v>8344</v>
      </c>
      <c r="C2297" t="s">
        <v>8350</v>
      </c>
      <c r="D2297" t="s">
        <v>11</v>
      </c>
      <c r="E2297" t="s">
        <v>13</v>
      </c>
    </row>
    <row r="2298" spans="1:5" x14ac:dyDescent="0.3">
      <c r="A2298">
        <v>43921.18</v>
      </c>
      <c r="B2298" t="s">
        <v>8346</v>
      </c>
      <c r="C2298" t="s">
        <v>8350</v>
      </c>
      <c r="D2298" t="s">
        <v>11</v>
      </c>
      <c r="E2298" t="s">
        <v>23</v>
      </c>
    </row>
    <row r="2299" spans="1:5" x14ac:dyDescent="0.3">
      <c r="A2299">
        <v>43943.88</v>
      </c>
      <c r="B2299" t="s">
        <v>8347</v>
      </c>
      <c r="C2299" t="s">
        <v>8348</v>
      </c>
      <c r="D2299" t="s">
        <v>11</v>
      </c>
      <c r="E2299" t="s">
        <v>23</v>
      </c>
    </row>
    <row r="2300" spans="1:5" x14ac:dyDescent="0.3">
      <c r="A2300">
        <v>44202.65</v>
      </c>
      <c r="B2300" t="s">
        <v>8347</v>
      </c>
      <c r="C2300" t="s">
        <v>8350</v>
      </c>
      <c r="D2300" t="s">
        <v>11</v>
      </c>
      <c r="E2300" t="s">
        <v>13</v>
      </c>
    </row>
    <row r="2301" spans="1:5" x14ac:dyDescent="0.3">
      <c r="A2301">
        <v>44260.75</v>
      </c>
      <c r="B2301" t="s">
        <v>8347</v>
      </c>
      <c r="C2301" t="s">
        <v>8350</v>
      </c>
      <c r="D2301" t="s">
        <v>11</v>
      </c>
      <c r="E2301" t="s">
        <v>13</v>
      </c>
    </row>
    <row r="2302" spans="1:5" x14ac:dyDescent="0.3">
      <c r="A2302">
        <v>44400.41</v>
      </c>
      <c r="B2302" t="s">
        <v>8346</v>
      </c>
      <c r="C2302" t="s">
        <v>8350</v>
      </c>
      <c r="D2302" t="s">
        <v>11</v>
      </c>
      <c r="E2302" t="s">
        <v>13</v>
      </c>
    </row>
    <row r="2303" spans="1:5" x14ac:dyDescent="0.3">
      <c r="A2303">
        <v>44423.8</v>
      </c>
      <c r="B2303" t="s">
        <v>8347</v>
      </c>
      <c r="C2303" t="s">
        <v>8350</v>
      </c>
      <c r="D2303" t="s">
        <v>11</v>
      </c>
      <c r="E2303" t="s">
        <v>13</v>
      </c>
    </row>
    <row r="2304" spans="1:5" x14ac:dyDescent="0.3">
      <c r="A2304">
        <v>44501.4</v>
      </c>
      <c r="B2304" t="s">
        <v>8347</v>
      </c>
      <c r="C2304" t="s">
        <v>8349</v>
      </c>
      <c r="D2304" t="s">
        <v>11</v>
      </c>
      <c r="E2304" t="s">
        <v>13</v>
      </c>
    </row>
    <row r="2305" spans="1:5" x14ac:dyDescent="0.3">
      <c r="A2305">
        <v>44585.46</v>
      </c>
      <c r="B2305" t="s">
        <v>8347</v>
      </c>
      <c r="C2305" t="s">
        <v>8348</v>
      </c>
      <c r="D2305" t="s">
        <v>11</v>
      </c>
      <c r="E2305" t="s">
        <v>42</v>
      </c>
    </row>
    <row r="2306" spans="1:5" x14ac:dyDescent="0.3">
      <c r="A2306">
        <v>44641.2</v>
      </c>
      <c r="B2306" t="s">
        <v>8347</v>
      </c>
      <c r="C2306" t="s">
        <v>8348</v>
      </c>
      <c r="D2306" t="s">
        <v>11</v>
      </c>
      <c r="E2306" t="s">
        <v>247</v>
      </c>
    </row>
    <row r="2307" spans="1:5" x14ac:dyDescent="0.3">
      <c r="A2307">
        <v>45008.959999999999</v>
      </c>
      <c r="B2307" t="s">
        <v>8347</v>
      </c>
      <c r="C2307" t="s">
        <v>8350</v>
      </c>
      <c r="D2307" t="s">
        <v>11</v>
      </c>
      <c r="E2307" t="s">
        <v>13</v>
      </c>
    </row>
    <row r="2308" spans="1:5" x14ac:dyDescent="0.3">
      <c r="A2308">
        <v>45702.02</v>
      </c>
      <c r="B2308" t="s">
        <v>8346</v>
      </c>
      <c r="C2308" t="s">
        <v>8350</v>
      </c>
      <c r="D2308" t="s">
        <v>11</v>
      </c>
      <c r="E2308" t="s">
        <v>23</v>
      </c>
    </row>
    <row r="2309" spans="1:5" x14ac:dyDescent="0.3">
      <c r="A2309">
        <v>45710.21</v>
      </c>
      <c r="B2309" t="s">
        <v>8347</v>
      </c>
      <c r="C2309" t="s">
        <v>8350</v>
      </c>
      <c r="D2309" t="s">
        <v>11</v>
      </c>
      <c r="E2309" t="s">
        <v>168</v>
      </c>
    </row>
    <row r="2310" spans="1:5" x14ac:dyDescent="0.3">
      <c r="A2310">
        <v>45863.21</v>
      </c>
      <c r="B2310" t="s">
        <v>8346</v>
      </c>
      <c r="C2310" t="s">
        <v>8349</v>
      </c>
      <c r="D2310" t="s">
        <v>11</v>
      </c>
      <c r="E2310" t="s">
        <v>13</v>
      </c>
    </row>
    <row r="2311" spans="1:5" x14ac:dyDescent="0.3">
      <c r="A2311">
        <v>46113.51</v>
      </c>
      <c r="B2311" t="s">
        <v>8346</v>
      </c>
      <c r="C2311" t="s">
        <v>8350</v>
      </c>
      <c r="D2311" t="s">
        <v>11</v>
      </c>
      <c r="E2311" t="s">
        <v>42</v>
      </c>
    </row>
    <row r="2312" spans="1:5" x14ac:dyDescent="0.3">
      <c r="A2312">
        <v>46130.53</v>
      </c>
      <c r="B2312" t="s">
        <v>8345</v>
      </c>
      <c r="C2312" t="s">
        <v>8350</v>
      </c>
      <c r="D2312" t="s">
        <v>16</v>
      </c>
      <c r="E2312" t="s">
        <v>23</v>
      </c>
    </row>
    <row r="2313" spans="1:5" x14ac:dyDescent="0.3">
      <c r="A2313">
        <v>46151.12</v>
      </c>
      <c r="B2313" t="s">
        <v>8346</v>
      </c>
      <c r="C2313" t="s">
        <v>8350</v>
      </c>
      <c r="D2313" t="s">
        <v>16</v>
      </c>
      <c r="E2313" t="s">
        <v>13</v>
      </c>
    </row>
    <row r="2314" spans="1:5" x14ac:dyDescent="0.3">
      <c r="A2314">
        <v>46200.99</v>
      </c>
      <c r="B2314" t="s">
        <v>8346</v>
      </c>
      <c r="C2314" t="s">
        <v>8350</v>
      </c>
      <c r="D2314" t="s">
        <v>16</v>
      </c>
      <c r="E2314" t="s">
        <v>13</v>
      </c>
    </row>
    <row r="2315" spans="1:5" x14ac:dyDescent="0.3">
      <c r="A2315">
        <v>46255.11</v>
      </c>
      <c r="B2315" t="s">
        <v>8346</v>
      </c>
      <c r="C2315" t="s">
        <v>8349</v>
      </c>
      <c r="D2315" t="s">
        <v>16</v>
      </c>
      <c r="E2315" t="s">
        <v>247</v>
      </c>
    </row>
    <row r="2316" spans="1:5" x14ac:dyDescent="0.3">
      <c r="A2316">
        <v>46599.11</v>
      </c>
      <c r="B2316" t="s">
        <v>8346</v>
      </c>
      <c r="C2316" t="s">
        <v>8350</v>
      </c>
      <c r="D2316" t="s">
        <v>16</v>
      </c>
      <c r="E2316" t="s">
        <v>13</v>
      </c>
    </row>
    <row r="2317" spans="1:5" x14ac:dyDescent="0.3">
      <c r="A2317">
        <v>46661.440000000002</v>
      </c>
      <c r="B2317" t="s">
        <v>8345</v>
      </c>
      <c r="C2317" t="s">
        <v>8349</v>
      </c>
      <c r="D2317" t="s">
        <v>16</v>
      </c>
      <c r="E2317" t="s">
        <v>23</v>
      </c>
    </row>
    <row r="2318" spans="1:5" x14ac:dyDescent="0.3">
      <c r="A2318">
        <v>46718.16</v>
      </c>
      <c r="B2318" t="s">
        <v>8346</v>
      </c>
      <c r="C2318" t="s">
        <v>8349</v>
      </c>
      <c r="D2318" t="s">
        <v>16</v>
      </c>
      <c r="E2318" t="s">
        <v>23</v>
      </c>
    </row>
    <row r="2319" spans="1:5" x14ac:dyDescent="0.3">
      <c r="A2319">
        <v>46889.26</v>
      </c>
      <c r="B2319" t="s">
        <v>8346</v>
      </c>
      <c r="C2319" t="s">
        <v>8350</v>
      </c>
      <c r="D2319" t="s">
        <v>11</v>
      </c>
      <c r="E2319" t="s">
        <v>13</v>
      </c>
    </row>
    <row r="2320" spans="1:5" x14ac:dyDescent="0.3">
      <c r="A2320">
        <v>47055.53</v>
      </c>
      <c r="B2320" t="s">
        <v>8347</v>
      </c>
      <c r="C2320" t="s">
        <v>8349</v>
      </c>
      <c r="D2320" t="s">
        <v>11</v>
      </c>
      <c r="E2320" t="s">
        <v>13</v>
      </c>
    </row>
    <row r="2321" spans="1:5" x14ac:dyDescent="0.3">
      <c r="A2321">
        <v>47269.85</v>
      </c>
      <c r="B2321" t="s">
        <v>8346</v>
      </c>
      <c r="C2321" t="s">
        <v>8350</v>
      </c>
      <c r="D2321" t="s">
        <v>16</v>
      </c>
      <c r="E2321" t="s">
        <v>13</v>
      </c>
    </row>
    <row r="2322" spans="1:5" x14ac:dyDescent="0.3">
      <c r="A2322">
        <v>47291.06</v>
      </c>
      <c r="B2322" t="s">
        <v>8347</v>
      </c>
      <c r="C2322" t="s">
        <v>8350</v>
      </c>
      <c r="D2322" t="s">
        <v>11</v>
      </c>
      <c r="E2322" t="s">
        <v>42</v>
      </c>
    </row>
    <row r="2323" spans="1:5" x14ac:dyDescent="0.3">
      <c r="A2323">
        <v>47305.31</v>
      </c>
      <c r="B2323" t="s">
        <v>8346</v>
      </c>
      <c r="C2323" t="s">
        <v>8348</v>
      </c>
      <c r="D2323" t="s">
        <v>11</v>
      </c>
      <c r="E2323" t="s">
        <v>42</v>
      </c>
    </row>
    <row r="2324" spans="1:5" x14ac:dyDescent="0.3">
      <c r="A2324">
        <v>47403.88</v>
      </c>
      <c r="B2324" t="s">
        <v>8346</v>
      </c>
      <c r="C2324" t="s">
        <v>8349</v>
      </c>
      <c r="D2324" t="s">
        <v>16</v>
      </c>
      <c r="E2324" t="s">
        <v>42</v>
      </c>
    </row>
    <row r="2325" spans="1:5" x14ac:dyDescent="0.3">
      <c r="A2325">
        <v>47462.89</v>
      </c>
      <c r="B2325" t="s">
        <v>8346</v>
      </c>
      <c r="C2325" t="s">
        <v>8350</v>
      </c>
      <c r="D2325" t="s">
        <v>16</v>
      </c>
      <c r="E2325" t="s">
        <v>13</v>
      </c>
    </row>
    <row r="2326" spans="1:5" x14ac:dyDescent="0.3">
      <c r="A2326">
        <v>47496.49</v>
      </c>
      <c r="B2326" t="s">
        <v>8346</v>
      </c>
      <c r="C2326" t="s">
        <v>8350</v>
      </c>
      <c r="D2326" t="s">
        <v>16</v>
      </c>
      <c r="E2326" t="s">
        <v>23</v>
      </c>
    </row>
    <row r="2327" spans="1:5" x14ac:dyDescent="0.3">
      <c r="A2327">
        <v>47896.79</v>
      </c>
      <c r="B2327" t="s">
        <v>8346</v>
      </c>
      <c r="C2327" t="s">
        <v>8350</v>
      </c>
      <c r="D2327" t="s">
        <v>16</v>
      </c>
      <c r="E2327" t="s">
        <v>247</v>
      </c>
    </row>
    <row r="2328" spans="1:5" x14ac:dyDescent="0.3">
      <c r="A2328">
        <v>47928.03</v>
      </c>
      <c r="B2328" t="s">
        <v>8346</v>
      </c>
      <c r="C2328" t="s">
        <v>8348</v>
      </c>
      <c r="D2328" t="s">
        <v>11</v>
      </c>
      <c r="E2328" t="s">
        <v>42</v>
      </c>
    </row>
    <row r="2329" spans="1:5" x14ac:dyDescent="0.3">
      <c r="A2329">
        <v>48173.36</v>
      </c>
      <c r="B2329" t="s">
        <v>8347</v>
      </c>
      <c r="C2329" t="s">
        <v>8350</v>
      </c>
      <c r="D2329" t="s">
        <v>16</v>
      </c>
      <c r="E2329" t="s">
        <v>42</v>
      </c>
    </row>
    <row r="2330" spans="1:5" x14ac:dyDescent="0.3">
      <c r="A2330">
        <v>48517.56</v>
      </c>
      <c r="B2330" t="s">
        <v>8347</v>
      </c>
      <c r="C2330" t="s">
        <v>8350</v>
      </c>
      <c r="D2330" t="s">
        <v>16</v>
      </c>
      <c r="E2330" t="s">
        <v>247</v>
      </c>
    </row>
    <row r="2331" spans="1:5" x14ac:dyDescent="0.3">
      <c r="A2331">
        <v>48549.18</v>
      </c>
      <c r="B2331" t="s">
        <v>8346</v>
      </c>
      <c r="C2331" t="s">
        <v>8350</v>
      </c>
      <c r="D2331" t="s">
        <v>16</v>
      </c>
      <c r="E2331" t="s">
        <v>168</v>
      </c>
    </row>
    <row r="2332" spans="1:5" x14ac:dyDescent="0.3">
      <c r="A2332">
        <v>48673.56</v>
      </c>
      <c r="B2332" t="s">
        <v>8346</v>
      </c>
      <c r="C2332" t="s">
        <v>8350</v>
      </c>
      <c r="D2332" t="s">
        <v>16</v>
      </c>
      <c r="E2332" t="s">
        <v>13</v>
      </c>
    </row>
    <row r="2333" spans="1:5" x14ac:dyDescent="0.3">
      <c r="A2333">
        <v>48675.519999999997</v>
      </c>
      <c r="B2333" t="s">
        <v>8347</v>
      </c>
      <c r="C2333" t="s">
        <v>8349</v>
      </c>
      <c r="D2333" t="s">
        <v>16</v>
      </c>
      <c r="E2333" t="s">
        <v>13</v>
      </c>
    </row>
    <row r="2334" spans="1:5" x14ac:dyDescent="0.3">
      <c r="A2334">
        <v>48824.45</v>
      </c>
      <c r="B2334" t="s">
        <v>8347</v>
      </c>
      <c r="C2334" t="s">
        <v>8349</v>
      </c>
      <c r="D2334" t="s">
        <v>11</v>
      </c>
      <c r="E2334" t="s">
        <v>42</v>
      </c>
    </row>
    <row r="2335" spans="1:5" x14ac:dyDescent="0.3">
      <c r="A2335">
        <v>48885.14</v>
      </c>
      <c r="B2335" t="s">
        <v>8347</v>
      </c>
      <c r="C2335" t="s">
        <v>8350</v>
      </c>
      <c r="D2335" t="s">
        <v>16</v>
      </c>
      <c r="E2335" t="s">
        <v>13</v>
      </c>
    </row>
    <row r="2336" spans="1:5" x14ac:dyDescent="0.3">
      <c r="A2336">
        <v>48970.25</v>
      </c>
      <c r="B2336" t="s">
        <v>8347</v>
      </c>
      <c r="C2336" t="s">
        <v>8350</v>
      </c>
      <c r="D2336" t="s">
        <v>16</v>
      </c>
      <c r="E2336" t="s">
        <v>13</v>
      </c>
    </row>
    <row r="2337" spans="1:5" x14ac:dyDescent="0.3">
      <c r="A2337">
        <v>49577.66</v>
      </c>
      <c r="D2337" t="s">
        <v>11</v>
      </c>
      <c r="E2337" t="s">
        <v>13</v>
      </c>
    </row>
    <row r="2338" spans="1:5" x14ac:dyDescent="0.3">
      <c r="A2338">
        <v>51194.559999999998</v>
      </c>
      <c r="D2338" t="s">
        <v>16</v>
      </c>
      <c r="E2338" t="s">
        <v>42</v>
      </c>
    </row>
    <row r="2339" spans="1:5" x14ac:dyDescent="0.3">
      <c r="A2339">
        <v>52590.83</v>
      </c>
      <c r="D2339" t="s">
        <v>16</v>
      </c>
      <c r="E2339" t="s">
        <v>42</v>
      </c>
    </row>
    <row r="2340" spans="1:5" x14ac:dyDescent="0.3">
      <c r="A2340">
        <v>55135.4</v>
      </c>
      <c r="D2340" t="s">
        <v>16</v>
      </c>
      <c r="E2340" t="s">
        <v>23</v>
      </c>
    </row>
    <row r="2341" spans="1:5" x14ac:dyDescent="0.3">
      <c r="A2341">
        <v>58571.07</v>
      </c>
      <c r="D2341" t="s">
        <v>16</v>
      </c>
      <c r="E2341" t="s">
        <v>247</v>
      </c>
    </row>
    <row r="2342" spans="1:5" x14ac:dyDescent="0.3">
      <c r="A2342">
        <v>60021.4</v>
      </c>
      <c r="D2342" t="s">
        <v>16</v>
      </c>
      <c r="E2342" t="s">
        <v>23</v>
      </c>
    </row>
    <row r="2343" spans="1:5" x14ac:dyDescent="0.3">
      <c r="A2343">
        <v>62592.87</v>
      </c>
      <c r="D2343" t="s">
        <v>11</v>
      </c>
      <c r="E2343" t="s">
        <v>13</v>
      </c>
    </row>
    <row r="2344" spans="1:5" x14ac:dyDescent="0.3">
      <c r="A2344">
        <v>63770.43</v>
      </c>
      <c r="D2344" t="s">
        <v>16</v>
      </c>
      <c r="E2344" t="s">
        <v>13</v>
      </c>
    </row>
  </sheetData>
  <mergeCells count="2">
    <mergeCell ref="H10:I10"/>
    <mergeCell ref="H39:I39"/>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5FB9-E0CF-4052-99E6-F18D48CD675D}">
  <dimension ref="A1:S2344"/>
  <sheetViews>
    <sheetView topLeftCell="F1" workbookViewId="0">
      <selection activeCell="U8" sqref="U8"/>
    </sheetView>
  </sheetViews>
  <sheetFormatPr defaultRowHeight="14.4" x14ac:dyDescent="0.3"/>
  <cols>
    <col min="5" max="5" width="24.88671875" bestFit="1" customWidth="1"/>
    <col min="6" max="6" width="27.21875" bestFit="1" customWidth="1"/>
    <col min="7" max="7" width="27.21875" customWidth="1"/>
    <col min="8" max="8" width="43.77734375" bestFit="1" customWidth="1"/>
    <col min="13" max="13" width="12.5546875" bestFit="1" customWidth="1"/>
    <col min="14" max="14" width="14" bestFit="1" customWidth="1"/>
    <col min="15" max="15" width="7" bestFit="1" customWidth="1"/>
    <col min="16" max="16" width="4" bestFit="1" customWidth="1"/>
    <col min="17" max="19" width="7" bestFit="1" customWidth="1"/>
    <col min="20" max="22" width="4" bestFit="1" customWidth="1"/>
    <col min="23" max="23" width="7" bestFit="1" customWidth="1"/>
    <col min="24" max="24" width="4" bestFit="1" customWidth="1"/>
    <col min="25" max="25" width="7" bestFit="1" customWidth="1"/>
    <col min="26" max="28" width="4" bestFit="1" customWidth="1"/>
    <col min="29" max="36" width="7" bestFit="1" customWidth="1"/>
    <col min="37" max="37" width="8" bestFit="1" customWidth="1"/>
    <col min="38" max="39" width="5" bestFit="1" customWidth="1"/>
    <col min="40" max="40" width="8" bestFit="1" customWidth="1"/>
    <col min="41" max="49" width="5" bestFit="1" customWidth="1"/>
    <col min="50" max="51" width="8" bestFit="1" customWidth="1"/>
    <col min="52" max="53" width="5" bestFit="1" customWidth="1"/>
    <col min="54" max="54" width="8" bestFit="1" customWidth="1"/>
    <col min="55" max="55" width="7" bestFit="1" customWidth="1"/>
    <col min="56" max="56" width="5" bestFit="1" customWidth="1"/>
    <col min="57" max="58" width="8" bestFit="1" customWidth="1"/>
    <col min="59" max="59" width="5" bestFit="1" customWidth="1"/>
    <col min="60" max="60" width="8" bestFit="1" customWidth="1"/>
    <col min="61" max="61" width="5" bestFit="1" customWidth="1"/>
    <col min="62" max="62" width="7" bestFit="1" customWidth="1"/>
    <col min="63" max="63" width="5" bestFit="1" customWidth="1"/>
    <col min="64" max="64" width="7" bestFit="1" customWidth="1"/>
    <col min="65" max="66" width="8" bestFit="1" customWidth="1"/>
    <col min="67" max="69" width="5" bestFit="1" customWidth="1"/>
    <col min="70" max="70" width="8" bestFit="1" customWidth="1"/>
    <col min="71" max="72" width="5" bestFit="1" customWidth="1"/>
    <col min="73" max="73" width="8" bestFit="1" customWidth="1"/>
    <col min="74" max="81" width="5" bestFit="1" customWidth="1"/>
    <col min="82" max="85" width="8" bestFit="1" customWidth="1"/>
    <col min="86" max="86" width="5" bestFit="1" customWidth="1"/>
    <col min="87" max="87" width="8" bestFit="1" customWidth="1"/>
    <col min="88" max="88" width="7" bestFit="1" customWidth="1"/>
    <col min="89" max="91" width="8" bestFit="1" customWidth="1"/>
    <col min="92" max="96" width="5" bestFit="1" customWidth="1"/>
    <col min="97" max="97" width="8" bestFit="1" customWidth="1"/>
    <col min="98" max="100" width="5" bestFit="1" customWidth="1"/>
    <col min="101" max="102" width="8" bestFit="1" customWidth="1"/>
    <col min="103" max="103" width="5" bestFit="1" customWidth="1"/>
    <col min="104" max="104" width="8" bestFit="1" customWidth="1"/>
    <col min="105" max="108" width="5" bestFit="1" customWidth="1"/>
    <col min="109" max="110" width="8" bestFit="1" customWidth="1"/>
    <col min="111" max="121" width="5" bestFit="1" customWidth="1"/>
    <col min="122" max="124" width="8" bestFit="1" customWidth="1"/>
    <col min="125" max="125" width="7" bestFit="1" customWidth="1"/>
    <col min="126" max="146" width="8" bestFit="1" customWidth="1"/>
    <col min="147" max="147" width="5" bestFit="1" customWidth="1"/>
    <col min="148" max="148" width="8" bestFit="1" customWidth="1"/>
    <col min="149" max="150" width="7" bestFit="1" customWidth="1"/>
    <col min="151" max="152" width="8" bestFit="1" customWidth="1"/>
    <col min="153" max="153" width="7" bestFit="1" customWidth="1"/>
    <col min="154" max="154" width="8" bestFit="1" customWidth="1"/>
    <col min="155" max="155" width="5" bestFit="1" customWidth="1"/>
    <col min="156" max="163" width="8" bestFit="1" customWidth="1"/>
    <col min="164" max="164" width="7" bestFit="1" customWidth="1"/>
    <col min="165" max="169" width="8" bestFit="1" customWidth="1"/>
    <col min="170" max="170" width="7" bestFit="1" customWidth="1"/>
    <col min="171" max="188" width="8" bestFit="1" customWidth="1"/>
    <col min="189" max="189" width="7" bestFit="1" customWidth="1"/>
    <col min="190" max="206" width="8" bestFit="1" customWidth="1"/>
    <col min="207" max="207" width="7" bestFit="1" customWidth="1"/>
    <col min="208" max="215" width="8" bestFit="1" customWidth="1"/>
    <col min="216" max="216" width="7" bestFit="1" customWidth="1"/>
    <col min="217" max="226" width="8" bestFit="1" customWidth="1"/>
    <col min="227" max="227" width="7" bestFit="1" customWidth="1"/>
    <col min="228" max="230" width="8" bestFit="1" customWidth="1"/>
    <col min="231" max="231" width="7" bestFit="1" customWidth="1"/>
    <col min="232" max="234" width="8" bestFit="1" customWidth="1"/>
    <col min="235" max="235" width="7" bestFit="1" customWidth="1"/>
    <col min="236" max="238" width="8" bestFit="1" customWidth="1"/>
    <col min="239" max="239" width="7" bestFit="1" customWidth="1"/>
    <col min="240" max="242" width="8" bestFit="1" customWidth="1"/>
    <col min="243" max="243" width="7" bestFit="1" customWidth="1"/>
    <col min="244" max="247" width="8" bestFit="1" customWidth="1"/>
    <col min="248" max="248" width="7" bestFit="1" customWidth="1"/>
    <col min="249" max="249" width="5" bestFit="1" customWidth="1"/>
    <col min="250" max="253" width="8" bestFit="1" customWidth="1"/>
    <col min="254" max="254" width="7" bestFit="1" customWidth="1"/>
    <col min="255" max="255" width="8" bestFit="1" customWidth="1"/>
    <col min="256" max="256" width="7" bestFit="1" customWidth="1"/>
    <col min="257" max="260" width="8" bestFit="1" customWidth="1"/>
    <col min="261" max="261" width="7" bestFit="1" customWidth="1"/>
    <col min="262" max="286" width="8" bestFit="1" customWidth="1"/>
    <col min="287" max="287" width="7" bestFit="1" customWidth="1"/>
    <col min="288" max="295" width="8" bestFit="1" customWidth="1"/>
    <col min="296" max="296" width="7" bestFit="1" customWidth="1"/>
    <col min="297" max="305" width="8" bestFit="1" customWidth="1"/>
    <col min="306" max="306" width="7" bestFit="1" customWidth="1"/>
    <col min="307" max="333" width="8" bestFit="1" customWidth="1"/>
    <col min="334" max="334" width="7" bestFit="1" customWidth="1"/>
    <col min="335" max="351" width="8" bestFit="1" customWidth="1"/>
    <col min="352" max="352" width="7" bestFit="1" customWidth="1"/>
    <col min="353" max="357" width="8" bestFit="1" customWidth="1"/>
    <col min="358" max="358" width="7" bestFit="1" customWidth="1"/>
    <col min="359" max="365" width="8" bestFit="1" customWidth="1"/>
    <col min="366" max="366" width="7" bestFit="1" customWidth="1"/>
    <col min="367" max="371" width="8" bestFit="1" customWidth="1"/>
    <col min="372" max="372" width="7" bestFit="1" customWidth="1"/>
    <col min="373" max="380" width="8" bestFit="1" customWidth="1"/>
    <col min="381" max="382" width="7" bestFit="1" customWidth="1"/>
    <col min="383" max="383" width="8" bestFit="1" customWidth="1"/>
    <col min="384" max="384" width="7" bestFit="1" customWidth="1"/>
    <col min="385" max="389" width="8" bestFit="1" customWidth="1"/>
    <col min="390" max="390" width="5" bestFit="1" customWidth="1"/>
    <col min="391" max="394" width="8" bestFit="1" customWidth="1"/>
    <col min="395" max="396" width="7" bestFit="1" customWidth="1"/>
    <col min="397" max="408" width="8" bestFit="1" customWidth="1"/>
    <col min="409" max="409" width="7" bestFit="1" customWidth="1"/>
    <col min="410" max="420" width="8" bestFit="1" customWidth="1"/>
    <col min="421" max="421" width="7" bestFit="1" customWidth="1"/>
    <col min="422" max="427" width="8" bestFit="1" customWidth="1"/>
    <col min="428" max="429" width="7" bestFit="1" customWidth="1"/>
    <col min="430" max="436" width="8" bestFit="1" customWidth="1"/>
    <col min="437" max="437" width="7" bestFit="1" customWidth="1"/>
    <col min="438" max="449" width="8" bestFit="1" customWidth="1"/>
    <col min="450" max="450" width="7" bestFit="1" customWidth="1"/>
    <col min="451" max="457" width="8" bestFit="1" customWidth="1"/>
    <col min="458" max="458" width="7" bestFit="1" customWidth="1"/>
    <col min="459" max="465" width="8" bestFit="1" customWidth="1"/>
    <col min="466" max="466" width="7" bestFit="1" customWidth="1"/>
    <col min="467" max="486" width="8" bestFit="1" customWidth="1"/>
    <col min="487" max="487" width="7" bestFit="1" customWidth="1"/>
    <col min="488" max="499" width="8" bestFit="1" customWidth="1"/>
    <col min="500" max="500" width="7" bestFit="1" customWidth="1"/>
    <col min="501" max="509" width="8" bestFit="1" customWidth="1"/>
    <col min="510" max="510" width="7" bestFit="1" customWidth="1"/>
    <col min="511" max="527" width="8" bestFit="1" customWidth="1"/>
    <col min="528" max="529" width="7" bestFit="1" customWidth="1"/>
    <col min="530" max="530" width="8" bestFit="1" customWidth="1"/>
    <col min="531" max="531" width="7" bestFit="1" customWidth="1"/>
    <col min="532" max="533" width="8" bestFit="1" customWidth="1"/>
    <col min="534" max="534" width="7" bestFit="1" customWidth="1"/>
    <col min="535" max="546" width="8" bestFit="1" customWidth="1"/>
    <col min="547" max="547" width="7" bestFit="1" customWidth="1"/>
    <col min="548" max="550" width="8" bestFit="1" customWidth="1"/>
    <col min="551" max="552" width="7" bestFit="1" customWidth="1"/>
    <col min="553" max="565" width="8" bestFit="1" customWidth="1"/>
    <col min="566" max="566" width="5" bestFit="1" customWidth="1"/>
    <col min="567" max="585" width="8" bestFit="1" customWidth="1"/>
    <col min="586" max="586" width="7" bestFit="1" customWidth="1"/>
    <col min="587" max="592" width="8" bestFit="1" customWidth="1"/>
    <col min="593" max="593" width="7" bestFit="1" customWidth="1"/>
    <col min="594" max="594" width="8" bestFit="1" customWidth="1"/>
    <col min="595" max="595" width="7" bestFit="1" customWidth="1"/>
    <col min="596" max="623" width="8" bestFit="1" customWidth="1"/>
    <col min="624" max="624" width="7" bestFit="1" customWidth="1"/>
    <col min="625" max="627" width="8" bestFit="1" customWidth="1"/>
    <col min="628" max="628" width="7" bestFit="1" customWidth="1"/>
    <col min="629" max="654" width="8" bestFit="1" customWidth="1"/>
    <col min="655" max="655" width="7" bestFit="1" customWidth="1"/>
    <col min="656" max="682" width="8" bestFit="1" customWidth="1"/>
    <col min="683" max="683" width="7" bestFit="1" customWidth="1"/>
    <col min="684" max="684" width="8" bestFit="1" customWidth="1"/>
    <col min="685" max="685" width="7" bestFit="1" customWidth="1"/>
    <col min="686" max="689" width="8" bestFit="1" customWidth="1"/>
    <col min="690" max="690" width="7" bestFit="1" customWidth="1"/>
    <col min="691" max="692" width="8" bestFit="1" customWidth="1"/>
    <col min="693" max="693" width="7" bestFit="1" customWidth="1"/>
    <col min="694" max="711" width="8" bestFit="1" customWidth="1"/>
    <col min="712" max="712" width="7" bestFit="1" customWidth="1"/>
    <col min="713" max="723" width="8" bestFit="1" customWidth="1"/>
    <col min="724" max="725" width="7" bestFit="1" customWidth="1"/>
    <col min="726" max="733" width="8" bestFit="1" customWidth="1"/>
    <col min="734" max="734" width="7" bestFit="1" customWidth="1"/>
    <col min="735" max="738" width="8" bestFit="1" customWidth="1"/>
    <col min="739" max="739" width="7" bestFit="1" customWidth="1"/>
    <col min="740" max="740" width="8" bestFit="1" customWidth="1"/>
    <col min="741" max="741" width="7" bestFit="1" customWidth="1"/>
    <col min="742" max="743" width="8" bestFit="1" customWidth="1"/>
    <col min="744" max="744" width="7" bestFit="1" customWidth="1"/>
    <col min="745" max="748" width="8" bestFit="1" customWidth="1"/>
    <col min="749" max="749" width="7" bestFit="1" customWidth="1"/>
    <col min="750" max="751" width="8" bestFit="1" customWidth="1"/>
    <col min="752" max="752" width="7" bestFit="1" customWidth="1"/>
    <col min="753" max="772" width="8" bestFit="1" customWidth="1"/>
    <col min="773" max="773" width="7" bestFit="1" customWidth="1"/>
    <col min="774" max="793" width="8" bestFit="1" customWidth="1"/>
    <col min="794" max="794" width="7" bestFit="1" customWidth="1"/>
    <col min="795" max="805" width="8" bestFit="1" customWidth="1"/>
    <col min="806" max="806" width="7" bestFit="1" customWidth="1"/>
    <col min="807" max="848" width="8" bestFit="1" customWidth="1"/>
    <col min="849" max="849" width="7" bestFit="1" customWidth="1"/>
    <col min="850" max="852" width="8" bestFit="1" customWidth="1"/>
    <col min="853" max="853" width="7" bestFit="1" customWidth="1"/>
    <col min="854" max="854" width="8" bestFit="1" customWidth="1"/>
    <col min="855" max="855" width="7" bestFit="1" customWidth="1"/>
    <col min="856" max="857" width="8" bestFit="1" customWidth="1"/>
    <col min="858" max="858" width="7" bestFit="1" customWidth="1"/>
    <col min="859" max="867" width="8" bestFit="1" customWidth="1"/>
    <col min="868" max="869" width="7" bestFit="1" customWidth="1"/>
    <col min="870" max="882" width="8" bestFit="1" customWidth="1"/>
    <col min="883" max="883" width="7" bestFit="1" customWidth="1"/>
    <col min="884" max="892" width="8" bestFit="1" customWidth="1"/>
    <col min="893" max="893" width="7" bestFit="1" customWidth="1"/>
    <col min="894" max="919" width="8" bestFit="1" customWidth="1"/>
    <col min="920" max="920" width="7" bestFit="1" customWidth="1"/>
    <col min="921" max="922" width="8" bestFit="1" customWidth="1"/>
    <col min="923" max="923" width="7" bestFit="1" customWidth="1"/>
    <col min="924" max="927" width="8" bestFit="1" customWidth="1"/>
    <col min="928" max="928" width="7" bestFit="1" customWidth="1"/>
    <col min="929" max="931" width="8" bestFit="1" customWidth="1"/>
    <col min="932" max="932" width="7" bestFit="1" customWidth="1"/>
    <col min="933" max="937" width="8" bestFit="1" customWidth="1"/>
    <col min="938" max="938" width="7" bestFit="1" customWidth="1"/>
    <col min="939" max="948" width="8" bestFit="1" customWidth="1"/>
    <col min="949" max="949" width="7" bestFit="1" customWidth="1"/>
    <col min="950" max="953" width="8" bestFit="1" customWidth="1"/>
    <col min="954" max="954" width="7" bestFit="1" customWidth="1"/>
    <col min="955" max="974" width="8" bestFit="1" customWidth="1"/>
    <col min="975" max="975" width="7" bestFit="1" customWidth="1"/>
    <col min="976" max="1005" width="8" bestFit="1" customWidth="1"/>
    <col min="1006" max="1006" width="7" bestFit="1" customWidth="1"/>
    <col min="1007" max="1013" width="8" bestFit="1" customWidth="1"/>
    <col min="1014" max="1014" width="7" bestFit="1" customWidth="1"/>
    <col min="1015" max="1017" width="8" bestFit="1" customWidth="1"/>
    <col min="1018" max="1019" width="7" bestFit="1" customWidth="1"/>
    <col min="1020" max="1020" width="8" bestFit="1" customWidth="1"/>
    <col min="1021" max="1021" width="7" bestFit="1" customWidth="1"/>
    <col min="1022" max="1023" width="8" bestFit="1" customWidth="1"/>
    <col min="1024" max="1024" width="5" bestFit="1" customWidth="1"/>
    <col min="1025" max="1053" width="8" bestFit="1" customWidth="1"/>
    <col min="1054" max="1054" width="5" bestFit="1" customWidth="1"/>
    <col min="1055" max="1064" width="8" bestFit="1" customWidth="1"/>
    <col min="1065" max="1066" width="7" bestFit="1" customWidth="1"/>
    <col min="1067" max="1072" width="8" bestFit="1" customWidth="1"/>
    <col min="1073" max="1073" width="7" bestFit="1" customWidth="1"/>
    <col min="1074" max="1104" width="8" bestFit="1" customWidth="1"/>
    <col min="1105" max="1105" width="7" bestFit="1" customWidth="1"/>
    <col min="1106" max="1109" width="8" bestFit="1" customWidth="1"/>
    <col min="1110" max="1110" width="7" bestFit="1" customWidth="1"/>
    <col min="1111" max="1114" width="8" bestFit="1" customWidth="1"/>
    <col min="1115" max="1115" width="7" bestFit="1" customWidth="1"/>
    <col min="1116" max="1117" width="8" bestFit="1" customWidth="1"/>
    <col min="1118" max="1118" width="7" bestFit="1" customWidth="1"/>
    <col min="1119" max="1124" width="8" bestFit="1" customWidth="1"/>
    <col min="1125" max="1125" width="7" bestFit="1" customWidth="1"/>
    <col min="1126" max="1127" width="8" bestFit="1" customWidth="1"/>
    <col min="1128" max="1129" width="7" bestFit="1" customWidth="1"/>
    <col min="1130" max="1135" width="8" bestFit="1" customWidth="1"/>
    <col min="1136" max="1136" width="7" bestFit="1" customWidth="1"/>
    <col min="1137" max="1140" width="8" bestFit="1" customWidth="1"/>
    <col min="1141" max="1141" width="7" bestFit="1" customWidth="1"/>
    <col min="1142" max="1143" width="8" bestFit="1" customWidth="1"/>
    <col min="1144" max="1144" width="7" bestFit="1" customWidth="1"/>
    <col min="1145" max="1158" width="8" bestFit="1" customWidth="1"/>
    <col min="1159" max="1159" width="7" bestFit="1" customWidth="1"/>
    <col min="1160" max="1161" width="8" bestFit="1" customWidth="1"/>
    <col min="1162" max="1162" width="7" bestFit="1" customWidth="1"/>
    <col min="1163" max="1174" width="8" bestFit="1" customWidth="1"/>
    <col min="1175" max="1176" width="7" bestFit="1" customWidth="1"/>
    <col min="1177" max="1202" width="8" bestFit="1" customWidth="1"/>
    <col min="1203" max="1203" width="7" bestFit="1" customWidth="1"/>
    <col min="1204" max="1205" width="8" bestFit="1" customWidth="1"/>
    <col min="1206" max="1206" width="7" bestFit="1" customWidth="1"/>
    <col min="1207" max="1219" width="8" bestFit="1" customWidth="1"/>
    <col min="1220" max="1239" width="9" bestFit="1" customWidth="1"/>
    <col min="1240" max="1240" width="8" bestFit="1" customWidth="1"/>
    <col min="1241" max="1248" width="9" bestFit="1" customWidth="1"/>
    <col min="1249" max="1249" width="8" bestFit="1" customWidth="1"/>
    <col min="1250" max="1265" width="9" bestFit="1" customWidth="1"/>
    <col min="1266" max="1266" width="8" bestFit="1" customWidth="1"/>
    <col min="1267" max="1267" width="9" bestFit="1" customWidth="1"/>
    <col min="1268" max="1268" width="8" bestFit="1" customWidth="1"/>
    <col min="1269" max="1274" width="9" bestFit="1" customWidth="1"/>
    <col min="1275" max="1275" width="8" bestFit="1" customWidth="1"/>
    <col min="1276" max="1281" width="9" bestFit="1" customWidth="1"/>
    <col min="1282" max="1282" width="8" bestFit="1" customWidth="1"/>
    <col min="1283" max="1318" width="9" bestFit="1" customWidth="1"/>
    <col min="1319" max="1319" width="8" bestFit="1" customWidth="1"/>
    <col min="1320" max="1328" width="9" bestFit="1" customWidth="1"/>
    <col min="1329" max="1329" width="8" bestFit="1" customWidth="1"/>
    <col min="1330" max="1340" width="9" bestFit="1" customWidth="1"/>
    <col min="1341" max="1341" width="8" bestFit="1" customWidth="1"/>
    <col min="1342" max="1372" width="9" bestFit="1" customWidth="1"/>
    <col min="1373" max="1373" width="8" bestFit="1" customWidth="1"/>
    <col min="1374" max="1387" width="9" bestFit="1" customWidth="1"/>
    <col min="1388" max="1388" width="8" bestFit="1" customWidth="1"/>
    <col min="1389" max="1393" width="9" bestFit="1" customWidth="1"/>
    <col min="1394" max="1394" width="8" bestFit="1" customWidth="1"/>
    <col min="1395" max="1395" width="9" bestFit="1" customWidth="1"/>
    <col min="1396" max="1396" width="8" bestFit="1" customWidth="1"/>
    <col min="1397" max="1411" width="9" bestFit="1" customWidth="1"/>
    <col min="1412" max="1412" width="8" bestFit="1" customWidth="1"/>
    <col min="1413" max="1414" width="9" bestFit="1" customWidth="1"/>
    <col min="1415" max="1415" width="6" bestFit="1" customWidth="1"/>
    <col min="1416" max="1425" width="9" bestFit="1" customWidth="1"/>
    <col min="1426" max="1426" width="8" bestFit="1" customWidth="1"/>
    <col min="1427" max="1429" width="9" bestFit="1" customWidth="1"/>
    <col min="1430" max="1430" width="8" bestFit="1" customWidth="1"/>
    <col min="1431" max="1451" width="9" bestFit="1" customWidth="1"/>
    <col min="1452" max="1453" width="8" bestFit="1" customWidth="1"/>
    <col min="1454" max="1455" width="9" bestFit="1" customWidth="1"/>
    <col min="1456" max="1456" width="8" bestFit="1" customWidth="1"/>
    <col min="1457" max="1457" width="9" bestFit="1" customWidth="1"/>
    <col min="1458" max="1459" width="8" bestFit="1" customWidth="1"/>
    <col min="1460" max="1480" width="9" bestFit="1" customWidth="1"/>
    <col min="1481" max="1481" width="8" bestFit="1" customWidth="1"/>
    <col min="1482" max="1486" width="9" bestFit="1" customWidth="1"/>
    <col min="1487" max="1487" width="8" bestFit="1" customWidth="1"/>
    <col min="1488" max="1489" width="9" bestFit="1" customWidth="1"/>
    <col min="1490" max="1490" width="8" bestFit="1" customWidth="1"/>
    <col min="1491" max="1499" width="9" bestFit="1" customWidth="1"/>
    <col min="1500" max="1501" width="8" bestFit="1" customWidth="1"/>
    <col min="1502" max="1505" width="9" bestFit="1" customWidth="1"/>
    <col min="1506" max="1506" width="8" bestFit="1" customWidth="1"/>
    <col min="1507" max="1509" width="9" bestFit="1" customWidth="1"/>
    <col min="1510" max="1510" width="6" bestFit="1" customWidth="1"/>
    <col min="1511" max="1511" width="9" bestFit="1" customWidth="1"/>
    <col min="1512" max="1512" width="6" bestFit="1" customWidth="1"/>
    <col min="1513" max="1550" width="9" bestFit="1" customWidth="1"/>
    <col min="1551" max="1551" width="8" bestFit="1" customWidth="1"/>
    <col min="1552" max="1554" width="9" bestFit="1" customWidth="1"/>
    <col min="1555" max="1555" width="8" bestFit="1" customWidth="1"/>
    <col min="1556" max="1565" width="9" bestFit="1" customWidth="1"/>
    <col min="1566" max="1566" width="8" bestFit="1" customWidth="1"/>
    <col min="1567" max="1578" width="9" bestFit="1" customWidth="1"/>
    <col min="1579" max="1579" width="8" bestFit="1" customWidth="1"/>
    <col min="1580" max="1582" width="9" bestFit="1" customWidth="1"/>
    <col min="1583" max="1584" width="8" bestFit="1" customWidth="1"/>
    <col min="1585" max="1588" width="9" bestFit="1" customWidth="1"/>
    <col min="1589" max="1589" width="6" bestFit="1" customWidth="1"/>
    <col min="1590" max="1603" width="9" bestFit="1" customWidth="1"/>
    <col min="1604" max="1604" width="8" bestFit="1" customWidth="1"/>
    <col min="1605" max="1606" width="9" bestFit="1" customWidth="1"/>
    <col min="1607" max="1607" width="8" bestFit="1" customWidth="1"/>
    <col min="1608" max="1609" width="9" bestFit="1" customWidth="1"/>
    <col min="1610" max="1610" width="8" bestFit="1" customWidth="1"/>
    <col min="1611" max="1612" width="9" bestFit="1" customWidth="1"/>
    <col min="1613" max="1614" width="8" bestFit="1" customWidth="1"/>
    <col min="1615" max="1630" width="9" bestFit="1" customWidth="1"/>
    <col min="1631" max="1631" width="8" bestFit="1" customWidth="1"/>
    <col min="1632" max="1638" width="9" bestFit="1" customWidth="1"/>
    <col min="1639" max="1639" width="8" bestFit="1" customWidth="1"/>
    <col min="1640" max="1646" width="9" bestFit="1" customWidth="1"/>
    <col min="1647" max="1647" width="8" bestFit="1" customWidth="1"/>
    <col min="1648" max="1668" width="9" bestFit="1" customWidth="1"/>
    <col min="1669" max="1669" width="8" bestFit="1" customWidth="1"/>
    <col min="1670" max="1675" width="9" bestFit="1" customWidth="1"/>
    <col min="1676" max="1676" width="6" bestFit="1" customWidth="1"/>
    <col min="1677" max="1687" width="9" bestFit="1" customWidth="1"/>
    <col min="1688" max="1688" width="8" bestFit="1" customWidth="1"/>
    <col min="1689" max="1702" width="9" bestFit="1" customWidth="1"/>
    <col min="1703" max="1704" width="8" bestFit="1" customWidth="1"/>
    <col min="1705" max="1707" width="9" bestFit="1" customWidth="1"/>
    <col min="1708" max="1708" width="8" bestFit="1" customWidth="1"/>
    <col min="1709" max="1716" width="9" bestFit="1" customWidth="1"/>
    <col min="1717" max="1717" width="8" bestFit="1" customWidth="1"/>
    <col min="1718" max="1720" width="9" bestFit="1" customWidth="1"/>
    <col min="1721" max="1721" width="8" bestFit="1" customWidth="1"/>
    <col min="1722" max="1731" width="9" bestFit="1" customWidth="1"/>
    <col min="1732" max="1732" width="8" bestFit="1" customWidth="1"/>
    <col min="1733" max="1736" width="9" bestFit="1" customWidth="1"/>
    <col min="1737" max="1737" width="8" bestFit="1" customWidth="1"/>
    <col min="1738" max="1747" width="9" bestFit="1" customWidth="1"/>
    <col min="1748" max="1748" width="8" bestFit="1" customWidth="1"/>
    <col min="1749" max="1754" width="9" bestFit="1" customWidth="1"/>
    <col min="1755" max="1756" width="8" bestFit="1" customWidth="1"/>
    <col min="1757" max="1759" width="9" bestFit="1" customWidth="1"/>
    <col min="1760" max="1760" width="8" bestFit="1" customWidth="1"/>
    <col min="1761" max="1788" width="9" bestFit="1" customWidth="1"/>
    <col min="1789" max="1789" width="8" bestFit="1" customWidth="1"/>
    <col min="1790" max="1790" width="9" bestFit="1" customWidth="1"/>
    <col min="1791" max="1791" width="8" bestFit="1" customWidth="1"/>
    <col min="1792" max="1793" width="9" bestFit="1" customWidth="1"/>
    <col min="1794" max="1794" width="8" bestFit="1" customWidth="1"/>
    <col min="1795" max="1802" width="9" bestFit="1" customWidth="1"/>
    <col min="1803" max="1803" width="8" bestFit="1" customWidth="1"/>
    <col min="1804" max="1816" width="9" bestFit="1" customWidth="1"/>
    <col min="1817" max="1817" width="8" bestFit="1" customWidth="1"/>
    <col min="1818" max="1823" width="9" bestFit="1" customWidth="1"/>
    <col min="1824" max="1824" width="8" bestFit="1" customWidth="1"/>
    <col min="1825" max="1833" width="9" bestFit="1" customWidth="1"/>
    <col min="1834" max="1834" width="6" bestFit="1" customWidth="1"/>
    <col min="1835" max="1857" width="9" bestFit="1" customWidth="1"/>
    <col min="1858" max="1859" width="8" bestFit="1" customWidth="1"/>
    <col min="1860" max="1860" width="9" bestFit="1" customWidth="1"/>
    <col min="1861" max="1861" width="6" bestFit="1" customWidth="1"/>
    <col min="1862" max="1885" width="9" bestFit="1" customWidth="1"/>
    <col min="1886" max="1886" width="6" bestFit="1" customWidth="1"/>
    <col min="1887" max="1887" width="9" bestFit="1" customWidth="1"/>
    <col min="1888" max="1888" width="8" bestFit="1" customWidth="1"/>
    <col min="1889" max="1898" width="9" bestFit="1" customWidth="1"/>
    <col min="1899" max="1899" width="8" bestFit="1" customWidth="1"/>
    <col min="1900" max="1923" width="9" bestFit="1" customWidth="1"/>
    <col min="1924" max="1924" width="8" bestFit="1" customWidth="1"/>
    <col min="1925" max="1939" width="9" bestFit="1" customWidth="1"/>
    <col min="1940" max="1940" width="8" bestFit="1" customWidth="1"/>
    <col min="1941" max="1953" width="9" bestFit="1" customWidth="1"/>
    <col min="1954" max="1955" width="8" bestFit="1" customWidth="1"/>
    <col min="1956" max="1969" width="9" bestFit="1" customWidth="1"/>
    <col min="1970" max="1970" width="8" bestFit="1" customWidth="1"/>
    <col min="1971" max="1989" width="9" bestFit="1" customWidth="1"/>
    <col min="1990" max="1990" width="8" bestFit="1" customWidth="1"/>
    <col min="1991" max="2006" width="9" bestFit="1" customWidth="1"/>
    <col min="2007" max="2007" width="8" bestFit="1" customWidth="1"/>
    <col min="2008" max="2011" width="9" bestFit="1" customWidth="1"/>
    <col min="2012" max="2012" width="8" bestFit="1" customWidth="1"/>
    <col min="2013" max="2014" width="9" bestFit="1" customWidth="1"/>
    <col min="2015" max="2015" width="8" bestFit="1" customWidth="1"/>
    <col min="2016" max="2028" width="9" bestFit="1" customWidth="1"/>
    <col min="2029" max="2029" width="6" bestFit="1" customWidth="1"/>
    <col min="2030" max="2035" width="9" bestFit="1" customWidth="1"/>
    <col min="2036" max="2036" width="8" bestFit="1" customWidth="1"/>
    <col min="2037" max="2047" width="9" bestFit="1" customWidth="1"/>
    <col min="2048" max="2048" width="6" bestFit="1" customWidth="1"/>
    <col min="2049" max="2049" width="8" bestFit="1" customWidth="1"/>
    <col min="2050" max="2050" width="9" bestFit="1" customWidth="1"/>
    <col min="2051" max="2051" width="8" bestFit="1" customWidth="1"/>
    <col min="2052" max="2065" width="9" bestFit="1" customWidth="1"/>
    <col min="2066" max="2066" width="8" bestFit="1" customWidth="1"/>
    <col min="2067" max="2078" width="9" bestFit="1" customWidth="1"/>
    <col min="2079" max="2079" width="6" bestFit="1" customWidth="1"/>
    <col min="2080" max="2085" width="9" bestFit="1" customWidth="1"/>
    <col min="2086" max="2086" width="8" bestFit="1" customWidth="1"/>
    <col min="2087" max="2137" width="9" bestFit="1" customWidth="1"/>
    <col min="2138" max="2138" width="8" bestFit="1" customWidth="1"/>
    <col min="2139" max="2149" width="9" bestFit="1" customWidth="1"/>
    <col min="2150" max="2151" width="8" bestFit="1" customWidth="1"/>
    <col min="2152" max="2152" width="9" bestFit="1" customWidth="1"/>
    <col min="2153" max="2153" width="8" bestFit="1" customWidth="1"/>
    <col min="2154" max="2159" width="9" bestFit="1" customWidth="1"/>
    <col min="2160" max="2160" width="8" bestFit="1" customWidth="1"/>
    <col min="2161" max="2175" width="9" bestFit="1" customWidth="1"/>
    <col min="2176" max="2176" width="8" bestFit="1" customWidth="1"/>
    <col min="2177" max="2188" width="9" bestFit="1" customWidth="1"/>
    <col min="2189" max="2189" width="8" bestFit="1" customWidth="1"/>
    <col min="2190" max="2193" width="9" bestFit="1" customWidth="1"/>
    <col min="2194" max="2194" width="8" bestFit="1" customWidth="1"/>
    <col min="2195" max="2206" width="9" bestFit="1" customWidth="1"/>
    <col min="2207" max="2207" width="6" bestFit="1" customWidth="1"/>
    <col min="2208" max="2222" width="9" bestFit="1" customWidth="1"/>
    <col min="2223" max="2223" width="8" bestFit="1" customWidth="1"/>
    <col min="2224" max="2234" width="9" bestFit="1" customWidth="1"/>
    <col min="2235" max="2236" width="8" bestFit="1" customWidth="1"/>
    <col min="2237" max="2254" width="9" bestFit="1" customWidth="1"/>
    <col min="2255" max="2255" width="8" bestFit="1" customWidth="1"/>
    <col min="2256" max="2264" width="9" bestFit="1" customWidth="1"/>
    <col min="2265" max="2265" width="8" bestFit="1" customWidth="1"/>
    <col min="2266" max="2268" width="9" bestFit="1" customWidth="1"/>
    <col min="2269" max="2270" width="8" bestFit="1" customWidth="1"/>
    <col min="2271" max="2274" width="9" bestFit="1" customWidth="1"/>
    <col min="2275" max="2275" width="8" bestFit="1" customWidth="1"/>
    <col min="2276" max="2283" width="9" bestFit="1" customWidth="1"/>
    <col min="2284" max="2284" width="8" bestFit="1" customWidth="1"/>
    <col min="2285" max="2286" width="9" bestFit="1" customWidth="1"/>
    <col min="2287" max="2288" width="8" bestFit="1" customWidth="1"/>
    <col min="2289" max="2304" width="9" bestFit="1" customWidth="1"/>
    <col min="2305" max="2306" width="8" bestFit="1" customWidth="1"/>
    <col min="2307" max="2307" width="9" bestFit="1" customWidth="1"/>
    <col min="2308" max="2308" width="8" bestFit="1" customWidth="1"/>
    <col min="2309" max="2338" width="9" bestFit="1" customWidth="1"/>
    <col min="2339" max="2339" width="10.77734375" bestFit="1" customWidth="1"/>
  </cols>
  <sheetData>
    <row r="1" spans="1:19" ht="15.6" x14ac:dyDescent="0.3">
      <c r="A1" s="12" t="s">
        <v>8343</v>
      </c>
      <c r="B1" s="4" t="s">
        <v>2373</v>
      </c>
      <c r="C1" s="4" t="s">
        <v>2374</v>
      </c>
      <c r="D1" s="14" t="s">
        <v>5</v>
      </c>
      <c r="E1" s="12" t="s">
        <v>10447</v>
      </c>
      <c r="F1" s="12" t="s">
        <v>10448</v>
      </c>
    </row>
    <row r="2" spans="1:19" x14ac:dyDescent="0.3">
      <c r="A2">
        <v>30</v>
      </c>
      <c r="B2">
        <v>47.41</v>
      </c>
      <c r="C2">
        <v>7.47</v>
      </c>
      <c r="D2">
        <v>563.84</v>
      </c>
      <c r="E2">
        <f>CORREL($A$2:$A$2336,$B$2:$B$2336)</f>
        <v>-0.20421219226061971</v>
      </c>
      <c r="F2">
        <f>-CORREL($A$2:$A$2336,$C$2:$C$2336)</f>
        <v>3.1114277037723907E-2</v>
      </c>
    </row>
    <row r="3" spans="1:19" x14ac:dyDescent="0.3">
      <c r="A3" s="32">
        <v>30</v>
      </c>
      <c r="B3">
        <v>30.36</v>
      </c>
      <c r="C3">
        <v>5.77</v>
      </c>
      <c r="D3">
        <v>570.62</v>
      </c>
    </row>
    <row r="4" spans="1:19" x14ac:dyDescent="0.3">
      <c r="A4">
        <v>29</v>
      </c>
      <c r="B4">
        <v>34.484999999999999</v>
      </c>
      <c r="C4">
        <v>11.87</v>
      </c>
      <c r="D4">
        <v>600</v>
      </c>
    </row>
    <row r="5" spans="1:19" x14ac:dyDescent="0.3">
      <c r="A5">
        <v>30</v>
      </c>
      <c r="B5">
        <v>38.094999999999999</v>
      </c>
      <c r="C5">
        <v>6.05</v>
      </c>
      <c r="D5">
        <v>604.54</v>
      </c>
    </row>
    <row r="6" spans="1:19" x14ac:dyDescent="0.3">
      <c r="A6">
        <v>24</v>
      </c>
      <c r="B6">
        <v>35.53</v>
      </c>
      <c r="C6">
        <v>5.45</v>
      </c>
      <c r="D6">
        <v>637.26</v>
      </c>
      <c r="Q6" s="21"/>
      <c r="R6" s="22"/>
      <c r="S6" s="23"/>
    </row>
    <row r="7" spans="1:19" x14ac:dyDescent="0.3">
      <c r="A7">
        <v>21</v>
      </c>
      <c r="B7">
        <v>32.799999999999997</v>
      </c>
      <c r="C7">
        <v>6.59</v>
      </c>
      <c r="D7">
        <v>646.14</v>
      </c>
      <c r="Q7" s="24"/>
      <c r="R7" s="25"/>
      <c r="S7" s="26"/>
    </row>
    <row r="8" spans="1:19" x14ac:dyDescent="0.3">
      <c r="A8">
        <v>30</v>
      </c>
      <c r="B8">
        <v>36.4</v>
      </c>
      <c r="C8">
        <v>6.07</v>
      </c>
      <c r="D8">
        <v>650</v>
      </c>
      <c r="Q8" s="24"/>
      <c r="R8" s="25"/>
      <c r="S8" s="26"/>
    </row>
    <row r="9" spans="1:19" x14ac:dyDescent="0.3">
      <c r="A9">
        <v>27</v>
      </c>
      <c r="B9">
        <v>36.96</v>
      </c>
      <c r="C9">
        <v>7.93</v>
      </c>
      <c r="D9">
        <v>650</v>
      </c>
      <c r="H9" s="13" t="s">
        <v>10452</v>
      </c>
      <c r="Q9" s="24"/>
      <c r="R9" s="25"/>
      <c r="S9" s="26"/>
    </row>
    <row r="10" spans="1:19" x14ac:dyDescent="0.3">
      <c r="A10">
        <v>20</v>
      </c>
      <c r="B10">
        <v>41.14</v>
      </c>
      <c r="C10">
        <v>9.58</v>
      </c>
      <c r="D10">
        <v>668</v>
      </c>
      <c r="M10" s="12" t="s">
        <v>10449</v>
      </c>
      <c r="Q10" s="24"/>
      <c r="R10" s="25"/>
      <c r="S10" s="26"/>
    </row>
    <row r="11" spans="1:19" x14ac:dyDescent="0.3">
      <c r="A11">
        <v>25</v>
      </c>
      <c r="B11">
        <v>38.06</v>
      </c>
      <c r="C11">
        <v>10.79</v>
      </c>
      <c r="D11">
        <v>670</v>
      </c>
      <c r="Q11" s="24"/>
      <c r="R11" s="25"/>
      <c r="S11" s="26"/>
    </row>
    <row r="12" spans="1:19" x14ac:dyDescent="0.3">
      <c r="A12">
        <v>21</v>
      </c>
      <c r="B12">
        <v>37.700000000000003</v>
      </c>
      <c r="C12">
        <v>5.96</v>
      </c>
      <c r="D12">
        <v>687.54</v>
      </c>
      <c r="M12" s="19" t="s">
        <v>10429</v>
      </c>
      <c r="N12" t="s">
        <v>10446</v>
      </c>
      <c r="O12" t="s">
        <v>10445</v>
      </c>
      <c r="Q12" s="24"/>
      <c r="R12" s="25"/>
      <c r="S12" s="26"/>
    </row>
    <row r="13" spans="1:19" x14ac:dyDescent="0.3">
      <c r="A13">
        <v>23</v>
      </c>
      <c r="B13">
        <v>42.13</v>
      </c>
      <c r="C13">
        <v>11.9</v>
      </c>
      <c r="D13">
        <v>700</v>
      </c>
      <c r="M13" s="20">
        <v>18</v>
      </c>
      <c r="N13">
        <v>665.4699999999998</v>
      </c>
      <c r="O13">
        <v>3311.2800000000011</v>
      </c>
      <c r="Q13" s="24"/>
      <c r="R13" s="25"/>
      <c r="S13" s="26"/>
    </row>
    <row r="14" spans="1:19" x14ac:dyDescent="0.3">
      <c r="A14">
        <v>23</v>
      </c>
      <c r="B14">
        <v>40.92</v>
      </c>
      <c r="C14">
        <v>8.41</v>
      </c>
      <c r="D14">
        <v>722.99</v>
      </c>
      <c r="M14" s="20">
        <v>19</v>
      </c>
      <c r="N14">
        <v>562.69999999999993</v>
      </c>
      <c r="O14">
        <v>2929.184999999999</v>
      </c>
      <c r="Q14" s="24"/>
      <c r="R14" s="25"/>
      <c r="S14" s="26"/>
    </row>
    <row r="15" spans="1:19" x14ac:dyDescent="0.3">
      <c r="A15">
        <v>20</v>
      </c>
      <c r="B15">
        <v>40.564999999999998</v>
      </c>
      <c r="C15">
        <v>7.02</v>
      </c>
      <c r="D15">
        <v>750</v>
      </c>
      <c r="M15" s="20">
        <v>20</v>
      </c>
      <c r="N15">
        <v>381.67000000000007</v>
      </c>
      <c r="O15">
        <v>1940.7299999999996</v>
      </c>
      <c r="Q15" s="24"/>
      <c r="R15" s="25"/>
      <c r="S15" s="26"/>
    </row>
    <row r="16" spans="1:19" x14ac:dyDescent="0.3">
      <c r="A16">
        <v>29</v>
      </c>
      <c r="B16">
        <v>36.384999999999998</v>
      </c>
      <c r="C16">
        <v>7.59</v>
      </c>
      <c r="D16">
        <v>760</v>
      </c>
      <c r="M16" s="20">
        <v>21</v>
      </c>
      <c r="N16">
        <v>296.7700000000001</v>
      </c>
      <c r="O16">
        <v>1345.63</v>
      </c>
      <c r="Q16" s="24"/>
      <c r="R16" s="25"/>
      <c r="S16" s="26"/>
    </row>
    <row r="17" spans="1:19" x14ac:dyDescent="0.3">
      <c r="A17">
        <v>26</v>
      </c>
      <c r="B17">
        <v>39.9</v>
      </c>
      <c r="C17">
        <v>11.32</v>
      </c>
      <c r="D17">
        <v>760</v>
      </c>
      <c r="M17" s="20">
        <v>22</v>
      </c>
      <c r="N17">
        <v>344.16000000000008</v>
      </c>
      <c r="O17">
        <v>1782.4549999999995</v>
      </c>
      <c r="Q17" s="24"/>
      <c r="R17" s="25"/>
      <c r="S17" s="26"/>
    </row>
    <row r="18" spans="1:19" x14ac:dyDescent="0.3">
      <c r="A18">
        <v>29</v>
      </c>
      <c r="B18">
        <v>33.799999999999997</v>
      </c>
      <c r="C18">
        <v>7.67</v>
      </c>
      <c r="D18">
        <v>770</v>
      </c>
      <c r="M18" s="20">
        <v>23</v>
      </c>
      <c r="N18">
        <v>315.78000000000014</v>
      </c>
      <c r="O18">
        <v>1710.1499999999996</v>
      </c>
      <c r="Q18" s="24"/>
      <c r="R18" s="25"/>
      <c r="S18" s="26"/>
    </row>
    <row r="19" spans="1:19" x14ac:dyDescent="0.3">
      <c r="A19">
        <v>26</v>
      </c>
      <c r="B19">
        <v>36.765000000000001</v>
      </c>
      <c r="C19">
        <v>7.29</v>
      </c>
      <c r="D19">
        <v>770.38</v>
      </c>
      <c r="M19" s="20">
        <v>24</v>
      </c>
      <c r="N19">
        <v>294.54999999999995</v>
      </c>
      <c r="O19">
        <v>1477.8050000000001</v>
      </c>
      <c r="Q19" s="24"/>
      <c r="R19" s="25"/>
      <c r="S19" s="26"/>
    </row>
    <row r="20" spans="1:19" x14ac:dyDescent="0.3">
      <c r="A20">
        <v>27</v>
      </c>
      <c r="B20">
        <v>36.954999999999998</v>
      </c>
      <c r="C20">
        <v>4.72</v>
      </c>
      <c r="D20">
        <v>773.54</v>
      </c>
      <c r="M20" s="20">
        <v>25</v>
      </c>
      <c r="N20">
        <v>418.59000000000003</v>
      </c>
      <c r="O20">
        <v>1859.82</v>
      </c>
      <c r="Q20" s="24"/>
      <c r="R20" s="25"/>
      <c r="S20" s="26"/>
    </row>
    <row r="21" spans="1:19" x14ac:dyDescent="0.3">
      <c r="A21">
        <v>18</v>
      </c>
      <c r="B21">
        <v>42.9</v>
      </c>
      <c r="C21">
        <v>11.41</v>
      </c>
      <c r="D21">
        <v>830.52</v>
      </c>
      <c r="M21" s="20">
        <v>26</v>
      </c>
      <c r="N21">
        <v>304.74</v>
      </c>
      <c r="O21">
        <v>1379.9850000000001</v>
      </c>
      <c r="Q21" s="24"/>
      <c r="R21" s="25"/>
      <c r="S21" s="26"/>
    </row>
    <row r="22" spans="1:19" x14ac:dyDescent="0.3">
      <c r="A22">
        <v>22</v>
      </c>
      <c r="B22">
        <v>36.299999999999997</v>
      </c>
      <c r="C22">
        <v>11.5</v>
      </c>
      <c r="D22">
        <v>865.41</v>
      </c>
      <c r="M22" s="20">
        <v>27</v>
      </c>
      <c r="N22">
        <v>313.32</v>
      </c>
      <c r="O22">
        <v>1599.9799999999998</v>
      </c>
      <c r="Q22" s="24"/>
      <c r="R22" s="25"/>
      <c r="S22" s="26"/>
    </row>
    <row r="23" spans="1:19" x14ac:dyDescent="0.3">
      <c r="A23">
        <v>29</v>
      </c>
      <c r="B23">
        <v>32.200000000000003</v>
      </c>
      <c r="C23">
        <v>6.22</v>
      </c>
      <c r="D23">
        <v>896.21</v>
      </c>
      <c r="M23" s="20">
        <v>28</v>
      </c>
      <c r="N23">
        <v>373.48999999999995</v>
      </c>
      <c r="O23">
        <v>1742.395</v>
      </c>
      <c r="Q23" s="27"/>
      <c r="R23" s="28"/>
      <c r="S23" s="29"/>
    </row>
    <row r="24" spans="1:19" x14ac:dyDescent="0.3">
      <c r="A24">
        <v>28</v>
      </c>
      <c r="B24">
        <v>31.3</v>
      </c>
      <c r="C24">
        <v>11.38</v>
      </c>
      <c r="D24">
        <v>915.07</v>
      </c>
      <c r="M24" s="20">
        <v>29</v>
      </c>
      <c r="N24">
        <v>366.3</v>
      </c>
      <c r="O24">
        <v>1692.0049999999999</v>
      </c>
    </row>
    <row r="25" spans="1:19" x14ac:dyDescent="0.3">
      <c r="A25">
        <v>27</v>
      </c>
      <c r="B25">
        <v>41.8</v>
      </c>
      <c r="C25">
        <v>7.89</v>
      </c>
      <c r="D25">
        <v>928.59</v>
      </c>
      <c r="M25" s="20">
        <v>30</v>
      </c>
      <c r="N25">
        <v>371.92999999999995</v>
      </c>
      <c r="O25">
        <v>1853.3000000000002</v>
      </c>
    </row>
    <row r="26" spans="1:19" x14ac:dyDescent="0.3">
      <c r="A26">
        <v>21</v>
      </c>
      <c r="B26">
        <v>35.090000000000003</v>
      </c>
      <c r="C26">
        <v>4.38</v>
      </c>
      <c r="D26">
        <v>964.71</v>
      </c>
      <c r="M26" s="20">
        <v>31</v>
      </c>
      <c r="N26">
        <v>303.39000000000004</v>
      </c>
      <c r="O26">
        <v>1494.7650000000003</v>
      </c>
    </row>
    <row r="27" spans="1:19" x14ac:dyDescent="0.3">
      <c r="A27">
        <v>28</v>
      </c>
      <c r="B27">
        <v>33.880000000000003</v>
      </c>
      <c r="C27">
        <v>7.01</v>
      </c>
      <c r="D27">
        <v>1006.65</v>
      </c>
      <c r="M27" s="20">
        <v>32</v>
      </c>
      <c r="N27">
        <v>293.40999999999991</v>
      </c>
      <c r="O27">
        <v>1452.5949999999996</v>
      </c>
    </row>
    <row r="28" spans="1:19" x14ac:dyDescent="0.3">
      <c r="A28">
        <v>22</v>
      </c>
      <c r="B28">
        <v>30.875</v>
      </c>
      <c r="C28">
        <v>11.88</v>
      </c>
      <c r="D28">
        <v>1012</v>
      </c>
      <c r="M28" s="20">
        <v>33</v>
      </c>
      <c r="N28">
        <v>309.28999999999996</v>
      </c>
      <c r="O28">
        <v>1403.38</v>
      </c>
    </row>
    <row r="29" spans="1:19" x14ac:dyDescent="0.3">
      <c r="A29">
        <v>23</v>
      </c>
      <c r="B29">
        <v>36.86</v>
      </c>
      <c r="C29">
        <v>5.19</v>
      </c>
      <c r="D29">
        <v>1019</v>
      </c>
      <c r="M29" s="20">
        <v>34</v>
      </c>
      <c r="N29">
        <v>401.42999999999995</v>
      </c>
      <c r="O29">
        <v>1923.7699999999998</v>
      </c>
    </row>
    <row r="30" spans="1:19" x14ac:dyDescent="0.3">
      <c r="A30">
        <v>27</v>
      </c>
      <c r="B30">
        <v>35.86</v>
      </c>
      <c r="C30">
        <v>6.74</v>
      </c>
      <c r="D30">
        <v>1033.74</v>
      </c>
      <c r="M30" s="20">
        <v>35</v>
      </c>
      <c r="N30">
        <v>268.23</v>
      </c>
      <c r="O30">
        <v>1333.0649999999998</v>
      </c>
    </row>
    <row r="31" spans="1:19" x14ac:dyDescent="0.3">
      <c r="A31">
        <v>28</v>
      </c>
      <c r="B31">
        <v>37.049999999999997</v>
      </c>
      <c r="C31">
        <v>8.44</v>
      </c>
      <c r="D31">
        <v>1044</v>
      </c>
      <c r="M31" s="20">
        <v>36</v>
      </c>
      <c r="N31">
        <v>248.13000000000002</v>
      </c>
      <c r="O31">
        <v>1396.3449999999998</v>
      </c>
    </row>
    <row r="32" spans="1:19" x14ac:dyDescent="0.3">
      <c r="A32">
        <v>20</v>
      </c>
      <c r="B32">
        <v>43.89</v>
      </c>
      <c r="C32">
        <v>8.7100000000000009</v>
      </c>
      <c r="D32">
        <v>1047</v>
      </c>
      <c r="M32" s="20">
        <v>37</v>
      </c>
      <c r="N32">
        <v>341.42000000000007</v>
      </c>
      <c r="O32">
        <v>1676.7750000000003</v>
      </c>
    </row>
    <row r="33" spans="1:15" x14ac:dyDescent="0.3">
      <c r="A33">
        <v>20</v>
      </c>
      <c r="B33">
        <v>42.35</v>
      </c>
      <c r="C33">
        <v>5.08</v>
      </c>
      <c r="D33">
        <v>1049</v>
      </c>
      <c r="M33" s="20">
        <v>38</v>
      </c>
      <c r="N33">
        <v>310.25</v>
      </c>
      <c r="O33">
        <v>1416.585</v>
      </c>
    </row>
    <row r="34" spans="1:15" x14ac:dyDescent="0.3">
      <c r="A34">
        <v>28</v>
      </c>
      <c r="B34">
        <v>31.35</v>
      </c>
      <c r="C34">
        <v>6.86</v>
      </c>
      <c r="D34">
        <v>1056</v>
      </c>
      <c r="M34" s="20">
        <v>39</v>
      </c>
      <c r="N34">
        <v>311.14</v>
      </c>
      <c r="O34">
        <v>1440.1350000000007</v>
      </c>
    </row>
    <row r="35" spans="1:15" x14ac:dyDescent="0.3">
      <c r="A35">
        <v>29</v>
      </c>
      <c r="B35">
        <v>47.6</v>
      </c>
      <c r="C35">
        <v>5.95</v>
      </c>
      <c r="D35">
        <v>1068</v>
      </c>
      <c r="M35" s="20">
        <v>40</v>
      </c>
      <c r="N35">
        <v>376.58999999999986</v>
      </c>
      <c r="O35">
        <v>1662.6000000000004</v>
      </c>
    </row>
    <row r="36" spans="1:15" x14ac:dyDescent="0.3">
      <c r="A36">
        <v>18</v>
      </c>
      <c r="B36">
        <v>46.2</v>
      </c>
      <c r="C36">
        <v>6.09</v>
      </c>
      <c r="D36">
        <v>1070</v>
      </c>
      <c r="M36" s="20">
        <v>41</v>
      </c>
      <c r="N36">
        <v>332.25</v>
      </c>
      <c r="O36">
        <v>1561.3399999999995</v>
      </c>
    </row>
    <row r="37" spans="1:15" x14ac:dyDescent="0.3">
      <c r="A37">
        <v>25</v>
      </c>
      <c r="B37">
        <v>32.015000000000001</v>
      </c>
      <c r="C37">
        <v>11.75</v>
      </c>
      <c r="D37">
        <v>1071</v>
      </c>
      <c r="M37" s="20">
        <v>42</v>
      </c>
      <c r="N37">
        <v>301.61</v>
      </c>
      <c r="O37">
        <v>1451.2650000000003</v>
      </c>
    </row>
    <row r="38" spans="1:15" x14ac:dyDescent="0.3">
      <c r="A38">
        <v>24</v>
      </c>
      <c r="B38">
        <v>40.564999999999998</v>
      </c>
      <c r="C38">
        <v>7.37</v>
      </c>
      <c r="D38">
        <v>1082</v>
      </c>
      <c r="M38" s="20">
        <v>43</v>
      </c>
      <c r="N38">
        <v>303.81</v>
      </c>
      <c r="O38">
        <v>1486.6950000000004</v>
      </c>
    </row>
    <row r="39" spans="1:15" x14ac:dyDescent="0.3">
      <c r="A39">
        <v>20</v>
      </c>
      <c r="B39">
        <v>32.450000000000003</v>
      </c>
      <c r="C39">
        <v>11.91</v>
      </c>
      <c r="D39">
        <v>1086</v>
      </c>
      <c r="M39" s="20">
        <v>44</v>
      </c>
      <c r="N39">
        <v>338.96</v>
      </c>
      <c r="O39">
        <v>1562.5650000000003</v>
      </c>
    </row>
    <row r="40" spans="1:15" x14ac:dyDescent="0.3">
      <c r="A40">
        <v>18</v>
      </c>
      <c r="B40">
        <v>34.96</v>
      </c>
      <c r="C40">
        <v>6.52</v>
      </c>
      <c r="D40">
        <v>1121.8699999999999</v>
      </c>
      <c r="M40" s="20">
        <v>45</v>
      </c>
      <c r="N40">
        <v>276.31000000000006</v>
      </c>
      <c r="O40">
        <v>1377.9800000000002</v>
      </c>
    </row>
    <row r="41" spans="1:15" x14ac:dyDescent="0.3">
      <c r="A41">
        <v>18</v>
      </c>
      <c r="B41">
        <v>35.5</v>
      </c>
      <c r="C41">
        <v>5.14</v>
      </c>
      <c r="D41">
        <v>1131.51</v>
      </c>
      <c r="M41" s="20">
        <v>46</v>
      </c>
      <c r="N41">
        <v>356.9799999999999</v>
      </c>
      <c r="O41">
        <v>1761.4800000000002</v>
      </c>
    </row>
    <row r="42" spans="1:15" x14ac:dyDescent="0.3">
      <c r="A42">
        <v>20</v>
      </c>
      <c r="B42">
        <v>52.58</v>
      </c>
      <c r="C42">
        <v>4.1900000000000004</v>
      </c>
      <c r="D42">
        <v>1132</v>
      </c>
      <c r="M42" s="20">
        <v>47</v>
      </c>
      <c r="N42">
        <v>316.87999999999988</v>
      </c>
      <c r="O42">
        <v>1502.6250000000002</v>
      </c>
    </row>
    <row r="43" spans="1:15" x14ac:dyDescent="0.3">
      <c r="A43">
        <v>18</v>
      </c>
      <c r="B43">
        <v>35.200000000000003</v>
      </c>
      <c r="C43">
        <v>11.68</v>
      </c>
      <c r="D43">
        <v>1135</v>
      </c>
      <c r="M43" s="20">
        <v>48</v>
      </c>
      <c r="N43">
        <v>367.54000000000008</v>
      </c>
      <c r="O43">
        <v>1725.4099999999994</v>
      </c>
    </row>
    <row r="44" spans="1:15" x14ac:dyDescent="0.3">
      <c r="A44">
        <v>18</v>
      </c>
      <c r="B44">
        <v>38.06</v>
      </c>
      <c r="C44">
        <v>6.98</v>
      </c>
      <c r="D44">
        <v>1135.94</v>
      </c>
      <c r="M44" s="20">
        <v>49</v>
      </c>
      <c r="N44">
        <v>321.11</v>
      </c>
      <c r="O44">
        <v>1515.1300000000003</v>
      </c>
    </row>
    <row r="45" spans="1:15" x14ac:dyDescent="0.3">
      <c r="A45">
        <v>18</v>
      </c>
      <c r="B45">
        <v>34.21</v>
      </c>
      <c r="C45">
        <v>8.34</v>
      </c>
      <c r="D45">
        <v>1136.4000000000001</v>
      </c>
      <c r="M45" s="20">
        <v>50</v>
      </c>
      <c r="N45">
        <v>416.40999999999991</v>
      </c>
      <c r="O45">
        <v>1743.5600000000004</v>
      </c>
    </row>
    <row r="46" spans="1:15" x14ac:dyDescent="0.3">
      <c r="A46">
        <v>20</v>
      </c>
      <c r="B46">
        <v>38.94</v>
      </c>
      <c r="C46">
        <v>8.49</v>
      </c>
      <c r="D46">
        <v>1137</v>
      </c>
      <c r="M46" s="20">
        <v>51</v>
      </c>
      <c r="N46">
        <v>386.11000000000018</v>
      </c>
      <c r="O46">
        <v>1709.3749999999998</v>
      </c>
    </row>
    <row r="47" spans="1:15" x14ac:dyDescent="0.3">
      <c r="A47">
        <v>18</v>
      </c>
      <c r="B47">
        <v>30.21</v>
      </c>
      <c r="C47">
        <v>5.34</v>
      </c>
      <c r="D47">
        <v>1137.01</v>
      </c>
      <c r="M47" s="20">
        <v>52</v>
      </c>
      <c r="N47">
        <v>375.65999999999991</v>
      </c>
      <c r="O47">
        <v>1650.2299999999993</v>
      </c>
    </row>
    <row r="48" spans="1:15" x14ac:dyDescent="0.3">
      <c r="A48">
        <v>18</v>
      </c>
      <c r="B48">
        <v>33.630000000000003</v>
      </c>
      <c r="C48">
        <v>4.43</v>
      </c>
      <c r="D48">
        <v>1137.01</v>
      </c>
      <c r="M48" s="20">
        <v>53</v>
      </c>
      <c r="N48">
        <v>346.7700000000001</v>
      </c>
      <c r="O48">
        <v>1536.2249999999997</v>
      </c>
    </row>
    <row r="49" spans="1:15" x14ac:dyDescent="0.3">
      <c r="A49">
        <v>18</v>
      </c>
      <c r="B49">
        <v>40.369999999999997</v>
      </c>
      <c r="C49">
        <v>4.47</v>
      </c>
      <c r="D49">
        <v>1137.47</v>
      </c>
      <c r="M49" s="20">
        <v>54</v>
      </c>
      <c r="N49">
        <v>335.38</v>
      </c>
      <c r="O49">
        <v>1394.8450000000003</v>
      </c>
    </row>
    <row r="50" spans="1:15" x14ac:dyDescent="0.3">
      <c r="A50">
        <v>21</v>
      </c>
      <c r="B50">
        <v>53.09</v>
      </c>
      <c r="C50">
        <v>4.82</v>
      </c>
      <c r="D50">
        <v>1141</v>
      </c>
      <c r="M50" s="20">
        <v>55</v>
      </c>
      <c r="N50">
        <v>278.87999999999994</v>
      </c>
      <c r="O50">
        <v>1316.0949999999996</v>
      </c>
    </row>
    <row r="51" spans="1:15" x14ac:dyDescent="0.3">
      <c r="A51">
        <v>18</v>
      </c>
      <c r="B51">
        <v>31.79</v>
      </c>
      <c r="C51">
        <v>5.51</v>
      </c>
      <c r="D51">
        <v>1141.45</v>
      </c>
      <c r="M51" s="20">
        <v>56</v>
      </c>
      <c r="N51">
        <v>322.50999999999993</v>
      </c>
      <c r="O51">
        <v>1403.3149999999998</v>
      </c>
    </row>
    <row r="52" spans="1:15" x14ac:dyDescent="0.3">
      <c r="A52">
        <v>20</v>
      </c>
      <c r="B52">
        <v>41.895000000000003</v>
      </c>
      <c r="C52">
        <v>10.87</v>
      </c>
      <c r="D52">
        <v>1142</v>
      </c>
      <c r="M52" s="20">
        <v>57</v>
      </c>
      <c r="N52">
        <v>335.78000000000009</v>
      </c>
      <c r="O52">
        <v>1419.5750000000003</v>
      </c>
    </row>
    <row r="53" spans="1:15" x14ac:dyDescent="0.3">
      <c r="A53">
        <v>18</v>
      </c>
      <c r="B53">
        <v>31.16</v>
      </c>
      <c r="C53">
        <v>9.34</v>
      </c>
      <c r="D53">
        <v>1146.8</v>
      </c>
      <c r="M53" s="20">
        <v>58</v>
      </c>
      <c r="N53">
        <v>286.40000000000009</v>
      </c>
      <c r="O53">
        <v>1251.2950000000001</v>
      </c>
    </row>
    <row r="54" spans="1:15" x14ac:dyDescent="0.3">
      <c r="A54">
        <v>19</v>
      </c>
      <c r="B54">
        <v>34.104999999999997</v>
      </c>
      <c r="C54">
        <v>5.03</v>
      </c>
      <c r="D54">
        <v>1149</v>
      </c>
      <c r="M54" s="20">
        <v>59</v>
      </c>
      <c r="N54">
        <v>318.92999999999995</v>
      </c>
      <c r="O54">
        <v>1322.7499999999998</v>
      </c>
    </row>
    <row r="55" spans="1:15" x14ac:dyDescent="0.3">
      <c r="A55">
        <v>18</v>
      </c>
      <c r="B55">
        <v>51.93</v>
      </c>
      <c r="C55">
        <v>11.05</v>
      </c>
      <c r="D55">
        <v>1149.4000000000001</v>
      </c>
      <c r="M55" s="20">
        <v>60</v>
      </c>
      <c r="N55">
        <v>313.77999999999997</v>
      </c>
      <c r="O55">
        <v>1380.0649999999998</v>
      </c>
    </row>
    <row r="56" spans="1:15" x14ac:dyDescent="0.3">
      <c r="A56">
        <v>28</v>
      </c>
      <c r="B56">
        <v>38.950000000000003</v>
      </c>
      <c r="C56">
        <v>11.95</v>
      </c>
      <c r="D56">
        <v>1158.32</v>
      </c>
      <c r="M56" s="20">
        <v>61</v>
      </c>
      <c r="N56">
        <v>148.63</v>
      </c>
      <c r="O56">
        <v>614.51499999999999</v>
      </c>
    </row>
    <row r="57" spans="1:15" x14ac:dyDescent="0.3">
      <c r="A57">
        <v>18</v>
      </c>
      <c r="B57">
        <v>36.630000000000003</v>
      </c>
      <c r="C57">
        <v>7.72</v>
      </c>
      <c r="D57">
        <v>1163.46</v>
      </c>
      <c r="M57" s="20">
        <v>62</v>
      </c>
      <c r="N57">
        <v>135.01000000000005</v>
      </c>
      <c r="O57">
        <v>625.65</v>
      </c>
    </row>
    <row r="58" spans="1:15" x14ac:dyDescent="0.3">
      <c r="A58">
        <v>20</v>
      </c>
      <c r="B58">
        <v>34.200000000000003</v>
      </c>
      <c r="C58">
        <v>5.75</v>
      </c>
      <c r="D58">
        <v>1165</v>
      </c>
      <c r="M58" s="20">
        <v>63</v>
      </c>
      <c r="N58">
        <v>141.22999999999996</v>
      </c>
      <c r="O58">
        <v>630.79999999999995</v>
      </c>
    </row>
    <row r="59" spans="1:15" x14ac:dyDescent="0.3">
      <c r="A59">
        <v>21</v>
      </c>
      <c r="B59">
        <v>50.63</v>
      </c>
      <c r="C59">
        <v>11.89</v>
      </c>
      <c r="D59">
        <v>1167</v>
      </c>
      <c r="M59" s="20">
        <v>64</v>
      </c>
      <c r="N59">
        <v>128.02999999999997</v>
      </c>
      <c r="O59">
        <v>531.005</v>
      </c>
    </row>
    <row r="60" spans="1:15" x14ac:dyDescent="0.3">
      <c r="A60">
        <v>26</v>
      </c>
      <c r="B60">
        <v>36.479999999999997</v>
      </c>
      <c r="C60">
        <v>6.2</v>
      </c>
      <c r="D60">
        <v>1178</v>
      </c>
      <c r="M60" s="20">
        <v>65</v>
      </c>
      <c r="N60">
        <v>4.25</v>
      </c>
      <c r="O60">
        <v>22.61</v>
      </c>
    </row>
    <row r="61" spans="1:15" x14ac:dyDescent="0.3">
      <c r="A61">
        <v>25</v>
      </c>
      <c r="B61">
        <v>54.82</v>
      </c>
      <c r="C61">
        <v>10.61</v>
      </c>
      <c r="D61">
        <v>1178.07</v>
      </c>
      <c r="M61" s="20" t="s">
        <v>10430</v>
      </c>
      <c r="N61">
        <v>15361.960000000001</v>
      </c>
      <c r="O61">
        <v>72321.134999999995</v>
      </c>
    </row>
    <row r="62" spans="1:15" x14ac:dyDescent="0.3">
      <c r="A62">
        <v>20</v>
      </c>
      <c r="B62">
        <v>38.06</v>
      </c>
      <c r="C62">
        <v>6.04</v>
      </c>
      <c r="D62">
        <v>1191</v>
      </c>
    </row>
    <row r="63" spans="1:15" x14ac:dyDescent="0.3">
      <c r="A63">
        <v>23</v>
      </c>
      <c r="B63">
        <v>51.48</v>
      </c>
      <c r="C63">
        <v>9.33</v>
      </c>
      <c r="D63">
        <v>1200</v>
      </c>
    </row>
    <row r="64" spans="1:15" x14ac:dyDescent="0.3">
      <c r="A64">
        <v>30</v>
      </c>
      <c r="B64">
        <v>52.06</v>
      </c>
      <c r="C64">
        <v>11.47</v>
      </c>
      <c r="D64">
        <v>1200.55</v>
      </c>
    </row>
    <row r="65" spans="1:15" ht="15.6" x14ac:dyDescent="0.3">
      <c r="A65">
        <v>19</v>
      </c>
      <c r="B65">
        <v>30.684999999999999</v>
      </c>
      <c r="C65">
        <v>7.02</v>
      </c>
      <c r="D65">
        <v>1210</v>
      </c>
      <c r="M65" s="41" t="s">
        <v>10450</v>
      </c>
      <c r="N65" s="41"/>
      <c r="O65" s="41"/>
    </row>
    <row r="66" spans="1:15" x14ac:dyDescent="0.3">
      <c r="A66">
        <v>26</v>
      </c>
      <c r="B66">
        <v>36.08</v>
      </c>
      <c r="C66">
        <v>8.8000000000000007</v>
      </c>
      <c r="D66">
        <v>1220</v>
      </c>
    </row>
    <row r="67" spans="1:15" x14ac:dyDescent="0.3">
      <c r="A67">
        <v>18</v>
      </c>
      <c r="B67">
        <v>54.99</v>
      </c>
      <c r="C67">
        <v>8.68</v>
      </c>
      <c r="D67">
        <v>1224</v>
      </c>
    </row>
    <row r="68" spans="1:15" x14ac:dyDescent="0.3">
      <c r="A68">
        <v>18</v>
      </c>
      <c r="B68">
        <v>35.97</v>
      </c>
      <c r="C68">
        <v>6.12</v>
      </c>
      <c r="D68">
        <v>1228</v>
      </c>
      <c r="M68" s="19" t="s">
        <v>10429</v>
      </c>
      <c r="N68" t="s">
        <v>10451</v>
      </c>
    </row>
    <row r="69" spans="1:15" x14ac:dyDescent="0.3">
      <c r="A69">
        <v>24</v>
      </c>
      <c r="B69">
        <v>45.54</v>
      </c>
      <c r="C69">
        <v>5.4</v>
      </c>
      <c r="D69">
        <v>1234</v>
      </c>
      <c r="M69" s="20">
        <v>18</v>
      </c>
      <c r="N69">
        <v>656903.47</v>
      </c>
    </row>
    <row r="70" spans="1:15" x14ac:dyDescent="0.3">
      <c r="A70">
        <v>20</v>
      </c>
      <c r="B70">
        <v>35.53</v>
      </c>
      <c r="C70">
        <v>4.3600000000000003</v>
      </c>
      <c r="D70">
        <v>1237</v>
      </c>
      <c r="M70" s="20">
        <v>19</v>
      </c>
      <c r="N70">
        <v>832238.07000000007</v>
      </c>
    </row>
    <row r="71" spans="1:15" x14ac:dyDescent="0.3">
      <c r="A71">
        <v>24</v>
      </c>
      <c r="B71">
        <v>30.8</v>
      </c>
      <c r="C71">
        <v>9.77</v>
      </c>
      <c r="D71">
        <v>1240</v>
      </c>
      <c r="M71" s="20">
        <v>20</v>
      </c>
      <c r="N71">
        <v>429863.99999999994</v>
      </c>
    </row>
    <row r="72" spans="1:15" x14ac:dyDescent="0.3">
      <c r="A72">
        <v>20</v>
      </c>
      <c r="B72">
        <v>38.39</v>
      </c>
      <c r="C72">
        <v>4.25</v>
      </c>
      <c r="D72">
        <v>1241</v>
      </c>
      <c r="M72" s="20">
        <v>21</v>
      </c>
      <c r="N72">
        <v>224224.76000000004</v>
      </c>
    </row>
    <row r="73" spans="1:15" x14ac:dyDescent="0.3">
      <c r="A73">
        <v>19</v>
      </c>
      <c r="B73">
        <v>32.299999999999997</v>
      </c>
      <c r="C73">
        <v>4.76</v>
      </c>
      <c r="D73">
        <v>1241.57</v>
      </c>
      <c r="M73" s="20">
        <v>22</v>
      </c>
      <c r="N73">
        <v>545509.67000000004</v>
      </c>
    </row>
    <row r="74" spans="1:15" x14ac:dyDescent="0.3">
      <c r="A74">
        <v>19</v>
      </c>
      <c r="B74">
        <v>48.8</v>
      </c>
      <c r="C74">
        <v>6.22</v>
      </c>
      <c r="D74">
        <v>1242.26</v>
      </c>
      <c r="M74" s="20">
        <v>23</v>
      </c>
      <c r="N74">
        <v>557421.87</v>
      </c>
    </row>
    <row r="75" spans="1:15" x14ac:dyDescent="0.3">
      <c r="A75">
        <v>19</v>
      </c>
      <c r="B75">
        <v>45.5</v>
      </c>
      <c r="C75">
        <v>7.96</v>
      </c>
      <c r="D75">
        <v>1242.82</v>
      </c>
      <c r="M75" s="20">
        <v>24</v>
      </c>
      <c r="N75">
        <v>449216.27999999991</v>
      </c>
    </row>
    <row r="76" spans="1:15" x14ac:dyDescent="0.3">
      <c r="A76">
        <v>19</v>
      </c>
      <c r="B76">
        <v>53.61</v>
      </c>
      <c r="C76">
        <v>10.92</v>
      </c>
      <c r="D76">
        <v>1252.4100000000001</v>
      </c>
      <c r="M76" s="20">
        <v>25</v>
      </c>
      <c r="N76">
        <v>523538.56</v>
      </c>
    </row>
    <row r="77" spans="1:15" x14ac:dyDescent="0.3">
      <c r="A77">
        <v>25</v>
      </c>
      <c r="B77">
        <v>36.19</v>
      </c>
      <c r="C77">
        <v>11.51</v>
      </c>
      <c r="D77">
        <v>1253</v>
      </c>
      <c r="M77" s="20">
        <v>26</v>
      </c>
      <c r="N77">
        <v>260505.82000000004</v>
      </c>
    </row>
    <row r="78" spans="1:15" x14ac:dyDescent="0.3">
      <c r="A78">
        <v>19</v>
      </c>
      <c r="B78">
        <v>34.6</v>
      </c>
      <c r="C78">
        <v>5.99</v>
      </c>
      <c r="D78">
        <v>1253.94</v>
      </c>
      <c r="M78" s="20">
        <v>27</v>
      </c>
      <c r="N78">
        <v>604158.32999999996</v>
      </c>
    </row>
    <row r="79" spans="1:15" x14ac:dyDescent="0.3">
      <c r="A79">
        <v>19</v>
      </c>
      <c r="B79">
        <v>54.12</v>
      </c>
      <c r="C79">
        <v>11.57</v>
      </c>
      <c r="D79">
        <v>1256.3</v>
      </c>
      <c r="M79" s="20">
        <v>28</v>
      </c>
      <c r="N79">
        <v>465115.11</v>
      </c>
    </row>
    <row r="80" spans="1:15" x14ac:dyDescent="0.3">
      <c r="A80">
        <v>19</v>
      </c>
      <c r="B80">
        <v>48.82</v>
      </c>
      <c r="C80">
        <v>6.67</v>
      </c>
      <c r="D80">
        <v>1261.44</v>
      </c>
      <c r="M80" s="20">
        <v>29</v>
      </c>
      <c r="N80">
        <v>525484.39999999991</v>
      </c>
    </row>
    <row r="81" spans="1:14" x14ac:dyDescent="0.3">
      <c r="A81">
        <v>19</v>
      </c>
      <c r="B81">
        <v>51.01</v>
      </c>
      <c r="C81">
        <v>9.1999999999999993</v>
      </c>
      <c r="D81">
        <v>1261.8599999999999</v>
      </c>
      <c r="M81" s="20">
        <v>30</v>
      </c>
      <c r="N81">
        <v>808956.92</v>
      </c>
    </row>
    <row r="82" spans="1:14" x14ac:dyDescent="0.3">
      <c r="A82">
        <v>19</v>
      </c>
      <c r="B82">
        <v>45.65</v>
      </c>
      <c r="C82">
        <v>5.1100000000000003</v>
      </c>
      <c r="D82">
        <v>1263.25</v>
      </c>
      <c r="M82" s="20">
        <v>31</v>
      </c>
      <c r="N82">
        <v>514642.77999999997</v>
      </c>
    </row>
    <row r="83" spans="1:14" x14ac:dyDescent="0.3">
      <c r="A83">
        <v>20</v>
      </c>
      <c r="B83">
        <v>52.9</v>
      </c>
      <c r="C83">
        <v>5.34</v>
      </c>
      <c r="D83">
        <v>1267</v>
      </c>
      <c r="M83" s="20">
        <v>32</v>
      </c>
      <c r="N83">
        <v>676333.48</v>
      </c>
    </row>
    <row r="84" spans="1:14" x14ac:dyDescent="0.3">
      <c r="A84">
        <v>25</v>
      </c>
      <c r="B84">
        <v>45.41</v>
      </c>
      <c r="C84">
        <v>4.03</v>
      </c>
      <c r="D84">
        <v>1276</v>
      </c>
      <c r="M84" s="20">
        <v>33</v>
      </c>
      <c r="N84">
        <v>479963.35</v>
      </c>
    </row>
    <row r="85" spans="1:14" x14ac:dyDescent="0.3">
      <c r="A85">
        <v>18</v>
      </c>
      <c r="B85">
        <v>49.41</v>
      </c>
      <c r="C85">
        <v>4.2300000000000004</v>
      </c>
      <c r="D85">
        <v>1283</v>
      </c>
      <c r="M85" s="20">
        <v>34</v>
      </c>
      <c r="N85">
        <v>725081.81</v>
      </c>
    </row>
    <row r="86" spans="1:14" x14ac:dyDescent="0.3">
      <c r="A86">
        <v>18</v>
      </c>
      <c r="B86">
        <v>31.824999999999999</v>
      </c>
      <c r="C86">
        <v>4.0599999999999996</v>
      </c>
      <c r="D86">
        <v>1285</v>
      </c>
      <c r="M86" s="20">
        <v>35</v>
      </c>
      <c r="N86">
        <v>453674.55</v>
      </c>
    </row>
    <row r="87" spans="1:14" x14ac:dyDescent="0.3">
      <c r="A87">
        <v>22</v>
      </c>
      <c r="B87">
        <v>51.28</v>
      </c>
      <c r="C87">
        <v>4.68</v>
      </c>
      <c r="D87">
        <v>1286</v>
      </c>
      <c r="M87" s="20">
        <v>36</v>
      </c>
      <c r="N87">
        <v>516219.95000000007</v>
      </c>
    </row>
    <row r="88" spans="1:14" x14ac:dyDescent="0.3">
      <c r="A88">
        <v>25</v>
      </c>
      <c r="B88">
        <v>34.96</v>
      </c>
      <c r="C88">
        <v>4.34</v>
      </c>
      <c r="D88">
        <v>1290.93</v>
      </c>
      <c r="M88" s="20">
        <v>37</v>
      </c>
      <c r="N88">
        <v>864402.21999999986</v>
      </c>
    </row>
    <row r="89" spans="1:14" x14ac:dyDescent="0.3">
      <c r="A89">
        <v>21</v>
      </c>
      <c r="B89">
        <v>33.11</v>
      </c>
      <c r="C89">
        <v>10.51</v>
      </c>
      <c r="D89">
        <v>1293</v>
      </c>
      <c r="M89" s="20">
        <v>38</v>
      </c>
      <c r="N89">
        <v>449812.20999999996</v>
      </c>
    </row>
    <row r="90" spans="1:14" x14ac:dyDescent="0.3">
      <c r="A90">
        <v>20</v>
      </c>
      <c r="B90">
        <v>54.74</v>
      </c>
      <c r="C90">
        <v>5.84</v>
      </c>
      <c r="D90">
        <v>1304</v>
      </c>
      <c r="M90" s="20">
        <v>39</v>
      </c>
      <c r="N90">
        <v>607623.11</v>
      </c>
    </row>
    <row r="91" spans="1:14" x14ac:dyDescent="0.3">
      <c r="A91">
        <v>23</v>
      </c>
      <c r="B91">
        <v>32.56</v>
      </c>
      <c r="C91">
        <v>5.41</v>
      </c>
      <c r="D91">
        <v>1304</v>
      </c>
      <c r="M91" s="20">
        <v>40</v>
      </c>
      <c r="N91">
        <v>705133.36999999988</v>
      </c>
    </row>
    <row r="92" spans="1:14" x14ac:dyDescent="0.3">
      <c r="A92">
        <v>20</v>
      </c>
      <c r="B92">
        <v>39.049999999999997</v>
      </c>
      <c r="C92">
        <v>6.06</v>
      </c>
      <c r="D92">
        <v>1315</v>
      </c>
      <c r="M92" s="20">
        <v>41</v>
      </c>
      <c r="N92">
        <v>625619.78000000014</v>
      </c>
    </row>
    <row r="93" spans="1:14" x14ac:dyDescent="0.3">
      <c r="A93">
        <v>23</v>
      </c>
      <c r="B93">
        <v>42.75</v>
      </c>
      <c r="C93">
        <v>4.22</v>
      </c>
      <c r="D93">
        <v>1329.17</v>
      </c>
      <c r="M93" s="20">
        <v>42</v>
      </c>
      <c r="N93">
        <v>619481.70000000007</v>
      </c>
    </row>
    <row r="94" spans="1:14" x14ac:dyDescent="0.3">
      <c r="A94">
        <v>24</v>
      </c>
      <c r="B94">
        <v>50.58</v>
      </c>
      <c r="C94">
        <v>5.12</v>
      </c>
      <c r="D94">
        <v>1332.61</v>
      </c>
      <c r="M94" s="20">
        <v>43</v>
      </c>
      <c r="N94">
        <v>899030.3</v>
      </c>
    </row>
    <row r="95" spans="1:14" x14ac:dyDescent="0.3">
      <c r="A95">
        <v>27</v>
      </c>
      <c r="B95">
        <v>30.495000000000001</v>
      </c>
      <c r="C95">
        <v>4.57</v>
      </c>
      <c r="D95">
        <v>1338</v>
      </c>
      <c r="M95" s="20">
        <v>44</v>
      </c>
      <c r="N95">
        <v>773262.86</v>
      </c>
    </row>
    <row r="96" spans="1:14" x14ac:dyDescent="0.3">
      <c r="A96">
        <v>25</v>
      </c>
      <c r="B96">
        <v>48.31</v>
      </c>
      <c r="C96">
        <v>9.58</v>
      </c>
      <c r="D96">
        <v>1341.16</v>
      </c>
      <c r="M96" s="20">
        <v>45</v>
      </c>
      <c r="N96">
        <v>652873.69000000006</v>
      </c>
    </row>
    <row r="97" spans="1:14" x14ac:dyDescent="0.3">
      <c r="A97">
        <v>24</v>
      </c>
      <c r="B97">
        <v>48.99</v>
      </c>
      <c r="C97">
        <v>9.7799999999999994</v>
      </c>
      <c r="D97">
        <v>1359</v>
      </c>
      <c r="M97" s="20">
        <v>46</v>
      </c>
      <c r="N97">
        <v>940174.23999999987</v>
      </c>
    </row>
    <row r="98" spans="1:14" x14ac:dyDescent="0.3">
      <c r="A98">
        <v>20</v>
      </c>
      <c r="B98">
        <v>38.39</v>
      </c>
      <c r="C98">
        <v>4.1100000000000003</v>
      </c>
      <c r="D98">
        <v>1382</v>
      </c>
      <c r="M98" s="20">
        <v>47</v>
      </c>
      <c r="N98">
        <v>982484.63999999966</v>
      </c>
    </row>
    <row r="99" spans="1:14" x14ac:dyDescent="0.3">
      <c r="A99">
        <v>23</v>
      </c>
      <c r="B99">
        <v>44.34</v>
      </c>
      <c r="C99">
        <v>4.0199999999999996</v>
      </c>
      <c r="D99">
        <v>1389</v>
      </c>
      <c r="M99" s="20">
        <v>48</v>
      </c>
      <c r="N99">
        <v>884717.62999999989</v>
      </c>
    </row>
    <row r="100" spans="1:14" x14ac:dyDescent="0.3">
      <c r="A100">
        <v>20</v>
      </c>
      <c r="B100">
        <v>41.51</v>
      </c>
      <c r="C100">
        <v>6.92</v>
      </c>
      <c r="D100">
        <v>1390</v>
      </c>
      <c r="M100" s="20">
        <v>49</v>
      </c>
      <c r="N100">
        <v>723644.0199999999</v>
      </c>
    </row>
    <row r="101" spans="1:14" x14ac:dyDescent="0.3">
      <c r="A101">
        <v>20</v>
      </c>
      <c r="B101">
        <v>48.2</v>
      </c>
      <c r="C101">
        <v>4.84</v>
      </c>
      <c r="D101">
        <v>1391.53</v>
      </c>
      <c r="M101" s="20">
        <v>50</v>
      </c>
      <c r="N101">
        <v>940073.03999999992</v>
      </c>
    </row>
    <row r="102" spans="1:14" x14ac:dyDescent="0.3">
      <c r="A102">
        <v>24</v>
      </c>
      <c r="B102">
        <v>35.75</v>
      </c>
      <c r="C102">
        <v>8</v>
      </c>
      <c r="D102">
        <v>1400.44</v>
      </c>
      <c r="M102" s="20">
        <v>51</v>
      </c>
      <c r="N102">
        <v>970026.14999999991</v>
      </c>
    </row>
    <row r="103" spans="1:14" x14ac:dyDescent="0.3">
      <c r="A103">
        <v>25</v>
      </c>
      <c r="B103">
        <v>53.81</v>
      </c>
      <c r="C103">
        <v>8.77</v>
      </c>
      <c r="D103">
        <v>1402</v>
      </c>
      <c r="M103" s="20">
        <v>52</v>
      </c>
      <c r="N103">
        <v>901153.11999999988</v>
      </c>
    </row>
    <row r="104" spans="1:14" x14ac:dyDescent="0.3">
      <c r="A104">
        <v>26</v>
      </c>
      <c r="B104">
        <v>49.48</v>
      </c>
      <c r="C104">
        <v>4.96</v>
      </c>
      <c r="D104">
        <v>1417</v>
      </c>
      <c r="M104" s="20">
        <v>53</v>
      </c>
      <c r="N104">
        <v>849578.09000000008</v>
      </c>
    </row>
    <row r="105" spans="1:14" x14ac:dyDescent="0.3">
      <c r="A105">
        <v>21</v>
      </c>
      <c r="B105">
        <v>34.1</v>
      </c>
      <c r="C105">
        <v>4.43</v>
      </c>
      <c r="D105">
        <v>1421</v>
      </c>
      <c r="M105" s="20">
        <v>54</v>
      </c>
      <c r="N105">
        <v>828528.77999999991</v>
      </c>
    </row>
    <row r="106" spans="1:14" x14ac:dyDescent="0.3">
      <c r="A106">
        <v>25</v>
      </c>
      <c r="B106">
        <v>35.299999999999997</v>
      </c>
      <c r="C106">
        <v>5.82</v>
      </c>
      <c r="D106">
        <v>1422</v>
      </c>
      <c r="M106" s="20">
        <v>55</v>
      </c>
      <c r="N106">
        <v>830149.07000000007</v>
      </c>
    </row>
    <row r="107" spans="1:14" x14ac:dyDescent="0.3">
      <c r="A107">
        <v>22</v>
      </c>
      <c r="B107">
        <v>43.83</v>
      </c>
      <c r="C107">
        <v>6.03</v>
      </c>
      <c r="D107">
        <v>1438</v>
      </c>
      <c r="M107" s="20">
        <v>56</v>
      </c>
      <c r="N107">
        <v>816035.29</v>
      </c>
    </row>
    <row r="108" spans="1:14" x14ac:dyDescent="0.3">
      <c r="A108">
        <v>25</v>
      </c>
      <c r="B108">
        <v>50.07</v>
      </c>
      <c r="C108">
        <v>9.27</v>
      </c>
      <c r="D108">
        <v>1445</v>
      </c>
      <c r="M108" s="20">
        <v>57</v>
      </c>
      <c r="N108">
        <v>785190.91000000015</v>
      </c>
    </row>
    <row r="109" spans="1:14" x14ac:dyDescent="0.3">
      <c r="A109">
        <v>19</v>
      </c>
      <c r="B109">
        <v>32.774999999999999</v>
      </c>
      <c r="C109">
        <v>5.53</v>
      </c>
      <c r="D109">
        <v>1467</v>
      </c>
      <c r="M109" s="20">
        <v>58</v>
      </c>
      <c r="N109">
        <v>642775.51000000013</v>
      </c>
    </row>
    <row r="110" spans="1:14" x14ac:dyDescent="0.3">
      <c r="A110">
        <v>24</v>
      </c>
      <c r="B110">
        <v>34.104999999999997</v>
      </c>
      <c r="C110">
        <v>5.07</v>
      </c>
      <c r="D110">
        <v>1477</v>
      </c>
      <c r="M110" s="20">
        <v>59</v>
      </c>
      <c r="N110">
        <v>890034.2300000001</v>
      </c>
    </row>
    <row r="111" spans="1:14" x14ac:dyDescent="0.3">
      <c r="A111">
        <v>25</v>
      </c>
      <c r="B111">
        <v>48.93</v>
      </c>
      <c r="C111">
        <v>11.17</v>
      </c>
      <c r="D111">
        <v>1481</v>
      </c>
      <c r="M111" s="20">
        <v>60</v>
      </c>
      <c r="N111">
        <v>1017414.45</v>
      </c>
    </row>
    <row r="112" spans="1:14" x14ac:dyDescent="0.3">
      <c r="A112">
        <v>27</v>
      </c>
      <c r="B112">
        <v>37.07</v>
      </c>
      <c r="C112">
        <v>6.14</v>
      </c>
      <c r="D112">
        <v>1493</v>
      </c>
      <c r="M112" s="20">
        <v>61</v>
      </c>
      <c r="N112">
        <v>506562.51999999996</v>
      </c>
    </row>
    <row r="113" spans="1:14" x14ac:dyDescent="0.3">
      <c r="A113">
        <v>24</v>
      </c>
      <c r="B113">
        <v>51.51</v>
      </c>
      <c r="C113">
        <v>6.26</v>
      </c>
      <c r="D113">
        <v>1497</v>
      </c>
      <c r="M113" s="20">
        <v>62</v>
      </c>
      <c r="N113">
        <v>425156.50000000012</v>
      </c>
    </row>
    <row r="114" spans="1:14" x14ac:dyDescent="0.3">
      <c r="A114">
        <v>21</v>
      </c>
      <c r="B114">
        <v>34.799999999999997</v>
      </c>
      <c r="C114">
        <v>4.72</v>
      </c>
      <c r="D114">
        <v>1515.34</v>
      </c>
      <c r="M114" s="20">
        <v>63</v>
      </c>
      <c r="N114">
        <v>457805.64</v>
      </c>
    </row>
    <row r="115" spans="1:14" x14ac:dyDescent="0.3">
      <c r="A115">
        <v>21</v>
      </c>
      <c r="B115">
        <v>36.67</v>
      </c>
      <c r="C115">
        <v>5.18</v>
      </c>
      <c r="D115">
        <v>1526.31</v>
      </c>
      <c r="M115" s="20">
        <v>64</v>
      </c>
      <c r="N115">
        <v>448314.56999999995</v>
      </c>
    </row>
    <row r="116" spans="1:14" x14ac:dyDescent="0.3">
      <c r="A116">
        <v>22</v>
      </c>
      <c r="B116">
        <v>30.9</v>
      </c>
      <c r="C116">
        <v>9.4</v>
      </c>
      <c r="D116">
        <v>1532.47</v>
      </c>
      <c r="M116" s="20">
        <v>65</v>
      </c>
      <c r="N116">
        <v>29330.98</v>
      </c>
    </row>
    <row r="117" spans="1:14" x14ac:dyDescent="0.3">
      <c r="A117">
        <v>21</v>
      </c>
      <c r="B117">
        <v>30.495000000000001</v>
      </c>
      <c r="C117">
        <v>6.29</v>
      </c>
      <c r="D117">
        <v>1534.3</v>
      </c>
      <c r="M117" s="20" t="s">
        <v>10430</v>
      </c>
      <c r="N117">
        <v>31315441.799999997</v>
      </c>
    </row>
    <row r="118" spans="1:14" x14ac:dyDescent="0.3">
      <c r="A118">
        <v>30</v>
      </c>
      <c r="B118">
        <v>44.88</v>
      </c>
      <c r="C118">
        <v>6.04</v>
      </c>
      <c r="D118">
        <v>1566.88</v>
      </c>
    </row>
    <row r="119" spans="1:14" x14ac:dyDescent="0.3">
      <c r="A119">
        <v>18</v>
      </c>
      <c r="B119">
        <v>44.32</v>
      </c>
      <c r="C119">
        <v>10.55</v>
      </c>
      <c r="D119">
        <v>1607.51</v>
      </c>
    </row>
    <row r="120" spans="1:14" x14ac:dyDescent="0.3">
      <c r="A120">
        <v>18</v>
      </c>
      <c r="B120">
        <v>46.39</v>
      </c>
      <c r="C120">
        <v>5.09</v>
      </c>
      <c r="D120">
        <v>1615.77</v>
      </c>
    </row>
    <row r="121" spans="1:14" x14ac:dyDescent="0.3">
      <c r="A121">
        <v>27</v>
      </c>
      <c r="B121">
        <v>42.13</v>
      </c>
      <c r="C121">
        <v>5.2</v>
      </c>
      <c r="D121">
        <v>1617.16</v>
      </c>
    </row>
    <row r="122" spans="1:14" x14ac:dyDescent="0.3">
      <c r="A122">
        <v>19</v>
      </c>
      <c r="B122">
        <v>30.78</v>
      </c>
      <c r="C122">
        <v>8.4499999999999993</v>
      </c>
      <c r="D122">
        <v>1621.34</v>
      </c>
    </row>
    <row r="123" spans="1:14" x14ac:dyDescent="0.3">
      <c r="A123">
        <v>18</v>
      </c>
      <c r="B123">
        <v>31.35</v>
      </c>
      <c r="C123">
        <v>9.5399999999999991</v>
      </c>
      <c r="D123">
        <v>1621.88</v>
      </c>
    </row>
    <row r="124" spans="1:14" x14ac:dyDescent="0.3">
      <c r="A124">
        <v>18</v>
      </c>
      <c r="B124">
        <v>41.46</v>
      </c>
      <c r="C124">
        <v>4.99</v>
      </c>
      <c r="D124">
        <v>1622.19</v>
      </c>
    </row>
    <row r="125" spans="1:14" x14ac:dyDescent="0.3">
      <c r="A125">
        <v>19</v>
      </c>
      <c r="B125">
        <v>48</v>
      </c>
      <c r="C125">
        <v>10.54</v>
      </c>
      <c r="D125">
        <v>1625.43</v>
      </c>
    </row>
    <row r="126" spans="1:14" x14ac:dyDescent="0.3">
      <c r="A126">
        <v>19</v>
      </c>
      <c r="B126">
        <v>49.13</v>
      </c>
      <c r="C126">
        <v>4.54</v>
      </c>
      <c r="D126">
        <v>1627.28</v>
      </c>
    </row>
    <row r="127" spans="1:14" x14ac:dyDescent="0.3">
      <c r="A127">
        <v>19</v>
      </c>
      <c r="B127">
        <v>37.799999999999997</v>
      </c>
      <c r="C127">
        <v>6.29</v>
      </c>
      <c r="D127">
        <v>1628.47</v>
      </c>
    </row>
    <row r="128" spans="1:14" x14ac:dyDescent="0.3">
      <c r="A128">
        <v>18</v>
      </c>
      <c r="B128">
        <v>38.299999999999997</v>
      </c>
      <c r="C128">
        <v>9.51</v>
      </c>
      <c r="D128">
        <v>1629.83</v>
      </c>
    </row>
    <row r="129" spans="1:4" x14ac:dyDescent="0.3">
      <c r="A129">
        <v>18</v>
      </c>
      <c r="B129">
        <v>32.774999999999999</v>
      </c>
      <c r="C129">
        <v>4.72</v>
      </c>
      <c r="D129">
        <v>1631.67</v>
      </c>
    </row>
    <row r="130" spans="1:4" x14ac:dyDescent="0.3">
      <c r="A130">
        <v>18</v>
      </c>
      <c r="B130">
        <v>34.200000000000003</v>
      </c>
      <c r="C130">
        <v>5.91</v>
      </c>
      <c r="D130">
        <v>1631.82</v>
      </c>
    </row>
    <row r="131" spans="1:4" x14ac:dyDescent="0.3">
      <c r="A131">
        <v>19</v>
      </c>
      <c r="B131">
        <v>30.2</v>
      </c>
      <c r="C131">
        <v>9.58</v>
      </c>
      <c r="D131">
        <v>1632.04</v>
      </c>
    </row>
    <row r="132" spans="1:4" x14ac:dyDescent="0.3">
      <c r="A132">
        <v>19</v>
      </c>
      <c r="B132">
        <v>48.32</v>
      </c>
      <c r="C132">
        <v>5.77</v>
      </c>
      <c r="D132">
        <v>1632.56</v>
      </c>
    </row>
    <row r="133" spans="1:4" x14ac:dyDescent="0.3">
      <c r="A133">
        <v>18</v>
      </c>
      <c r="B133">
        <v>44.86</v>
      </c>
      <c r="C133">
        <v>4.38</v>
      </c>
      <c r="D133">
        <v>1633.04</v>
      </c>
    </row>
    <row r="134" spans="1:4" x14ac:dyDescent="0.3">
      <c r="A134">
        <v>18</v>
      </c>
      <c r="B134">
        <v>52.15</v>
      </c>
      <c r="C134">
        <v>5.65</v>
      </c>
      <c r="D134">
        <v>1633.96</v>
      </c>
    </row>
    <row r="135" spans="1:4" x14ac:dyDescent="0.3">
      <c r="A135">
        <v>18</v>
      </c>
      <c r="B135">
        <v>41.12</v>
      </c>
      <c r="C135">
        <v>7.54</v>
      </c>
      <c r="D135">
        <v>1634.57</v>
      </c>
    </row>
    <row r="136" spans="1:4" x14ac:dyDescent="0.3">
      <c r="A136">
        <v>19</v>
      </c>
      <c r="B136">
        <v>38.39</v>
      </c>
      <c r="C136">
        <v>5.1100000000000003</v>
      </c>
      <c r="D136">
        <v>1635.73</v>
      </c>
    </row>
    <row r="137" spans="1:4" x14ac:dyDescent="0.3">
      <c r="A137">
        <v>19</v>
      </c>
      <c r="B137">
        <v>46.85</v>
      </c>
      <c r="C137">
        <v>4.25</v>
      </c>
      <c r="D137">
        <v>1639.56</v>
      </c>
    </row>
    <row r="138" spans="1:4" x14ac:dyDescent="0.3">
      <c r="A138">
        <v>19</v>
      </c>
      <c r="B138">
        <v>42.24</v>
      </c>
      <c r="C138">
        <v>5.55</v>
      </c>
      <c r="D138">
        <v>1639.56</v>
      </c>
    </row>
    <row r="139" spans="1:4" x14ac:dyDescent="0.3">
      <c r="A139">
        <v>19</v>
      </c>
      <c r="B139">
        <v>34.39</v>
      </c>
      <c r="C139">
        <v>5.78</v>
      </c>
      <c r="D139">
        <v>1646.43</v>
      </c>
    </row>
    <row r="140" spans="1:4" x14ac:dyDescent="0.3">
      <c r="A140">
        <v>22</v>
      </c>
      <c r="B140">
        <v>42.89</v>
      </c>
      <c r="C140">
        <v>5.28</v>
      </c>
      <c r="D140">
        <v>1665</v>
      </c>
    </row>
    <row r="141" spans="1:4" x14ac:dyDescent="0.3">
      <c r="A141">
        <v>22</v>
      </c>
      <c r="B141">
        <v>36.299999999999997</v>
      </c>
      <c r="C141">
        <v>5.39</v>
      </c>
      <c r="D141">
        <v>1674.63</v>
      </c>
    </row>
    <row r="142" spans="1:4" x14ac:dyDescent="0.3">
      <c r="A142">
        <v>22</v>
      </c>
      <c r="B142">
        <v>35.200000000000003</v>
      </c>
      <c r="C142">
        <v>8.01</v>
      </c>
      <c r="D142">
        <v>1682.6</v>
      </c>
    </row>
    <row r="143" spans="1:4" x14ac:dyDescent="0.3">
      <c r="A143">
        <v>18</v>
      </c>
      <c r="B143">
        <v>53.62</v>
      </c>
      <c r="C143">
        <v>5.21</v>
      </c>
      <c r="D143">
        <v>1694.8</v>
      </c>
    </row>
    <row r="144" spans="1:4" x14ac:dyDescent="0.3">
      <c r="A144">
        <v>18</v>
      </c>
      <c r="B144">
        <v>36.67</v>
      </c>
      <c r="C144">
        <v>6.27</v>
      </c>
      <c r="D144">
        <v>1702.46</v>
      </c>
    </row>
    <row r="145" spans="1:4" x14ac:dyDescent="0.3">
      <c r="A145">
        <v>18</v>
      </c>
      <c r="B145">
        <v>33.4</v>
      </c>
      <c r="C145">
        <v>10.73</v>
      </c>
      <c r="D145">
        <v>1704.57</v>
      </c>
    </row>
    <row r="146" spans="1:4" x14ac:dyDescent="0.3">
      <c r="A146">
        <v>18</v>
      </c>
      <c r="B146">
        <v>42.71</v>
      </c>
      <c r="C146">
        <v>10.52</v>
      </c>
      <c r="D146">
        <v>1704.7</v>
      </c>
    </row>
    <row r="147" spans="1:4" x14ac:dyDescent="0.3">
      <c r="A147">
        <v>18</v>
      </c>
      <c r="B147">
        <v>41.52</v>
      </c>
      <c r="C147">
        <v>11.82</v>
      </c>
      <c r="D147">
        <v>1705.62</v>
      </c>
    </row>
    <row r="148" spans="1:4" x14ac:dyDescent="0.3">
      <c r="A148">
        <v>18</v>
      </c>
      <c r="B148">
        <v>39.4</v>
      </c>
      <c r="C148">
        <v>6.76</v>
      </c>
      <c r="D148">
        <v>1708</v>
      </c>
    </row>
    <row r="149" spans="1:4" x14ac:dyDescent="0.3">
      <c r="A149">
        <v>18</v>
      </c>
      <c r="B149">
        <v>46.45</v>
      </c>
      <c r="C149">
        <v>5.62</v>
      </c>
      <c r="D149">
        <v>1708.93</v>
      </c>
    </row>
    <row r="150" spans="1:4" x14ac:dyDescent="0.3">
      <c r="A150">
        <v>18</v>
      </c>
      <c r="B150">
        <v>35.75</v>
      </c>
      <c r="C150">
        <v>4.1900000000000004</v>
      </c>
      <c r="D150">
        <v>1711.03</v>
      </c>
    </row>
    <row r="151" spans="1:4" x14ac:dyDescent="0.3">
      <c r="A151">
        <v>18</v>
      </c>
      <c r="B151">
        <v>26.07</v>
      </c>
      <c r="C151">
        <v>5.32</v>
      </c>
      <c r="D151">
        <v>1712.23</v>
      </c>
    </row>
    <row r="152" spans="1:4" x14ac:dyDescent="0.3">
      <c r="A152">
        <v>18</v>
      </c>
      <c r="B152">
        <v>36.54</v>
      </c>
      <c r="C152">
        <v>4.46</v>
      </c>
      <c r="D152">
        <v>1719.44</v>
      </c>
    </row>
    <row r="153" spans="1:4" x14ac:dyDescent="0.3">
      <c r="A153">
        <v>18</v>
      </c>
      <c r="B153">
        <v>51.64</v>
      </c>
      <c r="C153">
        <v>5.65</v>
      </c>
      <c r="D153">
        <v>1720.35</v>
      </c>
    </row>
    <row r="154" spans="1:4" x14ac:dyDescent="0.3">
      <c r="A154">
        <v>18</v>
      </c>
      <c r="B154">
        <v>42.83</v>
      </c>
      <c r="C154">
        <v>6.04</v>
      </c>
      <c r="D154">
        <v>1725.55</v>
      </c>
    </row>
    <row r="155" spans="1:4" x14ac:dyDescent="0.3">
      <c r="A155">
        <v>18</v>
      </c>
      <c r="B155">
        <v>40.15</v>
      </c>
      <c r="C155">
        <v>5.76</v>
      </c>
      <c r="D155">
        <v>1727.54</v>
      </c>
    </row>
    <row r="156" spans="1:4" x14ac:dyDescent="0.3">
      <c r="A156">
        <v>19</v>
      </c>
      <c r="B156">
        <v>27.8</v>
      </c>
      <c r="C156">
        <v>4.3600000000000003</v>
      </c>
      <c r="D156">
        <v>1727.79</v>
      </c>
    </row>
    <row r="157" spans="1:4" x14ac:dyDescent="0.3">
      <c r="A157">
        <v>19</v>
      </c>
      <c r="B157">
        <v>45.81</v>
      </c>
      <c r="C157">
        <v>4.76</v>
      </c>
      <c r="D157">
        <v>1728.9</v>
      </c>
    </row>
    <row r="158" spans="1:4" x14ac:dyDescent="0.3">
      <c r="A158">
        <v>19</v>
      </c>
      <c r="B158">
        <v>34.43</v>
      </c>
      <c r="C158">
        <v>10.82</v>
      </c>
      <c r="D158">
        <v>1731.68</v>
      </c>
    </row>
    <row r="159" spans="1:4" x14ac:dyDescent="0.3">
      <c r="A159">
        <v>19</v>
      </c>
      <c r="B159">
        <v>41.33</v>
      </c>
      <c r="C159">
        <v>4.01</v>
      </c>
      <c r="D159">
        <v>1737.38</v>
      </c>
    </row>
    <row r="160" spans="1:4" x14ac:dyDescent="0.3">
      <c r="A160">
        <v>19</v>
      </c>
      <c r="B160">
        <v>31.92</v>
      </c>
      <c r="C160">
        <v>5.12</v>
      </c>
      <c r="D160">
        <v>1743.21</v>
      </c>
    </row>
    <row r="161" spans="1:4" x14ac:dyDescent="0.3">
      <c r="A161">
        <v>19</v>
      </c>
      <c r="B161">
        <v>39.799999999999997</v>
      </c>
      <c r="C161">
        <v>10.54</v>
      </c>
      <c r="D161">
        <v>1744.47</v>
      </c>
    </row>
    <row r="162" spans="1:4" x14ac:dyDescent="0.3">
      <c r="A162">
        <v>19</v>
      </c>
      <c r="B162">
        <v>42.82</v>
      </c>
      <c r="C162">
        <v>4.21</v>
      </c>
      <c r="D162">
        <v>1748.77</v>
      </c>
    </row>
    <row r="163" spans="1:4" x14ac:dyDescent="0.3">
      <c r="A163">
        <v>24</v>
      </c>
      <c r="B163">
        <v>33.630000000000003</v>
      </c>
      <c r="C163">
        <v>5.42</v>
      </c>
      <c r="D163">
        <v>1756.6</v>
      </c>
    </row>
    <row r="164" spans="1:4" x14ac:dyDescent="0.3">
      <c r="A164">
        <v>19</v>
      </c>
      <c r="B164">
        <v>37.07</v>
      </c>
      <c r="C164">
        <v>4.28</v>
      </c>
      <c r="D164">
        <v>1759.34</v>
      </c>
    </row>
    <row r="165" spans="1:4" x14ac:dyDescent="0.3">
      <c r="A165">
        <v>20</v>
      </c>
      <c r="B165">
        <v>35.625</v>
      </c>
      <c r="C165">
        <v>8.9</v>
      </c>
      <c r="D165">
        <v>1769.53</v>
      </c>
    </row>
    <row r="166" spans="1:4" x14ac:dyDescent="0.3">
      <c r="A166">
        <v>23</v>
      </c>
      <c r="B166">
        <v>42.69</v>
      </c>
      <c r="C166">
        <v>4.8899999999999997</v>
      </c>
      <c r="D166">
        <v>1815.88</v>
      </c>
    </row>
    <row r="167" spans="1:4" x14ac:dyDescent="0.3">
      <c r="A167">
        <v>18</v>
      </c>
      <c r="B167">
        <v>37.869999999999997</v>
      </c>
      <c r="C167">
        <v>4.29</v>
      </c>
      <c r="D167">
        <v>1822.54</v>
      </c>
    </row>
    <row r="168" spans="1:4" x14ac:dyDescent="0.3">
      <c r="A168">
        <v>23</v>
      </c>
      <c r="B168">
        <v>40.61</v>
      </c>
      <c r="C168">
        <v>8</v>
      </c>
      <c r="D168">
        <v>1824.29</v>
      </c>
    </row>
    <row r="169" spans="1:4" x14ac:dyDescent="0.3">
      <c r="A169">
        <v>23</v>
      </c>
      <c r="B169">
        <v>30.78</v>
      </c>
      <c r="C169">
        <v>4.67</v>
      </c>
      <c r="D169">
        <v>1826.84</v>
      </c>
    </row>
    <row r="170" spans="1:4" x14ac:dyDescent="0.3">
      <c r="A170">
        <v>19</v>
      </c>
      <c r="B170">
        <v>49.49</v>
      </c>
      <c r="C170">
        <v>4.5</v>
      </c>
      <c r="D170">
        <v>1832.09</v>
      </c>
    </row>
    <row r="171" spans="1:4" x14ac:dyDescent="0.3">
      <c r="A171">
        <v>19</v>
      </c>
      <c r="B171">
        <v>37.619999999999997</v>
      </c>
      <c r="C171">
        <v>6.32</v>
      </c>
      <c r="D171">
        <v>1837.24</v>
      </c>
    </row>
    <row r="172" spans="1:4" x14ac:dyDescent="0.3">
      <c r="A172">
        <v>23</v>
      </c>
      <c r="B172">
        <v>36.08</v>
      </c>
      <c r="C172">
        <v>6.1</v>
      </c>
      <c r="D172">
        <v>1837.28</v>
      </c>
    </row>
    <row r="173" spans="1:4" x14ac:dyDescent="0.3">
      <c r="A173">
        <v>19</v>
      </c>
      <c r="B173">
        <v>33.5</v>
      </c>
      <c r="C173">
        <v>5.4</v>
      </c>
      <c r="D173">
        <v>1842.52</v>
      </c>
    </row>
    <row r="174" spans="1:4" x14ac:dyDescent="0.3">
      <c r="A174">
        <v>28</v>
      </c>
      <c r="B174">
        <v>47.46</v>
      </c>
      <c r="C174">
        <v>6.24</v>
      </c>
      <c r="D174">
        <v>1850.55</v>
      </c>
    </row>
    <row r="175" spans="1:4" x14ac:dyDescent="0.3">
      <c r="A175">
        <v>18</v>
      </c>
      <c r="B175">
        <v>49.24</v>
      </c>
      <c r="C175">
        <v>4.45</v>
      </c>
      <c r="D175">
        <v>1863.45</v>
      </c>
    </row>
    <row r="176" spans="1:4" x14ac:dyDescent="0.3">
      <c r="A176">
        <v>26</v>
      </c>
      <c r="B176">
        <v>54.4</v>
      </c>
      <c r="C176">
        <v>5.22</v>
      </c>
      <c r="D176">
        <v>1865.98</v>
      </c>
    </row>
    <row r="177" spans="1:4" x14ac:dyDescent="0.3">
      <c r="A177">
        <v>20</v>
      </c>
      <c r="B177">
        <v>35.53</v>
      </c>
      <c r="C177">
        <v>4.6100000000000003</v>
      </c>
      <c r="D177">
        <v>1875.34</v>
      </c>
    </row>
    <row r="178" spans="1:4" x14ac:dyDescent="0.3">
      <c r="A178">
        <v>20</v>
      </c>
      <c r="B178">
        <v>39.729999999999997</v>
      </c>
      <c r="C178">
        <v>6.24</v>
      </c>
      <c r="D178">
        <v>1877.93</v>
      </c>
    </row>
    <row r="179" spans="1:4" x14ac:dyDescent="0.3">
      <c r="A179">
        <v>20</v>
      </c>
      <c r="B179">
        <v>35.68</v>
      </c>
      <c r="C179">
        <v>10.039999999999999</v>
      </c>
      <c r="D179">
        <v>1880.07</v>
      </c>
    </row>
    <row r="180" spans="1:4" x14ac:dyDescent="0.3">
      <c r="A180">
        <v>20</v>
      </c>
      <c r="B180">
        <v>48.86</v>
      </c>
      <c r="C180">
        <v>6.09</v>
      </c>
      <c r="D180">
        <v>1880.49</v>
      </c>
    </row>
    <row r="181" spans="1:4" x14ac:dyDescent="0.3">
      <c r="A181">
        <v>21</v>
      </c>
      <c r="B181">
        <v>34.799999999999997</v>
      </c>
      <c r="C181">
        <v>11.4</v>
      </c>
      <c r="D181">
        <v>1906.36</v>
      </c>
    </row>
    <row r="182" spans="1:4" x14ac:dyDescent="0.3">
      <c r="A182">
        <v>28</v>
      </c>
      <c r="B182">
        <v>32.49</v>
      </c>
      <c r="C182">
        <v>4.29</v>
      </c>
      <c r="D182">
        <v>1908.9</v>
      </c>
    </row>
    <row r="183" spans="1:4" x14ac:dyDescent="0.3">
      <c r="A183">
        <v>21</v>
      </c>
      <c r="B183">
        <v>39</v>
      </c>
      <c r="C183">
        <v>5.7</v>
      </c>
      <c r="D183">
        <v>1909.53</v>
      </c>
    </row>
    <row r="184" spans="1:4" x14ac:dyDescent="0.3">
      <c r="A184">
        <v>21</v>
      </c>
      <c r="B184">
        <v>35.299999999999997</v>
      </c>
      <c r="C184">
        <v>6.09</v>
      </c>
      <c r="D184">
        <v>1917.32</v>
      </c>
    </row>
    <row r="185" spans="1:4" x14ac:dyDescent="0.3">
      <c r="A185">
        <v>20</v>
      </c>
      <c r="B185">
        <v>33.42</v>
      </c>
      <c r="C185">
        <v>10.67</v>
      </c>
      <c r="D185">
        <v>1964.78</v>
      </c>
    </row>
    <row r="186" spans="1:4" x14ac:dyDescent="0.3">
      <c r="A186">
        <v>20</v>
      </c>
      <c r="B186">
        <v>37.18</v>
      </c>
      <c r="C186">
        <v>6.75</v>
      </c>
      <c r="D186">
        <v>1967.02</v>
      </c>
    </row>
    <row r="187" spans="1:4" x14ac:dyDescent="0.3">
      <c r="A187">
        <v>24</v>
      </c>
      <c r="B187">
        <v>33.33</v>
      </c>
      <c r="C187">
        <v>9.26</v>
      </c>
      <c r="D187">
        <v>1969.61</v>
      </c>
    </row>
    <row r="188" spans="1:4" x14ac:dyDescent="0.3">
      <c r="A188">
        <v>24</v>
      </c>
      <c r="B188">
        <v>53.21</v>
      </c>
      <c r="C188">
        <v>4.2699999999999996</v>
      </c>
      <c r="D188">
        <v>1972.95</v>
      </c>
    </row>
    <row r="189" spans="1:4" x14ac:dyDescent="0.3">
      <c r="A189">
        <v>24</v>
      </c>
      <c r="B189">
        <v>38.729999999999997</v>
      </c>
      <c r="C189">
        <v>11.51</v>
      </c>
      <c r="D189">
        <v>1977.82</v>
      </c>
    </row>
    <row r="190" spans="1:4" x14ac:dyDescent="0.3">
      <c r="A190">
        <v>20</v>
      </c>
      <c r="B190">
        <v>29.73</v>
      </c>
      <c r="C190">
        <v>7.22</v>
      </c>
      <c r="D190">
        <v>1980.07</v>
      </c>
    </row>
    <row r="191" spans="1:4" x14ac:dyDescent="0.3">
      <c r="A191">
        <v>24</v>
      </c>
      <c r="B191">
        <v>34.700000000000003</v>
      </c>
      <c r="C191">
        <v>4.37</v>
      </c>
      <c r="D191">
        <v>1981.58</v>
      </c>
    </row>
    <row r="192" spans="1:4" x14ac:dyDescent="0.3">
      <c r="A192">
        <v>20</v>
      </c>
      <c r="B192">
        <v>38.28</v>
      </c>
      <c r="C192">
        <v>11.56</v>
      </c>
      <c r="D192">
        <v>1984.45</v>
      </c>
    </row>
    <row r="193" spans="1:4" x14ac:dyDescent="0.3">
      <c r="A193">
        <v>24</v>
      </c>
      <c r="B193">
        <v>33.57</v>
      </c>
      <c r="C193">
        <v>8.82</v>
      </c>
      <c r="D193">
        <v>1986.93</v>
      </c>
    </row>
    <row r="194" spans="1:4" x14ac:dyDescent="0.3">
      <c r="A194">
        <v>21</v>
      </c>
      <c r="B194">
        <v>52.06</v>
      </c>
      <c r="C194">
        <v>4.6900000000000004</v>
      </c>
      <c r="D194">
        <v>2007.95</v>
      </c>
    </row>
    <row r="195" spans="1:4" x14ac:dyDescent="0.3">
      <c r="A195">
        <v>21</v>
      </c>
      <c r="B195">
        <v>38.17</v>
      </c>
      <c r="C195">
        <v>4.53</v>
      </c>
      <c r="D195">
        <v>2020.18</v>
      </c>
    </row>
    <row r="196" spans="1:4" x14ac:dyDescent="0.3">
      <c r="A196">
        <v>21</v>
      </c>
      <c r="B196">
        <v>36.954999999999998</v>
      </c>
      <c r="C196">
        <v>5.84</v>
      </c>
      <c r="D196">
        <v>2020.55</v>
      </c>
    </row>
    <row r="197" spans="1:4" x14ac:dyDescent="0.3">
      <c r="A197">
        <v>21</v>
      </c>
      <c r="B197">
        <v>34.4</v>
      </c>
      <c r="C197">
        <v>4.9000000000000004</v>
      </c>
      <c r="D197">
        <v>2026.97</v>
      </c>
    </row>
    <row r="198" spans="1:4" x14ac:dyDescent="0.3">
      <c r="A198">
        <v>22</v>
      </c>
      <c r="B198">
        <v>31.73</v>
      </c>
      <c r="C198">
        <v>4.3</v>
      </c>
      <c r="D198">
        <v>2045.69</v>
      </c>
    </row>
    <row r="199" spans="1:4" x14ac:dyDescent="0.3">
      <c r="A199">
        <v>22</v>
      </c>
      <c r="B199">
        <v>36.64</v>
      </c>
      <c r="C199">
        <v>11.34</v>
      </c>
      <c r="D199">
        <v>2055.3200000000002</v>
      </c>
    </row>
    <row r="200" spans="1:4" x14ac:dyDescent="0.3">
      <c r="A200">
        <v>18</v>
      </c>
      <c r="B200">
        <v>36.85</v>
      </c>
      <c r="C200">
        <v>5.88</v>
      </c>
      <c r="D200">
        <v>2094.1</v>
      </c>
    </row>
    <row r="201" spans="1:4" x14ac:dyDescent="0.3">
      <c r="A201">
        <v>21</v>
      </c>
      <c r="B201">
        <v>33.33</v>
      </c>
      <c r="C201">
        <v>5.01</v>
      </c>
      <c r="D201">
        <v>2102.2600000000002</v>
      </c>
    </row>
    <row r="202" spans="1:4" x14ac:dyDescent="0.3">
      <c r="A202">
        <v>21</v>
      </c>
      <c r="B202">
        <v>39.14</v>
      </c>
      <c r="C202">
        <v>4.4000000000000004</v>
      </c>
      <c r="D202">
        <v>2103.08</v>
      </c>
    </row>
    <row r="203" spans="1:4" x14ac:dyDescent="0.3">
      <c r="A203">
        <v>21</v>
      </c>
      <c r="B203">
        <v>32.9</v>
      </c>
      <c r="C203">
        <v>6.26</v>
      </c>
      <c r="D203">
        <v>2104.11</v>
      </c>
    </row>
    <row r="204" spans="1:4" x14ac:dyDescent="0.3">
      <c r="A204">
        <v>33</v>
      </c>
      <c r="B204">
        <v>29.78</v>
      </c>
      <c r="C204">
        <v>10.27</v>
      </c>
      <c r="D204">
        <v>2106.2600000000002</v>
      </c>
    </row>
    <row r="205" spans="1:4" x14ac:dyDescent="0.3">
      <c r="A205">
        <v>19</v>
      </c>
      <c r="B205">
        <v>32.78</v>
      </c>
      <c r="C205">
        <v>5.27</v>
      </c>
      <c r="D205">
        <v>2117.34</v>
      </c>
    </row>
    <row r="206" spans="1:4" x14ac:dyDescent="0.3">
      <c r="A206">
        <v>18</v>
      </c>
      <c r="B206">
        <v>41.65</v>
      </c>
      <c r="C206">
        <v>10.73</v>
      </c>
      <c r="D206">
        <v>2118.61</v>
      </c>
    </row>
    <row r="207" spans="1:4" x14ac:dyDescent="0.3">
      <c r="A207">
        <v>19</v>
      </c>
      <c r="B207">
        <v>50.79</v>
      </c>
      <c r="C207">
        <v>4.45</v>
      </c>
      <c r="D207">
        <v>2128.4299999999998</v>
      </c>
    </row>
    <row r="208" spans="1:4" x14ac:dyDescent="0.3">
      <c r="A208">
        <v>19</v>
      </c>
      <c r="B208">
        <v>35.43</v>
      </c>
      <c r="C208">
        <v>5.25</v>
      </c>
      <c r="D208">
        <v>2130.6799999999998</v>
      </c>
    </row>
    <row r="209" spans="1:4" x14ac:dyDescent="0.3">
      <c r="A209">
        <v>19</v>
      </c>
      <c r="B209">
        <v>35.25</v>
      </c>
      <c r="C209">
        <v>9.51</v>
      </c>
      <c r="D209">
        <v>2134.9</v>
      </c>
    </row>
    <row r="210" spans="1:4" x14ac:dyDescent="0.3">
      <c r="A210">
        <v>19</v>
      </c>
      <c r="B210">
        <v>36.85</v>
      </c>
      <c r="C210">
        <v>11.12</v>
      </c>
      <c r="D210">
        <v>2136.88</v>
      </c>
    </row>
    <row r="211" spans="1:4" x14ac:dyDescent="0.3">
      <c r="A211">
        <v>25</v>
      </c>
      <c r="B211">
        <v>31.02</v>
      </c>
      <c r="C211">
        <v>4.5599999999999996</v>
      </c>
      <c r="D211">
        <v>2137.65</v>
      </c>
    </row>
    <row r="212" spans="1:4" x14ac:dyDescent="0.3">
      <c r="A212">
        <v>19</v>
      </c>
      <c r="B212">
        <v>35.6</v>
      </c>
      <c r="C212">
        <v>4.0199999999999996</v>
      </c>
      <c r="D212">
        <v>2138.0700000000002</v>
      </c>
    </row>
    <row r="213" spans="1:4" x14ac:dyDescent="0.3">
      <c r="A213">
        <v>18</v>
      </c>
      <c r="B213">
        <v>34.39</v>
      </c>
      <c r="C213">
        <v>8.7200000000000006</v>
      </c>
      <c r="D213">
        <v>2144.85</v>
      </c>
    </row>
    <row r="214" spans="1:4" x14ac:dyDescent="0.3">
      <c r="A214">
        <v>22</v>
      </c>
      <c r="B214">
        <v>29.06</v>
      </c>
      <c r="C214">
        <v>6.25</v>
      </c>
      <c r="D214">
        <v>2150.4699999999998</v>
      </c>
    </row>
    <row r="215" spans="1:4" x14ac:dyDescent="0.3">
      <c r="A215">
        <v>22</v>
      </c>
      <c r="B215">
        <v>35.799999999999997</v>
      </c>
      <c r="C215">
        <v>7.32</v>
      </c>
      <c r="D215">
        <v>2154.36</v>
      </c>
    </row>
    <row r="216" spans="1:4" x14ac:dyDescent="0.3">
      <c r="A216">
        <v>22</v>
      </c>
      <c r="B216">
        <v>49.8</v>
      </c>
      <c r="C216">
        <v>4.24</v>
      </c>
      <c r="D216">
        <v>2155.6799999999998</v>
      </c>
    </row>
    <row r="217" spans="1:4" x14ac:dyDescent="0.3">
      <c r="A217">
        <v>22</v>
      </c>
      <c r="B217">
        <v>35.71</v>
      </c>
      <c r="C217">
        <v>6.84</v>
      </c>
      <c r="D217">
        <v>2156.75</v>
      </c>
    </row>
    <row r="218" spans="1:4" x14ac:dyDescent="0.3">
      <c r="A218">
        <v>22</v>
      </c>
      <c r="B218">
        <v>30.8</v>
      </c>
      <c r="C218">
        <v>5.23</v>
      </c>
      <c r="D218">
        <v>2166.73</v>
      </c>
    </row>
    <row r="219" spans="1:4" x14ac:dyDescent="0.3">
      <c r="A219">
        <v>28</v>
      </c>
      <c r="B219">
        <v>33.69</v>
      </c>
      <c r="C219">
        <v>9.68</v>
      </c>
      <c r="D219">
        <v>2170.08</v>
      </c>
    </row>
    <row r="220" spans="1:4" x14ac:dyDescent="0.3">
      <c r="A220">
        <v>31</v>
      </c>
      <c r="B220">
        <v>42.27</v>
      </c>
      <c r="C220">
        <v>6.05</v>
      </c>
      <c r="D220">
        <v>2193.1999999999998</v>
      </c>
    </row>
    <row r="221" spans="1:4" x14ac:dyDescent="0.3">
      <c r="A221">
        <v>18</v>
      </c>
      <c r="B221">
        <v>53.25</v>
      </c>
      <c r="C221">
        <v>6.11</v>
      </c>
      <c r="D221">
        <v>2196.4699999999998</v>
      </c>
    </row>
    <row r="222" spans="1:4" x14ac:dyDescent="0.3">
      <c r="A222">
        <v>18</v>
      </c>
      <c r="B222">
        <v>26.8</v>
      </c>
      <c r="C222">
        <v>10.93</v>
      </c>
      <c r="D222">
        <v>2198.19</v>
      </c>
    </row>
    <row r="223" spans="1:4" x14ac:dyDescent="0.3">
      <c r="A223">
        <v>18</v>
      </c>
      <c r="B223">
        <v>28.5</v>
      </c>
      <c r="C223">
        <v>5.12</v>
      </c>
      <c r="D223">
        <v>2200.83</v>
      </c>
    </row>
    <row r="224" spans="1:4" x14ac:dyDescent="0.3">
      <c r="A224">
        <v>18</v>
      </c>
      <c r="B224">
        <v>22.895</v>
      </c>
      <c r="C224">
        <v>5.72</v>
      </c>
      <c r="D224">
        <v>2201.1</v>
      </c>
    </row>
    <row r="225" spans="1:4" x14ac:dyDescent="0.3">
      <c r="A225">
        <v>18</v>
      </c>
      <c r="B225">
        <v>34.06</v>
      </c>
      <c r="C225">
        <v>11.83</v>
      </c>
      <c r="D225">
        <v>2203.4699999999998</v>
      </c>
    </row>
    <row r="226" spans="1:4" x14ac:dyDescent="0.3">
      <c r="A226">
        <v>18</v>
      </c>
      <c r="B226">
        <v>36.409999999999997</v>
      </c>
      <c r="C226">
        <v>4.55</v>
      </c>
      <c r="D226">
        <v>2203.7399999999998</v>
      </c>
    </row>
    <row r="227" spans="1:4" x14ac:dyDescent="0.3">
      <c r="A227">
        <v>18</v>
      </c>
      <c r="B227">
        <v>52.3</v>
      </c>
      <c r="C227">
        <v>4.87</v>
      </c>
      <c r="D227">
        <v>2205.98</v>
      </c>
    </row>
    <row r="228" spans="1:4" x14ac:dyDescent="0.3">
      <c r="A228">
        <v>18</v>
      </c>
      <c r="B228">
        <v>52.66</v>
      </c>
      <c r="C228">
        <v>4.45</v>
      </c>
      <c r="D228">
        <v>2207.6999999999998</v>
      </c>
    </row>
    <row r="229" spans="1:4" x14ac:dyDescent="0.3">
      <c r="A229">
        <v>18</v>
      </c>
      <c r="B229">
        <v>29.57</v>
      </c>
      <c r="C229">
        <v>9.42</v>
      </c>
      <c r="D229">
        <v>2211.13</v>
      </c>
    </row>
    <row r="230" spans="1:4" x14ac:dyDescent="0.3">
      <c r="A230">
        <v>28</v>
      </c>
      <c r="B230">
        <v>36.99</v>
      </c>
      <c r="C230">
        <v>5.37</v>
      </c>
      <c r="D230">
        <v>2213.21</v>
      </c>
    </row>
    <row r="231" spans="1:4" x14ac:dyDescent="0.3">
      <c r="A231">
        <v>18</v>
      </c>
      <c r="B231">
        <v>31.4</v>
      </c>
      <c r="C231">
        <v>4.5999999999999996</v>
      </c>
      <c r="D231">
        <v>2217.4699999999998</v>
      </c>
    </row>
    <row r="232" spans="1:4" x14ac:dyDescent="0.3">
      <c r="A232">
        <v>18</v>
      </c>
      <c r="B232">
        <v>34.9</v>
      </c>
      <c r="C232">
        <v>6.22</v>
      </c>
      <c r="D232">
        <v>2217.6</v>
      </c>
    </row>
    <row r="233" spans="1:4" x14ac:dyDescent="0.3">
      <c r="A233">
        <v>18</v>
      </c>
      <c r="B233">
        <v>31.13</v>
      </c>
      <c r="C233">
        <v>4.5199999999999996</v>
      </c>
      <c r="D233">
        <v>2219.4499999999998</v>
      </c>
    </row>
    <row r="234" spans="1:4" x14ac:dyDescent="0.3">
      <c r="A234">
        <v>19</v>
      </c>
      <c r="B234">
        <v>34.799999999999997</v>
      </c>
      <c r="C234">
        <v>6.18</v>
      </c>
      <c r="D234">
        <v>2221.56</v>
      </c>
    </row>
    <row r="235" spans="1:4" x14ac:dyDescent="0.3">
      <c r="A235">
        <v>22</v>
      </c>
      <c r="B235">
        <v>31.68</v>
      </c>
      <c r="C235">
        <v>4.4000000000000004</v>
      </c>
      <c r="D235">
        <v>2250.84</v>
      </c>
    </row>
    <row r="236" spans="1:4" x14ac:dyDescent="0.3">
      <c r="A236">
        <v>22</v>
      </c>
      <c r="B236">
        <v>33.534999999999997</v>
      </c>
      <c r="C236">
        <v>6.23</v>
      </c>
      <c r="D236">
        <v>2254.8000000000002</v>
      </c>
    </row>
    <row r="237" spans="1:4" x14ac:dyDescent="0.3">
      <c r="A237">
        <v>20</v>
      </c>
      <c r="B237">
        <v>31.92</v>
      </c>
      <c r="C237">
        <v>5.33</v>
      </c>
      <c r="D237">
        <v>2257.48</v>
      </c>
    </row>
    <row r="238" spans="1:4" x14ac:dyDescent="0.3">
      <c r="A238">
        <v>20</v>
      </c>
      <c r="B238">
        <v>32.700000000000003</v>
      </c>
      <c r="C238">
        <v>4.09</v>
      </c>
      <c r="D238">
        <v>2261.5700000000002</v>
      </c>
    </row>
    <row r="239" spans="1:4" x14ac:dyDescent="0.3">
      <c r="A239">
        <v>31</v>
      </c>
      <c r="B239">
        <v>41.25</v>
      </c>
      <c r="C239">
        <v>5.19</v>
      </c>
      <c r="D239">
        <v>2277.7199999999998</v>
      </c>
    </row>
    <row r="240" spans="1:4" x14ac:dyDescent="0.3">
      <c r="A240">
        <v>33</v>
      </c>
      <c r="B240">
        <v>33.11</v>
      </c>
      <c r="C240">
        <v>4.12</v>
      </c>
      <c r="D240">
        <v>2295.2399999999998</v>
      </c>
    </row>
    <row r="241" spans="1:4" x14ac:dyDescent="0.3">
      <c r="A241">
        <v>26</v>
      </c>
      <c r="B241">
        <v>36.159999999999997</v>
      </c>
      <c r="C241">
        <v>5.0999999999999996</v>
      </c>
      <c r="D241">
        <v>2302.3000000000002</v>
      </c>
    </row>
    <row r="242" spans="1:4" x14ac:dyDescent="0.3">
      <c r="A242">
        <v>18</v>
      </c>
      <c r="B242">
        <v>33.72</v>
      </c>
      <c r="C242">
        <v>6.21</v>
      </c>
      <c r="D242">
        <v>2304</v>
      </c>
    </row>
    <row r="243" spans="1:4" x14ac:dyDescent="0.3">
      <c r="A243">
        <v>26</v>
      </c>
      <c r="B243">
        <v>37.74</v>
      </c>
      <c r="C243">
        <v>9.5299999999999994</v>
      </c>
      <c r="D243">
        <v>2322.62</v>
      </c>
    </row>
    <row r="244" spans="1:4" x14ac:dyDescent="0.3">
      <c r="A244">
        <v>19</v>
      </c>
      <c r="B244">
        <v>48.75</v>
      </c>
      <c r="C244">
        <v>4.6399999999999997</v>
      </c>
      <c r="D244">
        <v>2331.52</v>
      </c>
    </row>
    <row r="245" spans="1:4" x14ac:dyDescent="0.3">
      <c r="A245">
        <v>24</v>
      </c>
      <c r="B245">
        <v>31.065000000000001</v>
      </c>
      <c r="C245">
        <v>5.05</v>
      </c>
      <c r="D245">
        <v>2352.9699999999998</v>
      </c>
    </row>
    <row r="246" spans="1:4" x14ac:dyDescent="0.3">
      <c r="A246">
        <v>20</v>
      </c>
      <c r="B246">
        <v>23.55</v>
      </c>
      <c r="C246">
        <v>10.38</v>
      </c>
      <c r="D246">
        <v>2362.23</v>
      </c>
    </row>
    <row r="247" spans="1:4" x14ac:dyDescent="0.3">
      <c r="A247">
        <v>34</v>
      </c>
      <c r="B247">
        <v>30.18</v>
      </c>
      <c r="C247">
        <v>8.31</v>
      </c>
      <c r="D247">
        <v>2373.3000000000002</v>
      </c>
    </row>
    <row r="248" spans="1:4" x14ac:dyDescent="0.3">
      <c r="A248">
        <v>23</v>
      </c>
      <c r="B248">
        <v>29.94</v>
      </c>
      <c r="C248">
        <v>7.59</v>
      </c>
      <c r="D248">
        <v>2395.17</v>
      </c>
    </row>
    <row r="249" spans="1:4" x14ac:dyDescent="0.3">
      <c r="A249">
        <v>23</v>
      </c>
      <c r="B249">
        <v>31.4</v>
      </c>
      <c r="C249">
        <v>5.49</v>
      </c>
      <c r="D249">
        <v>2396.1</v>
      </c>
    </row>
    <row r="250" spans="1:4" x14ac:dyDescent="0.3">
      <c r="A250">
        <v>22</v>
      </c>
      <c r="B250">
        <v>53.06</v>
      </c>
      <c r="C250">
        <v>11.68</v>
      </c>
      <c r="D250">
        <v>2404.73</v>
      </c>
    </row>
    <row r="251" spans="1:4" x14ac:dyDescent="0.3">
      <c r="A251">
        <v>23</v>
      </c>
      <c r="B251">
        <v>30.25</v>
      </c>
      <c r="C251">
        <v>4.1900000000000004</v>
      </c>
      <c r="D251">
        <v>2416.96</v>
      </c>
    </row>
    <row r="252" spans="1:4" x14ac:dyDescent="0.3">
      <c r="A252">
        <v>23</v>
      </c>
      <c r="B252">
        <v>46.68</v>
      </c>
      <c r="C252">
        <v>4.01</v>
      </c>
      <c r="D252">
        <v>2438.06</v>
      </c>
    </row>
    <row r="253" spans="1:4" x14ac:dyDescent="0.3">
      <c r="A253">
        <v>20</v>
      </c>
      <c r="B253">
        <v>30.4</v>
      </c>
      <c r="C253">
        <v>5.91</v>
      </c>
      <c r="D253">
        <v>2457.21</v>
      </c>
    </row>
    <row r="254" spans="1:4" x14ac:dyDescent="0.3">
      <c r="A254">
        <v>24</v>
      </c>
      <c r="B254">
        <v>30.2</v>
      </c>
      <c r="C254">
        <v>4.47</v>
      </c>
      <c r="D254">
        <v>2457.5</v>
      </c>
    </row>
    <row r="255" spans="1:4" x14ac:dyDescent="0.3">
      <c r="A255">
        <v>20</v>
      </c>
      <c r="B255">
        <v>51.18</v>
      </c>
      <c r="C255">
        <v>4.5599999999999996</v>
      </c>
      <c r="D255">
        <v>2459.7199999999998</v>
      </c>
    </row>
    <row r="256" spans="1:4" x14ac:dyDescent="0.3">
      <c r="A256">
        <v>24</v>
      </c>
      <c r="B256">
        <v>22.18</v>
      </c>
      <c r="C256">
        <v>9.9</v>
      </c>
      <c r="D256">
        <v>2464.62</v>
      </c>
    </row>
    <row r="257" spans="1:4" x14ac:dyDescent="0.3">
      <c r="A257">
        <v>24</v>
      </c>
      <c r="B257">
        <v>31.92</v>
      </c>
      <c r="C257">
        <v>5.1100000000000003</v>
      </c>
      <c r="D257">
        <v>2473.33</v>
      </c>
    </row>
    <row r="258" spans="1:4" x14ac:dyDescent="0.3">
      <c r="A258">
        <v>24</v>
      </c>
      <c r="B258">
        <v>31.73</v>
      </c>
      <c r="C258">
        <v>5.73</v>
      </c>
      <c r="D258">
        <v>2480.98</v>
      </c>
    </row>
    <row r="259" spans="1:4" x14ac:dyDescent="0.3">
      <c r="A259">
        <v>27</v>
      </c>
      <c r="B259">
        <v>45.52</v>
      </c>
      <c r="C259">
        <v>6.04</v>
      </c>
      <c r="D259">
        <v>2483.7399999999998</v>
      </c>
    </row>
    <row r="260" spans="1:4" x14ac:dyDescent="0.3">
      <c r="A260">
        <v>27</v>
      </c>
      <c r="B260">
        <v>52.81</v>
      </c>
      <c r="C260">
        <v>5.19</v>
      </c>
      <c r="D260">
        <v>2494.02</v>
      </c>
    </row>
    <row r="261" spans="1:4" x14ac:dyDescent="0.3">
      <c r="A261">
        <v>27</v>
      </c>
      <c r="B261">
        <v>33.58</v>
      </c>
      <c r="C261">
        <v>5.56</v>
      </c>
      <c r="D261">
        <v>2497.04</v>
      </c>
    </row>
    <row r="262" spans="1:4" x14ac:dyDescent="0.3">
      <c r="A262">
        <v>27</v>
      </c>
      <c r="B262">
        <v>30.684999999999999</v>
      </c>
      <c r="C262">
        <v>8.23</v>
      </c>
      <c r="D262">
        <v>2498.41</v>
      </c>
    </row>
    <row r="263" spans="1:4" x14ac:dyDescent="0.3">
      <c r="A263">
        <v>18</v>
      </c>
      <c r="B263">
        <v>37.524999999999999</v>
      </c>
      <c r="C263">
        <v>9.0299999999999994</v>
      </c>
      <c r="D263">
        <v>2500.9299999999998</v>
      </c>
    </row>
    <row r="264" spans="1:4" x14ac:dyDescent="0.3">
      <c r="A264">
        <v>31</v>
      </c>
      <c r="B264">
        <v>34.5</v>
      </c>
      <c r="C264">
        <v>4.07</v>
      </c>
      <c r="D264">
        <v>2510.79</v>
      </c>
    </row>
    <row r="265" spans="1:4" x14ac:dyDescent="0.3">
      <c r="A265">
        <v>25</v>
      </c>
      <c r="B265">
        <v>28.16</v>
      </c>
      <c r="C265">
        <v>5.77</v>
      </c>
      <c r="D265">
        <v>2523.17</v>
      </c>
    </row>
    <row r="266" spans="1:4" x14ac:dyDescent="0.3">
      <c r="A266">
        <v>22</v>
      </c>
      <c r="B266">
        <v>30.02</v>
      </c>
      <c r="C266">
        <v>5.98</v>
      </c>
      <c r="D266">
        <v>2527.8200000000002</v>
      </c>
    </row>
    <row r="267" spans="1:4" x14ac:dyDescent="0.3">
      <c r="A267">
        <v>25</v>
      </c>
      <c r="B267">
        <v>37.82</v>
      </c>
      <c r="C267">
        <v>6.01</v>
      </c>
      <c r="D267">
        <v>2534.39</v>
      </c>
    </row>
    <row r="268" spans="1:4" x14ac:dyDescent="0.3">
      <c r="A268">
        <v>32</v>
      </c>
      <c r="B268">
        <v>33.14</v>
      </c>
      <c r="C268">
        <v>5.67</v>
      </c>
      <c r="D268">
        <v>2540.39</v>
      </c>
    </row>
    <row r="269" spans="1:4" x14ac:dyDescent="0.3">
      <c r="A269">
        <v>31</v>
      </c>
      <c r="B269">
        <v>25.14</v>
      </c>
      <c r="C269">
        <v>6.02</v>
      </c>
      <c r="D269">
        <v>2545.6799999999998</v>
      </c>
    </row>
    <row r="270" spans="1:4" x14ac:dyDescent="0.3">
      <c r="A270">
        <v>20</v>
      </c>
      <c r="B270">
        <v>20.18</v>
      </c>
      <c r="C270">
        <v>11.19</v>
      </c>
      <c r="D270">
        <v>2566.4699999999998</v>
      </c>
    </row>
    <row r="271" spans="1:4" x14ac:dyDescent="0.3">
      <c r="A271">
        <v>20</v>
      </c>
      <c r="B271">
        <v>44.36</v>
      </c>
      <c r="C271">
        <v>5.1100000000000003</v>
      </c>
      <c r="D271">
        <v>2585.04</v>
      </c>
    </row>
    <row r="272" spans="1:4" x14ac:dyDescent="0.3">
      <c r="A272">
        <v>21</v>
      </c>
      <c r="B272">
        <v>23.82</v>
      </c>
      <c r="C272">
        <v>10.85</v>
      </c>
      <c r="D272">
        <v>2585.27</v>
      </c>
    </row>
    <row r="273" spans="1:4" x14ac:dyDescent="0.3">
      <c r="A273">
        <v>21</v>
      </c>
      <c r="B273">
        <v>45</v>
      </c>
      <c r="C273">
        <v>5.24</v>
      </c>
      <c r="D273">
        <v>2585.85</v>
      </c>
    </row>
    <row r="274" spans="1:4" x14ac:dyDescent="0.3">
      <c r="A274">
        <v>21</v>
      </c>
      <c r="B274">
        <v>26.62</v>
      </c>
      <c r="C274">
        <v>10.08</v>
      </c>
      <c r="D274">
        <v>2597.7800000000002</v>
      </c>
    </row>
    <row r="275" spans="1:4" x14ac:dyDescent="0.3">
      <c r="A275">
        <v>25</v>
      </c>
      <c r="B275">
        <v>32.67</v>
      </c>
      <c r="C275">
        <v>10.97</v>
      </c>
      <c r="D275">
        <v>2632.99</v>
      </c>
    </row>
    <row r="276" spans="1:4" x14ac:dyDescent="0.3">
      <c r="A276">
        <v>22</v>
      </c>
      <c r="B276">
        <v>44.44</v>
      </c>
      <c r="C276">
        <v>4.9000000000000004</v>
      </c>
      <c r="D276">
        <v>2639.04</v>
      </c>
    </row>
    <row r="277" spans="1:4" x14ac:dyDescent="0.3">
      <c r="A277">
        <v>22</v>
      </c>
      <c r="B277">
        <v>28.31</v>
      </c>
      <c r="C277">
        <v>5.33</v>
      </c>
      <c r="D277">
        <v>2643.27</v>
      </c>
    </row>
    <row r="278" spans="1:4" x14ac:dyDescent="0.3">
      <c r="A278">
        <v>26</v>
      </c>
      <c r="B278">
        <v>25.05</v>
      </c>
      <c r="C278">
        <v>4.6100000000000003</v>
      </c>
      <c r="D278">
        <v>2680.95</v>
      </c>
    </row>
    <row r="279" spans="1:4" x14ac:dyDescent="0.3">
      <c r="A279">
        <v>28</v>
      </c>
      <c r="B279">
        <v>28.34</v>
      </c>
      <c r="C279">
        <v>8.18</v>
      </c>
      <c r="D279">
        <v>2684.69</v>
      </c>
    </row>
    <row r="280" spans="1:4" x14ac:dyDescent="0.3">
      <c r="A280">
        <v>28</v>
      </c>
      <c r="B280">
        <v>17.765000000000001</v>
      </c>
      <c r="C280">
        <v>5.62</v>
      </c>
      <c r="D280">
        <v>2689.5</v>
      </c>
    </row>
    <row r="281" spans="1:4" x14ac:dyDescent="0.3">
      <c r="A281">
        <v>23</v>
      </c>
      <c r="B281">
        <v>36.119999999999997</v>
      </c>
      <c r="C281">
        <v>5.82</v>
      </c>
      <c r="D281">
        <v>2690.11</v>
      </c>
    </row>
    <row r="282" spans="1:4" x14ac:dyDescent="0.3">
      <c r="A282">
        <v>26</v>
      </c>
      <c r="B282">
        <v>23.19</v>
      </c>
      <c r="C282">
        <v>7.66</v>
      </c>
      <c r="D282">
        <v>2699.57</v>
      </c>
    </row>
    <row r="283" spans="1:4" x14ac:dyDescent="0.3">
      <c r="A283">
        <v>19</v>
      </c>
      <c r="B283">
        <v>35.99</v>
      </c>
      <c r="C283">
        <v>4.2300000000000004</v>
      </c>
      <c r="D283">
        <v>2709.11</v>
      </c>
    </row>
    <row r="284" spans="1:4" x14ac:dyDescent="0.3">
      <c r="A284">
        <v>19</v>
      </c>
      <c r="B284">
        <v>30.25</v>
      </c>
      <c r="C284">
        <v>5.58</v>
      </c>
      <c r="D284">
        <v>2709.24</v>
      </c>
    </row>
    <row r="285" spans="1:4" x14ac:dyDescent="0.3">
      <c r="A285">
        <v>19</v>
      </c>
      <c r="B285">
        <v>26.24</v>
      </c>
      <c r="C285">
        <v>6.26</v>
      </c>
      <c r="D285">
        <v>2710.83</v>
      </c>
    </row>
    <row r="286" spans="1:4" x14ac:dyDescent="0.3">
      <c r="A286">
        <v>19</v>
      </c>
      <c r="B286">
        <v>31.36</v>
      </c>
      <c r="C286">
        <v>10.6</v>
      </c>
      <c r="D286">
        <v>2719.28</v>
      </c>
    </row>
    <row r="287" spans="1:4" x14ac:dyDescent="0.3">
      <c r="A287">
        <v>25</v>
      </c>
      <c r="B287">
        <v>25.69</v>
      </c>
      <c r="C287">
        <v>4.78</v>
      </c>
      <c r="D287">
        <v>2721.32</v>
      </c>
    </row>
    <row r="288" spans="1:4" x14ac:dyDescent="0.3">
      <c r="A288">
        <v>34</v>
      </c>
      <c r="B288">
        <v>25.46</v>
      </c>
      <c r="C288">
        <v>6.03</v>
      </c>
      <c r="D288">
        <v>2726.06</v>
      </c>
    </row>
    <row r="289" spans="1:4" x14ac:dyDescent="0.3">
      <c r="A289">
        <v>25</v>
      </c>
      <c r="B289">
        <v>31.83</v>
      </c>
      <c r="C289">
        <v>11.55</v>
      </c>
      <c r="D289">
        <v>2727.4</v>
      </c>
    </row>
    <row r="290" spans="1:4" x14ac:dyDescent="0.3">
      <c r="A290">
        <v>19</v>
      </c>
      <c r="B290">
        <v>24.43</v>
      </c>
      <c r="C290">
        <v>7.59</v>
      </c>
      <c r="D290">
        <v>2730.11</v>
      </c>
    </row>
    <row r="291" spans="1:4" x14ac:dyDescent="0.3">
      <c r="A291">
        <v>22</v>
      </c>
      <c r="B291">
        <v>41.9</v>
      </c>
      <c r="C291">
        <v>4.26</v>
      </c>
      <c r="D291">
        <v>2731.91</v>
      </c>
    </row>
    <row r="292" spans="1:4" x14ac:dyDescent="0.3">
      <c r="A292">
        <v>22</v>
      </c>
      <c r="B292">
        <v>22.88</v>
      </c>
      <c r="C292">
        <v>5.9</v>
      </c>
      <c r="D292">
        <v>2741.95</v>
      </c>
    </row>
    <row r="293" spans="1:4" x14ac:dyDescent="0.3">
      <c r="A293">
        <v>22</v>
      </c>
      <c r="B293">
        <v>29.734999999999999</v>
      </c>
      <c r="C293">
        <v>7.79</v>
      </c>
      <c r="D293">
        <v>2755.02</v>
      </c>
    </row>
    <row r="294" spans="1:4" x14ac:dyDescent="0.3">
      <c r="A294">
        <v>25</v>
      </c>
      <c r="B294">
        <v>40.74</v>
      </c>
      <c r="C294">
        <v>5.28</v>
      </c>
      <c r="D294">
        <v>2758.99</v>
      </c>
    </row>
    <row r="295" spans="1:4" x14ac:dyDescent="0.3">
      <c r="A295">
        <v>18</v>
      </c>
      <c r="B295">
        <v>24.14</v>
      </c>
      <c r="C295">
        <v>5.87</v>
      </c>
      <c r="D295">
        <v>2773.46</v>
      </c>
    </row>
    <row r="296" spans="1:4" x14ac:dyDescent="0.3">
      <c r="A296">
        <v>23</v>
      </c>
      <c r="B296">
        <v>25.15</v>
      </c>
      <c r="C296">
        <v>9.08</v>
      </c>
      <c r="D296">
        <v>2775.19</v>
      </c>
    </row>
    <row r="297" spans="1:4" x14ac:dyDescent="0.3">
      <c r="A297">
        <v>23</v>
      </c>
      <c r="B297">
        <v>28.71</v>
      </c>
      <c r="C297">
        <v>5.2</v>
      </c>
      <c r="D297">
        <v>2775.19</v>
      </c>
    </row>
    <row r="298" spans="1:4" x14ac:dyDescent="0.3">
      <c r="A298">
        <v>23</v>
      </c>
      <c r="B298">
        <v>23</v>
      </c>
      <c r="C298">
        <v>5.48</v>
      </c>
      <c r="D298">
        <v>2789.06</v>
      </c>
    </row>
    <row r="299" spans="1:4" x14ac:dyDescent="0.3">
      <c r="A299">
        <v>18</v>
      </c>
      <c r="B299">
        <v>36.86</v>
      </c>
      <c r="C299">
        <v>11.95</v>
      </c>
      <c r="D299">
        <v>2801.26</v>
      </c>
    </row>
    <row r="300" spans="1:4" x14ac:dyDescent="0.3">
      <c r="A300">
        <v>19</v>
      </c>
      <c r="B300">
        <v>24.25</v>
      </c>
      <c r="C300">
        <v>8.6999999999999993</v>
      </c>
      <c r="D300">
        <v>2803.7</v>
      </c>
    </row>
    <row r="301" spans="1:4" x14ac:dyDescent="0.3">
      <c r="A301">
        <v>22</v>
      </c>
      <c r="B301">
        <v>23.85</v>
      </c>
      <c r="C301">
        <v>7.84</v>
      </c>
      <c r="D301">
        <v>2819.51</v>
      </c>
    </row>
    <row r="302" spans="1:4" x14ac:dyDescent="0.3">
      <c r="A302">
        <v>24</v>
      </c>
      <c r="B302">
        <v>40.020000000000003</v>
      </c>
      <c r="C302">
        <v>5.19</v>
      </c>
      <c r="D302">
        <v>2842.76</v>
      </c>
    </row>
    <row r="303" spans="1:4" x14ac:dyDescent="0.3">
      <c r="A303">
        <v>24</v>
      </c>
      <c r="B303">
        <v>19.170000000000002</v>
      </c>
      <c r="C303">
        <v>8.41</v>
      </c>
      <c r="D303">
        <v>2850.68</v>
      </c>
    </row>
    <row r="304" spans="1:4" x14ac:dyDescent="0.3">
      <c r="A304">
        <v>24</v>
      </c>
      <c r="B304">
        <v>43.53</v>
      </c>
      <c r="C304">
        <v>5.86</v>
      </c>
      <c r="D304">
        <v>2855.44</v>
      </c>
    </row>
    <row r="305" spans="1:4" x14ac:dyDescent="0.3">
      <c r="A305">
        <v>29</v>
      </c>
      <c r="B305">
        <v>46.06</v>
      </c>
      <c r="C305">
        <v>4.18</v>
      </c>
      <c r="D305">
        <v>2866.09</v>
      </c>
    </row>
    <row r="306" spans="1:4" x14ac:dyDescent="0.3">
      <c r="A306">
        <v>29</v>
      </c>
      <c r="B306">
        <v>29.92</v>
      </c>
      <c r="C306">
        <v>11.99</v>
      </c>
      <c r="D306">
        <v>2867.12</v>
      </c>
    </row>
    <row r="307" spans="1:4" x14ac:dyDescent="0.3">
      <c r="A307">
        <v>26</v>
      </c>
      <c r="B307">
        <v>28.46</v>
      </c>
      <c r="C307">
        <v>4.8499999999999996</v>
      </c>
      <c r="D307">
        <v>2897.32</v>
      </c>
    </row>
    <row r="308" spans="1:4" x14ac:dyDescent="0.3">
      <c r="A308">
        <v>22</v>
      </c>
      <c r="B308">
        <v>24.56</v>
      </c>
      <c r="C308">
        <v>6.18</v>
      </c>
      <c r="D308">
        <v>2897.46</v>
      </c>
    </row>
    <row r="309" spans="1:4" x14ac:dyDescent="0.3">
      <c r="A309">
        <v>23</v>
      </c>
      <c r="B309">
        <v>41.19</v>
      </c>
      <c r="C309">
        <v>6.37</v>
      </c>
      <c r="D309">
        <v>2899.49</v>
      </c>
    </row>
    <row r="310" spans="1:4" x14ac:dyDescent="0.3">
      <c r="A310">
        <v>26</v>
      </c>
      <c r="B310">
        <v>18.63</v>
      </c>
      <c r="C310">
        <v>9.81</v>
      </c>
      <c r="D310">
        <v>2902.91</v>
      </c>
    </row>
    <row r="311" spans="1:4" x14ac:dyDescent="0.3">
      <c r="A311">
        <v>26</v>
      </c>
      <c r="B311">
        <v>26.26</v>
      </c>
      <c r="C311">
        <v>11.8</v>
      </c>
      <c r="D311">
        <v>2904.09</v>
      </c>
    </row>
    <row r="312" spans="1:4" x14ac:dyDescent="0.3">
      <c r="A312">
        <v>20</v>
      </c>
      <c r="B312">
        <v>22.37</v>
      </c>
      <c r="C312">
        <v>5.86</v>
      </c>
      <c r="D312">
        <v>2913.57</v>
      </c>
    </row>
    <row r="313" spans="1:4" x14ac:dyDescent="0.3">
      <c r="A313">
        <v>26</v>
      </c>
      <c r="B313">
        <v>39.619999999999997</v>
      </c>
      <c r="C313">
        <v>4.28</v>
      </c>
      <c r="D313">
        <v>2927.06</v>
      </c>
    </row>
    <row r="314" spans="1:4" x14ac:dyDescent="0.3">
      <c r="A314">
        <v>20</v>
      </c>
      <c r="B314">
        <v>18.329999999999998</v>
      </c>
      <c r="C314">
        <v>4.16</v>
      </c>
      <c r="D314">
        <v>2943.41</v>
      </c>
    </row>
    <row r="315" spans="1:4" x14ac:dyDescent="0.3">
      <c r="A315">
        <v>27</v>
      </c>
      <c r="B315">
        <v>17.11</v>
      </c>
      <c r="C315">
        <v>4.9800000000000004</v>
      </c>
      <c r="D315">
        <v>2974.13</v>
      </c>
    </row>
    <row r="316" spans="1:4" x14ac:dyDescent="0.3">
      <c r="A316">
        <v>35</v>
      </c>
      <c r="B316">
        <v>43.5</v>
      </c>
      <c r="C316">
        <v>6.38</v>
      </c>
      <c r="D316">
        <v>2979.52</v>
      </c>
    </row>
    <row r="317" spans="1:4" x14ac:dyDescent="0.3">
      <c r="A317">
        <v>31</v>
      </c>
      <c r="B317">
        <v>25.364999999999998</v>
      </c>
      <c r="C317">
        <v>5.19</v>
      </c>
      <c r="D317">
        <v>2985.67</v>
      </c>
    </row>
    <row r="318" spans="1:4" x14ac:dyDescent="0.3">
      <c r="A318">
        <v>20</v>
      </c>
      <c r="B318">
        <v>28.594999999999999</v>
      </c>
      <c r="C318">
        <v>10.210000000000001</v>
      </c>
      <c r="D318">
        <v>3012.22</v>
      </c>
    </row>
    <row r="319" spans="1:4" x14ac:dyDescent="0.3">
      <c r="A319">
        <v>34</v>
      </c>
      <c r="B319">
        <v>29.83</v>
      </c>
      <c r="C319">
        <v>9.6999999999999993</v>
      </c>
      <c r="D319">
        <v>3018.04</v>
      </c>
    </row>
    <row r="320" spans="1:4" x14ac:dyDescent="0.3">
      <c r="A320">
        <v>25</v>
      </c>
      <c r="B320">
        <v>24.7</v>
      </c>
      <c r="C320">
        <v>10.25</v>
      </c>
      <c r="D320">
        <v>3021.81</v>
      </c>
    </row>
    <row r="321" spans="1:4" x14ac:dyDescent="0.3">
      <c r="A321">
        <v>24</v>
      </c>
      <c r="B321">
        <v>17.940000000000001</v>
      </c>
      <c r="C321">
        <v>9.77</v>
      </c>
      <c r="D321">
        <v>3044.21</v>
      </c>
    </row>
    <row r="322" spans="1:4" x14ac:dyDescent="0.3">
      <c r="A322">
        <v>24</v>
      </c>
      <c r="B322">
        <v>21.08</v>
      </c>
      <c r="C322">
        <v>4.83</v>
      </c>
      <c r="D322">
        <v>3046.06</v>
      </c>
    </row>
    <row r="323" spans="1:4" x14ac:dyDescent="0.3">
      <c r="A323">
        <v>25</v>
      </c>
      <c r="B323">
        <v>37.715000000000003</v>
      </c>
      <c r="C323">
        <v>10.86</v>
      </c>
      <c r="D323">
        <v>3051.73</v>
      </c>
    </row>
    <row r="324" spans="1:4" x14ac:dyDescent="0.3">
      <c r="A324">
        <v>20</v>
      </c>
      <c r="B324">
        <v>22.39</v>
      </c>
      <c r="C324">
        <v>9.5299999999999994</v>
      </c>
      <c r="D324">
        <v>3056.39</v>
      </c>
    </row>
    <row r="325" spans="1:4" x14ac:dyDescent="0.3">
      <c r="A325">
        <v>28</v>
      </c>
      <c r="B325">
        <v>28.78</v>
      </c>
      <c r="C325">
        <v>5.68</v>
      </c>
      <c r="D325">
        <v>3062.51</v>
      </c>
    </row>
    <row r="326" spans="1:4" x14ac:dyDescent="0.3">
      <c r="A326">
        <v>33</v>
      </c>
      <c r="B326">
        <v>18.329999999999998</v>
      </c>
      <c r="C326">
        <v>5.57</v>
      </c>
      <c r="D326">
        <v>3065.49</v>
      </c>
    </row>
    <row r="327" spans="1:4" x14ac:dyDescent="0.3">
      <c r="A327">
        <v>27</v>
      </c>
      <c r="B327">
        <v>26.39</v>
      </c>
      <c r="C327">
        <v>4.58</v>
      </c>
      <c r="D327">
        <v>3070.81</v>
      </c>
    </row>
    <row r="328" spans="1:4" x14ac:dyDescent="0.3">
      <c r="A328">
        <v>21</v>
      </c>
      <c r="B328">
        <v>19.260000000000002</v>
      </c>
      <c r="C328">
        <v>8.9600000000000009</v>
      </c>
      <c r="D328">
        <v>3077.1</v>
      </c>
    </row>
    <row r="329" spans="1:4" x14ac:dyDescent="0.3">
      <c r="A329">
        <v>35</v>
      </c>
      <c r="B329">
        <v>26.92</v>
      </c>
      <c r="C329">
        <v>6.09</v>
      </c>
      <c r="D329">
        <v>3088.06</v>
      </c>
    </row>
    <row r="330" spans="1:4" x14ac:dyDescent="0.3">
      <c r="A330">
        <v>23</v>
      </c>
      <c r="B330">
        <v>19.73</v>
      </c>
      <c r="C330">
        <v>4.3600000000000003</v>
      </c>
      <c r="D330">
        <v>3128.35</v>
      </c>
    </row>
    <row r="331" spans="1:4" x14ac:dyDescent="0.3">
      <c r="A331">
        <v>28</v>
      </c>
      <c r="B331">
        <v>23.56</v>
      </c>
      <c r="C331">
        <v>11.74</v>
      </c>
      <c r="D331">
        <v>3161.45</v>
      </c>
    </row>
    <row r="332" spans="1:4" x14ac:dyDescent="0.3">
      <c r="A332">
        <v>29</v>
      </c>
      <c r="B332">
        <v>37.67</v>
      </c>
      <c r="C332">
        <v>5.89</v>
      </c>
      <c r="D332">
        <v>3162.02</v>
      </c>
    </row>
    <row r="333" spans="1:4" x14ac:dyDescent="0.3">
      <c r="A333">
        <v>21</v>
      </c>
      <c r="B333">
        <v>18.73</v>
      </c>
      <c r="C333">
        <v>10.64</v>
      </c>
      <c r="D333">
        <v>3167.46</v>
      </c>
    </row>
    <row r="334" spans="1:4" x14ac:dyDescent="0.3">
      <c r="A334">
        <v>28</v>
      </c>
      <c r="B334">
        <v>33.090000000000003</v>
      </c>
      <c r="C334">
        <v>6.06</v>
      </c>
      <c r="D334">
        <v>3171.61</v>
      </c>
    </row>
    <row r="335" spans="1:4" x14ac:dyDescent="0.3">
      <c r="A335">
        <v>28</v>
      </c>
      <c r="B335">
        <v>18.329999999999998</v>
      </c>
      <c r="C335">
        <v>7.46</v>
      </c>
      <c r="D335">
        <v>3172.02</v>
      </c>
    </row>
    <row r="336" spans="1:4" x14ac:dyDescent="0.3">
      <c r="A336">
        <v>26</v>
      </c>
      <c r="B336">
        <v>27.74</v>
      </c>
      <c r="C336">
        <v>4.68</v>
      </c>
      <c r="D336">
        <v>3176.29</v>
      </c>
    </row>
    <row r="337" spans="1:4" x14ac:dyDescent="0.3">
      <c r="A337">
        <v>26</v>
      </c>
      <c r="B337">
        <v>24.2</v>
      </c>
      <c r="C337">
        <v>6.15</v>
      </c>
      <c r="D337">
        <v>3176.82</v>
      </c>
    </row>
    <row r="338" spans="1:4" x14ac:dyDescent="0.3">
      <c r="A338">
        <v>22</v>
      </c>
      <c r="B338">
        <v>22.03</v>
      </c>
      <c r="C338">
        <v>4.28</v>
      </c>
      <c r="D338">
        <v>3179.96</v>
      </c>
    </row>
    <row r="339" spans="1:4" x14ac:dyDescent="0.3">
      <c r="A339">
        <v>21</v>
      </c>
      <c r="B339">
        <v>26.885000000000002</v>
      </c>
      <c r="C339">
        <v>9.86</v>
      </c>
      <c r="D339">
        <v>3180.51</v>
      </c>
    </row>
    <row r="340" spans="1:4" x14ac:dyDescent="0.3">
      <c r="A340">
        <v>26</v>
      </c>
      <c r="B340">
        <v>16.36</v>
      </c>
      <c r="C340">
        <v>11.19</v>
      </c>
      <c r="D340">
        <v>3201.25</v>
      </c>
    </row>
    <row r="341" spans="1:4" x14ac:dyDescent="0.3">
      <c r="A341">
        <v>25</v>
      </c>
      <c r="B341">
        <v>32.299999999999997</v>
      </c>
      <c r="C341">
        <v>4.8899999999999997</v>
      </c>
      <c r="D341">
        <v>3206.49</v>
      </c>
    </row>
    <row r="342" spans="1:4" x14ac:dyDescent="0.3">
      <c r="A342">
        <v>25</v>
      </c>
      <c r="B342">
        <v>16.05</v>
      </c>
      <c r="C342">
        <v>4.3499999999999996</v>
      </c>
      <c r="D342">
        <v>3208.79</v>
      </c>
    </row>
    <row r="343" spans="1:4" x14ac:dyDescent="0.3">
      <c r="A343">
        <v>25</v>
      </c>
      <c r="B343">
        <v>29.07</v>
      </c>
      <c r="C343">
        <v>8.66</v>
      </c>
      <c r="D343">
        <v>3213.62</v>
      </c>
    </row>
    <row r="344" spans="1:4" x14ac:dyDescent="0.3">
      <c r="A344">
        <v>25</v>
      </c>
      <c r="B344">
        <v>17.43</v>
      </c>
      <c r="C344">
        <v>8.64</v>
      </c>
      <c r="D344">
        <v>3227.12</v>
      </c>
    </row>
    <row r="345" spans="1:4" x14ac:dyDescent="0.3">
      <c r="A345">
        <v>25</v>
      </c>
      <c r="B345">
        <v>19.329999999999998</v>
      </c>
      <c r="C345">
        <v>4.2699999999999996</v>
      </c>
      <c r="D345">
        <v>3238.44</v>
      </c>
    </row>
    <row r="346" spans="1:4" x14ac:dyDescent="0.3">
      <c r="A346">
        <v>31</v>
      </c>
      <c r="B346">
        <v>30.52</v>
      </c>
      <c r="C346">
        <v>4.21</v>
      </c>
      <c r="D346">
        <v>3260.2</v>
      </c>
    </row>
    <row r="347" spans="1:4" x14ac:dyDescent="0.3">
      <c r="A347">
        <v>28</v>
      </c>
      <c r="B347">
        <v>39.21</v>
      </c>
      <c r="C347">
        <v>5.04</v>
      </c>
      <c r="D347">
        <v>3268.85</v>
      </c>
    </row>
    <row r="348" spans="1:4" x14ac:dyDescent="0.3">
      <c r="A348">
        <v>28</v>
      </c>
      <c r="B348">
        <v>26.98</v>
      </c>
      <c r="C348">
        <v>5.21</v>
      </c>
      <c r="D348">
        <v>3277.16</v>
      </c>
    </row>
    <row r="349" spans="1:4" x14ac:dyDescent="0.3">
      <c r="A349">
        <v>21</v>
      </c>
      <c r="B349">
        <v>25.84</v>
      </c>
      <c r="C349">
        <v>8.83</v>
      </c>
      <c r="D349">
        <v>3279.87</v>
      </c>
    </row>
    <row r="350" spans="1:4" x14ac:dyDescent="0.3">
      <c r="A350">
        <v>19</v>
      </c>
      <c r="B350">
        <v>28.31</v>
      </c>
      <c r="C350">
        <v>8.4700000000000006</v>
      </c>
      <c r="D350">
        <v>3280.22</v>
      </c>
    </row>
    <row r="351" spans="1:4" x14ac:dyDescent="0.3">
      <c r="A351">
        <v>26</v>
      </c>
      <c r="B351">
        <v>23.94</v>
      </c>
      <c r="C351">
        <v>4.2</v>
      </c>
      <c r="D351">
        <v>3292.53</v>
      </c>
    </row>
    <row r="352" spans="1:4" x14ac:dyDescent="0.3">
      <c r="A352">
        <v>19</v>
      </c>
      <c r="B352">
        <v>20.03</v>
      </c>
      <c r="C352">
        <v>6.14</v>
      </c>
      <c r="D352">
        <v>3300.7</v>
      </c>
    </row>
    <row r="353" spans="1:4" x14ac:dyDescent="0.3">
      <c r="A353">
        <v>19</v>
      </c>
      <c r="B353">
        <v>41.42</v>
      </c>
      <c r="C353">
        <v>6.07</v>
      </c>
      <c r="D353">
        <v>3308.46</v>
      </c>
    </row>
    <row r="354" spans="1:4" x14ac:dyDescent="0.3">
      <c r="A354">
        <v>25</v>
      </c>
      <c r="B354">
        <v>36.67</v>
      </c>
      <c r="C354">
        <v>10.210000000000001</v>
      </c>
      <c r="D354">
        <v>3309.79</v>
      </c>
    </row>
    <row r="355" spans="1:4" x14ac:dyDescent="0.3">
      <c r="A355">
        <v>31</v>
      </c>
      <c r="B355">
        <v>27.645</v>
      </c>
      <c r="C355">
        <v>4.6900000000000004</v>
      </c>
      <c r="D355">
        <v>3342.79</v>
      </c>
    </row>
    <row r="356" spans="1:4" x14ac:dyDescent="0.3">
      <c r="A356">
        <v>29</v>
      </c>
      <c r="B356">
        <v>22.72</v>
      </c>
      <c r="C356">
        <v>5.71</v>
      </c>
      <c r="D356">
        <v>3353.28</v>
      </c>
    </row>
    <row r="357" spans="1:4" x14ac:dyDescent="0.3">
      <c r="A357">
        <v>27</v>
      </c>
      <c r="B357">
        <v>36.520000000000003</v>
      </c>
      <c r="C357">
        <v>9.07</v>
      </c>
      <c r="D357">
        <v>3353.47</v>
      </c>
    </row>
    <row r="358" spans="1:4" x14ac:dyDescent="0.3">
      <c r="A358">
        <v>29</v>
      </c>
      <c r="B358">
        <v>33.96</v>
      </c>
      <c r="C358">
        <v>4.99</v>
      </c>
      <c r="D358">
        <v>3366.67</v>
      </c>
    </row>
    <row r="359" spans="1:4" x14ac:dyDescent="0.3">
      <c r="A359">
        <v>26</v>
      </c>
      <c r="B359">
        <v>26.695</v>
      </c>
      <c r="C359">
        <v>8.31</v>
      </c>
      <c r="D359">
        <v>3378.91</v>
      </c>
    </row>
    <row r="360" spans="1:4" x14ac:dyDescent="0.3">
      <c r="A360">
        <v>26</v>
      </c>
      <c r="B360">
        <v>18.45</v>
      </c>
      <c r="C360">
        <v>5.07</v>
      </c>
      <c r="D360">
        <v>3385.4</v>
      </c>
    </row>
    <row r="361" spans="1:4" x14ac:dyDescent="0.3">
      <c r="A361">
        <v>26</v>
      </c>
      <c r="B361">
        <v>33.18</v>
      </c>
      <c r="C361">
        <v>4.79</v>
      </c>
      <c r="D361">
        <v>3392.37</v>
      </c>
    </row>
    <row r="362" spans="1:4" x14ac:dyDescent="0.3">
      <c r="A362">
        <v>26</v>
      </c>
      <c r="B362">
        <v>36.1</v>
      </c>
      <c r="C362">
        <v>11.39</v>
      </c>
      <c r="D362">
        <v>3392.98</v>
      </c>
    </row>
    <row r="363" spans="1:4" x14ac:dyDescent="0.3">
      <c r="A363">
        <v>18</v>
      </c>
      <c r="B363">
        <v>22.77</v>
      </c>
      <c r="C363">
        <v>6</v>
      </c>
      <c r="D363">
        <v>3393.36</v>
      </c>
    </row>
    <row r="364" spans="1:4" x14ac:dyDescent="0.3">
      <c r="A364">
        <v>26</v>
      </c>
      <c r="B364">
        <v>21.24</v>
      </c>
      <c r="C364">
        <v>5.13</v>
      </c>
      <c r="D364">
        <v>3410.32</v>
      </c>
    </row>
    <row r="365" spans="1:4" x14ac:dyDescent="0.3">
      <c r="A365">
        <v>21</v>
      </c>
      <c r="B365">
        <v>17.600000000000001</v>
      </c>
      <c r="C365">
        <v>5.26</v>
      </c>
      <c r="D365">
        <v>3434.38</v>
      </c>
    </row>
    <row r="366" spans="1:4" x14ac:dyDescent="0.3">
      <c r="A366">
        <v>36</v>
      </c>
      <c r="B366">
        <v>26.29</v>
      </c>
      <c r="C366">
        <v>6.84</v>
      </c>
      <c r="D366">
        <v>3436.5</v>
      </c>
    </row>
    <row r="367" spans="1:4" x14ac:dyDescent="0.3">
      <c r="A367">
        <v>22</v>
      </c>
      <c r="B367">
        <v>35.31</v>
      </c>
      <c r="C367">
        <v>9.0399999999999991</v>
      </c>
      <c r="D367">
        <v>3443.06</v>
      </c>
    </row>
    <row r="368" spans="1:4" x14ac:dyDescent="0.3">
      <c r="A368">
        <v>35</v>
      </c>
      <c r="B368">
        <v>27.04</v>
      </c>
      <c r="C368">
        <v>4.0999999999999996</v>
      </c>
      <c r="D368">
        <v>3453.77</v>
      </c>
    </row>
    <row r="369" spans="1:4" x14ac:dyDescent="0.3">
      <c r="A369">
        <v>19</v>
      </c>
      <c r="B369">
        <v>30.23</v>
      </c>
      <c r="C369">
        <v>4.2300000000000004</v>
      </c>
      <c r="D369">
        <v>3463.51</v>
      </c>
    </row>
    <row r="370" spans="1:4" x14ac:dyDescent="0.3">
      <c r="A370">
        <v>29</v>
      </c>
      <c r="B370">
        <v>30.6</v>
      </c>
      <c r="C370">
        <v>6.48</v>
      </c>
      <c r="D370">
        <v>3471.41</v>
      </c>
    </row>
    <row r="371" spans="1:4" x14ac:dyDescent="0.3">
      <c r="A371">
        <v>18</v>
      </c>
      <c r="B371">
        <v>26.8</v>
      </c>
      <c r="C371">
        <v>5.53</v>
      </c>
      <c r="D371">
        <v>3481.87</v>
      </c>
    </row>
    <row r="372" spans="1:4" x14ac:dyDescent="0.3">
      <c r="A372">
        <v>26</v>
      </c>
      <c r="B372">
        <v>16.86</v>
      </c>
      <c r="C372">
        <v>4.07</v>
      </c>
      <c r="D372">
        <v>3484.33</v>
      </c>
    </row>
    <row r="373" spans="1:4" x14ac:dyDescent="0.3">
      <c r="A373">
        <v>26</v>
      </c>
      <c r="B373">
        <v>16.3</v>
      </c>
      <c r="C373">
        <v>5.51</v>
      </c>
      <c r="D373">
        <v>3490.55</v>
      </c>
    </row>
    <row r="374" spans="1:4" x14ac:dyDescent="0.3">
      <c r="A374">
        <v>23</v>
      </c>
      <c r="B374">
        <v>29.81</v>
      </c>
      <c r="C374">
        <v>11.66</v>
      </c>
      <c r="D374">
        <v>3500.61</v>
      </c>
    </row>
    <row r="375" spans="1:4" x14ac:dyDescent="0.3">
      <c r="A375">
        <v>24</v>
      </c>
      <c r="B375">
        <v>16.329999999999998</v>
      </c>
      <c r="C375">
        <v>7.26</v>
      </c>
      <c r="D375">
        <v>3537.7</v>
      </c>
    </row>
    <row r="376" spans="1:4" x14ac:dyDescent="0.3">
      <c r="A376">
        <v>19</v>
      </c>
      <c r="B376">
        <v>16.37</v>
      </c>
      <c r="C376">
        <v>4.79</v>
      </c>
      <c r="D376">
        <v>3538.9</v>
      </c>
    </row>
    <row r="377" spans="1:4" x14ac:dyDescent="0.3">
      <c r="A377">
        <v>34</v>
      </c>
      <c r="B377">
        <v>22.42</v>
      </c>
      <c r="C377">
        <v>4.68</v>
      </c>
      <c r="D377">
        <v>3540.12</v>
      </c>
    </row>
    <row r="378" spans="1:4" x14ac:dyDescent="0.3">
      <c r="A378">
        <v>30</v>
      </c>
      <c r="B378">
        <v>31.35</v>
      </c>
      <c r="C378">
        <v>4.33</v>
      </c>
      <c r="D378">
        <v>3554.2</v>
      </c>
    </row>
    <row r="379" spans="1:4" x14ac:dyDescent="0.3">
      <c r="A379">
        <v>28</v>
      </c>
      <c r="B379">
        <v>31.9</v>
      </c>
      <c r="C379">
        <v>11.89</v>
      </c>
      <c r="D379">
        <v>3556.92</v>
      </c>
    </row>
    <row r="380" spans="1:4" x14ac:dyDescent="0.3">
      <c r="A380">
        <v>27</v>
      </c>
      <c r="B380">
        <v>30.6</v>
      </c>
      <c r="C380">
        <v>5.24</v>
      </c>
      <c r="D380">
        <v>3558.62</v>
      </c>
    </row>
    <row r="381" spans="1:4" x14ac:dyDescent="0.3">
      <c r="A381">
        <v>27</v>
      </c>
      <c r="B381">
        <v>28.975000000000001</v>
      </c>
      <c r="C381">
        <v>7.63</v>
      </c>
      <c r="D381">
        <v>3561.89</v>
      </c>
    </row>
    <row r="382" spans="1:4" x14ac:dyDescent="0.3">
      <c r="A382">
        <v>41</v>
      </c>
      <c r="B382">
        <v>24.86</v>
      </c>
      <c r="C382">
        <v>8.92</v>
      </c>
      <c r="D382">
        <v>3562.87</v>
      </c>
    </row>
    <row r="383" spans="1:4" x14ac:dyDescent="0.3">
      <c r="A383">
        <v>34</v>
      </c>
      <c r="B383">
        <v>19.54</v>
      </c>
      <c r="C383">
        <v>5.37</v>
      </c>
      <c r="D383">
        <v>3569.96</v>
      </c>
    </row>
    <row r="384" spans="1:4" x14ac:dyDescent="0.3">
      <c r="A384">
        <v>27</v>
      </c>
      <c r="B384">
        <v>26.74</v>
      </c>
      <c r="C384">
        <v>4.3099999999999996</v>
      </c>
      <c r="D384">
        <v>3578</v>
      </c>
    </row>
    <row r="385" spans="1:4" x14ac:dyDescent="0.3">
      <c r="A385">
        <v>21</v>
      </c>
      <c r="B385">
        <v>22.99</v>
      </c>
      <c r="C385">
        <v>10.46</v>
      </c>
      <c r="D385">
        <v>3579.83</v>
      </c>
    </row>
    <row r="386" spans="1:4" x14ac:dyDescent="0.3">
      <c r="A386">
        <v>36</v>
      </c>
      <c r="B386">
        <v>31.46</v>
      </c>
      <c r="C386">
        <v>7.39</v>
      </c>
      <c r="D386">
        <v>3589.14</v>
      </c>
    </row>
    <row r="387" spans="1:4" x14ac:dyDescent="0.3">
      <c r="A387">
        <v>24</v>
      </c>
      <c r="B387">
        <v>30.86</v>
      </c>
      <c r="C387">
        <v>6.18</v>
      </c>
      <c r="D387">
        <v>3591.48</v>
      </c>
    </row>
    <row r="388" spans="1:4" x14ac:dyDescent="0.3">
      <c r="A388">
        <v>25</v>
      </c>
      <c r="B388">
        <v>31.96</v>
      </c>
      <c r="C388">
        <v>8.86</v>
      </c>
      <c r="D388">
        <v>3594.17</v>
      </c>
    </row>
    <row r="389" spans="1:4" x14ac:dyDescent="0.3">
      <c r="A389">
        <v>23</v>
      </c>
      <c r="B389">
        <v>23.76</v>
      </c>
      <c r="C389">
        <v>10.96</v>
      </c>
      <c r="D389">
        <v>3597.6</v>
      </c>
    </row>
    <row r="390" spans="1:4" x14ac:dyDescent="0.3">
      <c r="A390">
        <v>34</v>
      </c>
      <c r="B390">
        <v>19.38</v>
      </c>
      <c r="C390">
        <v>6.28</v>
      </c>
      <c r="D390">
        <v>3603.6</v>
      </c>
    </row>
    <row r="391" spans="1:4" x14ac:dyDescent="0.3">
      <c r="A391">
        <v>32</v>
      </c>
      <c r="B391">
        <v>16.21</v>
      </c>
      <c r="C391">
        <v>6.29</v>
      </c>
      <c r="D391">
        <v>3606.43</v>
      </c>
    </row>
    <row r="392" spans="1:4" x14ac:dyDescent="0.3">
      <c r="A392">
        <v>37</v>
      </c>
      <c r="B392">
        <v>32.54</v>
      </c>
      <c r="C392">
        <v>4.0199999999999996</v>
      </c>
      <c r="D392">
        <v>3622.13</v>
      </c>
    </row>
    <row r="393" spans="1:4" x14ac:dyDescent="0.3">
      <c r="A393">
        <v>30</v>
      </c>
      <c r="B393">
        <v>36.765000000000001</v>
      </c>
      <c r="C393">
        <v>11.95</v>
      </c>
      <c r="D393">
        <v>3645.09</v>
      </c>
    </row>
    <row r="394" spans="1:4" x14ac:dyDescent="0.3">
      <c r="A394">
        <v>32</v>
      </c>
      <c r="B394">
        <v>35.909999999999997</v>
      </c>
      <c r="C394">
        <v>8.7100000000000009</v>
      </c>
      <c r="D394">
        <v>3653.29</v>
      </c>
    </row>
    <row r="395" spans="1:4" x14ac:dyDescent="0.3">
      <c r="A395">
        <v>30</v>
      </c>
      <c r="B395">
        <v>32.06</v>
      </c>
      <c r="C395">
        <v>4.67</v>
      </c>
      <c r="D395">
        <v>3659.35</v>
      </c>
    </row>
    <row r="396" spans="1:4" x14ac:dyDescent="0.3">
      <c r="A396">
        <v>38</v>
      </c>
      <c r="B396">
        <v>24.1</v>
      </c>
      <c r="C396">
        <v>11.14</v>
      </c>
      <c r="D396">
        <v>3678.86</v>
      </c>
    </row>
    <row r="397" spans="1:4" x14ac:dyDescent="0.3">
      <c r="A397">
        <v>19</v>
      </c>
      <c r="B397">
        <v>27.1</v>
      </c>
      <c r="C397">
        <v>9.0500000000000007</v>
      </c>
      <c r="D397">
        <v>3688.35</v>
      </c>
    </row>
    <row r="398" spans="1:4" x14ac:dyDescent="0.3">
      <c r="A398">
        <v>41</v>
      </c>
      <c r="B398">
        <v>24.42</v>
      </c>
      <c r="C398">
        <v>11.31</v>
      </c>
      <c r="D398">
        <v>3688.38</v>
      </c>
    </row>
    <row r="399" spans="1:4" x14ac:dyDescent="0.3">
      <c r="A399">
        <v>27</v>
      </c>
      <c r="B399">
        <v>26.695</v>
      </c>
      <c r="C399">
        <v>4.68</v>
      </c>
      <c r="D399">
        <v>3693.43</v>
      </c>
    </row>
    <row r="400" spans="1:4" x14ac:dyDescent="0.3">
      <c r="A400">
        <v>34</v>
      </c>
      <c r="B400">
        <v>27.79</v>
      </c>
      <c r="C400">
        <v>6.05</v>
      </c>
      <c r="D400">
        <v>3699.54</v>
      </c>
    </row>
    <row r="401" spans="1:4" x14ac:dyDescent="0.3">
      <c r="A401">
        <v>33</v>
      </c>
      <c r="B401">
        <v>32.68</v>
      </c>
      <c r="C401">
        <v>4.68</v>
      </c>
      <c r="D401">
        <v>3704.35</v>
      </c>
    </row>
    <row r="402" spans="1:4" x14ac:dyDescent="0.3">
      <c r="A402">
        <v>18</v>
      </c>
      <c r="B402">
        <v>26.4</v>
      </c>
      <c r="C402">
        <v>9.5</v>
      </c>
      <c r="D402">
        <v>3722.23</v>
      </c>
    </row>
    <row r="403" spans="1:4" x14ac:dyDescent="0.3">
      <c r="A403">
        <v>36</v>
      </c>
      <c r="B403">
        <v>23.655000000000001</v>
      </c>
      <c r="C403">
        <v>10.84</v>
      </c>
      <c r="D403">
        <v>3731.6</v>
      </c>
    </row>
    <row r="404" spans="1:4" x14ac:dyDescent="0.3">
      <c r="A404">
        <v>28</v>
      </c>
      <c r="B404">
        <v>27.36</v>
      </c>
      <c r="C404">
        <v>5.88</v>
      </c>
      <c r="D404">
        <v>3732.63</v>
      </c>
    </row>
    <row r="405" spans="1:4" x14ac:dyDescent="0.3">
      <c r="A405">
        <v>29</v>
      </c>
      <c r="B405">
        <v>27.82</v>
      </c>
      <c r="C405">
        <v>5.24</v>
      </c>
      <c r="D405">
        <v>3736.46</v>
      </c>
    </row>
    <row r="406" spans="1:4" x14ac:dyDescent="0.3">
      <c r="A406">
        <v>36</v>
      </c>
      <c r="B406">
        <v>25.46</v>
      </c>
      <c r="C406">
        <v>11.75</v>
      </c>
      <c r="D406">
        <v>3748.56</v>
      </c>
    </row>
    <row r="407" spans="1:4" x14ac:dyDescent="0.3">
      <c r="A407">
        <v>31</v>
      </c>
      <c r="B407">
        <v>25.1</v>
      </c>
      <c r="C407">
        <v>6.97</v>
      </c>
      <c r="D407">
        <v>3756.62</v>
      </c>
    </row>
    <row r="408" spans="1:4" x14ac:dyDescent="0.3">
      <c r="A408">
        <v>31</v>
      </c>
      <c r="B408">
        <v>32.11</v>
      </c>
      <c r="C408">
        <v>4.76</v>
      </c>
      <c r="D408">
        <v>3757.84</v>
      </c>
    </row>
    <row r="409" spans="1:4" x14ac:dyDescent="0.3">
      <c r="A409">
        <v>31</v>
      </c>
      <c r="B409">
        <v>29.8</v>
      </c>
      <c r="C409">
        <v>8.24</v>
      </c>
      <c r="D409">
        <v>3761.29</v>
      </c>
    </row>
    <row r="410" spans="1:4" x14ac:dyDescent="0.3">
      <c r="A410">
        <v>28</v>
      </c>
      <c r="B410">
        <v>24.01</v>
      </c>
      <c r="C410">
        <v>4.76</v>
      </c>
      <c r="D410">
        <v>3766.88</v>
      </c>
    </row>
    <row r="411" spans="1:4" x14ac:dyDescent="0.3">
      <c r="A411">
        <v>35</v>
      </c>
      <c r="B411">
        <v>23.21</v>
      </c>
      <c r="C411">
        <v>6.03</v>
      </c>
      <c r="D411">
        <v>3773.23</v>
      </c>
    </row>
    <row r="412" spans="1:4" x14ac:dyDescent="0.3">
      <c r="A412">
        <v>41</v>
      </c>
      <c r="B412">
        <v>21.2</v>
      </c>
      <c r="C412">
        <v>4.07</v>
      </c>
      <c r="D412">
        <v>3785.77</v>
      </c>
    </row>
    <row r="413" spans="1:4" x14ac:dyDescent="0.3">
      <c r="A413">
        <v>34</v>
      </c>
      <c r="B413">
        <v>28.215</v>
      </c>
      <c r="C413">
        <v>8.26</v>
      </c>
      <c r="D413">
        <v>3793.55</v>
      </c>
    </row>
    <row r="414" spans="1:4" x14ac:dyDescent="0.3">
      <c r="A414">
        <v>23</v>
      </c>
      <c r="B414">
        <v>38.094999999999999</v>
      </c>
      <c r="C414">
        <v>4.76</v>
      </c>
      <c r="D414">
        <v>3796.36</v>
      </c>
    </row>
    <row r="415" spans="1:4" x14ac:dyDescent="0.3">
      <c r="A415">
        <v>41</v>
      </c>
      <c r="B415">
        <v>22.61</v>
      </c>
      <c r="C415">
        <v>6.13</v>
      </c>
      <c r="D415">
        <v>3797.2</v>
      </c>
    </row>
    <row r="416" spans="1:4" x14ac:dyDescent="0.3">
      <c r="A416">
        <v>28</v>
      </c>
      <c r="B416">
        <v>24.32</v>
      </c>
      <c r="C416">
        <v>10.47</v>
      </c>
      <c r="D416">
        <v>3847.67</v>
      </c>
    </row>
    <row r="417" spans="1:4" x14ac:dyDescent="0.3">
      <c r="A417">
        <v>31</v>
      </c>
      <c r="B417">
        <v>20.96</v>
      </c>
      <c r="C417">
        <v>4.04</v>
      </c>
      <c r="D417">
        <v>3857.76</v>
      </c>
    </row>
    <row r="418" spans="1:4" x14ac:dyDescent="0.3">
      <c r="A418">
        <v>22</v>
      </c>
      <c r="B418">
        <v>19.68</v>
      </c>
      <c r="C418">
        <v>5.74</v>
      </c>
      <c r="D418">
        <v>3858.51</v>
      </c>
    </row>
    <row r="419" spans="1:4" x14ac:dyDescent="0.3">
      <c r="A419">
        <v>21</v>
      </c>
      <c r="B419">
        <v>18.100000000000001</v>
      </c>
      <c r="C419">
        <v>6.33</v>
      </c>
      <c r="D419">
        <v>3861.21</v>
      </c>
    </row>
    <row r="420" spans="1:4" x14ac:dyDescent="0.3">
      <c r="A420">
        <v>32</v>
      </c>
      <c r="B420">
        <v>29.64</v>
      </c>
      <c r="C420">
        <v>4.28</v>
      </c>
      <c r="D420">
        <v>3866.86</v>
      </c>
    </row>
    <row r="421" spans="1:4" x14ac:dyDescent="0.3">
      <c r="A421">
        <v>31</v>
      </c>
      <c r="B421">
        <v>25.3</v>
      </c>
      <c r="C421">
        <v>9.4700000000000006</v>
      </c>
      <c r="D421">
        <v>3875.73</v>
      </c>
    </row>
    <row r="422" spans="1:4" x14ac:dyDescent="0.3">
      <c r="A422">
        <v>26</v>
      </c>
      <c r="B422">
        <v>27.6</v>
      </c>
      <c r="C422">
        <v>4.8499999999999996</v>
      </c>
      <c r="D422">
        <v>3877.3</v>
      </c>
    </row>
    <row r="423" spans="1:4" x14ac:dyDescent="0.3">
      <c r="A423">
        <v>18</v>
      </c>
      <c r="B423">
        <v>27.645</v>
      </c>
      <c r="C423">
        <v>11.03</v>
      </c>
      <c r="D423">
        <v>3889.2</v>
      </c>
    </row>
    <row r="424" spans="1:4" x14ac:dyDescent="0.3">
      <c r="A424">
        <v>29</v>
      </c>
      <c r="B424">
        <v>27.6</v>
      </c>
      <c r="C424">
        <v>5.22</v>
      </c>
      <c r="D424">
        <v>3898.35</v>
      </c>
    </row>
    <row r="425" spans="1:4" x14ac:dyDescent="0.3">
      <c r="A425">
        <v>41</v>
      </c>
      <c r="B425">
        <v>25.08</v>
      </c>
      <c r="C425">
        <v>9.52</v>
      </c>
      <c r="D425">
        <v>3902.07</v>
      </c>
    </row>
    <row r="426" spans="1:4" x14ac:dyDescent="0.3">
      <c r="A426">
        <v>25</v>
      </c>
      <c r="B426">
        <v>30.02</v>
      </c>
      <c r="C426">
        <v>11.09</v>
      </c>
      <c r="D426">
        <v>3906.13</v>
      </c>
    </row>
    <row r="427" spans="1:4" x14ac:dyDescent="0.3">
      <c r="A427">
        <v>37</v>
      </c>
      <c r="B427">
        <v>27.36</v>
      </c>
      <c r="C427">
        <v>9.4499999999999993</v>
      </c>
      <c r="D427">
        <v>3910.44</v>
      </c>
    </row>
    <row r="428" spans="1:4" x14ac:dyDescent="0.3">
      <c r="A428">
        <v>22</v>
      </c>
      <c r="B428">
        <v>22.2</v>
      </c>
      <c r="C428">
        <v>5.51</v>
      </c>
      <c r="D428">
        <v>3925.76</v>
      </c>
    </row>
    <row r="429" spans="1:4" x14ac:dyDescent="0.3">
      <c r="A429">
        <v>20</v>
      </c>
      <c r="B429">
        <v>25.71</v>
      </c>
      <c r="C429">
        <v>4.18</v>
      </c>
      <c r="D429">
        <v>3931.51</v>
      </c>
    </row>
    <row r="430" spans="1:4" x14ac:dyDescent="0.3">
      <c r="A430">
        <v>34</v>
      </c>
      <c r="B430">
        <v>41.91</v>
      </c>
      <c r="C430">
        <v>5.98</v>
      </c>
      <c r="D430">
        <v>3935.18</v>
      </c>
    </row>
    <row r="431" spans="1:4" x14ac:dyDescent="0.3">
      <c r="A431">
        <v>29</v>
      </c>
      <c r="B431">
        <v>25.85</v>
      </c>
      <c r="C431">
        <v>10.16</v>
      </c>
      <c r="D431">
        <v>3943.6</v>
      </c>
    </row>
    <row r="432" spans="1:4" x14ac:dyDescent="0.3">
      <c r="A432">
        <v>29</v>
      </c>
      <c r="B432">
        <v>23.844999999999999</v>
      </c>
      <c r="C432">
        <v>11.71</v>
      </c>
      <c r="D432">
        <v>3947.41</v>
      </c>
    </row>
    <row r="433" spans="1:4" x14ac:dyDescent="0.3">
      <c r="A433">
        <v>23</v>
      </c>
      <c r="B433">
        <v>30.59</v>
      </c>
      <c r="C433">
        <v>5.23</v>
      </c>
      <c r="D433">
        <v>3955.98</v>
      </c>
    </row>
    <row r="434" spans="1:4" x14ac:dyDescent="0.3">
      <c r="A434">
        <v>27</v>
      </c>
      <c r="B434">
        <v>24.795000000000002</v>
      </c>
      <c r="C434">
        <v>6.85</v>
      </c>
      <c r="D434">
        <v>3956.07</v>
      </c>
    </row>
    <row r="435" spans="1:4" x14ac:dyDescent="0.3">
      <c r="A435">
        <v>32</v>
      </c>
      <c r="B435">
        <v>24.13</v>
      </c>
      <c r="C435">
        <v>7.05</v>
      </c>
      <c r="D435">
        <v>3972.92</v>
      </c>
    </row>
    <row r="436" spans="1:4" x14ac:dyDescent="0.3">
      <c r="A436">
        <v>26</v>
      </c>
      <c r="B436">
        <v>25.84</v>
      </c>
      <c r="C436">
        <v>11.64</v>
      </c>
      <c r="D436">
        <v>3981.98</v>
      </c>
    </row>
    <row r="437" spans="1:4" x14ac:dyDescent="0.3">
      <c r="A437">
        <v>26</v>
      </c>
      <c r="B437">
        <v>28</v>
      </c>
      <c r="C437">
        <v>10.52</v>
      </c>
      <c r="D437">
        <v>3987.93</v>
      </c>
    </row>
    <row r="438" spans="1:4" x14ac:dyDescent="0.3">
      <c r="A438">
        <v>32</v>
      </c>
      <c r="B438">
        <v>34.1</v>
      </c>
      <c r="C438">
        <v>4.01</v>
      </c>
      <c r="D438">
        <v>3989.84</v>
      </c>
    </row>
    <row r="439" spans="1:4" x14ac:dyDescent="0.3">
      <c r="A439">
        <v>32</v>
      </c>
      <c r="B439">
        <v>26.125</v>
      </c>
      <c r="C439">
        <v>8.56</v>
      </c>
      <c r="D439">
        <v>3994.18</v>
      </c>
    </row>
    <row r="440" spans="1:4" x14ac:dyDescent="0.3">
      <c r="A440">
        <v>33</v>
      </c>
      <c r="B440">
        <v>25.6</v>
      </c>
      <c r="C440">
        <v>10.5</v>
      </c>
      <c r="D440">
        <v>4002.36</v>
      </c>
    </row>
    <row r="441" spans="1:4" x14ac:dyDescent="0.3">
      <c r="A441">
        <v>22</v>
      </c>
      <c r="B441">
        <v>24.32</v>
      </c>
      <c r="C441">
        <v>6.39</v>
      </c>
      <c r="D441">
        <v>4005.42</v>
      </c>
    </row>
    <row r="442" spans="1:4" x14ac:dyDescent="0.3">
      <c r="A442">
        <v>30</v>
      </c>
      <c r="B442">
        <v>22.88</v>
      </c>
      <c r="C442">
        <v>5.71</v>
      </c>
      <c r="D442">
        <v>4032.24</v>
      </c>
    </row>
    <row r="443" spans="1:4" x14ac:dyDescent="0.3">
      <c r="A443">
        <v>38</v>
      </c>
      <c r="B443">
        <v>24.984999999999999</v>
      </c>
      <c r="C443">
        <v>4.43</v>
      </c>
      <c r="D443">
        <v>4038.41</v>
      </c>
    </row>
    <row r="444" spans="1:4" x14ac:dyDescent="0.3">
      <c r="A444">
        <v>39</v>
      </c>
      <c r="B444">
        <v>33.1</v>
      </c>
      <c r="C444">
        <v>5.52</v>
      </c>
      <c r="D444">
        <v>4039.9</v>
      </c>
    </row>
    <row r="445" spans="1:4" x14ac:dyDescent="0.3">
      <c r="A445">
        <v>29</v>
      </c>
      <c r="B445">
        <v>27.83</v>
      </c>
      <c r="C445">
        <v>9.1999999999999993</v>
      </c>
      <c r="D445">
        <v>4040.56</v>
      </c>
    </row>
    <row r="446" spans="1:4" x14ac:dyDescent="0.3">
      <c r="A446">
        <v>34</v>
      </c>
      <c r="B446">
        <v>30.875</v>
      </c>
      <c r="C446">
        <v>10.97</v>
      </c>
      <c r="D446">
        <v>4047.94</v>
      </c>
    </row>
    <row r="447" spans="1:4" x14ac:dyDescent="0.3">
      <c r="A447">
        <v>29</v>
      </c>
      <c r="B447">
        <v>27.265000000000001</v>
      </c>
      <c r="C447">
        <v>4.25</v>
      </c>
      <c r="D447">
        <v>4058.12</v>
      </c>
    </row>
    <row r="448" spans="1:4" x14ac:dyDescent="0.3">
      <c r="A448">
        <v>27</v>
      </c>
      <c r="B448">
        <v>26.7</v>
      </c>
      <c r="C448">
        <v>5.23</v>
      </c>
      <c r="D448">
        <v>4058.71</v>
      </c>
    </row>
    <row r="449" spans="1:4" x14ac:dyDescent="0.3">
      <c r="A449">
        <v>39</v>
      </c>
      <c r="B449">
        <v>29.925000000000001</v>
      </c>
      <c r="C449">
        <v>5.96</v>
      </c>
      <c r="D449">
        <v>4070.42</v>
      </c>
    </row>
    <row r="450" spans="1:4" x14ac:dyDescent="0.3">
      <c r="A450">
        <v>20</v>
      </c>
      <c r="B450">
        <v>19.95</v>
      </c>
      <c r="C450">
        <v>4.29</v>
      </c>
      <c r="D450">
        <v>4070.51</v>
      </c>
    </row>
    <row r="451" spans="1:4" x14ac:dyDescent="0.3">
      <c r="A451">
        <v>32</v>
      </c>
      <c r="B451">
        <v>24.225000000000001</v>
      </c>
      <c r="C451">
        <v>4.09</v>
      </c>
      <c r="D451">
        <v>4074.45</v>
      </c>
    </row>
    <row r="452" spans="1:4" x14ac:dyDescent="0.3">
      <c r="A452">
        <v>32</v>
      </c>
      <c r="B452">
        <v>28.12</v>
      </c>
      <c r="C452">
        <v>4.88</v>
      </c>
      <c r="D452">
        <v>4076.5</v>
      </c>
    </row>
    <row r="453" spans="1:4" x14ac:dyDescent="0.3">
      <c r="A453">
        <v>28</v>
      </c>
      <c r="B453">
        <v>23.21</v>
      </c>
      <c r="C453">
        <v>6.76</v>
      </c>
      <c r="D453">
        <v>4133.6400000000003</v>
      </c>
    </row>
    <row r="454" spans="1:4" x14ac:dyDescent="0.3">
      <c r="A454">
        <v>31</v>
      </c>
      <c r="B454">
        <v>23.98</v>
      </c>
      <c r="C454">
        <v>10.67</v>
      </c>
      <c r="D454">
        <v>4134.08</v>
      </c>
    </row>
    <row r="455" spans="1:4" x14ac:dyDescent="0.3">
      <c r="A455">
        <v>30</v>
      </c>
      <c r="B455">
        <v>30</v>
      </c>
      <c r="C455">
        <v>6.21</v>
      </c>
      <c r="D455">
        <v>4137.5200000000004</v>
      </c>
    </row>
    <row r="456" spans="1:4" x14ac:dyDescent="0.3">
      <c r="A456">
        <v>30</v>
      </c>
      <c r="B456">
        <v>17.350000000000001</v>
      </c>
      <c r="C456">
        <v>5.03</v>
      </c>
      <c r="D456">
        <v>4149.74</v>
      </c>
    </row>
    <row r="457" spans="1:4" x14ac:dyDescent="0.3">
      <c r="A457">
        <v>30</v>
      </c>
      <c r="B457">
        <v>22.704999999999998</v>
      </c>
      <c r="C457">
        <v>5.27</v>
      </c>
      <c r="D457">
        <v>4151.03</v>
      </c>
    </row>
    <row r="458" spans="1:4" x14ac:dyDescent="0.3">
      <c r="A458">
        <v>24</v>
      </c>
      <c r="B458">
        <v>25.41</v>
      </c>
      <c r="C458">
        <v>10.53</v>
      </c>
      <c r="D458">
        <v>4154.97</v>
      </c>
    </row>
    <row r="459" spans="1:4" x14ac:dyDescent="0.3">
      <c r="A459">
        <v>38</v>
      </c>
      <c r="B459">
        <v>18.23</v>
      </c>
      <c r="C459">
        <v>5.78</v>
      </c>
      <c r="D459">
        <v>4163.21</v>
      </c>
    </row>
    <row r="460" spans="1:4" x14ac:dyDescent="0.3">
      <c r="A460">
        <v>33</v>
      </c>
      <c r="B460">
        <v>24.7</v>
      </c>
      <c r="C460">
        <v>4.3600000000000003</v>
      </c>
      <c r="D460">
        <v>4185.1000000000004</v>
      </c>
    </row>
    <row r="461" spans="1:4" x14ac:dyDescent="0.3">
      <c r="A461">
        <v>27</v>
      </c>
      <c r="B461">
        <v>37.4</v>
      </c>
      <c r="C461">
        <v>9.7200000000000006</v>
      </c>
      <c r="D461">
        <v>4188.7299999999996</v>
      </c>
    </row>
    <row r="462" spans="1:4" x14ac:dyDescent="0.3">
      <c r="A462">
        <v>25</v>
      </c>
      <c r="B462">
        <v>26.885000000000002</v>
      </c>
      <c r="C462">
        <v>5.18</v>
      </c>
      <c r="D462">
        <v>4189.1099999999997</v>
      </c>
    </row>
    <row r="463" spans="1:4" x14ac:dyDescent="0.3">
      <c r="A463">
        <v>24</v>
      </c>
      <c r="B463">
        <v>25.27</v>
      </c>
      <c r="C463">
        <v>5.29</v>
      </c>
      <c r="D463">
        <v>4234.93</v>
      </c>
    </row>
    <row r="464" spans="1:4" x14ac:dyDescent="0.3">
      <c r="A464">
        <v>30</v>
      </c>
      <c r="B464">
        <v>23.655000000000001</v>
      </c>
      <c r="C464">
        <v>4.8600000000000003</v>
      </c>
      <c r="D464">
        <v>4237.13</v>
      </c>
    </row>
    <row r="465" spans="1:4" x14ac:dyDescent="0.3">
      <c r="A465">
        <v>31</v>
      </c>
      <c r="B465">
        <v>55.05</v>
      </c>
      <c r="C465">
        <v>7.66</v>
      </c>
      <c r="D465">
        <v>4239.8900000000003</v>
      </c>
    </row>
    <row r="466" spans="1:4" x14ac:dyDescent="0.3">
      <c r="A466">
        <v>31</v>
      </c>
      <c r="B466">
        <v>24.89</v>
      </c>
      <c r="C466">
        <v>6.1</v>
      </c>
      <c r="D466">
        <v>4243.59</v>
      </c>
    </row>
    <row r="467" spans="1:4" x14ac:dyDescent="0.3">
      <c r="A467">
        <v>40</v>
      </c>
      <c r="B467">
        <v>18.715</v>
      </c>
      <c r="C467">
        <v>4.4400000000000004</v>
      </c>
      <c r="D467">
        <v>4250.24</v>
      </c>
    </row>
    <row r="468" spans="1:4" x14ac:dyDescent="0.3">
      <c r="A468">
        <v>27</v>
      </c>
      <c r="B468">
        <v>28.12</v>
      </c>
      <c r="C468">
        <v>6.15</v>
      </c>
      <c r="D468">
        <v>4260.74</v>
      </c>
    </row>
    <row r="469" spans="1:4" x14ac:dyDescent="0.3">
      <c r="A469">
        <v>39</v>
      </c>
      <c r="B469">
        <v>26.6</v>
      </c>
      <c r="C469">
        <v>4.53</v>
      </c>
      <c r="D469">
        <v>4265.01</v>
      </c>
    </row>
    <row r="470" spans="1:4" x14ac:dyDescent="0.3">
      <c r="A470">
        <v>30</v>
      </c>
      <c r="B470">
        <v>30.114999999999998</v>
      </c>
      <c r="C470">
        <v>5.48</v>
      </c>
      <c r="D470">
        <v>4266.17</v>
      </c>
    </row>
    <row r="471" spans="1:4" x14ac:dyDescent="0.3">
      <c r="A471">
        <v>20</v>
      </c>
      <c r="B471">
        <v>24.605</v>
      </c>
      <c r="C471">
        <v>5.48</v>
      </c>
      <c r="D471">
        <v>4278.55</v>
      </c>
    </row>
    <row r="472" spans="1:4" x14ac:dyDescent="0.3">
      <c r="A472">
        <v>22</v>
      </c>
      <c r="B472">
        <v>29.6</v>
      </c>
      <c r="C472">
        <v>8.1</v>
      </c>
      <c r="D472">
        <v>4296.2700000000004</v>
      </c>
    </row>
    <row r="473" spans="1:4" x14ac:dyDescent="0.3">
      <c r="A473">
        <v>34</v>
      </c>
      <c r="B473">
        <v>24.42</v>
      </c>
      <c r="C473">
        <v>7.16</v>
      </c>
      <c r="D473">
        <v>4320.41</v>
      </c>
    </row>
    <row r="474" spans="1:4" x14ac:dyDescent="0.3">
      <c r="A474">
        <v>28</v>
      </c>
      <c r="B474">
        <v>20.9</v>
      </c>
      <c r="C474">
        <v>4.55</v>
      </c>
      <c r="D474">
        <v>4337.74</v>
      </c>
    </row>
    <row r="475" spans="1:4" x14ac:dyDescent="0.3">
      <c r="A475">
        <v>28</v>
      </c>
      <c r="B475">
        <v>22.895</v>
      </c>
      <c r="C475">
        <v>6.03</v>
      </c>
      <c r="D475">
        <v>4340.4399999999996</v>
      </c>
    </row>
    <row r="476" spans="1:4" x14ac:dyDescent="0.3">
      <c r="A476">
        <v>32</v>
      </c>
      <c r="B476">
        <v>28.3</v>
      </c>
      <c r="C476">
        <v>5.47</v>
      </c>
      <c r="D476">
        <v>4347.0200000000004</v>
      </c>
    </row>
    <row r="477" spans="1:4" x14ac:dyDescent="0.3">
      <c r="A477">
        <v>28</v>
      </c>
      <c r="B477">
        <v>54.3</v>
      </c>
      <c r="C477">
        <v>4.1500000000000004</v>
      </c>
      <c r="D477">
        <v>4349.46</v>
      </c>
    </row>
    <row r="478" spans="1:4" x14ac:dyDescent="0.3">
      <c r="A478">
        <v>31</v>
      </c>
      <c r="B478">
        <v>33.344999999999999</v>
      </c>
      <c r="C478">
        <v>11.32</v>
      </c>
      <c r="D478">
        <v>4350.51</v>
      </c>
    </row>
    <row r="479" spans="1:4" x14ac:dyDescent="0.3">
      <c r="A479">
        <v>32</v>
      </c>
      <c r="B479">
        <v>33</v>
      </c>
      <c r="C479">
        <v>9.51</v>
      </c>
      <c r="D479">
        <v>4357.04</v>
      </c>
    </row>
    <row r="480" spans="1:4" x14ac:dyDescent="0.3">
      <c r="A480">
        <v>25</v>
      </c>
      <c r="B480">
        <v>28.024999999999999</v>
      </c>
      <c r="C480">
        <v>7.67</v>
      </c>
      <c r="D480">
        <v>4391.6499999999996</v>
      </c>
    </row>
    <row r="481" spans="1:4" x14ac:dyDescent="0.3">
      <c r="A481">
        <v>40</v>
      </c>
      <c r="B481">
        <v>28.69</v>
      </c>
      <c r="C481">
        <v>6.23</v>
      </c>
      <c r="D481">
        <v>4392.7</v>
      </c>
    </row>
    <row r="482" spans="1:4" x14ac:dyDescent="0.3">
      <c r="A482">
        <v>34</v>
      </c>
      <c r="B482">
        <v>40.28</v>
      </c>
      <c r="C482">
        <v>8.9</v>
      </c>
      <c r="D482">
        <v>4397.3100000000004</v>
      </c>
    </row>
    <row r="483" spans="1:4" x14ac:dyDescent="0.3">
      <c r="A483">
        <v>36</v>
      </c>
      <c r="B483">
        <v>37.299999999999997</v>
      </c>
      <c r="C483">
        <v>7.79</v>
      </c>
      <c r="D483">
        <v>4399.7299999999996</v>
      </c>
    </row>
    <row r="484" spans="1:4" x14ac:dyDescent="0.3">
      <c r="A484">
        <v>36</v>
      </c>
      <c r="B484">
        <v>54.47</v>
      </c>
      <c r="C484">
        <v>4.49</v>
      </c>
      <c r="D484">
        <v>4402.2299999999996</v>
      </c>
    </row>
    <row r="485" spans="1:4" x14ac:dyDescent="0.3">
      <c r="A485">
        <v>34</v>
      </c>
      <c r="B485">
        <v>38.06</v>
      </c>
      <c r="C485">
        <v>5.24</v>
      </c>
      <c r="D485">
        <v>4415.16</v>
      </c>
    </row>
    <row r="486" spans="1:4" x14ac:dyDescent="0.3">
      <c r="A486">
        <v>30</v>
      </c>
      <c r="B486">
        <v>51.47</v>
      </c>
      <c r="C486">
        <v>9.6</v>
      </c>
      <c r="D486">
        <v>4420.95</v>
      </c>
    </row>
    <row r="487" spans="1:4" x14ac:dyDescent="0.3">
      <c r="A487">
        <v>28</v>
      </c>
      <c r="B487">
        <v>29.8</v>
      </c>
      <c r="C487">
        <v>5.78</v>
      </c>
      <c r="D487">
        <v>4428.8900000000003</v>
      </c>
    </row>
    <row r="488" spans="1:4" x14ac:dyDescent="0.3">
      <c r="A488">
        <v>29</v>
      </c>
      <c r="B488">
        <v>49.77</v>
      </c>
      <c r="C488">
        <v>7.02</v>
      </c>
      <c r="D488">
        <v>4433.3900000000003</v>
      </c>
    </row>
    <row r="489" spans="1:4" x14ac:dyDescent="0.3">
      <c r="A489">
        <v>29</v>
      </c>
      <c r="B489">
        <v>25.555</v>
      </c>
      <c r="C489">
        <v>4.09</v>
      </c>
      <c r="D489">
        <v>4433.92</v>
      </c>
    </row>
    <row r="490" spans="1:4" x14ac:dyDescent="0.3">
      <c r="A490">
        <v>28</v>
      </c>
      <c r="B490">
        <v>29.64</v>
      </c>
      <c r="C490">
        <v>4.93</v>
      </c>
      <c r="D490">
        <v>4435.09</v>
      </c>
    </row>
    <row r="491" spans="1:4" x14ac:dyDescent="0.3">
      <c r="A491">
        <v>28</v>
      </c>
      <c r="B491">
        <v>53.93</v>
      </c>
      <c r="C491">
        <v>5.34</v>
      </c>
      <c r="D491">
        <v>4438.26</v>
      </c>
    </row>
    <row r="492" spans="1:4" x14ac:dyDescent="0.3">
      <c r="A492">
        <v>31</v>
      </c>
      <c r="B492">
        <v>28.024999999999999</v>
      </c>
      <c r="C492">
        <v>5.65</v>
      </c>
      <c r="D492">
        <v>4441.21</v>
      </c>
    </row>
    <row r="493" spans="1:4" x14ac:dyDescent="0.3">
      <c r="A493">
        <v>28</v>
      </c>
      <c r="B493">
        <v>27.5</v>
      </c>
      <c r="C493">
        <v>4.49</v>
      </c>
      <c r="D493">
        <v>4449.46</v>
      </c>
    </row>
    <row r="494" spans="1:4" x14ac:dyDescent="0.3">
      <c r="A494">
        <v>32</v>
      </c>
      <c r="B494">
        <v>21.8</v>
      </c>
      <c r="C494">
        <v>10.55</v>
      </c>
      <c r="D494">
        <v>4454.3999999999996</v>
      </c>
    </row>
    <row r="495" spans="1:4" x14ac:dyDescent="0.3">
      <c r="A495">
        <v>32</v>
      </c>
      <c r="B495">
        <v>26.41</v>
      </c>
      <c r="C495">
        <v>4.92</v>
      </c>
      <c r="D495">
        <v>4462.72</v>
      </c>
    </row>
    <row r="496" spans="1:4" x14ac:dyDescent="0.3">
      <c r="A496">
        <v>31</v>
      </c>
      <c r="B496">
        <v>27.835000000000001</v>
      </c>
      <c r="C496">
        <v>5.9</v>
      </c>
      <c r="D496">
        <v>4463.21</v>
      </c>
    </row>
    <row r="497" spans="1:4" x14ac:dyDescent="0.3">
      <c r="A497">
        <v>23</v>
      </c>
      <c r="B497">
        <v>51.74</v>
      </c>
      <c r="C497">
        <v>4.9800000000000004</v>
      </c>
      <c r="D497">
        <v>4466.62</v>
      </c>
    </row>
    <row r="498" spans="1:4" x14ac:dyDescent="0.3">
      <c r="A498">
        <v>18</v>
      </c>
      <c r="B498">
        <v>23.37</v>
      </c>
      <c r="C498">
        <v>5.8</v>
      </c>
      <c r="D498">
        <v>4468.25</v>
      </c>
    </row>
    <row r="499" spans="1:4" x14ac:dyDescent="0.3">
      <c r="A499">
        <v>30</v>
      </c>
      <c r="B499">
        <v>29.7</v>
      </c>
      <c r="C499">
        <v>6.21</v>
      </c>
      <c r="D499">
        <v>4488.58</v>
      </c>
    </row>
    <row r="500" spans="1:4" x14ac:dyDescent="0.3">
      <c r="A500">
        <v>34</v>
      </c>
      <c r="B500">
        <v>20.045000000000002</v>
      </c>
      <c r="C500">
        <v>6.17</v>
      </c>
      <c r="D500">
        <v>4500.34</v>
      </c>
    </row>
    <row r="501" spans="1:4" x14ac:dyDescent="0.3">
      <c r="A501">
        <v>25</v>
      </c>
      <c r="B501">
        <v>27.83</v>
      </c>
      <c r="C501">
        <v>5.36</v>
      </c>
      <c r="D501">
        <v>4504.66</v>
      </c>
    </row>
    <row r="502" spans="1:4" x14ac:dyDescent="0.3">
      <c r="A502">
        <v>40</v>
      </c>
      <c r="B502">
        <v>28.93</v>
      </c>
      <c r="C502">
        <v>5.2</v>
      </c>
      <c r="D502">
        <v>4511.41</v>
      </c>
    </row>
    <row r="503" spans="1:4" x14ac:dyDescent="0.3">
      <c r="A503">
        <v>42</v>
      </c>
      <c r="B503">
        <v>33.82</v>
      </c>
      <c r="C503">
        <v>5.42</v>
      </c>
      <c r="D503">
        <v>4515.71</v>
      </c>
    </row>
    <row r="504" spans="1:4" x14ac:dyDescent="0.3">
      <c r="A504">
        <v>19</v>
      </c>
      <c r="B504">
        <v>20.234999999999999</v>
      </c>
      <c r="C504">
        <v>6.84</v>
      </c>
      <c r="D504">
        <v>4518.3999999999996</v>
      </c>
    </row>
    <row r="505" spans="1:4" x14ac:dyDescent="0.3">
      <c r="A505">
        <v>35</v>
      </c>
      <c r="B505">
        <v>49.2</v>
      </c>
      <c r="C505">
        <v>10.9</v>
      </c>
      <c r="D505">
        <v>4518.7700000000004</v>
      </c>
    </row>
    <row r="506" spans="1:4" x14ac:dyDescent="0.3">
      <c r="A506">
        <v>34</v>
      </c>
      <c r="B506">
        <v>26.4</v>
      </c>
      <c r="C506">
        <v>4.87</v>
      </c>
      <c r="D506">
        <v>4518.83</v>
      </c>
    </row>
    <row r="507" spans="1:4" x14ac:dyDescent="0.3">
      <c r="A507">
        <v>30</v>
      </c>
      <c r="B507">
        <v>28.38</v>
      </c>
      <c r="C507">
        <v>6.07</v>
      </c>
      <c r="D507">
        <v>4527.18</v>
      </c>
    </row>
    <row r="508" spans="1:4" x14ac:dyDescent="0.3">
      <c r="A508">
        <v>29</v>
      </c>
      <c r="B508">
        <v>24.64</v>
      </c>
      <c r="C508">
        <v>4.33</v>
      </c>
      <c r="D508">
        <v>4529.4799999999996</v>
      </c>
    </row>
    <row r="509" spans="1:4" x14ac:dyDescent="0.3">
      <c r="A509">
        <v>34</v>
      </c>
      <c r="B509">
        <v>39.71</v>
      </c>
      <c r="C509">
        <v>5.83</v>
      </c>
      <c r="D509">
        <v>4536.26</v>
      </c>
    </row>
    <row r="510" spans="1:4" x14ac:dyDescent="0.3">
      <c r="A510">
        <v>32</v>
      </c>
      <c r="B510">
        <v>22.22</v>
      </c>
      <c r="C510">
        <v>5.5</v>
      </c>
      <c r="D510">
        <v>4544.2299999999996</v>
      </c>
    </row>
    <row r="511" spans="1:4" x14ac:dyDescent="0.3">
      <c r="A511">
        <v>18</v>
      </c>
      <c r="B511">
        <v>33.344999999999999</v>
      </c>
      <c r="C511">
        <v>4.79</v>
      </c>
      <c r="D511">
        <v>4561.1899999999996</v>
      </c>
    </row>
    <row r="512" spans="1:4" x14ac:dyDescent="0.3">
      <c r="A512">
        <v>32</v>
      </c>
      <c r="B512">
        <v>24.42</v>
      </c>
      <c r="C512">
        <v>5.81</v>
      </c>
      <c r="D512">
        <v>4562.84</v>
      </c>
    </row>
    <row r="513" spans="1:4" x14ac:dyDescent="0.3">
      <c r="A513">
        <v>26</v>
      </c>
      <c r="B513">
        <v>29.81</v>
      </c>
      <c r="C513">
        <v>5.58</v>
      </c>
      <c r="D513">
        <v>4564.1899999999996</v>
      </c>
    </row>
    <row r="514" spans="1:4" x14ac:dyDescent="0.3">
      <c r="A514">
        <v>33</v>
      </c>
      <c r="B514">
        <v>51.18</v>
      </c>
      <c r="C514">
        <v>4.4000000000000004</v>
      </c>
      <c r="D514">
        <v>4571.41</v>
      </c>
    </row>
    <row r="515" spans="1:4" x14ac:dyDescent="0.3">
      <c r="A515">
        <v>22</v>
      </c>
      <c r="B515">
        <v>51.37</v>
      </c>
      <c r="C515">
        <v>8.18</v>
      </c>
      <c r="D515">
        <v>4608.03</v>
      </c>
    </row>
    <row r="516" spans="1:4" x14ac:dyDescent="0.3">
      <c r="A516">
        <v>24</v>
      </c>
      <c r="B516">
        <v>36.19</v>
      </c>
      <c r="C516">
        <v>5.52</v>
      </c>
      <c r="D516">
        <v>4618.08</v>
      </c>
    </row>
    <row r="517" spans="1:4" x14ac:dyDescent="0.3">
      <c r="A517">
        <v>37</v>
      </c>
      <c r="B517">
        <v>25.9</v>
      </c>
      <c r="C517">
        <v>4.84</v>
      </c>
      <c r="D517">
        <v>4646.76</v>
      </c>
    </row>
    <row r="518" spans="1:4" x14ac:dyDescent="0.3">
      <c r="A518">
        <v>26</v>
      </c>
      <c r="B518">
        <v>35.72</v>
      </c>
      <c r="C518">
        <v>4.08</v>
      </c>
      <c r="D518">
        <v>4661.29</v>
      </c>
    </row>
    <row r="519" spans="1:4" x14ac:dyDescent="0.3">
      <c r="A519">
        <v>32</v>
      </c>
      <c r="B519">
        <v>27.94</v>
      </c>
      <c r="C519">
        <v>4.4800000000000004</v>
      </c>
      <c r="D519">
        <v>4667.6099999999997</v>
      </c>
    </row>
    <row r="520" spans="1:4" x14ac:dyDescent="0.3">
      <c r="A520">
        <v>32</v>
      </c>
      <c r="B520">
        <v>27.1</v>
      </c>
      <c r="C520">
        <v>5.73</v>
      </c>
      <c r="D520">
        <v>4670.6400000000003</v>
      </c>
    </row>
    <row r="521" spans="1:4" x14ac:dyDescent="0.3">
      <c r="A521">
        <v>32</v>
      </c>
      <c r="B521">
        <v>18.3</v>
      </c>
      <c r="C521">
        <v>5.46</v>
      </c>
      <c r="D521">
        <v>4673.3900000000003</v>
      </c>
    </row>
    <row r="522" spans="1:4" x14ac:dyDescent="0.3">
      <c r="A522">
        <v>43</v>
      </c>
      <c r="B522">
        <v>25.3</v>
      </c>
      <c r="C522">
        <v>5.0199999999999996</v>
      </c>
      <c r="D522">
        <v>4674.2</v>
      </c>
    </row>
    <row r="523" spans="1:4" x14ac:dyDescent="0.3">
      <c r="A523">
        <v>19</v>
      </c>
      <c r="B523">
        <v>38.83</v>
      </c>
      <c r="C523">
        <v>6.36</v>
      </c>
      <c r="D523">
        <v>4678.8</v>
      </c>
    </row>
    <row r="524" spans="1:4" x14ac:dyDescent="0.3">
      <c r="A524">
        <v>32</v>
      </c>
      <c r="B524">
        <v>27.6</v>
      </c>
      <c r="C524">
        <v>5.36</v>
      </c>
      <c r="D524">
        <v>4686.3900000000003</v>
      </c>
    </row>
    <row r="525" spans="1:4" x14ac:dyDescent="0.3">
      <c r="A525">
        <v>19</v>
      </c>
      <c r="B525">
        <v>46.4</v>
      </c>
      <c r="C525">
        <v>8.3699999999999992</v>
      </c>
      <c r="D525">
        <v>4687.8</v>
      </c>
    </row>
    <row r="526" spans="1:4" x14ac:dyDescent="0.3">
      <c r="A526">
        <v>45</v>
      </c>
      <c r="B526">
        <v>51.92</v>
      </c>
      <c r="C526">
        <v>5.18</v>
      </c>
      <c r="D526">
        <v>4699.47</v>
      </c>
    </row>
    <row r="527" spans="1:4" x14ac:dyDescent="0.3">
      <c r="A527">
        <v>41</v>
      </c>
      <c r="B527">
        <v>32.395000000000003</v>
      </c>
      <c r="C527">
        <v>5.68</v>
      </c>
      <c r="D527">
        <v>4712.12</v>
      </c>
    </row>
    <row r="528" spans="1:4" x14ac:dyDescent="0.3">
      <c r="A528">
        <v>30</v>
      </c>
      <c r="B528">
        <v>46.19</v>
      </c>
      <c r="C528">
        <v>7.31</v>
      </c>
      <c r="D528">
        <v>4718.2</v>
      </c>
    </row>
    <row r="529" spans="1:4" x14ac:dyDescent="0.3">
      <c r="A529">
        <v>30</v>
      </c>
      <c r="B529">
        <v>27.93</v>
      </c>
      <c r="C529">
        <v>4.67</v>
      </c>
      <c r="D529">
        <v>4719.5200000000004</v>
      </c>
    </row>
    <row r="530" spans="1:4" x14ac:dyDescent="0.3">
      <c r="A530">
        <v>28</v>
      </c>
      <c r="B530">
        <v>45.62</v>
      </c>
      <c r="C530">
        <v>6.87</v>
      </c>
      <c r="D530">
        <v>4719.74</v>
      </c>
    </row>
    <row r="531" spans="1:4" x14ac:dyDescent="0.3">
      <c r="A531">
        <v>42</v>
      </c>
      <c r="B531">
        <v>35.31</v>
      </c>
      <c r="C531">
        <v>5.87</v>
      </c>
      <c r="D531">
        <v>4728.71</v>
      </c>
    </row>
    <row r="532" spans="1:4" x14ac:dyDescent="0.3">
      <c r="A532">
        <v>36</v>
      </c>
      <c r="B532">
        <v>30.4</v>
      </c>
      <c r="C532">
        <v>4.07</v>
      </c>
      <c r="D532">
        <v>4734.6400000000003</v>
      </c>
    </row>
    <row r="533" spans="1:4" x14ac:dyDescent="0.3">
      <c r="A533">
        <v>31</v>
      </c>
      <c r="B533">
        <v>20.13</v>
      </c>
      <c r="C533">
        <v>6.47</v>
      </c>
      <c r="D533">
        <v>4738.2700000000004</v>
      </c>
    </row>
    <row r="534" spans="1:4" x14ac:dyDescent="0.3">
      <c r="A534">
        <v>18</v>
      </c>
      <c r="B534">
        <v>23.655000000000001</v>
      </c>
      <c r="C534">
        <v>5.14</v>
      </c>
      <c r="D534">
        <v>4740.78</v>
      </c>
    </row>
    <row r="535" spans="1:4" x14ac:dyDescent="0.3">
      <c r="A535">
        <v>36</v>
      </c>
      <c r="B535">
        <v>49.05</v>
      </c>
      <c r="C535">
        <v>9.77</v>
      </c>
      <c r="D535">
        <v>4746.34</v>
      </c>
    </row>
    <row r="536" spans="1:4" x14ac:dyDescent="0.3">
      <c r="A536">
        <v>35</v>
      </c>
      <c r="B536">
        <v>51.94</v>
      </c>
      <c r="C536">
        <v>8.8000000000000007</v>
      </c>
      <c r="D536">
        <v>4747.05</v>
      </c>
    </row>
    <row r="537" spans="1:4" x14ac:dyDescent="0.3">
      <c r="A537">
        <v>35</v>
      </c>
      <c r="B537">
        <v>29.83</v>
      </c>
      <c r="C537">
        <v>5.84</v>
      </c>
      <c r="D537">
        <v>4751.07</v>
      </c>
    </row>
    <row r="538" spans="1:4" x14ac:dyDescent="0.3">
      <c r="A538">
        <v>30</v>
      </c>
      <c r="B538">
        <v>22.6</v>
      </c>
      <c r="C538">
        <v>10.43</v>
      </c>
      <c r="D538">
        <v>4753.6400000000003</v>
      </c>
    </row>
    <row r="539" spans="1:4" x14ac:dyDescent="0.3">
      <c r="A539">
        <v>35</v>
      </c>
      <c r="B539">
        <v>46.69</v>
      </c>
      <c r="C539">
        <v>4.25</v>
      </c>
      <c r="D539">
        <v>4762.33</v>
      </c>
    </row>
    <row r="540" spans="1:4" x14ac:dyDescent="0.3">
      <c r="A540">
        <v>33</v>
      </c>
      <c r="B540">
        <v>28.49</v>
      </c>
      <c r="C540">
        <v>4.8899999999999997</v>
      </c>
      <c r="D540">
        <v>4766.0200000000004</v>
      </c>
    </row>
    <row r="541" spans="1:4" x14ac:dyDescent="0.3">
      <c r="A541">
        <v>33</v>
      </c>
      <c r="B541">
        <v>28.5</v>
      </c>
      <c r="C541">
        <v>5.55</v>
      </c>
      <c r="D541">
        <v>4779.6000000000004</v>
      </c>
    </row>
    <row r="542" spans="1:4" x14ac:dyDescent="0.3">
      <c r="A542">
        <v>35</v>
      </c>
      <c r="B542">
        <v>24.4</v>
      </c>
      <c r="C542">
        <v>4.5199999999999996</v>
      </c>
      <c r="D542">
        <v>4787.42</v>
      </c>
    </row>
    <row r="543" spans="1:4" x14ac:dyDescent="0.3">
      <c r="A543">
        <v>33</v>
      </c>
      <c r="B543">
        <v>29.15</v>
      </c>
      <c r="C543">
        <v>4.45</v>
      </c>
      <c r="D543">
        <v>4795.66</v>
      </c>
    </row>
    <row r="544" spans="1:4" x14ac:dyDescent="0.3">
      <c r="A544">
        <v>44</v>
      </c>
      <c r="B544">
        <v>27.28</v>
      </c>
      <c r="C544">
        <v>4.72</v>
      </c>
      <c r="D544">
        <v>4812.34</v>
      </c>
    </row>
    <row r="545" spans="1:4" x14ac:dyDescent="0.3">
      <c r="A545">
        <v>41</v>
      </c>
      <c r="B545">
        <v>32.229999999999997</v>
      </c>
      <c r="C545">
        <v>4.6500000000000004</v>
      </c>
      <c r="D545">
        <v>4827.1000000000004</v>
      </c>
    </row>
    <row r="546" spans="1:4" x14ac:dyDescent="0.3">
      <c r="A546">
        <v>27</v>
      </c>
      <c r="B546">
        <v>44.2</v>
      </c>
      <c r="C546">
        <v>11.34</v>
      </c>
      <c r="D546">
        <v>4827.8999999999996</v>
      </c>
    </row>
    <row r="547" spans="1:4" x14ac:dyDescent="0.3">
      <c r="A547">
        <v>20</v>
      </c>
      <c r="B547">
        <v>29.734999999999999</v>
      </c>
      <c r="C547">
        <v>4.53</v>
      </c>
      <c r="D547">
        <v>4830.63</v>
      </c>
    </row>
    <row r="548" spans="1:4" x14ac:dyDescent="0.3">
      <c r="A548">
        <v>22</v>
      </c>
      <c r="B548">
        <v>28.31</v>
      </c>
      <c r="C548">
        <v>6.35</v>
      </c>
      <c r="D548">
        <v>4835.43</v>
      </c>
    </row>
    <row r="549" spans="1:4" x14ac:dyDescent="0.3">
      <c r="A549">
        <v>30</v>
      </c>
      <c r="B549">
        <v>46.62</v>
      </c>
      <c r="C549">
        <v>8.51</v>
      </c>
      <c r="D549">
        <v>4837.58</v>
      </c>
    </row>
    <row r="550" spans="1:4" x14ac:dyDescent="0.3">
      <c r="A550">
        <v>38</v>
      </c>
      <c r="B550">
        <v>51.75</v>
      </c>
      <c r="C550">
        <v>8.59</v>
      </c>
      <c r="D550">
        <v>4839.18</v>
      </c>
    </row>
    <row r="551" spans="1:4" x14ac:dyDescent="0.3">
      <c r="A551">
        <v>27</v>
      </c>
      <c r="B551">
        <v>25.7</v>
      </c>
      <c r="C551">
        <v>4.13</v>
      </c>
      <c r="D551">
        <v>4840.95</v>
      </c>
    </row>
    <row r="552" spans="1:4" x14ac:dyDescent="0.3">
      <c r="A552">
        <v>43</v>
      </c>
      <c r="B552">
        <v>31.79</v>
      </c>
      <c r="C552">
        <v>4.55</v>
      </c>
      <c r="D552">
        <v>4843.79</v>
      </c>
    </row>
    <row r="553" spans="1:4" x14ac:dyDescent="0.3">
      <c r="A553">
        <v>48</v>
      </c>
      <c r="B553">
        <v>24.795000000000002</v>
      </c>
      <c r="C553">
        <v>4.5199999999999996</v>
      </c>
      <c r="D553">
        <v>4844.67</v>
      </c>
    </row>
    <row r="554" spans="1:4" x14ac:dyDescent="0.3">
      <c r="A554">
        <v>22</v>
      </c>
      <c r="B554">
        <v>53.98</v>
      </c>
      <c r="C554">
        <v>5.07</v>
      </c>
      <c r="D554">
        <v>4846.53</v>
      </c>
    </row>
    <row r="555" spans="1:4" x14ac:dyDescent="0.3">
      <c r="A555">
        <v>27</v>
      </c>
      <c r="B555">
        <v>41.325000000000003</v>
      </c>
      <c r="C555">
        <v>4.04</v>
      </c>
      <c r="D555">
        <v>4846.92</v>
      </c>
    </row>
    <row r="556" spans="1:4" x14ac:dyDescent="0.3">
      <c r="A556">
        <v>33</v>
      </c>
      <c r="B556">
        <v>51.65</v>
      </c>
      <c r="C556">
        <v>5.3</v>
      </c>
      <c r="D556">
        <v>4859.8900000000003</v>
      </c>
    </row>
    <row r="557" spans="1:4" x14ac:dyDescent="0.3">
      <c r="A557">
        <v>25</v>
      </c>
      <c r="B557">
        <v>44.52</v>
      </c>
      <c r="C557">
        <v>8.64</v>
      </c>
      <c r="D557">
        <v>4877.9799999999996</v>
      </c>
    </row>
    <row r="558" spans="1:4" x14ac:dyDescent="0.3">
      <c r="A558">
        <v>36</v>
      </c>
      <c r="B558">
        <v>53.29</v>
      </c>
      <c r="C558">
        <v>4.03</v>
      </c>
      <c r="D558">
        <v>4883.87</v>
      </c>
    </row>
    <row r="559" spans="1:4" x14ac:dyDescent="0.3">
      <c r="A559">
        <v>36</v>
      </c>
      <c r="B559">
        <v>46.63</v>
      </c>
      <c r="C559">
        <v>4.26</v>
      </c>
      <c r="D559">
        <v>4889.04</v>
      </c>
    </row>
    <row r="560" spans="1:4" x14ac:dyDescent="0.3">
      <c r="A560">
        <v>33</v>
      </c>
      <c r="B560">
        <v>28.88</v>
      </c>
      <c r="C560">
        <v>5.35</v>
      </c>
      <c r="D560">
        <v>4890</v>
      </c>
    </row>
    <row r="561" spans="1:4" x14ac:dyDescent="0.3">
      <c r="A561">
        <v>32</v>
      </c>
      <c r="B561">
        <v>23.98</v>
      </c>
      <c r="C561">
        <v>4.9000000000000004</v>
      </c>
      <c r="D561">
        <v>4894.3900000000003</v>
      </c>
    </row>
    <row r="562" spans="1:4" x14ac:dyDescent="0.3">
      <c r="A562">
        <v>34</v>
      </c>
      <c r="B562">
        <v>23.65</v>
      </c>
      <c r="C562">
        <v>4.5</v>
      </c>
      <c r="D562">
        <v>4894.75</v>
      </c>
    </row>
    <row r="563" spans="1:4" x14ac:dyDescent="0.3">
      <c r="A563">
        <v>29</v>
      </c>
      <c r="B563">
        <v>49.09</v>
      </c>
      <c r="C563">
        <v>8.3800000000000008</v>
      </c>
      <c r="D563">
        <v>4906.41</v>
      </c>
    </row>
    <row r="564" spans="1:4" x14ac:dyDescent="0.3">
      <c r="A564">
        <v>41</v>
      </c>
      <c r="B564">
        <v>28.024999999999999</v>
      </c>
      <c r="C564">
        <v>7.03</v>
      </c>
      <c r="D564">
        <v>4911.8900000000003</v>
      </c>
    </row>
    <row r="565" spans="1:4" x14ac:dyDescent="0.3">
      <c r="A565">
        <v>20</v>
      </c>
      <c r="B565">
        <v>43.32</v>
      </c>
      <c r="C565">
        <v>8.75</v>
      </c>
      <c r="D565">
        <v>4915.0600000000004</v>
      </c>
    </row>
    <row r="566" spans="1:4" x14ac:dyDescent="0.3">
      <c r="A566">
        <v>29</v>
      </c>
      <c r="B566">
        <v>45.92</v>
      </c>
      <c r="C566">
        <v>9.51</v>
      </c>
      <c r="D566">
        <v>4922.92</v>
      </c>
    </row>
    <row r="567" spans="1:4" x14ac:dyDescent="0.3">
      <c r="A567">
        <v>31</v>
      </c>
      <c r="B567">
        <v>44.03</v>
      </c>
      <c r="C567">
        <v>9.36</v>
      </c>
      <c r="D567">
        <v>4931.6499999999996</v>
      </c>
    </row>
    <row r="568" spans="1:4" x14ac:dyDescent="0.3">
      <c r="A568">
        <v>31</v>
      </c>
      <c r="B568">
        <v>24.6</v>
      </c>
      <c r="C568">
        <v>4.8099999999999996</v>
      </c>
      <c r="D568">
        <v>4934.71</v>
      </c>
    </row>
    <row r="569" spans="1:4" x14ac:dyDescent="0.3">
      <c r="A569">
        <v>48</v>
      </c>
      <c r="B569">
        <v>49.15</v>
      </c>
      <c r="C569">
        <v>8.08</v>
      </c>
      <c r="D569">
        <v>4942.0600000000004</v>
      </c>
    </row>
    <row r="570" spans="1:4" x14ac:dyDescent="0.3">
      <c r="A570">
        <v>31</v>
      </c>
      <c r="B570">
        <v>28.31</v>
      </c>
      <c r="C570">
        <v>6.29</v>
      </c>
      <c r="D570">
        <v>4949.76</v>
      </c>
    </row>
    <row r="571" spans="1:4" x14ac:dyDescent="0.3">
      <c r="A571">
        <v>49</v>
      </c>
      <c r="B571">
        <v>22.99</v>
      </c>
      <c r="C571">
        <v>6.29</v>
      </c>
      <c r="D571">
        <v>4985.22</v>
      </c>
    </row>
    <row r="572" spans="1:4" x14ac:dyDescent="0.3">
      <c r="A572">
        <v>34</v>
      </c>
      <c r="B572">
        <v>29.07</v>
      </c>
      <c r="C572">
        <v>5.12</v>
      </c>
      <c r="D572">
        <v>4992.38</v>
      </c>
    </row>
    <row r="573" spans="1:4" x14ac:dyDescent="0.3">
      <c r="A573">
        <v>21</v>
      </c>
      <c r="B573">
        <v>42.02</v>
      </c>
      <c r="C573">
        <v>9.9499999999999993</v>
      </c>
      <c r="D573">
        <v>4999.04</v>
      </c>
    </row>
    <row r="574" spans="1:4" x14ac:dyDescent="0.3">
      <c r="A574">
        <v>34</v>
      </c>
      <c r="B574">
        <v>49.07</v>
      </c>
      <c r="C574">
        <v>9.08</v>
      </c>
      <c r="D574">
        <v>5002.78</v>
      </c>
    </row>
    <row r="575" spans="1:4" x14ac:dyDescent="0.3">
      <c r="A575">
        <v>45</v>
      </c>
      <c r="B575">
        <v>19.8</v>
      </c>
      <c r="C575">
        <v>4.82</v>
      </c>
      <c r="D575">
        <v>5003.7700000000004</v>
      </c>
    </row>
    <row r="576" spans="1:4" x14ac:dyDescent="0.3">
      <c r="A576">
        <v>34</v>
      </c>
      <c r="B576">
        <v>27.36</v>
      </c>
      <c r="C576">
        <v>4.6500000000000004</v>
      </c>
      <c r="D576">
        <v>5003.8500000000004</v>
      </c>
    </row>
    <row r="577" spans="1:4" x14ac:dyDescent="0.3">
      <c r="A577">
        <v>34</v>
      </c>
      <c r="B577">
        <v>42.95</v>
      </c>
      <c r="C577">
        <v>5.16</v>
      </c>
      <c r="D577">
        <v>5012.47</v>
      </c>
    </row>
    <row r="578" spans="1:4" x14ac:dyDescent="0.3">
      <c r="A578">
        <v>37</v>
      </c>
      <c r="B578">
        <v>42.66</v>
      </c>
      <c r="C578">
        <v>10.44</v>
      </c>
      <c r="D578">
        <v>5028.1499999999996</v>
      </c>
    </row>
    <row r="579" spans="1:4" x14ac:dyDescent="0.3">
      <c r="A579">
        <v>31</v>
      </c>
      <c r="B579">
        <v>33.630000000000003</v>
      </c>
      <c r="C579">
        <v>5.69</v>
      </c>
      <c r="D579">
        <v>5031.2700000000004</v>
      </c>
    </row>
    <row r="580" spans="1:4" x14ac:dyDescent="0.3">
      <c r="A580">
        <v>36</v>
      </c>
      <c r="B580">
        <v>26.84</v>
      </c>
      <c r="C580">
        <v>6.5</v>
      </c>
      <c r="D580">
        <v>5034.1000000000004</v>
      </c>
    </row>
    <row r="581" spans="1:4" x14ac:dyDescent="0.3">
      <c r="A581">
        <v>25</v>
      </c>
      <c r="B581">
        <v>28.3</v>
      </c>
      <c r="C581">
        <v>5.73</v>
      </c>
      <c r="D581">
        <v>5038.57</v>
      </c>
    </row>
    <row r="582" spans="1:4" x14ac:dyDescent="0.3">
      <c r="A582">
        <v>21</v>
      </c>
      <c r="B582">
        <v>27.06</v>
      </c>
      <c r="C582">
        <v>5.74</v>
      </c>
      <c r="D582">
        <v>5043.13</v>
      </c>
    </row>
    <row r="583" spans="1:4" x14ac:dyDescent="0.3">
      <c r="A583">
        <v>25</v>
      </c>
      <c r="B583">
        <v>47.13</v>
      </c>
      <c r="C583">
        <v>8.6999999999999993</v>
      </c>
      <c r="D583">
        <v>5045.1499999999996</v>
      </c>
    </row>
    <row r="584" spans="1:4" x14ac:dyDescent="0.3">
      <c r="A584">
        <v>42</v>
      </c>
      <c r="B584">
        <v>51.72</v>
      </c>
      <c r="C584">
        <v>5.09</v>
      </c>
      <c r="D584">
        <v>5054.05</v>
      </c>
    </row>
    <row r="585" spans="1:4" x14ac:dyDescent="0.3">
      <c r="A585">
        <v>29</v>
      </c>
      <c r="B585">
        <v>48.59</v>
      </c>
      <c r="C585">
        <v>5.57</v>
      </c>
      <c r="D585">
        <v>5059.5600000000004</v>
      </c>
    </row>
    <row r="586" spans="1:4" x14ac:dyDescent="0.3">
      <c r="A586">
        <v>44</v>
      </c>
      <c r="B586">
        <v>45.18</v>
      </c>
      <c r="C586">
        <v>10.87</v>
      </c>
      <c r="D586">
        <v>5077.1899999999996</v>
      </c>
    </row>
    <row r="587" spans="1:4" x14ac:dyDescent="0.3">
      <c r="A587">
        <v>25</v>
      </c>
      <c r="B587">
        <v>27.9</v>
      </c>
      <c r="C587">
        <v>6.02</v>
      </c>
      <c r="D587">
        <v>5080.1000000000004</v>
      </c>
    </row>
    <row r="588" spans="1:4" x14ac:dyDescent="0.3">
      <c r="A588">
        <v>23</v>
      </c>
      <c r="B588">
        <v>51.33</v>
      </c>
      <c r="C588">
        <v>7</v>
      </c>
      <c r="D588">
        <v>5087.92</v>
      </c>
    </row>
    <row r="589" spans="1:4" x14ac:dyDescent="0.3">
      <c r="A589">
        <v>35</v>
      </c>
      <c r="B589">
        <v>30.59</v>
      </c>
      <c r="C589">
        <v>5.56</v>
      </c>
      <c r="D589">
        <v>5116.5</v>
      </c>
    </row>
    <row r="590" spans="1:4" x14ac:dyDescent="0.3">
      <c r="A590">
        <v>34</v>
      </c>
      <c r="B590">
        <v>39.229999999999997</v>
      </c>
      <c r="C590">
        <v>8.4499999999999993</v>
      </c>
      <c r="D590">
        <v>5124.1899999999996</v>
      </c>
    </row>
    <row r="591" spans="1:4" x14ac:dyDescent="0.3">
      <c r="A591">
        <v>35</v>
      </c>
      <c r="B591">
        <v>19.094999999999999</v>
      </c>
      <c r="C591">
        <v>6.19</v>
      </c>
      <c r="D591">
        <v>5125.22</v>
      </c>
    </row>
    <row r="592" spans="1:4" x14ac:dyDescent="0.3">
      <c r="A592">
        <v>34</v>
      </c>
      <c r="B592">
        <v>49.72</v>
      </c>
      <c r="C592">
        <v>7.71</v>
      </c>
      <c r="D592">
        <v>5136.75</v>
      </c>
    </row>
    <row r="593" spans="1:4" x14ac:dyDescent="0.3">
      <c r="A593">
        <v>29</v>
      </c>
      <c r="B593">
        <v>21.754999999999999</v>
      </c>
      <c r="C593">
        <v>4.63</v>
      </c>
      <c r="D593">
        <v>5138.26</v>
      </c>
    </row>
    <row r="594" spans="1:4" x14ac:dyDescent="0.3">
      <c r="A594">
        <v>38</v>
      </c>
      <c r="B594">
        <v>48.39</v>
      </c>
      <c r="C594">
        <v>4.6100000000000003</v>
      </c>
      <c r="D594">
        <v>5144.18</v>
      </c>
    </row>
    <row r="595" spans="1:4" x14ac:dyDescent="0.3">
      <c r="A595">
        <v>32</v>
      </c>
      <c r="B595">
        <v>47.15</v>
      </c>
      <c r="C595">
        <v>9.5299999999999994</v>
      </c>
      <c r="D595">
        <v>5148.55</v>
      </c>
    </row>
    <row r="596" spans="1:4" x14ac:dyDescent="0.3">
      <c r="A596">
        <v>32</v>
      </c>
      <c r="B596">
        <v>47.59</v>
      </c>
      <c r="C596">
        <v>11.43</v>
      </c>
      <c r="D596">
        <v>5152.13</v>
      </c>
    </row>
    <row r="597" spans="1:4" x14ac:dyDescent="0.3">
      <c r="A597">
        <v>31</v>
      </c>
      <c r="B597">
        <v>39.81</v>
      </c>
      <c r="C597">
        <v>7.65</v>
      </c>
      <c r="D597">
        <v>5166.96</v>
      </c>
    </row>
    <row r="598" spans="1:4" x14ac:dyDescent="0.3">
      <c r="A598">
        <v>38</v>
      </c>
      <c r="B598">
        <v>31.02</v>
      </c>
      <c r="C598">
        <v>5.87</v>
      </c>
      <c r="D598">
        <v>5177.12</v>
      </c>
    </row>
    <row r="599" spans="1:4" x14ac:dyDescent="0.3">
      <c r="A599">
        <v>43</v>
      </c>
      <c r="B599">
        <v>24.75</v>
      </c>
      <c r="C599">
        <v>4.3600000000000003</v>
      </c>
      <c r="D599">
        <v>5195.58</v>
      </c>
    </row>
    <row r="600" spans="1:4" x14ac:dyDescent="0.3">
      <c r="A600">
        <v>19</v>
      </c>
      <c r="B600">
        <v>30.114999999999998</v>
      </c>
      <c r="C600">
        <v>10.119999999999999</v>
      </c>
      <c r="D600">
        <v>5198.6899999999996</v>
      </c>
    </row>
    <row r="601" spans="1:4" x14ac:dyDescent="0.3">
      <c r="A601">
        <v>39</v>
      </c>
      <c r="B601">
        <v>26.03</v>
      </c>
      <c r="C601">
        <v>4.01</v>
      </c>
      <c r="D601">
        <v>5207.97</v>
      </c>
    </row>
    <row r="602" spans="1:4" x14ac:dyDescent="0.3">
      <c r="A602">
        <v>29</v>
      </c>
      <c r="B602">
        <v>20.045000000000002</v>
      </c>
      <c r="C602">
        <v>4.7699999999999996</v>
      </c>
      <c r="D602">
        <v>5209.58</v>
      </c>
    </row>
    <row r="603" spans="1:4" x14ac:dyDescent="0.3">
      <c r="A603">
        <v>23</v>
      </c>
      <c r="B603">
        <v>40.24</v>
      </c>
      <c r="C603">
        <v>6.83</v>
      </c>
      <c r="D603">
        <v>5213.22</v>
      </c>
    </row>
    <row r="604" spans="1:4" x14ac:dyDescent="0.3">
      <c r="A604">
        <v>28</v>
      </c>
      <c r="B604">
        <v>43.15</v>
      </c>
      <c r="C604">
        <v>6.14</v>
      </c>
      <c r="D604">
        <v>5216.4799999999996</v>
      </c>
    </row>
    <row r="605" spans="1:4" x14ac:dyDescent="0.3">
      <c r="A605">
        <v>35</v>
      </c>
      <c r="B605">
        <v>27.7</v>
      </c>
      <c r="C605">
        <v>5.6</v>
      </c>
      <c r="D605">
        <v>5227.99</v>
      </c>
    </row>
    <row r="606" spans="1:4" x14ac:dyDescent="0.3">
      <c r="A606">
        <v>35</v>
      </c>
      <c r="B606">
        <v>45.68</v>
      </c>
      <c r="C606">
        <v>4.8</v>
      </c>
      <c r="D606">
        <v>5240.7700000000004</v>
      </c>
    </row>
    <row r="607" spans="1:4" x14ac:dyDescent="0.3">
      <c r="A607">
        <v>35</v>
      </c>
      <c r="B607">
        <v>27.3</v>
      </c>
      <c r="C607">
        <v>11.89</v>
      </c>
      <c r="D607">
        <v>5245.23</v>
      </c>
    </row>
    <row r="608" spans="1:4" x14ac:dyDescent="0.3">
      <c r="A608">
        <v>35</v>
      </c>
      <c r="B608">
        <v>54.45</v>
      </c>
      <c r="C608">
        <v>4.7300000000000004</v>
      </c>
      <c r="D608">
        <v>5246.05</v>
      </c>
    </row>
    <row r="609" spans="1:4" x14ac:dyDescent="0.3">
      <c r="A609">
        <v>32</v>
      </c>
      <c r="B609">
        <v>54.43</v>
      </c>
      <c r="C609">
        <v>4.6100000000000003</v>
      </c>
      <c r="D609">
        <v>5253.52</v>
      </c>
    </row>
    <row r="610" spans="1:4" x14ac:dyDescent="0.3">
      <c r="A610">
        <v>33</v>
      </c>
      <c r="B610">
        <v>48.01</v>
      </c>
      <c r="C610">
        <v>7.3</v>
      </c>
      <c r="D610">
        <v>5257.51</v>
      </c>
    </row>
    <row r="611" spans="1:4" x14ac:dyDescent="0.3">
      <c r="A611">
        <v>33</v>
      </c>
      <c r="B611">
        <v>48.32</v>
      </c>
      <c r="C611">
        <v>5.88</v>
      </c>
      <c r="D611">
        <v>5261.47</v>
      </c>
    </row>
    <row r="612" spans="1:4" x14ac:dyDescent="0.3">
      <c r="A612">
        <v>36</v>
      </c>
      <c r="B612">
        <v>22.895</v>
      </c>
      <c r="C612">
        <v>4.0599999999999996</v>
      </c>
      <c r="D612">
        <v>5266.37</v>
      </c>
    </row>
    <row r="613" spans="1:4" x14ac:dyDescent="0.3">
      <c r="A613">
        <v>36</v>
      </c>
      <c r="B613">
        <v>54.85</v>
      </c>
      <c r="C613">
        <v>4.9000000000000004</v>
      </c>
      <c r="D613">
        <v>5267.82</v>
      </c>
    </row>
    <row r="614" spans="1:4" x14ac:dyDescent="0.3">
      <c r="A614">
        <v>36</v>
      </c>
      <c r="B614">
        <v>21.85</v>
      </c>
      <c r="C614">
        <v>5.52</v>
      </c>
      <c r="D614">
        <v>5272.18</v>
      </c>
    </row>
    <row r="615" spans="1:4" x14ac:dyDescent="0.3">
      <c r="A615">
        <v>35</v>
      </c>
      <c r="B615">
        <v>51.86</v>
      </c>
      <c r="C615">
        <v>5.2</v>
      </c>
      <c r="D615">
        <v>5275.86</v>
      </c>
    </row>
    <row r="616" spans="1:4" x14ac:dyDescent="0.3">
      <c r="A616">
        <v>48</v>
      </c>
      <c r="B616">
        <v>39.049999999999997</v>
      </c>
      <c r="C616">
        <v>7.59</v>
      </c>
      <c r="D616">
        <v>5291.71</v>
      </c>
    </row>
    <row r="617" spans="1:4" x14ac:dyDescent="0.3">
      <c r="A617">
        <v>18</v>
      </c>
      <c r="B617">
        <v>31.824999999999999</v>
      </c>
      <c r="C617">
        <v>8.2799999999999994</v>
      </c>
      <c r="D617">
        <v>5293.67</v>
      </c>
    </row>
    <row r="618" spans="1:4" x14ac:dyDescent="0.3">
      <c r="A618">
        <v>22</v>
      </c>
      <c r="B618">
        <v>46.43</v>
      </c>
      <c r="C618">
        <v>6.72</v>
      </c>
      <c r="D618">
        <v>5306.7</v>
      </c>
    </row>
    <row r="619" spans="1:4" x14ac:dyDescent="0.3">
      <c r="A619">
        <v>28</v>
      </c>
      <c r="B619">
        <v>53.63</v>
      </c>
      <c r="C619">
        <v>5.47</v>
      </c>
      <c r="D619">
        <v>5312.17</v>
      </c>
    </row>
    <row r="620" spans="1:4" x14ac:dyDescent="0.3">
      <c r="A620">
        <v>48</v>
      </c>
      <c r="B620">
        <v>48.7</v>
      </c>
      <c r="C620">
        <v>4.71</v>
      </c>
      <c r="D620">
        <v>5322.24</v>
      </c>
    </row>
    <row r="621" spans="1:4" x14ac:dyDescent="0.3">
      <c r="A621">
        <v>30</v>
      </c>
      <c r="B621">
        <v>48.81</v>
      </c>
      <c r="C621">
        <v>5.49</v>
      </c>
      <c r="D621">
        <v>5325.65</v>
      </c>
    </row>
    <row r="622" spans="1:4" x14ac:dyDescent="0.3">
      <c r="A622">
        <v>31</v>
      </c>
      <c r="B622">
        <v>47.53</v>
      </c>
      <c r="C622">
        <v>4.72</v>
      </c>
      <c r="D622">
        <v>5327.4</v>
      </c>
    </row>
    <row r="623" spans="1:4" x14ac:dyDescent="0.3">
      <c r="A623">
        <v>50</v>
      </c>
      <c r="B623">
        <v>36.85</v>
      </c>
      <c r="C623">
        <v>6.7</v>
      </c>
      <c r="D623">
        <v>5344.81</v>
      </c>
    </row>
    <row r="624" spans="1:4" x14ac:dyDescent="0.3">
      <c r="A624">
        <v>33</v>
      </c>
      <c r="B624">
        <v>29.3</v>
      </c>
      <c r="C624">
        <v>5.5</v>
      </c>
      <c r="D624">
        <v>5354.07</v>
      </c>
    </row>
    <row r="625" spans="1:4" x14ac:dyDescent="0.3">
      <c r="A625">
        <v>28</v>
      </c>
      <c r="B625">
        <v>19.3</v>
      </c>
      <c r="C625">
        <v>4.46</v>
      </c>
      <c r="D625">
        <v>5364.66</v>
      </c>
    </row>
    <row r="626" spans="1:4" x14ac:dyDescent="0.3">
      <c r="A626">
        <v>37</v>
      </c>
      <c r="B626">
        <v>24.13</v>
      </c>
      <c r="C626">
        <v>5.29</v>
      </c>
      <c r="D626">
        <v>5373.36</v>
      </c>
    </row>
    <row r="627" spans="1:4" x14ac:dyDescent="0.3">
      <c r="A627">
        <v>33</v>
      </c>
      <c r="B627">
        <v>46.7</v>
      </c>
      <c r="C627">
        <v>10.99</v>
      </c>
      <c r="D627">
        <v>5375.04</v>
      </c>
    </row>
    <row r="628" spans="1:4" x14ac:dyDescent="0.3">
      <c r="A628">
        <v>36</v>
      </c>
      <c r="B628">
        <v>45.27</v>
      </c>
      <c r="C628">
        <v>5.2</v>
      </c>
      <c r="D628">
        <v>5377.46</v>
      </c>
    </row>
    <row r="629" spans="1:4" x14ac:dyDescent="0.3">
      <c r="A629">
        <v>39</v>
      </c>
      <c r="B629">
        <v>44.29</v>
      </c>
      <c r="C629">
        <v>9.66</v>
      </c>
      <c r="D629">
        <v>5383.54</v>
      </c>
    </row>
    <row r="630" spans="1:4" x14ac:dyDescent="0.3">
      <c r="A630">
        <v>34</v>
      </c>
      <c r="B630">
        <v>54.59</v>
      </c>
      <c r="C630">
        <v>4.22</v>
      </c>
      <c r="D630">
        <v>5385.34</v>
      </c>
    </row>
    <row r="631" spans="1:4" x14ac:dyDescent="0.3">
      <c r="A631">
        <v>33</v>
      </c>
      <c r="B631">
        <v>32.965000000000003</v>
      </c>
      <c r="C631">
        <v>11.78</v>
      </c>
      <c r="D631">
        <v>5396.44</v>
      </c>
    </row>
    <row r="632" spans="1:4" x14ac:dyDescent="0.3">
      <c r="A632">
        <v>38</v>
      </c>
      <c r="B632">
        <v>38.049999999999997</v>
      </c>
      <c r="C632">
        <v>9.6199999999999992</v>
      </c>
      <c r="D632">
        <v>5397.62</v>
      </c>
    </row>
    <row r="633" spans="1:4" x14ac:dyDescent="0.3">
      <c r="A633">
        <v>38</v>
      </c>
      <c r="B633">
        <v>46.14</v>
      </c>
      <c r="C633">
        <v>10.78</v>
      </c>
      <c r="D633">
        <v>5400.98</v>
      </c>
    </row>
    <row r="634" spans="1:4" x14ac:dyDescent="0.3">
      <c r="A634">
        <v>37</v>
      </c>
      <c r="B634">
        <v>41.325000000000003</v>
      </c>
      <c r="C634">
        <v>5.1100000000000003</v>
      </c>
      <c r="D634">
        <v>5402.89</v>
      </c>
    </row>
    <row r="635" spans="1:4" x14ac:dyDescent="0.3">
      <c r="A635">
        <v>47</v>
      </c>
      <c r="B635">
        <v>44.64</v>
      </c>
      <c r="C635">
        <v>7.18</v>
      </c>
      <c r="D635">
        <v>5411.99</v>
      </c>
    </row>
    <row r="636" spans="1:4" x14ac:dyDescent="0.3">
      <c r="A636">
        <v>40</v>
      </c>
      <c r="B636">
        <v>25.175000000000001</v>
      </c>
      <c r="C636">
        <v>4.96</v>
      </c>
      <c r="D636">
        <v>5415.66</v>
      </c>
    </row>
    <row r="637" spans="1:4" x14ac:dyDescent="0.3">
      <c r="A637">
        <v>31</v>
      </c>
      <c r="B637">
        <v>43.11</v>
      </c>
      <c r="C637">
        <v>4.67</v>
      </c>
      <c r="D637">
        <v>5425.02</v>
      </c>
    </row>
    <row r="638" spans="1:4" x14ac:dyDescent="0.3">
      <c r="A638">
        <v>30</v>
      </c>
      <c r="B638">
        <v>53.32</v>
      </c>
      <c r="C638">
        <v>5.0599999999999996</v>
      </c>
      <c r="D638">
        <v>5428.73</v>
      </c>
    </row>
    <row r="639" spans="1:4" x14ac:dyDescent="0.3">
      <c r="A639">
        <v>45</v>
      </c>
      <c r="B639">
        <v>38.04</v>
      </c>
      <c r="C639">
        <v>5.0199999999999996</v>
      </c>
      <c r="D639">
        <v>5428.98</v>
      </c>
    </row>
    <row r="640" spans="1:4" x14ac:dyDescent="0.3">
      <c r="A640">
        <v>40</v>
      </c>
      <c r="B640">
        <v>37.9</v>
      </c>
      <c r="C640">
        <v>7.76</v>
      </c>
      <c r="D640">
        <v>5438.75</v>
      </c>
    </row>
    <row r="641" spans="1:4" x14ac:dyDescent="0.3">
      <c r="A641">
        <v>36</v>
      </c>
      <c r="B641">
        <v>39.6</v>
      </c>
      <c r="C641">
        <v>9.32</v>
      </c>
      <c r="D641">
        <v>5458.05</v>
      </c>
    </row>
    <row r="642" spans="1:4" x14ac:dyDescent="0.3">
      <c r="A642">
        <v>49</v>
      </c>
      <c r="B642">
        <v>50.92</v>
      </c>
      <c r="C642">
        <v>5.31</v>
      </c>
      <c r="D642">
        <v>5466.88</v>
      </c>
    </row>
    <row r="643" spans="1:4" x14ac:dyDescent="0.3">
      <c r="A643">
        <v>36</v>
      </c>
      <c r="B643">
        <v>21.85</v>
      </c>
      <c r="C643">
        <v>5.56</v>
      </c>
      <c r="D643">
        <v>5469.01</v>
      </c>
    </row>
    <row r="644" spans="1:4" x14ac:dyDescent="0.3">
      <c r="A644">
        <v>36</v>
      </c>
      <c r="B644">
        <v>36.08</v>
      </c>
      <c r="C644">
        <v>7.11</v>
      </c>
      <c r="D644">
        <v>5472.45</v>
      </c>
    </row>
    <row r="645" spans="1:4" x14ac:dyDescent="0.3">
      <c r="A645">
        <v>36</v>
      </c>
      <c r="B645">
        <v>40.44</v>
      </c>
      <c r="C645">
        <v>5.13</v>
      </c>
      <c r="D645">
        <v>5478.04</v>
      </c>
    </row>
    <row r="646" spans="1:4" x14ac:dyDescent="0.3">
      <c r="A646">
        <v>38</v>
      </c>
      <c r="B646">
        <v>38.094999999999999</v>
      </c>
      <c r="C646">
        <v>10.199999999999999</v>
      </c>
      <c r="D646">
        <v>5484.47</v>
      </c>
    </row>
    <row r="647" spans="1:4" x14ac:dyDescent="0.3">
      <c r="A647">
        <v>38</v>
      </c>
      <c r="B647">
        <v>44.95</v>
      </c>
      <c r="C647">
        <v>10.4</v>
      </c>
      <c r="D647">
        <v>5488.26</v>
      </c>
    </row>
    <row r="648" spans="1:4" x14ac:dyDescent="0.3">
      <c r="A648">
        <v>34</v>
      </c>
      <c r="B648">
        <v>35.54</v>
      </c>
      <c r="C648">
        <v>10.67</v>
      </c>
      <c r="D648">
        <v>5503.36</v>
      </c>
    </row>
    <row r="649" spans="1:4" x14ac:dyDescent="0.3">
      <c r="A649">
        <v>41</v>
      </c>
      <c r="B649">
        <v>39.799999999999997</v>
      </c>
      <c r="C649">
        <v>4.6500000000000004</v>
      </c>
      <c r="D649">
        <v>5539.4</v>
      </c>
    </row>
    <row r="650" spans="1:4" x14ac:dyDescent="0.3">
      <c r="A650">
        <v>42</v>
      </c>
      <c r="B650">
        <v>33.659999999999997</v>
      </c>
      <c r="C650">
        <v>5.65</v>
      </c>
      <c r="D650">
        <v>5540.35</v>
      </c>
    </row>
    <row r="651" spans="1:4" x14ac:dyDescent="0.3">
      <c r="A651">
        <v>23</v>
      </c>
      <c r="B651">
        <v>35.5</v>
      </c>
      <c r="C651">
        <v>11.97</v>
      </c>
      <c r="D651">
        <v>5552.61</v>
      </c>
    </row>
    <row r="652" spans="1:4" x14ac:dyDescent="0.3">
      <c r="A652">
        <v>48</v>
      </c>
      <c r="B652">
        <v>41.63</v>
      </c>
      <c r="C652">
        <v>6.71</v>
      </c>
      <c r="D652">
        <v>5576.35</v>
      </c>
    </row>
    <row r="653" spans="1:4" x14ac:dyDescent="0.3">
      <c r="A653">
        <v>37</v>
      </c>
      <c r="B653">
        <v>46.49</v>
      </c>
      <c r="C653">
        <v>11.92</v>
      </c>
      <c r="D653">
        <v>5582.95</v>
      </c>
    </row>
    <row r="654" spans="1:4" x14ac:dyDescent="0.3">
      <c r="A654">
        <v>36</v>
      </c>
      <c r="B654">
        <v>43.29</v>
      </c>
      <c r="C654">
        <v>5.35</v>
      </c>
      <c r="D654">
        <v>5584.31</v>
      </c>
    </row>
    <row r="655" spans="1:4" x14ac:dyDescent="0.3">
      <c r="A655">
        <v>39</v>
      </c>
      <c r="B655">
        <v>43.08</v>
      </c>
      <c r="C655">
        <v>8.9600000000000009</v>
      </c>
      <c r="D655">
        <v>5587.59</v>
      </c>
    </row>
    <row r="656" spans="1:4" x14ac:dyDescent="0.3">
      <c r="A656">
        <v>34</v>
      </c>
      <c r="B656">
        <v>39.07</v>
      </c>
      <c r="C656">
        <v>11.93</v>
      </c>
      <c r="D656">
        <v>5594.85</v>
      </c>
    </row>
    <row r="657" spans="1:4" x14ac:dyDescent="0.3">
      <c r="A657">
        <v>44</v>
      </c>
      <c r="B657">
        <v>41.3</v>
      </c>
      <c r="C657">
        <v>9.59</v>
      </c>
      <c r="D657">
        <v>5612.83</v>
      </c>
    </row>
    <row r="658" spans="1:4" x14ac:dyDescent="0.3">
      <c r="A658">
        <v>28</v>
      </c>
      <c r="B658">
        <v>42.95</v>
      </c>
      <c r="C658">
        <v>11.88</v>
      </c>
      <c r="D658">
        <v>5615.37</v>
      </c>
    </row>
    <row r="659" spans="1:4" x14ac:dyDescent="0.3">
      <c r="A659">
        <v>35</v>
      </c>
      <c r="B659">
        <v>46.96</v>
      </c>
      <c r="C659">
        <v>4.6399999999999997</v>
      </c>
      <c r="D659">
        <v>5630.46</v>
      </c>
    </row>
    <row r="660" spans="1:4" x14ac:dyDescent="0.3">
      <c r="A660">
        <v>40</v>
      </c>
      <c r="B660">
        <v>30.495000000000001</v>
      </c>
      <c r="C660">
        <v>9.5299999999999994</v>
      </c>
      <c r="D660">
        <v>5649.72</v>
      </c>
    </row>
    <row r="661" spans="1:4" x14ac:dyDescent="0.3">
      <c r="A661">
        <v>44</v>
      </c>
      <c r="B661">
        <v>17.954999999999998</v>
      </c>
      <c r="C661">
        <v>5.29</v>
      </c>
      <c r="D661">
        <v>5650.14</v>
      </c>
    </row>
    <row r="662" spans="1:4" x14ac:dyDescent="0.3">
      <c r="A662">
        <v>39</v>
      </c>
      <c r="B662">
        <v>25.6</v>
      </c>
      <c r="C662">
        <v>10.95</v>
      </c>
      <c r="D662">
        <v>5662.23</v>
      </c>
    </row>
    <row r="663" spans="1:4" x14ac:dyDescent="0.3">
      <c r="A663">
        <v>38</v>
      </c>
      <c r="B663">
        <v>34.21</v>
      </c>
      <c r="C663">
        <v>9.17</v>
      </c>
      <c r="D663">
        <v>5679.13</v>
      </c>
    </row>
    <row r="664" spans="1:4" x14ac:dyDescent="0.3">
      <c r="A664">
        <v>50</v>
      </c>
      <c r="B664">
        <v>39.74</v>
      </c>
      <c r="C664">
        <v>7.39</v>
      </c>
      <c r="D664">
        <v>5690.79</v>
      </c>
    </row>
    <row r="665" spans="1:4" x14ac:dyDescent="0.3">
      <c r="A665">
        <v>30</v>
      </c>
      <c r="B665">
        <v>49.53</v>
      </c>
      <c r="C665">
        <v>9.1300000000000008</v>
      </c>
      <c r="D665">
        <v>5693.43</v>
      </c>
    </row>
    <row r="666" spans="1:4" x14ac:dyDescent="0.3">
      <c r="A666">
        <v>48</v>
      </c>
      <c r="B666">
        <v>39.33</v>
      </c>
      <c r="C666">
        <v>10.4</v>
      </c>
      <c r="D666">
        <v>5698.74</v>
      </c>
    </row>
    <row r="667" spans="1:4" x14ac:dyDescent="0.3">
      <c r="A667">
        <v>41</v>
      </c>
      <c r="B667">
        <v>39.979999999999997</v>
      </c>
      <c r="C667">
        <v>9.4600000000000009</v>
      </c>
      <c r="D667">
        <v>5699.84</v>
      </c>
    </row>
    <row r="668" spans="1:4" x14ac:dyDescent="0.3">
      <c r="A668">
        <v>29</v>
      </c>
      <c r="B668">
        <v>46.51</v>
      </c>
      <c r="C668">
        <v>8.69</v>
      </c>
      <c r="D668">
        <v>5708.87</v>
      </c>
    </row>
    <row r="669" spans="1:4" x14ac:dyDescent="0.3">
      <c r="A669">
        <v>41</v>
      </c>
      <c r="B669">
        <v>43.58</v>
      </c>
      <c r="C669">
        <v>4.2300000000000004</v>
      </c>
      <c r="D669">
        <v>5709.16</v>
      </c>
    </row>
    <row r="670" spans="1:4" x14ac:dyDescent="0.3">
      <c r="A670">
        <v>51</v>
      </c>
      <c r="B670">
        <v>42.28</v>
      </c>
      <c r="C670">
        <v>9.16</v>
      </c>
      <c r="D670">
        <v>5720.38</v>
      </c>
    </row>
    <row r="671" spans="1:4" x14ac:dyDescent="0.3">
      <c r="A671">
        <v>35</v>
      </c>
      <c r="B671">
        <v>35.520000000000003</v>
      </c>
      <c r="C671">
        <v>8.26</v>
      </c>
      <c r="D671">
        <v>5729.01</v>
      </c>
    </row>
    <row r="672" spans="1:4" x14ac:dyDescent="0.3">
      <c r="A672">
        <v>50</v>
      </c>
      <c r="B672">
        <v>33.6</v>
      </c>
      <c r="C672">
        <v>11.25</v>
      </c>
      <c r="D672">
        <v>5741.67</v>
      </c>
    </row>
    <row r="673" spans="1:4" x14ac:dyDescent="0.3">
      <c r="A673">
        <v>29</v>
      </c>
      <c r="B673">
        <v>22.42</v>
      </c>
      <c r="C673">
        <v>6.74</v>
      </c>
      <c r="D673">
        <v>5748.13</v>
      </c>
    </row>
    <row r="674" spans="1:4" x14ac:dyDescent="0.3">
      <c r="A674">
        <v>39</v>
      </c>
      <c r="B674">
        <v>46.86</v>
      </c>
      <c r="C674">
        <v>4.87</v>
      </c>
      <c r="D674">
        <v>5757.41</v>
      </c>
    </row>
    <row r="675" spans="1:4" x14ac:dyDescent="0.3">
      <c r="A675">
        <v>18</v>
      </c>
      <c r="B675">
        <v>32.965000000000003</v>
      </c>
      <c r="C675">
        <v>6.68</v>
      </c>
      <c r="D675">
        <v>5778.71</v>
      </c>
    </row>
    <row r="676" spans="1:4" x14ac:dyDescent="0.3">
      <c r="A676">
        <v>42</v>
      </c>
      <c r="B676">
        <v>39.340000000000003</v>
      </c>
      <c r="C676">
        <v>5.0199999999999996</v>
      </c>
      <c r="D676">
        <v>5807.06</v>
      </c>
    </row>
    <row r="677" spans="1:4" x14ac:dyDescent="0.3">
      <c r="A677">
        <v>50</v>
      </c>
      <c r="B677">
        <v>47</v>
      </c>
      <c r="C677">
        <v>10.64</v>
      </c>
      <c r="D677">
        <v>5812.9</v>
      </c>
    </row>
    <row r="678" spans="1:4" x14ac:dyDescent="0.3">
      <c r="A678">
        <v>20</v>
      </c>
      <c r="B678">
        <v>36.71</v>
      </c>
      <c r="C678">
        <v>8.74</v>
      </c>
      <c r="D678">
        <v>5816.58</v>
      </c>
    </row>
    <row r="679" spans="1:4" x14ac:dyDescent="0.3">
      <c r="A679">
        <v>51</v>
      </c>
      <c r="B679">
        <v>53.48</v>
      </c>
      <c r="C679">
        <v>5.64</v>
      </c>
      <c r="D679">
        <v>5832.6</v>
      </c>
    </row>
    <row r="680" spans="1:4" x14ac:dyDescent="0.3">
      <c r="A680">
        <v>35</v>
      </c>
      <c r="B680">
        <v>35.5</v>
      </c>
      <c r="C680">
        <v>10.37</v>
      </c>
      <c r="D680">
        <v>5836.52</v>
      </c>
    </row>
    <row r="681" spans="1:4" x14ac:dyDescent="0.3">
      <c r="A681">
        <v>27</v>
      </c>
      <c r="B681">
        <v>36.979999999999997</v>
      </c>
      <c r="C681">
        <v>9.56</v>
      </c>
      <c r="D681">
        <v>5843.99</v>
      </c>
    </row>
    <row r="682" spans="1:4" x14ac:dyDescent="0.3">
      <c r="A682">
        <v>35</v>
      </c>
      <c r="B682">
        <v>32.395000000000003</v>
      </c>
      <c r="C682">
        <v>8.23</v>
      </c>
      <c r="D682">
        <v>5846.92</v>
      </c>
    </row>
    <row r="683" spans="1:4" x14ac:dyDescent="0.3">
      <c r="A683">
        <v>37</v>
      </c>
      <c r="B683">
        <v>32.729999999999997</v>
      </c>
      <c r="C683">
        <v>7.03</v>
      </c>
      <c r="D683">
        <v>5847.24</v>
      </c>
    </row>
    <row r="684" spans="1:4" x14ac:dyDescent="0.3">
      <c r="A684">
        <v>38</v>
      </c>
      <c r="B684">
        <v>20.52</v>
      </c>
      <c r="C684">
        <v>5.45</v>
      </c>
      <c r="D684">
        <v>5855.9</v>
      </c>
    </row>
    <row r="685" spans="1:4" x14ac:dyDescent="0.3">
      <c r="A685">
        <v>29</v>
      </c>
      <c r="B685">
        <v>51.72</v>
      </c>
      <c r="C685">
        <v>5.76</v>
      </c>
      <c r="D685">
        <v>5877.02</v>
      </c>
    </row>
    <row r="686" spans="1:4" x14ac:dyDescent="0.3">
      <c r="A686">
        <v>40</v>
      </c>
      <c r="B686">
        <v>50.2</v>
      </c>
      <c r="C686">
        <v>5.4</v>
      </c>
      <c r="D686">
        <v>5910.94</v>
      </c>
    </row>
    <row r="687" spans="1:4" x14ac:dyDescent="0.3">
      <c r="A687">
        <v>40</v>
      </c>
      <c r="B687">
        <v>25.52</v>
      </c>
      <c r="C687">
        <v>6.35</v>
      </c>
      <c r="D687">
        <v>5920.1</v>
      </c>
    </row>
    <row r="688" spans="1:4" x14ac:dyDescent="0.3">
      <c r="A688">
        <v>35</v>
      </c>
      <c r="B688">
        <v>35.200000000000003</v>
      </c>
      <c r="C688">
        <v>6.26</v>
      </c>
      <c r="D688">
        <v>5926.85</v>
      </c>
    </row>
    <row r="689" spans="1:4" x14ac:dyDescent="0.3">
      <c r="A689">
        <v>29</v>
      </c>
      <c r="B689">
        <v>41.26</v>
      </c>
      <c r="C689">
        <v>5.97</v>
      </c>
      <c r="D689">
        <v>5926.93</v>
      </c>
    </row>
    <row r="690" spans="1:4" x14ac:dyDescent="0.3">
      <c r="A690">
        <v>28</v>
      </c>
      <c r="B690">
        <v>17.195</v>
      </c>
      <c r="C690">
        <v>5.29</v>
      </c>
      <c r="D690">
        <v>5927.65</v>
      </c>
    </row>
    <row r="691" spans="1:4" x14ac:dyDescent="0.3">
      <c r="A691">
        <v>35</v>
      </c>
      <c r="B691">
        <v>23.085000000000001</v>
      </c>
      <c r="C691">
        <v>4.2699999999999996</v>
      </c>
      <c r="D691">
        <v>5934.38</v>
      </c>
    </row>
    <row r="692" spans="1:4" x14ac:dyDescent="0.3">
      <c r="A692">
        <v>19</v>
      </c>
      <c r="B692">
        <v>21.66</v>
      </c>
      <c r="C692">
        <v>5.2</v>
      </c>
      <c r="D692">
        <v>5957.35</v>
      </c>
    </row>
    <row r="693" spans="1:4" x14ac:dyDescent="0.3">
      <c r="A693">
        <v>18</v>
      </c>
      <c r="B693">
        <v>36.47</v>
      </c>
      <c r="C693">
        <v>8.23</v>
      </c>
      <c r="D693">
        <v>5960.91</v>
      </c>
    </row>
    <row r="694" spans="1:4" x14ac:dyDescent="0.3">
      <c r="A694">
        <v>42</v>
      </c>
      <c r="B694">
        <v>36.08</v>
      </c>
      <c r="C694">
        <v>10.33</v>
      </c>
      <c r="D694">
        <v>5966.89</v>
      </c>
    </row>
    <row r="695" spans="1:4" x14ac:dyDescent="0.3">
      <c r="A695">
        <v>42</v>
      </c>
      <c r="B695">
        <v>23.18</v>
      </c>
      <c r="C695">
        <v>6.13</v>
      </c>
      <c r="D695">
        <v>5969.72</v>
      </c>
    </row>
    <row r="696" spans="1:4" x14ac:dyDescent="0.3">
      <c r="A696">
        <v>33</v>
      </c>
      <c r="B696">
        <v>39.159999999999997</v>
      </c>
      <c r="C696">
        <v>8.08</v>
      </c>
      <c r="D696">
        <v>5972.38</v>
      </c>
    </row>
    <row r="697" spans="1:4" x14ac:dyDescent="0.3">
      <c r="A697">
        <v>38</v>
      </c>
      <c r="B697">
        <v>38.19</v>
      </c>
      <c r="C697">
        <v>10.49</v>
      </c>
      <c r="D697">
        <v>5974.38</v>
      </c>
    </row>
    <row r="698" spans="1:4" x14ac:dyDescent="0.3">
      <c r="A698">
        <v>38</v>
      </c>
      <c r="B698">
        <v>26.41</v>
      </c>
      <c r="C698">
        <v>8.11</v>
      </c>
      <c r="D698">
        <v>5976.83</v>
      </c>
    </row>
    <row r="699" spans="1:4" x14ac:dyDescent="0.3">
      <c r="A699">
        <v>52</v>
      </c>
      <c r="B699">
        <v>28.785</v>
      </c>
      <c r="C699">
        <v>6.6</v>
      </c>
      <c r="D699">
        <v>5979.66</v>
      </c>
    </row>
    <row r="700" spans="1:4" x14ac:dyDescent="0.3">
      <c r="A700">
        <v>42</v>
      </c>
      <c r="B700">
        <v>26.695</v>
      </c>
      <c r="C700">
        <v>10.14</v>
      </c>
      <c r="D700">
        <v>5979.73</v>
      </c>
    </row>
    <row r="701" spans="1:4" x14ac:dyDescent="0.3">
      <c r="A701">
        <v>48</v>
      </c>
      <c r="B701">
        <v>32.799999999999997</v>
      </c>
      <c r="C701">
        <v>6.06</v>
      </c>
      <c r="D701">
        <v>5979.99</v>
      </c>
    </row>
    <row r="702" spans="1:4" x14ac:dyDescent="0.3">
      <c r="A702">
        <v>34</v>
      </c>
      <c r="B702">
        <v>35.869999999999997</v>
      </c>
      <c r="C702">
        <v>9.91</v>
      </c>
      <c r="D702">
        <v>5989.52</v>
      </c>
    </row>
    <row r="703" spans="1:4" x14ac:dyDescent="0.3">
      <c r="A703">
        <v>48</v>
      </c>
      <c r="B703">
        <v>21.66</v>
      </c>
      <c r="C703">
        <v>4.1399999999999997</v>
      </c>
      <c r="D703">
        <v>5990.17</v>
      </c>
    </row>
    <row r="704" spans="1:4" x14ac:dyDescent="0.3">
      <c r="A704">
        <v>42</v>
      </c>
      <c r="B704">
        <v>37.72</v>
      </c>
      <c r="C704">
        <v>4.38</v>
      </c>
      <c r="D704">
        <v>5993.62</v>
      </c>
    </row>
    <row r="705" spans="1:4" x14ac:dyDescent="0.3">
      <c r="A705">
        <v>33</v>
      </c>
      <c r="B705">
        <v>39.700000000000003</v>
      </c>
      <c r="C705">
        <v>9.83</v>
      </c>
      <c r="D705">
        <v>6059.17</v>
      </c>
    </row>
    <row r="706" spans="1:4" x14ac:dyDescent="0.3">
      <c r="A706">
        <v>26</v>
      </c>
      <c r="B706">
        <v>35.97</v>
      </c>
      <c r="C706">
        <v>11.08</v>
      </c>
      <c r="D706">
        <v>6061.8</v>
      </c>
    </row>
    <row r="707" spans="1:4" x14ac:dyDescent="0.3">
      <c r="A707">
        <v>28</v>
      </c>
      <c r="B707">
        <v>37.85</v>
      </c>
      <c r="C707">
        <v>11.01</v>
      </c>
      <c r="D707">
        <v>6064.37</v>
      </c>
    </row>
    <row r="708" spans="1:4" x14ac:dyDescent="0.3">
      <c r="A708">
        <v>38</v>
      </c>
      <c r="B708">
        <v>21.66</v>
      </c>
      <c r="C708">
        <v>4.37</v>
      </c>
      <c r="D708">
        <v>6067.13</v>
      </c>
    </row>
    <row r="709" spans="1:4" x14ac:dyDescent="0.3">
      <c r="A709">
        <v>43</v>
      </c>
      <c r="B709">
        <v>39.369999999999997</v>
      </c>
      <c r="C709">
        <v>5.91</v>
      </c>
      <c r="D709">
        <v>6074.37</v>
      </c>
    </row>
    <row r="710" spans="1:4" x14ac:dyDescent="0.3">
      <c r="A710">
        <v>38</v>
      </c>
      <c r="B710">
        <v>40.880000000000003</v>
      </c>
      <c r="C710">
        <v>7.65</v>
      </c>
      <c r="D710">
        <v>6079.67</v>
      </c>
    </row>
    <row r="711" spans="1:4" x14ac:dyDescent="0.3">
      <c r="A711">
        <v>38</v>
      </c>
      <c r="B711">
        <v>26.22</v>
      </c>
      <c r="C711">
        <v>5.37</v>
      </c>
      <c r="D711">
        <v>6082.41</v>
      </c>
    </row>
    <row r="712" spans="1:4" x14ac:dyDescent="0.3">
      <c r="A712">
        <v>52</v>
      </c>
      <c r="B712">
        <v>25.08</v>
      </c>
      <c r="C712">
        <v>5.75</v>
      </c>
      <c r="D712">
        <v>6098.38</v>
      </c>
    </row>
    <row r="713" spans="1:4" x14ac:dyDescent="0.3">
      <c r="A713">
        <v>27</v>
      </c>
      <c r="B713">
        <v>39.1</v>
      </c>
      <c r="C713">
        <v>6.79</v>
      </c>
      <c r="D713">
        <v>6111.95</v>
      </c>
    </row>
    <row r="714" spans="1:4" x14ac:dyDescent="0.3">
      <c r="A714">
        <v>37</v>
      </c>
      <c r="B714">
        <v>37.905000000000001</v>
      </c>
      <c r="C714">
        <v>7.03</v>
      </c>
      <c r="D714">
        <v>6112.35</v>
      </c>
    </row>
    <row r="715" spans="1:4" x14ac:dyDescent="0.3">
      <c r="A715">
        <v>31</v>
      </c>
      <c r="B715">
        <v>43.35</v>
      </c>
      <c r="C715">
        <v>5.41</v>
      </c>
      <c r="D715">
        <v>6113.23</v>
      </c>
    </row>
    <row r="716" spans="1:4" x14ac:dyDescent="0.3">
      <c r="A716">
        <v>39</v>
      </c>
      <c r="B716">
        <v>36.15</v>
      </c>
      <c r="C716">
        <v>8.0500000000000007</v>
      </c>
      <c r="D716">
        <v>6117.49</v>
      </c>
    </row>
    <row r="717" spans="1:4" x14ac:dyDescent="0.3">
      <c r="A717">
        <v>39</v>
      </c>
      <c r="B717">
        <v>44.98</v>
      </c>
      <c r="C717">
        <v>5.94</v>
      </c>
      <c r="D717">
        <v>6123.57</v>
      </c>
    </row>
    <row r="718" spans="1:4" x14ac:dyDescent="0.3">
      <c r="A718">
        <v>32</v>
      </c>
      <c r="B718">
        <v>38.28</v>
      </c>
      <c r="C718">
        <v>5.51</v>
      </c>
      <c r="D718">
        <v>6128.8</v>
      </c>
    </row>
    <row r="719" spans="1:4" x14ac:dyDescent="0.3">
      <c r="A719">
        <v>53</v>
      </c>
      <c r="B719">
        <v>32.299999999999997</v>
      </c>
      <c r="C719">
        <v>6.55</v>
      </c>
      <c r="D719">
        <v>6138.5</v>
      </c>
    </row>
    <row r="720" spans="1:4" x14ac:dyDescent="0.3">
      <c r="A720">
        <v>44</v>
      </c>
      <c r="B720">
        <v>39.51</v>
      </c>
      <c r="C720">
        <v>5.79</v>
      </c>
      <c r="D720">
        <v>6138.58</v>
      </c>
    </row>
    <row r="721" spans="1:4" x14ac:dyDescent="0.3">
      <c r="A721">
        <v>46</v>
      </c>
      <c r="B721">
        <v>50.46</v>
      </c>
      <c r="C721">
        <v>4.5599999999999996</v>
      </c>
      <c r="D721">
        <v>6139.14</v>
      </c>
    </row>
    <row r="722" spans="1:4" x14ac:dyDescent="0.3">
      <c r="A722">
        <v>52</v>
      </c>
      <c r="B722">
        <v>31.73</v>
      </c>
      <c r="C722">
        <v>7</v>
      </c>
      <c r="D722">
        <v>6147.12</v>
      </c>
    </row>
    <row r="723" spans="1:4" x14ac:dyDescent="0.3">
      <c r="A723">
        <v>49</v>
      </c>
      <c r="B723">
        <v>32.1</v>
      </c>
      <c r="C723">
        <v>6.57</v>
      </c>
      <c r="D723">
        <v>6152.05</v>
      </c>
    </row>
    <row r="724" spans="1:4" x14ac:dyDescent="0.3">
      <c r="A724">
        <v>37</v>
      </c>
      <c r="B724">
        <v>27.83</v>
      </c>
      <c r="C724">
        <v>11.61</v>
      </c>
      <c r="D724">
        <v>6159.57</v>
      </c>
    </row>
    <row r="725" spans="1:4" x14ac:dyDescent="0.3">
      <c r="A725">
        <v>38</v>
      </c>
      <c r="B725">
        <v>27.72</v>
      </c>
      <c r="C725">
        <v>8.16</v>
      </c>
      <c r="D725">
        <v>6170.96</v>
      </c>
    </row>
    <row r="726" spans="1:4" x14ac:dyDescent="0.3">
      <c r="A726">
        <v>37</v>
      </c>
      <c r="B726">
        <v>36.765000000000001</v>
      </c>
      <c r="C726">
        <v>4.4800000000000004</v>
      </c>
      <c r="D726">
        <v>6183.32</v>
      </c>
    </row>
    <row r="727" spans="1:4" x14ac:dyDescent="0.3">
      <c r="A727">
        <v>52</v>
      </c>
      <c r="B727">
        <v>48.36</v>
      </c>
      <c r="C727">
        <v>4.08</v>
      </c>
      <c r="D727">
        <v>6183.46</v>
      </c>
    </row>
    <row r="728" spans="1:4" x14ac:dyDescent="0.3">
      <c r="A728">
        <v>34</v>
      </c>
      <c r="B728">
        <v>31.445</v>
      </c>
      <c r="C728">
        <v>4.4000000000000004</v>
      </c>
      <c r="D728">
        <v>6184.3</v>
      </c>
    </row>
    <row r="729" spans="1:4" x14ac:dyDescent="0.3">
      <c r="A729">
        <v>41</v>
      </c>
      <c r="B729">
        <v>27.55</v>
      </c>
      <c r="C729">
        <v>9.02</v>
      </c>
      <c r="D729">
        <v>6185.32</v>
      </c>
    </row>
    <row r="730" spans="1:4" x14ac:dyDescent="0.3">
      <c r="A730">
        <v>41</v>
      </c>
      <c r="B730">
        <v>33.11</v>
      </c>
      <c r="C730">
        <v>8.06</v>
      </c>
      <c r="D730">
        <v>6186.13</v>
      </c>
    </row>
    <row r="731" spans="1:4" x14ac:dyDescent="0.3">
      <c r="A731">
        <v>34</v>
      </c>
      <c r="B731">
        <v>36.85</v>
      </c>
      <c r="C731">
        <v>6.21</v>
      </c>
      <c r="D731">
        <v>6196.45</v>
      </c>
    </row>
    <row r="732" spans="1:4" x14ac:dyDescent="0.3">
      <c r="A732">
        <v>37</v>
      </c>
      <c r="B732">
        <v>36.299999999999997</v>
      </c>
      <c r="C732">
        <v>5.79</v>
      </c>
      <c r="D732">
        <v>6198.75</v>
      </c>
    </row>
    <row r="733" spans="1:4" x14ac:dyDescent="0.3">
      <c r="A733">
        <v>37</v>
      </c>
      <c r="B733">
        <v>45.34</v>
      </c>
      <c r="C733">
        <v>5.69</v>
      </c>
      <c r="D733">
        <v>6203.9</v>
      </c>
    </row>
    <row r="734" spans="1:4" x14ac:dyDescent="0.3">
      <c r="A734">
        <v>37</v>
      </c>
      <c r="B734">
        <v>31.8</v>
      </c>
      <c r="C734">
        <v>5.36</v>
      </c>
      <c r="D734">
        <v>6203.9</v>
      </c>
    </row>
    <row r="735" spans="1:4" x14ac:dyDescent="0.3">
      <c r="A735">
        <v>23</v>
      </c>
      <c r="B735">
        <v>41.02</v>
      </c>
      <c r="C735">
        <v>11.37</v>
      </c>
      <c r="D735">
        <v>6207.26</v>
      </c>
    </row>
    <row r="736" spans="1:4" x14ac:dyDescent="0.3">
      <c r="A736">
        <v>30</v>
      </c>
      <c r="B736">
        <v>32.68</v>
      </c>
      <c r="C736">
        <v>11.87</v>
      </c>
      <c r="D736">
        <v>6208.5</v>
      </c>
    </row>
    <row r="737" spans="1:4" x14ac:dyDescent="0.3">
      <c r="A737">
        <v>50</v>
      </c>
      <c r="B737">
        <v>21.7</v>
      </c>
      <c r="C737">
        <v>4.9000000000000004</v>
      </c>
      <c r="D737">
        <v>6219.93</v>
      </c>
    </row>
    <row r="738" spans="1:4" x14ac:dyDescent="0.3">
      <c r="A738">
        <v>44</v>
      </c>
      <c r="B738">
        <v>40.479999999999997</v>
      </c>
      <c r="C738">
        <v>6.7</v>
      </c>
      <c r="D738">
        <v>6236.95</v>
      </c>
    </row>
    <row r="739" spans="1:4" x14ac:dyDescent="0.3">
      <c r="A739">
        <v>39</v>
      </c>
      <c r="B739">
        <v>34.5</v>
      </c>
      <c r="C739">
        <v>10.3</v>
      </c>
      <c r="D739">
        <v>6238.3</v>
      </c>
    </row>
    <row r="740" spans="1:4" x14ac:dyDescent="0.3">
      <c r="A740">
        <v>43</v>
      </c>
      <c r="B740">
        <v>45.9</v>
      </c>
      <c r="C740">
        <v>11.14</v>
      </c>
      <c r="D740">
        <v>6250.44</v>
      </c>
    </row>
    <row r="741" spans="1:4" x14ac:dyDescent="0.3">
      <c r="A741">
        <v>50</v>
      </c>
      <c r="B741">
        <v>33.479999999999997</v>
      </c>
      <c r="C741">
        <v>4.74</v>
      </c>
      <c r="D741">
        <v>6253.85</v>
      </c>
    </row>
    <row r="742" spans="1:4" x14ac:dyDescent="0.3">
      <c r="A742">
        <v>50</v>
      </c>
      <c r="B742">
        <v>28.31</v>
      </c>
      <c r="C742">
        <v>5.96</v>
      </c>
      <c r="D742">
        <v>6254.13</v>
      </c>
    </row>
    <row r="743" spans="1:4" x14ac:dyDescent="0.3">
      <c r="A743">
        <v>52</v>
      </c>
      <c r="B743">
        <v>21.565000000000001</v>
      </c>
      <c r="C743">
        <v>4.95</v>
      </c>
      <c r="D743">
        <v>6255.38</v>
      </c>
    </row>
    <row r="744" spans="1:4" x14ac:dyDescent="0.3">
      <c r="A744">
        <v>27</v>
      </c>
      <c r="B744">
        <v>35.590000000000003</v>
      </c>
      <c r="C744">
        <v>5.21</v>
      </c>
      <c r="D744">
        <v>6261.2</v>
      </c>
    </row>
    <row r="745" spans="1:4" x14ac:dyDescent="0.3">
      <c r="A745">
        <v>38</v>
      </c>
      <c r="B745">
        <v>43.44</v>
      </c>
      <c r="C745">
        <v>4.8600000000000003</v>
      </c>
      <c r="D745">
        <v>6269.33</v>
      </c>
    </row>
    <row r="746" spans="1:4" x14ac:dyDescent="0.3">
      <c r="A746">
        <v>41</v>
      </c>
      <c r="B746">
        <v>21.754999999999999</v>
      </c>
      <c r="C746">
        <v>7.79</v>
      </c>
      <c r="D746">
        <v>6272.48</v>
      </c>
    </row>
    <row r="747" spans="1:4" x14ac:dyDescent="0.3">
      <c r="A747">
        <v>29</v>
      </c>
      <c r="B747">
        <v>44.55</v>
      </c>
      <c r="C747">
        <v>7.12</v>
      </c>
      <c r="D747">
        <v>6276.3</v>
      </c>
    </row>
    <row r="748" spans="1:4" x14ac:dyDescent="0.3">
      <c r="A748">
        <v>41</v>
      </c>
      <c r="B748">
        <v>43.32</v>
      </c>
      <c r="C748">
        <v>4.67</v>
      </c>
      <c r="D748">
        <v>6282.24</v>
      </c>
    </row>
    <row r="749" spans="1:4" x14ac:dyDescent="0.3">
      <c r="A749">
        <v>41</v>
      </c>
      <c r="B749">
        <v>31.23</v>
      </c>
      <c r="C749">
        <v>9.1199999999999992</v>
      </c>
      <c r="D749">
        <v>6289.75</v>
      </c>
    </row>
    <row r="750" spans="1:4" x14ac:dyDescent="0.3">
      <c r="A750">
        <v>26</v>
      </c>
      <c r="B750">
        <v>42.81</v>
      </c>
      <c r="C750">
        <v>4.1500000000000004</v>
      </c>
      <c r="D750">
        <v>6293.63</v>
      </c>
    </row>
    <row r="751" spans="1:4" x14ac:dyDescent="0.3">
      <c r="A751">
        <v>48</v>
      </c>
      <c r="B751">
        <v>35.909999999999997</v>
      </c>
      <c r="C751">
        <v>6.72</v>
      </c>
      <c r="D751">
        <v>6302.23</v>
      </c>
    </row>
    <row r="752" spans="1:4" x14ac:dyDescent="0.3">
      <c r="A752">
        <v>53</v>
      </c>
      <c r="B752">
        <v>36.65</v>
      </c>
      <c r="C752">
        <v>5.01</v>
      </c>
      <c r="D752">
        <v>6305.61</v>
      </c>
    </row>
    <row r="753" spans="1:4" x14ac:dyDescent="0.3">
      <c r="A753">
        <v>18</v>
      </c>
      <c r="B753">
        <v>22.04</v>
      </c>
      <c r="C753">
        <v>10.9</v>
      </c>
      <c r="D753">
        <v>6311.11</v>
      </c>
    </row>
    <row r="754" spans="1:4" x14ac:dyDescent="0.3">
      <c r="A754">
        <v>37</v>
      </c>
      <c r="B754">
        <v>31.824999999999999</v>
      </c>
      <c r="C754">
        <v>5.52</v>
      </c>
      <c r="D754">
        <v>6311.95</v>
      </c>
    </row>
    <row r="755" spans="1:4" x14ac:dyDescent="0.3">
      <c r="A755">
        <v>37</v>
      </c>
      <c r="B755">
        <v>53.58</v>
      </c>
      <c r="C755">
        <v>4.55</v>
      </c>
      <c r="D755">
        <v>6313.76</v>
      </c>
    </row>
    <row r="756" spans="1:4" x14ac:dyDescent="0.3">
      <c r="A756">
        <v>32</v>
      </c>
      <c r="B756">
        <v>34.299999999999997</v>
      </c>
      <c r="C756">
        <v>11.76</v>
      </c>
      <c r="D756">
        <v>6334.34</v>
      </c>
    </row>
    <row r="757" spans="1:4" x14ac:dyDescent="0.3">
      <c r="A757">
        <v>36</v>
      </c>
      <c r="B757">
        <v>32.11</v>
      </c>
      <c r="C757">
        <v>7.06</v>
      </c>
      <c r="D757">
        <v>6335.64</v>
      </c>
    </row>
    <row r="758" spans="1:4" x14ac:dyDescent="0.3">
      <c r="A758">
        <v>39</v>
      </c>
      <c r="B758">
        <v>31.78</v>
      </c>
      <c r="C758">
        <v>11.35</v>
      </c>
      <c r="D758">
        <v>6338.08</v>
      </c>
    </row>
    <row r="759" spans="1:4" x14ac:dyDescent="0.3">
      <c r="A759">
        <v>39</v>
      </c>
      <c r="B759">
        <v>46.89</v>
      </c>
      <c r="C759">
        <v>5.52</v>
      </c>
      <c r="D759">
        <v>6356.27</v>
      </c>
    </row>
    <row r="760" spans="1:4" x14ac:dyDescent="0.3">
      <c r="A760">
        <v>42</v>
      </c>
      <c r="B760">
        <v>39.35</v>
      </c>
      <c r="C760">
        <v>7.86</v>
      </c>
      <c r="D760">
        <v>6358.78</v>
      </c>
    </row>
    <row r="761" spans="1:4" x14ac:dyDescent="0.3">
      <c r="A761">
        <v>33</v>
      </c>
      <c r="B761">
        <v>39.200000000000003</v>
      </c>
      <c r="C761">
        <v>11.38</v>
      </c>
      <c r="D761">
        <v>6360.99</v>
      </c>
    </row>
    <row r="762" spans="1:4" x14ac:dyDescent="0.3">
      <c r="A762">
        <v>26</v>
      </c>
      <c r="B762">
        <v>39.159999999999997</v>
      </c>
      <c r="C762">
        <v>10.48</v>
      </c>
      <c r="D762">
        <v>6361.47</v>
      </c>
    </row>
    <row r="763" spans="1:4" x14ac:dyDescent="0.3">
      <c r="A763">
        <v>52</v>
      </c>
      <c r="B763">
        <v>44.1</v>
      </c>
      <c r="C763">
        <v>5.04</v>
      </c>
      <c r="D763">
        <v>6367.31</v>
      </c>
    </row>
    <row r="764" spans="1:4" x14ac:dyDescent="0.3">
      <c r="A764">
        <v>38</v>
      </c>
      <c r="B764">
        <v>33.200000000000003</v>
      </c>
      <c r="C764">
        <v>9.06</v>
      </c>
      <c r="D764">
        <v>6373.56</v>
      </c>
    </row>
    <row r="765" spans="1:4" x14ac:dyDescent="0.3">
      <c r="A765">
        <v>46</v>
      </c>
      <c r="B765">
        <v>29.92</v>
      </c>
      <c r="C765">
        <v>11.07</v>
      </c>
      <c r="D765">
        <v>6374.16</v>
      </c>
    </row>
    <row r="766" spans="1:4" x14ac:dyDescent="0.3">
      <c r="A766">
        <v>40</v>
      </c>
      <c r="B766">
        <v>25</v>
      </c>
      <c r="C766">
        <v>10.45</v>
      </c>
      <c r="D766">
        <v>6389.38</v>
      </c>
    </row>
    <row r="767" spans="1:4" x14ac:dyDescent="0.3">
      <c r="A767">
        <v>25</v>
      </c>
      <c r="B767">
        <v>38.869999999999997</v>
      </c>
      <c r="C767">
        <v>8.6300000000000008</v>
      </c>
      <c r="D767">
        <v>6389.53</v>
      </c>
    </row>
    <row r="768" spans="1:4" x14ac:dyDescent="0.3">
      <c r="A768">
        <v>40</v>
      </c>
      <c r="B768">
        <v>32.299999999999997</v>
      </c>
      <c r="C768">
        <v>5.28</v>
      </c>
      <c r="D768">
        <v>6393.6</v>
      </c>
    </row>
    <row r="769" spans="1:4" x14ac:dyDescent="0.3">
      <c r="A769">
        <v>35</v>
      </c>
      <c r="B769">
        <v>31.16</v>
      </c>
      <c r="C769">
        <v>7.49</v>
      </c>
      <c r="D769">
        <v>6402.29</v>
      </c>
    </row>
    <row r="770" spans="1:4" x14ac:dyDescent="0.3">
      <c r="A770">
        <v>37</v>
      </c>
      <c r="B770">
        <v>54.59</v>
      </c>
      <c r="C770">
        <v>4.2699999999999996</v>
      </c>
      <c r="D770">
        <v>6406.41</v>
      </c>
    </row>
    <row r="771" spans="1:4" x14ac:dyDescent="0.3">
      <c r="A771">
        <v>52</v>
      </c>
      <c r="B771">
        <v>21.09</v>
      </c>
      <c r="C771">
        <v>9.2200000000000006</v>
      </c>
      <c r="D771">
        <v>6407.05</v>
      </c>
    </row>
    <row r="772" spans="1:4" x14ac:dyDescent="0.3">
      <c r="A772">
        <v>51</v>
      </c>
      <c r="B772">
        <v>52.41</v>
      </c>
      <c r="C772">
        <v>5.99</v>
      </c>
      <c r="D772">
        <v>6412.34</v>
      </c>
    </row>
    <row r="773" spans="1:4" x14ac:dyDescent="0.3">
      <c r="A773">
        <v>35</v>
      </c>
      <c r="B773">
        <v>41.47</v>
      </c>
      <c r="C773">
        <v>5.86</v>
      </c>
      <c r="D773">
        <v>6414.18</v>
      </c>
    </row>
    <row r="774" spans="1:4" x14ac:dyDescent="0.3">
      <c r="A774">
        <v>46</v>
      </c>
      <c r="B774">
        <v>33.1</v>
      </c>
      <c r="C774">
        <v>5.19</v>
      </c>
      <c r="D774">
        <v>6417.28</v>
      </c>
    </row>
    <row r="775" spans="1:4" x14ac:dyDescent="0.3">
      <c r="A775">
        <v>47</v>
      </c>
      <c r="B775">
        <v>30.8</v>
      </c>
      <c r="C775">
        <v>4.37</v>
      </c>
      <c r="D775">
        <v>6423.48</v>
      </c>
    </row>
    <row r="776" spans="1:4" x14ac:dyDescent="0.3">
      <c r="A776">
        <v>37</v>
      </c>
      <c r="B776">
        <v>42.06</v>
      </c>
      <c r="C776">
        <v>5.32</v>
      </c>
      <c r="D776">
        <v>6435.62</v>
      </c>
    </row>
    <row r="777" spans="1:4" x14ac:dyDescent="0.3">
      <c r="A777">
        <v>38</v>
      </c>
      <c r="B777">
        <v>39.270000000000003</v>
      </c>
      <c r="C777">
        <v>5.64</v>
      </c>
      <c r="D777">
        <v>6455.86</v>
      </c>
    </row>
    <row r="778" spans="1:4" x14ac:dyDescent="0.3">
      <c r="A778">
        <v>38</v>
      </c>
      <c r="B778">
        <v>30.71</v>
      </c>
      <c r="C778">
        <v>5.59</v>
      </c>
      <c r="D778">
        <v>6457.84</v>
      </c>
    </row>
    <row r="779" spans="1:4" x14ac:dyDescent="0.3">
      <c r="A779">
        <v>41</v>
      </c>
      <c r="B779">
        <v>47.19</v>
      </c>
      <c r="C779">
        <v>5.29</v>
      </c>
      <c r="D779">
        <v>6473.15</v>
      </c>
    </row>
    <row r="780" spans="1:4" x14ac:dyDescent="0.3">
      <c r="A780">
        <v>43</v>
      </c>
      <c r="B780">
        <v>30.02</v>
      </c>
      <c r="C780">
        <v>6.65</v>
      </c>
      <c r="D780">
        <v>6474.01</v>
      </c>
    </row>
    <row r="781" spans="1:4" x14ac:dyDescent="0.3">
      <c r="A781">
        <v>52</v>
      </c>
      <c r="B781">
        <v>37.909999999999997</v>
      </c>
      <c r="C781">
        <v>5.68</v>
      </c>
      <c r="D781">
        <v>6481.67</v>
      </c>
    </row>
    <row r="782" spans="1:4" x14ac:dyDescent="0.3">
      <c r="A782">
        <v>40</v>
      </c>
      <c r="B782">
        <v>54.61</v>
      </c>
      <c r="C782">
        <v>4.49</v>
      </c>
      <c r="D782">
        <v>6496.89</v>
      </c>
    </row>
    <row r="783" spans="1:4" x14ac:dyDescent="0.3">
      <c r="A783">
        <v>40</v>
      </c>
      <c r="B783">
        <v>36.005000000000003</v>
      </c>
      <c r="C783">
        <v>6.9</v>
      </c>
      <c r="D783">
        <v>6500.24</v>
      </c>
    </row>
    <row r="784" spans="1:4" x14ac:dyDescent="0.3">
      <c r="A784">
        <v>28</v>
      </c>
      <c r="B784">
        <v>28.7</v>
      </c>
      <c r="C784">
        <v>11.52</v>
      </c>
      <c r="D784">
        <v>6512.24</v>
      </c>
    </row>
    <row r="785" spans="1:4" x14ac:dyDescent="0.3">
      <c r="A785">
        <v>46</v>
      </c>
      <c r="B785">
        <v>34.295000000000002</v>
      </c>
      <c r="C785">
        <v>11.24</v>
      </c>
      <c r="D785">
        <v>6529.21</v>
      </c>
    </row>
    <row r="786" spans="1:4" x14ac:dyDescent="0.3">
      <c r="A786">
        <v>40</v>
      </c>
      <c r="B786">
        <v>27.55</v>
      </c>
      <c r="C786">
        <v>10.98</v>
      </c>
      <c r="D786">
        <v>6532.04</v>
      </c>
    </row>
    <row r="787" spans="1:4" x14ac:dyDescent="0.3">
      <c r="A787">
        <v>40</v>
      </c>
      <c r="B787">
        <v>40.700000000000003</v>
      </c>
      <c r="C787">
        <v>5.42</v>
      </c>
      <c r="D787">
        <v>6536.68</v>
      </c>
    </row>
    <row r="788" spans="1:4" x14ac:dyDescent="0.3">
      <c r="A788">
        <v>53</v>
      </c>
      <c r="B788">
        <v>18.335000000000001</v>
      </c>
      <c r="C788">
        <v>10.97</v>
      </c>
      <c r="D788">
        <v>6546.16</v>
      </c>
    </row>
    <row r="789" spans="1:4" x14ac:dyDescent="0.3">
      <c r="A789">
        <v>36</v>
      </c>
      <c r="B789">
        <v>33.914999999999999</v>
      </c>
      <c r="C789">
        <v>9.56</v>
      </c>
      <c r="D789">
        <v>6548.2</v>
      </c>
    </row>
    <row r="790" spans="1:4" x14ac:dyDescent="0.3">
      <c r="A790">
        <v>33</v>
      </c>
      <c r="B790">
        <v>33.534999999999997</v>
      </c>
      <c r="C790">
        <v>9.4</v>
      </c>
      <c r="D790">
        <v>6551.75</v>
      </c>
    </row>
    <row r="791" spans="1:4" x14ac:dyDescent="0.3">
      <c r="A791">
        <v>54</v>
      </c>
      <c r="B791">
        <v>23.655000000000001</v>
      </c>
      <c r="C791">
        <v>8.48</v>
      </c>
      <c r="D791">
        <v>6552.01</v>
      </c>
    </row>
    <row r="792" spans="1:4" x14ac:dyDescent="0.3">
      <c r="A792">
        <v>38</v>
      </c>
      <c r="B792">
        <v>28</v>
      </c>
      <c r="C792">
        <v>5.57</v>
      </c>
      <c r="D792">
        <v>6555.07</v>
      </c>
    </row>
    <row r="793" spans="1:4" x14ac:dyDescent="0.3">
      <c r="A793">
        <v>41</v>
      </c>
      <c r="B793">
        <v>30.23</v>
      </c>
      <c r="C793">
        <v>6.94</v>
      </c>
      <c r="D793">
        <v>6571.02</v>
      </c>
    </row>
    <row r="794" spans="1:4" x14ac:dyDescent="0.3">
      <c r="A794">
        <v>38</v>
      </c>
      <c r="B794">
        <v>51.14</v>
      </c>
      <c r="C794">
        <v>4.05</v>
      </c>
      <c r="D794">
        <v>6571.54</v>
      </c>
    </row>
    <row r="795" spans="1:4" x14ac:dyDescent="0.3">
      <c r="A795">
        <v>40</v>
      </c>
      <c r="B795">
        <v>24.32</v>
      </c>
      <c r="C795">
        <v>10.220000000000001</v>
      </c>
      <c r="D795">
        <v>6593.51</v>
      </c>
    </row>
    <row r="796" spans="1:4" x14ac:dyDescent="0.3">
      <c r="A796">
        <v>40</v>
      </c>
      <c r="B796">
        <v>38.06</v>
      </c>
      <c r="C796">
        <v>9.24</v>
      </c>
      <c r="D796">
        <v>6600.21</v>
      </c>
    </row>
    <row r="797" spans="1:4" x14ac:dyDescent="0.3">
      <c r="A797">
        <v>40</v>
      </c>
      <c r="B797">
        <v>37.700000000000003</v>
      </c>
      <c r="C797">
        <v>8.6</v>
      </c>
      <c r="D797">
        <v>6600.36</v>
      </c>
    </row>
    <row r="798" spans="1:4" x14ac:dyDescent="0.3">
      <c r="A798">
        <v>40</v>
      </c>
      <c r="B798">
        <v>44</v>
      </c>
      <c r="C798">
        <v>9.32</v>
      </c>
      <c r="D798">
        <v>6610.11</v>
      </c>
    </row>
    <row r="799" spans="1:4" x14ac:dyDescent="0.3">
      <c r="A799">
        <v>49</v>
      </c>
      <c r="B799">
        <v>41.45</v>
      </c>
      <c r="C799">
        <v>6.12</v>
      </c>
      <c r="D799">
        <v>6630.31</v>
      </c>
    </row>
    <row r="800" spans="1:4" x14ac:dyDescent="0.3">
      <c r="A800">
        <v>19</v>
      </c>
      <c r="B800">
        <v>25.364999999999998</v>
      </c>
      <c r="C800">
        <v>9.19</v>
      </c>
      <c r="D800">
        <v>6638.16</v>
      </c>
    </row>
    <row r="801" spans="1:4" x14ac:dyDescent="0.3">
      <c r="A801">
        <v>33</v>
      </c>
      <c r="B801">
        <v>34.56</v>
      </c>
      <c r="C801">
        <v>5.84</v>
      </c>
      <c r="D801">
        <v>6639.3</v>
      </c>
    </row>
    <row r="802" spans="1:4" x14ac:dyDescent="0.3">
      <c r="A802">
        <v>38</v>
      </c>
      <c r="B802">
        <v>28.2</v>
      </c>
      <c r="C802">
        <v>7.19</v>
      </c>
      <c r="D802">
        <v>6640.54</v>
      </c>
    </row>
    <row r="803" spans="1:4" x14ac:dyDescent="0.3">
      <c r="A803">
        <v>52</v>
      </c>
      <c r="B803">
        <v>30.43</v>
      </c>
      <c r="C803">
        <v>9.39</v>
      </c>
      <c r="D803">
        <v>6651.26</v>
      </c>
    </row>
    <row r="804" spans="1:4" x14ac:dyDescent="0.3">
      <c r="A804">
        <v>38</v>
      </c>
      <c r="B804">
        <v>32.395000000000003</v>
      </c>
      <c r="C804">
        <v>4.2699999999999996</v>
      </c>
      <c r="D804">
        <v>6652.53</v>
      </c>
    </row>
    <row r="805" spans="1:4" x14ac:dyDescent="0.3">
      <c r="A805">
        <v>33</v>
      </c>
      <c r="B805">
        <v>24.035</v>
      </c>
      <c r="C805">
        <v>11.71</v>
      </c>
      <c r="D805">
        <v>6653.79</v>
      </c>
    </row>
    <row r="806" spans="1:4" x14ac:dyDescent="0.3">
      <c r="A806">
        <v>40</v>
      </c>
      <c r="B806">
        <v>37.119999999999997</v>
      </c>
      <c r="C806">
        <v>5.29</v>
      </c>
      <c r="D806">
        <v>6664.32</v>
      </c>
    </row>
    <row r="807" spans="1:4" x14ac:dyDescent="0.3">
      <c r="A807">
        <v>41</v>
      </c>
      <c r="B807">
        <v>34.840000000000003</v>
      </c>
      <c r="C807">
        <v>6</v>
      </c>
      <c r="D807">
        <v>6664.69</v>
      </c>
    </row>
    <row r="808" spans="1:4" x14ac:dyDescent="0.3">
      <c r="A808">
        <v>33</v>
      </c>
      <c r="B808">
        <v>29.53</v>
      </c>
      <c r="C808">
        <v>10.64</v>
      </c>
      <c r="D808">
        <v>6666.24</v>
      </c>
    </row>
    <row r="809" spans="1:4" x14ac:dyDescent="0.3">
      <c r="A809">
        <v>37</v>
      </c>
      <c r="B809">
        <v>42.51</v>
      </c>
      <c r="C809">
        <v>8.2100000000000009</v>
      </c>
      <c r="D809">
        <v>6686.43</v>
      </c>
    </row>
    <row r="810" spans="1:4" x14ac:dyDescent="0.3">
      <c r="A810">
        <v>54</v>
      </c>
      <c r="B810">
        <v>38.14</v>
      </c>
      <c r="C810">
        <v>5.58</v>
      </c>
      <c r="D810">
        <v>6700.56</v>
      </c>
    </row>
    <row r="811" spans="1:4" x14ac:dyDescent="0.3">
      <c r="A811">
        <v>51</v>
      </c>
      <c r="B811">
        <v>39.93</v>
      </c>
      <c r="C811">
        <v>8.75</v>
      </c>
      <c r="D811">
        <v>6706.47</v>
      </c>
    </row>
    <row r="812" spans="1:4" x14ac:dyDescent="0.3">
      <c r="A812">
        <v>39</v>
      </c>
      <c r="B812">
        <v>38.83</v>
      </c>
      <c r="C812">
        <v>11.86</v>
      </c>
      <c r="D812">
        <v>6710.19</v>
      </c>
    </row>
    <row r="813" spans="1:4" x14ac:dyDescent="0.3">
      <c r="A813">
        <v>28</v>
      </c>
      <c r="B813">
        <v>37.4</v>
      </c>
      <c r="C813">
        <v>11.46</v>
      </c>
      <c r="D813">
        <v>6721.37</v>
      </c>
    </row>
    <row r="814" spans="1:4" x14ac:dyDescent="0.3">
      <c r="A814">
        <v>44</v>
      </c>
      <c r="B814">
        <v>21.4</v>
      </c>
      <c r="C814">
        <v>9.0299999999999994</v>
      </c>
      <c r="D814">
        <v>6737.98</v>
      </c>
    </row>
    <row r="815" spans="1:4" x14ac:dyDescent="0.3">
      <c r="A815">
        <v>54</v>
      </c>
      <c r="B815">
        <v>38.380000000000003</v>
      </c>
      <c r="C815">
        <v>8.26</v>
      </c>
      <c r="D815">
        <v>6738.84</v>
      </c>
    </row>
    <row r="816" spans="1:4" x14ac:dyDescent="0.3">
      <c r="A816">
        <v>36</v>
      </c>
      <c r="B816">
        <v>33.659999999999997</v>
      </c>
      <c r="C816">
        <v>5.42</v>
      </c>
      <c r="D816">
        <v>6746.74</v>
      </c>
    </row>
    <row r="817" spans="1:4" x14ac:dyDescent="0.3">
      <c r="A817">
        <v>37</v>
      </c>
      <c r="B817">
        <v>31.79</v>
      </c>
      <c r="C817">
        <v>11.33</v>
      </c>
      <c r="D817">
        <v>6748.59</v>
      </c>
    </row>
    <row r="818" spans="1:4" x14ac:dyDescent="0.3">
      <c r="A818">
        <v>52</v>
      </c>
      <c r="B818">
        <v>29.7</v>
      </c>
      <c r="C818">
        <v>7.69</v>
      </c>
      <c r="D818">
        <v>6749.63</v>
      </c>
    </row>
    <row r="819" spans="1:4" x14ac:dyDescent="0.3">
      <c r="A819">
        <v>56</v>
      </c>
      <c r="B819">
        <v>25.46</v>
      </c>
      <c r="C819">
        <v>8.77</v>
      </c>
      <c r="D819">
        <v>6750.27</v>
      </c>
    </row>
    <row r="820" spans="1:4" x14ac:dyDescent="0.3">
      <c r="A820">
        <v>34</v>
      </c>
      <c r="B820">
        <v>39.14</v>
      </c>
      <c r="C820">
        <v>4.91</v>
      </c>
      <c r="D820">
        <v>6753.04</v>
      </c>
    </row>
    <row r="821" spans="1:4" x14ac:dyDescent="0.3">
      <c r="A821">
        <v>41</v>
      </c>
      <c r="B821">
        <v>41.2</v>
      </c>
      <c r="C821">
        <v>4.95</v>
      </c>
      <c r="D821">
        <v>6770.19</v>
      </c>
    </row>
    <row r="822" spans="1:4" x14ac:dyDescent="0.3">
      <c r="A822">
        <v>41</v>
      </c>
      <c r="B822">
        <v>28.81</v>
      </c>
      <c r="C822">
        <v>10.8</v>
      </c>
      <c r="D822">
        <v>6775.96</v>
      </c>
    </row>
    <row r="823" spans="1:4" x14ac:dyDescent="0.3">
      <c r="A823">
        <v>41</v>
      </c>
      <c r="B823">
        <v>37.409999999999997</v>
      </c>
      <c r="C823">
        <v>7.21</v>
      </c>
      <c r="D823">
        <v>6781.35</v>
      </c>
    </row>
    <row r="824" spans="1:4" x14ac:dyDescent="0.3">
      <c r="A824">
        <v>42</v>
      </c>
      <c r="B824">
        <v>52.54</v>
      </c>
      <c r="C824">
        <v>5.12</v>
      </c>
      <c r="D824">
        <v>6781.52</v>
      </c>
    </row>
    <row r="825" spans="1:4" x14ac:dyDescent="0.3">
      <c r="A825">
        <v>37</v>
      </c>
      <c r="B825">
        <v>17.29</v>
      </c>
      <c r="C825">
        <v>4.62</v>
      </c>
      <c r="D825">
        <v>6796.86</v>
      </c>
    </row>
    <row r="826" spans="1:4" x14ac:dyDescent="0.3">
      <c r="A826">
        <v>31</v>
      </c>
      <c r="B826">
        <v>31.74</v>
      </c>
      <c r="C826">
        <v>7.68</v>
      </c>
      <c r="D826">
        <v>6799.46</v>
      </c>
    </row>
    <row r="827" spans="1:4" x14ac:dyDescent="0.3">
      <c r="A827">
        <v>47</v>
      </c>
      <c r="B827">
        <v>26.504999999999999</v>
      </c>
      <c r="C827">
        <v>6.79</v>
      </c>
      <c r="D827">
        <v>6809.46</v>
      </c>
    </row>
    <row r="828" spans="1:4" x14ac:dyDescent="0.3">
      <c r="A828">
        <v>28</v>
      </c>
      <c r="B828">
        <v>36.479999999999997</v>
      </c>
      <c r="C828">
        <v>11.09</v>
      </c>
      <c r="D828">
        <v>6827.69</v>
      </c>
    </row>
    <row r="829" spans="1:4" x14ac:dyDescent="0.3">
      <c r="A829">
        <v>43</v>
      </c>
      <c r="B829">
        <v>39.159999999999997</v>
      </c>
      <c r="C829">
        <v>5.24</v>
      </c>
      <c r="D829">
        <v>6837.37</v>
      </c>
    </row>
    <row r="830" spans="1:4" x14ac:dyDescent="0.3">
      <c r="A830">
        <v>22</v>
      </c>
      <c r="B830">
        <v>28.22</v>
      </c>
      <c r="C830">
        <v>7.51</v>
      </c>
      <c r="D830">
        <v>6842.28</v>
      </c>
    </row>
    <row r="831" spans="1:4" x14ac:dyDescent="0.3">
      <c r="A831">
        <v>45</v>
      </c>
      <c r="B831">
        <v>35</v>
      </c>
      <c r="C831">
        <v>4.13</v>
      </c>
      <c r="D831">
        <v>6843.17</v>
      </c>
    </row>
    <row r="832" spans="1:4" x14ac:dyDescent="0.3">
      <c r="A832">
        <v>43</v>
      </c>
      <c r="B832">
        <v>36.24</v>
      </c>
      <c r="C832">
        <v>8.3800000000000008</v>
      </c>
      <c r="D832">
        <v>6849.03</v>
      </c>
    </row>
    <row r="833" spans="1:4" x14ac:dyDescent="0.3">
      <c r="A833">
        <v>41</v>
      </c>
      <c r="B833">
        <v>36.954999999999998</v>
      </c>
      <c r="C833">
        <v>8.07</v>
      </c>
      <c r="D833">
        <v>6858.48</v>
      </c>
    </row>
    <row r="834" spans="1:4" x14ac:dyDescent="0.3">
      <c r="A834">
        <v>44</v>
      </c>
      <c r="B834">
        <v>29.64</v>
      </c>
      <c r="C834">
        <v>8.9499999999999993</v>
      </c>
      <c r="D834">
        <v>6863.49</v>
      </c>
    </row>
    <row r="835" spans="1:4" x14ac:dyDescent="0.3">
      <c r="A835">
        <v>53</v>
      </c>
      <c r="B835">
        <v>42.74</v>
      </c>
      <c r="C835">
        <v>6.31</v>
      </c>
      <c r="D835">
        <v>6868.39</v>
      </c>
    </row>
    <row r="836" spans="1:4" x14ac:dyDescent="0.3">
      <c r="A836">
        <v>41</v>
      </c>
      <c r="B836">
        <v>36.130000000000003</v>
      </c>
      <c r="C836">
        <v>7.19</v>
      </c>
      <c r="D836">
        <v>6875.96</v>
      </c>
    </row>
    <row r="837" spans="1:4" x14ac:dyDescent="0.3">
      <c r="A837">
        <v>18</v>
      </c>
      <c r="B837">
        <v>31.55</v>
      </c>
      <c r="C837">
        <v>6.11</v>
      </c>
      <c r="D837">
        <v>6876.53</v>
      </c>
    </row>
    <row r="838" spans="1:4" x14ac:dyDescent="0.3">
      <c r="A838">
        <v>37</v>
      </c>
      <c r="B838">
        <v>52.75</v>
      </c>
      <c r="C838">
        <v>6.02</v>
      </c>
      <c r="D838">
        <v>6877.98</v>
      </c>
    </row>
    <row r="839" spans="1:4" x14ac:dyDescent="0.3">
      <c r="A839">
        <v>33</v>
      </c>
      <c r="B839">
        <v>36.67</v>
      </c>
      <c r="C839">
        <v>11.86</v>
      </c>
      <c r="D839">
        <v>6895.19</v>
      </c>
    </row>
    <row r="840" spans="1:4" x14ac:dyDescent="0.3">
      <c r="A840">
        <v>38</v>
      </c>
      <c r="B840">
        <v>38.06</v>
      </c>
      <c r="C840">
        <v>8.25</v>
      </c>
      <c r="D840">
        <v>6933.24</v>
      </c>
    </row>
    <row r="841" spans="1:4" x14ac:dyDescent="0.3">
      <c r="A841">
        <v>44</v>
      </c>
      <c r="B841">
        <v>38</v>
      </c>
      <c r="C841">
        <v>8.1300000000000008</v>
      </c>
      <c r="D841">
        <v>6938.11</v>
      </c>
    </row>
    <row r="842" spans="1:4" x14ac:dyDescent="0.3">
      <c r="A842">
        <v>42</v>
      </c>
      <c r="B842">
        <v>35.1</v>
      </c>
      <c r="C842">
        <v>10.1</v>
      </c>
      <c r="D842">
        <v>6940.91</v>
      </c>
    </row>
    <row r="843" spans="1:4" x14ac:dyDescent="0.3">
      <c r="A843">
        <v>42</v>
      </c>
      <c r="B843">
        <v>33.82</v>
      </c>
      <c r="C843">
        <v>5.89</v>
      </c>
      <c r="D843">
        <v>6940.94</v>
      </c>
    </row>
    <row r="844" spans="1:4" x14ac:dyDescent="0.3">
      <c r="A844">
        <v>44</v>
      </c>
      <c r="B844">
        <v>37.43</v>
      </c>
      <c r="C844">
        <v>4.97</v>
      </c>
      <c r="D844">
        <v>6948.7</v>
      </c>
    </row>
    <row r="845" spans="1:4" x14ac:dyDescent="0.3">
      <c r="A845">
        <v>42</v>
      </c>
      <c r="B845">
        <v>30.5</v>
      </c>
      <c r="C845">
        <v>9.9</v>
      </c>
      <c r="D845">
        <v>6951.12</v>
      </c>
    </row>
    <row r="846" spans="1:4" x14ac:dyDescent="0.3">
      <c r="A846">
        <v>48</v>
      </c>
      <c r="B846">
        <v>24.53</v>
      </c>
      <c r="C846">
        <v>9.0500000000000007</v>
      </c>
      <c r="D846">
        <v>6965.21</v>
      </c>
    </row>
    <row r="847" spans="1:4" x14ac:dyDescent="0.3">
      <c r="A847">
        <v>37</v>
      </c>
      <c r="B847">
        <v>25.74</v>
      </c>
      <c r="C847">
        <v>10.93</v>
      </c>
      <c r="D847">
        <v>6985.51</v>
      </c>
    </row>
    <row r="848" spans="1:4" x14ac:dyDescent="0.3">
      <c r="A848">
        <v>40</v>
      </c>
      <c r="B848">
        <v>34.08</v>
      </c>
      <c r="C848">
        <v>7.58</v>
      </c>
      <c r="D848">
        <v>6986.7</v>
      </c>
    </row>
    <row r="849" spans="1:4" x14ac:dyDescent="0.3">
      <c r="A849">
        <v>40</v>
      </c>
      <c r="B849">
        <v>31.35</v>
      </c>
      <c r="C849">
        <v>11</v>
      </c>
      <c r="D849">
        <v>6989.95</v>
      </c>
    </row>
    <row r="850" spans="1:4" x14ac:dyDescent="0.3">
      <c r="A850">
        <v>53</v>
      </c>
      <c r="B850">
        <v>26.79</v>
      </c>
      <c r="C850">
        <v>5.0599999999999996</v>
      </c>
      <c r="D850">
        <v>7003.1</v>
      </c>
    </row>
    <row r="851" spans="1:4" x14ac:dyDescent="0.3">
      <c r="A851">
        <v>45</v>
      </c>
      <c r="B851">
        <v>42.78</v>
      </c>
      <c r="C851">
        <v>6.11</v>
      </c>
      <c r="D851">
        <v>7033.08</v>
      </c>
    </row>
    <row r="852" spans="1:4" x14ac:dyDescent="0.3">
      <c r="A852">
        <v>27</v>
      </c>
      <c r="B852">
        <v>46.75</v>
      </c>
      <c r="C852">
        <v>6.66</v>
      </c>
      <c r="D852">
        <v>7042.11</v>
      </c>
    </row>
    <row r="853" spans="1:4" x14ac:dyDescent="0.3">
      <c r="A853">
        <v>42</v>
      </c>
      <c r="B853">
        <v>32.15</v>
      </c>
      <c r="C853">
        <v>4.0199999999999996</v>
      </c>
      <c r="D853">
        <v>7045.5</v>
      </c>
    </row>
    <row r="854" spans="1:4" x14ac:dyDescent="0.3">
      <c r="A854">
        <v>42</v>
      </c>
      <c r="B854">
        <v>43.4</v>
      </c>
      <c r="C854">
        <v>8.81</v>
      </c>
      <c r="D854">
        <v>7046.72</v>
      </c>
    </row>
    <row r="855" spans="1:4" x14ac:dyDescent="0.3">
      <c r="A855">
        <v>42</v>
      </c>
      <c r="B855">
        <v>31.57</v>
      </c>
      <c r="C855">
        <v>7.92</v>
      </c>
      <c r="D855">
        <v>7050.02</v>
      </c>
    </row>
    <row r="856" spans="1:4" x14ac:dyDescent="0.3">
      <c r="A856">
        <v>42</v>
      </c>
      <c r="B856">
        <v>24.32</v>
      </c>
      <c r="C856">
        <v>7.48</v>
      </c>
      <c r="D856">
        <v>7050.64</v>
      </c>
    </row>
    <row r="857" spans="1:4" x14ac:dyDescent="0.3">
      <c r="A857">
        <v>44</v>
      </c>
      <c r="B857">
        <v>31.07</v>
      </c>
      <c r="C857">
        <v>4.62</v>
      </c>
      <c r="D857">
        <v>7054.41</v>
      </c>
    </row>
    <row r="858" spans="1:4" x14ac:dyDescent="0.3">
      <c r="A858">
        <v>40</v>
      </c>
      <c r="B858">
        <v>35.814999999999998</v>
      </c>
      <c r="C858">
        <v>8.4700000000000006</v>
      </c>
      <c r="D858">
        <v>7077.19</v>
      </c>
    </row>
    <row r="859" spans="1:4" x14ac:dyDescent="0.3">
      <c r="A859">
        <v>30</v>
      </c>
      <c r="B859">
        <v>40.81</v>
      </c>
      <c r="C859">
        <v>10.58</v>
      </c>
      <c r="D859">
        <v>7096.98</v>
      </c>
    </row>
    <row r="860" spans="1:4" x14ac:dyDescent="0.3">
      <c r="A860">
        <v>35</v>
      </c>
      <c r="B860">
        <v>24.605</v>
      </c>
      <c r="C860">
        <v>7.48</v>
      </c>
      <c r="D860">
        <v>7106.81</v>
      </c>
    </row>
    <row r="861" spans="1:4" x14ac:dyDescent="0.3">
      <c r="A861">
        <v>54</v>
      </c>
      <c r="B861">
        <v>21.47</v>
      </c>
      <c r="C861">
        <v>7.82</v>
      </c>
      <c r="D861">
        <v>7125.25</v>
      </c>
    </row>
    <row r="862" spans="1:4" x14ac:dyDescent="0.3">
      <c r="A862">
        <v>29</v>
      </c>
      <c r="B862">
        <v>52.89</v>
      </c>
      <c r="C862">
        <v>4.96</v>
      </c>
      <c r="D862">
        <v>7128.64</v>
      </c>
    </row>
    <row r="863" spans="1:4" x14ac:dyDescent="0.3">
      <c r="A863">
        <v>38</v>
      </c>
      <c r="B863">
        <v>32.965000000000003</v>
      </c>
      <c r="C863">
        <v>6.15</v>
      </c>
      <c r="D863">
        <v>7133.9</v>
      </c>
    </row>
    <row r="864" spans="1:4" x14ac:dyDescent="0.3">
      <c r="A864">
        <v>23</v>
      </c>
      <c r="B864">
        <v>36.799999999999997</v>
      </c>
      <c r="C864">
        <v>4.62</v>
      </c>
      <c r="D864">
        <v>7144.4</v>
      </c>
    </row>
    <row r="865" spans="1:4" x14ac:dyDescent="0.3">
      <c r="A865">
        <v>38</v>
      </c>
      <c r="B865">
        <v>34.299999999999997</v>
      </c>
      <c r="C865">
        <v>4.87</v>
      </c>
      <c r="D865">
        <v>7144.86</v>
      </c>
    </row>
    <row r="866" spans="1:4" x14ac:dyDescent="0.3">
      <c r="A866">
        <v>46</v>
      </c>
      <c r="B866">
        <v>35.244999999999997</v>
      </c>
      <c r="C866">
        <v>4.63</v>
      </c>
      <c r="D866">
        <v>7147.11</v>
      </c>
    </row>
    <row r="867" spans="1:4" x14ac:dyDescent="0.3">
      <c r="A867">
        <v>44</v>
      </c>
      <c r="B867">
        <v>26.23</v>
      </c>
      <c r="C867">
        <v>11.93</v>
      </c>
      <c r="D867">
        <v>7147.47</v>
      </c>
    </row>
    <row r="868" spans="1:4" x14ac:dyDescent="0.3">
      <c r="A868">
        <v>38</v>
      </c>
      <c r="B868">
        <v>36.1</v>
      </c>
      <c r="C868">
        <v>5.65</v>
      </c>
      <c r="D868">
        <v>7151.09</v>
      </c>
    </row>
    <row r="869" spans="1:4" x14ac:dyDescent="0.3">
      <c r="A869">
        <v>44</v>
      </c>
      <c r="B869">
        <v>37.1</v>
      </c>
      <c r="C869">
        <v>11.21</v>
      </c>
      <c r="D869">
        <v>7152.67</v>
      </c>
    </row>
    <row r="870" spans="1:4" x14ac:dyDescent="0.3">
      <c r="A870">
        <v>41</v>
      </c>
      <c r="B870">
        <v>27.5</v>
      </c>
      <c r="C870">
        <v>10.62</v>
      </c>
      <c r="D870">
        <v>7153.55</v>
      </c>
    </row>
    <row r="871" spans="1:4" x14ac:dyDescent="0.3">
      <c r="A871">
        <v>42</v>
      </c>
      <c r="B871">
        <v>24.7</v>
      </c>
      <c r="C871">
        <v>10.7</v>
      </c>
      <c r="D871">
        <v>7160.09</v>
      </c>
    </row>
    <row r="872" spans="1:4" x14ac:dyDescent="0.3">
      <c r="A872">
        <v>42</v>
      </c>
      <c r="B872">
        <v>26.78</v>
      </c>
      <c r="C872">
        <v>10.02</v>
      </c>
      <c r="D872">
        <v>7160.33</v>
      </c>
    </row>
    <row r="873" spans="1:4" x14ac:dyDescent="0.3">
      <c r="A873">
        <v>42</v>
      </c>
      <c r="B873">
        <v>45.8</v>
      </c>
      <c r="C873">
        <v>4.8499999999999996</v>
      </c>
      <c r="D873">
        <v>7162.01</v>
      </c>
    </row>
    <row r="874" spans="1:4" x14ac:dyDescent="0.3">
      <c r="A874">
        <v>40</v>
      </c>
      <c r="B874">
        <v>29</v>
      </c>
      <c r="C874">
        <v>4.3899999999999997</v>
      </c>
      <c r="D874">
        <v>7173.36</v>
      </c>
    </row>
    <row r="875" spans="1:4" x14ac:dyDescent="0.3">
      <c r="A875">
        <v>47</v>
      </c>
      <c r="B875">
        <v>33.534999999999997</v>
      </c>
      <c r="C875">
        <v>8.24</v>
      </c>
      <c r="D875">
        <v>7175.51</v>
      </c>
    </row>
    <row r="876" spans="1:4" x14ac:dyDescent="0.3">
      <c r="A876">
        <v>54</v>
      </c>
      <c r="B876">
        <v>32.774999999999999</v>
      </c>
      <c r="C876">
        <v>9.77</v>
      </c>
      <c r="D876">
        <v>7179.52</v>
      </c>
    </row>
    <row r="877" spans="1:4" x14ac:dyDescent="0.3">
      <c r="A877">
        <v>40</v>
      </c>
      <c r="B877">
        <v>37.51</v>
      </c>
      <c r="C877">
        <v>5.5</v>
      </c>
      <c r="D877">
        <v>7196.87</v>
      </c>
    </row>
    <row r="878" spans="1:4" x14ac:dyDescent="0.3">
      <c r="A878">
        <v>39</v>
      </c>
      <c r="B878">
        <v>39.86</v>
      </c>
      <c r="C878">
        <v>11.84</v>
      </c>
      <c r="D878">
        <v>7201.7</v>
      </c>
    </row>
    <row r="879" spans="1:4" x14ac:dyDescent="0.3">
      <c r="A879">
        <v>39</v>
      </c>
      <c r="B879">
        <v>42.13</v>
      </c>
      <c r="C879">
        <v>4.66</v>
      </c>
      <c r="D879">
        <v>7209.49</v>
      </c>
    </row>
    <row r="880" spans="1:4" x14ac:dyDescent="0.3">
      <c r="A880">
        <v>31</v>
      </c>
      <c r="B880">
        <v>35.99</v>
      </c>
      <c r="C880">
        <v>11.11</v>
      </c>
      <c r="D880">
        <v>7220.25</v>
      </c>
    </row>
    <row r="881" spans="1:4" x14ac:dyDescent="0.3">
      <c r="A881">
        <v>45</v>
      </c>
      <c r="B881">
        <v>35.200000000000003</v>
      </c>
      <c r="C881">
        <v>7.72</v>
      </c>
      <c r="D881">
        <v>7222.79</v>
      </c>
    </row>
    <row r="882" spans="1:4" x14ac:dyDescent="0.3">
      <c r="A882">
        <v>36</v>
      </c>
      <c r="B882">
        <v>29.91</v>
      </c>
      <c r="C882">
        <v>5.55</v>
      </c>
      <c r="D882">
        <v>7228.22</v>
      </c>
    </row>
    <row r="883" spans="1:4" x14ac:dyDescent="0.3">
      <c r="A883">
        <v>36</v>
      </c>
      <c r="B883">
        <v>36.479999999999997</v>
      </c>
      <c r="C883">
        <v>5.05</v>
      </c>
      <c r="D883">
        <v>7243.81</v>
      </c>
    </row>
    <row r="884" spans="1:4" x14ac:dyDescent="0.3">
      <c r="A884">
        <v>40</v>
      </c>
      <c r="B884">
        <v>27.5</v>
      </c>
      <c r="C884">
        <v>8.69</v>
      </c>
      <c r="D884">
        <v>7248.71</v>
      </c>
    </row>
    <row r="885" spans="1:4" x14ac:dyDescent="0.3">
      <c r="A885">
        <v>41</v>
      </c>
      <c r="B885">
        <v>33.44</v>
      </c>
      <c r="C885">
        <v>5.9</v>
      </c>
      <c r="D885">
        <v>7256.72</v>
      </c>
    </row>
    <row r="886" spans="1:4" x14ac:dyDescent="0.3">
      <c r="A886">
        <v>41</v>
      </c>
      <c r="B886">
        <v>28.215</v>
      </c>
      <c r="C886">
        <v>6.29</v>
      </c>
      <c r="D886">
        <v>7261.74</v>
      </c>
    </row>
    <row r="887" spans="1:4" x14ac:dyDescent="0.3">
      <c r="A887">
        <v>49</v>
      </c>
      <c r="B887">
        <v>27.17</v>
      </c>
      <c r="C887">
        <v>5.84</v>
      </c>
      <c r="D887">
        <v>7265.58</v>
      </c>
    </row>
    <row r="888" spans="1:4" x14ac:dyDescent="0.3">
      <c r="A888">
        <v>41</v>
      </c>
      <c r="B888">
        <v>35.380000000000003</v>
      </c>
      <c r="C888">
        <v>6.12</v>
      </c>
      <c r="D888">
        <v>7265.7</v>
      </c>
    </row>
    <row r="889" spans="1:4" x14ac:dyDescent="0.3">
      <c r="A889">
        <v>46</v>
      </c>
      <c r="B889">
        <v>43.48</v>
      </c>
      <c r="C889">
        <v>6.24</v>
      </c>
      <c r="D889">
        <v>7273.02</v>
      </c>
    </row>
    <row r="890" spans="1:4" x14ac:dyDescent="0.3">
      <c r="A890">
        <v>37</v>
      </c>
      <c r="B890">
        <v>41.73</v>
      </c>
      <c r="C890">
        <v>6.25</v>
      </c>
      <c r="D890">
        <v>7281.51</v>
      </c>
    </row>
    <row r="891" spans="1:4" x14ac:dyDescent="0.3">
      <c r="A891">
        <v>56</v>
      </c>
      <c r="B891">
        <v>28.9</v>
      </c>
      <c r="C891">
        <v>11.96</v>
      </c>
      <c r="D891">
        <v>7302.46</v>
      </c>
    </row>
    <row r="892" spans="1:4" x14ac:dyDescent="0.3">
      <c r="A892">
        <v>58</v>
      </c>
      <c r="B892">
        <v>25.74</v>
      </c>
      <c r="C892">
        <v>7.69</v>
      </c>
      <c r="D892">
        <v>7304.65</v>
      </c>
    </row>
    <row r="893" spans="1:4" x14ac:dyDescent="0.3">
      <c r="A893">
        <v>57</v>
      </c>
      <c r="B893">
        <v>36.06</v>
      </c>
      <c r="C893">
        <v>8.83</v>
      </c>
      <c r="D893">
        <v>7318.21</v>
      </c>
    </row>
    <row r="894" spans="1:4" x14ac:dyDescent="0.3">
      <c r="A894">
        <v>50</v>
      </c>
      <c r="B894">
        <v>43.28</v>
      </c>
      <c r="C894">
        <v>4.41</v>
      </c>
      <c r="D894">
        <v>7318.22</v>
      </c>
    </row>
    <row r="895" spans="1:4" x14ac:dyDescent="0.3">
      <c r="A895">
        <v>57</v>
      </c>
      <c r="B895">
        <v>28.785</v>
      </c>
      <c r="C895">
        <v>9.1</v>
      </c>
      <c r="D895">
        <v>7322.86</v>
      </c>
    </row>
    <row r="896" spans="1:4" x14ac:dyDescent="0.3">
      <c r="A896">
        <v>18</v>
      </c>
      <c r="B896">
        <v>25.46</v>
      </c>
      <c r="C896">
        <v>11.52</v>
      </c>
      <c r="D896">
        <v>7323.73</v>
      </c>
    </row>
    <row r="897" spans="1:4" x14ac:dyDescent="0.3">
      <c r="A897">
        <v>43</v>
      </c>
      <c r="B897">
        <v>30.8</v>
      </c>
      <c r="C897">
        <v>10.95</v>
      </c>
      <c r="D897">
        <v>7325.05</v>
      </c>
    </row>
    <row r="898" spans="1:4" x14ac:dyDescent="0.3">
      <c r="A898">
        <v>38</v>
      </c>
      <c r="B898">
        <v>28.88</v>
      </c>
      <c r="C898">
        <v>11.5</v>
      </c>
      <c r="D898">
        <v>7325.47</v>
      </c>
    </row>
    <row r="899" spans="1:4" x14ac:dyDescent="0.3">
      <c r="A899">
        <v>43</v>
      </c>
      <c r="B899">
        <v>23</v>
      </c>
      <c r="C899">
        <v>9.8800000000000008</v>
      </c>
      <c r="D899">
        <v>7337.75</v>
      </c>
    </row>
    <row r="900" spans="1:4" x14ac:dyDescent="0.3">
      <c r="A900">
        <v>36</v>
      </c>
      <c r="B900">
        <v>38.25</v>
      </c>
      <c r="C900">
        <v>6.2</v>
      </c>
      <c r="D900">
        <v>7339.93</v>
      </c>
    </row>
    <row r="901" spans="1:4" x14ac:dyDescent="0.3">
      <c r="A901">
        <v>45</v>
      </c>
      <c r="B901">
        <v>39.25</v>
      </c>
      <c r="C901">
        <v>8.41</v>
      </c>
      <c r="D901">
        <v>7345.08</v>
      </c>
    </row>
    <row r="902" spans="1:4" x14ac:dyDescent="0.3">
      <c r="A902">
        <v>43</v>
      </c>
      <c r="B902">
        <v>26.6</v>
      </c>
      <c r="C902">
        <v>5.07</v>
      </c>
      <c r="D902">
        <v>7345.73</v>
      </c>
    </row>
    <row r="903" spans="1:4" x14ac:dyDescent="0.3">
      <c r="A903">
        <v>45</v>
      </c>
      <c r="B903">
        <v>35.700000000000003</v>
      </c>
      <c r="C903">
        <v>4.0599999999999996</v>
      </c>
      <c r="D903">
        <v>7348.14</v>
      </c>
    </row>
    <row r="904" spans="1:4" x14ac:dyDescent="0.3">
      <c r="A904">
        <v>29</v>
      </c>
      <c r="B904">
        <v>20.100000000000001</v>
      </c>
      <c r="C904">
        <v>10.52</v>
      </c>
      <c r="D904">
        <v>7349.12</v>
      </c>
    </row>
    <row r="905" spans="1:4" x14ac:dyDescent="0.3">
      <c r="A905">
        <v>39</v>
      </c>
      <c r="B905">
        <v>22.23</v>
      </c>
      <c r="C905">
        <v>9.65</v>
      </c>
      <c r="D905">
        <v>7357.49</v>
      </c>
    </row>
    <row r="906" spans="1:4" x14ac:dyDescent="0.3">
      <c r="A906">
        <v>41</v>
      </c>
      <c r="B906">
        <v>36.47</v>
      </c>
      <c r="C906">
        <v>6.21</v>
      </c>
      <c r="D906">
        <v>7358.18</v>
      </c>
    </row>
    <row r="907" spans="1:4" x14ac:dyDescent="0.3">
      <c r="A907">
        <v>57</v>
      </c>
      <c r="B907">
        <v>49.64</v>
      </c>
      <c r="C907">
        <v>4.76</v>
      </c>
      <c r="D907">
        <v>7362.31</v>
      </c>
    </row>
    <row r="908" spans="1:4" x14ac:dyDescent="0.3">
      <c r="A908">
        <v>41</v>
      </c>
      <c r="B908">
        <v>36.799999999999997</v>
      </c>
      <c r="C908">
        <v>5.73</v>
      </c>
      <c r="D908">
        <v>7371.77</v>
      </c>
    </row>
    <row r="909" spans="1:4" x14ac:dyDescent="0.3">
      <c r="A909">
        <v>29</v>
      </c>
      <c r="B909">
        <v>33.880000000000003</v>
      </c>
      <c r="C909">
        <v>10.78</v>
      </c>
      <c r="D909">
        <v>7388.85</v>
      </c>
    </row>
    <row r="910" spans="1:4" x14ac:dyDescent="0.3">
      <c r="A910">
        <v>57</v>
      </c>
      <c r="B910">
        <v>32.01</v>
      </c>
      <c r="C910">
        <v>5.08</v>
      </c>
      <c r="D910">
        <v>7403.98</v>
      </c>
    </row>
    <row r="911" spans="1:4" x14ac:dyDescent="0.3">
      <c r="A911">
        <v>39</v>
      </c>
      <c r="B911">
        <v>33.630000000000003</v>
      </c>
      <c r="C911">
        <v>11.39</v>
      </c>
      <c r="D911">
        <v>7418.52</v>
      </c>
    </row>
    <row r="912" spans="1:4" x14ac:dyDescent="0.3">
      <c r="A912">
        <v>44</v>
      </c>
      <c r="B912">
        <v>34.865000000000002</v>
      </c>
      <c r="C912">
        <v>5.35</v>
      </c>
      <c r="D912">
        <v>7419.48</v>
      </c>
    </row>
    <row r="913" spans="1:4" x14ac:dyDescent="0.3">
      <c r="A913">
        <v>44</v>
      </c>
      <c r="B913">
        <v>43.11</v>
      </c>
      <c r="C913">
        <v>5.6</v>
      </c>
      <c r="D913">
        <v>7421.19</v>
      </c>
    </row>
    <row r="914" spans="1:4" x14ac:dyDescent="0.3">
      <c r="A914">
        <v>45</v>
      </c>
      <c r="B914">
        <v>30.305</v>
      </c>
      <c r="C914">
        <v>4.2699999999999996</v>
      </c>
      <c r="D914">
        <v>7441.05</v>
      </c>
    </row>
    <row r="915" spans="1:4" x14ac:dyDescent="0.3">
      <c r="A915">
        <v>43</v>
      </c>
      <c r="B915">
        <v>25.175000000000001</v>
      </c>
      <c r="C915">
        <v>5.57</v>
      </c>
      <c r="D915">
        <v>7441.5</v>
      </c>
    </row>
    <row r="916" spans="1:4" x14ac:dyDescent="0.3">
      <c r="A916">
        <v>42</v>
      </c>
      <c r="B916">
        <v>26.8</v>
      </c>
      <c r="C916">
        <v>5.68</v>
      </c>
      <c r="D916">
        <v>7443.64</v>
      </c>
    </row>
    <row r="917" spans="1:4" x14ac:dyDescent="0.3">
      <c r="A917">
        <v>45</v>
      </c>
      <c r="B917">
        <v>21.78</v>
      </c>
      <c r="C917">
        <v>5.3</v>
      </c>
      <c r="D917">
        <v>7445.92</v>
      </c>
    </row>
    <row r="918" spans="1:4" x14ac:dyDescent="0.3">
      <c r="A918">
        <v>45</v>
      </c>
      <c r="B918">
        <v>30.14</v>
      </c>
      <c r="C918">
        <v>9.4499999999999993</v>
      </c>
      <c r="D918">
        <v>7448.4</v>
      </c>
    </row>
    <row r="919" spans="1:4" x14ac:dyDescent="0.3">
      <c r="A919">
        <v>22</v>
      </c>
      <c r="B919">
        <v>29.7</v>
      </c>
      <c r="C919">
        <v>6.79</v>
      </c>
      <c r="D919">
        <v>7450.36</v>
      </c>
    </row>
    <row r="920" spans="1:4" x14ac:dyDescent="0.3">
      <c r="A920">
        <v>55</v>
      </c>
      <c r="B920">
        <v>32.395000000000003</v>
      </c>
      <c r="C920">
        <v>11.1</v>
      </c>
      <c r="D920">
        <v>7463.51</v>
      </c>
    </row>
    <row r="921" spans="1:4" x14ac:dyDescent="0.3">
      <c r="A921">
        <v>26</v>
      </c>
      <c r="B921">
        <v>36.64</v>
      </c>
      <c r="C921">
        <v>7.26</v>
      </c>
      <c r="D921">
        <v>7487.38</v>
      </c>
    </row>
    <row r="922" spans="1:4" x14ac:dyDescent="0.3">
      <c r="A922">
        <v>34</v>
      </c>
      <c r="B922">
        <v>39.049999999999997</v>
      </c>
      <c r="C922">
        <v>5.27</v>
      </c>
      <c r="D922">
        <v>7494.63</v>
      </c>
    </row>
    <row r="923" spans="1:4" x14ac:dyDescent="0.3">
      <c r="A923">
        <v>25</v>
      </c>
      <c r="B923">
        <v>33.1</v>
      </c>
      <c r="C923">
        <v>5.46</v>
      </c>
      <c r="D923">
        <v>7504.3</v>
      </c>
    </row>
    <row r="924" spans="1:4" x14ac:dyDescent="0.3">
      <c r="A924">
        <v>39</v>
      </c>
      <c r="B924">
        <v>31.824999999999999</v>
      </c>
      <c r="C924">
        <v>8.1300000000000008</v>
      </c>
      <c r="D924">
        <v>7512.27</v>
      </c>
    </row>
    <row r="925" spans="1:4" x14ac:dyDescent="0.3">
      <c r="A925">
        <v>44</v>
      </c>
      <c r="B925">
        <v>29</v>
      </c>
      <c r="C925">
        <v>4.25</v>
      </c>
      <c r="D925">
        <v>7518.03</v>
      </c>
    </row>
    <row r="926" spans="1:4" x14ac:dyDescent="0.3">
      <c r="A926">
        <v>46</v>
      </c>
      <c r="B926">
        <v>30.495000000000001</v>
      </c>
      <c r="C926">
        <v>8.68</v>
      </c>
      <c r="D926">
        <v>7526.71</v>
      </c>
    </row>
    <row r="927" spans="1:4" x14ac:dyDescent="0.3">
      <c r="A927">
        <v>44</v>
      </c>
      <c r="B927">
        <v>25.2</v>
      </c>
      <c r="C927">
        <v>6.25</v>
      </c>
      <c r="D927">
        <v>7531.7</v>
      </c>
    </row>
    <row r="928" spans="1:4" x14ac:dyDescent="0.3">
      <c r="A928">
        <v>38</v>
      </c>
      <c r="B928">
        <v>22.77</v>
      </c>
      <c r="C928">
        <v>4.47</v>
      </c>
      <c r="D928">
        <v>7537.16</v>
      </c>
    </row>
    <row r="929" spans="1:4" x14ac:dyDescent="0.3">
      <c r="A929">
        <v>34</v>
      </c>
      <c r="B929">
        <v>23.18</v>
      </c>
      <c r="C929">
        <v>8.31</v>
      </c>
      <c r="D929">
        <v>7538.52</v>
      </c>
    </row>
    <row r="930" spans="1:4" x14ac:dyDescent="0.3">
      <c r="A930">
        <v>28</v>
      </c>
      <c r="B930">
        <v>35.409999999999997</v>
      </c>
      <c r="C930">
        <v>5.68</v>
      </c>
      <c r="D930">
        <v>7567.13</v>
      </c>
    </row>
    <row r="931" spans="1:4" x14ac:dyDescent="0.3">
      <c r="A931">
        <v>55</v>
      </c>
      <c r="B931">
        <v>32.11</v>
      </c>
      <c r="C931">
        <v>4.75</v>
      </c>
      <c r="D931">
        <v>7585.62</v>
      </c>
    </row>
    <row r="932" spans="1:4" x14ac:dyDescent="0.3">
      <c r="A932">
        <v>25</v>
      </c>
      <c r="B932">
        <v>34.479999999999997</v>
      </c>
      <c r="C932">
        <v>6.31</v>
      </c>
      <c r="D932">
        <v>7607.03</v>
      </c>
    </row>
    <row r="933" spans="1:4" x14ac:dyDescent="0.3">
      <c r="A933">
        <v>54</v>
      </c>
      <c r="B933">
        <v>34.39</v>
      </c>
      <c r="C933">
        <v>6.28</v>
      </c>
      <c r="D933">
        <v>7609.6</v>
      </c>
    </row>
    <row r="934" spans="1:4" x14ac:dyDescent="0.3">
      <c r="A934">
        <v>26</v>
      </c>
      <c r="B934">
        <v>26.4</v>
      </c>
      <c r="C934">
        <v>9.2899999999999991</v>
      </c>
      <c r="D934">
        <v>7623.13</v>
      </c>
    </row>
    <row r="935" spans="1:4" x14ac:dyDescent="0.3">
      <c r="A935">
        <v>44</v>
      </c>
      <c r="B935">
        <v>28.1</v>
      </c>
      <c r="C935">
        <v>5.79</v>
      </c>
      <c r="D935">
        <v>7623.52</v>
      </c>
    </row>
    <row r="936" spans="1:4" x14ac:dyDescent="0.3">
      <c r="A936">
        <v>44</v>
      </c>
      <c r="B936">
        <v>27</v>
      </c>
      <c r="C936">
        <v>4.54</v>
      </c>
      <c r="D936">
        <v>7624.63</v>
      </c>
    </row>
    <row r="937" spans="1:4" x14ac:dyDescent="0.3">
      <c r="A937">
        <v>44</v>
      </c>
      <c r="B937">
        <v>28.594999999999999</v>
      </c>
      <c r="C937">
        <v>4.68</v>
      </c>
      <c r="D937">
        <v>7626.99</v>
      </c>
    </row>
    <row r="938" spans="1:4" x14ac:dyDescent="0.3">
      <c r="A938">
        <v>44</v>
      </c>
      <c r="B938">
        <v>36.799999999999997</v>
      </c>
      <c r="C938">
        <v>5.88</v>
      </c>
      <c r="D938">
        <v>7633.72</v>
      </c>
    </row>
    <row r="939" spans="1:4" x14ac:dyDescent="0.3">
      <c r="A939">
        <v>21</v>
      </c>
      <c r="B939">
        <v>23.75</v>
      </c>
      <c r="C939">
        <v>5.42</v>
      </c>
      <c r="D939">
        <v>7636.92</v>
      </c>
    </row>
    <row r="940" spans="1:4" x14ac:dyDescent="0.3">
      <c r="A940">
        <v>42</v>
      </c>
      <c r="B940">
        <v>35.619999999999997</v>
      </c>
      <c r="C940">
        <v>4.16</v>
      </c>
      <c r="D940">
        <v>7639.42</v>
      </c>
    </row>
    <row r="941" spans="1:4" x14ac:dyDescent="0.3">
      <c r="A941">
        <v>42</v>
      </c>
      <c r="B941">
        <v>30.69</v>
      </c>
      <c r="C941">
        <v>7.05</v>
      </c>
      <c r="D941">
        <v>7640.31</v>
      </c>
    </row>
    <row r="942" spans="1:4" x14ac:dyDescent="0.3">
      <c r="A942">
        <v>23</v>
      </c>
      <c r="B942">
        <v>35.799999999999997</v>
      </c>
      <c r="C942">
        <v>5.63</v>
      </c>
      <c r="D942">
        <v>7642.05</v>
      </c>
    </row>
    <row r="943" spans="1:4" x14ac:dyDescent="0.3">
      <c r="A943">
        <v>42</v>
      </c>
      <c r="B943">
        <v>28.785</v>
      </c>
      <c r="C943">
        <v>4.24</v>
      </c>
      <c r="D943">
        <v>7650.77</v>
      </c>
    </row>
    <row r="944" spans="1:4" x14ac:dyDescent="0.3">
      <c r="A944">
        <v>29</v>
      </c>
      <c r="B944">
        <v>28.594999999999999</v>
      </c>
      <c r="C944">
        <v>4.96</v>
      </c>
      <c r="D944">
        <v>7650.8</v>
      </c>
    </row>
    <row r="945" spans="1:4" x14ac:dyDescent="0.3">
      <c r="A945">
        <v>24</v>
      </c>
      <c r="B945">
        <v>48.75</v>
      </c>
      <c r="C945">
        <v>4.34</v>
      </c>
      <c r="D945">
        <v>7652.26</v>
      </c>
    </row>
    <row r="946" spans="1:4" x14ac:dyDescent="0.3">
      <c r="A946">
        <v>57</v>
      </c>
      <c r="B946">
        <v>28.31</v>
      </c>
      <c r="C946">
        <v>5.43</v>
      </c>
      <c r="D946">
        <v>7657.69</v>
      </c>
    </row>
    <row r="947" spans="1:4" x14ac:dyDescent="0.3">
      <c r="A947">
        <v>46</v>
      </c>
      <c r="B947">
        <v>38.39</v>
      </c>
      <c r="C947">
        <v>8.33</v>
      </c>
      <c r="D947">
        <v>7662.47</v>
      </c>
    </row>
    <row r="948" spans="1:4" x14ac:dyDescent="0.3">
      <c r="A948">
        <v>26</v>
      </c>
      <c r="B948">
        <v>25.87</v>
      </c>
      <c r="C948">
        <v>5.63</v>
      </c>
      <c r="D948">
        <v>7670.75</v>
      </c>
    </row>
    <row r="949" spans="1:4" x14ac:dyDescent="0.3">
      <c r="A949">
        <v>27</v>
      </c>
      <c r="B949">
        <v>43.7</v>
      </c>
      <c r="C949">
        <v>7.23</v>
      </c>
      <c r="D949">
        <v>7676.4</v>
      </c>
    </row>
    <row r="950" spans="1:4" x14ac:dyDescent="0.3">
      <c r="A950">
        <v>51</v>
      </c>
      <c r="B950">
        <v>40.945</v>
      </c>
      <c r="C950">
        <v>10.57</v>
      </c>
      <c r="D950">
        <v>7680.92</v>
      </c>
    </row>
    <row r="951" spans="1:4" x14ac:dyDescent="0.3">
      <c r="A951">
        <v>41</v>
      </c>
      <c r="B951">
        <v>27.94</v>
      </c>
      <c r="C951">
        <v>7.92</v>
      </c>
      <c r="D951">
        <v>7681.17</v>
      </c>
    </row>
    <row r="952" spans="1:4" x14ac:dyDescent="0.3">
      <c r="A952">
        <v>40</v>
      </c>
      <c r="B952">
        <v>31.9</v>
      </c>
      <c r="C952">
        <v>10.119999999999999</v>
      </c>
      <c r="D952">
        <v>7682.67</v>
      </c>
    </row>
    <row r="953" spans="1:4" x14ac:dyDescent="0.3">
      <c r="A953">
        <v>35</v>
      </c>
      <c r="B953">
        <v>31.64</v>
      </c>
      <c r="C953">
        <v>7.91</v>
      </c>
      <c r="D953">
        <v>7684.62</v>
      </c>
    </row>
    <row r="954" spans="1:4" x14ac:dyDescent="0.3">
      <c r="A954">
        <v>44</v>
      </c>
      <c r="B954">
        <v>46.7</v>
      </c>
      <c r="C954">
        <v>10.9</v>
      </c>
      <c r="D954">
        <v>7726.85</v>
      </c>
    </row>
    <row r="955" spans="1:4" x14ac:dyDescent="0.3">
      <c r="A955">
        <v>44</v>
      </c>
      <c r="B955">
        <v>18.335000000000001</v>
      </c>
      <c r="C955">
        <v>11.83</v>
      </c>
      <c r="D955">
        <v>7727.25</v>
      </c>
    </row>
    <row r="956" spans="1:4" x14ac:dyDescent="0.3">
      <c r="A956">
        <v>42</v>
      </c>
      <c r="B956">
        <v>31.24</v>
      </c>
      <c r="C956">
        <v>7.42</v>
      </c>
      <c r="D956">
        <v>7729.65</v>
      </c>
    </row>
    <row r="957" spans="1:4" x14ac:dyDescent="0.3">
      <c r="A957">
        <v>44</v>
      </c>
      <c r="B957">
        <v>39.22</v>
      </c>
      <c r="C957">
        <v>5.62</v>
      </c>
      <c r="D957">
        <v>7731.43</v>
      </c>
    </row>
    <row r="958" spans="1:4" x14ac:dyDescent="0.3">
      <c r="A958">
        <v>45</v>
      </c>
      <c r="B958">
        <v>24.414999999999999</v>
      </c>
      <c r="C958">
        <v>7.16</v>
      </c>
      <c r="D958">
        <v>7731.86</v>
      </c>
    </row>
    <row r="959" spans="1:4" x14ac:dyDescent="0.3">
      <c r="A959">
        <v>57</v>
      </c>
      <c r="B959">
        <v>32.299999999999997</v>
      </c>
      <c r="C959">
        <v>9.89</v>
      </c>
      <c r="D959">
        <v>7736.39</v>
      </c>
    </row>
    <row r="960" spans="1:4" x14ac:dyDescent="0.3">
      <c r="A960">
        <v>44</v>
      </c>
      <c r="B960">
        <v>39.94</v>
      </c>
      <c r="C960">
        <v>5.14</v>
      </c>
      <c r="D960">
        <v>7740.34</v>
      </c>
    </row>
    <row r="961" spans="1:4" x14ac:dyDescent="0.3">
      <c r="A961">
        <v>46</v>
      </c>
      <c r="B961">
        <v>30</v>
      </c>
      <c r="C961">
        <v>5.61</v>
      </c>
      <c r="D961">
        <v>7742.11</v>
      </c>
    </row>
    <row r="962" spans="1:4" x14ac:dyDescent="0.3">
      <c r="A962">
        <v>41</v>
      </c>
      <c r="B962">
        <v>35.340000000000003</v>
      </c>
      <c r="C962">
        <v>5.51</v>
      </c>
      <c r="D962">
        <v>7749.16</v>
      </c>
    </row>
    <row r="963" spans="1:4" x14ac:dyDescent="0.3">
      <c r="A963">
        <v>25</v>
      </c>
      <c r="B963">
        <v>32.204999999999998</v>
      </c>
      <c r="C963">
        <v>8.3800000000000008</v>
      </c>
      <c r="D963">
        <v>7763.06</v>
      </c>
    </row>
    <row r="964" spans="1:4" x14ac:dyDescent="0.3">
      <c r="A964">
        <v>48</v>
      </c>
      <c r="B964">
        <v>33.880000000000003</v>
      </c>
      <c r="C964">
        <v>4.68</v>
      </c>
      <c r="D964">
        <v>7789.64</v>
      </c>
    </row>
    <row r="965" spans="1:4" x14ac:dyDescent="0.3">
      <c r="A965">
        <v>23</v>
      </c>
      <c r="B965">
        <v>26.63</v>
      </c>
      <c r="C965">
        <v>4.3600000000000003</v>
      </c>
      <c r="D965">
        <v>7794.68</v>
      </c>
    </row>
    <row r="966" spans="1:4" x14ac:dyDescent="0.3">
      <c r="A966">
        <v>25</v>
      </c>
      <c r="B966">
        <v>28.7</v>
      </c>
      <c r="C966">
        <v>7.74</v>
      </c>
      <c r="D966">
        <v>7803.77</v>
      </c>
    </row>
    <row r="967" spans="1:4" x14ac:dyDescent="0.3">
      <c r="A967">
        <v>48</v>
      </c>
      <c r="B967">
        <v>25.65</v>
      </c>
      <c r="C967">
        <v>4.05</v>
      </c>
      <c r="D967">
        <v>7804.16</v>
      </c>
    </row>
    <row r="968" spans="1:4" x14ac:dyDescent="0.3">
      <c r="A968">
        <v>31</v>
      </c>
      <c r="B968">
        <v>36.384999999999998</v>
      </c>
      <c r="C968">
        <v>11.49</v>
      </c>
      <c r="D968">
        <v>7812.67</v>
      </c>
    </row>
    <row r="969" spans="1:4" x14ac:dyDescent="0.3">
      <c r="A969">
        <v>33</v>
      </c>
      <c r="B969">
        <v>34.69</v>
      </c>
      <c r="C969">
        <v>5.65</v>
      </c>
      <c r="D969">
        <v>7824.37</v>
      </c>
    </row>
    <row r="970" spans="1:4" x14ac:dyDescent="0.3">
      <c r="A970">
        <v>21</v>
      </c>
      <c r="B970">
        <v>37.68</v>
      </c>
      <c r="C970">
        <v>4.29</v>
      </c>
      <c r="D970">
        <v>7844.8</v>
      </c>
    </row>
    <row r="971" spans="1:4" x14ac:dyDescent="0.3">
      <c r="A971">
        <v>28</v>
      </c>
      <c r="B971">
        <v>35.49</v>
      </c>
      <c r="C971">
        <v>4.74</v>
      </c>
      <c r="D971">
        <v>7851.85</v>
      </c>
    </row>
    <row r="972" spans="1:4" x14ac:dyDescent="0.3">
      <c r="A972">
        <v>60</v>
      </c>
      <c r="B972">
        <v>44.7</v>
      </c>
      <c r="C972">
        <v>7.6</v>
      </c>
      <c r="D972">
        <v>7896.41</v>
      </c>
    </row>
    <row r="973" spans="1:4" x14ac:dyDescent="0.3">
      <c r="A973">
        <v>45</v>
      </c>
      <c r="B973">
        <v>38.380000000000003</v>
      </c>
      <c r="C973">
        <v>8.5</v>
      </c>
      <c r="D973">
        <v>7935.29</v>
      </c>
    </row>
    <row r="974" spans="1:4" x14ac:dyDescent="0.3">
      <c r="A974">
        <v>35</v>
      </c>
      <c r="B974">
        <v>35.244999999999997</v>
      </c>
      <c r="C974">
        <v>11.22</v>
      </c>
      <c r="D974">
        <v>7948.22</v>
      </c>
    </row>
    <row r="975" spans="1:4" x14ac:dyDescent="0.3">
      <c r="A975">
        <v>56</v>
      </c>
      <c r="B975">
        <v>49.84</v>
      </c>
      <c r="C975">
        <v>5.0999999999999996</v>
      </c>
      <c r="D975">
        <v>7953.72</v>
      </c>
    </row>
    <row r="976" spans="1:4" x14ac:dyDescent="0.3">
      <c r="A976">
        <v>41</v>
      </c>
      <c r="B976">
        <v>49.06</v>
      </c>
      <c r="C976">
        <v>5.43</v>
      </c>
      <c r="D976">
        <v>7954.52</v>
      </c>
    </row>
    <row r="977" spans="1:4" x14ac:dyDescent="0.3">
      <c r="A977">
        <v>52</v>
      </c>
      <c r="B977">
        <v>30.88</v>
      </c>
      <c r="C977">
        <v>5.82</v>
      </c>
      <c r="D977">
        <v>7958.13</v>
      </c>
    </row>
    <row r="978" spans="1:4" x14ac:dyDescent="0.3">
      <c r="A978">
        <v>47</v>
      </c>
      <c r="B978">
        <v>33.35</v>
      </c>
      <c r="C978">
        <v>6.05</v>
      </c>
      <c r="D978">
        <v>7966.81</v>
      </c>
    </row>
    <row r="979" spans="1:4" x14ac:dyDescent="0.3">
      <c r="A979">
        <v>50</v>
      </c>
      <c r="B979">
        <v>38</v>
      </c>
      <c r="C979">
        <v>6.38</v>
      </c>
      <c r="D979">
        <v>7980.34</v>
      </c>
    </row>
    <row r="980" spans="1:4" x14ac:dyDescent="0.3">
      <c r="A980">
        <v>39</v>
      </c>
      <c r="B980">
        <v>36.08</v>
      </c>
      <c r="C980">
        <v>5.73</v>
      </c>
      <c r="D980">
        <v>7985.82</v>
      </c>
    </row>
    <row r="981" spans="1:4" x14ac:dyDescent="0.3">
      <c r="A981">
        <v>39</v>
      </c>
      <c r="B981">
        <v>35.700000000000003</v>
      </c>
      <c r="C981">
        <v>5.47</v>
      </c>
      <c r="D981">
        <v>7986.48</v>
      </c>
    </row>
    <row r="982" spans="1:4" x14ac:dyDescent="0.3">
      <c r="A982">
        <v>60</v>
      </c>
      <c r="B982">
        <v>34.01</v>
      </c>
      <c r="C982">
        <v>11.3</v>
      </c>
      <c r="D982">
        <v>8004.96</v>
      </c>
    </row>
    <row r="983" spans="1:4" x14ac:dyDescent="0.3">
      <c r="A983">
        <v>27</v>
      </c>
      <c r="B983">
        <v>31.54</v>
      </c>
      <c r="C983">
        <v>6.72</v>
      </c>
      <c r="D983">
        <v>8014.62</v>
      </c>
    </row>
    <row r="984" spans="1:4" x14ac:dyDescent="0.3">
      <c r="A984">
        <v>42</v>
      </c>
      <c r="B984">
        <v>23.3</v>
      </c>
      <c r="C984">
        <v>5.36</v>
      </c>
      <c r="D984">
        <v>8017.06</v>
      </c>
    </row>
    <row r="985" spans="1:4" x14ac:dyDescent="0.3">
      <c r="A985">
        <v>33</v>
      </c>
      <c r="B985">
        <v>27.75</v>
      </c>
      <c r="C985">
        <v>9.8800000000000008</v>
      </c>
      <c r="D985">
        <v>8021.11</v>
      </c>
    </row>
    <row r="986" spans="1:4" x14ac:dyDescent="0.3">
      <c r="A986">
        <v>44</v>
      </c>
      <c r="B986">
        <v>42.46</v>
      </c>
      <c r="C986">
        <v>4.1100000000000003</v>
      </c>
      <c r="D986">
        <v>8023.14</v>
      </c>
    </row>
    <row r="987" spans="1:4" x14ac:dyDescent="0.3">
      <c r="A987">
        <v>46</v>
      </c>
      <c r="B987">
        <v>54.47</v>
      </c>
      <c r="C987">
        <v>7.48</v>
      </c>
      <c r="D987">
        <v>8026.67</v>
      </c>
    </row>
    <row r="988" spans="1:4" x14ac:dyDescent="0.3">
      <c r="A988">
        <v>45</v>
      </c>
      <c r="B988">
        <v>24.93</v>
      </c>
      <c r="C988">
        <v>9.18</v>
      </c>
      <c r="D988">
        <v>8027.97</v>
      </c>
    </row>
    <row r="989" spans="1:4" x14ac:dyDescent="0.3">
      <c r="A989">
        <v>19</v>
      </c>
      <c r="B989">
        <v>48.12</v>
      </c>
      <c r="C989">
        <v>4.51</v>
      </c>
      <c r="D989">
        <v>8035.64</v>
      </c>
    </row>
    <row r="990" spans="1:4" x14ac:dyDescent="0.3">
      <c r="A990">
        <v>37</v>
      </c>
      <c r="B990">
        <v>24.91</v>
      </c>
      <c r="C990">
        <v>7.33</v>
      </c>
      <c r="D990">
        <v>8059.06</v>
      </c>
    </row>
    <row r="991" spans="1:4" x14ac:dyDescent="0.3">
      <c r="A991">
        <v>40</v>
      </c>
      <c r="B991">
        <v>27.645</v>
      </c>
      <c r="C991">
        <v>10.56</v>
      </c>
      <c r="D991">
        <v>8059.68</v>
      </c>
    </row>
    <row r="992" spans="1:4" x14ac:dyDescent="0.3">
      <c r="A992">
        <v>52</v>
      </c>
      <c r="B992">
        <v>33.700000000000003</v>
      </c>
      <c r="C992">
        <v>4.01</v>
      </c>
      <c r="D992">
        <v>8062.31</v>
      </c>
    </row>
    <row r="993" spans="1:4" x14ac:dyDescent="0.3">
      <c r="A993">
        <v>47</v>
      </c>
      <c r="B993">
        <v>38.93</v>
      </c>
      <c r="C993">
        <v>5.64</v>
      </c>
      <c r="D993">
        <v>8062.76</v>
      </c>
    </row>
    <row r="994" spans="1:4" x14ac:dyDescent="0.3">
      <c r="A994">
        <v>57</v>
      </c>
      <c r="B994">
        <v>32.774999999999999</v>
      </c>
      <c r="C994">
        <v>8.02</v>
      </c>
      <c r="D994">
        <v>8067.83</v>
      </c>
    </row>
    <row r="995" spans="1:4" x14ac:dyDescent="0.3">
      <c r="A995">
        <v>47</v>
      </c>
      <c r="B995">
        <v>29.83</v>
      </c>
      <c r="C995">
        <v>7.2</v>
      </c>
      <c r="D995">
        <v>8068.19</v>
      </c>
    </row>
    <row r="996" spans="1:4" x14ac:dyDescent="0.3">
      <c r="A996">
        <v>57</v>
      </c>
      <c r="B996">
        <v>28.31</v>
      </c>
      <c r="C996">
        <v>4.55</v>
      </c>
      <c r="D996">
        <v>8071.57</v>
      </c>
    </row>
    <row r="997" spans="1:4" x14ac:dyDescent="0.3">
      <c r="A997">
        <v>29</v>
      </c>
      <c r="B997">
        <v>29.79</v>
      </c>
      <c r="C997">
        <v>9.0299999999999994</v>
      </c>
      <c r="D997">
        <v>8077.41</v>
      </c>
    </row>
    <row r="998" spans="1:4" x14ac:dyDescent="0.3">
      <c r="A998">
        <v>21</v>
      </c>
      <c r="B998">
        <v>36.6</v>
      </c>
      <c r="C998">
        <v>5.2</v>
      </c>
      <c r="D998">
        <v>8081.26</v>
      </c>
    </row>
    <row r="999" spans="1:4" x14ac:dyDescent="0.3">
      <c r="A999">
        <v>28</v>
      </c>
      <c r="B999">
        <v>35.93</v>
      </c>
      <c r="C999">
        <v>8.3000000000000007</v>
      </c>
      <c r="D999">
        <v>8081.74</v>
      </c>
    </row>
    <row r="1000" spans="1:4" x14ac:dyDescent="0.3">
      <c r="A1000">
        <v>47</v>
      </c>
      <c r="B1000">
        <v>28.6</v>
      </c>
      <c r="C1000">
        <v>5.56</v>
      </c>
      <c r="D1000">
        <v>8083.92</v>
      </c>
    </row>
    <row r="1001" spans="1:4" x14ac:dyDescent="0.3">
      <c r="A1001">
        <v>55</v>
      </c>
      <c r="B1001">
        <v>39.17</v>
      </c>
      <c r="C1001">
        <v>4.1500000000000004</v>
      </c>
      <c r="D1001">
        <v>8091.3</v>
      </c>
    </row>
    <row r="1002" spans="1:4" x14ac:dyDescent="0.3">
      <c r="A1002">
        <v>49</v>
      </c>
      <c r="B1002">
        <v>26.41</v>
      </c>
      <c r="C1002">
        <v>5.99</v>
      </c>
      <c r="D1002">
        <v>8112.59</v>
      </c>
    </row>
    <row r="1003" spans="1:4" x14ac:dyDescent="0.3">
      <c r="A1003">
        <v>44</v>
      </c>
      <c r="B1003">
        <v>30.63</v>
      </c>
      <c r="C1003">
        <v>5.8</v>
      </c>
      <c r="D1003">
        <v>8116.27</v>
      </c>
    </row>
    <row r="1004" spans="1:4" x14ac:dyDescent="0.3">
      <c r="A1004">
        <v>49</v>
      </c>
      <c r="B1004">
        <v>31.73</v>
      </c>
      <c r="C1004">
        <v>7.32</v>
      </c>
      <c r="D1004">
        <v>8116.68</v>
      </c>
    </row>
    <row r="1005" spans="1:4" x14ac:dyDescent="0.3">
      <c r="A1005">
        <v>49</v>
      </c>
      <c r="B1005">
        <v>30.7</v>
      </c>
      <c r="C1005">
        <v>5.16</v>
      </c>
      <c r="D1005">
        <v>8124.41</v>
      </c>
    </row>
    <row r="1006" spans="1:4" x14ac:dyDescent="0.3">
      <c r="A1006">
        <v>49</v>
      </c>
      <c r="B1006">
        <v>25.934999999999999</v>
      </c>
      <c r="C1006">
        <v>5.96</v>
      </c>
      <c r="D1006">
        <v>8125.78</v>
      </c>
    </row>
    <row r="1007" spans="1:4" x14ac:dyDescent="0.3">
      <c r="A1007">
        <v>32</v>
      </c>
      <c r="B1007">
        <v>35.9</v>
      </c>
      <c r="C1007">
        <v>4.8499999999999996</v>
      </c>
      <c r="D1007">
        <v>8157.92</v>
      </c>
    </row>
    <row r="1008" spans="1:4" x14ac:dyDescent="0.3">
      <c r="A1008">
        <v>40</v>
      </c>
      <c r="B1008">
        <v>26.7</v>
      </c>
      <c r="C1008">
        <v>5.09</v>
      </c>
      <c r="D1008">
        <v>8162.72</v>
      </c>
    </row>
    <row r="1009" spans="1:4" x14ac:dyDescent="0.3">
      <c r="A1009">
        <v>59</v>
      </c>
      <c r="B1009">
        <v>33.71</v>
      </c>
      <c r="C1009">
        <v>4.9400000000000004</v>
      </c>
      <c r="D1009">
        <v>8177.9</v>
      </c>
    </row>
    <row r="1010" spans="1:4" x14ac:dyDescent="0.3">
      <c r="A1010">
        <v>40</v>
      </c>
      <c r="B1010">
        <v>41.91</v>
      </c>
      <c r="C1010">
        <v>4.92</v>
      </c>
      <c r="D1010">
        <v>8179.51</v>
      </c>
    </row>
    <row r="1011" spans="1:4" x14ac:dyDescent="0.3">
      <c r="A1011">
        <v>25</v>
      </c>
      <c r="B1011">
        <v>39.82</v>
      </c>
      <c r="C1011">
        <v>6.05</v>
      </c>
      <c r="D1011">
        <v>8182.89</v>
      </c>
    </row>
    <row r="1012" spans="1:4" x14ac:dyDescent="0.3">
      <c r="A1012">
        <v>60</v>
      </c>
      <c r="B1012">
        <v>28.12</v>
      </c>
      <c r="C1012">
        <v>4.67</v>
      </c>
      <c r="D1012">
        <v>8188.12</v>
      </c>
    </row>
    <row r="1013" spans="1:4" x14ac:dyDescent="0.3">
      <c r="A1013">
        <v>44</v>
      </c>
      <c r="B1013">
        <v>26.98</v>
      </c>
      <c r="C1013">
        <v>9.81</v>
      </c>
      <c r="D1013">
        <v>8211.1</v>
      </c>
    </row>
    <row r="1014" spans="1:4" x14ac:dyDescent="0.3">
      <c r="A1014">
        <v>44</v>
      </c>
      <c r="B1014">
        <v>27.2</v>
      </c>
      <c r="C1014">
        <v>6.06</v>
      </c>
      <c r="D1014">
        <v>8219.2000000000007</v>
      </c>
    </row>
    <row r="1015" spans="1:4" x14ac:dyDescent="0.3">
      <c r="A1015">
        <v>46</v>
      </c>
      <c r="B1015">
        <v>25.3</v>
      </c>
      <c r="C1015">
        <v>5.19</v>
      </c>
      <c r="D1015">
        <v>8232.64</v>
      </c>
    </row>
    <row r="1016" spans="1:4" x14ac:dyDescent="0.3">
      <c r="A1016">
        <v>46</v>
      </c>
      <c r="B1016">
        <v>30.25</v>
      </c>
      <c r="C1016">
        <v>10.16</v>
      </c>
      <c r="D1016">
        <v>8233.1</v>
      </c>
    </row>
    <row r="1017" spans="1:4" x14ac:dyDescent="0.3">
      <c r="A1017">
        <v>46</v>
      </c>
      <c r="B1017">
        <v>54</v>
      </c>
      <c r="C1017">
        <v>4.68</v>
      </c>
      <c r="D1017">
        <v>8240.59</v>
      </c>
    </row>
    <row r="1018" spans="1:4" x14ac:dyDescent="0.3">
      <c r="A1018">
        <v>40</v>
      </c>
      <c r="B1018">
        <v>51.86</v>
      </c>
      <c r="C1018">
        <v>5.32</v>
      </c>
      <c r="D1018">
        <v>8252.2800000000007</v>
      </c>
    </row>
    <row r="1019" spans="1:4" x14ac:dyDescent="0.3">
      <c r="A1019">
        <v>58</v>
      </c>
      <c r="B1019">
        <v>31.39</v>
      </c>
      <c r="C1019">
        <v>6.99</v>
      </c>
      <c r="D1019">
        <v>8268</v>
      </c>
    </row>
    <row r="1020" spans="1:4" x14ac:dyDescent="0.3">
      <c r="A1020">
        <v>48</v>
      </c>
      <c r="B1020">
        <v>39.97</v>
      </c>
      <c r="C1020">
        <v>5.55</v>
      </c>
      <c r="D1020">
        <v>8269.0400000000009</v>
      </c>
    </row>
    <row r="1021" spans="1:4" x14ac:dyDescent="0.3">
      <c r="A1021">
        <v>22</v>
      </c>
      <c r="B1021">
        <v>41.23</v>
      </c>
      <c r="C1021">
        <v>6.94</v>
      </c>
      <c r="D1021">
        <v>8271.4599999999991</v>
      </c>
    </row>
    <row r="1022" spans="1:4" x14ac:dyDescent="0.3">
      <c r="A1022">
        <v>48</v>
      </c>
      <c r="B1022">
        <v>49.45</v>
      </c>
      <c r="C1022">
        <v>4.2</v>
      </c>
      <c r="D1022">
        <v>8277.52</v>
      </c>
    </row>
    <row r="1023" spans="1:4" x14ac:dyDescent="0.3">
      <c r="A1023">
        <v>48</v>
      </c>
      <c r="B1023">
        <v>41.04</v>
      </c>
      <c r="C1023">
        <v>5.59</v>
      </c>
      <c r="D1023">
        <v>8280.6200000000008</v>
      </c>
    </row>
    <row r="1024" spans="1:4" x14ac:dyDescent="0.3">
      <c r="A1024">
        <v>49</v>
      </c>
      <c r="B1024">
        <v>27.93</v>
      </c>
      <c r="C1024">
        <v>9.9600000000000009</v>
      </c>
      <c r="D1024">
        <v>8283.68</v>
      </c>
    </row>
    <row r="1025" spans="1:4" x14ac:dyDescent="0.3">
      <c r="A1025">
        <v>44</v>
      </c>
      <c r="B1025">
        <v>21.01</v>
      </c>
      <c r="C1025">
        <v>7.37</v>
      </c>
      <c r="D1025">
        <v>8302.5400000000009</v>
      </c>
    </row>
    <row r="1026" spans="1:4" x14ac:dyDescent="0.3">
      <c r="A1026">
        <v>43</v>
      </c>
      <c r="B1026">
        <v>52.37</v>
      </c>
      <c r="C1026">
        <v>5.0599999999999996</v>
      </c>
      <c r="D1026">
        <v>8310.84</v>
      </c>
    </row>
    <row r="1027" spans="1:4" x14ac:dyDescent="0.3">
      <c r="A1027">
        <v>29</v>
      </c>
      <c r="B1027">
        <v>40.369999999999997</v>
      </c>
      <c r="C1027">
        <v>8.2100000000000009</v>
      </c>
      <c r="D1027">
        <v>8314.65</v>
      </c>
    </row>
    <row r="1028" spans="1:4" x14ac:dyDescent="0.3">
      <c r="A1028">
        <v>46</v>
      </c>
      <c r="B1028">
        <v>41.47</v>
      </c>
      <c r="C1028">
        <v>10.34</v>
      </c>
      <c r="D1028">
        <v>8334.4599999999991</v>
      </c>
    </row>
    <row r="1029" spans="1:4" x14ac:dyDescent="0.3">
      <c r="A1029">
        <v>46</v>
      </c>
      <c r="B1029">
        <v>33.725000000000001</v>
      </c>
      <c r="C1029">
        <v>5.51</v>
      </c>
      <c r="D1029">
        <v>8334.59</v>
      </c>
    </row>
    <row r="1030" spans="1:4" x14ac:dyDescent="0.3">
      <c r="A1030">
        <v>46</v>
      </c>
      <c r="B1030">
        <v>28.1</v>
      </c>
      <c r="C1030">
        <v>11.2</v>
      </c>
      <c r="D1030">
        <v>8342.91</v>
      </c>
    </row>
    <row r="1031" spans="1:4" x14ac:dyDescent="0.3">
      <c r="A1031">
        <v>46</v>
      </c>
      <c r="B1031">
        <v>37.43</v>
      </c>
      <c r="C1031">
        <v>4.3499999999999996</v>
      </c>
      <c r="D1031">
        <v>8347.16</v>
      </c>
    </row>
    <row r="1032" spans="1:4" x14ac:dyDescent="0.3">
      <c r="A1032">
        <v>59</v>
      </c>
      <c r="B1032">
        <v>23.7</v>
      </c>
      <c r="C1032">
        <v>10.45</v>
      </c>
      <c r="D1032">
        <v>8355.5400000000009</v>
      </c>
    </row>
    <row r="1033" spans="1:4" x14ac:dyDescent="0.3">
      <c r="A1033">
        <v>51</v>
      </c>
      <c r="B1033">
        <v>24.795000000000002</v>
      </c>
      <c r="C1033">
        <v>4.07</v>
      </c>
      <c r="D1033">
        <v>8396.6200000000008</v>
      </c>
    </row>
    <row r="1034" spans="1:4" x14ac:dyDescent="0.3">
      <c r="A1034">
        <v>51</v>
      </c>
      <c r="B1034">
        <v>31.9</v>
      </c>
      <c r="C1034">
        <v>8.34</v>
      </c>
      <c r="D1034">
        <v>8400.01</v>
      </c>
    </row>
    <row r="1035" spans="1:4" x14ac:dyDescent="0.3">
      <c r="A1035">
        <v>43</v>
      </c>
      <c r="B1035">
        <v>32.68</v>
      </c>
      <c r="C1035">
        <v>7.41</v>
      </c>
      <c r="D1035">
        <v>8410.0499999999993</v>
      </c>
    </row>
    <row r="1036" spans="1:4" x14ac:dyDescent="0.3">
      <c r="A1036">
        <v>45</v>
      </c>
      <c r="B1036">
        <v>47.13</v>
      </c>
      <c r="C1036">
        <v>4.3099999999999996</v>
      </c>
      <c r="D1036">
        <v>8413.4599999999991</v>
      </c>
    </row>
    <row r="1037" spans="1:4" x14ac:dyDescent="0.3">
      <c r="A1037">
        <v>47</v>
      </c>
      <c r="B1037">
        <v>36.67</v>
      </c>
      <c r="C1037">
        <v>10.83</v>
      </c>
      <c r="D1037">
        <v>8428.07</v>
      </c>
    </row>
    <row r="1038" spans="1:4" x14ac:dyDescent="0.3">
      <c r="A1038">
        <v>59</v>
      </c>
      <c r="B1038">
        <v>33.630000000000003</v>
      </c>
      <c r="C1038">
        <v>11.31</v>
      </c>
      <c r="D1038">
        <v>8440.0499999999993</v>
      </c>
    </row>
    <row r="1039" spans="1:4" x14ac:dyDescent="0.3">
      <c r="A1039">
        <v>50</v>
      </c>
      <c r="B1039">
        <v>32.67</v>
      </c>
      <c r="C1039">
        <v>11.81</v>
      </c>
      <c r="D1039">
        <v>8442.67</v>
      </c>
    </row>
    <row r="1040" spans="1:4" x14ac:dyDescent="0.3">
      <c r="A1040">
        <v>50</v>
      </c>
      <c r="B1040">
        <v>33.299999999999997</v>
      </c>
      <c r="C1040">
        <v>8.26</v>
      </c>
      <c r="D1040">
        <v>8444.4699999999993</v>
      </c>
    </row>
    <row r="1041" spans="1:4" x14ac:dyDescent="0.3">
      <c r="A1041">
        <v>56</v>
      </c>
      <c r="B1041">
        <v>30.78</v>
      </c>
      <c r="C1041">
        <v>10.74</v>
      </c>
      <c r="D1041">
        <v>8448.66</v>
      </c>
    </row>
    <row r="1042" spans="1:4" x14ac:dyDescent="0.3">
      <c r="A1042">
        <v>38</v>
      </c>
      <c r="B1042">
        <v>28.975000000000001</v>
      </c>
      <c r="C1042">
        <v>7.69</v>
      </c>
      <c r="D1042">
        <v>8450.82</v>
      </c>
    </row>
    <row r="1043" spans="1:4" x14ac:dyDescent="0.3">
      <c r="A1043">
        <v>50</v>
      </c>
      <c r="B1043">
        <v>33.4</v>
      </c>
      <c r="C1043">
        <v>4.84</v>
      </c>
      <c r="D1043">
        <v>8457.82</v>
      </c>
    </row>
    <row r="1044" spans="1:4" x14ac:dyDescent="0.3">
      <c r="A1044">
        <v>30</v>
      </c>
      <c r="B1044">
        <v>21.5</v>
      </c>
      <c r="C1044">
        <v>9.77</v>
      </c>
      <c r="D1044">
        <v>8466.35</v>
      </c>
    </row>
    <row r="1045" spans="1:4" x14ac:dyDescent="0.3">
      <c r="A1045">
        <v>29</v>
      </c>
      <c r="B1045">
        <v>38.14</v>
      </c>
      <c r="C1045">
        <v>5.84</v>
      </c>
      <c r="D1045">
        <v>8471.65</v>
      </c>
    </row>
    <row r="1046" spans="1:4" x14ac:dyDescent="0.3">
      <c r="A1046">
        <v>45</v>
      </c>
      <c r="B1046">
        <v>35.42</v>
      </c>
      <c r="C1046">
        <v>8.6999999999999993</v>
      </c>
      <c r="D1046">
        <v>8515.76</v>
      </c>
    </row>
    <row r="1047" spans="1:4" x14ac:dyDescent="0.3">
      <c r="A1047">
        <v>45</v>
      </c>
      <c r="B1047">
        <v>35.625</v>
      </c>
      <c r="C1047">
        <v>10.79</v>
      </c>
      <c r="D1047">
        <v>8516.83</v>
      </c>
    </row>
    <row r="1048" spans="1:4" x14ac:dyDescent="0.3">
      <c r="A1048">
        <v>45</v>
      </c>
      <c r="B1048">
        <v>45.51</v>
      </c>
      <c r="C1048">
        <v>4.32</v>
      </c>
      <c r="D1048">
        <v>8520.0300000000007</v>
      </c>
    </row>
    <row r="1049" spans="1:4" x14ac:dyDescent="0.3">
      <c r="A1049">
        <v>43</v>
      </c>
      <c r="B1049">
        <v>37.1</v>
      </c>
      <c r="C1049">
        <v>7.19</v>
      </c>
      <c r="D1049">
        <v>8522</v>
      </c>
    </row>
    <row r="1050" spans="1:4" x14ac:dyDescent="0.3">
      <c r="A1050">
        <v>45</v>
      </c>
      <c r="B1050">
        <v>30.5</v>
      </c>
      <c r="C1050">
        <v>11.94</v>
      </c>
      <c r="D1050">
        <v>8527.5300000000007</v>
      </c>
    </row>
    <row r="1051" spans="1:4" x14ac:dyDescent="0.3">
      <c r="A1051">
        <v>54</v>
      </c>
      <c r="B1051">
        <v>28.16</v>
      </c>
      <c r="C1051">
        <v>5.56</v>
      </c>
      <c r="D1051">
        <v>8534.67</v>
      </c>
    </row>
    <row r="1052" spans="1:4" x14ac:dyDescent="0.3">
      <c r="A1052">
        <v>41</v>
      </c>
      <c r="B1052">
        <v>29.1</v>
      </c>
      <c r="C1052">
        <v>5.64</v>
      </c>
      <c r="D1052">
        <v>8538.2900000000009</v>
      </c>
    </row>
    <row r="1053" spans="1:4" x14ac:dyDescent="0.3">
      <c r="A1053">
        <v>47</v>
      </c>
      <c r="B1053">
        <v>30.22</v>
      </c>
      <c r="C1053">
        <v>4.6500000000000004</v>
      </c>
      <c r="D1053">
        <v>8539.67</v>
      </c>
    </row>
    <row r="1054" spans="1:4" x14ac:dyDescent="0.3">
      <c r="A1054">
        <v>54</v>
      </c>
      <c r="B1054">
        <v>24.29</v>
      </c>
      <c r="C1054">
        <v>9.0500000000000007</v>
      </c>
      <c r="D1054">
        <v>8547.69</v>
      </c>
    </row>
    <row r="1055" spans="1:4" x14ac:dyDescent="0.3">
      <c r="A1055">
        <v>47</v>
      </c>
      <c r="B1055">
        <v>29.39</v>
      </c>
      <c r="C1055">
        <v>4.5199999999999996</v>
      </c>
      <c r="D1055">
        <v>8551.35</v>
      </c>
    </row>
    <row r="1056" spans="1:4" x14ac:dyDescent="0.3">
      <c r="A1056">
        <v>47</v>
      </c>
      <c r="B1056">
        <v>25.66</v>
      </c>
      <c r="C1056">
        <v>4.62</v>
      </c>
      <c r="D1056">
        <v>8556.91</v>
      </c>
    </row>
    <row r="1057" spans="1:4" x14ac:dyDescent="0.3">
      <c r="A1057">
        <v>34</v>
      </c>
      <c r="B1057">
        <v>39.11</v>
      </c>
      <c r="C1057">
        <v>5.87</v>
      </c>
      <c r="D1057">
        <v>8567.25</v>
      </c>
    </row>
    <row r="1058" spans="1:4" x14ac:dyDescent="0.3">
      <c r="A1058">
        <v>47</v>
      </c>
      <c r="B1058">
        <v>43.78</v>
      </c>
      <c r="C1058">
        <v>5.71</v>
      </c>
      <c r="D1058">
        <v>8569.86</v>
      </c>
    </row>
    <row r="1059" spans="1:4" x14ac:dyDescent="0.3">
      <c r="A1059">
        <v>40</v>
      </c>
      <c r="B1059">
        <v>24.35</v>
      </c>
      <c r="C1059">
        <v>9.08</v>
      </c>
      <c r="D1059">
        <v>8572.0400000000009</v>
      </c>
    </row>
    <row r="1060" spans="1:4" x14ac:dyDescent="0.3">
      <c r="A1060">
        <v>35</v>
      </c>
      <c r="B1060">
        <v>40.299999999999997</v>
      </c>
      <c r="C1060">
        <v>5.3</v>
      </c>
      <c r="D1060">
        <v>8573.2999999999993</v>
      </c>
    </row>
    <row r="1061" spans="1:4" x14ac:dyDescent="0.3">
      <c r="A1061">
        <v>39</v>
      </c>
      <c r="B1061">
        <v>32.774999999999999</v>
      </c>
      <c r="C1061">
        <v>11.76</v>
      </c>
      <c r="D1061">
        <v>8582.2999999999993</v>
      </c>
    </row>
    <row r="1062" spans="1:4" x14ac:dyDescent="0.3">
      <c r="A1062">
        <v>39</v>
      </c>
      <c r="B1062">
        <v>39.6</v>
      </c>
      <c r="C1062">
        <v>5.1100000000000003</v>
      </c>
      <c r="D1062">
        <v>8596.83</v>
      </c>
    </row>
    <row r="1063" spans="1:4" x14ac:dyDescent="0.3">
      <c r="A1063">
        <v>49</v>
      </c>
      <c r="B1063">
        <v>30.97</v>
      </c>
      <c r="C1063">
        <v>5.54</v>
      </c>
      <c r="D1063">
        <v>8601.33</v>
      </c>
    </row>
    <row r="1064" spans="1:4" x14ac:dyDescent="0.3">
      <c r="A1064">
        <v>45</v>
      </c>
      <c r="B1064">
        <v>27.645</v>
      </c>
      <c r="C1064">
        <v>8.8699999999999992</v>
      </c>
      <c r="D1064">
        <v>8603.82</v>
      </c>
    </row>
    <row r="1065" spans="1:4" x14ac:dyDescent="0.3">
      <c r="A1065">
        <v>45</v>
      </c>
      <c r="B1065">
        <v>34.43</v>
      </c>
      <c r="C1065">
        <v>5.96</v>
      </c>
      <c r="D1065">
        <v>8604.48</v>
      </c>
    </row>
    <row r="1066" spans="1:4" x14ac:dyDescent="0.3">
      <c r="A1066">
        <v>45</v>
      </c>
      <c r="B1066">
        <v>39.6</v>
      </c>
      <c r="C1066">
        <v>4.4400000000000004</v>
      </c>
      <c r="D1066">
        <v>8605.36</v>
      </c>
    </row>
    <row r="1067" spans="1:4" x14ac:dyDescent="0.3">
      <c r="A1067">
        <v>43</v>
      </c>
      <c r="B1067">
        <v>22.1</v>
      </c>
      <c r="C1067">
        <v>4.6500000000000004</v>
      </c>
      <c r="D1067">
        <v>8606.2199999999993</v>
      </c>
    </row>
    <row r="1068" spans="1:4" x14ac:dyDescent="0.3">
      <c r="A1068">
        <v>45</v>
      </c>
      <c r="B1068">
        <v>33.25</v>
      </c>
      <c r="C1068">
        <v>5.64</v>
      </c>
      <c r="D1068">
        <v>8615.2999999999993</v>
      </c>
    </row>
    <row r="1069" spans="1:4" x14ac:dyDescent="0.3">
      <c r="A1069">
        <v>47</v>
      </c>
      <c r="B1069">
        <v>33.33</v>
      </c>
      <c r="C1069">
        <v>10.19</v>
      </c>
      <c r="D1069">
        <v>8627.5400000000009</v>
      </c>
    </row>
    <row r="1070" spans="1:4" x14ac:dyDescent="0.3">
      <c r="A1070">
        <v>57</v>
      </c>
      <c r="B1070">
        <v>30.5</v>
      </c>
      <c r="C1070">
        <v>10.79</v>
      </c>
      <c r="D1070">
        <v>8665.09</v>
      </c>
    </row>
    <row r="1071" spans="1:4" x14ac:dyDescent="0.3">
      <c r="A1071">
        <v>53</v>
      </c>
      <c r="B1071">
        <v>30.3</v>
      </c>
      <c r="C1071">
        <v>4.24</v>
      </c>
      <c r="D1071">
        <v>8665.14</v>
      </c>
    </row>
    <row r="1072" spans="1:4" x14ac:dyDescent="0.3">
      <c r="A1072">
        <v>48</v>
      </c>
      <c r="B1072">
        <v>26.22</v>
      </c>
      <c r="C1072">
        <v>5.83</v>
      </c>
      <c r="D1072">
        <v>8671.19</v>
      </c>
    </row>
    <row r="1073" spans="1:4" x14ac:dyDescent="0.3">
      <c r="A1073">
        <v>49</v>
      </c>
      <c r="B1073">
        <v>29.99</v>
      </c>
      <c r="C1073">
        <v>11.85</v>
      </c>
      <c r="D1073">
        <v>8688.86</v>
      </c>
    </row>
    <row r="1074" spans="1:4" x14ac:dyDescent="0.3">
      <c r="A1074">
        <v>42</v>
      </c>
      <c r="B1074">
        <v>36.380000000000003</v>
      </c>
      <c r="C1074">
        <v>5.98</v>
      </c>
      <c r="D1074">
        <v>8701.84</v>
      </c>
    </row>
    <row r="1075" spans="1:4" x14ac:dyDescent="0.3">
      <c r="A1075">
        <v>49</v>
      </c>
      <c r="B1075">
        <v>31.16</v>
      </c>
      <c r="C1075">
        <v>4.26</v>
      </c>
      <c r="D1075">
        <v>8703.4599999999991</v>
      </c>
    </row>
    <row r="1076" spans="1:4" x14ac:dyDescent="0.3">
      <c r="A1076">
        <v>46</v>
      </c>
      <c r="B1076">
        <v>25.55</v>
      </c>
      <c r="C1076">
        <v>4.96</v>
      </c>
      <c r="D1076">
        <v>8733.23</v>
      </c>
    </row>
    <row r="1077" spans="1:4" x14ac:dyDescent="0.3">
      <c r="A1077">
        <v>23</v>
      </c>
      <c r="B1077">
        <v>28.77</v>
      </c>
      <c r="C1077">
        <v>4</v>
      </c>
      <c r="D1077">
        <v>8747.68</v>
      </c>
    </row>
    <row r="1078" spans="1:4" x14ac:dyDescent="0.3">
      <c r="A1078">
        <v>53</v>
      </c>
      <c r="B1078">
        <v>23.14</v>
      </c>
      <c r="C1078">
        <v>4.1500000000000004</v>
      </c>
      <c r="D1078">
        <v>8760.1200000000008</v>
      </c>
    </row>
    <row r="1079" spans="1:4" x14ac:dyDescent="0.3">
      <c r="A1079">
        <v>48</v>
      </c>
      <c r="B1079">
        <v>39.6</v>
      </c>
      <c r="C1079">
        <v>11.36</v>
      </c>
      <c r="D1079">
        <v>8765.25</v>
      </c>
    </row>
    <row r="1080" spans="1:4" x14ac:dyDescent="0.3">
      <c r="A1080">
        <v>51</v>
      </c>
      <c r="B1080">
        <v>29.2</v>
      </c>
      <c r="C1080">
        <v>7.53</v>
      </c>
      <c r="D1080">
        <v>8782.4699999999993</v>
      </c>
    </row>
    <row r="1081" spans="1:4" x14ac:dyDescent="0.3">
      <c r="A1081">
        <v>51</v>
      </c>
      <c r="B1081">
        <v>32.774999999999999</v>
      </c>
      <c r="C1081">
        <v>7.95</v>
      </c>
      <c r="D1081">
        <v>8798.59</v>
      </c>
    </row>
    <row r="1082" spans="1:4" x14ac:dyDescent="0.3">
      <c r="A1082">
        <v>57</v>
      </c>
      <c r="B1082">
        <v>24.035</v>
      </c>
      <c r="C1082">
        <v>8.5</v>
      </c>
      <c r="D1082">
        <v>8800.49</v>
      </c>
    </row>
    <row r="1083" spans="1:4" x14ac:dyDescent="0.3">
      <c r="A1083">
        <v>21</v>
      </c>
      <c r="B1083">
        <v>30.55</v>
      </c>
      <c r="C1083">
        <v>5.89</v>
      </c>
      <c r="D1083">
        <v>8821.8799999999992</v>
      </c>
    </row>
    <row r="1084" spans="1:4" x14ac:dyDescent="0.3">
      <c r="A1084">
        <v>46</v>
      </c>
      <c r="B1084">
        <v>28.81</v>
      </c>
      <c r="C1084">
        <v>8.76</v>
      </c>
      <c r="D1084">
        <v>8823.2800000000007</v>
      </c>
    </row>
    <row r="1085" spans="1:4" x14ac:dyDescent="0.3">
      <c r="A1085">
        <v>46</v>
      </c>
      <c r="B1085">
        <v>31.66</v>
      </c>
      <c r="C1085">
        <v>4.1100000000000003</v>
      </c>
      <c r="D1085">
        <v>8823.99</v>
      </c>
    </row>
    <row r="1086" spans="1:4" x14ac:dyDescent="0.3">
      <c r="A1086">
        <v>34</v>
      </c>
      <c r="B1086">
        <v>28.215</v>
      </c>
      <c r="C1086">
        <v>7.56</v>
      </c>
      <c r="D1086">
        <v>8824.27</v>
      </c>
    </row>
    <row r="1087" spans="1:4" x14ac:dyDescent="0.3">
      <c r="A1087">
        <v>46</v>
      </c>
      <c r="B1087">
        <v>26.12</v>
      </c>
      <c r="C1087">
        <v>4.17</v>
      </c>
      <c r="D1087">
        <v>8825.09</v>
      </c>
    </row>
    <row r="1088" spans="1:4" x14ac:dyDescent="0.3">
      <c r="A1088">
        <v>50</v>
      </c>
      <c r="B1088">
        <v>36.630000000000003</v>
      </c>
      <c r="C1088">
        <v>11.42</v>
      </c>
      <c r="D1088">
        <v>8827.2099999999991</v>
      </c>
    </row>
    <row r="1089" spans="1:4" x14ac:dyDescent="0.3">
      <c r="A1089">
        <v>50</v>
      </c>
      <c r="B1089">
        <v>33.344999999999999</v>
      </c>
      <c r="C1089">
        <v>7.33</v>
      </c>
      <c r="D1089">
        <v>8835.26</v>
      </c>
    </row>
    <row r="1090" spans="1:4" x14ac:dyDescent="0.3">
      <c r="A1090">
        <v>48</v>
      </c>
      <c r="B1090">
        <v>27.11</v>
      </c>
      <c r="C1090">
        <v>6.7</v>
      </c>
      <c r="D1090">
        <v>8871.15</v>
      </c>
    </row>
    <row r="1091" spans="1:4" x14ac:dyDescent="0.3">
      <c r="A1091">
        <v>49</v>
      </c>
      <c r="B1091">
        <v>26.6</v>
      </c>
      <c r="C1091">
        <v>5.27</v>
      </c>
      <c r="D1091">
        <v>8890.59</v>
      </c>
    </row>
    <row r="1092" spans="1:4" x14ac:dyDescent="0.3">
      <c r="A1092">
        <v>44</v>
      </c>
      <c r="B1092">
        <v>30.41</v>
      </c>
      <c r="C1092">
        <v>7.72</v>
      </c>
      <c r="D1092">
        <v>8891.14</v>
      </c>
    </row>
    <row r="1093" spans="1:4" x14ac:dyDescent="0.3">
      <c r="A1093">
        <v>25</v>
      </c>
      <c r="B1093">
        <v>28.98</v>
      </c>
      <c r="C1093">
        <v>8.68</v>
      </c>
      <c r="D1093">
        <v>8906.14</v>
      </c>
    </row>
    <row r="1094" spans="1:4" x14ac:dyDescent="0.3">
      <c r="A1094">
        <v>55</v>
      </c>
      <c r="B1094">
        <v>31.24</v>
      </c>
      <c r="C1094">
        <v>9.8000000000000007</v>
      </c>
      <c r="D1094">
        <v>8908.4699999999993</v>
      </c>
    </row>
    <row r="1095" spans="1:4" x14ac:dyDescent="0.3">
      <c r="A1095">
        <v>47</v>
      </c>
      <c r="B1095">
        <v>31.54</v>
      </c>
      <c r="C1095">
        <v>4.4400000000000004</v>
      </c>
      <c r="D1095">
        <v>8930.93</v>
      </c>
    </row>
    <row r="1096" spans="1:4" x14ac:dyDescent="0.3">
      <c r="A1096">
        <v>51</v>
      </c>
      <c r="B1096">
        <v>38.6</v>
      </c>
      <c r="C1096">
        <v>7.19</v>
      </c>
      <c r="D1096">
        <v>8932.08</v>
      </c>
    </row>
    <row r="1097" spans="1:4" x14ac:dyDescent="0.3">
      <c r="A1097">
        <v>46</v>
      </c>
      <c r="B1097">
        <v>37.950000000000003</v>
      </c>
      <c r="C1097">
        <v>6.06</v>
      </c>
      <c r="D1097">
        <v>8944.1200000000008</v>
      </c>
    </row>
    <row r="1098" spans="1:4" x14ac:dyDescent="0.3">
      <c r="A1098">
        <v>30</v>
      </c>
      <c r="B1098">
        <v>38.97</v>
      </c>
      <c r="C1098">
        <v>5.12</v>
      </c>
      <c r="D1098">
        <v>8954.99</v>
      </c>
    </row>
    <row r="1099" spans="1:4" x14ac:dyDescent="0.3">
      <c r="A1099">
        <v>48</v>
      </c>
      <c r="B1099">
        <v>21.2</v>
      </c>
      <c r="C1099">
        <v>10.72</v>
      </c>
      <c r="D1099">
        <v>8964.06</v>
      </c>
    </row>
    <row r="1100" spans="1:4" x14ac:dyDescent="0.3">
      <c r="A1100">
        <v>39</v>
      </c>
      <c r="B1100">
        <v>23.96</v>
      </c>
      <c r="C1100">
        <v>9.58</v>
      </c>
      <c r="D1100">
        <v>8965.7999999999993</v>
      </c>
    </row>
    <row r="1101" spans="1:4" x14ac:dyDescent="0.3">
      <c r="A1101">
        <v>48</v>
      </c>
      <c r="B1101">
        <v>35.93</v>
      </c>
      <c r="C1101">
        <v>6.4</v>
      </c>
      <c r="D1101">
        <v>8968.33</v>
      </c>
    </row>
    <row r="1102" spans="1:4" x14ac:dyDescent="0.3">
      <c r="A1102">
        <v>48</v>
      </c>
      <c r="B1102">
        <v>26.11</v>
      </c>
      <c r="C1102">
        <v>6.8</v>
      </c>
      <c r="D1102">
        <v>8978.19</v>
      </c>
    </row>
    <row r="1103" spans="1:4" x14ac:dyDescent="0.3">
      <c r="A1103">
        <v>49</v>
      </c>
      <c r="B1103">
        <v>32.299999999999997</v>
      </c>
      <c r="C1103">
        <v>9.48</v>
      </c>
      <c r="D1103">
        <v>8988.16</v>
      </c>
    </row>
    <row r="1104" spans="1:4" x14ac:dyDescent="0.3">
      <c r="A1104">
        <v>43</v>
      </c>
      <c r="B1104">
        <v>28.69</v>
      </c>
      <c r="C1104">
        <v>7.45</v>
      </c>
      <c r="D1104">
        <v>8998.43</v>
      </c>
    </row>
    <row r="1105" spans="1:4" x14ac:dyDescent="0.3">
      <c r="A1105">
        <v>29</v>
      </c>
      <c r="B1105">
        <v>31.28</v>
      </c>
      <c r="C1105">
        <v>6.94</v>
      </c>
      <c r="D1105">
        <v>9010.2000000000007</v>
      </c>
    </row>
    <row r="1106" spans="1:4" x14ac:dyDescent="0.3">
      <c r="A1106">
        <v>50</v>
      </c>
      <c r="B1106">
        <v>30.21</v>
      </c>
      <c r="C1106">
        <v>7.83</v>
      </c>
      <c r="D1106">
        <v>9048.0300000000007</v>
      </c>
    </row>
    <row r="1107" spans="1:4" x14ac:dyDescent="0.3">
      <c r="A1107">
        <v>50</v>
      </c>
      <c r="B1107">
        <v>38.28</v>
      </c>
      <c r="C1107">
        <v>10.17</v>
      </c>
      <c r="D1107">
        <v>9058.73</v>
      </c>
    </row>
    <row r="1108" spans="1:4" x14ac:dyDescent="0.3">
      <c r="A1108">
        <v>45</v>
      </c>
      <c r="B1108">
        <v>29.9</v>
      </c>
      <c r="C1108">
        <v>8.9600000000000009</v>
      </c>
      <c r="D1108">
        <v>9095.07</v>
      </c>
    </row>
    <row r="1109" spans="1:4" x14ac:dyDescent="0.3">
      <c r="A1109">
        <v>57</v>
      </c>
      <c r="B1109">
        <v>23.18</v>
      </c>
      <c r="C1109">
        <v>6.96</v>
      </c>
      <c r="D1109">
        <v>9095.94</v>
      </c>
    </row>
    <row r="1110" spans="1:4" x14ac:dyDescent="0.3">
      <c r="A1110">
        <v>45</v>
      </c>
      <c r="B1110">
        <v>33.020000000000003</v>
      </c>
      <c r="C1110">
        <v>5.07</v>
      </c>
      <c r="D1110">
        <v>9101.7999999999993</v>
      </c>
    </row>
    <row r="1111" spans="1:4" x14ac:dyDescent="0.3">
      <c r="A1111">
        <v>52</v>
      </c>
      <c r="B1111">
        <v>27.29</v>
      </c>
      <c r="C1111">
        <v>5.85</v>
      </c>
      <c r="D1111">
        <v>9140.9500000000007</v>
      </c>
    </row>
    <row r="1112" spans="1:4" x14ac:dyDescent="0.3">
      <c r="A1112">
        <v>52</v>
      </c>
      <c r="B1112">
        <v>23.18</v>
      </c>
      <c r="C1112">
        <v>10.56</v>
      </c>
      <c r="D1112">
        <v>9144.57</v>
      </c>
    </row>
    <row r="1113" spans="1:4" x14ac:dyDescent="0.3">
      <c r="A1113">
        <v>40</v>
      </c>
      <c r="B1113">
        <v>32.659999999999997</v>
      </c>
      <c r="C1113">
        <v>8.92</v>
      </c>
      <c r="D1113">
        <v>9147.5</v>
      </c>
    </row>
    <row r="1114" spans="1:4" x14ac:dyDescent="0.3">
      <c r="A1114">
        <v>32</v>
      </c>
      <c r="B1114">
        <v>30.78</v>
      </c>
      <c r="C1114">
        <v>8.6300000000000008</v>
      </c>
      <c r="D1114">
        <v>9159.51</v>
      </c>
    </row>
    <row r="1115" spans="1:4" x14ac:dyDescent="0.3">
      <c r="A1115">
        <v>52</v>
      </c>
      <c r="B1115">
        <v>47.2</v>
      </c>
      <c r="C1115">
        <v>6.29</v>
      </c>
      <c r="D1115">
        <v>9171.75</v>
      </c>
    </row>
    <row r="1116" spans="1:4" x14ac:dyDescent="0.3">
      <c r="A1116">
        <v>51</v>
      </c>
      <c r="B1116">
        <v>31.6</v>
      </c>
      <c r="C1116">
        <v>5.75</v>
      </c>
      <c r="D1116">
        <v>9174.14</v>
      </c>
    </row>
    <row r="1117" spans="1:4" x14ac:dyDescent="0.3">
      <c r="A1117">
        <v>49</v>
      </c>
      <c r="B1117">
        <v>33.914999999999999</v>
      </c>
      <c r="C1117">
        <v>6.66</v>
      </c>
      <c r="D1117">
        <v>9182.17</v>
      </c>
    </row>
    <row r="1118" spans="1:4" x14ac:dyDescent="0.3">
      <c r="A1118">
        <v>46</v>
      </c>
      <c r="B1118">
        <v>23.54</v>
      </c>
      <c r="C1118">
        <v>5.0999999999999996</v>
      </c>
      <c r="D1118">
        <v>9193.84</v>
      </c>
    </row>
    <row r="1119" spans="1:4" x14ac:dyDescent="0.3">
      <c r="A1119">
        <v>36</v>
      </c>
      <c r="B1119">
        <v>27.074999999999999</v>
      </c>
      <c r="C1119">
        <v>4.41</v>
      </c>
      <c r="D1119">
        <v>9210.06</v>
      </c>
    </row>
    <row r="1120" spans="1:4" x14ac:dyDescent="0.3">
      <c r="A1120">
        <v>41</v>
      </c>
      <c r="B1120">
        <v>25.8</v>
      </c>
      <c r="C1120">
        <v>5.52</v>
      </c>
      <c r="D1120">
        <v>9222.4</v>
      </c>
    </row>
    <row r="1121" spans="1:4" x14ac:dyDescent="0.3">
      <c r="A1121">
        <v>47</v>
      </c>
      <c r="B1121">
        <v>36.1</v>
      </c>
      <c r="C1121">
        <v>4.62</v>
      </c>
      <c r="D1121">
        <v>9225.26</v>
      </c>
    </row>
    <row r="1122" spans="1:4" x14ac:dyDescent="0.3">
      <c r="A1122">
        <v>42</v>
      </c>
      <c r="B1122">
        <v>30.495000000000001</v>
      </c>
      <c r="C1122">
        <v>5.74</v>
      </c>
      <c r="D1122">
        <v>9247.94</v>
      </c>
    </row>
    <row r="1123" spans="1:4" x14ac:dyDescent="0.3">
      <c r="A1123">
        <v>48</v>
      </c>
      <c r="B1123">
        <v>21.4</v>
      </c>
      <c r="C1123">
        <v>6.3</v>
      </c>
      <c r="D1123">
        <v>9249.5</v>
      </c>
    </row>
    <row r="1124" spans="1:4" x14ac:dyDescent="0.3">
      <c r="A1124">
        <v>51</v>
      </c>
      <c r="B1124">
        <v>32.299999999999997</v>
      </c>
      <c r="C1124">
        <v>10.27</v>
      </c>
      <c r="D1124">
        <v>9264.7999999999993</v>
      </c>
    </row>
    <row r="1125" spans="1:4" x14ac:dyDescent="0.3">
      <c r="A1125">
        <v>49</v>
      </c>
      <c r="B1125">
        <v>29.78</v>
      </c>
      <c r="C1125">
        <v>5.85</v>
      </c>
      <c r="D1125">
        <v>9282.48</v>
      </c>
    </row>
    <row r="1126" spans="1:4" x14ac:dyDescent="0.3">
      <c r="A1126">
        <v>51</v>
      </c>
      <c r="B1126">
        <v>34.76</v>
      </c>
      <c r="C1126">
        <v>5.92</v>
      </c>
      <c r="D1126">
        <v>9283.56</v>
      </c>
    </row>
    <row r="1127" spans="1:4" x14ac:dyDescent="0.3">
      <c r="A1127">
        <v>53</v>
      </c>
      <c r="B1127">
        <v>18.335000000000001</v>
      </c>
      <c r="C1127">
        <v>10.01</v>
      </c>
      <c r="D1127">
        <v>9285.8700000000008</v>
      </c>
    </row>
    <row r="1128" spans="1:4" x14ac:dyDescent="0.3">
      <c r="A1128">
        <v>49</v>
      </c>
      <c r="B1128">
        <v>32.299999999999997</v>
      </c>
      <c r="C1128">
        <v>9.59</v>
      </c>
      <c r="D1128">
        <v>9288.0300000000007</v>
      </c>
    </row>
    <row r="1129" spans="1:4" x14ac:dyDescent="0.3">
      <c r="A1129">
        <v>49</v>
      </c>
      <c r="B1129">
        <v>27.74</v>
      </c>
      <c r="C1129">
        <v>10.37</v>
      </c>
      <c r="D1129">
        <v>9290.14</v>
      </c>
    </row>
    <row r="1130" spans="1:4" x14ac:dyDescent="0.3">
      <c r="A1130">
        <v>46</v>
      </c>
      <c r="B1130">
        <v>24</v>
      </c>
      <c r="C1130">
        <v>4.01</v>
      </c>
      <c r="D1130">
        <v>9301.89</v>
      </c>
    </row>
    <row r="1131" spans="1:4" x14ac:dyDescent="0.3">
      <c r="A1131">
        <v>49</v>
      </c>
      <c r="B1131">
        <v>31.78</v>
      </c>
      <c r="C1131">
        <v>4.24</v>
      </c>
      <c r="D1131">
        <v>9304.7000000000007</v>
      </c>
    </row>
    <row r="1132" spans="1:4" x14ac:dyDescent="0.3">
      <c r="A1132">
        <v>60</v>
      </c>
      <c r="B1132">
        <v>32.25</v>
      </c>
      <c r="C1132">
        <v>5.36</v>
      </c>
      <c r="D1132">
        <v>9310.81</v>
      </c>
    </row>
    <row r="1133" spans="1:4" x14ac:dyDescent="0.3">
      <c r="A1133">
        <v>45</v>
      </c>
      <c r="B1133">
        <v>30.114999999999998</v>
      </c>
      <c r="C1133">
        <v>4.99</v>
      </c>
      <c r="D1133">
        <v>9315.41</v>
      </c>
    </row>
    <row r="1134" spans="1:4" x14ac:dyDescent="0.3">
      <c r="A1134">
        <v>34</v>
      </c>
      <c r="B1134">
        <v>22.41</v>
      </c>
      <c r="C1134">
        <v>8.68</v>
      </c>
      <c r="D1134">
        <v>9320.26</v>
      </c>
    </row>
    <row r="1135" spans="1:4" x14ac:dyDescent="0.3">
      <c r="A1135">
        <v>26</v>
      </c>
      <c r="B1135">
        <v>45.72</v>
      </c>
      <c r="C1135">
        <v>4.2300000000000004</v>
      </c>
      <c r="D1135">
        <v>9338.61</v>
      </c>
    </row>
    <row r="1136" spans="1:4" x14ac:dyDescent="0.3">
      <c r="A1136">
        <v>34</v>
      </c>
      <c r="B1136">
        <v>25</v>
      </c>
      <c r="C1136">
        <v>5.32</v>
      </c>
      <c r="D1136">
        <v>9344.2000000000007</v>
      </c>
    </row>
    <row r="1137" spans="1:4" x14ac:dyDescent="0.3">
      <c r="A1137">
        <v>51</v>
      </c>
      <c r="B1137">
        <v>39.5</v>
      </c>
      <c r="C1137">
        <v>6.66</v>
      </c>
      <c r="D1137">
        <v>9361.33</v>
      </c>
    </row>
    <row r="1138" spans="1:4" x14ac:dyDescent="0.3">
      <c r="A1138">
        <v>53</v>
      </c>
      <c r="B1138">
        <v>37.729999999999997</v>
      </c>
      <c r="C1138">
        <v>7.4</v>
      </c>
      <c r="D1138">
        <v>9377.4500000000007</v>
      </c>
    </row>
    <row r="1139" spans="1:4" x14ac:dyDescent="0.3">
      <c r="A1139">
        <v>51</v>
      </c>
      <c r="B1139">
        <v>40.659999999999997</v>
      </c>
      <c r="C1139">
        <v>10.08</v>
      </c>
      <c r="D1139">
        <v>9377.9</v>
      </c>
    </row>
    <row r="1140" spans="1:4" x14ac:dyDescent="0.3">
      <c r="A1140">
        <v>47</v>
      </c>
      <c r="B1140">
        <v>34.200000000000003</v>
      </c>
      <c r="C1140">
        <v>8.58</v>
      </c>
      <c r="D1140">
        <v>9380.75</v>
      </c>
    </row>
    <row r="1141" spans="1:4" x14ac:dyDescent="0.3">
      <c r="A1141">
        <v>51</v>
      </c>
      <c r="B1141">
        <v>46.51</v>
      </c>
      <c r="C1141">
        <v>5.84</v>
      </c>
      <c r="D1141">
        <v>9386.16</v>
      </c>
    </row>
    <row r="1142" spans="1:4" x14ac:dyDescent="0.3">
      <c r="A1142">
        <v>51</v>
      </c>
      <c r="B1142">
        <v>28.88</v>
      </c>
      <c r="C1142">
        <v>4.8600000000000003</v>
      </c>
      <c r="D1142">
        <v>9391.35</v>
      </c>
    </row>
    <row r="1143" spans="1:4" x14ac:dyDescent="0.3">
      <c r="A1143">
        <v>46</v>
      </c>
      <c r="B1143">
        <v>33.914999999999999</v>
      </c>
      <c r="C1143">
        <v>11.52</v>
      </c>
      <c r="D1143">
        <v>9411.01</v>
      </c>
    </row>
    <row r="1144" spans="1:4" x14ac:dyDescent="0.3">
      <c r="A1144">
        <v>46</v>
      </c>
      <c r="B1144">
        <v>24.32</v>
      </c>
      <c r="C1144">
        <v>6.15</v>
      </c>
      <c r="D1144">
        <v>9414.92</v>
      </c>
    </row>
    <row r="1145" spans="1:4" x14ac:dyDescent="0.3">
      <c r="A1145">
        <v>46</v>
      </c>
      <c r="B1145">
        <v>25.8</v>
      </c>
      <c r="C1145">
        <v>9.94</v>
      </c>
      <c r="D1145">
        <v>9432.93</v>
      </c>
    </row>
    <row r="1146" spans="1:4" x14ac:dyDescent="0.3">
      <c r="A1146">
        <v>48</v>
      </c>
      <c r="B1146">
        <v>21.56</v>
      </c>
      <c r="C1146">
        <v>10.56</v>
      </c>
      <c r="D1146">
        <v>9447.25</v>
      </c>
    </row>
    <row r="1147" spans="1:4" x14ac:dyDescent="0.3">
      <c r="A1147">
        <v>49</v>
      </c>
      <c r="B1147">
        <v>31.6</v>
      </c>
      <c r="C1147">
        <v>6.79</v>
      </c>
      <c r="D1147">
        <v>9447.3799999999992</v>
      </c>
    </row>
    <row r="1148" spans="1:4" x14ac:dyDescent="0.3">
      <c r="A1148">
        <v>35</v>
      </c>
      <c r="B1148">
        <v>42.93</v>
      </c>
      <c r="C1148">
        <v>4.8</v>
      </c>
      <c r="D1148">
        <v>9448.42</v>
      </c>
    </row>
    <row r="1149" spans="1:4" x14ac:dyDescent="0.3">
      <c r="A1149">
        <v>43</v>
      </c>
      <c r="B1149">
        <v>26.72</v>
      </c>
      <c r="C1149">
        <v>5.75</v>
      </c>
      <c r="D1149">
        <v>9453.92</v>
      </c>
    </row>
    <row r="1150" spans="1:4" x14ac:dyDescent="0.3">
      <c r="A1150">
        <v>54</v>
      </c>
      <c r="B1150">
        <v>26.67</v>
      </c>
      <c r="C1150">
        <v>5.81</v>
      </c>
      <c r="D1150">
        <v>9487.64</v>
      </c>
    </row>
    <row r="1151" spans="1:4" x14ac:dyDescent="0.3">
      <c r="A1151">
        <v>46</v>
      </c>
      <c r="B1151">
        <v>42.68</v>
      </c>
      <c r="C1151">
        <v>9.2799999999999994</v>
      </c>
      <c r="D1151">
        <v>9500.57</v>
      </c>
    </row>
    <row r="1152" spans="1:4" x14ac:dyDescent="0.3">
      <c r="A1152">
        <v>53</v>
      </c>
      <c r="B1152">
        <v>24.31</v>
      </c>
      <c r="C1152">
        <v>6.37</v>
      </c>
      <c r="D1152">
        <v>9504.31</v>
      </c>
    </row>
    <row r="1153" spans="1:4" x14ac:dyDescent="0.3">
      <c r="A1153">
        <v>30</v>
      </c>
      <c r="B1153">
        <v>44.75</v>
      </c>
      <c r="C1153">
        <v>5.09</v>
      </c>
      <c r="D1153">
        <v>9507.68</v>
      </c>
    </row>
    <row r="1154" spans="1:4" x14ac:dyDescent="0.3">
      <c r="A1154">
        <v>51</v>
      </c>
      <c r="B1154">
        <v>30.78</v>
      </c>
      <c r="C1154">
        <v>7.94</v>
      </c>
      <c r="D1154">
        <v>9528.9</v>
      </c>
    </row>
    <row r="1155" spans="1:4" x14ac:dyDescent="0.3">
      <c r="A1155">
        <v>49</v>
      </c>
      <c r="B1155">
        <v>21.86</v>
      </c>
      <c r="C1155">
        <v>10.95</v>
      </c>
      <c r="D1155">
        <v>9538.65</v>
      </c>
    </row>
    <row r="1156" spans="1:4" x14ac:dyDescent="0.3">
      <c r="A1156">
        <v>47</v>
      </c>
      <c r="B1156">
        <v>49.09</v>
      </c>
      <c r="C1156">
        <v>6.3</v>
      </c>
      <c r="D1156">
        <v>9540.17</v>
      </c>
    </row>
    <row r="1157" spans="1:4" x14ac:dyDescent="0.3">
      <c r="A1157">
        <v>50</v>
      </c>
      <c r="B1157">
        <v>47.74</v>
      </c>
      <c r="C1157">
        <v>8.0500000000000007</v>
      </c>
      <c r="D1157">
        <v>9541.7000000000007</v>
      </c>
    </row>
    <row r="1158" spans="1:4" x14ac:dyDescent="0.3">
      <c r="A1158">
        <v>50</v>
      </c>
      <c r="B1158">
        <v>30.2</v>
      </c>
      <c r="C1158">
        <v>9.8800000000000008</v>
      </c>
      <c r="D1158">
        <v>9549.57</v>
      </c>
    </row>
    <row r="1159" spans="1:4" x14ac:dyDescent="0.3">
      <c r="A1159">
        <v>48</v>
      </c>
      <c r="B1159">
        <v>33.25</v>
      </c>
      <c r="C1159">
        <v>7.42</v>
      </c>
      <c r="D1159">
        <v>9563.0300000000007</v>
      </c>
    </row>
    <row r="1160" spans="1:4" x14ac:dyDescent="0.3">
      <c r="A1160">
        <v>49</v>
      </c>
      <c r="B1160">
        <v>26.6</v>
      </c>
      <c r="C1160">
        <v>8.4499999999999993</v>
      </c>
      <c r="D1160">
        <v>9566.99</v>
      </c>
    </row>
    <row r="1161" spans="1:4" x14ac:dyDescent="0.3">
      <c r="A1161">
        <v>56</v>
      </c>
      <c r="B1161">
        <v>26.35</v>
      </c>
      <c r="C1161">
        <v>6.21</v>
      </c>
      <c r="D1161">
        <v>9582.5400000000009</v>
      </c>
    </row>
    <row r="1162" spans="1:4" x14ac:dyDescent="0.3">
      <c r="A1162">
        <v>49</v>
      </c>
      <c r="B1162">
        <v>39.994999999999997</v>
      </c>
      <c r="C1162">
        <v>4.6500000000000004</v>
      </c>
      <c r="D1162">
        <v>9583.89</v>
      </c>
    </row>
    <row r="1163" spans="1:4" x14ac:dyDescent="0.3">
      <c r="A1163">
        <v>41</v>
      </c>
      <c r="B1163">
        <v>22.92</v>
      </c>
      <c r="C1163">
        <v>5.87</v>
      </c>
      <c r="D1163">
        <v>9584.0400000000009</v>
      </c>
    </row>
    <row r="1164" spans="1:4" x14ac:dyDescent="0.3">
      <c r="A1164">
        <v>58</v>
      </c>
      <c r="B1164">
        <v>24.78</v>
      </c>
      <c r="C1164">
        <v>4.24</v>
      </c>
      <c r="D1164">
        <v>9597.6299999999992</v>
      </c>
    </row>
    <row r="1165" spans="1:4" x14ac:dyDescent="0.3">
      <c r="A1165">
        <v>50</v>
      </c>
      <c r="B1165">
        <v>34.07</v>
      </c>
      <c r="C1165">
        <v>7.81</v>
      </c>
      <c r="D1165">
        <v>9617.66</v>
      </c>
    </row>
    <row r="1166" spans="1:4" x14ac:dyDescent="0.3">
      <c r="A1166">
        <v>40</v>
      </c>
      <c r="B1166">
        <v>30.14</v>
      </c>
      <c r="C1166">
        <v>9.85</v>
      </c>
      <c r="D1166">
        <v>9619.18</v>
      </c>
    </row>
    <row r="1167" spans="1:4" x14ac:dyDescent="0.3">
      <c r="A1167">
        <v>47</v>
      </c>
      <c r="B1167">
        <v>18.05</v>
      </c>
      <c r="C1167">
        <v>6.94</v>
      </c>
      <c r="D1167">
        <v>9620.33</v>
      </c>
    </row>
    <row r="1168" spans="1:4" x14ac:dyDescent="0.3">
      <c r="A1168">
        <v>52</v>
      </c>
      <c r="B1168">
        <v>37.4</v>
      </c>
      <c r="C1168">
        <v>11.3</v>
      </c>
      <c r="D1168">
        <v>9625.92</v>
      </c>
    </row>
    <row r="1169" spans="1:4" x14ac:dyDescent="0.3">
      <c r="A1169">
        <v>24</v>
      </c>
      <c r="B1169">
        <v>25.75</v>
      </c>
      <c r="C1169">
        <v>9.23</v>
      </c>
      <c r="D1169">
        <v>9628.7900000000009</v>
      </c>
    </row>
    <row r="1170" spans="1:4" x14ac:dyDescent="0.3">
      <c r="A1170">
        <v>43</v>
      </c>
      <c r="B1170">
        <v>32.299999999999997</v>
      </c>
      <c r="C1170">
        <v>4.37</v>
      </c>
      <c r="D1170">
        <v>9630.2999999999993</v>
      </c>
    </row>
    <row r="1171" spans="1:4" x14ac:dyDescent="0.3">
      <c r="A1171">
        <v>50</v>
      </c>
      <c r="B1171">
        <v>28.61</v>
      </c>
      <c r="C1171">
        <v>5.76</v>
      </c>
      <c r="D1171">
        <v>9630.4</v>
      </c>
    </row>
    <row r="1172" spans="1:4" x14ac:dyDescent="0.3">
      <c r="A1172">
        <v>54</v>
      </c>
      <c r="B1172">
        <v>45.41</v>
      </c>
      <c r="C1172">
        <v>4.96</v>
      </c>
      <c r="D1172">
        <v>9630.91</v>
      </c>
    </row>
    <row r="1173" spans="1:4" x14ac:dyDescent="0.3">
      <c r="A1173">
        <v>52</v>
      </c>
      <c r="B1173">
        <v>31.2</v>
      </c>
      <c r="C1173">
        <v>11.04</v>
      </c>
      <c r="D1173">
        <v>9634.5400000000009</v>
      </c>
    </row>
    <row r="1174" spans="1:4" x14ac:dyDescent="0.3">
      <c r="A1174">
        <v>51</v>
      </c>
      <c r="B1174">
        <v>29.83</v>
      </c>
      <c r="C1174">
        <v>7.81</v>
      </c>
      <c r="D1174">
        <v>9644.25</v>
      </c>
    </row>
    <row r="1175" spans="1:4" x14ac:dyDescent="0.3">
      <c r="A1175">
        <v>48</v>
      </c>
      <c r="B1175">
        <v>29.06</v>
      </c>
      <c r="C1175">
        <v>4.55</v>
      </c>
      <c r="D1175">
        <v>9653.81</v>
      </c>
    </row>
    <row r="1176" spans="1:4" x14ac:dyDescent="0.3">
      <c r="A1176">
        <v>41</v>
      </c>
      <c r="B1176">
        <v>27.454999999999998</v>
      </c>
      <c r="C1176">
        <v>6.13</v>
      </c>
      <c r="D1176">
        <v>9664.34</v>
      </c>
    </row>
    <row r="1177" spans="1:4" x14ac:dyDescent="0.3">
      <c r="A1177">
        <v>56</v>
      </c>
      <c r="B1177">
        <v>23.01</v>
      </c>
      <c r="C1177">
        <v>6.04</v>
      </c>
      <c r="D1177">
        <v>9684.2900000000009</v>
      </c>
    </row>
    <row r="1178" spans="1:4" x14ac:dyDescent="0.3">
      <c r="A1178">
        <v>58</v>
      </c>
      <c r="B1178">
        <v>31.39</v>
      </c>
      <c r="C1178">
        <v>8.85</v>
      </c>
      <c r="D1178">
        <v>9698.42</v>
      </c>
    </row>
    <row r="1179" spans="1:4" x14ac:dyDescent="0.3">
      <c r="A1179">
        <v>45</v>
      </c>
      <c r="B1179">
        <v>34.770000000000003</v>
      </c>
      <c r="C1179">
        <v>10.54</v>
      </c>
      <c r="D1179">
        <v>9704.67</v>
      </c>
    </row>
    <row r="1180" spans="1:4" x14ac:dyDescent="0.3">
      <c r="A1180">
        <v>50</v>
      </c>
      <c r="B1180">
        <v>24.48</v>
      </c>
      <c r="C1180">
        <v>4.37</v>
      </c>
      <c r="D1180">
        <v>9710.7099999999991</v>
      </c>
    </row>
    <row r="1181" spans="1:4" x14ac:dyDescent="0.3">
      <c r="A1181">
        <v>47</v>
      </c>
      <c r="B1181">
        <v>22.61</v>
      </c>
      <c r="C1181">
        <v>9.6300000000000008</v>
      </c>
      <c r="D1181">
        <v>9715.84</v>
      </c>
    </row>
    <row r="1182" spans="1:4" x14ac:dyDescent="0.3">
      <c r="A1182">
        <v>52</v>
      </c>
      <c r="B1182">
        <v>34.299999999999997</v>
      </c>
      <c r="C1182">
        <v>10.37</v>
      </c>
      <c r="D1182">
        <v>9722.77</v>
      </c>
    </row>
    <row r="1183" spans="1:4" x14ac:dyDescent="0.3">
      <c r="A1183">
        <v>52</v>
      </c>
      <c r="B1183">
        <v>46.09</v>
      </c>
      <c r="C1183">
        <v>5.44</v>
      </c>
      <c r="D1183">
        <v>9724.5300000000007</v>
      </c>
    </row>
    <row r="1184" spans="1:4" x14ac:dyDescent="0.3">
      <c r="A1184">
        <v>52</v>
      </c>
      <c r="B1184">
        <v>44.744999999999997</v>
      </c>
      <c r="C1184">
        <v>5.19</v>
      </c>
      <c r="D1184">
        <v>9748.91</v>
      </c>
    </row>
    <row r="1185" spans="1:4" x14ac:dyDescent="0.3">
      <c r="A1185">
        <v>21</v>
      </c>
      <c r="B1185">
        <v>26.33</v>
      </c>
      <c r="C1185">
        <v>11.8</v>
      </c>
      <c r="D1185">
        <v>9753.49</v>
      </c>
    </row>
    <row r="1186" spans="1:4" x14ac:dyDescent="0.3">
      <c r="A1186">
        <v>57</v>
      </c>
      <c r="B1186">
        <v>26.6</v>
      </c>
      <c r="C1186">
        <v>8.3800000000000008</v>
      </c>
      <c r="D1186">
        <v>9764.08</v>
      </c>
    </row>
    <row r="1187" spans="1:4" x14ac:dyDescent="0.3">
      <c r="A1187">
        <v>49</v>
      </c>
      <c r="B1187">
        <v>27.5</v>
      </c>
      <c r="C1187">
        <v>7.58</v>
      </c>
      <c r="D1187">
        <v>9778.35</v>
      </c>
    </row>
    <row r="1188" spans="1:4" x14ac:dyDescent="0.3">
      <c r="A1188">
        <v>26</v>
      </c>
      <c r="B1188">
        <v>41.55</v>
      </c>
      <c r="C1188">
        <v>4.6100000000000003</v>
      </c>
      <c r="D1188">
        <v>9787.32</v>
      </c>
    </row>
    <row r="1189" spans="1:4" x14ac:dyDescent="0.3">
      <c r="A1189">
        <v>46</v>
      </c>
      <c r="B1189">
        <v>41.47</v>
      </c>
      <c r="C1189">
        <v>4.7</v>
      </c>
      <c r="D1189">
        <v>9788.8700000000008</v>
      </c>
    </row>
    <row r="1190" spans="1:4" x14ac:dyDescent="0.3">
      <c r="A1190">
        <v>49</v>
      </c>
      <c r="B1190">
        <v>24.795000000000002</v>
      </c>
      <c r="C1190">
        <v>6.05</v>
      </c>
      <c r="D1190">
        <v>9800.89</v>
      </c>
    </row>
    <row r="1191" spans="1:4" x14ac:dyDescent="0.3">
      <c r="A1191">
        <v>50</v>
      </c>
      <c r="B1191">
        <v>29.48</v>
      </c>
      <c r="C1191">
        <v>5.63</v>
      </c>
      <c r="D1191">
        <v>9819.25</v>
      </c>
    </row>
    <row r="1192" spans="1:4" x14ac:dyDescent="0.3">
      <c r="A1192">
        <v>50</v>
      </c>
      <c r="B1192">
        <v>28.09</v>
      </c>
      <c r="C1192">
        <v>6.06</v>
      </c>
      <c r="D1192">
        <v>9836.2099999999991</v>
      </c>
    </row>
    <row r="1193" spans="1:4" x14ac:dyDescent="0.3">
      <c r="A1193">
        <v>30</v>
      </c>
      <c r="B1193">
        <v>32.729999999999997</v>
      </c>
      <c r="C1193">
        <v>5.19</v>
      </c>
      <c r="D1193">
        <v>9844.4500000000007</v>
      </c>
    </row>
    <row r="1194" spans="1:4" x14ac:dyDescent="0.3">
      <c r="A1194">
        <v>54</v>
      </c>
      <c r="B1194">
        <v>27.36</v>
      </c>
      <c r="C1194">
        <v>8.9600000000000009</v>
      </c>
      <c r="D1194">
        <v>9850.43</v>
      </c>
    </row>
    <row r="1195" spans="1:4" x14ac:dyDescent="0.3">
      <c r="A1195">
        <v>51</v>
      </c>
      <c r="B1195">
        <v>27.265000000000001</v>
      </c>
      <c r="C1195">
        <v>11.39</v>
      </c>
      <c r="D1195">
        <v>9855.1299999999992</v>
      </c>
    </row>
    <row r="1196" spans="1:4" x14ac:dyDescent="0.3">
      <c r="A1196">
        <v>51</v>
      </c>
      <c r="B1196">
        <v>48.07</v>
      </c>
      <c r="C1196">
        <v>4.0599999999999996</v>
      </c>
      <c r="D1196">
        <v>9861.0300000000007</v>
      </c>
    </row>
    <row r="1197" spans="1:4" x14ac:dyDescent="0.3">
      <c r="A1197">
        <v>53</v>
      </c>
      <c r="B1197">
        <v>30.8</v>
      </c>
      <c r="C1197">
        <v>5.23</v>
      </c>
      <c r="D1197">
        <v>9863.4699999999993</v>
      </c>
    </row>
    <row r="1198" spans="1:4" x14ac:dyDescent="0.3">
      <c r="A1198">
        <v>51</v>
      </c>
      <c r="B1198">
        <v>32.299999999999997</v>
      </c>
      <c r="C1198">
        <v>5.05</v>
      </c>
      <c r="D1198">
        <v>9866.2999999999993</v>
      </c>
    </row>
    <row r="1199" spans="1:4" x14ac:dyDescent="0.3">
      <c r="A1199">
        <v>53</v>
      </c>
      <c r="B1199">
        <v>39.700000000000003</v>
      </c>
      <c r="C1199">
        <v>7.34</v>
      </c>
      <c r="D1199">
        <v>9869.81</v>
      </c>
    </row>
    <row r="1200" spans="1:4" x14ac:dyDescent="0.3">
      <c r="A1200">
        <v>24</v>
      </c>
      <c r="B1200">
        <v>35.97</v>
      </c>
      <c r="C1200">
        <v>8.1300000000000008</v>
      </c>
      <c r="D1200">
        <v>9870.59</v>
      </c>
    </row>
    <row r="1201" spans="1:4" x14ac:dyDescent="0.3">
      <c r="A1201">
        <v>51</v>
      </c>
      <c r="B1201">
        <v>25.86</v>
      </c>
      <c r="C1201">
        <v>6.68</v>
      </c>
      <c r="D1201">
        <v>9872.7000000000007</v>
      </c>
    </row>
    <row r="1202" spans="1:4" x14ac:dyDescent="0.3">
      <c r="A1202">
        <v>51</v>
      </c>
      <c r="B1202">
        <v>30.03</v>
      </c>
      <c r="C1202">
        <v>11.51</v>
      </c>
      <c r="D1202">
        <v>9875.68</v>
      </c>
    </row>
    <row r="1203" spans="1:4" x14ac:dyDescent="0.3">
      <c r="A1203">
        <v>51</v>
      </c>
      <c r="B1203">
        <v>25.76</v>
      </c>
      <c r="C1203">
        <v>6.02</v>
      </c>
      <c r="D1203">
        <v>9877.61</v>
      </c>
    </row>
    <row r="1204" spans="1:4" x14ac:dyDescent="0.3">
      <c r="A1204">
        <v>51</v>
      </c>
      <c r="B1204">
        <v>22.42</v>
      </c>
      <c r="C1204">
        <v>7.96</v>
      </c>
      <c r="D1204">
        <v>9880.07</v>
      </c>
    </row>
    <row r="1205" spans="1:4" x14ac:dyDescent="0.3">
      <c r="A1205">
        <v>56</v>
      </c>
      <c r="B1205">
        <v>33.18</v>
      </c>
      <c r="C1205">
        <v>6.01</v>
      </c>
      <c r="D1205">
        <v>9890.23</v>
      </c>
    </row>
    <row r="1206" spans="1:4" x14ac:dyDescent="0.3">
      <c r="A1206">
        <v>26</v>
      </c>
      <c r="B1206">
        <v>43.04</v>
      </c>
      <c r="C1206">
        <v>5.9</v>
      </c>
      <c r="D1206">
        <v>9894.69</v>
      </c>
    </row>
    <row r="1207" spans="1:4" x14ac:dyDescent="0.3">
      <c r="A1207">
        <v>60</v>
      </c>
      <c r="B1207">
        <v>34.15</v>
      </c>
      <c r="C1207">
        <v>4.49</v>
      </c>
      <c r="D1207">
        <v>9907.83</v>
      </c>
    </row>
    <row r="1208" spans="1:4" x14ac:dyDescent="0.3">
      <c r="A1208">
        <v>50</v>
      </c>
      <c r="B1208">
        <v>25.78</v>
      </c>
      <c r="C1208">
        <v>6.25</v>
      </c>
      <c r="D1208">
        <v>9910.36</v>
      </c>
    </row>
    <row r="1209" spans="1:4" x14ac:dyDescent="0.3">
      <c r="A1209">
        <v>37</v>
      </c>
      <c r="B1209">
        <v>21.02</v>
      </c>
      <c r="C1209">
        <v>9.6199999999999992</v>
      </c>
      <c r="D1209">
        <v>9930.64</v>
      </c>
    </row>
    <row r="1210" spans="1:4" x14ac:dyDescent="0.3">
      <c r="A1210">
        <v>39</v>
      </c>
      <c r="B1210">
        <v>37.51</v>
      </c>
      <c r="C1210">
        <v>11.06</v>
      </c>
      <c r="D1210">
        <v>9931.9599999999991</v>
      </c>
    </row>
    <row r="1211" spans="1:4" x14ac:dyDescent="0.3">
      <c r="A1211">
        <v>58</v>
      </c>
      <c r="B1211">
        <v>25.745000000000001</v>
      </c>
      <c r="C1211">
        <v>6.11</v>
      </c>
      <c r="D1211">
        <v>9933.44</v>
      </c>
    </row>
    <row r="1212" spans="1:4" x14ac:dyDescent="0.3">
      <c r="A1212">
        <v>51</v>
      </c>
      <c r="B1212">
        <v>31.35</v>
      </c>
      <c r="C1212">
        <v>11.49</v>
      </c>
      <c r="D1212">
        <v>9957.7199999999993</v>
      </c>
    </row>
    <row r="1213" spans="1:4" x14ac:dyDescent="0.3">
      <c r="A1213">
        <v>51</v>
      </c>
      <c r="B1213">
        <v>29.83</v>
      </c>
      <c r="C1213">
        <v>8.68</v>
      </c>
      <c r="D1213">
        <v>9964.06</v>
      </c>
    </row>
    <row r="1214" spans="1:4" x14ac:dyDescent="0.3">
      <c r="A1214">
        <v>52</v>
      </c>
      <c r="B1214">
        <v>25.49</v>
      </c>
      <c r="C1214">
        <v>5.68</v>
      </c>
      <c r="D1214">
        <v>9991.0400000000009</v>
      </c>
    </row>
    <row r="1215" spans="1:4" x14ac:dyDescent="0.3">
      <c r="A1215">
        <v>34</v>
      </c>
      <c r="B1215">
        <v>34.1</v>
      </c>
      <c r="C1215">
        <v>8.4499999999999993</v>
      </c>
      <c r="D1215">
        <v>10011.44</v>
      </c>
    </row>
    <row r="1216" spans="1:4" x14ac:dyDescent="0.3">
      <c r="A1216">
        <v>43</v>
      </c>
      <c r="B1216">
        <v>25.84</v>
      </c>
      <c r="C1216">
        <v>8.51</v>
      </c>
      <c r="D1216">
        <v>10027.15</v>
      </c>
    </row>
    <row r="1217" spans="1:4" x14ac:dyDescent="0.3">
      <c r="A1217">
        <v>48</v>
      </c>
      <c r="B1217">
        <v>20.6</v>
      </c>
      <c r="C1217">
        <v>7.62</v>
      </c>
      <c r="D1217">
        <v>10043.25</v>
      </c>
    </row>
    <row r="1218" spans="1:4" x14ac:dyDescent="0.3">
      <c r="A1218">
        <v>53</v>
      </c>
      <c r="B1218">
        <v>28.88</v>
      </c>
      <c r="C1218">
        <v>10.18</v>
      </c>
      <c r="D1218">
        <v>10065.41</v>
      </c>
    </row>
    <row r="1219" spans="1:4" x14ac:dyDescent="0.3">
      <c r="A1219">
        <v>53</v>
      </c>
      <c r="B1219">
        <v>28.24</v>
      </c>
      <c r="C1219">
        <v>5.36</v>
      </c>
      <c r="D1219">
        <v>10072.06</v>
      </c>
    </row>
    <row r="1220" spans="1:4" x14ac:dyDescent="0.3">
      <c r="A1220">
        <v>53</v>
      </c>
      <c r="B1220">
        <v>25.46</v>
      </c>
      <c r="C1220">
        <v>11.78</v>
      </c>
      <c r="D1220">
        <v>10085.85</v>
      </c>
    </row>
    <row r="1221" spans="1:4" x14ac:dyDescent="0.3">
      <c r="A1221">
        <v>46</v>
      </c>
      <c r="B1221">
        <v>29.64</v>
      </c>
      <c r="C1221">
        <v>10.82</v>
      </c>
      <c r="D1221">
        <v>10096.969999999999</v>
      </c>
    </row>
    <row r="1222" spans="1:4" x14ac:dyDescent="0.3">
      <c r="A1222">
        <v>50</v>
      </c>
      <c r="B1222">
        <v>31.27</v>
      </c>
      <c r="C1222">
        <v>7.73</v>
      </c>
      <c r="D1222">
        <v>10106.129999999999</v>
      </c>
    </row>
    <row r="1223" spans="1:4" x14ac:dyDescent="0.3">
      <c r="A1223">
        <v>50</v>
      </c>
      <c r="B1223">
        <v>19.95</v>
      </c>
      <c r="C1223">
        <v>6.24</v>
      </c>
      <c r="D1223">
        <v>10107.219999999999</v>
      </c>
    </row>
    <row r="1224" spans="1:4" x14ac:dyDescent="0.3">
      <c r="A1224">
        <v>47</v>
      </c>
      <c r="B1224">
        <v>21.3</v>
      </c>
      <c r="C1224">
        <v>10.42</v>
      </c>
      <c r="D1224">
        <v>10115.01</v>
      </c>
    </row>
    <row r="1225" spans="1:4" x14ac:dyDescent="0.3">
      <c r="A1225">
        <v>50</v>
      </c>
      <c r="B1225">
        <v>31.635000000000002</v>
      </c>
      <c r="C1225">
        <v>11.11</v>
      </c>
      <c r="D1225">
        <v>10118.42</v>
      </c>
    </row>
    <row r="1226" spans="1:4" x14ac:dyDescent="0.3">
      <c r="A1226">
        <v>25</v>
      </c>
      <c r="B1226">
        <v>23.9</v>
      </c>
      <c r="C1226">
        <v>7.67</v>
      </c>
      <c r="D1226">
        <v>10139.84</v>
      </c>
    </row>
    <row r="1227" spans="1:4" x14ac:dyDescent="0.3">
      <c r="A1227">
        <v>48</v>
      </c>
      <c r="B1227">
        <v>34.15</v>
      </c>
      <c r="C1227">
        <v>6.15</v>
      </c>
      <c r="D1227">
        <v>10141.14</v>
      </c>
    </row>
    <row r="1228" spans="1:4" x14ac:dyDescent="0.3">
      <c r="A1228">
        <v>41</v>
      </c>
      <c r="B1228">
        <v>28.71</v>
      </c>
      <c r="C1228">
        <v>5.71</v>
      </c>
      <c r="D1228">
        <v>10146.129999999999</v>
      </c>
    </row>
    <row r="1229" spans="1:4" x14ac:dyDescent="0.3">
      <c r="A1229">
        <v>49</v>
      </c>
      <c r="B1229">
        <v>36.700000000000003</v>
      </c>
      <c r="C1229">
        <v>8.6999999999999993</v>
      </c>
      <c r="D1229">
        <v>10156.780000000001</v>
      </c>
    </row>
    <row r="1230" spans="1:4" x14ac:dyDescent="0.3">
      <c r="A1230">
        <v>50</v>
      </c>
      <c r="B1230">
        <v>34.1</v>
      </c>
      <c r="C1230">
        <v>9.0399999999999991</v>
      </c>
      <c r="D1230">
        <v>10160.870000000001</v>
      </c>
    </row>
    <row r="1231" spans="1:4" x14ac:dyDescent="0.3">
      <c r="A1231">
        <v>37</v>
      </c>
      <c r="B1231">
        <v>25.7</v>
      </c>
      <c r="C1231">
        <v>5.61</v>
      </c>
      <c r="D1231">
        <v>10191.82</v>
      </c>
    </row>
    <row r="1232" spans="1:4" x14ac:dyDescent="0.3">
      <c r="A1232">
        <v>52</v>
      </c>
      <c r="B1232">
        <v>21.68</v>
      </c>
      <c r="C1232">
        <v>8.1199999999999992</v>
      </c>
      <c r="D1232">
        <v>10197.77</v>
      </c>
    </row>
    <row r="1233" spans="1:4" x14ac:dyDescent="0.3">
      <c r="A1233">
        <v>55</v>
      </c>
      <c r="B1233">
        <v>25.175000000000001</v>
      </c>
      <c r="C1233">
        <v>4.74</v>
      </c>
      <c r="D1233">
        <v>10214.64</v>
      </c>
    </row>
    <row r="1234" spans="1:4" x14ac:dyDescent="0.3">
      <c r="A1234">
        <v>55</v>
      </c>
      <c r="B1234">
        <v>44.77</v>
      </c>
      <c r="C1234">
        <v>4.0599999999999996</v>
      </c>
      <c r="D1234">
        <v>10226.280000000001</v>
      </c>
    </row>
    <row r="1235" spans="1:4" x14ac:dyDescent="0.3">
      <c r="A1235">
        <v>54</v>
      </c>
      <c r="B1235">
        <v>37.07</v>
      </c>
      <c r="C1235">
        <v>5.69</v>
      </c>
      <c r="D1235">
        <v>10231.5</v>
      </c>
    </row>
    <row r="1236" spans="1:4" x14ac:dyDescent="0.3">
      <c r="A1236">
        <v>47</v>
      </c>
      <c r="B1236">
        <v>39.799999999999997</v>
      </c>
      <c r="C1236">
        <v>5.66</v>
      </c>
      <c r="D1236">
        <v>10259.129999999999</v>
      </c>
    </row>
    <row r="1237" spans="1:4" x14ac:dyDescent="0.3">
      <c r="A1237">
        <v>49</v>
      </c>
      <c r="B1237">
        <v>26.36</v>
      </c>
      <c r="C1237">
        <v>4.32</v>
      </c>
      <c r="D1237">
        <v>10264.44</v>
      </c>
    </row>
    <row r="1238" spans="1:4" x14ac:dyDescent="0.3">
      <c r="A1238">
        <v>49</v>
      </c>
      <c r="B1238">
        <v>29.925000000000001</v>
      </c>
      <c r="C1238">
        <v>8.2899999999999991</v>
      </c>
      <c r="D1238">
        <v>10269.459999999999</v>
      </c>
    </row>
    <row r="1239" spans="1:4" x14ac:dyDescent="0.3">
      <c r="A1239">
        <v>52</v>
      </c>
      <c r="B1239">
        <v>37.29</v>
      </c>
      <c r="C1239">
        <v>10.46</v>
      </c>
      <c r="D1239">
        <v>10274.33</v>
      </c>
    </row>
    <row r="1240" spans="1:4" x14ac:dyDescent="0.3">
      <c r="A1240">
        <v>34</v>
      </c>
      <c r="B1240">
        <v>30.2</v>
      </c>
      <c r="C1240">
        <v>11.96</v>
      </c>
      <c r="D1240">
        <v>10276.99</v>
      </c>
    </row>
    <row r="1241" spans="1:4" x14ac:dyDescent="0.3">
      <c r="A1241">
        <v>59</v>
      </c>
      <c r="B1241">
        <v>24.225000000000001</v>
      </c>
      <c r="C1241">
        <v>4.25</v>
      </c>
      <c r="D1241">
        <v>10308.040000000001</v>
      </c>
    </row>
    <row r="1242" spans="1:4" x14ac:dyDescent="0.3">
      <c r="A1242">
        <v>60</v>
      </c>
      <c r="B1242">
        <v>31.445</v>
      </c>
      <c r="C1242">
        <v>8.33</v>
      </c>
      <c r="D1242">
        <v>10310.780000000001</v>
      </c>
    </row>
    <row r="1243" spans="1:4" x14ac:dyDescent="0.3">
      <c r="A1243">
        <v>31</v>
      </c>
      <c r="B1243">
        <v>38.880000000000003</v>
      </c>
      <c r="C1243">
        <v>4.29</v>
      </c>
      <c r="D1243">
        <v>10315.91</v>
      </c>
    </row>
    <row r="1244" spans="1:4" x14ac:dyDescent="0.3">
      <c r="A1244">
        <v>31</v>
      </c>
      <c r="B1244">
        <v>43.89</v>
      </c>
      <c r="C1244">
        <v>6.32</v>
      </c>
      <c r="D1244">
        <v>10322.9</v>
      </c>
    </row>
    <row r="1245" spans="1:4" x14ac:dyDescent="0.3">
      <c r="A1245">
        <v>52</v>
      </c>
      <c r="B1245">
        <v>25.6</v>
      </c>
      <c r="C1245">
        <v>5.65</v>
      </c>
      <c r="D1245">
        <v>10325.209999999999</v>
      </c>
    </row>
    <row r="1246" spans="1:4" x14ac:dyDescent="0.3">
      <c r="A1246">
        <v>40</v>
      </c>
      <c r="B1246">
        <v>29.545000000000002</v>
      </c>
      <c r="C1246">
        <v>8.41</v>
      </c>
      <c r="D1246">
        <v>10329.06</v>
      </c>
    </row>
    <row r="1247" spans="1:4" x14ac:dyDescent="0.3">
      <c r="A1247">
        <v>54</v>
      </c>
      <c r="B1247">
        <v>23.25</v>
      </c>
      <c r="C1247">
        <v>11.96</v>
      </c>
      <c r="D1247">
        <v>10338.93</v>
      </c>
    </row>
    <row r="1248" spans="1:4" x14ac:dyDescent="0.3">
      <c r="A1248">
        <v>49</v>
      </c>
      <c r="B1248">
        <v>43.95</v>
      </c>
      <c r="C1248">
        <v>5.17</v>
      </c>
      <c r="D1248">
        <v>10345.93</v>
      </c>
    </row>
    <row r="1249" spans="1:4" x14ac:dyDescent="0.3">
      <c r="A1249">
        <v>48</v>
      </c>
      <c r="B1249">
        <v>21.85</v>
      </c>
      <c r="C1249">
        <v>8.76</v>
      </c>
      <c r="D1249">
        <v>10352.48</v>
      </c>
    </row>
    <row r="1250" spans="1:4" x14ac:dyDescent="0.3">
      <c r="A1250">
        <v>53</v>
      </c>
      <c r="B1250">
        <v>25.73</v>
      </c>
      <c r="C1250">
        <v>7.99</v>
      </c>
      <c r="D1250">
        <v>10355.64</v>
      </c>
    </row>
    <row r="1251" spans="1:4" x14ac:dyDescent="0.3">
      <c r="A1251">
        <v>51</v>
      </c>
      <c r="B1251">
        <v>32.229999999999997</v>
      </c>
      <c r="C1251">
        <v>8.59</v>
      </c>
      <c r="D1251">
        <v>10356.67</v>
      </c>
    </row>
    <row r="1252" spans="1:4" x14ac:dyDescent="0.3">
      <c r="A1252">
        <v>49</v>
      </c>
      <c r="B1252">
        <v>32.204999999999998</v>
      </c>
      <c r="C1252">
        <v>6.14</v>
      </c>
      <c r="D1252">
        <v>10370.91</v>
      </c>
    </row>
    <row r="1253" spans="1:4" x14ac:dyDescent="0.3">
      <c r="A1253">
        <v>49</v>
      </c>
      <c r="B1253">
        <v>26.41</v>
      </c>
      <c r="C1253">
        <v>4.08</v>
      </c>
      <c r="D1253">
        <v>10381.48</v>
      </c>
    </row>
    <row r="1254" spans="1:4" x14ac:dyDescent="0.3">
      <c r="A1254">
        <v>53</v>
      </c>
      <c r="B1254">
        <v>30.2</v>
      </c>
      <c r="C1254">
        <v>6.25</v>
      </c>
      <c r="D1254">
        <v>10403.27</v>
      </c>
    </row>
    <row r="1255" spans="1:4" x14ac:dyDescent="0.3">
      <c r="A1255">
        <v>48</v>
      </c>
      <c r="B1255">
        <v>31.26</v>
      </c>
      <c r="C1255">
        <v>5.94</v>
      </c>
      <c r="D1255">
        <v>10407.09</v>
      </c>
    </row>
    <row r="1256" spans="1:4" x14ac:dyDescent="0.3">
      <c r="A1256">
        <v>42</v>
      </c>
      <c r="B1256">
        <v>33.725000000000001</v>
      </c>
      <c r="C1256">
        <v>6.45</v>
      </c>
      <c r="D1256">
        <v>10407.98</v>
      </c>
    </row>
    <row r="1257" spans="1:4" x14ac:dyDescent="0.3">
      <c r="A1257">
        <v>49</v>
      </c>
      <c r="B1257">
        <v>28.9</v>
      </c>
      <c r="C1257">
        <v>5.74</v>
      </c>
      <c r="D1257">
        <v>10419.59</v>
      </c>
    </row>
    <row r="1258" spans="1:4" x14ac:dyDescent="0.3">
      <c r="A1258">
        <v>43</v>
      </c>
      <c r="B1258">
        <v>45.69</v>
      </c>
      <c r="C1258">
        <v>4.43</v>
      </c>
      <c r="D1258">
        <v>10419.65</v>
      </c>
    </row>
    <row r="1259" spans="1:4" x14ac:dyDescent="0.3">
      <c r="A1259">
        <v>54</v>
      </c>
      <c r="B1259">
        <v>21.03</v>
      </c>
      <c r="C1259">
        <v>6.5</v>
      </c>
      <c r="D1259">
        <v>10422.92</v>
      </c>
    </row>
    <row r="1260" spans="1:4" x14ac:dyDescent="0.3">
      <c r="A1260">
        <v>54</v>
      </c>
      <c r="B1260">
        <v>37</v>
      </c>
      <c r="C1260">
        <v>8.75</v>
      </c>
      <c r="D1260">
        <v>10435.07</v>
      </c>
    </row>
    <row r="1261" spans="1:4" x14ac:dyDescent="0.3">
      <c r="A1261">
        <v>54</v>
      </c>
      <c r="B1261">
        <v>25.4</v>
      </c>
      <c r="C1261">
        <v>11.96</v>
      </c>
      <c r="D1261">
        <v>10436.1</v>
      </c>
    </row>
    <row r="1262" spans="1:4" x14ac:dyDescent="0.3">
      <c r="A1262">
        <v>54</v>
      </c>
      <c r="B1262">
        <v>32.299999999999997</v>
      </c>
      <c r="C1262">
        <v>10.54</v>
      </c>
      <c r="D1262">
        <v>10450.549999999999</v>
      </c>
    </row>
    <row r="1263" spans="1:4" x14ac:dyDescent="0.3">
      <c r="A1263">
        <v>58</v>
      </c>
      <c r="B1263">
        <v>23.94</v>
      </c>
      <c r="C1263">
        <v>4.54</v>
      </c>
      <c r="D1263">
        <v>10455.1</v>
      </c>
    </row>
    <row r="1264" spans="1:4" x14ac:dyDescent="0.3">
      <c r="A1264">
        <v>46</v>
      </c>
      <c r="B1264">
        <v>46.4</v>
      </c>
      <c r="C1264">
        <v>5.71</v>
      </c>
      <c r="D1264">
        <v>10455.14</v>
      </c>
    </row>
    <row r="1265" spans="1:4" x14ac:dyDescent="0.3">
      <c r="A1265">
        <v>58</v>
      </c>
      <c r="B1265">
        <v>40.375</v>
      </c>
      <c r="C1265">
        <v>6.25</v>
      </c>
      <c r="D1265">
        <v>10459.19</v>
      </c>
    </row>
    <row r="1266" spans="1:4" x14ac:dyDescent="0.3">
      <c r="A1266">
        <v>53</v>
      </c>
      <c r="B1266">
        <v>28.7</v>
      </c>
      <c r="C1266">
        <v>9.4700000000000006</v>
      </c>
      <c r="D1266">
        <v>10461.98</v>
      </c>
    </row>
    <row r="1267" spans="1:4" x14ac:dyDescent="0.3">
      <c r="A1267">
        <v>35</v>
      </c>
      <c r="B1267">
        <v>26.63</v>
      </c>
      <c r="C1267">
        <v>5.7</v>
      </c>
      <c r="D1267">
        <v>10464.83</v>
      </c>
    </row>
    <row r="1268" spans="1:4" x14ac:dyDescent="0.3">
      <c r="A1268">
        <v>44</v>
      </c>
      <c r="B1268">
        <v>22.515000000000001</v>
      </c>
      <c r="C1268">
        <v>11.18</v>
      </c>
      <c r="D1268">
        <v>10486.55</v>
      </c>
    </row>
    <row r="1269" spans="1:4" x14ac:dyDescent="0.3">
      <c r="A1269">
        <v>50</v>
      </c>
      <c r="B1269">
        <v>36.575000000000003</v>
      </c>
      <c r="C1269">
        <v>10.98</v>
      </c>
      <c r="D1269">
        <v>10493.95</v>
      </c>
    </row>
    <row r="1270" spans="1:4" x14ac:dyDescent="0.3">
      <c r="A1270">
        <v>45</v>
      </c>
      <c r="B1270">
        <v>23.66</v>
      </c>
      <c r="C1270">
        <v>5.1100000000000003</v>
      </c>
      <c r="D1270">
        <v>10495.6</v>
      </c>
    </row>
    <row r="1271" spans="1:4" x14ac:dyDescent="0.3">
      <c r="A1271">
        <v>51</v>
      </c>
      <c r="B1271">
        <v>18.62</v>
      </c>
      <c r="C1271">
        <v>10.24</v>
      </c>
      <c r="D1271">
        <v>10546.48</v>
      </c>
    </row>
    <row r="1272" spans="1:4" x14ac:dyDescent="0.3">
      <c r="A1272">
        <v>51</v>
      </c>
      <c r="B1272">
        <v>19.190000000000001</v>
      </c>
      <c r="C1272">
        <v>7.71</v>
      </c>
      <c r="D1272">
        <v>10560.49</v>
      </c>
    </row>
    <row r="1273" spans="1:4" x14ac:dyDescent="0.3">
      <c r="A1273">
        <v>53</v>
      </c>
      <c r="B1273">
        <v>27.5</v>
      </c>
      <c r="C1273">
        <v>6.03</v>
      </c>
      <c r="D1273">
        <v>10564.88</v>
      </c>
    </row>
    <row r="1274" spans="1:4" x14ac:dyDescent="0.3">
      <c r="A1274">
        <v>56</v>
      </c>
      <c r="B1274">
        <v>27.36</v>
      </c>
      <c r="C1274">
        <v>5.96</v>
      </c>
      <c r="D1274">
        <v>10577.09</v>
      </c>
    </row>
    <row r="1275" spans="1:4" x14ac:dyDescent="0.3">
      <c r="A1275">
        <v>53</v>
      </c>
      <c r="B1275">
        <v>20.350000000000001</v>
      </c>
      <c r="C1275">
        <v>4.16</v>
      </c>
      <c r="D1275">
        <v>10579.71</v>
      </c>
    </row>
    <row r="1276" spans="1:4" x14ac:dyDescent="0.3">
      <c r="A1276">
        <v>56</v>
      </c>
      <c r="B1276">
        <v>24.035</v>
      </c>
      <c r="C1276">
        <v>6.11</v>
      </c>
      <c r="D1276">
        <v>10594.23</v>
      </c>
    </row>
    <row r="1277" spans="1:4" x14ac:dyDescent="0.3">
      <c r="A1277">
        <v>55</v>
      </c>
      <c r="B1277">
        <v>23.56</v>
      </c>
      <c r="C1277">
        <v>5.97</v>
      </c>
      <c r="D1277">
        <v>10594.5</v>
      </c>
    </row>
    <row r="1278" spans="1:4" x14ac:dyDescent="0.3">
      <c r="A1278">
        <v>50</v>
      </c>
      <c r="B1278">
        <v>27.17</v>
      </c>
      <c r="C1278">
        <v>10.81</v>
      </c>
      <c r="D1278">
        <v>10600.55</v>
      </c>
    </row>
    <row r="1279" spans="1:4" x14ac:dyDescent="0.3">
      <c r="A1279">
        <v>56</v>
      </c>
      <c r="B1279">
        <v>34.32</v>
      </c>
      <c r="C1279">
        <v>5.7</v>
      </c>
      <c r="D1279">
        <v>10601.41</v>
      </c>
    </row>
    <row r="1280" spans="1:4" x14ac:dyDescent="0.3">
      <c r="A1280">
        <v>55</v>
      </c>
      <c r="B1280">
        <v>23.87</v>
      </c>
      <c r="C1280">
        <v>4.7699999999999996</v>
      </c>
      <c r="D1280">
        <v>10601.63</v>
      </c>
    </row>
    <row r="1281" spans="1:4" x14ac:dyDescent="0.3">
      <c r="A1281">
        <v>56</v>
      </c>
      <c r="B1281">
        <v>30.15</v>
      </c>
      <c r="C1281">
        <v>4.25</v>
      </c>
      <c r="D1281">
        <v>10602.39</v>
      </c>
    </row>
    <row r="1282" spans="1:4" x14ac:dyDescent="0.3">
      <c r="A1282">
        <v>57</v>
      </c>
      <c r="B1282">
        <v>26.36</v>
      </c>
      <c r="C1282">
        <v>5.52</v>
      </c>
      <c r="D1282">
        <v>10608.67</v>
      </c>
    </row>
    <row r="1283" spans="1:4" x14ac:dyDescent="0.3">
      <c r="A1283">
        <v>30</v>
      </c>
      <c r="B1283">
        <v>45.32</v>
      </c>
      <c r="C1283">
        <v>6.53</v>
      </c>
      <c r="D1283">
        <v>10617.04</v>
      </c>
    </row>
    <row r="1284" spans="1:4" x14ac:dyDescent="0.3">
      <c r="A1284">
        <v>32</v>
      </c>
      <c r="B1284">
        <v>31.93</v>
      </c>
      <c r="C1284">
        <v>4.82</v>
      </c>
      <c r="D1284">
        <v>10620.26</v>
      </c>
    </row>
    <row r="1285" spans="1:4" x14ac:dyDescent="0.3">
      <c r="A1285">
        <v>58</v>
      </c>
      <c r="B1285">
        <v>36</v>
      </c>
      <c r="C1285">
        <v>11.94</v>
      </c>
      <c r="D1285">
        <v>10627.81</v>
      </c>
    </row>
    <row r="1286" spans="1:4" x14ac:dyDescent="0.3">
      <c r="A1286">
        <v>46</v>
      </c>
      <c r="B1286">
        <v>32</v>
      </c>
      <c r="C1286">
        <v>7.85</v>
      </c>
      <c r="D1286">
        <v>10665.44</v>
      </c>
    </row>
    <row r="1287" spans="1:4" x14ac:dyDescent="0.3">
      <c r="A1287">
        <v>60</v>
      </c>
      <c r="B1287">
        <v>29.37</v>
      </c>
      <c r="C1287">
        <v>8.01</v>
      </c>
      <c r="D1287">
        <v>10676.83</v>
      </c>
    </row>
    <row r="1288" spans="1:4" x14ac:dyDescent="0.3">
      <c r="A1288">
        <v>45</v>
      </c>
      <c r="B1288">
        <v>23.6</v>
      </c>
      <c r="C1288">
        <v>7.4</v>
      </c>
      <c r="D1288">
        <v>10690.11</v>
      </c>
    </row>
    <row r="1289" spans="1:4" x14ac:dyDescent="0.3">
      <c r="A1289">
        <v>46</v>
      </c>
      <c r="B1289">
        <v>33.155000000000001</v>
      </c>
      <c r="C1289">
        <v>8.3800000000000008</v>
      </c>
      <c r="D1289">
        <v>10698.38</v>
      </c>
    </row>
    <row r="1290" spans="1:4" x14ac:dyDescent="0.3">
      <c r="A1290">
        <v>50</v>
      </c>
      <c r="B1290">
        <v>24.32</v>
      </c>
      <c r="C1290">
        <v>11.56</v>
      </c>
      <c r="D1290">
        <v>10702.64</v>
      </c>
    </row>
    <row r="1291" spans="1:4" x14ac:dyDescent="0.3">
      <c r="A1291">
        <v>55</v>
      </c>
      <c r="B1291">
        <v>36.299999999999997</v>
      </c>
      <c r="C1291">
        <v>4.6100000000000003</v>
      </c>
      <c r="D1291">
        <v>10704.47</v>
      </c>
    </row>
    <row r="1292" spans="1:4" x14ac:dyDescent="0.3">
      <c r="A1292">
        <v>55</v>
      </c>
      <c r="B1292">
        <v>34.4</v>
      </c>
      <c r="C1292">
        <v>4.95</v>
      </c>
      <c r="D1292">
        <v>10713.64</v>
      </c>
    </row>
    <row r="1293" spans="1:4" x14ac:dyDescent="0.3">
      <c r="A1293">
        <v>30</v>
      </c>
      <c r="B1293">
        <v>30.9</v>
      </c>
      <c r="C1293">
        <v>5.04</v>
      </c>
      <c r="D1293">
        <v>10719.57</v>
      </c>
    </row>
    <row r="1294" spans="1:4" x14ac:dyDescent="0.3">
      <c r="A1294">
        <v>48</v>
      </c>
      <c r="B1294">
        <v>28.6</v>
      </c>
      <c r="C1294">
        <v>5.42</v>
      </c>
      <c r="D1294">
        <v>10736.87</v>
      </c>
    </row>
    <row r="1295" spans="1:4" x14ac:dyDescent="0.3">
      <c r="A1295">
        <v>36</v>
      </c>
      <c r="B1295">
        <v>27.83</v>
      </c>
      <c r="C1295">
        <v>5.39</v>
      </c>
      <c r="D1295">
        <v>10749.02</v>
      </c>
    </row>
    <row r="1296" spans="1:4" x14ac:dyDescent="0.3">
      <c r="A1296">
        <v>33</v>
      </c>
      <c r="B1296">
        <v>39.64</v>
      </c>
      <c r="C1296">
        <v>6</v>
      </c>
      <c r="D1296">
        <v>10769.75</v>
      </c>
    </row>
    <row r="1297" spans="1:4" x14ac:dyDescent="0.3">
      <c r="A1297">
        <v>55</v>
      </c>
      <c r="B1297">
        <v>38.479999999999997</v>
      </c>
      <c r="C1297">
        <v>6.02</v>
      </c>
      <c r="D1297">
        <v>10791.96</v>
      </c>
    </row>
    <row r="1298" spans="1:4" x14ac:dyDescent="0.3">
      <c r="A1298">
        <v>23</v>
      </c>
      <c r="B1298">
        <v>36.200000000000003</v>
      </c>
      <c r="C1298">
        <v>4.62</v>
      </c>
      <c r="D1298">
        <v>10795.94</v>
      </c>
    </row>
    <row r="1299" spans="1:4" x14ac:dyDescent="0.3">
      <c r="A1299">
        <v>55</v>
      </c>
      <c r="B1299">
        <v>27.13</v>
      </c>
      <c r="C1299">
        <v>5.59</v>
      </c>
      <c r="D1299">
        <v>10796.35</v>
      </c>
    </row>
    <row r="1300" spans="1:4" x14ac:dyDescent="0.3">
      <c r="A1300">
        <v>52</v>
      </c>
      <c r="B1300">
        <v>20.75</v>
      </c>
      <c r="C1300">
        <v>5.18</v>
      </c>
      <c r="D1300">
        <v>10797.34</v>
      </c>
    </row>
    <row r="1301" spans="1:4" x14ac:dyDescent="0.3">
      <c r="A1301">
        <v>52</v>
      </c>
      <c r="B1301">
        <v>26.6</v>
      </c>
      <c r="C1301">
        <v>6.29</v>
      </c>
      <c r="D1301">
        <v>10806.84</v>
      </c>
    </row>
    <row r="1302" spans="1:4" x14ac:dyDescent="0.3">
      <c r="A1302">
        <v>55</v>
      </c>
      <c r="B1302">
        <v>25.3</v>
      </c>
      <c r="C1302">
        <v>4.49</v>
      </c>
      <c r="D1302">
        <v>10807.49</v>
      </c>
    </row>
    <row r="1303" spans="1:4" x14ac:dyDescent="0.3">
      <c r="A1303">
        <v>54</v>
      </c>
      <c r="B1303">
        <v>18.84</v>
      </c>
      <c r="C1303">
        <v>11.82</v>
      </c>
      <c r="D1303">
        <v>10825.25</v>
      </c>
    </row>
    <row r="1304" spans="1:4" x14ac:dyDescent="0.3">
      <c r="A1304">
        <v>51</v>
      </c>
      <c r="B1304">
        <v>19.57</v>
      </c>
      <c r="C1304">
        <v>7.41</v>
      </c>
      <c r="D1304">
        <v>10848.13</v>
      </c>
    </row>
    <row r="1305" spans="1:4" x14ac:dyDescent="0.3">
      <c r="A1305">
        <v>28</v>
      </c>
      <c r="B1305">
        <v>30.495000000000001</v>
      </c>
      <c r="C1305">
        <v>5.97</v>
      </c>
      <c r="D1305">
        <v>10886.66</v>
      </c>
    </row>
    <row r="1306" spans="1:4" x14ac:dyDescent="0.3">
      <c r="A1306">
        <v>54</v>
      </c>
      <c r="B1306">
        <v>30.114999999999998</v>
      </c>
      <c r="C1306">
        <v>5.74</v>
      </c>
      <c r="D1306">
        <v>10923.93</v>
      </c>
    </row>
    <row r="1307" spans="1:4" x14ac:dyDescent="0.3">
      <c r="A1307">
        <v>54</v>
      </c>
      <c r="B1307">
        <v>24.78</v>
      </c>
      <c r="C1307">
        <v>9.85</v>
      </c>
      <c r="D1307">
        <v>10928.85</v>
      </c>
    </row>
    <row r="1308" spans="1:4" x14ac:dyDescent="0.3">
      <c r="A1308">
        <v>53</v>
      </c>
      <c r="B1308">
        <v>24.77</v>
      </c>
      <c r="C1308">
        <v>7.59</v>
      </c>
      <c r="D1308">
        <v>10942.13</v>
      </c>
    </row>
    <row r="1309" spans="1:4" x14ac:dyDescent="0.3">
      <c r="A1309">
        <v>57</v>
      </c>
      <c r="B1309">
        <v>16.579999999999998</v>
      </c>
      <c r="C1309">
        <v>6.98</v>
      </c>
      <c r="D1309">
        <v>10959.33</v>
      </c>
    </row>
    <row r="1310" spans="1:4" x14ac:dyDescent="0.3">
      <c r="A1310">
        <v>53</v>
      </c>
      <c r="B1310">
        <v>38.17</v>
      </c>
      <c r="C1310">
        <v>4.7300000000000004</v>
      </c>
      <c r="D1310">
        <v>10959.69</v>
      </c>
    </row>
    <row r="1311" spans="1:4" x14ac:dyDescent="0.3">
      <c r="A1311">
        <v>57</v>
      </c>
      <c r="B1311">
        <v>39.424999999999997</v>
      </c>
      <c r="C1311">
        <v>4.76</v>
      </c>
      <c r="D1311">
        <v>10965.45</v>
      </c>
    </row>
    <row r="1312" spans="1:4" x14ac:dyDescent="0.3">
      <c r="A1312">
        <v>56</v>
      </c>
      <c r="B1312">
        <v>33.44</v>
      </c>
      <c r="C1312">
        <v>6.24</v>
      </c>
      <c r="D1312">
        <v>10976.25</v>
      </c>
    </row>
    <row r="1313" spans="1:4" x14ac:dyDescent="0.3">
      <c r="A1313">
        <v>49</v>
      </c>
      <c r="B1313">
        <v>33.344999999999999</v>
      </c>
      <c r="C1313">
        <v>5.44</v>
      </c>
      <c r="D1313">
        <v>10977.21</v>
      </c>
    </row>
    <row r="1314" spans="1:4" x14ac:dyDescent="0.3">
      <c r="A1314">
        <v>57</v>
      </c>
      <c r="B1314">
        <v>38.79</v>
      </c>
      <c r="C1314">
        <v>5.08</v>
      </c>
      <c r="D1314">
        <v>10982.5</v>
      </c>
    </row>
    <row r="1315" spans="1:4" x14ac:dyDescent="0.3">
      <c r="A1315">
        <v>22</v>
      </c>
      <c r="B1315">
        <v>30.684999999999999</v>
      </c>
      <c r="C1315">
        <v>4.87</v>
      </c>
      <c r="D1315">
        <v>10991.58</v>
      </c>
    </row>
    <row r="1316" spans="1:4" x14ac:dyDescent="0.3">
      <c r="A1316">
        <v>54</v>
      </c>
      <c r="B1316">
        <v>22.135000000000002</v>
      </c>
      <c r="C1316">
        <v>8.17</v>
      </c>
      <c r="D1316">
        <v>11013.71</v>
      </c>
    </row>
    <row r="1317" spans="1:4" x14ac:dyDescent="0.3">
      <c r="A1317">
        <v>48</v>
      </c>
      <c r="B1317">
        <v>33.33</v>
      </c>
      <c r="C1317">
        <v>7.61</v>
      </c>
      <c r="D1317">
        <v>11015.17</v>
      </c>
    </row>
    <row r="1318" spans="1:4" x14ac:dyDescent="0.3">
      <c r="A1318">
        <v>31</v>
      </c>
      <c r="B1318">
        <v>31.13</v>
      </c>
      <c r="C1318">
        <v>10.1</v>
      </c>
      <c r="D1318">
        <v>11018.05</v>
      </c>
    </row>
    <row r="1319" spans="1:4" x14ac:dyDescent="0.3">
      <c r="A1319">
        <v>26</v>
      </c>
      <c r="B1319">
        <v>28.9</v>
      </c>
      <c r="C1319">
        <v>11.24</v>
      </c>
      <c r="D1319">
        <v>11028.56</v>
      </c>
    </row>
    <row r="1320" spans="1:4" x14ac:dyDescent="0.3">
      <c r="A1320">
        <v>48</v>
      </c>
      <c r="B1320">
        <v>43.31</v>
      </c>
      <c r="C1320">
        <v>6.1</v>
      </c>
      <c r="D1320">
        <v>11033.66</v>
      </c>
    </row>
    <row r="1321" spans="1:4" x14ac:dyDescent="0.3">
      <c r="A1321">
        <v>33</v>
      </c>
      <c r="B1321">
        <v>22.8</v>
      </c>
      <c r="C1321">
        <v>6.98</v>
      </c>
      <c r="D1321">
        <v>11037.51</v>
      </c>
    </row>
    <row r="1322" spans="1:4" x14ac:dyDescent="0.3">
      <c r="A1322">
        <v>48</v>
      </c>
      <c r="B1322">
        <v>19.09</v>
      </c>
      <c r="C1322">
        <v>4</v>
      </c>
      <c r="D1322">
        <v>11037.85</v>
      </c>
    </row>
    <row r="1323" spans="1:4" x14ac:dyDescent="0.3">
      <c r="A1323">
        <v>21</v>
      </c>
      <c r="B1323">
        <v>23.37</v>
      </c>
      <c r="C1323">
        <v>4.2300000000000004</v>
      </c>
      <c r="D1323">
        <v>11046.02</v>
      </c>
    </row>
    <row r="1324" spans="1:4" x14ac:dyDescent="0.3">
      <c r="A1324">
        <v>22</v>
      </c>
      <c r="B1324">
        <v>33.44</v>
      </c>
      <c r="C1324">
        <v>4.72</v>
      </c>
      <c r="D1324">
        <v>11068.7</v>
      </c>
    </row>
    <row r="1325" spans="1:4" x14ac:dyDescent="0.3">
      <c r="A1325">
        <v>51</v>
      </c>
      <c r="B1325">
        <v>28.05</v>
      </c>
      <c r="C1325">
        <v>5.63</v>
      </c>
      <c r="D1325">
        <v>11068.77</v>
      </c>
    </row>
    <row r="1326" spans="1:4" x14ac:dyDescent="0.3">
      <c r="A1326">
        <v>56</v>
      </c>
      <c r="B1326">
        <v>27.72</v>
      </c>
      <c r="C1326">
        <v>5.83</v>
      </c>
      <c r="D1326">
        <v>11070.54</v>
      </c>
    </row>
    <row r="1327" spans="1:4" x14ac:dyDescent="0.3">
      <c r="A1327">
        <v>56</v>
      </c>
      <c r="B1327">
        <v>29.81</v>
      </c>
      <c r="C1327">
        <v>9.23</v>
      </c>
      <c r="D1327">
        <v>11073.18</v>
      </c>
    </row>
    <row r="1328" spans="1:4" x14ac:dyDescent="0.3">
      <c r="A1328">
        <v>55</v>
      </c>
      <c r="B1328">
        <v>23.98</v>
      </c>
      <c r="C1328">
        <v>9.89</v>
      </c>
      <c r="D1328">
        <v>11082.58</v>
      </c>
    </row>
    <row r="1329" spans="1:4" x14ac:dyDescent="0.3">
      <c r="A1329">
        <v>50</v>
      </c>
      <c r="B1329">
        <v>17.34</v>
      </c>
      <c r="C1329">
        <v>12</v>
      </c>
      <c r="D1329">
        <v>11085.59</v>
      </c>
    </row>
    <row r="1330" spans="1:4" x14ac:dyDescent="0.3">
      <c r="A1330">
        <v>56</v>
      </c>
      <c r="B1330">
        <v>40.39</v>
      </c>
      <c r="C1330">
        <v>4.24</v>
      </c>
      <c r="D1330">
        <v>11090.72</v>
      </c>
    </row>
    <row r="1331" spans="1:4" x14ac:dyDescent="0.3">
      <c r="A1331">
        <v>56</v>
      </c>
      <c r="B1331">
        <v>25.96</v>
      </c>
      <c r="C1331">
        <v>4.68</v>
      </c>
      <c r="D1331">
        <v>11093.62</v>
      </c>
    </row>
    <row r="1332" spans="1:4" x14ac:dyDescent="0.3">
      <c r="A1332">
        <v>42</v>
      </c>
      <c r="B1332">
        <v>17.68</v>
      </c>
      <c r="C1332">
        <v>8.57</v>
      </c>
      <c r="D1332">
        <v>11103.33</v>
      </c>
    </row>
    <row r="1333" spans="1:4" x14ac:dyDescent="0.3">
      <c r="A1333">
        <v>53</v>
      </c>
      <c r="B1333">
        <v>30.875</v>
      </c>
      <c r="C1333">
        <v>4.0999999999999996</v>
      </c>
      <c r="D1333">
        <v>11150.78</v>
      </c>
    </row>
    <row r="1334" spans="1:4" x14ac:dyDescent="0.3">
      <c r="A1334">
        <v>53</v>
      </c>
      <c r="B1334">
        <v>30.81</v>
      </c>
      <c r="C1334">
        <v>4.49</v>
      </c>
      <c r="D1334">
        <v>11163.57</v>
      </c>
    </row>
    <row r="1335" spans="1:4" x14ac:dyDescent="0.3">
      <c r="A1335">
        <v>56</v>
      </c>
      <c r="B1335">
        <v>36.85</v>
      </c>
      <c r="C1335">
        <v>8.8000000000000007</v>
      </c>
      <c r="D1335">
        <v>11165.42</v>
      </c>
    </row>
    <row r="1336" spans="1:4" x14ac:dyDescent="0.3">
      <c r="A1336">
        <v>50</v>
      </c>
      <c r="B1336">
        <v>35.86</v>
      </c>
      <c r="C1336">
        <v>7.93</v>
      </c>
      <c r="D1336">
        <v>11186.2</v>
      </c>
    </row>
    <row r="1337" spans="1:4" x14ac:dyDescent="0.3">
      <c r="A1337">
        <v>52</v>
      </c>
      <c r="B1337">
        <v>30.3</v>
      </c>
      <c r="C1337">
        <v>9.4499999999999993</v>
      </c>
      <c r="D1337">
        <v>11187.66</v>
      </c>
    </row>
    <row r="1338" spans="1:4" x14ac:dyDescent="0.3">
      <c r="A1338">
        <v>46</v>
      </c>
      <c r="B1338">
        <v>32.015000000000001</v>
      </c>
      <c r="C1338">
        <v>7.67</v>
      </c>
      <c r="D1338">
        <v>11217.35</v>
      </c>
    </row>
    <row r="1339" spans="1:4" x14ac:dyDescent="0.3">
      <c r="A1339">
        <v>53</v>
      </c>
      <c r="B1339">
        <v>25.06</v>
      </c>
      <c r="C1339">
        <v>10.53</v>
      </c>
      <c r="D1339">
        <v>11244.38</v>
      </c>
    </row>
    <row r="1340" spans="1:4" x14ac:dyDescent="0.3">
      <c r="A1340">
        <v>33</v>
      </c>
      <c r="B1340">
        <v>18.829999999999998</v>
      </c>
      <c r="C1340">
        <v>10.08</v>
      </c>
      <c r="D1340">
        <v>11250.43</v>
      </c>
    </row>
    <row r="1341" spans="1:4" x14ac:dyDescent="0.3">
      <c r="A1341">
        <v>53</v>
      </c>
      <c r="B1341">
        <v>47.52</v>
      </c>
      <c r="C1341">
        <v>11.39</v>
      </c>
      <c r="D1341">
        <v>11253.42</v>
      </c>
    </row>
    <row r="1342" spans="1:4" x14ac:dyDescent="0.3">
      <c r="A1342">
        <v>41</v>
      </c>
      <c r="B1342">
        <v>37.82</v>
      </c>
      <c r="C1342">
        <v>6.36</v>
      </c>
      <c r="D1342">
        <v>11255.29</v>
      </c>
    </row>
    <row r="1343" spans="1:4" x14ac:dyDescent="0.3">
      <c r="A1343">
        <v>53</v>
      </c>
      <c r="B1343">
        <v>44.16</v>
      </c>
      <c r="C1343">
        <v>5.31</v>
      </c>
      <c r="D1343">
        <v>11264.54</v>
      </c>
    </row>
    <row r="1344" spans="1:4" x14ac:dyDescent="0.3">
      <c r="A1344">
        <v>51</v>
      </c>
      <c r="B1344">
        <v>37.049999999999997</v>
      </c>
      <c r="C1344">
        <v>4.74</v>
      </c>
      <c r="D1344">
        <v>11265.71</v>
      </c>
    </row>
    <row r="1345" spans="1:4" x14ac:dyDescent="0.3">
      <c r="A1345">
        <v>18</v>
      </c>
      <c r="B1345">
        <v>18.66</v>
      </c>
      <c r="C1345">
        <v>11.35</v>
      </c>
      <c r="D1345">
        <v>11272.33</v>
      </c>
    </row>
    <row r="1346" spans="1:4" x14ac:dyDescent="0.3">
      <c r="A1346">
        <v>55</v>
      </c>
      <c r="B1346">
        <v>36.200000000000003</v>
      </c>
      <c r="C1346">
        <v>6.81</v>
      </c>
      <c r="D1346">
        <v>11286.54</v>
      </c>
    </row>
    <row r="1347" spans="1:4" x14ac:dyDescent="0.3">
      <c r="A1347">
        <v>52</v>
      </c>
      <c r="B1347">
        <v>18.87</v>
      </c>
      <c r="C1347">
        <v>8.06</v>
      </c>
      <c r="D1347">
        <v>11289.11</v>
      </c>
    </row>
    <row r="1348" spans="1:4" x14ac:dyDescent="0.3">
      <c r="A1348">
        <v>34</v>
      </c>
      <c r="B1348">
        <v>32.299999999999997</v>
      </c>
      <c r="C1348">
        <v>6.74</v>
      </c>
      <c r="D1348">
        <v>11294.57</v>
      </c>
    </row>
    <row r="1349" spans="1:4" x14ac:dyDescent="0.3">
      <c r="A1349">
        <v>50</v>
      </c>
      <c r="B1349">
        <v>22.64</v>
      </c>
      <c r="C1349">
        <v>6.54</v>
      </c>
      <c r="D1349">
        <v>11299.34</v>
      </c>
    </row>
    <row r="1350" spans="1:4" x14ac:dyDescent="0.3">
      <c r="A1350">
        <v>54</v>
      </c>
      <c r="B1350">
        <v>28.69</v>
      </c>
      <c r="C1350">
        <v>5.4</v>
      </c>
      <c r="D1350">
        <v>11305.93</v>
      </c>
    </row>
    <row r="1351" spans="1:4" x14ac:dyDescent="0.3">
      <c r="A1351">
        <v>59</v>
      </c>
      <c r="B1351">
        <v>28.16</v>
      </c>
      <c r="C1351">
        <v>5.58</v>
      </c>
      <c r="D1351">
        <v>11312.33</v>
      </c>
    </row>
    <row r="1352" spans="1:4" x14ac:dyDescent="0.3">
      <c r="A1352">
        <v>27</v>
      </c>
      <c r="B1352">
        <v>45.54</v>
      </c>
      <c r="C1352">
        <v>5.84</v>
      </c>
      <c r="D1352">
        <v>11318.57</v>
      </c>
    </row>
    <row r="1353" spans="1:4" x14ac:dyDescent="0.3">
      <c r="A1353">
        <v>59</v>
      </c>
      <c r="B1353">
        <v>28.7</v>
      </c>
      <c r="C1353">
        <v>4.2</v>
      </c>
      <c r="D1353">
        <v>11319.12</v>
      </c>
    </row>
    <row r="1354" spans="1:4" x14ac:dyDescent="0.3">
      <c r="A1354">
        <v>20</v>
      </c>
      <c r="B1354">
        <v>27.74</v>
      </c>
      <c r="C1354">
        <v>6.06</v>
      </c>
      <c r="D1354">
        <v>11321.49</v>
      </c>
    </row>
    <row r="1355" spans="1:4" x14ac:dyDescent="0.3">
      <c r="A1355">
        <v>33</v>
      </c>
      <c r="B1355">
        <v>36.954999999999998</v>
      </c>
      <c r="C1355">
        <v>7.57</v>
      </c>
      <c r="D1355">
        <v>11326.71</v>
      </c>
    </row>
    <row r="1356" spans="1:4" x14ac:dyDescent="0.3">
      <c r="A1356">
        <v>54</v>
      </c>
      <c r="B1356">
        <v>30.69</v>
      </c>
      <c r="C1356">
        <v>6.15</v>
      </c>
      <c r="D1356">
        <v>11344.32</v>
      </c>
    </row>
    <row r="1357" spans="1:4" x14ac:dyDescent="0.3">
      <c r="A1357">
        <v>58</v>
      </c>
      <c r="B1357">
        <v>24.984999999999999</v>
      </c>
      <c r="C1357">
        <v>4.5599999999999996</v>
      </c>
      <c r="D1357">
        <v>11345.52</v>
      </c>
    </row>
    <row r="1358" spans="1:4" x14ac:dyDescent="0.3">
      <c r="A1358">
        <v>57</v>
      </c>
      <c r="B1358">
        <v>39.42</v>
      </c>
      <c r="C1358">
        <v>4.72</v>
      </c>
      <c r="D1358">
        <v>11353.23</v>
      </c>
    </row>
    <row r="1359" spans="1:4" x14ac:dyDescent="0.3">
      <c r="A1359">
        <v>57</v>
      </c>
      <c r="B1359">
        <v>16.8</v>
      </c>
      <c r="C1359">
        <v>7.98</v>
      </c>
      <c r="D1359">
        <v>11356.66</v>
      </c>
    </row>
    <row r="1360" spans="1:4" x14ac:dyDescent="0.3">
      <c r="A1360">
        <v>58</v>
      </c>
      <c r="B1360">
        <v>23.274999999999999</v>
      </c>
      <c r="C1360">
        <v>6.26</v>
      </c>
      <c r="D1360">
        <v>11362.76</v>
      </c>
    </row>
    <row r="1361" spans="1:4" x14ac:dyDescent="0.3">
      <c r="A1361">
        <v>58</v>
      </c>
      <c r="B1361">
        <v>22.8</v>
      </c>
      <c r="C1361">
        <v>4.29</v>
      </c>
      <c r="D1361">
        <v>11363.28</v>
      </c>
    </row>
    <row r="1362" spans="1:4" x14ac:dyDescent="0.3">
      <c r="A1362">
        <v>58</v>
      </c>
      <c r="B1362">
        <v>24.3</v>
      </c>
      <c r="C1362">
        <v>5.43</v>
      </c>
      <c r="D1362">
        <v>11365.95</v>
      </c>
    </row>
    <row r="1363" spans="1:4" x14ac:dyDescent="0.3">
      <c r="A1363">
        <v>44</v>
      </c>
      <c r="B1363">
        <v>25.13</v>
      </c>
      <c r="C1363">
        <v>8</v>
      </c>
      <c r="D1363">
        <v>11369.39</v>
      </c>
    </row>
    <row r="1364" spans="1:4" x14ac:dyDescent="0.3">
      <c r="A1364">
        <v>50</v>
      </c>
      <c r="B1364">
        <v>22.72</v>
      </c>
      <c r="C1364">
        <v>9.9600000000000009</v>
      </c>
      <c r="D1364">
        <v>11378.57</v>
      </c>
    </row>
    <row r="1365" spans="1:4" x14ac:dyDescent="0.3">
      <c r="A1365">
        <v>58</v>
      </c>
      <c r="B1365">
        <v>32.6</v>
      </c>
      <c r="C1365">
        <v>6.8</v>
      </c>
      <c r="D1365">
        <v>11381.33</v>
      </c>
    </row>
    <row r="1366" spans="1:4" x14ac:dyDescent="0.3">
      <c r="A1366">
        <v>25</v>
      </c>
      <c r="B1366">
        <v>17.28</v>
      </c>
      <c r="C1366">
        <v>6.22</v>
      </c>
      <c r="D1366">
        <v>11388.27</v>
      </c>
    </row>
    <row r="1367" spans="1:4" x14ac:dyDescent="0.3">
      <c r="A1367">
        <v>55</v>
      </c>
      <c r="B1367">
        <v>27.92</v>
      </c>
      <c r="C1367">
        <v>5.79</v>
      </c>
      <c r="D1367">
        <v>11394.07</v>
      </c>
    </row>
    <row r="1368" spans="1:4" x14ac:dyDescent="0.3">
      <c r="A1368">
        <v>52</v>
      </c>
      <c r="B1368">
        <v>38.284999999999997</v>
      </c>
      <c r="C1368">
        <v>5.41</v>
      </c>
      <c r="D1368">
        <v>11396.9</v>
      </c>
    </row>
    <row r="1369" spans="1:4" x14ac:dyDescent="0.3">
      <c r="A1369">
        <v>52</v>
      </c>
      <c r="B1369">
        <v>16.48</v>
      </c>
      <c r="C1369">
        <v>11.05</v>
      </c>
      <c r="D1369">
        <v>11411.69</v>
      </c>
    </row>
    <row r="1370" spans="1:4" x14ac:dyDescent="0.3">
      <c r="A1370">
        <v>39</v>
      </c>
      <c r="B1370">
        <v>38.57</v>
      </c>
      <c r="C1370">
        <v>6.27</v>
      </c>
      <c r="D1370">
        <v>11412.02</v>
      </c>
    </row>
    <row r="1371" spans="1:4" x14ac:dyDescent="0.3">
      <c r="A1371">
        <v>37</v>
      </c>
      <c r="B1371">
        <v>43.85</v>
      </c>
      <c r="C1371">
        <v>4.7699999999999996</v>
      </c>
      <c r="D1371">
        <v>11419.49</v>
      </c>
    </row>
    <row r="1372" spans="1:4" x14ac:dyDescent="0.3">
      <c r="A1372">
        <v>42</v>
      </c>
      <c r="B1372">
        <v>30.11</v>
      </c>
      <c r="C1372">
        <v>4.08</v>
      </c>
      <c r="D1372">
        <v>11435.74</v>
      </c>
    </row>
    <row r="1373" spans="1:4" x14ac:dyDescent="0.3">
      <c r="A1373">
        <v>51</v>
      </c>
      <c r="B1373">
        <v>31.59</v>
      </c>
      <c r="C1373">
        <v>6.01</v>
      </c>
      <c r="D1373">
        <v>11436.74</v>
      </c>
    </row>
    <row r="1374" spans="1:4" x14ac:dyDescent="0.3">
      <c r="A1374">
        <v>56</v>
      </c>
      <c r="B1374">
        <v>40.15</v>
      </c>
      <c r="C1374">
        <v>11.84</v>
      </c>
      <c r="D1374">
        <v>11454.02</v>
      </c>
    </row>
    <row r="1375" spans="1:4" x14ac:dyDescent="0.3">
      <c r="A1375">
        <v>57</v>
      </c>
      <c r="B1375">
        <v>40.700000000000003</v>
      </c>
      <c r="C1375">
        <v>6.27</v>
      </c>
      <c r="D1375">
        <v>11455.28</v>
      </c>
    </row>
    <row r="1376" spans="1:4" x14ac:dyDescent="0.3">
      <c r="A1376">
        <v>56</v>
      </c>
      <c r="B1376">
        <v>40.76</v>
      </c>
      <c r="C1376">
        <v>5.28</v>
      </c>
      <c r="D1376">
        <v>11478.14</v>
      </c>
    </row>
    <row r="1377" spans="1:4" x14ac:dyDescent="0.3">
      <c r="A1377">
        <v>18</v>
      </c>
      <c r="B1377">
        <v>29.7</v>
      </c>
      <c r="C1377">
        <v>7.03</v>
      </c>
      <c r="D1377">
        <v>11482.63</v>
      </c>
    </row>
    <row r="1378" spans="1:4" x14ac:dyDescent="0.3">
      <c r="A1378">
        <v>52</v>
      </c>
      <c r="B1378">
        <v>40.58</v>
      </c>
      <c r="C1378">
        <v>5.32</v>
      </c>
      <c r="D1378">
        <v>11488.32</v>
      </c>
    </row>
    <row r="1379" spans="1:4" x14ac:dyDescent="0.3">
      <c r="A1379">
        <v>40</v>
      </c>
      <c r="B1379">
        <v>33.06</v>
      </c>
      <c r="C1379">
        <v>9.59</v>
      </c>
      <c r="D1379">
        <v>11492.46</v>
      </c>
    </row>
    <row r="1380" spans="1:4" x14ac:dyDescent="0.3">
      <c r="A1380">
        <v>53</v>
      </c>
      <c r="B1380">
        <v>26.62</v>
      </c>
      <c r="C1380">
        <v>6.15</v>
      </c>
      <c r="D1380">
        <v>11497.69</v>
      </c>
    </row>
    <row r="1381" spans="1:4" x14ac:dyDescent="0.3">
      <c r="A1381">
        <v>33</v>
      </c>
      <c r="B1381">
        <v>37.1</v>
      </c>
      <c r="C1381">
        <v>11.08</v>
      </c>
      <c r="D1381">
        <v>11511.61</v>
      </c>
    </row>
    <row r="1382" spans="1:4" x14ac:dyDescent="0.3">
      <c r="A1382">
        <v>54</v>
      </c>
      <c r="B1382">
        <v>18.28</v>
      </c>
      <c r="C1382">
        <v>7.95</v>
      </c>
      <c r="D1382">
        <v>11512.41</v>
      </c>
    </row>
    <row r="1383" spans="1:4" x14ac:dyDescent="0.3">
      <c r="A1383">
        <v>51</v>
      </c>
      <c r="B1383">
        <v>35.814999999999998</v>
      </c>
      <c r="C1383">
        <v>6.23</v>
      </c>
      <c r="D1383">
        <v>11520.1</v>
      </c>
    </row>
    <row r="1384" spans="1:4" x14ac:dyDescent="0.3">
      <c r="A1384">
        <v>34</v>
      </c>
      <c r="B1384">
        <v>30.69</v>
      </c>
      <c r="C1384">
        <v>6.5</v>
      </c>
      <c r="D1384">
        <v>11524.25</v>
      </c>
    </row>
    <row r="1385" spans="1:4" x14ac:dyDescent="0.3">
      <c r="A1385">
        <v>52</v>
      </c>
      <c r="B1385">
        <v>26.125</v>
      </c>
      <c r="C1385">
        <v>5.22</v>
      </c>
      <c r="D1385">
        <v>11530.12</v>
      </c>
    </row>
    <row r="1386" spans="1:4" x14ac:dyDescent="0.3">
      <c r="A1386">
        <v>57</v>
      </c>
      <c r="B1386">
        <v>34.58</v>
      </c>
      <c r="C1386">
        <v>6.3</v>
      </c>
      <c r="D1386">
        <v>11534.87</v>
      </c>
    </row>
    <row r="1387" spans="1:4" x14ac:dyDescent="0.3">
      <c r="A1387">
        <v>54</v>
      </c>
      <c r="B1387">
        <v>27.4</v>
      </c>
      <c r="C1387">
        <v>8.84</v>
      </c>
      <c r="D1387">
        <v>11538.42</v>
      </c>
    </row>
    <row r="1388" spans="1:4" x14ac:dyDescent="0.3">
      <c r="A1388">
        <v>51</v>
      </c>
      <c r="B1388">
        <v>27.53</v>
      </c>
      <c r="C1388">
        <v>4.1100000000000003</v>
      </c>
      <c r="D1388">
        <v>11540.25</v>
      </c>
    </row>
    <row r="1389" spans="1:4" x14ac:dyDescent="0.3">
      <c r="A1389">
        <v>49</v>
      </c>
      <c r="B1389">
        <v>33</v>
      </c>
      <c r="C1389">
        <v>4.57</v>
      </c>
      <c r="D1389">
        <v>11552.9</v>
      </c>
    </row>
    <row r="1390" spans="1:4" x14ac:dyDescent="0.3">
      <c r="A1390">
        <v>57</v>
      </c>
      <c r="B1390">
        <v>25.78</v>
      </c>
      <c r="C1390">
        <v>11.06</v>
      </c>
      <c r="D1390">
        <v>11554.22</v>
      </c>
    </row>
    <row r="1391" spans="1:4" x14ac:dyDescent="0.3">
      <c r="A1391">
        <v>57</v>
      </c>
      <c r="B1391">
        <v>22.66</v>
      </c>
      <c r="C1391">
        <v>10.68</v>
      </c>
      <c r="D1391">
        <v>11566.3</v>
      </c>
    </row>
    <row r="1392" spans="1:4" x14ac:dyDescent="0.3">
      <c r="A1392">
        <v>57</v>
      </c>
      <c r="B1392">
        <v>38.81</v>
      </c>
      <c r="C1392">
        <v>6.14</v>
      </c>
      <c r="D1392">
        <v>11576.13</v>
      </c>
    </row>
    <row r="1393" spans="1:4" x14ac:dyDescent="0.3">
      <c r="A1393">
        <v>58</v>
      </c>
      <c r="B1393">
        <v>38.51</v>
      </c>
      <c r="C1393">
        <v>5.45</v>
      </c>
      <c r="D1393">
        <v>11602.75</v>
      </c>
    </row>
    <row r="1394" spans="1:4" x14ac:dyDescent="0.3">
      <c r="A1394">
        <v>36</v>
      </c>
      <c r="B1394">
        <v>22.98</v>
      </c>
      <c r="C1394">
        <v>6.14</v>
      </c>
      <c r="D1394">
        <v>11625.11</v>
      </c>
    </row>
    <row r="1395" spans="1:4" x14ac:dyDescent="0.3">
      <c r="A1395">
        <v>56</v>
      </c>
      <c r="B1395">
        <v>15.65</v>
      </c>
      <c r="C1395">
        <v>7.85</v>
      </c>
      <c r="D1395">
        <v>11657.72</v>
      </c>
    </row>
    <row r="1396" spans="1:4" x14ac:dyDescent="0.3">
      <c r="A1396">
        <v>28</v>
      </c>
      <c r="B1396">
        <v>39.97</v>
      </c>
      <c r="C1396">
        <v>4.09</v>
      </c>
      <c r="D1396">
        <v>11657.81</v>
      </c>
    </row>
    <row r="1397" spans="1:4" x14ac:dyDescent="0.3">
      <c r="A1397">
        <v>56</v>
      </c>
      <c r="B1397">
        <v>37.22</v>
      </c>
      <c r="C1397">
        <v>4.62</v>
      </c>
      <c r="D1397">
        <v>11658.12</v>
      </c>
    </row>
    <row r="1398" spans="1:4" x14ac:dyDescent="0.3">
      <c r="A1398">
        <v>56</v>
      </c>
      <c r="B1398">
        <v>41.325000000000003</v>
      </c>
      <c r="C1398">
        <v>5.77</v>
      </c>
      <c r="D1398">
        <v>11658.38</v>
      </c>
    </row>
    <row r="1399" spans="1:4" x14ac:dyDescent="0.3">
      <c r="A1399">
        <v>56</v>
      </c>
      <c r="B1399">
        <v>40.31</v>
      </c>
      <c r="C1399">
        <v>5.84</v>
      </c>
      <c r="D1399">
        <v>11674.13</v>
      </c>
    </row>
    <row r="1400" spans="1:4" x14ac:dyDescent="0.3">
      <c r="A1400">
        <v>52</v>
      </c>
      <c r="B1400">
        <v>29.48</v>
      </c>
      <c r="C1400">
        <v>4.91</v>
      </c>
      <c r="D1400">
        <v>11696.52</v>
      </c>
    </row>
    <row r="1401" spans="1:4" x14ac:dyDescent="0.3">
      <c r="A1401">
        <v>40</v>
      </c>
      <c r="B1401">
        <v>33.155000000000001</v>
      </c>
      <c r="C1401">
        <v>5.07</v>
      </c>
      <c r="D1401">
        <v>11712.97</v>
      </c>
    </row>
    <row r="1402" spans="1:4" x14ac:dyDescent="0.3">
      <c r="A1402">
        <v>53</v>
      </c>
      <c r="B1402">
        <v>42.85</v>
      </c>
      <c r="C1402">
        <v>5.81</v>
      </c>
      <c r="D1402">
        <v>11729.68</v>
      </c>
    </row>
    <row r="1403" spans="1:4" x14ac:dyDescent="0.3">
      <c r="A1403">
        <v>38</v>
      </c>
      <c r="B1403">
        <v>32.340000000000003</v>
      </c>
      <c r="C1403">
        <v>11.2</v>
      </c>
      <c r="D1403">
        <v>11730.82</v>
      </c>
    </row>
    <row r="1404" spans="1:4" x14ac:dyDescent="0.3">
      <c r="A1404">
        <v>58</v>
      </c>
      <c r="B1404">
        <v>27.5</v>
      </c>
      <c r="C1404">
        <v>10.75</v>
      </c>
      <c r="D1404">
        <v>11735.88</v>
      </c>
    </row>
    <row r="1405" spans="1:4" x14ac:dyDescent="0.3">
      <c r="A1405">
        <v>34</v>
      </c>
      <c r="B1405">
        <v>25.8</v>
      </c>
      <c r="C1405">
        <v>7.8</v>
      </c>
      <c r="D1405">
        <v>11737.85</v>
      </c>
    </row>
    <row r="1406" spans="1:4" x14ac:dyDescent="0.3">
      <c r="A1406">
        <v>53</v>
      </c>
      <c r="B1406">
        <v>25</v>
      </c>
      <c r="C1406">
        <v>7.04</v>
      </c>
      <c r="D1406">
        <v>11741.73</v>
      </c>
    </row>
    <row r="1407" spans="1:4" x14ac:dyDescent="0.3">
      <c r="A1407">
        <v>59</v>
      </c>
      <c r="B1407">
        <v>41.2</v>
      </c>
      <c r="C1407">
        <v>4.18</v>
      </c>
      <c r="D1407">
        <v>11743.3</v>
      </c>
    </row>
    <row r="1408" spans="1:4" x14ac:dyDescent="0.3">
      <c r="A1408">
        <v>58</v>
      </c>
      <c r="B1408">
        <v>17.78</v>
      </c>
      <c r="C1408">
        <v>8.19</v>
      </c>
      <c r="D1408">
        <v>11743.93</v>
      </c>
    </row>
    <row r="1409" spans="1:4" x14ac:dyDescent="0.3">
      <c r="A1409">
        <v>43</v>
      </c>
      <c r="B1409">
        <v>40.119999999999997</v>
      </c>
      <c r="C1409">
        <v>6.22</v>
      </c>
      <c r="D1409">
        <v>11752.68</v>
      </c>
    </row>
    <row r="1410" spans="1:4" x14ac:dyDescent="0.3">
      <c r="A1410">
        <v>56</v>
      </c>
      <c r="B1410">
        <v>19.350000000000001</v>
      </c>
      <c r="C1410">
        <v>8.2200000000000006</v>
      </c>
      <c r="D1410">
        <v>11763</v>
      </c>
    </row>
    <row r="1411" spans="1:4" x14ac:dyDescent="0.3">
      <c r="A1411">
        <v>40</v>
      </c>
      <c r="B1411">
        <v>36.69</v>
      </c>
      <c r="C1411">
        <v>6.15</v>
      </c>
      <c r="D1411">
        <v>11773.06</v>
      </c>
    </row>
    <row r="1412" spans="1:4" x14ac:dyDescent="0.3">
      <c r="A1412">
        <v>57</v>
      </c>
      <c r="B1412">
        <v>28.51</v>
      </c>
      <c r="C1412">
        <v>5.65</v>
      </c>
      <c r="D1412">
        <v>11830.61</v>
      </c>
    </row>
    <row r="1413" spans="1:4" x14ac:dyDescent="0.3">
      <c r="A1413">
        <v>58</v>
      </c>
      <c r="B1413">
        <v>30.21</v>
      </c>
      <c r="C1413">
        <v>5.5</v>
      </c>
      <c r="D1413">
        <v>11833.78</v>
      </c>
    </row>
    <row r="1414" spans="1:4" x14ac:dyDescent="0.3">
      <c r="A1414">
        <v>58</v>
      </c>
      <c r="B1414">
        <v>24.33</v>
      </c>
      <c r="C1414">
        <v>8</v>
      </c>
      <c r="D1414">
        <v>11837.16</v>
      </c>
    </row>
    <row r="1415" spans="1:4" x14ac:dyDescent="0.3">
      <c r="A1415">
        <v>57</v>
      </c>
      <c r="B1415">
        <v>19.855</v>
      </c>
      <c r="C1415">
        <v>5.71</v>
      </c>
      <c r="D1415">
        <v>11840.78</v>
      </c>
    </row>
    <row r="1416" spans="1:4" x14ac:dyDescent="0.3">
      <c r="A1416">
        <v>58</v>
      </c>
      <c r="B1416">
        <v>25.364999999999998</v>
      </c>
      <c r="C1416">
        <v>11.71</v>
      </c>
      <c r="D1416">
        <v>11842.44</v>
      </c>
    </row>
    <row r="1417" spans="1:4" x14ac:dyDescent="0.3">
      <c r="A1417">
        <v>57</v>
      </c>
      <c r="B1417">
        <v>29.6</v>
      </c>
      <c r="C1417">
        <v>6.17</v>
      </c>
      <c r="D1417">
        <v>11842.62</v>
      </c>
    </row>
    <row r="1418" spans="1:4" x14ac:dyDescent="0.3">
      <c r="A1418">
        <v>58</v>
      </c>
      <c r="B1418">
        <v>39.43</v>
      </c>
      <c r="C1418">
        <v>6.1</v>
      </c>
      <c r="D1418">
        <v>11848.14</v>
      </c>
    </row>
    <row r="1419" spans="1:4" x14ac:dyDescent="0.3">
      <c r="A1419">
        <v>58</v>
      </c>
      <c r="B1419">
        <v>27.34</v>
      </c>
      <c r="C1419">
        <v>5.19</v>
      </c>
      <c r="D1419">
        <v>11856.41</v>
      </c>
    </row>
    <row r="1420" spans="1:4" x14ac:dyDescent="0.3">
      <c r="A1420">
        <v>48</v>
      </c>
      <c r="B1420">
        <v>39.01</v>
      </c>
      <c r="C1420">
        <v>5.37</v>
      </c>
      <c r="D1420">
        <v>11858.56</v>
      </c>
    </row>
    <row r="1421" spans="1:4" x14ac:dyDescent="0.3">
      <c r="A1421">
        <v>55</v>
      </c>
      <c r="B1421">
        <v>18.989999999999998</v>
      </c>
      <c r="C1421">
        <v>10.82</v>
      </c>
      <c r="D1421">
        <v>11879.1</v>
      </c>
    </row>
    <row r="1422" spans="1:4" x14ac:dyDescent="0.3">
      <c r="A1422">
        <v>55</v>
      </c>
      <c r="B1422">
        <v>42.3</v>
      </c>
      <c r="C1422">
        <v>6.06</v>
      </c>
      <c r="D1422">
        <v>11881.36</v>
      </c>
    </row>
    <row r="1423" spans="1:4" x14ac:dyDescent="0.3">
      <c r="A1423">
        <v>55</v>
      </c>
      <c r="B1423">
        <v>39.805</v>
      </c>
      <c r="C1423">
        <v>5.91</v>
      </c>
      <c r="D1423">
        <v>11881.97</v>
      </c>
    </row>
    <row r="1424" spans="1:4" x14ac:dyDescent="0.3">
      <c r="A1424">
        <v>19</v>
      </c>
      <c r="B1424">
        <v>33.700000000000003</v>
      </c>
      <c r="C1424">
        <v>5.87</v>
      </c>
      <c r="D1424">
        <v>11884.05</v>
      </c>
    </row>
    <row r="1425" spans="1:4" x14ac:dyDescent="0.3">
      <c r="A1425">
        <v>58</v>
      </c>
      <c r="B1425">
        <v>36.195</v>
      </c>
      <c r="C1425">
        <v>6.22</v>
      </c>
      <c r="D1425">
        <v>11918.2</v>
      </c>
    </row>
    <row r="1426" spans="1:4" x14ac:dyDescent="0.3">
      <c r="A1426">
        <v>58</v>
      </c>
      <c r="B1426">
        <v>32.6</v>
      </c>
      <c r="C1426">
        <v>5.73</v>
      </c>
      <c r="D1426">
        <v>11931.13</v>
      </c>
    </row>
    <row r="1427" spans="1:4" x14ac:dyDescent="0.3">
      <c r="A1427">
        <v>58</v>
      </c>
      <c r="B1427">
        <v>30.2</v>
      </c>
      <c r="C1427">
        <v>5.7</v>
      </c>
      <c r="D1427">
        <v>11938.26</v>
      </c>
    </row>
    <row r="1428" spans="1:4" x14ac:dyDescent="0.3">
      <c r="A1428">
        <v>31</v>
      </c>
      <c r="B1428">
        <v>27.645</v>
      </c>
      <c r="C1428">
        <v>9.91</v>
      </c>
      <c r="D1428">
        <v>11941.83</v>
      </c>
    </row>
    <row r="1429" spans="1:4" x14ac:dyDescent="0.3">
      <c r="A1429">
        <v>58</v>
      </c>
      <c r="B1429">
        <v>26.41</v>
      </c>
      <c r="C1429">
        <v>11.4</v>
      </c>
      <c r="D1429">
        <v>11944.59</v>
      </c>
    </row>
    <row r="1430" spans="1:4" x14ac:dyDescent="0.3">
      <c r="A1430">
        <v>57</v>
      </c>
      <c r="B1430">
        <v>34.1</v>
      </c>
      <c r="C1430">
        <v>6.29</v>
      </c>
      <c r="D1430">
        <v>11945.13</v>
      </c>
    </row>
    <row r="1431" spans="1:4" x14ac:dyDescent="0.3">
      <c r="A1431">
        <v>58</v>
      </c>
      <c r="B1431">
        <v>17.3</v>
      </c>
      <c r="C1431">
        <v>9.2799999999999994</v>
      </c>
      <c r="D1431">
        <v>11946.63</v>
      </c>
    </row>
    <row r="1432" spans="1:4" x14ac:dyDescent="0.3">
      <c r="A1432">
        <v>55</v>
      </c>
      <c r="B1432">
        <v>35.020000000000003</v>
      </c>
      <c r="C1432">
        <v>4.78</v>
      </c>
      <c r="D1432">
        <v>11987.17</v>
      </c>
    </row>
    <row r="1433" spans="1:4" x14ac:dyDescent="0.3">
      <c r="A1433">
        <v>39</v>
      </c>
      <c r="B1433">
        <v>37.1</v>
      </c>
      <c r="C1433">
        <v>8.8699999999999992</v>
      </c>
      <c r="D1433">
        <v>11987.68</v>
      </c>
    </row>
    <row r="1434" spans="1:4" x14ac:dyDescent="0.3">
      <c r="A1434">
        <v>29</v>
      </c>
      <c r="B1434">
        <v>16.79</v>
      </c>
      <c r="C1434">
        <v>11.4</v>
      </c>
      <c r="D1434">
        <v>11994.89</v>
      </c>
    </row>
    <row r="1435" spans="1:4" x14ac:dyDescent="0.3">
      <c r="A1435">
        <v>40</v>
      </c>
      <c r="B1435">
        <v>31.635000000000002</v>
      </c>
      <c r="C1435">
        <v>9.1300000000000008</v>
      </c>
      <c r="D1435">
        <v>12001.29</v>
      </c>
    </row>
    <row r="1436" spans="1:4" x14ac:dyDescent="0.3">
      <c r="A1436">
        <v>57</v>
      </c>
      <c r="B1436">
        <v>24.19</v>
      </c>
      <c r="C1436">
        <v>6.22</v>
      </c>
      <c r="D1436">
        <v>12029.29</v>
      </c>
    </row>
    <row r="1437" spans="1:4" x14ac:dyDescent="0.3">
      <c r="A1437">
        <v>57</v>
      </c>
      <c r="B1437">
        <v>35.29</v>
      </c>
      <c r="C1437">
        <v>5.9</v>
      </c>
      <c r="D1437">
        <v>12032.33</v>
      </c>
    </row>
    <row r="1438" spans="1:4" x14ac:dyDescent="0.3">
      <c r="A1438">
        <v>43</v>
      </c>
      <c r="B1438">
        <v>35.299999999999997</v>
      </c>
      <c r="C1438">
        <v>4.45</v>
      </c>
      <c r="D1438">
        <v>12035.18</v>
      </c>
    </row>
    <row r="1439" spans="1:4" x14ac:dyDescent="0.3">
      <c r="A1439">
        <v>56</v>
      </c>
      <c r="B1439">
        <v>35.64</v>
      </c>
      <c r="C1439">
        <v>6.17</v>
      </c>
      <c r="D1439">
        <v>12044.34</v>
      </c>
    </row>
    <row r="1440" spans="1:4" x14ac:dyDescent="0.3">
      <c r="A1440">
        <v>36</v>
      </c>
      <c r="B1440">
        <v>33.1</v>
      </c>
      <c r="C1440">
        <v>4.93</v>
      </c>
      <c r="D1440">
        <v>12048.13</v>
      </c>
    </row>
    <row r="1441" spans="1:4" x14ac:dyDescent="0.3">
      <c r="A1441">
        <v>38</v>
      </c>
      <c r="B1441">
        <v>26.41</v>
      </c>
      <c r="C1441">
        <v>7.32</v>
      </c>
      <c r="D1441">
        <v>12091.34</v>
      </c>
    </row>
    <row r="1442" spans="1:4" x14ac:dyDescent="0.3">
      <c r="A1442">
        <v>54</v>
      </c>
      <c r="B1442">
        <v>29.9</v>
      </c>
      <c r="C1442">
        <v>5.27</v>
      </c>
      <c r="D1442">
        <v>12094.48</v>
      </c>
    </row>
    <row r="1443" spans="1:4" x14ac:dyDescent="0.3">
      <c r="A1443">
        <v>54</v>
      </c>
      <c r="B1443">
        <v>25.24</v>
      </c>
      <c r="C1443">
        <v>5.82</v>
      </c>
      <c r="D1443">
        <v>12096.65</v>
      </c>
    </row>
    <row r="1444" spans="1:4" x14ac:dyDescent="0.3">
      <c r="A1444">
        <v>54</v>
      </c>
      <c r="B1444">
        <v>25.08</v>
      </c>
      <c r="C1444">
        <v>5.8</v>
      </c>
      <c r="D1444">
        <v>12105.32</v>
      </c>
    </row>
    <row r="1445" spans="1:4" x14ac:dyDescent="0.3">
      <c r="A1445">
        <v>59</v>
      </c>
      <c r="B1445">
        <v>29.164999999999999</v>
      </c>
      <c r="C1445">
        <v>4.87</v>
      </c>
      <c r="D1445">
        <v>12124.99</v>
      </c>
    </row>
    <row r="1446" spans="1:4" x14ac:dyDescent="0.3">
      <c r="A1446">
        <v>60</v>
      </c>
      <c r="B1446">
        <v>15.05</v>
      </c>
      <c r="C1446">
        <v>8.1199999999999992</v>
      </c>
      <c r="D1446">
        <v>12129.61</v>
      </c>
    </row>
    <row r="1447" spans="1:4" x14ac:dyDescent="0.3">
      <c r="A1447">
        <v>31</v>
      </c>
      <c r="B1447">
        <v>19.95</v>
      </c>
      <c r="C1447">
        <v>4.3600000000000003</v>
      </c>
      <c r="D1447">
        <v>12130.8</v>
      </c>
    </row>
    <row r="1448" spans="1:4" x14ac:dyDescent="0.3">
      <c r="A1448">
        <v>48</v>
      </c>
      <c r="B1448">
        <v>16.66</v>
      </c>
      <c r="C1448">
        <v>9.16</v>
      </c>
      <c r="D1448">
        <v>12137.6</v>
      </c>
    </row>
    <row r="1449" spans="1:4" x14ac:dyDescent="0.3">
      <c r="A1449">
        <v>60</v>
      </c>
      <c r="B1449">
        <v>16.62</v>
      </c>
      <c r="C1449">
        <v>9.14</v>
      </c>
      <c r="D1449">
        <v>12142.58</v>
      </c>
    </row>
    <row r="1450" spans="1:4" x14ac:dyDescent="0.3">
      <c r="A1450">
        <v>60</v>
      </c>
      <c r="B1450">
        <v>15.36</v>
      </c>
      <c r="C1450">
        <v>5.49</v>
      </c>
      <c r="D1450">
        <v>12146.97</v>
      </c>
    </row>
    <row r="1451" spans="1:4" x14ac:dyDescent="0.3">
      <c r="A1451">
        <v>35</v>
      </c>
      <c r="B1451">
        <v>27.74</v>
      </c>
      <c r="C1451">
        <v>5.96</v>
      </c>
      <c r="D1451">
        <v>12148.2</v>
      </c>
    </row>
    <row r="1452" spans="1:4" x14ac:dyDescent="0.3">
      <c r="A1452">
        <v>31</v>
      </c>
      <c r="B1452">
        <v>22.44</v>
      </c>
      <c r="C1452">
        <v>4.62</v>
      </c>
      <c r="D1452">
        <v>12198.64</v>
      </c>
    </row>
    <row r="1453" spans="1:4" x14ac:dyDescent="0.3">
      <c r="A1453">
        <v>45</v>
      </c>
      <c r="B1453">
        <v>37.049999999999997</v>
      </c>
      <c r="C1453">
        <v>9.9600000000000009</v>
      </c>
      <c r="D1453">
        <v>12218.7</v>
      </c>
    </row>
    <row r="1454" spans="1:4" x14ac:dyDescent="0.3">
      <c r="A1454">
        <v>58</v>
      </c>
      <c r="B1454">
        <v>22.95</v>
      </c>
      <c r="C1454">
        <v>10.53</v>
      </c>
      <c r="D1454">
        <v>12222.9</v>
      </c>
    </row>
    <row r="1455" spans="1:4" x14ac:dyDescent="0.3">
      <c r="A1455">
        <v>58</v>
      </c>
      <c r="B1455">
        <v>34.200000000000003</v>
      </c>
      <c r="C1455">
        <v>6.69</v>
      </c>
      <c r="D1455">
        <v>12224.35</v>
      </c>
    </row>
    <row r="1456" spans="1:4" x14ac:dyDescent="0.3">
      <c r="A1456">
        <v>58</v>
      </c>
      <c r="B1456">
        <v>30.59</v>
      </c>
      <c r="C1456">
        <v>9.5500000000000007</v>
      </c>
      <c r="D1456">
        <v>12231.61</v>
      </c>
    </row>
    <row r="1457" spans="1:4" x14ac:dyDescent="0.3">
      <c r="A1457">
        <v>59</v>
      </c>
      <c r="B1457">
        <v>25.51</v>
      </c>
      <c r="C1457">
        <v>6.05</v>
      </c>
      <c r="D1457">
        <v>12233.83</v>
      </c>
    </row>
    <row r="1458" spans="1:4" x14ac:dyDescent="0.3">
      <c r="A1458">
        <v>58</v>
      </c>
      <c r="B1458">
        <v>29.04</v>
      </c>
      <c r="C1458">
        <v>10.56</v>
      </c>
      <c r="D1458">
        <v>12235.84</v>
      </c>
    </row>
    <row r="1459" spans="1:4" x14ac:dyDescent="0.3">
      <c r="A1459">
        <v>56</v>
      </c>
      <c r="B1459">
        <v>22.135000000000002</v>
      </c>
      <c r="C1459">
        <v>10.81</v>
      </c>
      <c r="D1459">
        <v>12237.73</v>
      </c>
    </row>
    <row r="1460" spans="1:4" x14ac:dyDescent="0.3">
      <c r="A1460">
        <v>59</v>
      </c>
      <c r="B1460">
        <v>21.375</v>
      </c>
      <c r="C1460">
        <v>4.32</v>
      </c>
      <c r="D1460">
        <v>12244.53</v>
      </c>
    </row>
    <row r="1461" spans="1:4" x14ac:dyDescent="0.3">
      <c r="A1461">
        <v>48</v>
      </c>
      <c r="B1461">
        <v>29.19</v>
      </c>
      <c r="C1461">
        <v>4.37</v>
      </c>
      <c r="D1461">
        <v>12245.17</v>
      </c>
    </row>
    <row r="1462" spans="1:4" x14ac:dyDescent="0.3">
      <c r="A1462">
        <v>33</v>
      </c>
      <c r="B1462">
        <v>31.92</v>
      </c>
      <c r="C1462">
        <v>4.8099999999999996</v>
      </c>
      <c r="D1462">
        <v>12254.44</v>
      </c>
    </row>
    <row r="1463" spans="1:4" x14ac:dyDescent="0.3">
      <c r="A1463">
        <v>36</v>
      </c>
      <c r="B1463">
        <v>26.315000000000001</v>
      </c>
      <c r="C1463">
        <v>4.5599999999999996</v>
      </c>
      <c r="D1463">
        <v>12255.04</v>
      </c>
    </row>
    <row r="1464" spans="1:4" x14ac:dyDescent="0.3">
      <c r="A1464">
        <v>56</v>
      </c>
      <c r="B1464">
        <v>35.299999999999997</v>
      </c>
      <c r="C1464">
        <v>4.3899999999999997</v>
      </c>
      <c r="D1464">
        <v>12265.51</v>
      </c>
    </row>
    <row r="1465" spans="1:4" x14ac:dyDescent="0.3">
      <c r="A1465">
        <v>55</v>
      </c>
      <c r="B1465">
        <v>18.91</v>
      </c>
      <c r="C1465">
        <v>11.44</v>
      </c>
      <c r="D1465">
        <v>12268.63</v>
      </c>
    </row>
    <row r="1466" spans="1:4" x14ac:dyDescent="0.3">
      <c r="A1466">
        <v>55</v>
      </c>
      <c r="B1466">
        <v>22.41</v>
      </c>
      <c r="C1466">
        <v>11.37</v>
      </c>
      <c r="D1466">
        <v>12269.69</v>
      </c>
    </row>
    <row r="1467" spans="1:4" x14ac:dyDescent="0.3">
      <c r="A1467">
        <v>56</v>
      </c>
      <c r="B1467">
        <v>22.704999999999998</v>
      </c>
      <c r="C1467">
        <v>6.14</v>
      </c>
      <c r="D1467">
        <v>12282.03</v>
      </c>
    </row>
    <row r="1468" spans="1:4" x14ac:dyDescent="0.3">
      <c r="A1468">
        <v>32</v>
      </c>
      <c r="B1468">
        <v>37.18</v>
      </c>
      <c r="C1468">
        <v>4.8899999999999997</v>
      </c>
      <c r="D1468">
        <v>12282.38</v>
      </c>
    </row>
    <row r="1469" spans="1:4" x14ac:dyDescent="0.3">
      <c r="A1469">
        <v>59</v>
      </c>
      <c r="B1469">
        <v>35.97</v>
      </c>
      <c r="C1469">
        <v>4.5999999999999996</v>
      </c>
      <c r="D1469">
        <v>12299.59</v>
      </c>
    </row>
    <row r="1470" spans="1:4" x14ac:dyDescent="0.3">
      <c r="A1470">
        <v>59</v>
      </c>
      <c r="B1470">
        <v>35.799999999999997</v>
      </c>
      <c r="C1470">
        <v>4.42</v>
      </c>
      <c r="D1470">
        <v>12323.94</v>
      </c>
    </row>
    <row r="1471" spans="1:4" x14ac:dyDescent="0.3">
      <c r="A1471">
        <v>59</v>
      </c>
      <c r="B1471">
        <v>28.31</v>
      </c>
      <c r="C1471">
        <v>7.48</v>
      </c>
      <c r="D1471">
        <v>12333.83</v>
      </c>
    </row>
    <row r="1472" spans="1:4" x14ac:dyDescent="0.3">
      <c r="A1472">
        <v>59</v>
      </c>
      <c r="B1472">
        <v>38.06</v>
      </c>
      <c r="C1472">
        <v>10.74</v>
      </c>
      <c r="D1472">
        <v>12347.17</v>
      </c>
    </row>
    <row r="1473" spans="1:4" x14ac:dyDescent="0.3">
      <c r="A1473">
        <v>56</v>
      </c>
      <c r="B1473">
        <v>28</v>
      </c>
      <c r="C1473">
        <v>5.19</v>
      </c>
      <c r="D1473">
        <v>12363.55</v>
      </c>
    </row>
    <row r="1474" spans="1:4" x14ac:dyDescent="0.3">
      <c r="A1474">
        <v>60</v>
      </c>
      <c r="B1474">
        <v>34.32</v>
      </c>
      <c r="C1474">
        <v>9.17</v>
      </c>
      <c r="D1474">
        <v>12369.89</v>
      </c>
    </row>
    <row r="1475" spans="1:4" x14ac:dyDescent="0.3">
      <c r="A1475">
        <v>33</v>
      </c>
      <c r="B1475">
        <v>22.3</v>
      </c>
      <c r="C1475">
        <v>4.95</v>
      </c>
      <c r="D1475">
        <v>12404.88</v>
      </c>
    </row>
    <row r="1476" spans="1:4" x14ac:dyDescent="0.3">
      <c r="A1476">
        <v>50</v>
      </c>
      <c r="B1476">
        <v>27.835000000000001</v>
      </c>
      <c r="C1476">
        <v>6.03</v>
      </c>
      <c r="D1476">
        <v>12407.3</v>
      </c>
    </row>
    <row r="1477" spans="1:4" x14ac:dyDescent="0.3">
      <c r="A1477">
        <v>43</v>
      </c>
      <c r="B1477">
        <v>39.229999999999997</v>
      </c>
      <c r="C1477">
        <v>5.36</v>
      </c>
      <c r="D1477">
        <v>12408.29</v>
      </c>
    </row>
    <row r="1478" spans="1:4" x14ac:dyDescent="0.3">
      <c r="A1478">
        <v>58</v>
      </c>
      <c r="B1478">
        <v>19.95</v>
      </c>
      <c r="C1478">
        <v>6.11</v>
      </c>
      <c r="D1478">
        <v>12430.95</v>
      </c>
    </row>
    <row r="1479" spans="1:4" x14ac:dyDescent="0.3">
      <c r="A1479">
        <v>27</v>
      </c>
      <c r="B1479">
        <v>34.64</v>
      </c>
      <c r="C1479">
        <v>4.88</v>
      </c>
      <c r="D1479">
        <v>12452.25</v>
      </c>
    </row>
    <row r="1480" spans="1:4" x14ac:dyDescent="0.3">
      <c r="A1480">
        <v>54</v>
      </c>
      <c r="B1480">
        <v>18.75</v>
      </c>
      <c r="C1480">
        <v>6.72</v>
      </c>
      <c r="D1480">
        <v>12475.35</v>
      </c>
    </row>
    <row r="1481" spans="1:4" x14ac:dyDescent="0.3">
      <c r="A1481">
        <v>54</v>
      </c>
      <c r="B1481">
        <v>26.48</v>
      </c>
      <c r="C1481">
        <v>4.2</v>
      </c>
      <c r="D1481">
        <v>12479.71</v>
      </c>
    </row>
    <row r="1482" spans="1:4" x14ac:dyDescent="0.3">
      <c r="A1482">
        <v>55</v>
      </c>
      <c r="B1482">
        <v>34.83</v>
      </c>
      <c r="C1482">
        <v>5.79</v>
      </c>
      <c r="D1482">
        <v>12485.8</v>
      </c>
    </row>
    <row r="1483" spans="1:4" x14ac:dyDescent="0.3">
      <c r="A1483">
        <v>54</v>
      </c>
      <c r="B1483">
        <v>25.46</v>
      </c>
      <c r="C1483">
        <v>4.29</v>
      </c>
      <c r="D1483">
        <v>12495.29</v>
      </c>
    </row>
    <row r="1484" spans="1:4" x14ac:dyDescent="0.3">
      <c r="A1484">
        <v>56</v>
      </c>
      <c r="B1484">
        <v>23.31</v>
      </c>
      <c r="C1484">
        <v>8.27</v>
      </c>
      <c r="D1484">
        <v>12499.88</v>
      </c>
    </row>
    <row r="1485" spans="1:4" x14ac:dyDescent="0.3">
      <c r="A1485">
        <v>60</v>
      </c>
      <c r="B1485">
        <v>29</v>
      </c>
      <c r="C1485">
        <v>4.5599999999999996</v>
      </c>
      <c r="D1485">
        <v>12523.6</v>
      </c>
    </row>
    <row r="1486" spans="1:4" x14ac:dyDescent="0.3">
      <c r="A1486">
        <v>61</v>
      </c>
      <c r="B1486">
        <v>32.869999999999997</v>
      </c>
      <c r="C1486">
        <v>5.33</v>
      </c>
      <c r="D1486">
        <v>12557.61</v>
      </c>
    </row>
    <row r="1487" spans="1:4" x14ac:dyDescent="0.3">
      <c r="A1487">
        <v>61</v>
      </c>
      <c r="B1487">
        <v>26.18</v>
      </c>
      <c r="C1487">
        <v>5.63</v>
      </c>
      <c r="D1487">
        <v>12574.05</v>
      </c>
    </row>
    <row r="1488" spans="1:4" x14ac:dyDescent="0.3">
      <c r="A1488">
        <v>53</v>
      </c>
      <c r="B1488">
        <v>25.3</v>
      </c>
      <c r="C1488">
        <v>5.12</v>
      </c>
      <c r="D1488">
        <v>12579.92</v>
      </c>
    </row>
    <row r="1489" spans="1:4" x14ac:dyDescent="0.3">
      <c r="A1489">
        <v>52</v>
      </c>
      <c r="B1489">
        <v>36.94</v>
      </c>
      <c r="C1489">
        <v>5.15</v>
      </c>
      <c r="D1489">
        <v>12592.53</v>
      </c>
    </row>
    <row r="1490" spans="1:4" x14ac:dyDescent="0.3">
      <c r="A1490">
        <v>34</v>
      </c>
      <c r="B1490">
        <v>22.86</v>
      </c>
      <c r="C1490">
        <v>7.5</v>
      </c>
      <c r="D1490">
        <v>12600.46</v>
      </c>
    </row>
    <row r="1491" spans="1:4" x14ac:dyDescent="0.3">
      <c r="A1491">
        <v>24</v>
      </c>
      <c r="B1491">
        <v>18.760000000000002</v>
      </c>
      <c r="C1491">
        <v>4.88</v>
      </c>
      <c r="D1491">
        <v>12609.89</v>
      </c>
    </row>
    <row r="1492" spans="1:4" x14ac:dyDescent="0.3">
      <c r="A1492">
        <v>59</v>
      </c>
      <c r="B1492">
        <v>24.36</v>
      </c>
      <c r="C1492">
        <v>5.57</v>
      </c>
      <c r="D1492">
        <v>12622.18</v>
      </c>
    </row>
    <row r="1493" spans="1:4" x14ac:dyDescent="0.3">
      <c r="A1493">
        <v>52</v>
      </c>
      <c r="B1493">
        <v>32.299999999999997</v>
      </c>
      <c r="C1493">
        <v>5.31</v>
      </c>
      <c r="D1493">
        <v>12624.74</v>
      </c>
    </row>
    <row r="1494" spans="1:4" x14ac:dyDescent="0.3">
      <c r="A1494">
        <v>57</v>
      </c>
      <c r="B1494">
        <v>22.704999999999998</v>
      </c>
      <c r="C1494">
        <v>4.57</v>
      </c>
      <c r="D1494">
        <v>12629.17</v>
      </c>
    </row>
    <row r="1495" spans="1:4" x14ac:dyDescent="0.3">
      <c r="A1495">
        <v>60</v>
      </c>
      <c r="B1495">
        <v>21.79</v>
      </c>
      <c r="C1495">
        <v>8.6999999999999993</v>
      </c>
      <c r="D1495">
        <v>12629.9</v>
      </c>
    </row>
    <row r="1496" spans="1:4" x14ac:dyDescent="0.3">
      <c r="A1496">
        <v>60</v>
      </c>
      <c r="B1496">
        <v>24.52</v>
      </c>
      <c r="C1496">
        <v>4.76</v>
      </c>
      <c r="D1496">
        <v>12638.2</v>
      </c>
    </row>
    <row r="1497" spans="1:4" x14ac:dyDescent="0.3">
      <c r="A1497">
        <v>50</v>
      </c>
      <c r="B1497">
        <v>39.520000000000003</v>
      </c>
      <c r="C1497">
        <v>11.81</v>
      </c>
      <c r="D1497">
        <v>12640.24</v>
      </c>
    </row>
    <row r="1498" spans="1:4" x14ac:dyDescent="0.3">
      <c r="A1498">
        <v>56</v>
      </c>
      <c r="B1498">
        <v>24.49</v>
      </c>
      <c r="C1498">
        <v>4.67</v>
      </c>
      <c r="D1498">
        <v>12643.38</v>
      </c>
    </row>
    <row r="1499" spans="1:4" x14ac:dyDescent="0.3">
      <c r="A1499">
        <v>60</v>
      </c>
      <c r="B1499">
        <v>26.315000000000001</v>
      </c>
      <c r="C1499">
        <v>6.02</v>
      </c>
      <c r="D1499">
        <v>12644.59</v>
      </c>
    </row>
    <row r="1500" spans="1:4" x14ac:dyDescent="0.3">
      <c r="A1500">
        <v>57</v>
      </c>
      <c r="B1500">
        <v>22.58</v>
      </c>
      <c r="C1500">
        <v>7.46</v>
      </c>
      <c r="D1500">
        <v>12646.21</v>
      </c>
    </row>
    <row r="1501" spans="1:4" x14ac:dyDescent="0.3">
      <c r="A1501">
        <v>60</v>
      </c>
      <c r="B1501">
        <v>19.475000000000001</v>
      </c>
      <c r="C1501">
        <v>4.74</v>
      </c>
      <c r="D1501">
        <v>12648.7</v>
      </c>
    </row>
    <row r="1502" spans="1:4" x14ac:dyDescent="0.3">
      <c r="A1502">
        <v>48</v>
      </c>
      <c r="B1502">
        <v>26.33</v>
      </c>
      <c r="C1502">
        <v>4.79</v>
      </c>
      <c r="D1502">
        <v>12697.48</v>
      </c>
    </row>
    <row r="1503" spans="1:4" x14ac:dyDescent="0.3">
      <c r="A1503">
        <v>30</v>
      </c>
      <c r="B1503">
        <v>17.29</v>
      </c>
      <c r="C1503">
        <v>5.35</v>
      </c>
      <c r="D1503">
        <v>12699.56</v>
      </c>
    </row>
    <row r="1504" spans="1:4" x14ac:dyDescent="0.3">
      <c r="A1504">
        <v>58</v>
      </c>
      <c r="B1504">
        <v>42.88</v>
      </c>
      <c r="C1504">
        <v>4.87</v>
      </c>
      <c r="D1504">
        <v>12700.63</v>
      </c>
    </row>
    <row r="1505" spans="1:4" x14ac:dyDescent="0.3">
      <c r="A1505">
        <v>52</v>
      </c>
      <c r="B1505">
        <v>32.200000000000003</v>
      </c>
      <c r="C1505">
        <v>10.09</v>
      </c>
      <c r="D1505">
        <v>12713</v>
      </c>
    </row>
    <row r="1506" spans="1:4" x14ac:dyDescent="0.3">
      <c r="A1506">
        <v>34</v>
      </c>
      <c r="B1506">
        <v>18.75</v>
      </c>
      <c r="C1506">
        <v>5.47</v>
      </c>
      <c r="D1506">
        <v>12718.21</v>
      </c>
    </row>
    <row r="1507" spans="1:4" x14ac:dyDescent="0.3">
      <c r="A1507">
        <v>60</v>
      </c>
      <c r="B1507">
        <v>22.36</v>
      </c>
      <c r="C1507">
        <v>8.6</v>
      </c>
      <c r="D1507">
        <v>12731</v>
      </c>
    </row>
    <row r="1508" spans="1:4" x14ac:dyDescent="0.3">
      <c r="A1508">
        <v>60</v>
      </c>
      <c r="B1508">
        <v>23.94</v>
      </c>
      <c r="C1508">
        <v>10.74</v>
      </c>
      <c r="D1508">
        <v>12741.17</v>
      </c>
    </row>
    <row r="1509" spans="1:4" x14ac:dyDescent="0.3">
      <c r="A1509">
        <v>47</v>
      </c>
      <c r="B1509">
        <v>30.1</v>
      </c>
      <c r="C1509">
        <v>4.3899999999999997</v>
      </c>
      <c r="D1509">
        <v>12770.27</v>
      </c>
    </row>
    <row r="1510" spans="1:4" x14ac:dyDescent="0.3">
      <c r="A1510">
        <v>50</v>
      </c>
      <c r="B1510">
        <v>21.93</v>
      </c>
      <c r="C1510">
        <v>6.3</v>
      </c>
      <c r="D1510">
        <v>12776.05</v>
      </c>
    </row>
    <row r="1511" spans="1:4" x14ac:dyDescent="0.3">
      <c r="A1511">
        <v>59</v>
      </c>
      <c r="B1511">
        <v>39.75</v>
      </c>
      <c r="C1511">
        <v>5.41</v>
      </c>
      <c r="D1511">
        <v>12788.03</v>
      </c>
    </row>
    <row r="1512" spans="1:4" x14ac:dyDescent="0.3">
      <c r="A1512">
        <v>39</v>
      </c>
      <c r="B1512">
        <v>26.03</v>
      </c>
      <c r="C1512">
        <v>4.47</v>
      </c>
      <c r="D1512">
        <v>12788.18</v>
      </c>
    </row>
    <row r="1513" spans="1:4" x14ac:dyDescent="0.3">
      <c r="A1513">
        <v>44</v>
      </c>
      <c r="B1513">
        <v>34.51</v>
      </c>
      <c r="C1513">
        <v>6.26</v>
      </c>
      <c r="D1513">
        <v>12797.21</v>
      </c>
    </row>
    <row r="1514" spans="1:4" x14ac:dyDescent="0.3">
      <c r="A1514">
        <v>59</v>
      </c>
      <c r="B1514">
        <v>19.32</v>
      </c>
      <c r="C1514">
        <v>11.58</v>
      </c>
      <c r="D1514">
        <v>12815.44</v>
      </c>
    </row>
    <row r="1515" spans="1:4" x14ac:dyDescent="0.3">
      <c r="A1515">
        <v>55</v>
      </c>
      <c r="B1515">
        <v>28.5</v>
      </c>
      <c r="C1515">
        <v>4.3600000000000003</v>
      </c>
      <c r="D1515">
        <v>12823.25</v>
      </c>
    </row>
    <row r="1516" spans="1:4" x14ac:dyDescent="0.3">
      <c r="A1516">
        <v>18</v>
      </c>
      <c r="B1516">
        <v>30.875</v>
      </c>
      <c r="C1516">
        <v>4.1399999999999997</v>
      </c>
      <c r="D1516">
        <v>12829.46</v>
      </c>
    </row>
    <row r="1517" spans="1:4" x14ac:dyDescent="0.3">
      <c r="A1517">
        <v>29</v>
      </c>
      <c r="B1517">
        <v>24.02</v>
      </c>
      <c r="C1517">
        <v>4.38</v>
      </c>
      <c r="D1517">
        <v>12847.24</v>
      </c>
    </row>
    <row r="1518" spans="1:4" x14ac:dyDescent="0.3">
      <c r="A1518">
        <v>49</v>
      </c>
      <c r="B1518">
        <v>36.08</v>
      </c>
      <c r="C1518">
        <v>11.61</v>
      </c>
      <c r="D1518">
        <v>12852.37</v>
      </c>
    </row>
    <row r="1519" spans="1:4" x14ac:dyDescent="0.3">
      <c r="A1519">
        <v>59</v>
      </c>
      <c r="B1519">
        <v>32.200000000000003</v>
      </c>
      <c r="C1519">
        <v>10.59</v>
      </c>
      <c r="D1519">
        <v>12856.84</v>
      </c>
    </row>
    <row r="1520" spans="1:4" x14ac:dyDescent="0.3">
      <c r="A1520">
        <v>38</v>
      </c>
      <c r="B1520">
        <v>28.05</v>
      </c>
      <c r="C1520">
        <v>11.85</v>
      </c>
      <c r="D1520">
        <v>12870.31</v>
      </c>
    </row>
    <row r="1521" spans="1:4" x14ac:dyDescent="0.3">
      <c r="A1521">
        <v>18</v>
      </c>
      <c r="B1521">
        <v>19</v>
      </c>
      <c r="C1521">
        <v>5.46</v>
      </c>
      <c r="D1521">
        <v>12890.06</v>
      </c>
    </row>
    <row r="1522" spans="1:4" x14ac:dyDescent="0.3">
      <c r="A1522">
        <v>59</v>
      </c>
      <c r="B1522">
        <v>16.13</v>
      </c>
      <c r="C1522">
        <v>4.54</v>
      </c>
      <c r="D1522">
        <v>12913.99</v>
      </c>
    </row>
    <row r="1523" spans="1:4" x14ac:dyDescent="0.3">
      <c r="A1523">
        <v>59</v>
      </c>
      <c r="B1523">
        <v>18.77</v>
      </c>
      <c r="C1523">
        <v>11.98</v>
      </c>
      <c r="D1523">
        <v>12925.89</v>
      </c>
    </row>
    <row r="1524" spans="1:4" x14ac:dyDescent="0.3">
      <c r="A1524">
        <v>59</v>
      </c>
      <c r="B1524">
        <v>28.88</v>
      </c>
      <c r="C1524">
        <v>6.59</v>
      </c>
      <c r="D1524">
        <v>12928.79</v>
      </c>
    </row>
    <row r="1525" spans="1:4" x14ac:dyDescent="0.3">
      <c r="A1525">
        <v>56</v>
      </c>
      <c r="B1525">
        <v>27.55</v>
      </c>
      <c r="C1525">
        <v>10.83</v>
      </c>
      <c r="D1525">
        <v>12949.16</v>
      </c>
    </row>
    <row r="1526" spans="1:4" x14ac:dyDescent="0.3">
      <c r="A1526">
        <v>61</v>
      </c>
      <c r="B1526">
        <v>15.6</v>
      </c>
      <c r="C1526">
        <v>8.6</v>
      </c>
      <c r="D1526">
        <v>12950.07</v>
      </c>
    </row>
    <row r="1527" spans="1:4" x14ac:dyDescent="0.3">
      <c r="A1527">
        <v>62</v>
      </c>
      <c r="B1527">
        <v>21.99</v>
      </c>
      <c r="C1527">
        <v>11.17</v>
      </c>
      <c r="D1527">
        <v>12957.12</v>
      </c>
    </row>
    <row r="1528" spans="1:4" x14ac:dyDescent="0.3">
      <c r="A1528">
        <v>62</v>
      </c>
      <c r="B1528">
        <v>34.85</v>
      </c>
      <c r="C1528">
        <v>5.75</v>
      </c>
      <c r="D1528">
        <v>12979.36</v>
      </c>
    </row>
    <row r="1529" spans="1:4" x14ac:dyDescent="0.3">
      <c r="A1529">
        <v>62</v>
      </c>
      <c r="B1529">
        <v>24.51</v>
      </c>
      <c r="C1529">
        <v>4.83</v>
      </c>
      <c r="D1529">
        <v>12981.35</v>
      </c>
    </row>
    <row r="1530" spans="1:4" x14ac:dyDescent="0.3">
      <c r="A1530">
        <v>62</v>
      </c>
      <c r="B1530">
        <v>19.399999999999999</v>
      </c>
      <c r="C1530">
        <v>11.93</v>
      </c>
      <c r="D1530">
        <v>12982.87</v>
      </c>
    </row>
    <row r="1531" spans="1:4" x14ac:dyDescent="0.3">
      <c r="A1531">
        <v>43</v>
      </c>
      <c r="B1531">
        <v>15.1</v>
      </c>
      <c r="C1531">
        <v>8.41</v>
      </c>
      <c r="D1531">
        <v>12994.12</v>
      </c>
    </row>
    <row r="1532" spans="1:4" x14ac:dyDescent="0.3">
      <c r="A1532">
        <v>41</v>
      </c>
      <c r="B1532">
        <v>23.37</v>
      </c>
      <c r="C1532">
        <v>5.59</v>
      </c>
      <c r="D1532">
        <v>13002.91</v>
      </c>
    </row>
    <row r="1533" spans="1:4" x14ac:dyDescent="0.3">
      <c r="A1533">
        <v>60</v>
      </c>
      <c r="B1533">
        <v>42.4</v>
      </c>
      <c r="C1533">
        <v>4.0599999999999996</v>
      </c>
      <c r="D1533">
        <v>13004.95</v>
      </c>
    </row>
    <row r="1534" spans="1:4" x14ac:dyDescent="0.3">
      <c r="A1534">
        <v>53</v>
      </c>
      <c r="B1534">
        <v>28.405000000000001</v>
      </c>
      <c r="C1534">
        <v>7.02</v>
      </c>
      <c r="D1534">
        <v>13008.07</v>
      </c>
    </row>
    <row r="1535" spans="1:4" x14ac:dyDescent="0.3">
      <c r="A1535">
        <v>50</v>
      </c>
      <c r="B1535">
        <v>23.4</v>
      </c>
      <c r="C1535">
        <v>4.47</v>
      </c>
      <c r="D1535">
        <v>13010.86</v>
      </c>
    </row>
    <row r="1536" spans="1:4" x14ac:dyDescent="0.3">
      <c r="A1536">
        <v>60</v>
      </c>
      <c r="B1536">
        <v>33.44</v>
      </c>
      <c r="C1536">
        <v>4.54</v>
      </c>
      <c r="D1536">
        <v>13012.21</v>
      </c>
    </row>
    <row r="1537" spans="1:4" x14ac:dyDescent="0.3">
      <c r="A1537">
        <v>58</v>
      </c>
      <c r="B1537">
        <v>21.12</v>
      </c>
      <c r="C1537">
        <v>4.99</v>
      </c>
      <c r="D1537">
        <v>13019.16</v>
      </c>
    </row>
    <row r="1538" spans="1:4" x14ac:dyDescent="0.3">
      <c r="A1538">
        <v>57</v>
      </c>
      <c r="B1538">
        <v>18.48</v>
      </c>
      <c r="C1538">
        <v>10.84</v>
      </c>
      <c r="D1538">
        <v>13023.93</v>
      </c>
    </row>
    <row r="1539" spans="1:4" x14ac:dyDescent="0.3">
      <c r="A1539">
        <v>61</v>
      </c>
      <c r="B1539">
        <v>16.815000000000001</v>
      </c>
      <c r="C1539">
        <v>5.63</v>
      </c>
      <c r="D1539">
        <v>13041.92</v>
      </c>
    </row>
    <row r="1540" spans="1:4" x14ac:dyDescent="0.3">
      <c r="A1540">
        <v>53</v>
      </c>
      <c r="B1540">
        <v>26.72</v>
      </c>
      <c r="C1540">
        <v>4.1399999999999997</v>
      </c>
      <c r="D1540">
        <v>13044.41</v>
      </c>
    </row>
    <row r="1541" spans="1:4" x14ac:dyDescent="0.3">
      <c r="A1541">
        <v>55</v>
      </c>
      <c r="B1541">
        <v>41.42</v>
      </c>
      <c r="C1541">
        <v>5.17</v>
      </c>
      <c r="D1541">
        <v>13047.33</v>
      </c>
    </row>
    <row r="1542" spans="1:4" x14ac:dyDescent="0.3">
      <c r="A1542">
        <v>37</v>
      </c>
      <c r="B1542">
        <v>20.69</v>
      </c>
      <c r="C1542">
        <v>6.93</v>
      </c>
      <c r="D1542">
        <v>13051.22</v>
      </c>
    </row>
    <row r="1543" spans="1:4" x14ac:dyDescent="0.3">
      <c r="A1543">
        <v>61</v>
      </c>
      <c r="B1543">
        <v>41.23</v>
      </c>
      <c r="C1543">
        <v>4.24</v>
      </c>
      <c r="D1543">
        <v>13063.88</v>
      </c>
    </row>
    <row r="1544" spans="1:4" x14ac:dyDescent="0.3">
      <c r="A1544">
        <v>44</v>
      </c>
      <c r="B1544">
        <v>29.9</v>
      </c>
      <c r="C1544">
        <v>5.91</v>
      </c>
      <c r="D1544">
        <v>13101.74</v>
      </c>
    </row>
    <row r="1545" spans="1:4" x14ac:dyDescent="0.3">
      <c r="A1545">
        <v>51</v>
      </c>
      <c r="B1545">
        <v>34.104999999999997</v>
      </c>
      <c r="C1545">
        <v>5.93</v>
      </c>
      <c r="D1545">
        <v>13110.79</v>
      </c>
    </row>
    <row r="1546" spans="1:4" x14ac:dyDescent="0.3">
      <c r="A1546">
        <v>60</v>
      </c>
      <c r="B1546">
        <v>24.97</v>
      </c>
      <c r="C1546">
        <v>5.66</v>
      </c>
      <c r="D1546">
        <v>13112.6</v>
      </c>
    </row>
    <row r="1547" spans="1:4" x14ac:dyDescent="0.3">
      <c r="A1547">
        <v>30</v>
      </c>
      <c r="B1547">
        <v>34.799999999999997</v>
      </c>
      <c r="C1547">
        <v>4.1900000000000004</v>
      </c>
      <c r="D1547">
        <v>13113.51</v>
      </c>
    </row>
    <row r="1548" spans="1:4" x14ac:dyDescent="0.3">
      <c r="A1548">
        <v>59</v>
      </c>
      <c r="B1548">
        <v>32.965000000000003</v>
      </c>
      <c r="C1548">
        <v>9.2100000000000009</v>
      </c>
      <c r="D1548">
        <v>13116.84</v>
      </c>
    </row>
    <row r="1549" spans="1:4" x14ac:dyDescent="0.3">
      <c r="A1549">
        <v>23</v>
      </c>
      <c r="B1549">
        <v>27.265000000000001</v>
      </c>
      <c r="C1549">
        <v>5.51</v>
      </c>
      <c r="D1549">
        <v>13126.68</v>
      </c>
    </row>
    <row r="1550" spans="1:4" x14ac:dyDescent="0.3">
      <c r="A1550">
        <v>61</v>
      </c>
      <c r="B1550">
        <v>17.059999999999999</v>
      </c>
      <c r="C1550">
        <v>8.5</v>
      </c>
      <c r="D1550">
        <v>13129.6</v>
      </c>
    </row>
    <row r="1551" spans="1:4" x14ac:dyDescent="0.3">
      <c r="A1551">
        <v>61</v>
      </c>
      <c r="B1551">
        <v>36.29</v>
      </c>
      <c r="C1551">
        <v>6.23</v>
      </c>
      <c r="D1551">
        <v>13143.34</v>
      </c>
    </row>
    <row r="1552" spans="1:4" x14ac:dyDescent="0.3">
      <c r="A1552">
        <v>61</v>
      </c>
      <c r="B1552">
        <v>28.594999999999999</v>
      </c>
      <c r="C1552">
        <v>8.5299999999999994</v>
      </c>
      <c r="D1552">
        <v>13143.86</v>
      </c>
    </row>
    <row r="1553" spans="1:4" x14ac:dyDescent="0.3">
      <c r="A1553">
        <v>60</v>
      </c>
      <c r="B1553">
        <v>17.8</v>
      </c>
      <c r="C1553">
        <v>5.75</v>
      </c>
      <c r="D1553">
        <v>13204.29</v>
      </c>
    </row>
    <row r="1554" spans="1:4" x14ac:dyDescent="0.3">
      <c r="A1554">
        <v>40</v>
      </c>
      <c r="B1554">
        <v>21.4</v>
      </c>
      <c r="C1554">
        <v>5.6</v>
      </c>
      <c r="D1554">
        <v>13214.43</v>
      </c>
    </row>
    <row r="1555" spans="1:4" x14ac:dyDescent="0.3">
      <c r="A1555">
        <v>60</v>
      </c>
      <c r="B1555">
        <v>23.01</v>
      </c>
      <c r="C1555">
        <v>4.68</v>
      </c>
      <c r="D1555">
        <v>13217.09</v>
      </c>
    </row>
    <row r="1556" spans="1:4" x14ac:dyDescent="0.3">
      <c r="A1556">
        <v>57</v>
      </c>
      <c r="B1556">
        <v>19.86</v>
      </c>
      <c r="C1556">
        <v>5.62</v>
      </c>
      <c r="D1556">
        <v>13224.06</v>
      </c>
    </row>
    <row r="1557" spans="1:4" x14ac:dyDescent="0.3">
      <c r="A1557">
        <v>60</v>
      </c>
      <c r="B1557">
        <v>33.58</v>
      </c>
      <c r="C1557">
        <v>5.08</v>
      </c>
      <c r="D1557">
        <v>13224.69</v>
      </c>
    </row>
    <row r="1558" spans="1:4" x14ac:dyDescent="0.3">
      <c r="A1558">
        <v>60</v>
      </c>
      <c r="B1558">
        <v>29.81</v>
      </c>
      <c r="C1558">
        <v>5.28</v>
      </c>
      <c r="D1558">
        <v>13228.85</v>
      </c>
    </row>
    <row r="1559" spans="1:4" x14ac:dyDescent="0.3">
      <c r="A1559">
        <v>28</v>
      </c>
      <c r="B1559">
        <v>27.4</v>
      </c>
      <c r="C1559">
        <v>4.6100000000000003</v>
      </c>
      <c r="D1559">
        <v>13292.52</v>
      </c>
    </row>
    <row r="1560" spans="1:4" x14ac:dyDescent="0.3">
      <c r="A1560">
        <v>46</v>
      </c>
      <c r="B1560">
        <v>17.98</v>
      </c>
      <c r="C1560">
        <v>6.57</v>
      </c>
      <c r="D1560">
        <v>13333.71</v>
      </c>
    </row>
    <row r="1561" spans="1:4" x14ac:dyDescent="0.3">
      <c r="A1561">
        <v>62</v>
      </c>
      <c r="B1561">
        <v>37.9</v>
      </c>
      <c r="C1561">
        <v>5.83</v>
      </c>
      <c r="D1561">
        <v>13352.1</v>
      </c>
    </row>
    <row r="1562" spans="1:4" x14ac:dyDescent="0.3">
      <c r="A1562">
        <v>32</v>
      </c>
      <c r="B1562">
        <v>25.27</v>
      </c>
      <c r="C1562">
        <v>6.98</v>
      </c>
      <c r="D1562">
        <v>13360.94</v>
      </c>
    </row>
    <row r="1563" spans="1:4" x14ac:dyDescent="0.3">
      <c r="A1563">
        <v>58</v>
      </c>
      <c r="B1563">
        <v>29.26</v>
      </c>
      <c r="C1563">
        <v>4.03</v>
      </c>
      <c r="D1563">
        <v>13375.76</v>
      </c>
    </row>
    <row r="1564" spans="1:4" x14ac:dyDescent="0.3">
      <c r="A1564">
        <v>43</v>
      </c>
      <c r="B1564">
        <v>27.835000000000001</v>
      </c>
      <c r="C1564">
        <v>4.5599999999999996</v>
      </c>
      <c r="D1564">
        <v>13377.41</v>
      </c>
    </row>
    <row r="1565" spans="1:4" x14ac:dyDescent="0.3">
      <c r="A1565">
        <v>39</v>
      </c>
      <c r="B1565">
        <v>46.53</v>
      </c>
      <c r="C1565">
        <v>5.38</v>
      </c>
      <c r="D1565">
        <v>13383.67</v>
      </c>
    </row>
    <row r="1566" spans="1:4" x14ac:dyDescent="0.3">
      <c r="A1566">
        <v>63</v>
      </c>
      <c r="B1566">
        <v>20.58</v>
      </c>
      <c r="C1566">
        <v>11.04</v>
      </c>
      <c r="D1566">
        <v>13390.56</v>
      </c>
    </row>
    <row r="1567" spans="1:4" x14ac:dyDescent="0.3">
      <c r="A1567">
        <v>63</v>
      </c>
      <c r="B1567">
        <v>19.53</v>
      </c>
      <c r="C1567">
        <v>6.09</v>
      </c>
      <c r="D1567">
        <v>13393.76</v>
      </c>
    </row>
    <row r="1568" spans="1:4" x14ac:dyDescent="0.3">
      <c r="A1568">
        <v>63</v>
      </c>
      <c r="B1568">
        <v>27.7</v>
      </c>
      <c r="C1568">
        <v>4.71</v>
      </c>
      <c r="D1568">
        <v>13405.39</v>
      </c>
    </row>
    <row r="1569" spans="1:4" x14ac:dyDescent="0.3">
      <c r="A1569">
        <v>30</v>
      </c>
      <c r="B1569">
        <v>18.920000000000002</v>
      </c>
      <c r="C1569">
        <v>8.18</v>
      </c>
      <c r="D1569">
        <v>13412.97</v>
      </c>
    </row>
    <row r="1570" spans="1:4" x14ac:dyDescent="0.3">
      <c r="A1570">
        <v>61</v>
      </c>
      <c r="B1570">
        <v>17.760000000000002</v>
      </c>
      <c r="C1570">
        <v>11.18</v>
      </c>
      <c r="D1570">
        <v>13415.04</v>
      </c>
    </row>
    <row r="1571" spans="1:4" x14ac:dyDescent="0.3">
      <c r="A1571">
        <v>28</v>
      </c>
      <c r="B1571">
        <v>29.83</v>
      </c>
      <c r="C1571">
        <v>5.03</v>
      </c>
      <c r="D1571">
        <v>13417.05</v>
      </c>
    </row>
    <row r="1572" spans="1:4" x14ac:dyDescent="0.3">
      <c r="A1572">
        <v>61</v>
      </c>
      <c r="B1572">
        <v>23.465</v>
      </c>
      <c r="C1572">
        <v>5.56</v>
      </c>
      <c r="D1572">
        <v>13429.04</v>
      </c>
    </row>
    <row r="1573" spans="1:4" x14ac:dyDescent="0.3">
      <c r="A1573">
        <v>56</v>
      </c>
      <c r="B1573">
        <v>29.355</v>
      </c>
      <c r="C1573">
        <v>4.33</v>
      </c>
      <c r="D1573">
        <v>13430.27</v>
      </c>
    </row>
    <row r="1574" spans="1:4" x14ac:dyDescent="0.3">
      <c r="A1574">
        <v>47</v>
      </c>
      <c r="B1574">
        <v>35.49</v>
      </c>
      <c r="C1574">
        <v>5.21</v>
      </c>
      <c r="D1574">
        <v>13440.7</v>
      </c>
    </row>
    <row r="1575" spans="1:4" x14ac:dyDescent="0.3">
      <c r="A1575">
        <v>62</v>
      </c>
      <c r="B1575">
        <v>26.315000000000001</v>
      </c>
      <c r="C1575">
        <v>5.89</v>
      </c>
      <c r="D1575">
        <v>13451.12</v>
      </c>
    </row>
    <row r="1576" spans="1:4" x14ac:dyDescent="0.3">
      <c r="A1576">
        <v>62</v>
      </c>
      <c r="B1576">
        <v>19.79</v>
      </c>
      <c r="C1576">
        <v>4.8099999999999996</v>
      </c>
      <c r="D1576">
        <v>13457.96</v>
      </c>
    </row>
    <row r="1577" spans="1:4" x14ac:dyDescent="0.3">
      <c r="A1577">
        <v>62</v>
      </c>
      <c r="B1577">
        <v>40.564999999999998</v>
      </c>
      <c r="C1577">
        <v>5.66</v>
      </c>
      <c r="D1577">
        <v>13462.52</v>
      </c>
    </row>
    <row r="1578" spans="1:4" x14ac:dyDescent="0.3">
      <c r="A1578">
        <v>37</v>
      </c>
      <c r="B1578">
        <v>18.03</v>
      </c>
      <c r="C1578">
        <v>10.66</v>
      </c>
      <c r="D1578">
        <v>13465.8</v>
      </c>
    </row>
    <row r="1579" spans="1:4" x14ac:dyDescent="0.3">
      <c r="A1579">
        <v>62</v>
      </c>
      <c r="B1579">
        <v>34.65</v>
      </c>
      <c r="C1579">
        <v>5.98</v>
      </c>
      <c r="D1579">
        <v>13470.8</v>
      </c>
    </row>
    <row r="1580" spans="1:4" x14ac:dyDescent="0.3">
      <c r="A1580">
        <v>62</v>
      </c>
      <c r="B1580">
        <v>42.94</v>
      </c>
      <c r="C1580">
        <v>4.34</v>
      </c>
      <c r="D1580">
        <v>13470.86</v>
      </c>
    </row>
    <row r="1581" spans="1:4" x14ac:dyDescent="0.3">
      <c r="A1581">
        <v>47</v>
      </c>
      <c r="B1581">
        <v>31.254999999999999</v>
      </c>
      <c r="C1581">
        <v>5.17</v>
      </c>
      <c r="D1581">
        <v>13472.19</v>
      </c>
    </row>
    <row r="1582" spans="1:4" x14ac:dyDescent="0.3">
      <c r="A1582">
        <v>32</v>
      </c>
      <c r="B1582">
        <v>45.43</v>
      </c>
      <c r="C1582">
        <v>4.2300000000000004</v>
      </c>
      <c r="D1582">
        <v>13480.83</v>
      </c>
    </row>
    <row r="1583" spans="1:4" x14ac:dyDescent="0.3">
      <c r="A1583">
        <v>59</v>
      </c>
      <c r="B1583">
        <v>32.340000000000003</v>
      </c>
      <c r="C1583">
        <v>4.88</v>
      </c>
      <c r="D1583">
        <v>13511.28</v>
      </c>
    </row>
    <row r="1584" spans="1:4" x14ac:dyDescent="0.3">
      <c r="A1584">
        <v>62</v>
      </c>
      <c r="B1584">
        <v>25.46</v>
      </c>
      <c r="C1584">
        <v>9.7100000000000009</v>
      </c>
      <c r="D1584">
        <v>13555</v>
      </c>
    </row>
    <row r="1585" spans="1:4" x14ac:dyDescent="0.3">
      <c r="A1585">
        <v>54</v>
      </c>
      <c r="B1585">
        <v>37.145000000000003</v>
      </c>
      <c r="C1585">
        <v>5.32</v>
      </c>
      <c r="D1585">
        <v>13566.04</v>
      </c>
    </row>
    <row r="1586" spans="1:4" x14ac:dyDescent="0.3">
      <c r="A1586">
        <v>30</v>
      </c>
      <c r="B1586">
        <v>30.8</v>
      </c>
      <c r="C1586">
        <v>5.83</v>
      </c>
      <c r="D1586">
        <v>13588.17</v>
      </c>
    </row>
    <row r="1587" spans="1:4" x14ac:dyDescent="0.3">
      <c r="A1587">
        <v>58</v>
      </c>
      <c r="B1587">
        <v>29.5</v>
      </c>
      <c r="C1587">
        <v>5.54</v>
      </c>
      <c r="D1587">
        <v>13607.37</v>
      </c>
    </row>
    <row r="1588" spans="1:4" x14ac:dyDescent="0.3">
      <c r="A1588">
        <v>61</v>
      </c>
      <c r="B1588">
        <v>43.39</v>
      </c>
      <c r="C1588">
        <v>5.85</v>
      </c>
      <c r="D1588">
        <v>13616.36</v>
      </c>
    </row>
    <row r="1589" spans="1:4" x14ac:dyDescent="0.3">
      <c r="A1589">
        <v>53</v>
      </c>
      <c r="B1589">
        <v>15.08</v>
      </c>
      <c r="C1589">
        <v>4.8499999999999996</v>
      </c>
      <c r="D1589">
        <v>13622.01</v>
      </c>
    </row>
    <row r="1590" spans="1:4" x14ac:dyDescent="0.3">
      <c r="A1590">
        <v>61</v>
      </c>
      <c r="B1590">
        <v>20.48</v>
      </c>
      <c r="C1590">
        <v>11.09</v>
      </c>
      <c r="D1590">
        <v>13635.64</v>
      </c>
    </row>
    <row r="1591" spans="1:4" x14ac:dyDescent="0.3">
      <c r="A1591">
        <v>38</v>
      </c>
      <c r="B1591">
        <v>34.450000000000003</v>
      </c>
      <c r="C1591">
        <v>5.58</v>
      </c>
      <c r="D1591">
        <v>13638.06</v>
      </c>
    </row>
    <row r="1592" spans="1:4" x14ac:dyDescent="0.3">
      <c r="A1592">
        <v>59</v>
      </c>
      <c r="B1592">
        <v>34.21</v>
      </c>
      <c r="C1592">
        <v>9.7200000000000006</v>
      </c>
      <c r="D1592">
        <v>13677.68</v>
      </c>
    </row>
    <row r="1593" spans="1:4" x14ac:dyDescent="0.3">
      <c r="A1593">
        <v>37</v>
      </c>
      <c r="B1593">
        <v>28.8</v>
      </c>
      <c r="C1593">
        <v>11.41</v>
      </c>
      <c r="D1593">
        <v>13685.51</v>
      </c>
    </row>
    <row r="1594" spans="1:4" x14ac:dyDescent="0.3">
      <c r="A1594">
        <v>36</v>
      </c>
      <c r="B1594">
        <v>31.74</v>
      </c>
      <c r="C1594">
        <v>4.46</v>
      </c>
      <c r="D1594">
        <v>13714.55</v>
      </c>
    </row>
    <row r="1595" spans="1:4" x14ac:dyDescent="0.3">
      <c r="A1595">
        <v>41</v>
      </c>
      <c r="B1595">
        <v>21.78</v>
      </c>
      <c r="C1595">
        <v>9.31</v>
      </c>
      <c r="D1595">
        <v>13725.47</v>
      </c>
    </row>
    <row r="1596" spans="1:4" x14ac:dyDescent="0.3">
      <c r="A1596">
        <v>37</v>
      </c>
      <c r="B1596">
        <v>23.75</v>
      </c>
      <c r="C1596">
        <v>5.03</v>
      </c>
      <c r="D1596">
        <v>13726.21</v>
      </c>
    </row>
    <row r="1597" spans="1:4" x14ac:dyDescent="0.3">
      <c r="A1597">
        <v>53</v>
      </c>
      <c r="B1597">
        <v>33.21</v>
      </c>
      <c r="C1597">
        <v>5.07</v>
      </c>
      <c r="D1597">
        <v>13746.74</v>
      </c>
    </row>
    <row r="1598" spans="1:4" x14ac:dyDescent="0.3">
      <c r="A1598">
        <v>18</v>
      </c>
      <c r="B1598">
        <v>17.7</v>
      </c>
      <c r="C1598">
        <v>10.42</v>
      </c>
      <c r="D1598">
        <v>13747.87</v>
      </c>
    </row>
    <row r="1599" spans="1:4" x14ac:dyDescent="0.3">
      <c r="A1599">
        <v>63</v>
      </c>
      <c r="B1599">
        <v>17.2</v>
      </c>
      <c r="C1599">
        <v>6.45</v>
      </c>
      <c r="D1599">
        <v>13770.1</v>
      </c>
    </row>
    <row r="1600" spans="1:4" x14ac:dyDescent="0.3">
      <c r="A1600">
        <v>56</v>
      </c>
      <c r="B1600">
        <v>19.21</v>
      </c>
      <c r="C1600">
        <v>5.52</v>
      </c>
      <c r="D1600">
        <v>13801.61</v>
      </c>
    </row>
    <row r="1601" spans="1:4" x14ac:dyDescent="0.3">
      <c r="A1601">
        <v>36</v>
      </c>
      <c r="B1601">
        <v>23.2</v>
      </c>
      <c r="C1601">
        <v>4.41</v>
      </c>
      <c r="D1601">
        <v>13819.49</v>
      </c>
    </row>
    <row r="1602" spans="1:4" x14ac:dyDescent="0.3">
      <c r="A1602">
        <v>64</v>
      </c>
      <c r="B1602">
        <v>32.5</v>
      </c>
      <c r="C1602">
        <v>4.6900000000000004</v>
      </c>
      <c r="D1602">
        <v>13822.8</v>
      </c>
    </row>
    <row r="1603" spans="1:4" x14ac:dyDescent="0.3">
      <c r="A1603">
        <v>64</v>
      </c>
      <c r="B1603">
        <v>20.9</v>
      </c>
      <c r="C1603">
        <v>6.94</v>
      </c>
      <c r="D1603">
        <v>13831.12</v>
      </c>
    </row>
    <row r="1604" spans="1:4" x14ac:dyDescent="0.3">
      <c r="A1604">
        <v>20</v>
      </c>
      <c r="B1604">
        <v>19.11</v>
      </c>
      <c r="C1604">
        <v>4.3499999999999996</v>
      </c>
      <c r="D1604">
        <v>13844.51</v>
      </c>
    </row>
    <row r="1605" spans="1:4" x14ac:dyDescent="0.3">
      <c r="A1605">
        <v>62</v>
      </c>
      <c r="B1605">
        <v>31.17</v>
      </c>
      <c r="C1605">
        <v>5.28</v>
      </c>
      <c r="D1605">
        <v>13844.8</v>
      </c>
    </row>
    <row r="1606" spans="1:4" x14ac:dyDescent="0.3">
      <c r="A1606">
        <v>44</v>
      </c>
      <c r="B1606">
        <v>36.08</v>
      </c>
      <c r="C1606">
        <v>4.29</v>
      </c>
      <c r="D1606">
        <v>13874.89</v>
      </c>
    </row>
    <row r="1607" spans="1:4" x14ac:dyDescent="0.3">
      <c r="A1607">
        <v>63</v>
      </c>
      <c r="B1607">
        <v>28.024999999999999</v>
      </c>
      <c r="C1607">
        <v>5.69</v>
      </c>
      <c r="D1607">
        <v>13880.95</v>
      </c>
    </row>
    <row r="1608" spans="1:4" x14ac:dyDescent="0.3">
      <c r="A1608">
        <v>37</v>
      </c>
      <c r="B1608">
        <v>24.32</v>
      </c>
      <c r="C1608">
        <v>5.56</v>
      </c>
      <c r="D1608">
        <v>13886.4</v>
      </c>
    </row>
    <row r="1609" spans="1:4" x14ac:dyDescent="0.3">
      <c r="A1609">
        <v>63</v>
      </c>
      <c r="B1609">
        <v>38</v>
      </c>
      <c r="C1609">
        <v>5.41</v>
      </c>
      <c r="D1609">
        <v>13887.2</v>
      </c>
    </row>
    <row r="1610" spans="1:4" x14ac:dyDescent="0.3">
      <c r="A1610">
        <v>63</v>
      </c>
      <c r="B1610">
        <v>31.6</v>
      </c>
      <c r="C1610">
        <v>10.85</v>
      </c>
      <c r="D1610">
        <v>13887.97</v>
      </c>
    </row>
    <row r="1611" spans="1:4" x14ac:dyDescent="0.3">
      <c r="A1611">
        <v>60</v>
      </c>
      <c r="B1611">
        <v>31.02</v>
      </c>
      <c r="C1611">
        <v>11.63</v>
      </c>
      <c r="D1611">
        <v>13919.82</v>
      </c>
    </row>
    <row r="1612" spans="1:4" x14ac:dyDescent="0.3">
      <c r="A1612">
        <v>62</v>
      </c>
      <c r="B1612">
        <v>29.26</v>
      </c>
      <c r="C1612">
        <v>5.68</v>
      </c>
      <c r="D1612">
        <v>13937.67</v>
      </c>
    </row>
    <row r="1613" spans="1:4" x14ac:dyDescent="0.3">
      <c r="A1613">
        <v>63</v>
      </c>
      <c r="B1613">
        <v>15.09</v>
      </c>
      <c r="C1613">
        <v>7.59</v>
      </c>
      <c r="D1613">
        <v>13974.46</v>
      </c>
    </row>
    <row r="1614" spans="1:4" x14ac:dyDescent="0.3">
      <c r="A1614">
        <v>32</v>
      </c>
      <c r="B1614">
        <v>22.63</v>
      </c>
      <c r="C1614">
        <v>5.09</v>
      </c>
      <c r="D1614">
        <v>13979.45</v>
      </c>
    </row>
    <row r="1615" spans="1:4" x14ac:dyDescent="0.3">
      <c r="A1615">
        <v>63</v>
      </c>
      <c r="B1615">
        <v>23.46</v>
      </c>
      <c r="C1615">
        <v>4.21</v>
      </c>
      <c r="D1615">
        <v>13981.85</v>
      </c>
    </row>
    <row r="1616" spans="1:4" x14ac:dyDescent="0.3">
      <c r="A1616">
        <v>59</v>
      </c>
      <c r="B1616">
        <v>22.56</v>
      </c>
      <c r="C1616">
        <v>4.34</v>
      </c>
      <c r="D1616">
        <v>14001.13</v>
      </c>
    </row>
    <row r="1617" spans="1:4" x14ac:dyDescent="0.3">
      <c r="A1617">
        <v>59</v>
      </c>
      <c r="B1617">
        <v>19.28</v>
      </c>
      <c r="C1617">
        <v>11.85</v>
      </c>
      <c r="D1617">
        <v>14001.29</v>
      </c>
    </row>
    <row r="1618" spans="1:4" x14ac:dyDescent="0.3">
      <c r="A1618">
        <v>59</v>
      </c>
      <c r="B1618">
        <v>15.37</v>
      </c>
      <c r="C1618">
        <v>9.61</v>
      </c>
      <c r="D1618">
        <v>14007.22</v>
      </c>
    </row>
    <row r="1619" spans="1:4" x14ac:dyDescent="0.3">
      <c r="A1619">
        <v>62</v>
      </c>
      <c r="B1619">
        <v>18.71</v>
      </c>
      <c r="C1619">
        <v>5.29</v>
      </c>
      <c r="D1619">
        <v>14043.48</v>
      </c>
    </row>
    <row r="1620" spans="1:4" x14ac:dyDescent="0.3">
      <c r="A1620">
        <v>31</v>
      </c>
      <c r="B1620">
        <v>20.61</v>
      </c>
      <c r="C1620">
        <v>6.89</v>
      </c>
      <c r="D1620">
        <v>14081.93</v>
      </c>
    </row>
    <row r="1621" spans="1:4" x14ac:dyDescent="0.3">
      <c r="A1621">
        <v>46</v>
      </c>
      <c r="B1621">
        <v>15.99</v>
      </c>
      <c r="C1621">
        <v>4.57</v>
      </c>
      <c r="D1621">
        <v>14098.07</v>
      </c>
    </row>
    <row r="1622" spans="1:4" x14ac:dyDescent="0.3">
      <c r="A1622">
        <v>61</v>
      </c>
      <c r="B1622">
        <v>33.155000000000001</v>
      </c>
      <c r="C1622">
        <v>4.32</v>
      </c>
      <c r="D1622">
        <v>14119.62</v>
      </c>
    </row>
    <row r="1623" spans="1:4" x14ac:dyDescent="0.3">
      <c r="A1623">
        <v>18</v>
      </c>
      <c r="B1623">
        <v>26.22</v>
      </c>
      <c r="C1623">
        <v>5.57</v>
      </c>
      <c r="D1623">
        <v>14133.04</v>
      </c>
    </row>
    <row r="1624" spans="1:4" x14ac:dyDescent="0.3">
      <c r="A1624">
        <v>38</v>
      </c>
      <c r="B1624">
        <v>21.85</v>
      </c>
      <c r="C1624">
        <v>5.26</v>
      </c>
      <c r="D1624">
        <v>14152.46</v>
      </c>
    </row>
    <row r="1625" spans="1:4" x14ac:dyDescent="0.3">
      <c r="A1625">
        <v>54</v>
      </c>
      <c r="B1625">
        <v>30.495000000000001</v>
      </c>
      <c r="C1625">
        <v>6.25</v>
      </c>
      <c r="D1625">
        <v>14193.55</v>
      </c>
    </row>
    <row r="1626" spans="1:4" x14ac:dyDescent="0.3">
      <c r="A1626">
        <v>39</v>
      </c>
      <c r="B1626">
        <v>34.104999999999997</v>
      </c>
      <c r="C1626">
        <v>5.67</v>
      </c>
      <c r="D1626">
        <v>14209.4</v>
      </c>
    </row>
    <row r="1627" spans="1:4" x14ac:dyDescent="0.3">
      <c r="A1627">
        <v>64</v>
      </c>
      <c r="B1627">
        <v>32.770000000000003</v>
      </c>
      <c r="C1627">
        <v>4.42</v>
      </c>
      <c r="D1627">
        <v>14210.54</v>
      </c>
    </row>
    <row r="1628" spans="1:4" x14ac:dyDescent="0.3">
      <c r="A1628">
        <v>61</v>
      </c>
      <c r="B1628">
        <v>16.850000000000001</v>
      </c>
      <c r="C1628">
        <v>11.75</v>
      </c>
      <c r="D1628">
        <v>14235.07</v>
      </c>
    </row>
    <row r="1629" spans="1:4" x14ac:dyDescent="0.3">
      <c r="A1629">
        <v>63</v>
      </c>
      <c r="B1629">
        <v>34.700000000000003</v>
      </c>
      <c r="C1629">
        <v>6.06</v>
      </c>
      <c r="D1629">
        <v>14254.61</v>
      </c>
    </row>
    <row r="1630" spans="1:4" x14ac:dyDescent="0.3">
      <c r="A1630">
        <v>63</v>
      </c>
      <c r="B1630">
        <v>37.049999999999997</v>
      </c>
      <c r="C1630">
        <v>5.48</v>
      </c>
      <c r="D1630">
        <v>14256.19</v>
      </c>
    </row>
    <row r="1631" spans="1:4" x14ac:dyDescent="0.3">
      <c r="A1631">
        <v>48</v>
      </c>
      <c r="B1631">
        <v>18.78</v>
      </c>
      <c r="C1631">
        <v>4.45</v>
      </c>
      <c r="D1631">
        <v>14256.79</v>
      </c>
    </row>
    <row r="1632" spans="1:4" x14ac:dyDescent="0.3">
      <c r="A1632">
        <v>50</v>
      </c>
      <c r="B1632">
        <v>28.024999999999999</v>
      </c>
      <c r="C1632">
        <v>5</v>
      </c>
      <c r="D1632">
        <v>14258.33</v>
      </c>
    </row>
    <row r="1633" spans="1:4" x14ac:dyDescent="0.3">
      <c r="A1633">
        <v>18</v>
      </c>
      <c r="B1633">
        <v>35.090000000000003</v>
      </c>
      <c r="C1633">
        <v>5.84</v>
      </c>
      <c r="D1633">
        <v>14283.46</v>
      </c>
    </row>
    <row r="1634" spans="1:4" x14ac:dyDescent="0.3">
      <c r="A1634">
        <v>54</v>
      </c>
      <c r="B1634">
        <v>34.42</v>
      </c>
      <c r="C1634">
        <v>5.21</v>
      </c>
      <c r="D1634">
        <v>14285.9</v>
      </c>
    </row>
    <row r="1635" spans="1:4" x14ac:dyDescent="0.3">
      <c r="A1635">
        <v>64</v>
      </c>
      <c r="B1635">
        <v>29.4</v>
      </c>
      <c r="C1635">
        <v>4.26</v>
      </c>
      <c r="D1635">
        <v>14313.85</v>
      </c>
    </row>
    <row r="1636" spans="1:4" x14ac:dyDescent="0.3">
      <c r="A1636">
        <v>64</v>
      </c>
      <c r="B1636">
        <v>21.31</v>
      </c>
      <c r="C1636">
        <v>4.17</v>
      </c>
      <c r="D1636">
        <v>14319.03</v>
      </c>
    </row>
    <row r="1637" spans="1:4" x14ac:dyDescent="0.3">
      <c r="A1637">
        <v>53</v>
      </c>
      <c r="B1637">
        <v>19.559999999999999</v>
      </c>
      <c r="C1637">
        <v>11.96</v>
      </c>
      <c r="D1637">
        <v>14337.91</v>
      </c>
    </row>
    <row r="1638" spans="1:4" x14ac:dyDescent="0.3">
      <c r="A1638">
        <v>63</v>
      </c>
      <c r="B1638">
        <v>37.335000000000001</v>
      </c>
      <c r="C1638">
        <v>6.26</v>
      </c>
      <c r="D1638">
        <v>14349.85</v>
      </c>
    </row>
    <row r="1639" spans="1:4" x14ac:dyDescent="0.3">
      <c r="A1639">
        <v>55</v>
      </c>
      <c r="B1639">
        <v>19.53</v>
      </c>
      <c r="C1639">
        <v>11.68</v>
      </c>
      <c r="D1639">
        <v>14355.43</v>
      </c>
    </row>
    <row r="1640" spans="1:4" x14ac:dyDescent="0.3">
      <c r="A1640">
        <v>34</v>
      </c>
      <c r="B1640">
        <v>34.1</v>
      </c>
      <c r="C1640">
        <v>5.16</v>
      </c>
      <c r="D1640">
        <v>14358.36</v>
      </c>
    </row>
    <row r="1641" spans="1:4" x14ac:dyDescent="0.3">
      <c r="A1641">
        <v>59</v>
      </c>
      <c r="B1641">
        <v>16.5</v>
      </c>
      <c r="C1641">
        <v>6.9</v>
      </c>
      <c r="D1641">
        <v>14382.71</v>
      </c>
    </row>
    <row r="1642" spans="1:4" x14ac:dyDescent="0.3">
      <c r="A1642">
        <v>57</v>
      </c>
      <c r="B1642">
        <v>30.69</v>
      </c>
      <c r="C1642">
        <v>4.83</v>
      </c>
      <c r="D1642">
        <v>14394.4</v>
      </c>
    </row>
    <row r="1643" spans="1:4" x14ac:dyDescent="0.3">
      <c r="A1643">
        <v>64</v>
      </c>
      <c r="B1643">
        <v>28.93</v>
      </c>
      <c r="C1643">
        <v>4.87</v>
      </c>
      <c r="D1643">
        <v>14394.56</v>
      </c>
    </row>
    <row r="1644" spans="1:4" x14ac:dyDescent="0.3">
      <c r="A1644">
        <v>64</v>
      </c>
      <c r="B1644">
        <v>38.9</v>
      </c>
      <c r="C1644">
        <v>4.28</v>
      </c>
      <c r="D1644">
        <v>14410.93</v>
      </c>
    </row>
    <row r="1645" spans="1:4" x14ac:dyDescent="0.3">
      <c r="A1645">
        <v>64</v>
      </c>
      <c r="B1645">
        <v>26.9</v>
      </c>
      <c r="C1645">
        <v>4.07</v>
      </c>
      <c r="D1645">
        <v>14418.28</v>
      </c>
    </row>
    <row r="1646" spans="1:4" x14ac:dyDescent="0.3">
      <c r="A1646">
        <v>23</v>
      </c>
      <c r="B1646">
        <v>24.86</v>
      </c>
      <c r="C1646">
        <v>6.23</v>
      </c>
      <c r="D1646">
        <v>14426.07</v>
      </c>
    </row>
    <row r="1647" spans="1:4" x14ac:dyDescent="0.3">
      <c r="A1647">
        <v>55</v>
      </c>
      <c r="B1647">
        <v>39.14</v>
      </c>
      <c r="C1647">
        <v>6.24</v>
      </c>
      <c r="D1647">
        <v>14426.66</v>
      </c>
    </row>
    <row r="1648" spans="1:4" x14ac:dyDescent="0.3">
      <c r="A1648">
        <v>55</v>
      </c>
      <c r="B1648">
        <v>39.799999999999997</v>
      </c>
      <c r="C1648">
        <v>6.17</v>
      </c>
      <c r="D1648">
        <v>14427.63</v>
      </c>
    </row>
    <row r="1649" spans="1:4" x14ac:dyDescent="0.3">
      <c r="A1649">
        <v>63</v>
      </c>
      <c r="B1649">
        <v>34.32</v>
      </c>
      <c r="C1649">
        <v>5.16</v>
      </c>
      <c r="D1649">
        <v>14449.85</v>
      </c>
    </row>
    <row r="1650" spans="1:4" x14ac:dyDescent="0.3">
      <c r="A1650">
        <v>63</v>
      </c>
      <c r="B1650">
        <v>32.51</v>
      </c>
      <c r="C1650">
        <v>4.3</v>
      </c>
      <c r="D1650">
        <v>14451.84</v>
      </c>
    </row>
    <row r="1651" spans="1:4" x14ac:dyDescent="0.3">
      <c r="A1651">
        <v>26</v>
      </c>
      <c r="B1651">
        <v>30.71</v>
      </c>
      <c r="C1651">
        <v>6.14</v>
      </c>
      <c r="D1651">
        <v>14455.64</v>
      </c>
    </row>
    <row r="1652" spans="1:4" x14ac:dyDescent="0.3">
      <c r="A1652">
        <v>46</v>
      </c>
      <c r="B1652">
        <v>28.9</v>
      </c>
      <c r="C1652">
        <v>5.36</v>
      </c>
      <c r="D1652">
        <v>14470.01</v>
      </c>
    </row>
    <row r="1653" spans="1:4" x14ac:dyDescent="0.3">
      <c r="A1653">
        <v>63</v>
      </c>
      <c r="B1653">
        <v>36.19</v>
      </c>
      <c r="C1653">
        <v>4.3</v>
      </c>
      <c r="D1653">
        <v>14474.68</v>
      </c>
    </row>
    <row r="1654" spans="1:4" x14ac:dyDescent="0.3">
      <c r="A1654">
        <v>43</v>
      </c>
      <c r="B1654">
        <v>29.6</v>
      </c>
      <c r="C1654">
        <v>4.09</v>
      </c>
      <c r="D1654">
        <v>14478.33</v>
      </c>
    </row>
    <row r="1655" spans="1:4" x14ac:dyDescent="0.3">
      <c r="A1655">
        <v>33</v>
      </c>
      <c r="B1655">
        <v>30.95</v>
      </c>
      <c r="C1655">
        <v>6.27</v>
      </c>
      <c r="D1655">
        <v>14507.46</v>
      </c>
    </row>
    <row r="1656" spans="1:4" x14ac:dyDescent="0.3">
      <c r="A1656">
        <v>33</v>
      </c>
      <c r="B1656">
        <v>19.95</v>
      </c>
      <c r="C1656">
        <v>5.39</v>
      </c>
      <c r="D1656">
        <v>14547.26</v>
      </c>
    </row>
    <row r="1657" spans="1:4" x14ac:dyDescent="0.3">
      <c r="A1657">
        <v>24</v>
      </c>
      <c r="B1657">
        <v>23.65</v>
      </c>
      <c r="C1657">
        <v>5.75</v>
      </c>
      <c r="D1657">
        <v>14571.89</v>
      </c>
    </row>
    <row r="1658" spans="1:4" x14ac:dyDescent="0.3">
      <c r="A1658">
        <v>60</v>
      </c>
      <c r="B1658">
        <v>43.34</v>
      </c>
      <c r="C1658">
        <v>4.91</v>
      </c>
      <c r="D1658">
        <v>14574.64</v>
      </c>
    </row>
    <row r="1659" spans="1:4" x14ac:dyDescent="0.3">
      <c r="A1659">
        <v>59</v>
      </c>
      <c r="B1659">
        <v>31.98</v>
      </c>
      <c r="C1659">
        <v>4.46</v>
      </c>
      <c r="D1659">
        <v>14590.63</v>
      </c>
    </row>
    <row r="1660" spans="1:4" x14ac:dyDescent="0.3">
      <c r="A1660">
        <v>55</v>
      </c>
      <c r="B1660">
        <v>35.86</v>
      </c>
      <c r="C1660">
        <v>6.22</v>
      </c>
      <c r="D1660">
        <v>14600.62</v>
      </c>
    </row>
    <row r="1661" spans="1:4" x14ac:dyDescent="0.3">
      <c r="A1661">
        <v>57</v>
      </c>
      <c r="B1661">
        <v>15.2</v>
      </c>
      <c r="C1661">
        <v>8.82</v>
      </c>
      <c r="D1661">
        <v>14612.33</v>
      </c>
    </row>
    <row r="1662" spans="1:4" x14ac:dyDescent="0.3">
      <c r="A1662">
        <v>31</v>
      </c>
      <c r="B1662">
        <v>37.200000000000003</v>
      </c>
      <c r="C1662">
        <v>10.14</v>
      </c>
      <c r="D1662">
        <v>14630.52</v>
      </c>
    </row>
    <row r="1663" spans="1:4" x14ac:dyDescent="0.3">
      <c r="A1663">
        <v>55</v>
      </c>
      <c r="B1663">
        <v>17.91</v>
      </c>
      <c r="C1663">
        <v>4.66</v>
      </c>
      <c r="D1663">
        <v>14640.35</v>
      </c>
    </row>
    <row r="1664" spans="1:4" x14ac:dyDescent="0.3">
      <c r="A1664">
        <v>41</v>
      </c>
      <c r="B1664">
        <v>20.76</v>
      </c>
      <c r="C1664">
        <v>6.26</v>
      </c>
      <c r="D1664">
        <v>14657.2</v>
      </c>
    </row>
    <row r="1665" spans="1:4" x14ac:dyDescent="0.3">
      <c r="A1665">
        <v>53</v>
      </c>
      <c r="B1665">
        <v>38.99</v>
      </c>
      <c r="C1665">
        <v>5.21</v>
      </c>
      <c r="D1665">
        <v>14665.75</v>
      </c>
    </row>
    <row r="1666" spans="1:4" x14ac:dyDescent="0.3">
      <c r="A1666">
        <v>64</v>
      </c>
      <c r="B1666">
        <v>42.655000000000001</v>
      </c>
      <c r="C1666">
        <v>5.94</v>
      </c>
      <c r="D1666">
        <v>14692.67</v>
      </c>
    </row>
    <row r="1667" spans="1:4" x14ac:dyDescent="0.3">
      <c r="A1667">
        <v>40</v>
      </c>
      <c r="B1667">
        <v>30.57</v>
      </c>
      <c r="C1667">
        <v>5.34</v>
      </c>
      <c r="D1667">
        <v>14696.77</v>
      </c>
    </row>
    <row r="1668" spans="1:4" x14ac:dyDescent="0.3">
      <c r="A1668">
        <v>20</v>
      </c>
      <c r="B1668">
        <v>17.7</v>
      </c>
      <c r="C1668">
        <v>6.38</v>
      </c>
      <c r="D1668">
        <v>14711.74</v>
      </c>
    </row>
    <row r="1669" spans="1:4" x14ac:dyDescent="0.3">
      <c r="A1669">
        <v>60</v>
      </c>
      <c r="B1669">
        <v>34.770000000000003</v>
      </c>
      <c r="C1669">
        <v>4.47</v>
      </c>
      <c r="D1669">
        <v>14738.43</v>
      </c>
    </row>
    <row r="1670" spans="1:4" x14ac:dyDescent="0.3">
      <c r="A1670">
        <v>57</v>
      </c>
      <c r="B1670">
        <v>16.88</v>
      </c>
      <c r="C1670">
        <v>9.9600000000000009</v>
      </c>
      <c r="D1670">
        <v>14750.42</v>
      </c>
    </row>
    <row r="1671" spans="1:4" x14ac:dyDescent="0.3">
      <c r="A1671">
        <v>47</v>
      </c>
      <c r="B1671">
        <v>40.26</v>
      </c>
      <c r="C1671">
        <v>9.92</v>
      </c>
      <c r="D1671">
        <v>14819</v>
      </c>
    </row>
    <row r="1672" spans="1:4" x14ac:dyDescent="0.3">
      <c r="A1672">
        <v>43</v>
      </c>
      <c r="B1672">
        <v>25.6</v>
      </c>
      <c r="C1672">
        <v>6.03</v>
      </c>
      <c r="D1672">
        <v>14839.34</v>
      </c>
    </row>
    <row r="1673" spans="1:4" x14ac:dyDescent="0.3">
      <c r="A1673">
        <v>42</v>
      </c>
      <c r="B1673">
        <v>33.549999999999997</v>
      </c>
      <c r="C1673">
        <v>10.9</v>
      </c>
      <c r="D1673">
        <v>14843.96</v>
      </c>
    </row>
    <row r="1674" spans="1:4" x14ac:dyDescent="0.3">
      <c r="A1674">
        <v>52</v>
      </c>
      <c r="B1674">
        <v>16.690000000000001</v>
      </c>
      <c r="C1674">
        <v>10.66</v>
      </c>
      <c r="D1674">
        <v>14847.63</v>
      </c>
    </row>
    <row r="1675" spans="1:4" x14ac:dyDescent="0.3">
      <c r="A1675">
        <v>64</v>
      </c>
      <c r="B1675">
        <v>19.95</v>
      </c>
      <c r="C1675">
        <v>4.05</v>
      </c>
      <c r="D1675">
        <v>14901.52</v>
      </c>
    </row>
    <row r="1676" spans="1:4" x14ac:dyDescent="0.3">
      <c r="A1676">
        <v>41</v>
      </c>
      <c r="B1676">
        <v>17.55</v>
      </c>
      <c r="C1676">
        <v>4.2300000000000004</v>
      </c>
      <c r="D1676">
        <v>14908.27</v>
      </c>
    </row>
    <row r="1677" spans="1:4" x14ac:dyDescent="0.3">
      <c r="A1677">
        <v>54</v>
      </c>
      <c r="B1677">
        <v>22.01</v>
      </c>
      <c r="C1677">
        <v>5.01</v>
      </c>
      <c r="D1677">
        <v>14926.97</v>
      </c>
    </row>
    <row r="1678" spans="1:4" x14ac:dyDescent="0.3">
      <c r="A1678">
        <v>60</v>
      </c>
      <c r="B1678">
        <v>41.8</v>
      </c>
      <c r="C1678">
        <v>5.82</v>
      </c>
      <c r="D1678">
        <v>14945.34</v>
      </c>
    </row>
    <row r="1679" spans="1:4" x14ac:dyDescent="0.3">
      <c r="A1679">
        <v>64</v>
      </c>
      <c r="B1679">
        <v>19.170000000000002</v>
      </c>
      <c r="C1679">
        <v>7.94</v>
      </c>
      <c r="D1679">
        <v>14988.43</v>
      </c>
    </row>
    <row r="1680" spans="1:4" x14ac:dyDescent="0.3">
      <c r="A1680">
        <v>27</v>
      </c>
      <c r="B1680">
        <v>32.799999999999997</v>
      </c>
      <c r="C1680">
        <v>6.16</v>
      </c>
      <c r="D1680">
        <v>15006.58</v>
      </c>
    </row>
    <row r="1681" spans="1:4" x14ac:dyDescent="0.3">
      <c r="A1681">
        <v>62</v>
      </c>
      <c r="B1681">
        <v>35.814999999999998</v>
      </c>
      <c r="C1681">
        <v>4.1500000000000004</v>
      </c>
      <c r="D1681">
        <v>15019.76</v>
      </c>
    </row>
    <row r="1682" spans="1:4" x14ac:dyDescent="0.3">
      <c r="A1682">
        <v>43</v>
      </c>
      <c r="B1682">
        <v>24.3</v>
      </c>
      <c r="C1682">
        <v>6.23</v>
      </c>
      <c r="D1682">
        <v>15025.76</v>
      </c>
    </row>
    <row r="1683" spans="1:4" x14ac:dyDescent="0.3">
      <c r="A1683">
        <v>52</v>
      </c>
      <c r="B1683">
        <v>19.059999999999999</v>
      </c>
      <c r="C1683">
        <v>7.41</v>
      </c>
      <c r="D1683">
        <v>15026.3</v>
      </c>
    </row>
    <row r="1684" spans="1:4" x14ac:dyDescent="0.3">
      <c r="A1684">
        <v>51</v>
      </c>
      <c r="B1684">
        <v>33.25</v>
      </c>
      <c r="C1684">
        <v>5.62</v>
      </c>
      <c r="D1684">
        <v>15038.51</v>
      </c>
    </row>
    <row r="1685" spans="1:4" x14ac:dyDescent="0.3">
      <c r="A1685">
        <v>54</v>
      </c>
      <c r="B1685">
        <v>21.37</v>
      </c>
      <c r="C1685">
        <v>4.54</v>
      </c>
      <c r="D1685">
        <v>15052.68</v>
      </c>
    </row>
    <row r="1686" spans="1:4" x14ac:dyDescent="0.3">
      <c r="A1686">
        <v>47</v>
      </c>
      <c r="B1686">
        <v>34.43</v>
      </c>
      <c r="C1686">
        <v>8.6199999999999992</v>
      </c>
      <c r="D1686">
        <v>15090.35</v>
      </c>
    </row>
    <row r="1687" spans="1:4" x14ac:dyDescent="0.3">
      <c r="A1687">
        <v>50</v>
      </c>
      <c r="B1687">
        <v>20.86</v>
      </c>
      <c r="C1687">
        <v>4.3600000000000003</v>
      </c>
      <c r="D1687">
        <v>15103.69</v>
      </c>
    </row>
    <row r="1688" spans="1:4" x14ac:dyDescent="0.3">
      <c r="A1688">
        <v>44</v>
      </c>
      <c r="B1688">
        <v>18.34</v>
      </c>
      <c r="C1688">
        <v>10.01</v>
      </c>
      <c r="D1688">
        <v>15123.19</v>
      </c>
    </row>
    <row r="1689" spans="1:4" x14ac:dyDescent="0.3">
      <c r="A1689">
        <v>51</v>
      </c>
      <c r="B1689">
        <v>34.15</v>
      </c>
      <c r="C1689">
        <v>5.42</v>
      </c>
      <c r="D1689">
        <v>15150.44</v>
      </c>
    </row>
    <row r="1690" spans="1:4" x14ac:dyDescent="0.3">
      <c r="A1690">
        <v>60</v>
      </c>
      <c r="B1690">
        <v>18.350000000000001</v>
      </c>
      <c r="C1690">
        <v>5.12</v>
      </c>
      <c r="D1690">
        <v>15161.25</v>
      </c>
    </row>
    <row r="1691" spans="1:4" x14ac:dyDescent="0.3">
      <c r="A1691">
        <v>64</v>
      </c>
      <c r="B1691">
        <v>22.13</v>
      </c>
      <c r="C1691">
        <v>9.1999999999999993</v>
      </c>
      <c r="D1691">
        <v>15161.53</v>
      </c>
    </row>
    <row r="1692" spans="1:4" x14ac:dyDescent="0.3">
      <c r="A1692">
        <v>63</v>
      </c>
      <c r="B1692">
        <v>22.51</v>
      </c>
      <c r="C1692">
        <v>6.08</v>
      </c>
      <c r="D1692">
        <v>15170.07</v>
      </c>
    </row>
    <row r="1693" spans="1:4" x14ac:dyDescent="0.3">
      <c r="A1693">
        <v>60</v>
      </c>
      <c r="B1693">
        <v>31</v>
      </c>
      <c r="C1693">
        <v>4.7699999999999996</v>
      </c>
      <c r="D1693">
        <v>15174.81</v>
      </c>
    </row>
    <row r="1694" spans="1:4" x14ac:dyDescent="0.3">
      <c r="A1694">
        <v>44</v>
      </c>
      <c r="B1694">
        <v>28.27</v>
      </c>
      <c r="C1694">
        <v>4.62</v>
      </c>
      <c r="D1694">
        <v>15207.92</v>
      </c>
    </row>
    <row r="1695" spans="1:4" x14ac:dyDescent="0.3">
      <c r="A1695">
        <v>62</v>
      </c>
      <c r="B1695">
        <v>29.92</v>
      </c>
      <c r="C1695">
        <v>9.07</v>
      </c>
      <c r="D1695">
        <v>15230.32</v>
      </c>
    </row>
    <row r="1696" spans="1:4" x14ac:dyDescent="0.3">
      <c r="A1696">
        <v>53</v>
      </c>
      <c r="B1696">
        <v>25.9</v>
      </c>
      <c r="C1696">
        <v>9.1199999999999992</v>
      </c>
      <c r="D1696">
        <v>15260.52</v>
      </c>
    </row>
    <row r="1697" spans="1:4" x14ac:dyDescent="0.3">
      <c r="A1697">
        <v>59</v>
      </c>
      <c r="B1697">
        <v>27.74</v>
      </c>
      <c r="C1697">
        <v>7.32</v>
      </c>
      <c r="D1697">
        <v>15322.77</v>
      </c>
    </row>
    <row r="1698" spans="1:4" x14ac:dyDescent="0.3">
      <c r="A1698">
        <v>21</v>
      </c>
      <c r="B1698">
        <v>17.260000000000002</v>
      </c>
      <c r="C1698">
        <v>11.73</v>
      </c>
      <c r="D1698">
        <v>15359.1</v>
      </c>
    </row>
    <row r="1699" spans="1:4" x14ac:dyDescent="0.3">
      <c r="A1699">
        <v>34</v>
      </c>
      <c r="B1699">
        <v>19.855</v>
      </c>
      <c r="C1699">
        <v>6.64</v>
      </c>
      <c r="D1699">
        <v>15361.5</v>
      </c>
    </row>
    <row r="1700" spans="1:4" x14ac:dyDescent="0.3">
      <c r="A1700">
        <v>54</v>
      </c>
      <c r="B1700">
        <v>41.69</v>
      </c>
      <c r="C1700">
        <v>5.78</v>
      </c>
      <c r="D1700">
        <v>15363.77</v>
      </c>
    </row>
    <row r="1701" spans="1:4" x14ac:dyDescent="0.3">
      <c r="A1701">
        <v>60</v>
      </c>
      <c r="B1701">
        <v>16.12</v>
      </c>
      <c r="C1701">
        <v>10.45</v>
      </c>
      <c r="D1701">
        <v>15368.22</v>
      </c>
    </row>
    <row r="1702" spans="1:4" x14ac:dyDescent="0.3">
      <c r="A1702">
        <v>58</v>
      </c>
      <c r="B1702">
        <v>37.43</v>
      </c>
      <c r="C1702">
        <v>4.5199999999999996</v>
      </c>
      <c r="D1702">
        <v>15377.77</v>
      </c>
    </row>
    <row r="1703" spans="1:4" x14ac:dyDescent="0.3">
      <c r="A1703">
        <v>32</v>
      </c>
      <c r="B1703">
        <v>31.065000000000001</v>
      </c>
      <c r="C1703">
        <v>5.71</v>
      </c>
      <c r="D1703">
        <v>15440.2</v>
      </c>
    </row>
    <row r="1704" spans="1:4" x14ac:dyDescent="0.3">
      <c r="A1704">
        <v>46</v>
      </c>
      <c r="B1704">
        <v>25.08</v>
      </c>
      <c r="C1704">
        <v>4.7699999999999996</v>
      </c>
      <c r="D1704">
        <v>15450.48</v>
      </c>
    </row>
    <row r="1705" spans="1:4" x14ac:dyDescent="0.3">
      <c r="A1705">
        <v>18</v>
      </c>
      <c r="B1705">
        <v>15.2</v>
      </c>
      <c r="C1705">
        <v>7.81</v>
      </c>
      <c r="D1705">
        <v>15518.18</v>
      </c>
    </row>
    <row r="1706" spans="1:4" x14ac:dyDescent="0.3">
      <c r="A1706">
        <v>48</v>
      </c>
      <c r="B1706">
        <v>22.34</v>
      </c>
      <c r="C1706">
        <v>5.19</v>
      </c>
      <c r="D1706">
        <v>15532.16</v>
      </c>
    </row>
    <row r="1707" spans="1:4" x14ac:dyDescent="0.3">
      <c r="A1707">
        <v>63</v>
      </c>
      <c r="B1707">
        <v>40.15</v>
      </c>
      <c r="C1707">
        <v>5.93</v>
      </c>
      <c r="D1707">
        <v>15555.19</v>
      </c>
    </row>
    <row r="1708" spans="1:4" x14ac:dyDescent="0.3">
      <c r="A1708">
        <v>48</v>
      </c>
      <c r="B1708">
        <v>37.729999999999997</v>
      </c>
      <c r="C1708">
        <v>6.29</v>
      </c>
      <c r="D1708">
        <v>15556.67</v>
      </c>
    </row>
    <row r="1709" spans="1:4" x14ac:dyDescent="0.3">
      <c r="A1709">
        <v>57</v>
      </c>
      <c r="B1709">
        <v>25.35</v>
      </c>
      <c r="C1709">
        <v>4.9000000000000004</v>
      </c>
      <c r="D1709">
        <v>15608.58</v>
      </c>
    </row>
    <row r="1710" spans="1:4" x14ac:dyDescent="0.3">
      <c r="A1710">
        <v>63</v>
      </c>
      <c r="B1710">
        <v>26.41</v>
      </c>
      <c r="C1710">
        <v>5.07</v>
      </c>
      <c r="D1710">
        <v>15612.19</v>
      </c>
    </row>
    <row r="1711" spans="1:4" x14ac:dyDescent="0.3">
      <c r="A1711">
        <v>34</v>
      </c>
      <c r="B1711">
        <v>27.6</v>
      </c>
      <c r="C1711">
        <v>5.33</v>
      </c>
      <c r="D1711">
        <v>15646.28</v>
      </c>
    </row>
    <row r="1712" spans="1:4" x14ac:dyDescent="0.3">
      <c r="A1712">
        <v>49</v>
      </c>
      <c r="B1712">
        <v>33.82</v>
      </c>
      <c r="C1712">
        <v>8.93</v>
      </c>
      <c r="D1712">
        <v>15670.3</v>
      </c>
    </row>
    <row r="1713" spans="1:4" x14ac:dyDescent="0.3">
      <c r="A1713">
        <v>46</v>
      </c>
      <c r="B1713">
        <v>32.9</v>
      </c>
      <c r="C1713">
        <v>4.3499999999999996</v>
      </c>
      <c r="D1713">
        <v>15698.86</v>
      </c>
    </row>
    <row r="1714" spans="1:4" x14ac:dyDescent="0.3">
      <c r="A1714">
        <v>48</v>
      </c>
      <c r="B1714">
        <v>30.875</v>
      </c>
      <c r="C1714">
        <v>9.5399999999999991</v>
      </c>
      <c r="D1714">
        <v>15746.62</v>
      </c>
    </row>
    <row r="1715" spans="1:4" x14ac:dyDescent="0.3">
      <c r="A1715">
        <v>25</v>
      </c>
      <c r="B1715">
        <v>32.64</v>
      </c>
      <c r="C1715">
        <v>5.91</v>
      </c>
      <c r="D1715">
        <v>15817.99</v>
      </c>
    </row>
    <row r="1716" spans="1:4" x14ac:dyDescent="0.3">
      <c r="A1716">
        <v>38</v>
      </c>
      <c r="B1716">
        <v>22.135000000000002</v>
      </c>
      <c r="C1716">
        <v>5.0999999999999996</v>
      </c>
      <c r="D1716">
        <v>15820.7</v>
      </c>
    </row>
    <row r="1717" spans="1:4" x14ac:dyDescent="0.3">
      <c r="A1717">
        <v>40</v>
      </c>
      <c r="B1717">
        <v>16.53</v>
      </c>
      <c r="C1717">
        <v>5.08</v>
      </c>
      <c r="D1717">
        <v>15828.82</v>
      </c>
    </row>
    <row r="1718" spans="1:4" x14ac:dyDescent="0.3">
      <c r="A1718">
        <v>60</v>
      </c>
      <c r="B1718">
        <v>32.774999999999999</v>
      </c>
      <c r="C1718">
        <v>4.75</v>
      </c>
      <c r="D1718">
        <v>15840.81</v>
      </c>
    </row>
    <row r="1719" spans="1:4" x14ac:dyDescent="0.3">
      <c r="A1719">
        <v>42</v>
      </c>
      <c r="B1719">
        <v>30.9</v>
      </c>
      <c r="C1719">
        <v>6.05</v>
      </c>
      <c r="D1719">
        <v>15922.29</v>
      </c>
    </row>
    <row r="1720" spans="1:4" x14ac:dyDescent="0.3">
      <c r="A1720">
        <v>40</v>
      </c>
      <c r="B1720">
        <v>15.58</v>
      </c>
      <c r="C1720">
        <v>11.56</v>
      </c>
      <c r="D1720">
        <v>15965.29</v>
      </c>
    </row>
    <row r="1721" spans="1:4" x14ac:dyDescent="0.3">
      <c r="A1721">
        <v>42</v>
      </c>
      <c r="B1721">
        <v>26.315000000000001</v>
      </c>
      <c r="C1721">
        <v>5.76</v>
      </c>
      <c r="D1721">
        <v>15966.19</v>
      </c>
    </row>
    <row r="1722" spans="1:4" x14ac:dyDescent="0.3">
      <c r="A1722">
        <v>34</v>
      </c>
      <c r="B1722">
        <v>35.61</v>
      </c>
      <c r="C1722">
        <v>5.65</v>
      </c>
      <c r="D1722">
        <v>16059.06</v>
      </c>
    </row>
    <row r="1723" spans="1:4" x14ac:dyDescent="0.3">
      <c r="A1723">
        <v>44</v>
      </c>
      <c r="B1723">
        <v>37.56</v>
      </c>
      <c r="C1723">
        <v>5.88</v>
      </c>
      <c r="D1723">
        <v>16062.89</v>
      </c>
    </row>
    <row r="1724" spans="1:4" x14ac:dyDescent="0.3">
      <c r="A1724">
        <v>64</v>
      </c>
      <c r="B1724">
        <v>15.49</v>
      </c>
      <c r="C1724">
        <v>9.6</v>
      </c>
      <c r="D1724">
        <v>16069.08</v>
      </c>
    </row>
    <row r="1725" spans="1:4" x14ac:dyDescent="0.3">
      <c r="A1725">
        <v>64</v>
      </c>
      <c r="B1725">
        <v>23.48</v>
      </c>
      <c r="C1725">
        <v>6.24</v>
      </c>
      <c r="D1725">
        <v>16085.13</v>
      </c>
    </row>
    <row r="1726" spans="1:4" x14ac:dyDescent="0.3">
      <c r="A1726">
        <v>37</v>
      </c>
      <c r="B1726">
        <v>30.02</v>
      </c>
      <c r="C1726">
        <v>7.63</v>
      </c>
      <c r="D1726">
        <v>16097.94</v>
      </c>
    </row>
    <row r="1727" spans="1:4" x14ac:dyDescent="0.3">
      <c r="A1727">
        <v>29</v>
      </c>
      <c r="B1727">
        <v>26.885000000000002</v>
      </c>
      <c r="C1727">
        <v>8.66</v>
      </c>
      <c r="D1727">
        <v>16115.3</v>
      </c>
    </row>
    <row r="1728" spans="1:4" x14ac:dyDescent="0.3">
      <c r="A1728">
        <v>35</v>
      </c>
      <c r="B1728">
        <v>25.84</v>
      </c>
      <c r="C1728">
        <v>8.5500000000000007</v>
      </c>
      <c r="D1728">
        <v>16122.65</v>
      </c>
    </row>
    <row r="1729" spans="1:4" x14ac:dyDescent="0.3">
      <c r="A1729">
        <v>29</v>
      </c>
      <c r="B1729">
        <v>27.454999999999998</v>
      </c>
      <c r="C1729">
        <v>4.54</v>
      </c>
      <c r="D1729">
        <v>16138.76</v>
      </c>
    </row>
    <row r="1730" spans="1:4" x14ac:dyDescent="0.3">
      <c r="A1730">
        <v>40</v>
      </c>
      <c r="B1730">
        <v>24.605</v>
      </c>
      <c r="C1730">
        <v>5.7</v>
      </c>
      <c r="D1730">
        <v>16152.04</v>
      </c>
    </row>
    <row r="1731" spans="1:4" x14ac:dyDescent="0.3">
      <c r="A1731">
        <v>48</v>
      </c>
      <c r="B1731">
        <v>30.8</v>
      </c>
      <c r="C1731">
        <v>5.07</v>
      </c>
      <c r="D1731">
        <v>16190.97</v>
      </c>
    </row>
    <row r="1732" spans="1:4" x14ac:dyDescent="0.3">
      <c r="A1732">
        <v>34</v>
      </c>
      <c r="B1732">
        <v>34.799999999999997</v>
      </c>
      <c r="C1732">
        <v>4.38</v>
      </c>
      <c r="D1732">
        <v>16199.1</v>
      </c>
    </row>
    <row r="1733" spans="1:4" x14ac:dyDescent="0.3">
      <c r="A1733">
        <v>34</v>
      </c>
      <c r="B1733">
        <v>34.21</v>
      </c>
      <c r="C1733">
        <v>4.54</v>
      </c>
      <c r="D1733">
        <v>16205.88</v>
      </c>
    </row>
    <row r="1734" spans="1:4" x14ac:dyDescent="0.3">
      <c r="A1734">
        <v>20</v>
      </c>
      <c r="B1734">
        <v>31</v>
      </c>
      <c r="C1734">
        <v>5.38</v>
      </c>
      <c r="D1734">
        <v>16232.85</v>
      </c>
    </row>
    <row r="1735" spans="1:4" x14ac:dyDescent="0.3">
      <c r="A1735">
        <v>50</v>
      </c>
      <c r="B1735">
        <v>26.125</v>
      </c>
      <c r="C1735">
        <v>5.55</v>
      </c>
      <c r="D1735">
        <v>16267.32</v>
      </c>
    </row>
    <row r="1736" spans="1:4" x14ac:dyDescent="0.3">
      <c r="A1736">
        <v>19</v>
      </c>
      <c r="B1736">
        <v>30.13</v>
      </c>
      <c r="C1736">
        <v>4.03</v>
      </c>
      <c r="D1736">
        <v>16297.85</v>
      </c>
    </row>
    <row r="1737" spans="1:4" x14ac:dyDescent="0.3">
      <c r="A1737">
        <v>53</v>
      </c>
      <c r="B1737">
        <v>34.19</v>
      </c>
      <c r="C1737">
        <v>4.1900000000000004</v>
      </c>
      <c r="D1737">
        <v>16311.05</v>
      </c>
    </row>
    <row r="1738" spans="1:4" x14ac:dyDescent="0.3">
      <c r="A1738">
        <v>57</v>
      </c>
      <c r="B1738">
        <v>22.515000000000001</v>
      </c>
      <c r="C1738">
        <v>4.37</v>
      </c>
      <c r="D1738">
        <v>16351.42</v>
      </c>
    </row>
    <row r="1739" spans="1:4" x14ac:dyDescent="0.3">
      <c r="A1739">
        <v>27</v>
      </c>
      <c r="B1739">
        <v>18.239999999999998</v>
      </c>
      <c r="C1739">
        <v>5.31</v>
      </c>
      <c r="D1739">
        <v>16420.490000000002</v>
      </c>
    </row>
    <row r="1740" spans="1:4" x14ac:dyDescent="0.3">
      <c r="A1740">
        <v>19</v>
      </c>
      <c r="B1740">
        <v>37.28</v>
      </c>
      <c r="C1740">
        <v>4.66</v>
      </c>
      <c r="D1740">
        <v>16450.89</v>
      </c>
    </row>
    <row r="1741" spans="1:4" x14ac:dyDescent="0.3">
      <c r="A1741">
        <v>64</v>
      </c>
      <c r="B1741">
        <v>18.2</v>
      </c>
      <c r="C1741">
        <v>6.19</v>
      </c>
      <c r="D1741">
        <v>16455.71</v>
      </c>
    </row>
    <row r="1742" spans="1:4" x14ac:dyDescent="0.3">
      <c r="A1742">
        <v>27</v>
      </c>
      <c r="B1742">
        <v>20.53</v>
      </c>
      <c r="C1742">
        <v>4.8600000000000003</v>
      </c>
      <c r="D1742">
        <v>16577.78</v>
      </c>
    </row>
    <row r="1743" spans="1:4" x14ac:dyDescent="0.3">
      <c r="A1743">
        <v>21</v>
      </c>
      <c r="B1743">
        <v>23.79</v>
      </c>
      <c r="C1743">
        <v>4.74</v>
      </c>
      <c r="D1743">
        <v>16586.5</v>
      </c>
    </row>
    <row r="1744" spans="1:4" x14ac:dyDescent="0.3">
      <c r="A1744">
        <v>59</v>
      </c>
      <c r="B1744">
        <v>29.8</v>
      </c>
      <c r="C1744">
        <v>6.03</v>
      </c>
      <c r="D1744">
        <v>16587.96</v>
      </c>
    </row>
    <row r="1745" spans="1:4" x14ac:dyDescent="0.3">
      <c r="A1745">
        <v>52</v>
      </c>
      <c r="B1745">
        <v>31.54</v>
      </c>
      <c r="C1745">
        <v>4.71</v>
      </c>
      <c r="D1745">
        <v>16600.16</v>
      </c>
    </row>
    <row r="1746" spans="1:4" x14ac:dyDescent="0.3">
      <c r="A1746">
        <v>47</v>
      </c>
      <c r="B1746">
        <v>20.82</v>
      </c>
      <c r="C1746">
        <v>5.55</v>
      </c>
      <c r="D1746">
        <v>16602.18</v>
      </c>
    </row>
    <row r="1747" spans="1:4" x14ac:dyDescent="0.3">
      <c r="A1747">
        <v>45</v>
      </c>
      <c r="B1747">
        <v>38.83</v>
      </c>
      <c r="C1747">
        <v>4.78</v>
      </c>
      <c r="D1747">
        <v>16631.61</v>
      </c>
    </row>
    <row r="1748" spans="1:4" x14ac:dyDescent="0.3">
      <c r="A1748">
        <v>29</v>
      </c>
      <c r="B1748">
        <v>23.44</v>
      </c>
      <c r="C1748">
        <v>4.6500000000000004</v>
      </c>
      <c r="D1748">
        <v>16657.72</v>
      </c>
    </row>
    <row r="1749" spans="1:4" x14ac:dyDescent="0.3">
      <c r="A1749">
        <v>48</v>
      </c>
      <c r="B1749">
        <v>24.13</v>
      </c>
      <c r="C1749">
        <v>5.2</v>
      </c>
      <c r="D1749">
        <v>16770.990000000002</v>
      </c>
    </row>
    <row r="1750" spans="1:4" x14ac:dyDescent="0.3">
      <c r="A1750">
        <v>33</v>
      </c>
      <c r="B1750">
        <v>42.13</v>
      </c>
      <c r="C1750">
        <v>4.54</v>
      </c>
      <c r="D1750">
        <v>16776.3</v>
      </c>
    </row>
    <row r="1751" spans="1:4" x14ac:dyDescent="0.3">
      <c r="A1751">
        <v>60</v>
      </c>
      <c r="B1751">
        <v>17.86</v>
      </c>
      <c r="C1751">
        <v>4.1100000000000003</v>
      </c>
      <c r="D1751">
        <v>16779.400000000001</v>
      </c>
    </row>
    <row r="1752" spans="1:4" x14ac:dyDescent="0.3">
      <c r="A1752">
        <v>27</v>
      </c>
      <c r="B1752">
        <v>32.78</v>
      </c>
      <c r="C1752">
        <v>4.63</v>
      </c>
      <c r="D1752">
        <v>16796.41</v>
      </c>
    </row>
    <row r="1753" spans="1:4" x14ac:dyDescent="0.3">
      <c r="A1753">
        <v>48</v>
      </c>
      <c r="B1753">
        <v>23.9</v>
      </c>
      <c r="C1753">
        <v>6.06</v>
      </c>
      <c r="D1753">
        <v>16841.32</v>
      </c>
    </row>
    <row r="1754" spans="1:4" x14ac:dyDescent="0.3">
      <c r="A1754">
        <v>19</v>
      </c>
      <c r="B1754">
        <v>15.47</v>
      </c>
      <c r="C1754">
        <v>8.43</v>
      </c>
      <c r="D1754">
        <v>16884.919999999998</v>
      </c>
    </row>
    <row r="1755" spans="1:4" x14ac:dyDescent="0.3">
      <c r="A1755">
        <v>54</v>
      </c>
      <c r="B1755">
        <v>28.54</v>
      </c>
      <c r="C1755">
        <v>5.51</v>
      </c>
      <c r="D1755">
        <v>16903.5</v>
      </c>
    </row>
    <row r="1756" spans="1:4" x14ac:dyDescent="0.3">
      <c r="A1756">
        <v>45</v>
      </c>
      <c r="B1756">
        <v>18.54</v>
      </c>
      <c r="C1756">
        <v>4.95</v>
      </c>
      <c r="D1756">
        <v>16921.09</v>
      </c>
    </row>
    <row r="1757" spans="1:4" x14ac:dyDescent="0.3">
      <c r="A1757">
        <v>42</v>
      </c>
      <c r="B1757">
        <v>32.18</v>
      </c>
      <c r="C1757">
        <v>6.44</v>
      </c>
      <c r="D1757">
        <v>16990.55</v>
      </c>
    </row>
    <row r="1758" spans="1:4" x14ac:dyDescent="0.3">
      <c r="A1758">
        <v>51</v>
      </c>
      <c r="B1758">
        <v>37.380000000000003</v>
      </c>
      <c r="C1758">
        <v>6.05</v>
      </c>
      <c r="D1758">
        <v>17016.009999999998</v>
      </c>
    </row>
    <row r="1759" spans="1:4" x14ac:dyDescent="0.3">
      <c r="A1759">
        <v>26</v>
      </c>
      <c r="B1759">
        <v>31.12</v>
      </c>
      <c r="C1759">
        <v>4.76</v>
      </c>
      <c r="D1759">
        <v>17043.34</v>
      </c>
    </row>
    <row r="1760" spans="1:4" x14ac:dyDescent="0.3">
      <c r="A1760">
        <v>19</v>
      </c>
      <c r="B1760">
        <v>22.01</v>
      </c>
      <c r="C1760">
        <v>6.72</v>
      </c>
      <c r="D1760">
        <v>17081.080000000002</v>
      </c>
    </row>
    <row r="1761" spans="1:4" x14ac:dyDescent="0.3">
      <c r="A1761">
        <v>20</v>
      </c>
      <c r="B1761">
        <v>27.645</v>
      </c>
      <c r="C1761">
        <v>5.7</v>
      </c>
      <c r="D1761">
        <v>17085.27</v>
      </c>
    </row>
    <row r="1762" spans="1:4" x14ac:dyDescent="0.3">
      <c r="A1762">
        <v>25</v>
      </c>
      <c r="B1762">
        <v>29.64</v>
      </c>
      <c r="C1762">
        <v>5.31</v>
      </c>
      <c r="D1762">
        <v>17128.43</v>
      </c>
    </row>
    <row r="1763" spans="1:4" x14ac:dyDescent="0.3">
      <c r="A1763">
        <v>57</v>
      </c>
      <c r="B1763">
        <v>33.700000000000003</v>
      </c>
      <c r="C1763">
        <v>4.32</v>
      </c>
      <c r="D1763">
        <v>17172.27</v>
      </c>
    </row>
    <row r="1764" spans="1:4" x14ac:dyDescent="0.3">
      <c r="A1764">
        <v>59</v>
      </c>
      <c r="B1764">
        <v>27.5</v>
      </c>
      <c r="C1764">
        <v>4.2300000000000004</v>
      </c>
      <c r="D1764">
        <v>17174.52</v>
      </c>
    </row>
    <row r="1765" spans="1:4" x14ac:dyDescent="0.3">
      <c r="A1765">
        <v>18</v>
      </c>
      <c r="B1765">
        <v>16.12</v>
      </c>
      <c r="C1765">
        <v>6.09</v>
      </c>
      <c r="D1765">
        <v>17178.68</v>
      </c>
    </row>
    <row r="1766" spans="1:4" x14ac:dyDescent="0.3">
      <c r="A1766">
        <v>40</v>
      </c>
      <c r="B1766">
        <v>26.73</v>
      </c>
      <c r="C1766">
        <v>4.74</v>
      </c>
      <c r="D1766">
        <v>17179.52</v>
      </c>
    </row>
    <row r="1767" spans="1:4" x14ac:dyDescent="0.3">
      <c r="A1767">
        <v>47</v>
      </c>
      <c r="B1767">
        <v>37.25</v>
      </c>
      <c r="C1767">
        <v>6.23</v>
      </c>
      <c r="D1767">
        <v>17253.43</v>
      </c>
    </row>
    <row r="1768" spans="1:4" x14ac:dyDescent="0.3">
      <c r="A1768">
        <v>59</v>
      </c>
      <c r="B1768">
        <v>23.56</v>
      </c>
      <c r="C1768">
        <v>5.45</v>
      </c>
      <c r="D1768">
        <v>17337.580000000002</v>
      </c>
    </row>
    <row r="1769" spans="1:4" x14ac:dyDescent="0.3">
      <c r="A1769">
        <v>19</v>
      </c>
      <c r="B1769">
        <v>15.84</v>
      </c>
      <c r="C1769">
        <v>10.34</v>
      </c>
      <c r="D1769">
        <v>17352.68</v>
      </c>
    </row>
    <row r="1770" spans="1:4" x14ac:dyDescent="0.3">
      <c r="A1770">
        <v>30</v>
      </c>
      <c r="B1770">
        <v>36.630000000000003</v>
      </c>
      <c r="C1770">
        <v>5.15</v>
      </c>
      <c r="D1770">
        <v>17361.77</v>
      </c>
    </row>
    <row r="1771" spans="1:4" x14ac:dyDescent="0.3">
      <c r="A1771">
        <v>19</v>
      </c>
      <c r="B1771">
        <v>16.47</v>
      </c>
      <c r="C1771">
        <v>11.72</v>
      </c>
      <c r="D1771">
        <v>17468.98</v>
      </c>
    </row>
    <row r="1772" spans="1:4" x14ac:dyDescent="0.3">
      <c r="A1772">
        <v>52</v>
      </c>
      <c r="B1772">
        <v>25.8</v>
      </c>
      <c r="C1772">
        <v>5.29</v>
      </c>
      <c r="D1772">
        <v>17479.53</v>
      </c>
    </row>
    <row r="1773" spans="1:4" x14ac:dyDescent="0.3">
      <c r="A1773">
        <v>32</v>
      </c>
      <c r="B1773">
        <v>23.6</v>
      </c>
      <c r="C1773">
        <v>4.33</v>
      </c>
      <c r="D1773">
        <v>17496.310000000001</v>
      </c>
    </row>
    <row r="1774" spans="1:4" x14ac:dyDescent="0.3">
      <c r="A1774">
        <v>57</v>
      </c>
      <c r="B1774">
        <v>32.11</v>
      </c>
      <c r="C1774">
        <v>6.24</v>
      </c>
      <c r="D1774">
        <v>17505.650000000001</v>
      </c>
    </row>
    <row r="1775" spans="1:4" x14ac:dyDescent="0.3">
      <c r="A1775">
        <v>54</v>
      </c>
      <c r="B1775">
        <v>30.114999999999998</v>
      </c>
      <c r="C1775">
        <v>11.61</v>
      </c>
      <c r="D1775">
        <v>17507.47</v>
      </c>
    </row>
    <row r="1776" spans="1:4" x14ac:dyDescent="0.3">
      <c r="A1776">
        <v>59</v>
      </c>
      <c r="B1776">
        <v>20.28</v>
      </c>
      <c r="C1776">
        <v>11.07</v>
      </c>
      <c r="D1776">
        <v>17556.88</v>
      </c>
    </row>
    <row r="1777" spans="1:4" x14ac:dyDescent="0.3">
      <c r="A1777">
        <v>20</v>
      </c>
      <c r="B1777">
        <v>20.234999999999999</v>
      </c>
      <c r="C1777">
        <v>5.19</v>
      </c>
      <c r="D1777">
        <v>17560.38</v>
      </c>
    </row>
    <row r="1778" spans="1:4" x14ac:dyDescent="0.3">
      <c r="A1778">
        <v>52</v>
      </c>
      <c r="B1778">
        <v>25.27</v>
      </c>
      <c r="C1778">
        <v>5.7</v>
      </c>
      <c r="D1778">
        <v>17584.72</v>
      </c>
    </row>
    <row r="1779" spans="1:4" x14ac:dyDescent="0.3">
      <c r="A1779">
        <v>32</v>
      </c>
      <c r="B1779">
        <v>24.24</v>
      </c>
      <c r="C1779">
        <v>6.15</v>
      </c>
      <c r="D1779">
        <v>17626.240000000002</v>
      </c>
    </row>
    <row r="1780" spans="1:4" x14ac:dyDescent="0.3">
      <c r="A1780">
        <v>28</v>
      </c>
      <c r="B1780">
        <v>35.75</v>
      </c>
      <c r="C1780">
        <v>5.07</v>
      </c>
      <c r="D1780">
        <v>17663.14</v>
      </c>
    </row>
    <row r="1781" spans="1:4" x14ac:dyDescent="0.3">
      <c r="A1781">
        <v>19</v>
      </c>
      <c r="B1781">
        <v>29.92</v>
      </c>
      <c r="C1781">
        <v>10.97</v>
      </c>
      <c r="D1781">
        <v>17748.509999999998</v>
      </c>
    </row>
    <row r="1782" spans="1:4" x14ac:dyDescent="0.3">
      <c r="A1782">
        <v>56</v>
      </c>
      <c r="B1782">
        <v>26.2</v>
      </c>
      <c r="C1782">
        <v>10.93</v>
      </c>
      <c r="D1782">
        <v>17777.73</v>
      </c>
    </row>
    <row r="1783" spans="1:4" x14ac:dyDescent="0.3">
      <c r="A1783">
        <v>43</v>
      </c>
      <c r="B1783">
        <v>26.695</v>
      </c>
      <c r="C1783">
        <v>4.21</v>
      </c>
      <c r="D1783">
        <v>17779.939999999999</v>
      </c>
    </row>
    <row r="1784" spans="1:4" x14ac:dyDescent="0.3">
      <c r="A1784">
        <v>59</v>
      </c>
      <c r="B1784">
        <v>23.16</v>
      </c>
      <c r="C1784">
        <v>5.5</v>
      </c>
      <c r="D1784">
        <v>17832.599999999999</v>
      </c>
    </row>
    <row r="1785" spans="1:4" x14ac:dyDescent="0.3">
      <c r="A1785">
        <v>46</v>
      </c>
      <c r="B1785">
        <v>32.585000000000001</v>
      </c>
      <c r="C1785">
        <v>4.93</v>
      </c>
      <c r="D1785">
        <v>17862.919999999998</v>
      </c>
    </row>
    <row r="1786" spans="1:4" x14ac:dyDescent="0.3">
      <c r="A1786">
        <v>25</v>
      </c>
      <c r="B1786">
        <v>33.97</v>
      </c>
      <c r="C1786">
        <v>5.6</v>
      </c>
      <c r="D1786">
        <v>17878.900000000001</v>
      </c>
    </row>
    <row r="1787" spans="1:4" x14ac:dyDescent="0.3">
      <c r="A1787">
        <v>43</v>
      </c>
      <c r="B1787">
        <v>16.57</v>
      </c>
      <c r="C1787">
        <v>9.99</v>
      </c>
      <c r="D1787">
        <v>17882.669999999998</v>
      </c>
    </row>
    <row r="1788" spans="1:4" x14ac:dyDescent="0.3">
      <c r="A1788">
        <v>33</v>
      </c>
      <c r="B1788">
        <v>17.55</v>
      </c>
      <c r="C1788">
        <v>5.93</v>
      </c>
      <c r="D1788">
        <v>17904.53</v>
      </c>
    </row>
    <row r="1789" spans="1:4" x14ac:dyDescent="0.3">
      <c r="A1789">
        <v>45</v>
      </c>
      <c r="B1789">
        <v>29.41</v>
      </c>
      <c r="C1789">
        <v>6.29</v>
      </c>
      <c r="D1789">
        <v>17929.3</v>
      </c>
    </row>
    <row r="1790" spans="1:4" x14ac:dyDescent="0.3">
      <c r="A1790">
        <v>21</v>
      </c>
      <c r="B1790">
        <v>17.91</v>
      </c>
      <c r="C1790">
        <v>5.65</v>
      </c>
      <c r="D1790">
        <v>17942.11</v>
      </c>
    </row>
    <row r="1791" spans="1:4" x14ac:dyDescent="0.3">
      <c r="A1791">
        <v>47</v>
      </c>
      <c r="B1791">
        <v>31.57</v>
      </c>
      <c r="C1791">
        <v>6.15</v>
      </c>
      <c r="D1791">
        <v>18031.16</v>
      </c>
    </row>
    <row r="1792" spans="1:4" x14ac:dyDescent="0.3">
      <c r="A1792">
        <v>57</v>
      </c>
      <c r="B1792">
        <v>33.18</v>
      </c>
      <c r="C1792">
        <v>5.22</v>
      </c>
      <c r="D1792">
        <v>18031.189999999999</v>
      </c>
    </row>
    <row r="1793" spans="1:4" x14ac:dyDescent="0.3">
      <c r="A1793">
        <v>23</v>
      </c>
      <c r="B1793">
        <v>37</v>
      </c>
      <c r="C1793">
        <v>11.66</v>
      </c>
      <c r="D1793">
        <v>18033.97</v>
      </c>
    </row>
    <row r="1794" spans="1:4" x14ac:dyDescent="0.3">
      <c r="A1794">
        <v>29</v>
      </c>
      <c r="B1794">
        <v>18.905000000000001</v>
      </c>
      <c r="C1794">
        <v>4.91</v>
      </c>
      <c r="D1794">
        <v>18157.88</v>
      </c>
    </row>
    <row r="1795" spans="1:4" x14ac:dyDescent="0.3">
      <c r="A1795">
        <v>59</v>
      </c>
      <c r="B1795">
        <v>20.03</v>
      </c>
      <c r="C1795">
        <v>9.25</v>
      </c>
      <c r="D1795">
        <v>18208.34</v>
      </c>
    </row>
    <row r="1796" spans="1:4" x14ac:dyDescent="0.3">
      <c r="A1796">
        <v>25</v>
      </c>
      <c r="B1796">
        <v>16.7</v>
      </c>
      <c r="C1796">
        <v>11.48</v>
      </c>
      <c r="D1796">
        <v>18218.16</v>
      </c>
    </row>
    <row r="1797" spans="1:4" x14ac:dyDescent="0.3">
      <c r="A1797">
        <v>18</v>
      </c>
      <c r="B1797">
        <v>39.82</v>
      </c>
      <c r="C1797">
        <v>6.06</v>
      </c>
      <c r="D1797">
        <v>18223.45</v>
      </c>
    </row>
    <row r="1798" spans="1:4" x14ac:dyDescent="0.3">
      <c r="A1798">
        <v>27</v>
      </c>
      <c r="B1798">
        <v>22.04</v>
      </c>
      <c r="C1798">
        <v>5.86</v>
      </c>
      <c r="D1798">
        <v>18246.5</v>
      </c>
    </row>
    <row r="1799" spans="1:4" x14ac:dyDescent="0.3">
      <c r="A1799">
        <v>30</v>
      </c>
      <c r="B1799">
        <v>28.27</v>
      </c>
      <c r="C1799">
        <v>5.33</v>
      </c>
      <c r="D1799">
        <v>18259.22</v>
      </c>
    </row>
    <row r="1800" spans="1:4" x14ac:dyDescent="0.3">
      <c r="A1800">
        <v>27</v>
      </c>
      <c r="B1800">
        <v>18.5</v>
      </c>
      <c r="C1800">
        <v>5.33</v>
      </c>
      <c r="D1800">
        <v>18310.740000000002</v>
      </c>
    </row>
    <row r="1801" spans="1:4" x14ac:dyDescent="0.3">
      <c r="A1801">
        <v>23</v>
      </c>
      <c r="B1801">
        <v>38.6</v>
      </c>
      <c r="C1801">
        <v>6.02</v>
      </c>
      <c r="D1801">
        <v>18328.240000000002</v>
      </c>
    </row>
    <row r="1802" spans="1:4" x14ac:dyDescent="0.3">
      <c r="A1802">
        <v>58</v>
      </c>
      <c r="B1802">
        <v>43.12</v>
      </c>
      <c r="C1802">
        <v>6.25</v>
      </c>
      <c r="D1802">
        <v>18443.11</v>
      </c>
    </row>
    <row r="1803" spans="1:4" x14ac:dyDescent="0.3">
      <c r="A1803">
        <v>36</v>
      </c>
      <c r="B1803">
        <v>30.5</v>
      </c>
      <c r="C1803">
        <v>4.8099999999999996</v>
      </c>
      <c r="D1803">
        <v>18608.259999999998</v>
      </c>
    </row>
    <row r="1804" spans="1:4" x14ac:dyDescent="0.3">
      <c r="A1804">
        <v>24</v>
      </c>
      <c r="B1804">
        <v>27.61</v>
      </c>
      <c r="C1804">
        <v>4.5999999999999996</v>
      </c>
      <c r="D1804">
        <v>18648.419999999998</v>
      </c>
    </row>
    <row r="1805" spans="1:4" x14ac:dyDescent="0.3">
      <c r="A1805">
        <v>52</v>
      </c>
      <c r="B1805">
        <v>27.1</v>
      </c>
      <c r="C1805">
        <v>5.08</v>
      </c>
      <c r="D1805">
        <v>18682.740000000002</v>
      </c>
    </row>
    <row r="1806" spans="1:4" x14ac:dyDescent="0.3">
      <c r="A1806">
        <v>55</v>
      </c>
      <c r="B1806">
        <v>35.93</v>
      </c>
      <c r="C1806">
        <v>5.43</v>
      </c>
      <c r="D1806">
        <v>18694.689999999999</v>
      </c>
    </row>
    <row r="1807" spans="1:4" x14ac:dyDescent="0.3">
      <c r="A1807">
        <v>30</v>
      </c>
      <c r="B1807">
        <v>32.68</v>
      </c>
      <c r="C1807">
        <v>5.44</v>
      </c>
      <c r="D1807">
        <v>18765.88</v>
      </c>
    </row>
    <row r="1808" spans="1:4" x14ac:dyDescent="0.3">
      <c r="A1808">
        <v>43</v>
      </c>
      <c r="B1808">
        <v>20.74</v>
      </c>
      <c r="C1808">
        <v>11.69</v>
      </c>
      <c r="D1808">
        <v>18767.740000000002</v>
      </c>
    </row>
    <row r="1809" spans="1:4" x14ac:dyDescent="0.3">
      <c r="A1809">
        <v>27</v>
      </c>
      <c r="B1809">
        <v>15.57</v>
      </c>
      <c r="C1809">
        <v>6.07</v>
      </c>
      <c r="D1809">
        <v>18804.75</v>
      </c>
    </row>
    <row r="1810" spans="1:4" x14ac:dyDescent="0.3">
      <c r="A1810">
        <v>43</v>
      </c>
      <c r="B1810">
        <v>23.844999999999999</v>
      </c>
      <c r="C1810">
        <v>4.3600000000000003</v>
      </c>
      <c r="D1810">
        <v>18806.150000000001</v>
      </c>
    </row>
    <row r="1811" spans="1:4" x14ac:dyDescent="0.3">
      <c r="A1811">
        <v>60</v>
      </c>
      <c r="B1811">
        <v>22.895</v>
      </c>
      <c r="C1811">
        <v>5.24</v>
      </c>
      <c r="D1811">
        <v>18815.53</v>
      </c>
    </row>
    <row r="1812" spans="1:4" x14ac:dyDescent="0.3">
      <c r="A1812">
        <v>19</v>
      </c>
      <c r="B1812">
        <v>21.945</v>
      </c>
      <c r="C1812">
        <v>5.37</v>
      </c>
      <c r="D1812">
        <v>18838.7</v>
      </c>
    </row>
    <row r="1813" spans="1:4" x14ac:dyDescent="0.3">
      <c r="A1813">
        <v>59</v>
      </c>
      <c r="B1813">
        <v>19.47</v>
      </c>
      <c r="C1813">
        <v>6.6</v>
      </c>
      <c r="D1813">
        <v>18883.330000000002</v>
      </c>
    </row>
    <row r="1814" spans="1:4" x14ac:dyDescent="0.3">
      <c r="A1814">
        <v>27</v>
      </c>
      <c r="B1814">
        <v>15.61</v>
      </c>
      <c r="C1814">
        <v>5.77</v>
      </c>
      <c r="D1814">
        <v>18903.490000000002</v>
      </c>
    </row>
    <row r="1815" spans="1:4" x14ac:dyDescent="0.3">
      <c r="A1815">
        <v>53</v>
      </c>
      <c r="B1815">
        <v>28.6</v>
      </c>
      <c r="C1815">
        <v>6.08</v>
      </c>
      <c r="D1815">
        <v>18932.810000000001</v>
      </c>
    </row>
    <row r="1816" spans="1:4" x14ac:dyDescent="0.3">
      <c r="A1816">
        <v>59</v>
      </c>
      <c r="B1816">
        <v>46.53</v>
      </c>
      <c r="C1816">
        <v>4.16</v>
      </c>
      <c r="D1816">
        <v>18954.560000000001</v>
      </c>
    </row>
    <row r="1817" spans="1:4" x14ac:dyDescent="0.3">
      <c r="A1817">
        <v>24</v>
      </c>
      <c r="B1817">
        <v>34.99</v>
      </c>
      <c r="C1817">
        <v>5.0999999999999996</v>
      </c>
      <c r="D1817">
        <v>18955.22</v>
      </c>
    </row>
    <row r="1818" spans="1:4" x14ac:dyDescent="0.3">
      <c r="A1818">
        <v>30</v>
      </c>
      <c r="B1818">
        <v>17.05</v>
      </c>
      <c r="C1818">
        <v>5.3</v>
      </c>
      <c r="D1818">
        <v>18963.169999999998</v>
      </c>
    </row>
    <row r="1819" spans="1:4" x14ac:dyDescent="0.3">
      <c r="A1819">
        <v>34</v>
      </c>
      <c r="B1819">
        <v>37.18</v>
      </c>
      <c r="C1819">
        <v>4.9000000000000004</v>
      </c>
      <c r="D1819">
        <v>18972.5</v>
      </c>
    </row>
    <row r="1820" spans="1:4" x14ac:dyDescent="0.3">
      <c r="A1820">
        <v>39</v>
      </c>
      <c r="B1820">
        <v>35.200000000000003</v>
      </c>
      <c r="C1820">
        <v>5.55</v>
      </c>
      <c r="D1820">
        <v>19023.259999999998</v>
      </c>
    </row>
    <row r="1821" spans="1:4" x14ac:dyDescent="0.3">
      <c r="A1821">
        <v>34</v>
      </c>
      <c r="B1821">
        <v>37.335000000000001</v>
      </c>
      <c r="C1821">
        <v>4.95</v>
      </c>
      <c r="D1821">
        <v>19040.88</v>
      </c>
    </row>
    <row r="1822" spans="1:4" x14ac:dyDescent="0.3">
      <c r="A1822">
        <v>29</v>
      </c>
      <c r="B1822">
        <v>27.265000000000001</v>
      </c>
      <c r="C1822">
        <v>6.46</v>
      </c>
      <c r="D1822">
        <v>19107.78</v>
      </c>
    </row>
    <row r="1823" spans="1:4" x14ac:dyDescent="0.3">
      <c r="A1823">
        <v>43</v>
      </c>
      <c r="B1823">
        <v>30.8</v>
      </c>
      <c r="C1823">
        <v>4.9000000000000004</v>
      </c>
      <c r="D1823">
        <v>19144.580000000002</v>
      </c>
    </row>
    <row r="1824" spans="1:4" x14ac:dyDescent="0.3">
      <c r="A1824">
        <v>31</v>
      </c>
      <c r="B1824">
        <v>30.21</v>
      </c>
      <c r="C1824">
        <v>5.21</v>
      </c>
      <c r="D1824">
        <v>19199.939999999999</v>
      </c>
    </row>
    <row r="1825" spans="1:4" x14ac:dyDescent="0.3">
      <c r="A1825">
        <v>37</v>
      </c>
      <c r="B1825">
        <v>35.340000000000003</v>
      </c>
      <c r="C1825">
        <v>4.13</v>
      </c>
      <c r="D1825">
        <v>19214.71</v>
      </c>
    </row>
    <row r="1826" spans="1:4" x14ac:dyDescent="0.3">
      <c r="A1826">
        <v>55</v>
      </c>
      <c r="B1826">
        <v>26.695</v>
      </c>
      <c r="C1826">
        <v>5.28</v>
      </c>
      <c r="D1826">
        <v>19259.96</v>
      </c>
    </row>
    <row r="1827" spans="1:4" x14ac:dyDescent="0.3">
      <c r="A1827">
        <v>56</v>
      </c>
      <c r="B1827">
        <v>29.355</v>
      </c>
      <c r="C1827">
        <v>4.68</v>
      </c>
      <c r="D1827">
        <v>19321.060000000001</v>
      </c>
    </row>
    <row r="1828" spans="1:4" x14ac:dyDescent="0.3">
      <c r="A1828">
        <v>31</v>
      </c>
      <c r="B1828">
        <v>29.59</v>
      </c>
      <c r="C1828">
        <v>4.0599999999999996</v>
      </c>
      <c r="D1828">
        <v>19350.37</v>
      </c>
    </row>
    <row r="1829" spans="1:4" x14ac:dyDescent="0.3">
      <c r="A1829">
        <v>35</v>
      </c>
      <c r="B1829">
        <v>31.35</v>
      </c>
      <c r="C1829">
        <v>4.2</v>
      </c>
      <c r="D1829">
        <v>19362</v>
      </c>
    </row>
    <row r="1830" spans="1:4" x14ac:dyDescent="0.3">
      <c r="A1830">
        <v>29</v>
      </c>
      <c r="B1830">
        <v>20.52</v>
      </c>
      <c r="C1830">
        <v>4.83</v>
      </c>
      <c r="D1830">
        <v>19442.349999999999</v>
      </c>
    </row>
    <row r="1831" spans="1:4" x14ac:dyDescent="0.3">
      <c r="A1831">
        <v>40</v>
      </c>
      <c r="B1831">
        <v>42.9</v>
      </c>
      <c r="C1831">
        <v>4.87</v>
      </c>
      <c r="D1831">
        <v>19444.27</v>
      </c>
    </row>
    <row r="1832" spans="1:4" x14ac:dyDescent="0.3">
      <c r="A1832">
        <v>35</v>
      </c>
      <c r="B1832">
        <v>24.6</v>
      </c>
      <c r="C1832">
        <v>5.86</v>
      </c>
      <c r="D1832">
        <v>19496.72</v>
      </c>
    </row>
    <row r="1833" spans="1:4" x14ac:dyDescent="0.3">
      <c r="A1833">
        <v>42</v>
      </c>
      <c r="B1833">
        <v>28.405000000000001</v>
      </c>
      <c r="C1833">
        <v>4.12</v>
      </c>
      <c r="D1833">
        <v>19515.54</v>
      </c>
    </row>
    <row r="1834" spans="1:4" x14ac:dyDescent="0.3">
      <c r="A1834">
        <v>30</v>
      </c>
      <c r="B1834">
        <v>34.674999999999997</v>
      </c>
      <c r="C1834">
        <v>5.71</v>
      </c>
      <c r="D1834">
        <v>19521.97</v>
      </c>
    </row>
    <row r="1835" spans="1:4" x14ac:dyDescent="0.3">
      <c r="A1835">
        <v>37</v>
      </c>
      <c r="B1835">
        <v>18.850000000000001</v>
      </c>
      <c r="C1835">
        <v>6.03</v>
      </c>
      <c r="D1835">
        <v>19539.240000000002</v>
      </c>
    </row>
    <row r="1836" spans="1:4" x14ac:dyDescent="0.3">
      <c r="A1836">
        <v>59</v>
      </c>
      <c r="B1836">
        <v>34.130000000000003</v>
      </c>
      <c r="C1836">
        <v>5.65</v>
      </c>
      <c r="D1836">
        <v>19551.34</v>
      </c>
    </row>
    <row r="1837" spans="1:4" x14ac:dyDescent="0.3">
      <c r="A1837">
        <v>44</v>
      </c>
      <c r="B1837">
        <v>17.34</v>
      </c>
      <c r="C1837">
        <v>5.05</v>
      </c>
      <c r="D1837">
        <v>19594.810000000001</v>
      </c>
    </row>
    <row r="1838" spans="1:4" x14ac:dyDescent="0.3">
      <c r="A1838">
        <v>28</v>
      </c>
      <c r="B1838">
        <v>17.440000000000001</v>
      </c>
      <c r="C1838">
        <v>6.26</v>
      </c>
      <c r="D1838">
        <v>19673.34</v>
      </c>
    </row>
    <row r="1839" spans="1:4" x14ac:dyDescent="0.3">
      <c r="A1839">
        <v>32</v>
      </c>
      <c r="B1839">
        <v>33.659999999999997</v>
      </c>
      <c r="C1839">
        <v>4.08</v>
      </c>
      <c r="D1839">
        <v>19719.689999999999</v>
      </c>
    </row>
    <row r="1840" spans="1:4" x14ac:dyDescent="0.3">
      <c r="A1840">
        <v>50</v>
      </c>
      <c r="B1840">
        <v>21.375</v>
      </c>
      <c r="C1840">
        <v>6.19</v>
      </c>
      <c r="D1840">
        <v>19749.38</v>
      </c>
    </row>
    <row r="1841" spans="1:4" x14ac:dyDescent="0.3">
      <c r="A1841">
        <v>43</v>
      </c>
      <c r="B1841">
        <v>27.14</v>
      </c>
      <c r="C1841">
        <v>6.01</v>
      </c>
      <c r="D1841">
        <v>19798.05</v>
      </c>
    </row>
    <row r="1842" spans="1:4" x14ac:dyDescent="0.3">
      <c r="A1842">
        <v>25</v>
      </c>
      <c r="B1842">
        <v>35.78</v>
      </c>
      <c r="C1842">
        <v>6.07</v>
      </c>
      <c r="D1842">
        <v>19933.46</v>
      </c>
    </row>
    <row r="1843" spans="1:4" x14ac:dyDescent="0.3">
      <c r="A1843">
        <v>42</v>
      </c>
      <c r="B1843">
        <v>34.96</v>
      </c>
      <c r="C1843">
        <v>5.63</v>
      </c>
      <c r="D1843">
        <v>19964.75</v>
      </c>
    </row>
    <row r="1844" spans="1:4" x14ac:dyDescent="0.3">
      <c r="A1844">
        <v>56</v>
      </c>
      <c r="B1844">
        <v>38.39</v>
      </c>
      <c r="C1844">
        <v>6.05</v>
      </c>
      <c r="D1844">
        <v>19995.29</v>
      </c>
    </row>
    <row r="1845" spans="1:4" x14ac:dyDescent="0.3">
      <c r="A1845">
        <v>34</v>
      </c>
      <c r="B1845">
        <v>33.82</v>
      </c>
      <c r="C1845">
        <v>4.6500000000000004</v>
      </c>
      <c r="D1845">
        <v>20009.63</v>
      </c>
    </row>
    <row r="1846" spans="1:4" x14ac:dyDescent="0.3">
      <c r="A1846">
        <v>39</v>
      </c>
      <c r="B1846">
        <v>27.835000000000001</v>
      </c>
      <c r="C1846">
        <v>5.37</v>
      </c>
      <c r="D1846">
        <v>20149.32</v>
      </c>
    </row>
    <row r="1847" spans="1:4" x14ac:dyDescent="0.3">
      <c r="A1847">
        <v>20</v>
      </c>
      <c r="B1847">
        <v>33</v>
      </c>
      <c r="C1847">
        <v>5.39</v>
      </c>
      <c r="D1847">
        <v>20167.34</v>
      </c>
    </row>
    <row r="1848" spans="1:4" x14ac:dyDescent="0.3">
      <c r="A1848">
        <v>29</v>
      </c>
      <c r="B1848">
        <v>26.885000000000002</v>
      </c>
      <c r="C1848">
        <v>5.86</v>
      </c>
      <c r="D1848">
        <v>20177.669999999998</v>
      </c>
    </row>
    <row r="1849" spans="1:4" x14ac:dyDescent="0.3">
      <c r="A1849">
        <v>35</v>
      </c>
      <c r="B1849">
        <v>29.26</v>
      </c>
      <c r="C1849">
        <v>4.4400000000000004</v>
      </c>
      <c r="D1849">
        <v>20234.849999999999</v>
      </c>
    </row>
    <row r="1850" spans="1:4" x14ac:dyDescent="0.3">
      <c r="A1850">
        <v>56</v>
      </c>
      <c r="B1850">
        <v>26.98</v>
      </c>
      <c r="C1850">
        <v>4.41</v>
      </c>
      <c r="D1850">
        <v>20253.84</v>
      </c>
    </row>
    <row r="1851" spans="1:4" x14ac:dyDescent="0.3">
      <c r="A1851">
        <v>29</v>
      </c>
      <c r="B1851">
        <v>32.11</v>
      </c>
      <c r="C1851">
        <v>5.19</v>
      </c>
      <c r="D1851">
        <v>20277.810000000001</v>
      </c>
    </row>
    <row r="1852" spans="1:4" x14ac:dyDescent="0.3">
      <c r="A1852">
        <v>37</v>
      </c>
      <c r="B1852">
        <v>31.73</v>
      </c>
      <c r="C1852">
        <v>5.16</v>
      </c>
      <c r="D1852">
        <v>20296.86</v>
      </c>
    </row>
    <row r="1853" spans="1:4" x14ac:dyDescent="0.3">
      <c r="A1853">
        <v>60</v>
      </c>
      <c r="B1853">
        <v>22.515000000000001</v>
      </c>
      <c r="C1853">
        <v>4.24</v>
      </c>
      <c r="D1853">
        <v>20354.5</v>
      </c>
    </row>
    <row r="1854" spans="1:4" x14ac:dyDescent="0.3">
      <c r="A1854">
        <v>37</v>
      </c>
      <c r="B1854">
        <v>25.9</v>
      </c>
      <c r="C1854">
        <v>5.45</v>
      </c>
      <c r="D1854">
        <v>20420.599999999999</v>
      </c>
    </row>
    <row r="1855" spans="1:4" x14ac:dyDescent="0.3">
      <c r="A1855">
        <v>60</v>
      </c>
      <c r="B1855">
        <v>27.72</v>
      </c>
      <c r="C1855">
        <v>5.03</v>
      </c>
      <c r="D1855">
        <v>20446.849999999999</v>
      </c>
    </row>
    <row r="1856" spans="1:4" x14ac:dyDescent="0.3">
      <c r="A1856">
        <v>53</v>
      </c>
      <c r="B1856">
        <v>31.5</v>
      </c>
      <c r="C1856">
        <v>9.6199999999999992</v>
      </c>
      <c r="D1856">
        <v>20463</v>
      </c>
    </row>
    <row r="1857" spans="1:4" x14ac:dyDescent="0.3">
      <c r="A1857">
        <v>56</v>
      </c>
      <c r="B1857">
        <v>29.7</v>
      </c>
      <c r="C1857">
        <v>6.77</v>
      </c>
      <c r="D1857">
        <v>20568.32</v>
      </c>
    </row>
    <row r="1858" spans="1:4" x14ac:dyDescent="0.3">
      <c r="A1858">
        <v>55</v>
      </c>
      <c r="B1858">
        <v>21.26</v>
      </c>
      <c r="C1858">
        <v>5.36</v>
      </c>
      <c r="D1858">
        <v>20630.28</v>
      </c>
    </row>
    <row r="1859" spans="1:4" x14ac:dyDescent="0.3">
      <c r="A1859">
        <v>57</v>
      </c>
      <c r="B1859">
        <v>17.09</v>
      </c>
      <c r="C1859">
        <v>5.69</v>
      </c>
      <c r="D1859">
        <v>20709.02</v>
      </c>
    </row>
    <row r="1860" spans="1:4" x14ac:dyDescent="0.3">
      <c r="A1860">
        <v>30</v>
      </c>
      <c r="B1860">
        <v>24.3</v>
      </c>
      <c r="C1860">
        <v>4.9000000000000004</v>
      </c>
      <c r="D1860">
        <v>20745.990000000002</v>
      </c>
    </row>
    <row r="1861" spans="1:4" x14ac:dyDescent="0.3">
      <c r="A1861">
        <v>36</v>
      </c>
      <c r="B1861">
        <v>29.734999999999999</v>
      </c>
      <c r="C1861">
        <v>5.78</v>
      </c>
      <c r="D1861">
        <v>20773.63</v>
      </c>
    </row>
    <row r="1862" spans="1:4" x14ac:dyDescent="0.3">
      <c r="A1862">
        <v>55</v>
      </c>
      <c r="B1862">
        <v>29.26</v>
      </c>
      <c r="C1862">
        <v>4.7</v>
      </c>
      <c r="D1862">
        <v>20781.490000000002</v>
      </c>
    </row>
    <row r="1863" spans="1:4" x14ac:dyDescent="0.3">
      <c r="A1863">
        <v>47</v>
      </c>
      <c r="B1863">
        <v>33</v>
      </c>
      <c r="C1863">
        <v>6.28</v>
      </c>
      <c r="D1863">
        <v>20878.78</v>
      </c>
    </row>
    <row r="1864" spans="1:4" x14ac:dyDescent="0.3">
      <c r="A1864">
        <v>58</v>
      </c>
      <c r="B1864">
        <v>31.065000000000001</v>
      </c>
      <c r="C1864">
        <v>4.2300000000000004</v>
      </c>
      <c r="D1864">
        <v>20893.060000000001</v>
      </c>
    </row>
    <row r="1865" spans="1:4" x14ac:dyDescent="0.3">
      <c r="A1865">
        <v>35</v>
      </c>
      <c r="B1865">
        <v>26.51</v>
      </c>
      <c r="C1865">
        <v>6.17</v>
      </c>
      <c r="D1865">
        <v>20984.09</v>
      </c>
    </row>
    <row r="1866" spans="1:4" x14ac:dyDescent="0.3">
      <c r="A1866">
        <v>39</v>
      </c>
      <c r="B1866">
        <v>28.88</v>
      </c>
      <c r="C1866">
        <v>4.96</v>
      </c>
      <c r="D1866">
        <v>21082.16</v>
      </c>
    </row>
    <row r="1867" spans="1:4" x14ac:dyDescent="0.3">
      <c r="A1867">
        <v>45</v>
      </c>
      <c r="B1867">
        <v>35.814999999999998</v>
      </c>
      <c r="C1867">
        <v>5.1100000000000003</v>
      </c>
      <c r="D1867">
        <v>21098.55</v>
      </c>
    </row>
    <row r="1868" spans="1:4" x14ac:dyDescent="0.3">
      <c r="A1868">
        <v>53</v>
      </c>
      <c r="B1868">
        <v>21.28</v>
      </c>
      <c r="C1868">
        <v>4.05</v>
      </c>
      <c r="D1868">
        <v>21195.82</v>
      </c>
    </row>
    <row r="1869" spans="1:4" x14ac:dyDescent="0.3">
      <c r="A1869">
        <v>48</v>
      </c>
      <c r="B1869">
        <v>33.81</v>
      </c>
      <c r="C1869">
        <v>6.49</v>
      </c>
      <c r="D1869">
        <v>21223.68</v>
      </c>
    </row>
    <row r="1870" spans="1:4" x14ac:dyDescent="0.3">
      <c r="A1870">
        <v>48</v>
      </c>
      <c r="B1870">
        <v>44.22</v>
      </c>
      <c r="C1870">
        <v>4.1900000000000004</v>
      </c>
      <c r="D1870">
        <v>21232.18</v>
      </c>
    </row>
    <row r="1871" spans="1:4" x14ac:dyDescent="0.3">
      <c r="A1871">
        <v>42</v>
      </c>
      <c r="B1871">
        <v>15.46</v>
      </c>
      <c r="C1871">
        <v>4.99</v>
      </c>
      <c r="D1871">
        <v>21259.38</v>
      </c>
    </row>
    <row r="1872" spans="1:4" x14ac:dyDescent="0.3">
      <c r="A1872">
        <v>18</v>
      </c>
      <c r="B1872">
        <v>30.3</v>
      </c>
      <c r="C1872">
        <v>4.7699999999999996</v>
      </c>
      <c r="D1872">
        <v>21344.85</v>
      </c>
    </row>
    <row r="1873" spans="1:4" x14ac:dyDescent="0.3">
      <c r="A1873">
        <v>42</v>
      </c>
      <c r="B1873">
        <v>16.670000000000002</v>
      </c>
      <c r="C1873">
        <v>5.46</v>
      </c>
      <c r="D1873">
        <v>21348.71</v>
      </c>
    </row>
    <row r="1874" spans="1:4" x14ac:dyDescent="0.3">
      <c r="A1874">
        <v>32</v>
      </c>
      <c r="B1874">
        <v>28.594999999999999</v>
      </c>
      <c r="C1874">
        <v>5.43</v>
      </c>
      <c r="D1874">
        <v>21472.48</v>
      </c>
    </row>
    <row r="1875" spans="1:4" x14ac:dyDescent="0.3">
      <c r="A1875">
        <v>23</v>
      </c>
      <c r="B1875">
        <v>25.934999999999999</v>
      </c>
      <c r="C1875">
        <v>4.29</v>
      </c>
      <c r="D1875">
        <v>21595.38</v>
      </c>
    </row>
    <row r="1876" spans="1:4" x14ac:dyDescent="0.3">
      <c r="A1876">
        <v>39</v>
      </c>
      <c r="B1876">
        <v>27.645</v>
      </c>
      <c r="C1876">
        <v>5.25</v>
      </c>
      <c r="D1876">
        <v>21659.93</v>
      </c>
    </row>
    <row r="1877" spans="1:4" x14ac:dyDescent="0.3">
      <c r="A1877">
        <v>60</v>
      </c>
      <c r="B1877">
        <v>30.1</v>
      </c>
      <c r="C1877">
        <v>4.04</v>
      </c>
      <c r="D1877">
        <v>21661.16</v>
      </c>
    </row>
    <row r="1878" spans="1:4" x14ac:dyDescent="0.3">
      <c r="A1878">
        <v>46</v>
      </c>
      <c r="B1878">
        <v>26.79</v>
      </c>
      <c r="C1878">
        <v>5</v>
      </c>
      <c r="D1878">
        <v>21677.279999999999</v>
      </c>
    </row>
    <row r="1879" spans="1:4" x14ac:dyDescent="0.3">
      <c r="A1879">
        <v>43</v>
      </c>
      <c r="B1879">
        <v>27.1</v>
      </c>
      <c r="C1879">
        <v>4.01</v>
      </c>
      <c r="D1879">
        <v>21771.34</v>
      </c>
    </row>
    <row r="1880" spans="1:4" x14ac:dyDescent="0.3">
      <c r="A1880">
        <v>43</v>
      </c>
      <c r="B1880">
        <v>24.31</v>
      </c>
      <c r="C1880">
        <v>5.4</v>
      </c>
      <c r="D1880">
        <v>21774.32</v>
      </c>
    </row>
    <row r="1881" spans="1:4" x14ac:dyDescent="0.3">
      <c r="A1881">
        <v>59</v>
      </c>
      <c r="B1881">
        <v>15.53</v>
      </c>
      <c r="C1881">
        <v>5.81</v>
      </c>
      <c r="D1881">
        <v>21797</v>
      </c>
    </row>
    <row r="1882" spans="1:4" x14ac:dyDescent="0.3">
      <c r="A1882">
        <v>43</v>
      </c>
      <c r="B1882">
        <v>30.7</v>
      </c>
      <c r="C1882">
        <v>5.82</v>
      </c>
      <c r="D1882">
        <v>21880.82</v>
      </c>
    </row>
    <row r="1883" spans="1:4" x14ac:dyDescent="0.3">
      <c r="A1883">
        <v>19</v>
      </c>
      <c r="B1883">
        <v>33.33</v>
      </c>
      <c r="C1883">
        <v>4.82</v>
      </c>
      <c r="D1883">
        <v>21882.400000000001</v>
      </c>
    </row>
    <row r="1884" spans="1:4" x14ac:dyDescent="0.3">
      <c r="A1884">
        <v>47</v>
      </c>
      <c r="B1884">
        <v>32.4</v>
      </c>
      <c r="C1884">
        <v>5.08</v>
      </c>
      <c r="D1884">
        <v>21978.68</v>
      </c>
    </row>
    <row r="1885" spans="1:4" x14ac:dyDescent="0.3">
      <c r="A1885">
        <v>33</v>
      </c>
      <c r="B1885">
        <v>27.93</v>
      </c>
      <c r="C1885">
        <v>5.59</v>
      </c>
      <c r="D1885">
        <v>21984.47</v>
      </c>
    </row>
    <row r="1886" spans="1:4" x14ac:dyDescent="0.3">
      <c r="A1886">
        <v>21</v>
      </c>
      <c r="B1886">
        <v>21.754999999999999</v>
      </c>
      <c r="C1886">
        <v>5.12</v>
      </c>
      <c r="D1886">
        <v>22097.62</v>
      </c>
    </row>
    <row r="1887" spans="1:4" x14ac:dyDescent="0.3">
      <c r="A1887">
        <v>42</v>
      </c>
      <c r="B1887">
        <v>25.934999999999999</v>
      </c>
      <c r="C1887">
        <v>4.95</v>
      </c>
      <c r="D1887">
        <v>22144.03</v>
      </c>
    </row>
    <row r="1888" spans="1:4" x14ac:dyDescent="0.3">
      <c r="A1888">
        <v>57</v>
      </c>
      <c r="B1888">
        <v>31.5</v>
      </c>
      <c r="C1888">
        <v>6.16</v>
      </c>
      <c r="D1888">
        <v>22192.44</v>
      </c>
    </row>
    <row r="1889" spans="1:4" x14ac:dyDescent="0.3">
      <c r="A1889">
        <v>51</v>
      </c>
      <c r="B1889">
        <v>30.03</v>
      </c>
      <c r="C1889">
        <v>6.41</v>
      </c>
      <c r="D1889">
        <v>22218.11</v>
      </c>
    </row>
    <row r="1890" spans="1:4" x14ac:dyDescent="0.3">
      <c r="A1890">
        <v>40</v>
      </c>
      <c r="B1890">
        <v>33.479999999999997</v>
      </c>
      <c r="C1890">
        <v>8.94</v>
      </c>
      <c r="D1890">
        <v>22331.57</v>
      </c>
    </row>
    <row r="1891" spans="1:4" x14ac:dyDescent="0.3">
      <c r="A1891">
        <v>23</v>
      </c>
      <c r="B1891">
        <v>16.510000000000002</v>
      </c>
      <c r="C1891">
        <v>4.42</v>
      </c>
      <c r="D1891">
        <v>22395.74</v>
      </c>
    </row>
    <row r="1892" spans="1:4" x14ac:dyDescent="0.3">
      <c r="A1892">
        <v>56</v>
      </c>
      <c r="B1892">
        <v>33.155000000000001</v>
      </c>
      <c r="C1892">
        <v>5.3</v>
      </c>
      <c r="D1892">
        <v>22412.65</v>
      </c>
    </row>
    <row r="1893" spans="1:4" x14ac:dyDescent="0.3">
      <c r="A1893">
        <v>39</v>
      </c>
      <c r="B1893">
        <v>37.29</v>
      </c>
      <c r="C1893">
        <v>4.6399999999999997</v>
      </c>
      <c r="D1893">
        <v>22462.04</v>
      </c>
    </row>
    <row r="1894" spans="1:4" x14ac:dyDescent="0.3">
      <c r="A1894">
        <v>43</v>
      </c>
      <c r="B1894">
        <v>20.23</v>
      </c>
      <c r="C1894">
        <v>6.16</v>
      </c>
      <c r="D1894">
        <v>22478.6</v>
      </c>
    </row>
    <row r="1895" spans="1:4" x14ac:dyDescent="0.3">
      <c r="A1895">
        <v>19</v>
      </c>
      <c r="B1895">
        <v>28.975000000000001</v>
      </c>
      <c r="C1895">
        <v>4.12</v>
      </c>
      <c r="D1895">
        <v>22493.66</v>
      </c>
    </row>
    <row r="1896" spans="1:4" x14ac:dyDescent="0.3">
      <c r="A1896">
        <v>52</v>
      </c>
      <c r="B1896">
        <v>16.420000000000002</v>
      </c>
      <c r="C1896">
        <v>5.77</v>
      </c>
      <c r="D1896">
        <v>23045.57</v>
      </c>
    </row>
    <row r="1897" spans="1:4" x14ac:dyDescent="0.3">
      <c r="A1897">
        <v>47</v>
      </c>
      <c r="B1897">
        <v>17.559999999999999</v>
      </c>
      <c r="C1897">
        <v>6.2</v>
      </c>
      <c r="D1897">
        <v>23065.42</v>
      </c>
    </row>
    <row r="1898" spans="1:4" x14ac:dyDescent="0.3">
      <c r="A1898">
        <v>19</v>
      </c>
      <c r="B1898">
        <v>24.13</v>
      </c>
      <c r="C1898">
        <v>4.3899999999999997</v>
      </c>
      <c r="D1898">
        <v>23082.959999999999</v>
      </c>
    </row>
    <row r="1899" spans="1:4" x14ac:dyDescent="0.3">
      <c r="A1899">
        <v>25</v>
      </c>
      <c r="B1899">
        <v>19.95</v>
      </c>
      <c r="C1899">
        <v>5.13</v>
      </c>
      <c r="D1899">
        <v>23241.47</v>
      </c>
    </row>
    <row r="1900" spans="1:4" x14ac:dyDescent="0.3">
      <c r="A1900">
        <v>53</v>
      </c>
      <c r="B1900">
        <v>21.24</v>
      </c>
      <c r="C1900">
        <v>4.49</v>
      </c>
      <c r="D1900">
        <v>23244.79</v>
      </c>
    </row>
    <row r="1901" spans="1:4" x14ac:dyDescent="0.3">
      <c r="A1901">
        <v>28</v>
      </c>
      <c r="B1901">
        <v>44.22</v>
      </c>
      <c r="C1901">
        <v>6.35</v>
      </c>
      <c r="D1901">
        <v>23288.93</v>
      </c>
    </row>
    <row r="1902" spans="1:4" x14ac:dyDescent="0.3">
      <c r="A1902">
        <v>49</v>
      </c>
      <c r="B1902">
        <v>41.1</v>
      </c>
      <c r="C1902">
        <v>5.79</v>
      </c>
      <c r="D1902">
        <v>23306.55</v>
      </c>
    </row>
    <row r="1903" spans="1:4" x14ac:dyDescent="0.3">
      <c r="A1903">
        <v>47</v>
      </c>
      <c r="B1903">
        <v>34.200000000000003</v>
      </c>
      <c r="C1903">
        <v>4.78</v>
      </c>
      <c r="D1903">
        <v>23401.31</v>
      </c>
    </row>
    <row r="1904" spans="1:4" x14ac:dyDescent="0.3">
      <c r="A1904">
        <v>39</v>
      </c>
      <c r="B1904">
        <v>29.92</v>
      </c>
      <c r="C1904">
        <v>6.02</v>
      </c>
      <c r="D1904">
        <v>23563.02</v>
      </c>
    </row>
    <row r="1905" spans="1:4" x14ac:dyDescent="0.3">
      <c r="A1905">
        <v>49</v>
      </c>
      <c r="B1905">
        <v>28.93</v>
      </c>
      <c r="C1905">
        <v>4.4400000000000004</v>
      </c>
      <c r="D1905">
        <v>23568.27</v>
      </c>
    </row>
    <row r="1906" spans="1:4" x14ac:dyDescent="0.3">
      <c r="A1906">
        <v>49</v>
      </c>
      <c r="B1906">
        <v>31.254999999999999</v>
      </c>
      <c r="C1906">
        <v>5.84</v>
      </c>
      <c r="D1906">
        <v>23807.24</v>
      </c>
    </row>
    <row r="1907" spans="1:4" x14ac:dyDescent="0.3">
      <c r="A1907">
        <v>52</v>
      </c>
      <c r="B1907">
        <v>29.83</v>
      </c>
      <c r="C1907">
        <v>5.39</v>
      </c>
      <c r="D1907">
        <v>23887.66</v>
      </c>
    </row>
    <row r="1908" spans="1:4" x14ac:dyDescent="0.3">
      <c r="A1908">
        <v>51</v>
      </c>
      <c r="B1908">
        <v>29.59</v>
      </c>
      <c r="C1908">
        <v>6.16</v>
      </c>
      <c r="D1908">
        <v>23967.38</v>
      </c>
    </row>
    <row r="1909" spans="1:4" x14ac:dyDescent="0.3">
      <c r="A1909">
        <v>19</v>
      </c>
      <c r="B1909">
        <v>31.16</v>
      </c>
      <c r="C1909">
        <v>4.49</v>
      </c>
      <c r="D1909">
        <v>24059.68</v>
      </c>
    </row>
    <row r="1910" spans="1:4" x14ac:dyDescent="0.3">
      <c r="A1910">
        <v>49</v>
      </c>
      <c r="B1910">
        <v>34.21</v>
      </c>
      <c r="C1910">
        <v>4.4800000000000004</v>
      </c>
      <c r="D1910">
        <v>24106.91</v>
      </c>
    </row>
    <row r="1911" spans="1:4" x14ac:dyDescent="0.3">
      <c r="A1911">
        <v>48</v>
      </c>
      <c r="B1911">
        <v>34.86</v>
      </c>
      <c r="C1911">
        <v>10.97</v>
      </c>
      <c r="D1911">
        <v>24180.93</v>
      </c>
    </row>
    <row r="1912" spans="1:4" x14ac:dyDescent="0.3">
      <c r="A1912">
        <v>58</v>
      </c>
      <c r="B1912">
        <v>34.58</v>
      </c>
      <c r="C1912">
        <v>5.14</v>
      </c>
      <c r="D1912">
        <v>24227.34</v>
      </c>
    </row>
    <row r="1913" spans="1:4" x14ac:dyDescent="0.3">
      <c r="A1913">
        <v>18</v>
      </c>
      <c r="B1913">
        <v>17.940000000000001</v>
      </c>
      <c r="C1913">
        <v>5.17</v>
      </c>
      <c r="D1913">
        <v>24294.02</v>
      </c>
    </row>
    <row r="1914" spans="1:4" x14ac:dyDescent="0.3">
      <c r="A1914">
        <v>23</v>
      </c>
      <c r="B1914">
        <v>26.8</v>
      </c>
      <c r="C1914">
        <v>6.18</v>
      </c>
      <c r="D1914">
        <v>24387.74</v>
      </c>
    </row>
    <row r="1915" spans="1:4" x14ac:dyDescent="0.3">
      <c r="A1915">
        <v>52</v>
      </c>
      <c r="B1915">
        <v>17.690000000000001</v>
      </c>
      <c r="C1915">
        <v>9.07</v>
      </c>
      <c r="D1915">
        <v>24393.62</v>
      </c>
    </row>
    <row r="1916" spans="1:4" x14ac:dyDescent="0.3">
      <c r="A1916">
        <v>54</v>
      </c>
      <c r="B1916">
        <v>25.77</v>
      </c>
      <c r="C1916">
        <v>4.43</v>
      </c>
      <c r="D1916">
        <v>24476.48</v>
      </c>
    </row>
    <row r="1917" spans="1:4" x14ac:dyDescent="0.3">
      <c r="A1917">
        <v>61</v>
      </c>
      <c r="B1917">
        <v>34.46</v>
      </c>
      <c r="C1917">
        <v>4.17</v>
      </c>
      <c r="D1917">
        <v>24513.09</v>
      </c>
    </row>
    <row r="1918" spans="1:4" x14ac:dyDescent="0.3">
      <c r="A1918">
        <v>50</v>
      </c>
      <c r="B1918">
        <v>30.875</v>
      </c>
      <c r="C1918">
        <v>4.95</v>
      </c>
      <c r="D1918">
        <v>24520.26</v>
      </c>
    </row>
    <row r="1919" spans="1:4" x14ac:dyDescent="0.3">
      <c r="A1919">
        <v>47</v>
      </c>
      <c r="B1919">
        <v>39.49</v>
      </c>
      <c r="C1919">
        <v>5.13</v>
      </c>
      <c r="D1919">
        <v>24535.7</v>
      </c>
    </row>
    <row r="1920" spans="1:4" x14ac:dyDescent="0.3">
      <c r="A1920">
        <v>46</v>
      </c>
      <c r="B1920">
        <v>28.88</v>
      </c>
      <c r="C1920">
        <v>4.0999999999999996</v>
      </c>
      <c r="D1920">
        <v>24603.05</v>
      </c>
    </row>
    <row r="1921" spans="1:4" x14ac:dyDescent="0.3">
      <c r="A1921">
        <v>52</v>
      </c>
      <c r="B1921">
        <v>20.234999999999999</v>
      </c>
      <c r="C1921">
        <v>5.01</v>
      </c>
      <c r="D1921">
        <v>24667.42</v>
      </c>
    </row>
    <row r="1922" spans="1:4" x14ac:dyDescent="0.3">
      <c r="A1922">
        <v>26</v>
      </c>
      <c r="B1922">
        <v>30.67</v>
      </c>
      <c r="C1922">
        <v>5.09</v>
      </c>
      <c r="D1922">
        <v>24671.66</v>
      </c>
    </row>
    <row r="1923" spans="1:4" x14ac:dyDescent="0.3">
      <c r="A1923">
        <v>30</v>
      </c>
      <c r="B1923">
        <v>30.875</v>
      </c>
      <c r="C1923">
        <v>6.49</v>
      </c>
      <c r="D1923">
        <v>24795.040000000001</v>
      </c>
    </row>
    <row r="1924" spans="1:4" x14ac:dyDescent="0.3">
      <c r="A1924">
        <v>28</v>
      </c>
      <c r="B1924">
        <v>23.8</v>
      </c>
      <c r="C1924">
        <v>4.08</v>
      </c>
      <c r="D1924">
        <v>24817.25</v>
      </c>
    </row>
    <row r="1925" spans="1:4" x14ac:dyDescent="0.3">
      <c r="A1925">
        <v>27</v>
      </c>
      <c r="B1925">
        <v>15.37</v>
      </c>
      <c r="C1925">
        <v>8.6300000000000008</v>
      </c>
      <c r="D1925">
        <v>24863.25</v>
      </c>
    </row>
    <row r="1926" spans="1:4" x14ac:dyDescent="0.3">
      <c r="A1926">
        <v>52</v>
      </c>
      <c r="B1926">
        <v>30.4</v>
      </c>
      <c r="C1926">
        <v>5.28</v>
      </c>
      <c r="D1926">
        <v>24869.84</v>
      </c>
    </row>
    <row r="1927" spans="1:4" x14ac:dyDescent="0.3">
      <c r="A1927">
        <v>53</v>
      </c>
      <c r="B1927">
        <v>19.48</v>
      </c>
      <c r="C1927">
        <v>5.63</v>
      </c>
      <c r="D1927">
        <v>24873.38</v>
      </c>
    </row>
    <row r="1928" spans="1:4" x14ac:dyDescent="0.3">
      <c r="A1928">
        <v>35</v>
      </c>
      <c r="B1928">
        <v>16.96</v>
      </c>
      <c r="C1928">
        <v>11.47</v>
      </c>
      <c r="D1928">
        <v>24915.05</v>
      </c>
    </row>
    <row r="1929" spans="1:4" x14ac:dyDescent="0.3">
      <c r="A1929">
        <v>47</v>
      </c>
      <c r="B1929">
        <v>19.05</v>
      </c>
      <c r="C1929">
        <v>4.92</v>
      </c>
      <c r="D1929">
        <v>24915.22</v>
      </c>
    </row>
    <row r="1930" spans="1:4" x14ac:dyDescent="0.3">
      <c r="A1930">
        <v>27</v>
      </c>
      <c r="B1930">
        <v>37.619999999999997</v>
      </c>
      <c r="C1930">
        <v>4.18</v>
      </c>
      <c r="D1930">
        <v>25075.97</v>
      </c>
    </row>
    <row r="1931" spans="1:4" x14ac:dyDescent="0.3">
      <c r="A1931">
        <v>24</v>
      </c>
      <c r="B1931">
        <v>29.1</v>
      </c>
      <c r="C1931">
        <v>4.67</v>
      </c>
      <c r="D1931">
        <v>25081.77</v>
      </c>
    </row>
    <row r="1932" spans="1:4" x14ac:dyDescent="0.3">
      <c r="A1932">
        <v>24</v>
      </c>
      <c r="B1932">
        <v>26.62</v>
      </c>
      <c r="C1932">
        <v>6.24</v>
      </c>
      <c r="D1932">
        <v>25127.22</v>
      </c>
    </row>
    <row r="1933" spans="1:4" x14ac:dyDescent="0.3">
      <c r="A1933">
        <v>47</v>
      </c>
      <c r="B1933">
        <v>25.74</v>
      </c>
      <c r="C1933">
        <v>5.99</v>
      </c>
      <c r="D1933">
        <v>25309.49</v>
      </c>
    </row>
    <row r="1934" spans="1:4" x14ac:dyDescent="0.3">
      <c r="A1934">
        <v>50</v>
      </c>
      <c r="B1934">
        <v>18.22</v>
      </c>
      <c r="C1934">
        <v>10.27</v>
      </c>
      <c r="D1934">
        <v>25333.33</v>
      </c>
    </row>
    <row r="1935" spans="1:4" x14ac:dyDescent="0.3">
      <c r="A1935">
        <v>54</v>
      </c>
      <c r="B1935">
        <v>26.03</v>
      </c>
      <c r="C1935">
        <v>5.97</v>
      </c>
      <c r="D1935">
        <v>25382.3</v>
      </c>
    </row>
    <row r="1936" spans="1:4" x14ac:dyDescent="0.3">
      <c r="A1936">
        <v>54</v>
      </c>
      <c r="B1936">
        <v>17.29</v>
      </c>
      <c r="C1936">
        <v>4.9800000000000004</v>
      </c>
      <c r="D1936">
        <v>25517.11</v>
      </c>
    </row>
    <row r="1937" spans="1:4" x14ac:dyDescent="0.3">
      <c r="A1937">
        <v>21</v>
      </c>
      <c r="B1937">
        <v>18.170000000000002</v>
      </c>
      <c r="C1937">
        <v>6.91</v>
      </c>
      <c r="D1937">
        <v>25648.98</v>
      </c>
    </row>
    <row r="1938" spans="1:4" x14ac:dyDescent="0.3">
      <c r="A1938">
        <v>50</v>
      </c>
      <c r="B1938">
        <v>32.54</v>
      </c>
      <c r="C1938">
        <v>6.38</v>
      </c>
      <c r="D1938">
        <v>25656.58</v>
      </c>
    </row>
    <row r="1939" spans="1:4" x14ac:dyDescent="0.3">
      <c r="A1939">
        <v>59</v>
      </c>
      <c r="B1939">
        <v>30.25</v>
      </c>
      <c r="C1939">
        <v>4.7699999999999996</v>
      </c>
      <c r="D1939">
        <v>25678.78</v>
      </c>
    </row>
    <row r="1940" spans="1:4" x14ac:dyDescent="0.3">
      <c r="A1940">
        <v>52</v>
      </c>
      <c r="B1940">
        <v>19.59</v>
      </c>
      <c r="C1940">
        <v>6.04</v>
      </c>
      <c r="D1940">
        <v>25992.82</v>
      </c>
    </row>
    <row r="1941" spans="1:4" x14ac:dyDescent="0.3">
      <c r="A1941">
        <v>22</v>
      </c>
      <c r="B1941">
        <v>45.9</v>
      </c>
      <c r="C1941">
        <v>4.3</v>
      </c>
      <c r="D1941">
        <v>26018.95</v>
      </c>
    </row>
    <row r="1942" spans="1:4" x14ac:dyDescent="0.3">
      <c r="A1942">
        <v>22</v>
      </c>
      <c r="B1942">
        <v>17.059999999999999</v>
      </c>
      <c r="C1942">
        <v>8.75</v>
      </c>
      <c r="D1942">
        <v>26026.97</v>
      </c>
    </row>
    <row r="1943" spans="1:4" x14ac:dyDescent="0.3">
      <c r="A1943">
        <v>56</v>
      </c>
      <c r="B1943">
        <v>32.07</v>
      </c>
      <c r="C1943">
        <v>5.25</v>
      </c>
      <c r="D1943">
        <v>26109.33</v>
      </c>
    </row>
    <row r="1944" spans="1:4" x14ac:dyDescent="0.3">
      <c r="A1944">
        <v>20</v>
      </c>
      <c r="B1944">
        <v>16.5</v>
      </c>
      <c r="C1944">
        <v>5.03</v>
      </c>
      <c r="D1944">
        <v>26125.67</v>
      </c>
    </row>
    <row r="1945" spans="1:4" x14ac:dyDescent="0.3">
      <c r="A1945">
        <v>49</v>
      </c>
      <c r="B1945">
        <v>31.4</v>
      </c>
      <c r="C1945">
        <v>5.88</v>
      </c>
      <c r="D1945">
        <v>26140.36</v>
      </c>
    </row>
    <row r="1946" spans="1:4" x14ac:dyDescent="0.3">
      <c r="A1946">
        <v>48</v>
      </c>
      <c r="B1946">
        <v>20.36</v>
      </c>
      <c r="C1946">
        <v>4.49</v>
      </c>
      <c r="D1946">
        <v>26236.58</v>
      </c>
    </row>
    <row r="1947" spans="1:4" x14ac:dyDescent="0.3">
      <c r="A1947">
        <v>18</v>
      </c>
      <c r="B1947">
        <v>25.46</v>
      </c>
      <c r="C1947">
        <v>4.1399999999999997</v>
      </c>
      <c r="D1947">
        <v>26316.59</v>
      </c>
    </row>
    <row r="1948" spans="1:4" x14ac:dyDescent="0.3">
      <c r="A1948">
        <v>48</v>
      </c>
      <c r="B1948">
        <v>17.09</v>
      </c>
      <c r="C1948">
        <v>5.8</v>
      </c>
      <c r="D1948">
        <v>26392.26</v>
      </c>
    </row>
    <row r="1949" spans="1:4" x14ac:dyDescent="0.3">
      <c r="A1949">
        <v>52</v>
      </c>
      <c r="B1949">
        <v>20.83</v>
      </c>
      <c r="C1949">
        <v>5.12</v>
      </c>
      <c r="D1949">
        <v>26467.1</v>
      </c>
    </row>
    <row r="1950" spans="1:4" x14ac:dyDescent="0.3">
      <c r="A1950">
        <v>18</v>
      </c>
      <c r="B1950">
        <v>18.920000000000002</v>
      </c>
      <c r="C1950">
        <v>5.98</v>
      </c>
      <c r="D1950">
        <v>26479.4</v>
      </c>
    </row>
    <row r="1951" spans="1:4" x14ac:dyDescent="0.3">
      <c r="A1951">
        <v>34</v>
      </c>
      <c r="B1951">
        <v>37.1</v>
      </c>
      <c r="C1951">
        <v>5.46</v>
      </c>
      <c r="D1951">
        <v>26607.89</v>
      </c>
    </row>
    <row r="1952" spans="1:4" x14ac:dyDescent="0.3">
      <c r="A1952">
        <v>31</v>
      </c>
      <c r="B1952">
        <v>22.515000000000001</v>
      </c>
      <c r="C1952">
        <v>4.91</v>
      </c>
      <c r="D1952">
        <v>26912.560000000001</v>
      </c>
    </row>
    <row r="1953" spans="1:4" x14ac:dyDescent="0.3">
      <c r="A1953">
        <v>64</v>
      </c>
      <c r="B1953">
        <v>32.700000000000003</v>
      </c>
      <c r="C1953">
        <v>4.66</v>
      </c>
      <c r="D1953">
        <v>26926.51</v>
      </c>
    </row>
    <row r="1954" spans="1:4" x14ac:dyDescent="0.3">
      <c r="A1954">
        <v>20</v>
      </c>
      <c r="B1954">
        <v>17.75</v>
      </c>
      <c r="C1954">
        <v>6.8</v>
      </c>
      <c r="D1954">
        <v>26927.69</v>
      </c>
    </row>
    <row r="1955" spans="1:4" x14ac:dyDescent="0.3">
      <c r="A1955">
        <v>22</v>
      </c>
      <c r="B1955">
        <v>33.630000000000003</v>
      </c>
      <c r="C1955">
        <v>4.47</v>
      </c>
      <c r="D1955">
        <v>26936.98</v>
      </c>
    </row>
    <row r="1956" spans="1:4" x14ac:dyDescent="0.3">
      <c r="A1956">
        <v>62</v>
      </c>
      <c r="B1956">
        <v>34.799999999999997</v>
      </c>
      <c r="C1956">
        <v>4.08</v>
      </c>
      <c r="D1956">
        <v>27000.98</v>
      </c>
    </row>
    <row r="1957" spans="1:4" x14ac:dyDescent="0.3">
      <c r="A1957">
        <v>64</v>
      </c>
      <c r="B1957">
        <v>16.809999999999999</v>
      </c>
      <c r="C1957">
        <v>5.51</v>
      </c>
      <c r="D1957">
        <v>27037.91</v>
      </c>
    </row>
    <row r="1958" spans="1:4" x14ac:dyDescent="0.3">
      <c r="A1958">
        <v>28</v>
      </c>
      <c r="B1958">
        <v>16.690000000000001</v>
      </c>
      <c r="C1958">
        <v>8.4</v>
      </c>
      <c r="D1958">
        <v>27080.639999999999</v>
      </c>
    </row>
    <row r="1959" spans="1:4" x14ac:dyDescent="0.3">
      <c r="A1959">
        <v>32</v>
      </c>
      <c r="B1959">
        <v>23.21</v>
      </c>
      <c r="C1959">
        <v>5.14</v>
      </c>
      <c r="D1959">
        <v>27092.38</v>
      </c>
    </row>
    <row r="1960" spans="1:4" x14ac:dyDescent="0.3">
      <c r="A1960">
        <v>52</v>
      </c>
      <c r="B1960">
        <v>25.175000000000001</v>
      </c>
      <c r="C1960">
        <v>5.21</v>
      </c>
      <c r="D1960">
        <v>27117.99</v>
      </c>
    </row>
    <row r="1961" spans="1:4" x14ac:dyDescent="0.3">
      <c r="A1961">
        <v>57</v>
      </c>
      <c r="B1961">
        <v>34.770000000000003</v>
      </c>
      <c r="C1961">
        <v>6.23</v>
      </c>
      <c r="D1961">
        <v>27218.44</v>
      </c>
    </row>
    <row r="1962" spans="1:4" x14ac:dyDescent="0.3">
      <c r="A1962">
        <v>23</v>
      </c>
      <c r="B1962">
        <v>27.7</v>
      </c>
      <c r="C1962">
        <v>5.6</v>
      </c>
      <c r="D1962">
        <v>27236.959999999999</v>
      </c>
    </row>
    <row r="1963" spans="1:4" x14ac:dyDescent="0.3">
      <c r="A1963">
        <v>55</v>
      </c>
      <c r="B1963">
        <v>19.12</v>
      </c>
      <c r="C1963">
        <v>4.72</v>
      </c>
      <c r="D1963">
        <v>27322.73</v>
      </c>
    </row>
    <row r="1964" spans="1:4" x14ac:dyDescent="0.3">
      <c r="A1964">
        <v>53</v>
      </c>
      <c r="B1964">
        <v>32.67</v>
      </c>
      <c r="C1964">
        <v>4.67</v>
      </c>
      <c r="D1964">
        <v>27346.04</v>
      </c>
    </row>
    <row r="1965" spans="1:4" x14ac:dyDescent="0.3">
      <c r="A1965">
        <v>34</v>
      </c>
      <c r="B1965">
        <v>28.5</v>
      </c>
      <c r="C1965">
        <v>6.11</v>
      </c>
      <c r="D1965">
        <v>27375.9</v>
      </c>
    </row>
    <row r="1966" spans="1:4" x14ac:dyDescent="0.3">
      <c r="A1966">
        <v>37</v>
      </c>
      <c r="B1966">
        <v>39.270000000000003</v>
      </c>
      <c r="C1966">
        <v>6.25</v>
      </c>
      <c r="D1966">
        <v>27432.73</v>
      </c>
    </row>
    <row r="1967" spans="1:4" x14ac:dyDescent="0.3">
      <c r="A1967">
        <v>41</v>
      </c>
      <c r="B1967">
        <v>32.49</v>
      </c>
      <c r="C1967">
        <v>4</v>
      </c>
      <c r="D1967">
        <v>27495.59</v>
      </c>
    </row>
    <row r="1968" spans="1:4" x14ac:dyDescent="0.3">
      <c r="A1968">
        <v>57</v>
      </c>
      <c r="B1968">
        <v>23.7</v>
      </c>
      <c r="C1968">
        <v>5.55</v>
      </c>
      <c r="D1968">
        <v>27533.91</v>
      </c>
    </row>
    <row r="1969" spans="1:4" x14ac:dyDescent="0.3">
      <c r="A1969">
        <v>38</v>
      </c>
      <c r="B1969">
        <v>30.4</v>
      </c>
      <c r="C1969">
        <v>5.95</v>
      </c>
      <c r="D1969">
        <v>27534.53</v>
      </c>
    </row>
    <row r="1970" spans="1:4" x14ac:dyDescent="0.3">
      <c r="A1970">
        <v>37</v>
      </c>
      <c r="B1970">
        <v>38.94</v>
      </c>
      <c r="C1970">
        <v>4.3600000000000003</v>
      </c>
      <c r="D1970">
        <v>27598.93</v>
      </c>
    </row>
    <row r="1971" spans="1:4" x14ac:dyDescent="0.3">
      <c r="A1971">
        <v>30</v>
      </c>
      <c r="B1971">
        <v>31.02</v>
      </c>
      <c r="C1971">
        <v>4.84</v>
      </c>
      <c r="D1971">
        <v>27614.71</v>
      </c>
    </row>
    <row r="1972" spans="1:4" x14ac:dyDescent="0.3">
      <c r="A1972">
        <v>25</v>
      </c>
      <c r="B1972">
        <v>17.5</v>
      </c>
      <c r="C1972">
        <v>4.5599999999999996</v>
      </c>
      <c r="D1972">
        <v>27619.360000000001</v>
      </c>
    </row>
    <row r="1973" spans="1:4" x14ac:dyDescent="0.3">
      <c r="A1973">
        <v>25</v>
      </c>
      <c r="B1973">
        <v>34.799999999999997</v>
      </c>
      <c r="C1973">
        <v>4.42</v>
      </c>
      <c r="D1973">
        <v>27625.17</v>
      </c>
    </row>
    <row r="1974" spans="1:4" x14ac:dyDescent="0.3">
      <c r="A1974">
        <v>30</v>
      </c>
      <c r="B1974">
        <v>17.3</v>
      </c>
      <c r="C1974">
        <v>7.66</v>
      </c>
      <c r="D1974">
        <v>27696.11</v>
      </c>
    </row>
    <row r="1975" spans="1:4" x14ac:dyDescent="0.3">
      <c r="A1975">
        <v>20</v>
      </c>
      <c r="B1975">
        <v>32.25</v>
      </c>
      <c r="C1975">
        <v>5.2</v>
      </c>
      <c r="D1975">
        <v>27724.29</v>
      </c>
    </row>
    <row r="1976" spans="1:4" x14ac:dyDescent="0.3">
      <c r="A1976">
        <v>62</v>
      </c>
      <c r="B1976">
        <v>42.4</v>
      </c>
      <c r="C1976">
        <v>5.53</v>
      </c>
      <c r="D1976">
        <v>27808.73</v>
      </c>
    </row>
    <row r="1977" spans="1:4" x14ac:dyDescent="0.3">
      <c r="A1977">
        <v>37</v>
      </c>
      <c r="B1977">
        <v>38.664999999999999</v>
      </c>
      <c r="C1977">
        <v>4.8600000000000003</v>
      </c>
      <c r="D1977">
        <v>27849.94</v>
      </c>
    </row>
    <row r="1978" spans="1:4" x14ac:dyDescent="0.3">
      <c r="A1978">
        <v>33</v>
      </c>
      <c r="B1978">
        <v>29.92</v>
      </c>
      <c r="C1978">
        <v>5.49</v>
      </c>
      <c r="D1978">
        <v>27925.86</v>
      </c>
    </row>
    <row r="1979" spans="1:4" x14ac:dyDescent="0.3">
      <c r="A1979">
        <v>32</v>
      </c>
      <c r="B1979">
        <v>29.48</v>
      </c>
      <c r="C1979">
        <v>4.09</v>
      </c>
      <c r="D1979">
        <v>27931.11</v>
      </c>
    </row>
    <row r="1980" spans="1:4" x14ac:dyDescent="0.3">
      <c r="A1980">
        <v>61</v>
      </c>
      <c r="B1980">
        <v>28.785</v>
      </c>
      <c r="C1980">
        <v>4.3099999999999996</v>
      </c>
      <c r="D1980">
        <v>27941.29</v>
      </c>
    </row>
    <row r="1981" spans="1:4" x14ac:dyDescent="0.3">
      <c r="A1981">
        <v>23</v>
      </c>
      <c r="B1981">
        <v>19.8</v>
      </c>
      <c r="C1981">
        <v>4</v>
      </c>
      <c r="D1981">
        <v>27980.77</v>
      </c>
    </row>
    <row r="1982" spans="1:4" x14ac:dyDescent="0.3">
      <c r="A1982">
        <v>37</v>
      </c>
      <c r="B1982">
        <v>35.53</v>
      </c>
      <c r="C1982">
        <v>4.68</v>
      </c>
      <c r="D1982">
        <v>28006.94</v>
      </c>
    </row>
    <row r="1983" spans="1:4" x14ac:dyDescent="0.3">
      <c r="A1983">
        <v>62</v>
      </c>
      <c r="B1983">
        <v>21.47</v>
      </c>
      <c r="C1983">
        <v>4.0199999999999996</v>
      </c>
      <c r="D1983">
        <v>28101.33</v>
      </c>
    </row>
    <row r="1984" spans="1:4" x14ac:dyDescent="0.3">
      <c r="A1984">
        <v>23</v>
      </c>
      <c r="B1984">
        <v>25.9</v>
      </c>
      <c r="C1984">
        <v>5.12</v>
      </c>
      <c r="D1984">
        <v>28245.34</v>
      </c>
    </row>
    <row r="1985" spans="1:4" x14ac:dyDescent="0.3">
      <c r="A1985">
        <v>59</v>
      </c>
      <c r="B1985">
        <v>20.81</v>
      </c>
      <c r="C1985">
        <v>5.52</v>
      </c>
      <c r="D1985">
        <v>28287.9</v>
      </c>
    </row>
    <row r="1986" spans="1:4" x14ac:dyDescent="0.3">
      <c r="A1986">
        <v>32</v>
      </c>
      <c r="B1986">
        <v>25.84</v>
      </c>
      <c r="C1986">
        <v>5.81</v>
      </c>
      <c r="D1986">
        <v>28302.33</v>
      </c>
    </row>
    <row r="1987" spans="1:4" x14ac:dyDescent="0.3">
      <c r="A1987">
        <v>45</v>
      </c>
      <c r="B1987">
        <v>30.95</v>
      </c>
      <c r="C1987">
        <v>5.16</v>
      </c>
      <c r="D1987">
        <v>28340.19</v>
      </c>
    </row>
    <row r="1988" spans="1:4" x14ac:dyDescent="0.3">
      <c r="A1988">
        <v>48</v>
      </c>
      <c r="B1988">
        <v>30.54</v>
      </c>
      <c r="C1988">
        <v>5</v>
      </c>
      <c r="D1988">
        <v>28468.92</v>
      </c>
    </row>
    <row r="1989" spans="1:4" x14ac:dyDescent="0.3">
      <c r="A1989">
        <v>40</v>
      </c>
      <c r="B1989">
        <v>33.914999999999999</v>
      </c>
      <c r="C1989">
        <v>5.84</v>
      </c>
      <c r="D1989">
        <v>28476.73</v>
      </c>
    </row>
    <row r="1990" spans="1:4" x14ac:dyDescent="0.3">
      <c r="A1990">
        <v>37</v>
      </c>
      <c r="B1990">
        <v>33.31</v>
      </c>
      <c r="C1990">
        <v>4.1900000000000004</v>
      </c>
      <c r="D1990">
        <v>28542.86</v>
      </c>
    </row>
    <row r="1991" spans="1:4" x14ac:dyDescent="0.3">
      <c r="A1991">
        <v>32</v>
      </c>
      <c r="B1991">
        <v>25.745000000000001</v>
      </c>
      <c r="C1991">
        <v>4.62</v>
      </c>
      <c r="D1991">
        <v>28716.14</v>
      </c>
    </row>
    <row r="1992" spans="1:4" x14ac:dyDescent="0.3">
      <c r="A1992">
        <v>61</v>
      </c>
      <c r="B1992">
        <v>37.1</v>
      </c>
      <c r="C1992">
        <v>6.24</v>
      </c>
      <c r="D1992">
        <v>28868.66</v>
      </c>
    </row>
    <row r="1993" spans="1:4" x14ac:dyDescent="0.3">
      <c r="A1993">
        <v>60</v>
      </c>
      <c r="B1993">
        <v>35.435000000000002</v>
      </c>
      <c r="C1993">
        <v>5.81</v>
      </c>
      <c r="D1993">
        <v>28923.14</v>
      </c>
    </row>
    <row r="1994" spans="1:4" x14ac:dyDescent="0.3">
      <c r="A1994">
        <v>63</v>
      </c>
      <c r="B1994">
        <v>20.399999999999999</v>
      </c>
      <c r="C1994">
        <v>4.83</v>
      </c>
      <c r="D1994">
        <v>28950.47</v>
      </c>
    </row>
    <row r="1995" spans="1:4" x14ac:dyDescent="0.3">
      <c r="A1995">
        <v>19</v>
      </c>
      <c r="B1995">
        <v>42.13</v>
      </c>
      <c r="C1995">
        <v>5.72</v>
      </c>
      <c r="D1995">
        <v>28998.68</v>
      </c>
    </row>
    <row r="1996" spans="1:4" x14ac:dyDescent="0.3">
      <c r="A1996">
        <v>30</v>
      </c>
      <c r="B1996">
        <v>33.99</v>
      </c>
      <c r="C1996">
        <v>4.83</v>
      </c>
      <c r="D1996">
        <v>29007.82</v>
      </c>
    </row>
    <row r="1997" spans="1:4" x14ac:dyDescent="0.3">
      <c r="A1997">
        <v>42</v>
      </c>
      <c r="B1997">
        <v>28.594999999999999</v>
      </c>
      <c r="C1997">
        <v>4.1399999999999997</v>
      </c>
      <c r="D1997">
        <v>29114.21</v>
      </c>
    </row>
    <row r="1998" spans="1:4" x14ac:dyDescent="0.3">
      <c r="A1998">
        <v>44</v>
      </c>
      <c r="B1998">
        <v>20.8</v>
      </c>
      <c r="C1998">
        <v>4.07</v>
      </c>
      <c r="D1998">
        <v>29114.77</v>
      </c>
    </row>
    <row r="1999" spans="1:4" x14ac:dyDescent="0.3">
      <c r="A1999">
        <v>61</v>
      </c>
      <c r="B1999">
        <v>23.465</v>
      </c>
      <c r="C1999">
        <v>6.26</v>
      </c>
      <c r="D1999">
        <v>29141.360000000001</v>
      </c>
    </row>
    <row r="2000" spans="1:4" x14ac:dyDescent="0.3">
      <c r="A2000">
        <v>46</v>
      </c>
      <c r="B2000">
        <v>40.185000000000002</v>
      </c>
      <c r="C2000">
        <v>5.88</v>
      </c>
      <c r="D2000">
        <v>29160.39</v>
      </c>
    </row>
    <row r="2001" spans="1:4" x14ac:dyDescent="0.3">
      <c r="A2001">
        <v>53</v>
      </c>
      <c r="B2001">
        <v>21.89</v>
      </c>
      <c r="C2001">
        <v>5.72</v>
      </c>
      <c r="D2001">
        <v>29186.48</v>
      </c>
    </row>
    <row r="2002" spans="1:4" x14ac:dyDescent="0.3">
      <c r="A2002">
        <v>44</v>
      </c>
      <c r="B2002">
        <v>29.34</v>
      </c>
      <c r="C2002">
        <v>6.09</v>
      </c>
      <c r="D2002">
        <v>29227.599999999999</v>
      </c>
    </row>
    <row r="2003" spans="1:4" x14ac:dyDescent="0.3">
      <c r="A2003">
        <v>65</v>
      </c>
      <c r="B2003">
        <v>22.61</v>
      </c>
      <c r="C2003">
        <v>4.25</v>
      </c>
      <c r="D2003">
        <v>29330.98</v>
      </c>
    </row>
    <row r="2004" spans="1:4" x14ac:dyDescent="0.3">
      <c r="A2004">
        <v>37</v>
      </c>
      <c r="B2004">
        <v>22.23</v>
      </c>
      <c r="C2004">
        <v>6.09</v>
      </c>
      <c r="D2004">
        <v>29352.560000000001</v>
      </c>
    </row>
    <row r="2005" spans="1:4" x14ac:dyDescent="0.3">
      <c r="A2005">
        <v>35</v>
      </c>
      <c r="B2005">
        <v>33.4</v>
      </c>
      <c r="C2005">
        <v>5.51</v>
      </c>
      <c r="D2005">
        <v>29443.59</v>
      </c>
    </row>
    <row r="2006" spans="1:4" x14ac:dyDescent="0.3">
      <c r="A2006">
        <v>63</v>
      </c>
      <c r="B2006">
        <v>33.11</v>
      </c>
      <c r="C2006">
        <v>5.63</v>
      </c>
      <c r="D2006">
        <v>29523.17</v>
      </c>
    </row>
    <row r="2007" spans="1:4" x14ac:dyDescent="0.3">
      <c r="A2007">
        <v>47</v>
      </c>
      <c r="B2007">
        <v>16.815000000000001</v>
      </c>
      <c r="C2007">
        <v>5.29</v>
      </c>
      <c r="D2007">
        <v>29583.8</v>
      </c>
    </row>
    <row r="2008" spans="1:4" x14ac:dyDescent="0.3">
      <c r="A2008">
        <v>29</v>
      </c>
      <c r="B2008">
        <v>25.61</v>
      </c>
      <c r="C2008">
        <v>4</v>
      </c>
      <c r="D2008">
        <v>29622.69</v>
      </c>
    </row>
    <row r="2009" spans="1:4" x14ac:dyDescent="0.3">
      <c r="A2009">
        <v>49</v>
      </c>
      <c r="B2009">
        <v>25.8</v>
      </c>
      <c r="C2009">
        <v>5.49</v>
      </c>
      <c r="D2009">
        <v>29757.69</v>
      </c>
    </row>
    <row r="2010" spans="1:4" x14ac:dyDescent="0.3">
      <c r="A2010">
        <v>24</v>
      </c>
      <c r="B2010">
        <v>27.39</v>
      </c>
      <c r="C2010">
        <v>5.34</v>
      </c>
      <c r="D2010">
        <v>29760.6</v>
      </c>
    </row>
    <row r="2011" spans="1:4" x14ac:dyDescent="0.3">
      <c r="A2011">
        <v>41</v>
      </c>
      <c r="B2011">
        <v>17.03</v>
      </c>
      <c r="C2011">
        <v>4.12</v>
      </c>
      <c r="D2011">
        <v>29816.639999999999</v>
      </c>
    </row>
    <row r="2012" spans="1:4" x14ac:dyDescent="0.3">
      <c r="A2012">
        <v>40</v>
      </c>
      <c r="B2012">
        <v>23.75</v>
      </c>
      <c r="C2012">
        <v>5.49</v>
      </c>
      <c r="D2012">
        <v>29818.76</v>
      </c>
    </row>
    <row r="2013" spans="1:4" x14ac:dyDescent="0.3">
      <c r="A2013">
        <v>33</v>
      </c>
      <c r="B2013">
        <v>26.03</v>
      </c>
      <c r="C2013">
        <v>5.1100000000000003</v>
      </c>
      <c r="D2013">
        <v>29852.48</v>
      </c>
    </row>
    <row r="2014" spans="1:4" x14ac:dyDescent="0.3">
      <c r="A2014">
        <v>47</v>
      </c>
      <c r="B2014">
        <v>16.079999999999998</v>
      </c>
      <c r="C2014">
        <v>5.94</v>
      </c>
      <c r="D2014">
        <v>29899.25</v>
      </c>
    </row>
    <row r="2015" spans="1:4" x14ac:dyDescent="0.3">
      <c r="A2015">
        <v>34</v>
      </c>
      <c r="B2015">
        <v>30.875</v>
      </c>
      <c r="C2015">
        <v>5.54</v>
      </c>
      <c r="D2015">
        <v>29929.56</v>
      </c>
    </row>
    <row r="2016" spans="1:4" x14ac:dyDescent="0.3">
      <c r="A2016">
        <v>46</v>
      </c>
      <c r="B2016">
        <v>31.79</v>
      </c>
      <c r="C2016">
        <v>7.09</v>
      </c>
      <c r="D2016">
        <v>29933.75</v>
      </c>
    </row>
    <row r="2017" spans="1:4" x14ac:dyDescent="0.3">
      <c r="A2017">
        <v>31</v>
      </c>
      <c r="B2017">
        <v>28.48</v>
      </c>
      <c r="C2017">
        <v>6.22</v>
      </c>
      <c r="D2017">
        <v>29969.67</v>
      </c>
    </row>
    <row r="2018" spans="1:4" x14ac:dyDescent="0.3">
      <c r="A2018">
        <v>41</v>
      </c>
      <c r="B2018">
        <v>26.6</v>
      </c>
      <c r="C2018">
        <v>4.33</v>
      </c>
      <c r="D2018">
        <v>30026.87</v>
      </c>
    </row>
    <row r="2019" spans="1:4" x14ac:dyDescent="0.3">
      <c r="A2019">
        <v>55</v>
      </c>
      <c r="B2019">
        <v>25.27</v>
      </c>
      <c r="C2019">
        <v>5.83</v>
      </c>
      <c r="D2019">
        <v>30063.58</v>
      </c>
    </row>
    <row r="2020" spans="1:4" x14ac:dyDescent="0.3">
      <c r="A2020">
        <v>43</v>
      </c>
      <c r="B2020">
        <v>34.484999999999999</v>
      </c>
      <c r="C2020">
        <v>4.7</v>
      </c>
      <c r="D2020">
        <v>30095.97</v>
      </c>
    </row>
    <row r="2021" spans="1:4" x14ac:dyDescent="0.3">
      <c r="A2021">
        <v>51</v>
      </c>
      <c r="B2021">
        <v>15.57</v>
      </c>
      <c r="C2021">
        <v>4.07</v>
      </c>
      <c r="D2021">
        <v>30134.75</v>
      </c>
    </row>
    <row r="2022" spans="1:4" x14ac:dyDescent="0.3">
      <c r="A2022">
        <v>64</v>
      </c>
      <c r="B2022">
        <v>30.36</v>
      </c>
      <c r="C2022">
        <v>9.39</v>
      </c>
      <c r="D2022">
        <v>30166.62</v>
      </c>
    </row>
    <row r="2023" spans="1:4" x14ac:dyDescent="0.3">
      <c r="A2023">
        <v>59</v>
      </c>
      <c r="B2023">
        <v>19.37</v>
      </c>
      <c r="C2023">
        <v>4.18</v>
      </c>
      <c r="D2023">
        <v>30184.94</v>
      </c>
    </row>
    <row r="2024" spans="1:4" x14ac:dyDescent="0.3">
      <c r="A2024">
        <v>60</v>
      </c>
      <c r="B2024">
        <v>16.71</v>
      </c>
      <c r="C2024">
        <v>4.18</v>
      </c>
      <c r="D2024">
        <v>30260</v>
      </c>
    </row>
    <row r="2025" spans="1:4" x14ac:dyDescent="0.3">
      <c r="A2025">
        <v>50</v>
      </c>
      <c r="B2025">
        <v>24.1</v>
      </c>
      <c r="C2025">
        <v>4.4000000000000004</v>
      </c>
      <c r="D2025">
        <v>30284.639999999999</v>
      </c>
    </row>
    <row r="2026" spans="1:4" x14ac:dyDescent="0.3">
      <c r="A2026">
        <v>19</v>
      </c>
      <c r="B2026">
        <v>29.77</v>
      </c>
      <c r="C2026">
        <v>9.9</v>
      </c>
      <c r="D2026">
        <v>30328.27</v>
      </c>
    </row>
    <row r="2027" spans="1:4" x14ac:dyDescent="0.3">
      <c r="A2027">
        <v>53</v>
      </c>
      <c r="B2027">
        <v>46.53</v>
      </c>
      <c r="C2027">
        <v>4.84</v>
      </c>
      <c r="D2027">
        <v>30366.93</v>
      </c>
    </row>
    <row r="2028" spans="1:4" x14ac:dyDescent="0.3">
      <c r="A2028">
        <v>46</v>
      </c>
      <c r="B2028">
        <v>23.4</v>
      </c>
      <c r="C2028">
        <v>5.53</v>
      </c>
      <c r="D2028">
        <v>30409.53</v>
      </c>
    </row>
    <row r="2029" spans="1:4" x14ac:dyDescent="0.3">
      <c r="A2029">
        <v>24</v>
      </c>
      <c r="B2029">
        <v>30</v>
      </c>
      <c r="C2029">
        <v>4.33</v>
      </c>
      <c r="D2029">
        <v>30422.03</v>
      </c>
    </row>
    <row r="2030" spans="1:4" x14ac:dyDescent="0.3">
      <c r="A2030">
        <v>39</v>
      </c>
      <c r="B2030">
        <v>29.15</v>
      </c>
      <c r="C2030">
        <v>4.91</v>
      </c>
      <c r="D2030">
        <v>30457.37</v>
      </c>
    </row>
    <row r="2031" spans="1:4" x14ac:dyDescent="0.3">
      <c r="A2031">
        <v>36</v>
      </c>
      <c r="B2031">
        <v>34.865000000000002</v>
      </c>
      <c r="C2031">
        <v>4.8</v>
      </c>
      <c r="D2031">
        <v>30530.5</v>
      </c>
    </row>
    <row r="2032" spans="1:4" x14ac:dyDescent="0.3">
      <c r="A2032">
        <v>52</v>
      </c>
      <c r="B2032">
        <v>28.12</v>
      </c>
      <c r="C2032">
        <v>5.55</v>
      </c>
      <c r="D2032">
        <v>30625.65</v>
      </c>
    </row>
    <row r="2033" spans="1:4" x14ac:dyDescent="0.3">
      <c r="A2033">
        <v>23</v>
      </c>
      <c r="B2033">
        <v>29.45</v>
      </c>
      <c r="C2033">
        <v>5.24</v>
      </c>
      <c r="D2033">
        <v>30697.71</v>
      </c>
    </row>
    <row r="2034" spans="1:4" x14ac:dyDescent="0.3">
      <c r="A2034">
        <v>39</v>
      </c>
      <c r="B2034">
        <v>27.94</v>
      </c>
      <c r="C2034">
        <v>6.08</v>
      </c>
      <c r="D2034">
        <v>30724.44</v>
      </c>
    </row>
    <row r="2035" spans="1:4" x14ac:dyDescent="0.3">
      <c r="A2035">
        <v>34</v>
      </c>
      <c r="B2035">
        <v>27.2</v>
      </c>
      <c r="C2035">
        <v>5.83</v>
      </c>
      <c r="D2035">
        <v>30763.01</v>
      </c>
    </row>
    <row r="2036" spans="1:4" x14ac:dyDescent="0.3">
      <c r="A2036">
        <v>61</v>
      </c>
      <c r="B2036">
        <v>33.344999999999999</v>
      </c>
      <c r="C2036">
        <v>4.29</v>
      </c>
      <c r="D2036">
        <v>30942.19</v>
      </c>
    </row>
    <row r="2037" spans="1:4" x14ac:dyDescent="0.3">
      <c r="A2037">
        <v>18</v>
      </c>
      <c r="B2037">
        <v>29.925000000000001</v>
      </c>
      <c r="C2037">
        <v>5.3</v>
      </c>
      <c r="D2037">
        <v>31196.61</v>
      </c>
    </row>
    <row r="2038" spans="1:4" x14ac:dyDescent="0.3">
      <c r="A2038">
        <v>22</v>
      </c>
      <c r="B2038">
        <v>24.225000000000001</v>
      </c>
      <c r="C2038">
        <v>4.42</v>
      </c>
      <c r="D2038">
        <v>31234.560000000001</v>
      </c>
    </row>
    <row r="2039" spans="1:4" x14ac:dyDescent="0.3">
      <c r="A2039">
        <v>54</v>
      </c>
      <c r="B2039">
        <v>29.68</v>
      </c>
      <c r="C2039">
        <v>5.68</v>
      </c>
      <c r="D2039">
        <v>31322.53</v>
      </c>
    </row>
    <row r="2040" spans="1:4" x14ac:dyDescent="0.3">
      <c r="A2040">
        <v>27</v>
      </c>
      <c r="B2040">
        <v>20.614999999999998</v>
      </c>
      <c r="C2040">
        <v>6.05</v>
      </c>
      <c r="D2040">
        <v>31328.27</v>
      </c>
    </row>
    <row r="2041" spans="1:4" x14ac:dyDescent="0.3">
      <c r="A2041">
        <v>48</v>
      </c>
      <c r="B2041">
        <v>32.119999999999997</v>
      </c>
      <c r="C2041">
        <v>5.33</v>
      </c>
      <c r="D2041">
        <v>31368.81</v>
      </c>
    </row>
    <row r="2042" spans="1:4" x14ac:dyDescent="0.3">
      <c r="A2042">
        <v>47</v>
      </c>
      <c r="B2042">
        <v>27.36</v>
      </c>
      <c r="C2042">
        <v>6.22</v>
      </c>
      <c r="D2042">
        <v>31591.82</v>
      </c>
    </row>
    <row r="2043" spans="1:4" x14ac:dyDescent="0.3">
      <c r="A2043">
        <v>62</v>
      </c>
      <c r="B2043">
        <v>17.385000000000002</v>
      </c>
      <c r="C2043">
        <v>5.84</v>
      </c>
      <c r="D2043">
        <v>31620</v>
      </c>
    </row>
    <row r="2044" spans="1:4" x14ac:dyDescent="0.3">
      <c r="A2044">
        <v>45</v>
      </c>
      <c r="B2044">
        <v>30.13</v>
      </c>
      <c r="C2044">
        <v>5.71</v>
      </c>
      <c r="D2044">
        <v>31736.7</v>
      </c>
    </row>
    <row r="2045" spans="1:4" x14ac:dyDescent="0.3">
      <c r="A2045">
        <v>38</v>
      </c>
      <c r="B2045">
        <v>25.44</v>
      </c>
      <c r="C2045">
        <v>6.04</v>
      </c>
      <c r="D2045">
        <v>31743.919999999998</v>
      </c>
    </row>
    <row r="2046" spans="1:4" x14ac:dyDescent="0.3">
      <c r="A2046">
        <v>47</v>
      </c>
      <c r="B2046">
        <v>39.805</v>
      </c>
      <c r="C2046">
        <v>4.38</v>
      </c>
      <c r="D2046">
        <v>31897.1</v>
      </c>
    </row>
    <row r="2047" spans="1:4" x14ac:dyDescent="0.3">
      <c r="A2047">
        <v>50</v>
      </c>
      <c r="B2047">
        <v>30.4</v>
      </c>
      <c r="C2047">
        <v>5.56</v>
      </c>
      <c r="D2047">
        <v>31980.89</v>
      </c>
    </row>
    <row r="2048" spans="1:4" x14ac:dyDescent="0.3">
      <c r="A2048">
        <v>29</v>
      </c>
      <c r="B2048">
        <v>23.18</v>
      </c>
      <c r="C2048">
        <v>4.24</v>
      </c>
      <c r="D2048">
        <v>32086.21</v>
      </c>
    </row>
    <row r="2049" spans="1:4" x14ac:dyDescent="0.3">
      <c r="A2049">
        <v>44</v>
      </c>
      <c r="B2049">
        <v>39.615000000000002</v>
      </c>
      <c r="C2049">
        <v>6.32</v>
      </c>
      <c r="D2049">
        <v>32108.66</v>
      </c>
    </row>
    <row r="2050" spans="1:4" x14ac:dyDescent="0.3">
      <c r="A2050">
        <v>53</v>
      </c>
      <c r="B2050">
        <v>30.59</v>
      </c>
      <c r="C2050">
        <v>6.3</v>
      </c>
      <c r="D2050">
        <v>32192.76</v>
      </c>
    </row>
    <row r="2051" spans="1:4" x14ac:dyDescent="0.3">
      <c r="A2051">
        <v>28</v>
      </c>
      <c r="B2051">
        <v>16.72</v>
      </c>
      <c r="C2051">
        <v>4.38</v>
      </c>
      <c r="D2051">
        <v>32222.81</v>
      </c>
    </row>
    <row r="2052" spans="1:4" x14ac:dyDescent="0.3">
      <c r="A2052">
        <v>47</v>
      </c>
      <c r="B2052">
        <v>26.22</v>
      </c>
      <c r="C2052">
        <v>4.6500000000000004</v>
      </c>
      <c r="D2052">
        <v>32259.96</v>
      </c>
    </row>
    <row r="2053" spans="1:4" x14ac:dyDescent="0.3">
      <c r="A2053">
        <v>36</v>
      </c>
      <c r="B2053">
        <v>31.824999999999999</v>
      </c>
      <c r="C2053">
        <v>4.7</v>
      </c>
      <c r="D2053">
        <v>32288.49</v>
      </c>
    </row>
    <row r="2054" spans="1:4" x14ac:dyDescent="0.3">
      <c r="A2054">
        <v>50</v>
      </c>
      <c r="B2054">
        <v>25.745000000000001</v>
      </c>
      <c r="C2054">
        <v>4.34</v>
      </c>
      <c r="D2054">
        <v>32428.63</v>
      </c>
    </row>
    <row r="2055" spans="1:4" x14ac:dyDescent="0.3">
      <c r="A2055">
        <v>46</v>
      </c>
      <c r="B2055">
        <v>24.605</v>
      </c>
      <c r="C2055">
        <v>5.62</v>
      </c>
      <c r="D2055">
        <v>32430.22</v>
      </c>
    </row>
    <row r="2056" spans="1:4" x14ac:dyDescent="0.3">
      <c r="A2056">
        <v>41</v>
      </c>
      <c r="B2056">
        <v>24.51</v>
      </c>
      <c r="C2056">
        <v>4.24</v>
      </c>
      <c r="D2056">
        <v>32462.35</v>
      </c>
    </row>
    <row r="2057" spans="1:4" x14ac:dyDescent="0.3">
      <c r="A2057">
        <v>46</v>
      </c>
      <c r="B2057">
        <v>31.065000000000001</v>
      </c>
      <c r="C2057">
        <v>4.57</v>
      </c>
      <c r="D2057">
        <v>32485.46</v>
      </c>
    </row>
    <row r="2058" spans="1:4" x14ac:dyDescent="0.3">
      <c r="A2058">
        <v>19</v>
      </c>
      <c r="B2058">
        <v>28.12</v>
      </c>
      <c r="C2058">
        <v>5.05</v>
      </c>
      <c r="D2058">
        <v>32548.34</v>
      </c>
    </row>
    <row r="2059" spans="1:4" x14ac:dyDescent="0.3">
      <c r="A2059">
        <v>32</v>
      </c>
      <c r="B2059">
        <v>38.06</v>
      </c>
      <c r="C2059">
        <v>6.16</v>
      </c>
      <c r="D2059">
        <v>32672.11</v>
      </c>
    </row>
    <row r="2060" spans="1:4" x14ac:dyDescent="0.3">
      <c r="A2060">
        <v>54</v>
      </c>
      <c r="B2060">
        <v>24.96</v>
      </c>
      <c r="C2060">
        <v>4.57</v>
      </c>
      <c r="D2060">
        <v>32686.080000000002</v>
      </c>
    </row>
    <row r="2061" spans="1:4" x14ac:dyDescent="0.3">
      <c r="A2061">
        <v>32</v>
      </c>
      <c r="B2061">
        <v>17.670000000000002</v>
      </c>
      <c r="C2061">
        <v>5.53</v>
      </c>
      <c r="D2061">
        <v>32716.2</v>
      </c>
    </row>
    <row r="2062" spans="1:4" x14ac:dyDescent="0.3">
      <c r="A2062">
        <v>32</v>
      </c>
      <c r="B2062">
        <v>31.35</v>
      </c>
      <c r="C2062">
        <v>5.84</v>
      </c>
      <c r="D2062">
        <v>32734.19</v>
      </c>
    </row>
    <row r="2063" spans="1:4" x14ac:dyDescent="0.3">
      <c r="A2063">
        <v>48</v>
      </c>
      <c r="B2063">
        <v>28.31</v>
      </c>
      <c r="C2063">
        <v>6.41</v>
      </c>
      <c r="D2063">
        <v>32760.48</v>
      </c>
    </row>
    <row r="2064" spans="1:4" x14ac:dyDescent="0.3">
      <c r="A2064">
        <v>50</v>
      </c>
      <c r="B2064">
        <v>30.3</v>
      </c>
      <c r="C2064">
        <v>4.7300000000000004</v>
      </c>
      <c r="D2064">
        <v>32765.33</v>
      </c>
    </row>
    <row r="2065" spans="1:4" x14ac:dyDescent="0.3">
      <c r="A2065">
        <v>42</v>
      </c>
      <c r="B2065">
        <v>26.4</v>
      </c>
      <c r="C2065">
        <v>6.22</v>
      </c>
      <c r="D2065">
        <v>32787.46</v>
      </c>
    </row>
    <row r="2066" spans="1:4" x14ac:dyDescent="0.3">
      <c r="A2066">
        <v>27</v>
      </c>
      <c r="B2066">
        <v>22.135000000000002</v>
      </c>
      <c r="C2066">
        <v>4.46</v>
      </c>
      <c r="D2066">
        <v>32827.51</v>
      </c>
    </row>
    <row r="2067" spans="1:4" x14ac:dyDescent="0.3">
      <c r="A2067">
        <v>41</v>
      </c>
      <c r="B2067">
        <v>17.399999999999999</v>
      </c>
      <c r="C2067">
        <v>4.5</v>
      </c>
      <c r="D2067">
        <v>32906.69</v>
      </c>
    </row>
    <row r="2068" spans="1:4" x14ac:dyDescent="0.3">
      <c r="A2068">
        <v>51</v>
      </c>
      <c r="B2068">
        <v>28.06</v>
      </c>
      <c r="C2068">
        <v>8.93</v>
      </c>
      <c r="D2068">
        <v>32947.629999999997</v>
      </c>
    </row>
    <row r="2069" spans="1:4" x14ac:dyDescent="0.3">
      <c r="A2069">
        <v>27</v>
      </c>
      <c r="B2069">
        <v>31.13</v>
      </c>
      <c r="C2069">
        <v>11.02</v>
      </c>
      <c r="D2069">
        <v>33017.46</v>
      </c>
    </row>
    <row r="2070" spans="1:4" x14ac:dyDescent="0.3">
      <c r="A2070">
        <v>55</v>
      </c>
      <c r="B2070">
        <v>18.46</v>
      </c>
      <c r="C2070">
        <v>5.25</v>
      </c>
      <c r="D2070">
        <v>33025.32</v>
      </c>
    </row>
    <row r="2071" spans="1:4" x14ac:dyDescent="0.3">
      <c r="A2071">
        <v>28</v>
      </c>
      <c r="B2071">
        <v>17.3</v>
      </c>
      <c r="C2071">
        <v>4.75</v>
      </c>
      <c r="D2071">
        <v>33057.230000000003</v>
      </c>
    </row>
    <row r="2072" spans="1:4" x14ac:dyDescent="0.3">
      <c r="A2072">
        <v>60</v>
      </c>
      <c r="B2072">
        <v>35.625</v>
      </c>
      <c r="C2072">
        <v>4.68</v>
      </c>
      <c r="D2072">
        <v>33074.94</v>
      </c>
    </row>
    <row r="2073" spans="1:4" x14ac:dyDescent="0.3">
      <c r="A2073">
        <v>53</v>
      </c>
      <c r="B2073">
        <v>20.234999999999999</v>
      </c>
      <c r="C2073">
        <v>6.17</v>
      </c>
      <c r="D2073">
        <v>33090.660000000003</v>
      </c>
    </row>
    <row r="2074" spans="1:4" x14ac:dyDescent="0.3">
      <c r="A2074">
        <v>37</v>
      </c>
      <c r="B2074">
        <v>27.55</v>
      </c>
      <c r="C2074">
        <v>4.5599999999999996</v>
      </c>
      <c r="D2074">
        <v>33121</v>
      </c>
    </row>
    <row r="2075" spans="1:4" x14ac:dyDescent="0.3">
      <c r="A2075">
        <v>32</v>
      </c>
      <c r="B2075">
        <v>17.97</v>
      </c>
      <c r="C2075">
        <v>6.3</v>
      </c>
      <c r="D2075">
        <v>33292.83</v>
      </c>
    </row>
    <row r="2076" spans="1:4" x14ac:dyDescent="0.3">
      <c r="A2076">
        <v>19</v>
      </c>
      <c r="B2076">
        <v>29.98</v>
      </c>
      <c r="C2076">
        <v>6.03</v>
      </c>
      <c r="D2076">
        <v>33307.550000000003</v>
      </c>
    </row>
    <row r="2077" spans="1:4" x14ac:dyDescent="0.3">
      <c r="A2077">
        <v>50</v>
      </c>
      <c r="B2077">
        <v>33.659999999999997</v>
      </c>
      <c r="C2077">
        <v>4.2</v>
      </c>
      <c r="D2077">
        <v>33344.449999999997</v>
      </c>
    </row>
    <row r="2078" spans="1:4" x14ac:dyDescent="0.3">
      <c r="A2078">
        <v>37</v>
      </c>
      <c r="B2078">
        <v>32.67</v>
      </c>
      <c r="C2078">
        <v>5.61</v>
      </c>
      <c r="D2078">
        <v>33450.99</v>
      </c>
    </row>
    <row r="2079" spans="1:4" x14ac:dyDescent="0.3">
      <c r="A2079">
        <v>52</v>
      </c>
      <c r="B2079">
        <v>30.5</v>
      </c>
      <c r="C2079">
        <v>5.88</v>
      </c>
      <c r="D2079">
        <v>33471.97</v>
      </c>
    </row>
    <row r="2080" spans="1:4" x14ac:dyDescent="0.3">
      <c r="A2080">
        <v>20</v>
      </c>
      <c r="B2080">
        <v>23.1</v>
      </c>
      <c r="C2080">
        <v>5.92</v>
      </c>
      <c r="D2080">
        <v>33475.82</v>
      </c>
    </row>
    <row r="2081" spans="1:4" x14ac:dyDescent="0.3">
      <c r="A2081">
        <v>38</v>
      </c>
      <c r="B2081">
        <v>39.49</v>
      </c>
      <c r="C2081">
        <v>4.8099999999999996</v>
      </c>
      <c r="D2081">
        <v>33527.1</v>
      </c>
    </row>
    <row r="2082" spans="1:4" x14ac:dyDescent="0.3">
      <c r="A2082">
        <v>19</v>
      </c>
      <c r="B2082">
        <v>33.99</v>
      </c>
      <c r="C2082">
        <v>4.55</v>
      </c>
      <c r="D2082">
        <v>33611.71</v>
      </c>
    </row>
    <row r="2083" spans="1:4" x14ac:dyDescent="0.3">
      <c r="A2083">
        <v>29</v>
      </c>
      <c r="B2083">
        <v>27.72</v>
      </c>
      <c r="C2083">
        <v>6.43</v>
      </c>
      <c r="D2083">
        <v>33707.550000000003</v>
      </c>
    </row>
    <row r="2084" spans="1:4" x14ac:dyDescent="0.3">
      <c r="A2084">
        <v>18</v>
      </c>
      <c r="B2084">
        <v>30.59</v>
      </c>
      <c r="C2084">
        <v>11.62</v>
      </c>
      <c r="D2084">
        <v>33732.69</v>
      </c>
    </row>
    <row r="2085" spans="1:4" x14ac:dyDescent="0.3">
      <c r="A2085">
        <v>19</v>
      </c>
      <c r="B2085">
        <v>22.6</v>
      </c>
      <c r="C2085">
        <v>6.04</v>
      </c>
      <c r="D2085">
        <v>33750.29</v>
      </c>
    </row>
    <row r="2086" spans="1:4" x14ac:dyDescent="0.3">
      <c r="A2086">
        <v>60</v>
      </c>
      <c r="B2086">
        <v>28.785</v>
      </c>
      <c r="C2086">
        <v>8.82</v>
      </c>
      <c r="D2086">
        <v>33753.32</v>
      </c>
    </row>
    <row r="2087" spans="1:4" x14ac:dyDescent="0.3">
      <c r="A2087">
        <v>22</v>
      </c>
      <c r="B2087">
        <v>50.38</v>
      </c>
      <c r="C2087">
        <v>5.8</v>
      </c>
      <c r="D2087">
        <v>33829.39</v>
      </c>
    </row>
    <row r="2088" spans="1:4" x14ac:dyDescent="0.3">
      <c r="A2088">
        <v>25</v>
      </c>
      <c r="B2088">
        <v>35.200000000000003</v>
      </c>
      <c r="C2088">
        <v>4.28</v>
      </c>
      <c r="D2088">
        <v>33900.65</v>
      </c>
    </row>
    <row r="2089" spans="1:4" x14ac:dyDescent="0.3">
      <c r="A2089">
        <v>22</v>
      </c>
      <c r="B2089">
        <v>35.72</v>
      </c>
      <c r="C2089">
        <v>5.5</v>
      </c>
      <c r="D2089">
        <v>33907.550000000003</v>
      </c>
    </row>
    <row r="2090" spans="1:4" x14ac:dyDescent="0.3">
      <c r="A2090">
        <v>28</v>
      </c>
      <c r="B2090">
        <v>24.51</v>
      </c>
      <c r="C2090">
        <v>4.6900000000000004</v>
      </c>
      <c r="D2090">
        <v>33975.47</v>
      </c>
    </row>
    <row r="2091" spans="1:4" x14ac:dyDescent="0.3">
      <c r="A2091">
        <v>50</v>
      </c>
      <c r="B2091">
        <v>23.844999999999999</v>
      </c>
      <c r="C2091">
        <v>4.43</v>
      </c>
      <c r="D2091">
        <v>34053.360000000001</v>
      </c>
    </row>
    <row r="2092" spans="1:4" x14ac:dyDescent="0.3">
      <c r="A2092">
        <v>20</v>
      </c>
      <c r="B2092">
        <v>15.68</v>
      </c>
      <c r="C2092">
        <v>6.16</v>
      </c>
      <c r="D2092">
        <v>34084.68</v>
      </c>
    </row>
    <row r="2093" spans="1:4" x14ac:dyDescent="0.3">
      <c r="A2093">
        <v>23</v>
      </c>
      <c r="B2093">
        <v>32.395000000000003</v>
      </c>
      <c r="C2093">
        <v>6.66</v>
      </c>
      <c r="D2093">
        <v>34166.269999999997</v>
      </c>
    </row>
    <row r="2094" spans="1:4" x14ac:dyDescent="0.3">
      <c r="A2094">
        <v>51</v>
      </c>
      <c r="B2094">
        <v>23.655000000000001</v>
      </c>
      <c r="C2094">
        <v>5.92</v>
      </c>
      <c r="D2094">
        <v>34205.07</v>
      </c>
    </row>
    <row r="2095" spans="1:4" x14ac:dyDescent="0.3">
      <c r="A2095">
        <v>47</v>
      </c>
      <c r="B2095">
        <v>28.4</v>
      </c>
      <c r="C2095">
        <v>5.97</v>
      </c>
      <c r="D2095">
        <v>34210.33</v>
      </c>
    </row>
    <row r="2096" spans="1:4" x14ac:dyDescent="0.3">
      <c r="A2096">
        <v>60</v>
      </c>
      <c r="B2096">
        <v>35.42</v>
      </c>
      <c r="C2096">
        <v>4.6399999999999997</v>
      </c>
      <c r="D2096">
        <v>34218.019999999997</v>
      </c>
    </row>
    <row r="2097" spans="1:4" x14ac:dyDescent="0.3">
      <c r="A2097">
        <v>24</v>
      </c>
      <c r="B2097">
        <v>26.18</v>
      </c>
      <c r="C2097">
        <v>6.12</v>
      </c>
      <c r="D2097">
        <v>34254.050000000003</v>
      </c>
    </row>
    <row r="2098" spans="1:4" x14ac:dyDescent="0.3">
      <c r="A2098">
        <v>27</v>
      </c>
      <c r="B2098">
        <v>20.8</v>
      </c>
      <c r="C2098">
        <v>4.87</v>
      </c>
      <c r="D2098">
        <v>34289.43</v>
      </c>
    </row>
    <row r="2099" spans="1:4" x14ac:dyDescent="0.3">
      <c r="A2099">
        <v>36</v>
      </c>
      <c r="B2099">
        <v>15.82</v>
      </c>
      <c r="C2099">
        <v>4.5999999999999996</v>
      </c>
      <c r="D2099">
        <v>34293.120000000003</v>
      </c>
    </row>
    <row r="2100" spans="1:4" x14ac:dyDescent="0.3">
      <c r="A2100">
        <v>18</v>
      </c>
      <c r="B2100">
        <v>17.670000000000002</v>
      </c>
      <c r="C2100">
        <v>4.78</v>
      </c>
      <c r="D2100">
        <v>34303.17</v>
      </c>
    </row>
    <row r="2101" spans="1:4" x14ac:dyDescent="0.3">
      <c r="A2101">
        <v>39</v>
      </c>
      <c r="B2101">
        <v>31.92</v>
      </c>
      <c r="C2101">
        <v>11.05</v>
      </c>
      <c r="D2101">
        <v>34307.22</v>
      </c>
    </row>
    <row r="2102" spans="1:4" x14ac:dyDescent="0.3">
      <c r="A2102">
        <v>38</v>
      </c>
      <c r="B2102">
        <v>28.975000000000001</v>
      </c>
      <c r="C2102">
        <v>7.62</v>
      </c>
      <c r="D2102">
        <v>34402.22</v>
      </c>
    </row>
    <row r="2103" spans="1:4" x14ac:dyDescent="0.3">
      <c r="A2103">
        <v>19</v>
      </c>
      <c r="B2103">
        <v>31.73</v>
      </c>
      <c r="C2103">
        <v>4.78</v>
      </c>
      <c r="D2103">
        <v>34439.86</v>
      </c>
    </row>
    <row r="2104" spans="1:4" x14ac:dyDescent="0.3">
      <c r="A2104">
        <v>32</v>
      </c>
      <c r="B2104">
        <v>28.88</v>
      </c>
      <c r="C2104">
        <v>6.09</v>
      </c>
      <c r="D2104">
        <v>34456.269999999997</v>
      </c>
    </row>
    <row r="2105" spans="1:4" x14ac:dyDescent="0.3">
      <c r="A2105">
        <v>24</v>
      </c>
      <c r="B2105">
        <v>25.555</v>
      </c>
      <c r="C2105">
        <v>5.1100000000000003</v>
      </c>
      <c r="D2105">
        <v>34472.839999999997</v>
      </c>
    </row>
    <row r="2106" spans="1:4" x14ac:dyDescent="0.3">
      <c r="A2106">
        <v>46</v>
      </c>
      <c r="B2106">
        <v>37.29</v>
      </c>
      <c r="C2106">
        <v>4.46</v>
      </c>
      <c r="D2106">
        <v>34543.39</v>
      </c>
    </row>
    <row r="2107" spans="1:4" x14ac:dyDescent="0.3">
      <c r="A2107">
        <v>18</v>
      </c>
      <c r="B2107">
        <v>40.28</v>
      </c>
      <c r="C2107">
        <v>6.11</v>
      </c>
      <c r="D2107">
        <v>34617.839999999997</v>
      </c>
    </row>
    <row r="2108" spans="1:4" x14ac:dyDescent="0.3">
      <c r="A2108">
        <v>28</v>
      </c>
      <c r="B2108">
        <v>40.185000000000002</v>
      </c>
      <c r="C2108">
        <v>4.66</v>
      </c>
      <c r="D2108">
        <v>34672.15</v>
      </c>
    </row>
    <row r="2109" spans="1:4" x14ac:dyDescent="0.3">
      <c r="A2109">
        <v>19</v>
      </c>
      <c r="B2109">
        <v>23.57</v>
      </c>
      <c r="C2109">
        <v>6.14</v>
      </c>
      <c r="D2109">
        <v>34779.620000000003</v>
      </c>
    </row>
    <row r="2110" spans="1:4" x14ac:dyDescent="0.3">
      <c r="A2110">
        <v>27</v>
      </c>
      <c r="B2110">
        <v>35.625</v>
      </c>
      <c r="C2110">
        <v>6.21</v>
      </c>
      <c r="D2110">
        <v>34806.47</v>
      </c>
    </row>
    <row r="2111" spans="1:4" x14ac:dyDescent="0.3">
      <c r="A2111">
        <v>19</v>
      </c>
      <c r="B2111">
        <v>33.155000000000001</v>
      </c>
      <c r="C2111">
        <v>4.5999999999999996</v>
      </c>
      <c r="D2111">
        <v>34828.65</v>
      </c>
    </row>
    <row r="2112" spans="1:4" x14ac:dyDescent="0.3">
      <c r="A2112">
        <v>27</v>
      </c>
      <c r="B2112">
        <v>31.92</v>
      </c>
      <c r="C2112">
        <v>5.04</v>
      </c>
      <c r="D2112">
        <v>34838.870000000003</v>
      </c>
    </row>
    <row r="2113" spans="1:4" x14ac:dyDescent="0.3">
      <c r="A2113">
        <v>39</v>
      </c>
      <c r="B2113">
        <v>30.305</v>
      </c>
      <c r="C2113">
        <v>5.08</v>
      </c>
      <c r="D2113">
        <v>34940.61</v>
      </c>
    </row>
    <row r="2114" spans="1:4" x14ac:dyDescent="0.3">
      <c r="A2114">
        <v>55</v>
      </c>
      <c r="B2114">
        <v>30.114999999999998</v>
      </c>
      <c r="C2114">
        <v>4.38</v>
      </c>
      <c r="D2114">
        <v>34975.68</v>
      </c>
    </row>
    <row r="2115" spans="1:4" x14ac:dyDescent="0.3">
      <c r="A2115">
        <v>24</v>
      </c>
      <c r="B2115">
        <v>24.09</v>
      </c>
      <c r="C2115">
        <v>4.79</v>
      </c>
      <c r="D2115">
        <v>34976.42</v>
      </c>
    </row>
    <row r="2116" spans="1:4" x14ac:dyDescent="0.3">
      <c r="A2116">
        <v>25</v>
      </c>
      <c r="B2116">
        <v>28.215</v>
      </c>
      <c r="C2116">
        <v>4.21</v>
      </c>
      <c r="D2116">
        <v>34979.86</v>
      </c>
    </row>
    <row r="2117" spans="1:4" x14ac:dyDescent="0.3">
      <c r="A2117">
        <v>40</v>
      </c>
      <c r="B2117">
        <v>26.315000000000001</v>
      </c>
      <c r="C2117">
        <v>5.47</v>
      </c>
      <c r="D2117">
        <v>35000.730000000003</v>
      </c>
    </row>
    <row r="2118" spans="1:4" x14ac:dyDescent="0.3">
      <c r="A2118">
        <v>47</v>
      </c>
      <c r="B2118">
        <v>25.08</v>
      </c>
      <c r="C2118">
        <v>5.09</v>
      </c>
      <c r="D2118">
        <v>35050.620000000003</v>
      </c>
    </row>
    <row r="2119" spans="1:4" x14ac:dyDescent="0.3">
      <c r="A2119">
        <v>45</v>
      </c>
      <c r="B2119">
        <v>15.41</v>
      </c>
      <c r="C2119">
        <v>5.08</v>
      </c>
      <c r="D2119">
        <v>35069.370000000003</v>
      </c>
    </row>
    <row r="2120" spans="1:4" x14ac:dyDescent="0.3">
      <c r="A2120">
        <v>24</v>
      </c>
      <c r="B2120">
        <v>23.83</v>
      </c>
      <c r="C2120">
        <v>5.68</v>
      </c>
      <c r="D2120">
        <v>35147.53</v>
      </c>
    </row>
    <row r="2121" spans="1:4" x14ac:dyDescent="0.3">
      <c r="A2121">
        <v>55</v>
      </c>
      <c r="B2121">
        <v>36</v>
      </c>
      <c r="C2121">
        <v>4.66</v>
      </c>
      <c r="D2121">
        <v>35160.129999999997</v>
      </c>
    </row>
    <row r="2122" spans="1:4" x14ac:dyDescent="0.3">
      <c r="A2122">
        <v>25</v>
      </c>
      <c r="B2122">
        <v>28.82</v>
      </c>
      <c r="C2122">
        <v>5.59</v>
      </c>
      <c r="D2122">
        <v>35302.089999999997</v>
      </c>
    </row>
    <row r="2123" spans="1:4" x14ac:dyDescent="0.3">
      <c r="A2123">
        <v>34</v>
      </c>
      <c r="B2123">
        <v>28.05</v>
      </c>
      <c r="C2123">
        <v>6.2</v>
      </c>
      <c r="D2123">
        <v>35315.96</v>
      </c>
    </row>
    <row r="2124" spans="1:4" x14ac:dyDescent="0.3">
      <c r="A2124">
        <v>51</v>
      </c>
      <c r="B2124">
        <v>27.1</v>
      </c>
      <c r="C2124">
        <v>4.45</v>
      </c>
      <c r="D2124">
        <v>35345.730000000003</v>
      </c>
    </row>
    <row r="2125" spans="1:4" x14ac:dyDescent="0.3">
      <c r="A2125">
        <v>34</v>
      </c>
      <c r="B2125">
        <v>24.3</v>
      </c>
      <c r="C2125">
        <v>6.1</v>
      </c>
      <c r="D2125">
        <v>35491.64</v>
      </c>
    </row>
    <row r="2126" spans="1:4" x14ac:dyDescent="0.3">
      <c r="A2126">
        <v>49</v>
      </c>
      <c r="B2126">
        <v>30.72</v>
      </c>
      <c r="C2126">
        <v>6.06</v>
      </c>
      <c r="D2126">
        <v>35517.19</v>
      </c>
    </row>
    <row r="2127" spans="1:4" x14ac:dyDescent="0.3">
      <c r="A2127">
        <v>30</v>
      </c>
      <c r="B2127">
        <v>37.43</v>
      </c>
      <c r="C2127">
        <v>4.5599999999999996</v>
      </c>
      <c r="D2127">
        <v>35547.47</v>
      </c>
    </row>
    <row r="2128" spans="1:4" x14ac:dyDescent="0.3">
      <c r="A2128">
        <v>49</v>
      </c>
      <c r="B2128">
        <v>25.74</v>
      </c>
      <c r="C2128">
        <v>6.41</v>
      </c>
      <c r="D2128">
        <v>35547.72</v>
      </c>
    </row>
    <row r="2129" spans="1:4" x14ac:dyDescent="0.3">
      <c r="A2129">
        <v>58</v>
      </c>
      <c r="B2129">
        <v>36.575000000000003</v>
      </c>
      <c r="C2129">
        <v>5.57</v>
      </c>
      <c r="D2129">
        <v>35573.26</v>
      </c>
    </row>
    <row r="2130" spans="1:4" x14ac:dyDescent="0.3">
      <c r="A2130">
        <v>51</v>
      </c>
      <c r="B2130">
        <v>35.15</v>
      </c>
      <c r="C2130">
        <v>5.47</v>
      </c>
      <c r="D2130">
        <v>35583.17</v>
      </c>
    </row>
    <row r="2131" spans="1:4" x14ac:dyDescent="0.3">
      <c r="A2131">
        <v>22</v>
      </c>
      <c r="B2131">
        <v>32.11</v>
      </c>
      <c r="C2131">
        <v>4.43</v>
      </c>
      <c r="D2131">
        <v>35585.58</v>
      </c>
    </row>
    <row r="2132" spans="1:4" x14ac:dyDescent="0.3">
      <c r="A2132">
        <v>22</v>
      </c>
      <c r="B2132">
        <v>30.495000000000001</v>
      </c>
      <c r="C2132">
        <v>4.95</v>
      </c>
      <c r="D2132">
        <v>35585.58</v>
      </c>
    </row>
    <row r="2133" spans="1:4" x14ac:dyDescent="0.3">
      <c r="A2133">
        <v>22</v>
      </c>
      <c r="B2133">
        <v>29.24</v>
      </c>
      <c r="C2133">
        <v>4.04</v>
      </c>
      <c r="D2133">
        <v>35595.589999999997</v>
      </c>
    </row>
    <row r="2134" spans="1:4" x14ac:dyDescent="0.3">
      <c r="A2134">
        <v>44</v>
      </c>
      <c r="B2134">
        <v>22.515000000000001</v>
      </c>
      <c r="C2134">
        <v>5.93</v>
      </c>
      <c r="D2134">
        <v>35701.9</v>
      </c>
    </row>
    <row r="2135" spans="1:4" x14ac:dyDescent="0.3">
      <c r="A2135">
        <v>48</v>
      </c>
      <c r="B2135">
        <v>15.65</v>
      </c>
      <c r="C2135">
        <v>4.2300000000000004</v>
      </c>
      <c r="D2135">
        <v>35711.39</v>
      </c>
    </row>
    <row r="2136" spans="1:4" x14ac:dyDescent="0.3">
      <c r="A2136">
        <v>46</v>
      </c>
      <c r="B2136">
        <v>27.36</v>
      </c>
      <c r="C2136">
        <v>5.59</v>
      </c>
      <c r="D2136">
        <v>35733.96</v>
      </c>
    </row>
    <row r="2137" spans="1:4" x14ac:dyDescent="0.3">
      <c r="A2137">
        <v>30</v>
      </c>
      <c r="B2137">
        <v>22.3</v>
      </c>
      <c r="C2137">
        <v>4.8899999999999997</v>
      </c>
      <c r="D2137">
        <v>35883.269999999997</v>
      </c>
    </row>
    <row r="2138" spans="1:4" x14ac:dyDescent="0.3">
      <c r="A2138">
        <v>41</v>
      </c>
      <c r="B2138">
        <v>26.03</v>
      </c>
      <c r="C2138">
        <v>5.81</v>
      </c>
      <c r="D2138">
        <v>35952.65</v>
      </c>
    </row>
    <row r="2139" spans="1:4" x14ac:dyDescent="0.3">
      <c r="A2139">
        <v>23</v>
      </c>
      <c r="B2139">
        <v>27.74</v>
      </c>
      <c r="C2139">
        <v>4.29</v>
      </c>
      <c r="D2139">
        <v>36021.01</v>
      </c>
    </row>
    <row r="2140" spans="1:4" x14ac:dyDescent="0.3">
      <c r="A2140">
        <v>59</v>
      </c>
      <c r="B2140">
        <v>32.11</v>
      </c>
      <c r="C2140">
        <v>4.03</v>
      </c>
      <c r="D2140">
        <v>36074.339999999997</v>
      </c>
    </row>
    <row r="2141" spans="1:4" x14ac:dyDescent="0.3">
      <c r="A2141">
        <v>26</v>
      </c>
      <c r="B2141">
        <v>25.175000000000001</v>
      </c>
      <c r="C2141">
        <v>6.29</v>
      </c>
      <c r="D2141">
        <v>36085.22</v>
      </c>
    </row>
    <row r="2142" spans="1:4" x14ac:dyDescent="0.3">
      <c r="A2142">
        <v>43</v>
      </c>
      <c r="B2142">
        <v>39.49</v>
      </c>
      <c r="C2142">
        <v>4.4800000000000004</v>
      </c>
      <c r="D2142">
        <v>36090.49</v>
      </c>
    </row>
    <row r="2143" spans="1:4" x14ac:dyDescent="0.3">
      <c r="A2143">
        <v>25</v>
      </c>
      <c r="B2143">
        <v>34.869999999999997</v>
      </c>
      <c r="C2143">
        <v>5.51</v>
      </c>
      <c r="D2143">
        <v>36124.57</v>
      </c>
    </row>
    <row r="2144" spans="1:4" x14ac:dyDescent="0.3">
      <c r="A2144">
        <v>18</v>
      </c>
      <c r="B2144">
        <v>34.6</v>
      </c>
      <c r="C2144">
        <v>4.5</v>
      </c>
      <c r="D2144">
        <v>36149.480000000003</v>
      </c>
    </row>
    <row r="2145" spans="1:4" x14ac:dyDescent="0.3">
      <c r="A2145">
        <v>48</v>
      </c>
      <c r="B2145">
        <v>25.8</v>
      </c>
      <c r="C2145">
        <v>6.29</v>
      </c>
      <c r="D2145">
        <v>36182.870000000003</v>
      </c>
    </row>
    <row r="2146" spans="1:4" x14ac:dyDescent="0.3">
      <c r="A2146">
        <v>23</v>
      </c>
      <c r="B2146">
        <v>35.86</v>
      </c>
      <c r="C2146">
        <v>4.33</v>
      </c>
      <c r="D2146">
        <v>36189.1</v>
      </c>
    </row>
    <row r="2147" spans="1:4" x14ac:dyDescent="0.3">
      <c r="A2147">
        <v>29</v>
      </c>
      <c r="B2147">
        <v>40.47</v>
      </c>
      <c r="C2147">
        <v>11.15</v>
      </c>
      <c r="D2147">
        <v>36197.699999999997</v>
      </c>
    </row>
    <row r="2148" spans="1:4" x14ac:dyDescent="0.3">
      <c r="A2148">
        <v>19</v>
      </c>
      <c r="B2148">
        <v>32.01</v>
      </c>
      <c r="C2148">
        <v>6.45</v>
      </c>
      <c r="D2148">
        <v>36219.410000000003</v>
      </c>
    </row>
    <row r="2149" spans="1:4" x14ac:dyDescent="0.3">
      <c r="A2149">
        <v>18</v>
      </c>
      <c r="B2149">
        <v>33</v>
      </c>
      <c r="C2149">
        <v>9.27</v>
      </c>
      <c r="D2149">
        <v>36307.800000000003</v>
      </c>
    </row>
    <row r="2150" spans="1:4" x14ac:dyDescent="0.3">
      <c r="A2150">
        <v>30</v>
      </c>
      <c r="B2150">
        <v>29.3</v>
      </c>
      <c r="C2150">
        <v>6.15</v>
      </c>
      <c r="D2150">
        <v>36314.050000000003</v>
      </c>
    </row>
    <row r="2151" spans="1:4" x14ac:dyDescent="0.3">
      <c r="A2151">
        <v>55</v>
      </c>
      <c r="B2151">
        <v>25.8</v>
      </c>
      <c r="C2151">
        <v>4.13</v>
      </c>
      <c r="D2151">
        <v>36332.449999999997</v>
      </c>
    </row>
    <row r="2152" spans="1:4" x14ac:dyDescent="0.3">
      <c r="A2152">
        <v>48</v>
      </c>
      <c r="B2152">
        <v>23.4</v>
      </c>
      <c r="C2152">
        <v>4.24</v>
      </c>
      <c r="D2152">
        <v>36350.71</v>
      </c>
    </row>
    <row r="2153" spans="1:4" x14ac:dyDescent="0.3">
      <c r="A2153">
        <v>19</v>
      </c>
      <c r="B2153">
        <v>27.93</v>
      </c>
      <c r="C2153">
        <v>9.8800000000000008</v>
      </c>
      <c r="D2153">
        <v>36397.58</v>
      </c>
    </row>
    <row r="2154" spans="1:4" x14ac:dyDescent="0.3">
      <c r="A2154">
        <v>60</v>
      </c>
      <c r="B2154">
        <v>22</v>
      </c>
      <c r="C2154">
        <v>9.5</v>
      </c>
      <c r="D2154">
        <v>36445.550000000003</v>
      </c>
    </row>
    <row r="2155" spans="1:4" x14ac:dyDescent="0.3">
      <c r="A2155">
        <v>49</v>
      </c>
      <c r="B2155">
        <v>36.86</v>
      </c>
      <c r="C2155">
        <v>4.97</v>
      </c>
      <c r="D2155">
        <v>36541.550000000003</v>
      </c>
    </row>
    <row r="2156" spans="1:4" x14ac:dyDescent="0.3">
      <c r="A2156">
        <v>30</v>
      </c>
      <c r="B2156">
        <v>31.254999999999999</v>
      </c>
      <c r="C2156">
        <v>5.49</v>
      </c>
      <c r="D2156">
        <v>36572.800000000003</v>
      </c>
    </row>
    <row r="2157" spans="1:4" x14ac:dyDescent="0.3">
      <c r="A2157">
        <v>61</v>
      </c>
      <c r="B2157">
        <v>23.06</v>
      </c>
      <c r="C2157">
        <v>4.47</v>
      </c>
      <c r="D2157">
        <v>36580.28</v>
      </c>
    </row>
    <row r="2158" spans="1:4" x14ac:dyDescent="0.3">
      <c r="A2158">
        <v>52</v>
      </c>
      <c r="B2158">
        <v>28.975000000000001</v>
      </c>
      <c r="C2158">
        <v>4.34</v>
      </c>
      <c r="D2158">
        <v>36786.370000000003</v>
      </c>
    </row>
    <row r="2159" spans="1:4" x14ac:dyDescent="0.3">
      <c r="A2159">
        <v>57</v>
      </c>
      <c r="B2159">
        <v>33.299999999999997</v>
      </c>
      <c r="C2159">
        <v>9.49</v>
      </c>
      <c r="D2159">
        <v>36795.29</v>
      </c>
    </row>
    <row r="2160" spans="1:4" x14ac:dyDescent="0.3">
      <c r="A2160">
        <v>30</v>
      </c>
      <c r="B2160">
        <v>33</v>
      </c>
      <c r="C2160">
        <v>10.16</v>
      </c>
      <c r="D2160">
        <v>36837.47</v>
      </c>
    </row>
    <row r="2161" spans="1:4" x14ac:dyDescent="0.3">
      <c r="A2161">
        <v>30</v>
      </c>
      <c r="B2161">
        <v>31.46</v>
      </c>
      <c r="C2161">
        <v>11.19</v>
      </c>
      <c r="D2161">
        <v>36837.47</v>
      </c>
    </row>
    <row r="2162" spans="1:4" x14ac:dyDescent="0.3">
      <c r="A2162">
        <v>50</v>
      </c>
      <c r="B2162">
        <v>29.6</v>
      </c>
      <c r="C2162">
        <v>11.03</v>
      </c>
      <c r="D2162">
        <v>36889.99</v>
      </c>
    </row>
    <row r="2163" spans="1:4" x14ac:dyDescent="0.3">
      <c r="A2163">
        <v>19</v>
      </c>
      <c r="B2163">
        <v>22.05</v>
      </c>
      <c r="C2163">
        <v>4.43</v>
      </c>
      <c r="D2163">
        <v>36898.730000000003</v>
      </c>
    </row>
    <row r="2164" spans="1:4" x14ac:dyDescent="0.3">
      <c r="A2164">
        <v>59</v>
      </c>
      <c r="B2164">
        <v>27.06</v>
      </c>
      <c r="C2164">
        <v>6.14</v>
      </c>
      <c r="D2164">
        <v>36910.61</v>
      </c>
    </row>
    <row r="2165" spans="1:4" x14ac:dyDescent="0.3">
      <c r="A2165">
        <v>31</v>
      </c>
      <c r="B2165">
        <v>20.49</v>
      </c>
      <c r="C2165">
        <v>4.87</v>
      </c>
      <c r="D2165">
        <v>36911.99</v>
      </c>
    </row>
    <row r="2166" spans="1:4" x14ac:dyDescent="0.3">
      <c r="A2166">
        <v>54</v>
      </c>
      <c r="B2166">
        <v>28.4</v>
      </c>
      <c r="C2166">
        <v>4.3</v>
      </c>
      <c r="D2166">
        <v>36922.61</v>
      </c>
    </row>
    <row r="2167" spans="1:4" x14ac:dyDescent="0.3">
      <c r="A2167">
        <v>45</v>
      </c>
      <c r="B2167">
        <v>41.91</v>
      </c>
      <c r="C2167">
        <v>6.19</v>
      </c>
      <c r="D2167">
        <v>36935.64</v>
      </c>
    </row>
    <row r="2168" spans="1:4" x14ac:dyDescent="0.3">
      <c r="A2168">
        <v>30</v>
      </c>
      <c r="B2168">
        <v>24.6</v>
      </c>
      <c r="C2168">
        <v>6.19</v>
      </c>
      <c r="D2168">
        <v>36950.26</v>
      </c>
    </row>
    <row r="2169" spans="1:4" x14ac:dyDescent="0.3">
      <c r="A2169">
        <v>30</v>
      </c>
      <c r="B2169">
        <v>20.9</v>
      </c>
      <c r="C2169">
        <v>5.12</v>
      </c>
      <c r="D2169">
        <v>36976.449999999997</v>
      </c>
    </row>
    <row r="2170" spans="1:4" x14ac:dyDescent="0.3">
      <c r="A2170">
        <v>31</v>
      </c>
      <c r="B2170">
        <v>34.4</v>
      </c>
      <c r="C2170">
        <v>4.04</v>
      </c>
      <c r="D2170">
        <v>37040.879999999997</v>
      </c>
    </row>
    <row r="2171" spans="1:4" x14ac:dyDescent="0.3">
      <c r="A2171">
        <v>34</v>
      </c>
      <c r="B2171">
        <v>32.56</v>
      </c>
      <c r="C2171">
        <v>5.36</v>
      </c>
      <c r="D2171">
        <v>37076.370000000003</v>
      </c>
    </row>
    <row r="2172" spans="1:4" x14ac:dyDescent="0.3">
      <c r="A2172">
        <v>33</v>
      </c>
      <c r="B2172">
        <v>27.98</v>
      </c>
      <c r="C2172">
        <v>4.38</v>
      </c>
      <c r="D2172">
        <v>37079.370000000003</v>
      </c>
    </row>
    <row r="2173" spans="1:4" x14ac:dyDescent="0.3">
      <c r="A2173">
        <v>27</v>
      </c>
      <c r="B2173">
        <v>26.51</v>
      </c>
      <c r="C2173">
        <v>4.58</v>
      </c>
      <c r="D2173">
        <v>37133.9</v>
      </c>
    </row>
    <row r="2174" spans="1:4" x14ac:dyDescent="0.3">
      <c r="A2174">
        <v>22</v>
      </c>
      <c r="B2174">
        <v>29.734999999999999</v>
      </c>
      <c r="C2174">
        <v>11.92</v>
      </c>
      <c r="D2174">
        <v>37165.160000000003</v>
      </c>
    </row>
    <row r="2175" spans="1:4" x14ac:dyDescent="0.3">
      <c r="A2175">
        <v>32</v>
      </c>
      <c r="B2175">
        <v>40.5</v>
      </c>
      <c r="C2175">
        <v>5.4</v>
      </c>
      <c r="D2175">
        <v>37251.22</v>
      </c>
    </row>
    <row r="2176" spans="1:4" x14ac:dyDescent="0.3">
      <c r="A2176">
        <v>37</v>
      </c>
      <c r="B2176">
        <v>25.64</v>
      </c>
      <c r="C2176">
        <v>4.76</v>
      </c>
      <c r="D2176">
        <v>37270.15</v>
      </c>
    </row>
    <row r="2177" spans="1:4" x14ac:dyDescent="0.3">
      <c r="A2177">
        <v>47</v>
      </c>
      <c r="B2177">
        <v>32.9</v>
      </c>
      <c r="C2177">
        <v>4.78</v>
      </c>
      <c r="D2177">
        <v>37272.339999999997</v>
      </c>
    </row>
    <row r="2178" spans="1:4" x14ac:dyDescent="0.3">
      <c r="A2178">
        <v>53</v>
      </c>
      <c r="B2178">
        <v>29.8</v>
      </c>
      <c r="C2178">
        <v>4.26</v>
      </c>
      <c r="D2178">
        <v>37277.269999999997</v>
      </c>
    </row>
    <row r="2179" spans="1:4" x14ac:dyDescent="0.3">
      <c r="A2179">
        <v>43</v>
      </c>
      <c r="B2179">
        <v>28.9</v>
      </c>
      <c r="C2179">
        <v>5.85</v>
      </c>
      <c r="D2179">
        <v>37425.94</v>
      </c>
    </row>
    <row r="2180" spans="1:4" x14ac:dyDescent="0.3">
      <c r="A2180">
        <v>20</v>
      </c>
      <c r="B2180">
        <v>24.7</v>
      </c>
      <c r="C2180">
        <v>5.32</v>
      </c>
      <c r="D2180">
        <v>37465.339999999997</v>
      </c>
    </row>
    <row r="2181" spans="1:4" x14ac:dyDescent="0.3">
      <c r="A2181">
        <v>22</v>
      </c>
      <c r="B2181">
        <v>20.6</v>
      </c>
      <c r="C2181">
        <v>5.14</v>
      </c>
      <c r="D2181">
        <v>37484.449999999997</v>
      </c>
    </row>
    <row r="2182" spans="1:4" x14ac:dyDescent="0.3">
      <c r="A2182">
        <v>32</v>
      </c>
      <c r="B2182">
        <v>18.600000000000001</v>
      </c>
      <c r="C2182">
        <v>5</v>
      </c>
      <c r="D2182">
        <v>37607.53</v>
      </c>
    </row>
    <row r="2183" spans="1:4" x14ac:dyDescent="0.3">
      <c r="A2183">
        <v>40</v>
      </c>
      <c r="B2183">
        <v>17.8</v>
      </c>
      <c r="C2183">
        <v>4.55</v>
      </c>
      <c r="D2183">
        <v>37650.74</v>
      </c>
    </row>
    <row r="2184" spans="1:4" x14ac:dyDescent="0.3">
      <c r="A2184">
        <v>52</v>
      </c>
      <c r="B2184">
        <v>35.200000000000003</v>
      </c>
      <c r="C2184">
        <v>5.97</v>
      </c>
      <c r="D2184">
        <v>37675.06</v>
      </c>
    </row>
    <row r="2185" spans="1:4" x14ac:dyDescent="0.3">
      <c r="A2185">
        <v>34</v>
      </c>
      <c r="B2185">
        <v>33.770000000000003</v>
      </c>
      <c r="C2185">
        <v>4.0199999999999996</v>
      </c>
      <c r="D2185">
        <v>37701.879999999997</v>
      </c>
    </row>
    <row r="2186" spans="1:4" x14ac:dyDescent="0.3">
      <c r="A2186">
        <v>46</v>
      </c>
      <c r="B2186">
        <v>30.03</v>
      </c>
      <c r="C2186">
        <v>4.04</v>
      </c>
      <c r="D2186">
        <v>37735.199999999997</v>
      </c>
    </row>
    <row r="2187" spans="1:4" x14ac:dyDescent="0.3">
      <c r="A2187">
        <v>36</v>
      </c>
      <c r="B2187">
        <v>29.37</v>
      </c>
      <c r="C2187">
        <v>5.54</v>
      </c>
      <c r="D2187">
        <v>37742.58</v>
      </c>
    </row>
    <row r="2188" spans="1:4" x14ac:dyDescent="0.3">
      <c r="A2188">
        <v>39</v>
      </c>
      <c r="B2188">
        <v>28.5</v>
      </c>
      <c r="C2188">
        <v>4.03</v>
      </c>
      <c r="D2188">
        <v>37800.980000000003</v>
      </c>
    </row>
    <row r="2189" spans="1:4" x14ac:dyDescent="0.3">
      <c r="A2189">
        <v>43</v>
      </c>
      <c r="B2189">
        <v>23.32</v>
      </c>
      <c r="C2189">
        <v>5.62</v>
      </c>
      <c r="D2189">
        <v>37829.72</v>
      </c>
    </row>
    <row r="2190" spans="1:4" x14ac:dyDescent="0.3">
      <c r="A2190">
        <v>24</v>
      </c>
      <c r="B2190">
        <v>26.125</v>
      </c>
      <c r="C2190">
        <v>5.27</v>
      </c>
      <c r="D2190">
        <v>38126.25</v>
      </c>
    </row>
    <row r="2191" spans="1:4" x14ac:dyDescent="0.3">
      <c r="A2191">
        <v>50</v>
      </c>
      <c r="B2191">
        <v>25.46</v>
      </c>
      <c r="C2191">
        <v>5.18</v>
      </c>
      <c r="D2191">
        <v>38189.1</v>
      </c>
    </row>
    <row r="2192" spans="1:4" x14ac:dyDescent="0.3">
      <c r="A2192">
        <v>33</v>
      </c>
      <c r="B2192">
        <v>23.75</v>
      </c>
      <c r="C2192">
        <v>5.27</v>
      </c>
      <c r="D2192">
        <v>38237.339999999997</v>
      </c>
    </row>
    <row r="2193" spans="1:4" x14ac:dyDescent="0.3">
      <c r="A2193">
        <v>58</v>
      </c>
      <c r="B2193">
        <v>23.085000000000001</v>
      </c>
      <c r="C2193">
        <v>5.62</v>
      </c>
      <c r="D2193">
        <v>38241.74</v>
      </c>
    </row>
    <row r="2194" spans="1:4" x14ac:dyDescent="0.3">
      <c r="A2194">
        <v>42</v>
      </c>
      <c r="B2194">
        <v>22.99</v>
      </c>
      <c r="C2194">
        <v>5.0599999999999996</v>
      </c>
      <c r="D2194">
        <v>38245.589999999997</v>
      </c>
    </row>
    <row r="2195" spans="1:4" x14ac:dyDescent="0.3">
      <c r="A2195">
        <v>33</v>
      </c>
      <c r="B2195">
        <v>21.47</v>
      </c>
      <c r="C2195">
        <v>4.6900000000000004</v>
      </c>
      <c r="D2195">
        <v>38282.75</v>
      </c>
    </row>
    <row r="2196" spans="1:4" x14ac:dyDescent="0.3">
      <c r="A2196">
        <v>42</v>
      </c>
      <c r="B2196">
        <v>15.96</v>
      </c>
      <c r="C2196">
        <v>5.44</v>
      </c>
      <c r="D2196">
        <v>38313.129999999997</v>
      </c>
    </row>
    <row r="2197" spans="1:4" x14ac:dyDescent="0.3">
      <c r="A2197">
        <v>20</v>
      </c>
      <c r="B2197">
        <v>39.5</v>
      </c>
      <c r="C2197">
        <v>5.05</v>
      </c>
      <c r="D2197">
        <v>38344.57</v>
      </c>
    </row>
    <row r="2198" spans="1:4" x14ac:dyDescent="0.3">
      <c r="A2198">
        <v>52</v>
      </c>
      <c r="B2198">
        <v>33.770000000000003</v>
      </c>
      <c r="C2198">
        <v>6</v>
      </c>
      <c r="D2198">
        <v>38389.79</v>
      </c>
    </row>
    <row r="2199" spans="1:4" x14ac:dyDescent="0.3">
      <c r="A2199">
        <v>51</v>
      </c>
      <c r="B2199">
        <v>26.84</v>
      </c>
      <c r="C2199">
        <v>5.99</v>
      </c>
      <c r="D2199">
        <v>38405.26</v>
      </c>
    </row>
    <row r="2200" spans="1:4" x14ac:dyDescent="0.3">
      <c r="A2200">
        <v>36</v>
      </c>
      <c r="B2200">
        <v>35.53</v>
      </c>
      <c r="C2200">
        <v>4.3600000000000003</v>
      </c>
      <c r="D2200">
        <v>38415.47</v>
      </c>
    </row>
    <row r="2201" spans="1:4" x14ac:dyDescent="0.3">
      <c r="A2201">
        <v>23</v>
      </c>
      <c r="B2201">
        <v>30.59</v>
      </c>
      <c r="C2201">
        <v>4.41</v>
      </c>
      <c r="D2201">
        <v>38511.629999999997</v>
      </c>
    </row>
    <row r="2202" spans="1:4" x14ac:dyDescent="0.3">
      <c r="A2202">
        <v>32</v>
      </c>
      <c r="B2202">
        <v>30.59</v>
      </c>
      <c r="C2202">
        <v>4.17</v>
      </c>
      <c r="D2202">
        <v>38652.089999999997</v>
      </c>
    </row>
    <row r="2203" spans="1:4" x14ac:dyDescent="0.3">
      <c r="A2203">
        <v>36</v>
      </c>
      <c r="B2203">
        <v>27.835000000000001</v>
      </c>
      <c r="C2203">
        <v>4.4400000000000004</v>
      </c>
      <c r="D2203">
        <v>38709.18</v>
      </c>
    </row>
    <row r="2204" spans="1:4" x14ac:dyDescent="0.3">
      <c r="A2204">
        <v>31</v>
      </c>
      <c r="B2204">
        <v>40.26</v>
      </c>
      <c r="C2204">
        <v>5.52</v>
      </c>
      <c r="D2204">
        <v>38711</v>
      </c>
    </row>
    <row r="2205" spans="1:4" x14ac:dyDescent="0.3">
      <c r="A2205">
        <v>31</v>
      </c>
      <c r="B2205">
        <v>39.82</v>
      </c>
      <c r="C2205">
        <v>6.01</v>
      </c>
      <c r="D2205">
        <v>38711</v>
      </c>
    </row>
    <row r="2206" spans="1:4" x14ac:dyDescent="0.3">
      <c r="A2206">
        <v>46</v>
      </c>
      <c r="B2206">
        <v>39.159999999999997</v>
      </c>
      <c r="C2206">
        <v>5.81</v>
      </c>
      <c r="D2206">
        <v>38740.120000000003</v>
      </c>
    </row>
    <row r="2207" spans="1:4" x14ac:dyDescent="0.3">
      <c r="A2207">
        <v>31</v>
      </c>
      <c r="B2207">
        <v>25.555</v>
      </c>
      <c r="C2207">
        <v>4.37</v>
      </c>
      <c r="D2207">
        <v>38746.36</v>
      </c>
    </row>
    <row r="2208" spans="1:4" x14ac:dyDescent="0.3">
      <c r="A2208">
        <v>18</v>
      </c>
      <c r="B2208">
        <v>25.175000000000001</v>
      </c>
      <c r="C2208">
        <v>5.74</v>
      </c>
      <c r="D2208">
        <v>38792.69</v>
      </c>
    </row>
    <row r="2209" spans="1:4" x14ac:dyDescent="0.3">
      <c r="A2209">
        <v>43</v>
      </c>
      <c r="B2209">
        <v>38.28</v>
      </c>
      <c r="C2209">
        <v>5.39</v>
      </c>
      <c r="D2209">
        <v>38836.980000000003</v>
      </c>
    </row>
    <row r="2210" spans="1:4" x14ac:dyDescent="0.3">
      <c r="A2210">
        <v>59</v>
      </c>
      <c r="B2210">
        <v>38.17</v>
      </c>
      <c r="C2210">
        <v>4.07</v>
      </c>
      <c r="D2210">
        <v>38869.25</v>
      </c>
    </row>
    <row r="2211" spans="1:4" x14ac:dyDescent="0.3">
      <c r="A2211">
        <v>55</v>
      </c>
      <c r="B2211">
        <v>36.85</v>
      </c>
      <c r="C2211">
        <v>5.49</v>
      </c>
      <c r="D2211">
        <v>38893.360000000001</v>
      </c>
    </row>
    <row r="2212" spans="1:4" x14ac:dyDescent="0.3">
      <c r="A2212">
        <v>35</v>
      </c>
      <c r="B2212">
        <v>22.61</v>
      </c>
      <c r="C2212">
        <v>5.68</v>
      </c>
      <c r="D2212">
        <v>38924.04</v>
      </c>
    </row>
    <row r="2213" spans="1:4" x14ac:dyDescent="0.3">
      <c r="A2213">
        <v>46</v>
      </c>
      <c r="B2213">
        <v>21.754999999999999</v>
      </c>
      <c r="C2213">
        <v>6.09</v>
      </c>
      <c r="D2213">
        <v>38932.559999999998</v>
      </c>
    </row>
    <row r="2214" spans="1:4" x14ac:dyDescent="0.3">
      <c r="A2214">
        <v>42</v>
      </c>
      <c r="B2214">
        <v>20.425000000000001</v>
      </c>
      <c r="C2214">
        <v>5.53</v>
      </c>
      <c r="D2214">
        <v>38947.43</v>
      </c>
    </row>
    <row r="2215" spans="1:4" x14ac:dyDescent="0.3">
      <c r="A2215">
        <v>44</v>
      </c>
      <c r="B2215">
        <v>31.35</v>
      </c>
      <c r="C2215">
        <v>4.28</v>
      </c>
      <c r="D2215">
        <v>38998.550000000003</v>
      </c>
    </row>
    <row r="2216" spans="1:4" x14ac:dyDescent="0.3">
      <c r="A2216">
        <v>37</v>
      </c>
      <c r="B2216">
        <v>31.13</v>
      </c>
      <c r="C2216">
        <v>6.01</v>
      </c>
      <c r="D2216">
        <v>39047.29</v>
      </c>
    </row>
    <row r="2217" spans="1:4" x14ac:dyDescent="0.3">
      <c r="A2217">
        <v>40</v>
      </c>
      <c r="B2217">
        <v>17.48</v>
      </c>
      <c r="C2217">
        <v>4.59</v>
      </c>
      <c r="D2217">
        <v>39125.33</v>
      </c>
    </row>
    <row r="2218" spans="1:4" x14ac:dyDescent="0.3">
      <c r="A2218">
        <v>60</v>
      </c>
      <c r="B2218">
        <v>22.57</v>
      </c>
      <c r="C2218">
        <v>5.8</v>
      </c>
      <c r="D2218">
        <v>39221.120000000003</v>
      </c>
    </row>
    <row r="2219" spans="1:4" x14ac:dyDescent="0.3">
      <c r="A2219">
        <v>30</v>
      </c>
      <c r="B2219">
        <v>26.73</v>
      </c>
      <c r="C2219">
        <v>5.08</v>
      </c>
      <c r="D2219">
        <v>39241.440000000002</v>
      </c>
    </row>
    <row r="2220" spans="1:4" x14ac:dyDescent="0.3">
      <c r="A2220">
        <v>40</v>
      </c>
      <c r="B2220">
        <v>20.79</v>
      </c>
      <c r="C2220">
        <v>5.84</v>
      </c>
      <c r="D2220">
        <v>39315.279999999999</v>
      </c>
    </row>
    <row r="2221" spans="1:4" x14ac:dyDescent="0.3">
      <c r="A2221">
        <v>44</v>
      </c>
      <c r="B2221">
        <v>20.149999999999999</v>
      </c>
      <c r="C2221">
        <v>4.1500000000000004</v>
      </c>
      <c r="D2221">
        <v>39352.6</v>
      </c>
    </row>
    <row r="2222" spans="1:4" x14ac:dyDescent="0.3">
      <c r="A2222">
        <v>56</v>
      </c>
      <c r="B2222">
        <v>36.85</v>
      </c>
      <c r="C2222">
        <v>4.3600000000000003</v>
      </c>
      <c r="D2222">
        <v>39396.86</v>
      </c>
    </row>
    <row r="2223" spans="1:4" x14ac:dyDescent="0.3">
      <c r="A2223">
        <v>44</v>
      </c>
      <c r="B2223">
        <v>35.53</v>
      </c>
      <c r="C2223">
        <v>4.55</v>
      </c>
      <c r="D2223">
        <v>39556.49</v>
      </c>
    </row>
    <row r="2224" spans="1:4" x14ac:dyDescent="0.3">
      <c r="A2224">
        <v>41</v>
      </c>
      <c r="B2224">
        <v>31.1</v>
      </c>
      <c r="C2224">
        <v>4.37</v>
      </c>
      <c r="D2224">
        <v>39597.410000000003</v>
      </c>
    </row>
    <row r="2225" spans="1:4" x14ac:dyDescent="0.3">
      <c r="A2225">
        <v>27</v>
      </c>
      <c r="B2225">
        <v>23.21</v>
      </c>
      <c r="C2225">
        <v>5.24</v>
      </c>
      <c r="D2225">
        <v>39611.760000000002</v>
      </c>
    </row>
    <row r="2226" spans="1:4" x14ac:dyDescent="0.3">
      <c r="A2226">
        <v>45</v>
      </c>
      <c r="B2226">
        <v>18.36</v>
      </c>
      <c r="C2226">
        <v>5.96</v>
      </c>
      <c r="D2226">
        <v>39670.44</v>
      </c>
    </row>
    <row r="2227" spans="1:4" x14ac:dyDescent="0.3">
      <c r="A2227">
        <v>54</v>
      </c>
      <c r="B2227">
        <v>15.92</v>
      </c>
      <c r="C2227">
        <v>4.76</v>
      </c>
      <c r="D2227">
        <v>39721.93</v>
      </c>
    </row>
    <row r="2228" spans="1:4" x14ac:dyDescent="0.3">
      <c r="A2228">
        <v>19</v>
      </c>
      <c r="B2228">
        <v>15.17</v>
      </c>
      <c r="C2228">
        <v>4.3</v>
      </c>
      <c r="D2228">
        <v>39722.75</v>
      </c>
    </row>
    <row r="2229" spans="1:4" x14ac:dyDescent="0.3">
      <c r="A2229">
        <v>45</v>
      </c>
      <c r="B2229">
        <v>16.63</v>
      </c>
      <c r="C2229">
        <v>4.5</v>
      </c>
      <c r="D2229">
        <v>39725.519999999997</v>
      </c>
    </row>
    <row r="2230" spans="1:4" x14ac:dyDescent="0.3">
      <c r="A2230">
        <v>49</v>
      </c>
      <c r="B2230">
        <v>19.39</v>
      </c>
      <c r="C2230">
        <v>5.59</v>
      </c>
      <c r="D2230">
        <v>39727.61</v>
      </c>
    </row>
    <row r="2231" spans="1:4" x14ac:dyDescent="0.3">
      <c r="A2231">
        <v>35</v>
      </c>
      <c r="B2231">
        <v>17.34</v>
      </c>
      <c r="C2231">
        <v>6.29</v>
      </c>
      <c r="D2231">
        <v>39774.28</v>
      </c>
    </row>
    <row r="2232" spans="1:4" x14ac:dyDescent="0.3">
      <c r="A2232">
        <v>37</v>
      </c>
      <c r="B2232">
        <v>17.940000000000001</v>
      </c>
      <c r="C2232">
        <v>4.1900000000000004</v>
      </c>
      <c r="D2232">
        <v>39836.519999999997</v>
      </c>
    </row>
    <row r="2233" spans="1:4" x14ac:dyDescent="0.3">
      <c r="A2233">
        <v>40</v>
      </c>
      <c r="B2233">
        <v>16.670000000000002</v>
      </c>
      <c r="C2233">
        <v>4.7</v>
      </c>
      <c r="D2233">
        <v>39865.699999999997</v>
      </c>
    </row>
    <row r="2234" spans="1:4" x14ac:dyDescent="0.3">
      <c r="A2234">
        <v>37</v>
      </c>
      <c r="B2234">
        <v>20.58</v>
      </c>
      <c r="C2234">
        <v>5.64</v>
      </c>
      <c r="D2234">
        <v>39871.699999999997</v>
      </c>
    </row>
    <row r="2235" spans="1:4" x14ac:dyDescent="0.3">
      <c r="A2235">
        <v>47</v>
      </c>
      <c r="B2235">
        <v>16.5</v>
      </c>
      <c r="C2235">
        <v>4.1100000000000003</v>
      </c>
      <c r="D2235">
        <v>39963.120000000003</v>
      </c>
    </row>
    <row r="2236" spans="1:4" x14ac:dyDescent="0.3">
      <c r="A2236">
        <v>35</v>
      </c>
      <c r="B2236">
        <v>15.41</v>
      </c>
      <c r="C2236">
        <v>5.43</v>
      </c>
      <c r="D2236">
        <v>39983.43</v>
      </c>
    </row>
    <row r="2237" spans="1:4" x14ac:dyDescent="0.3">
      <c r="A2237">
        <v>40</v>
      </c>
      <c r="B2237">
        <v>24.59</v>
      </c>
      <c r="C2237">
        <v>4.38</v>
      </c>
      <c r="D2237">
        <v>40003.33</v>
      </c>
    </row>
    <row r="2238" spans="1:4" x14ac:dyDescent="0.3">
      <c r="A2238">
        <v>44</v>
      </c>
      <c r="B2238">
        <v>33.33</v>
      </c>
      <c r="C2238">
        <v>9.7899999999999991</v>
      </c>
      <c r="D2238">
        <v>40054.730000000003</v>
      </c>
    </row>
    <row r="2239" spans="1:4" x14ac:dyDescent="0.3">
      <c r="A2239">
        <v>56</v>
      </c>
      <c r="B2239">
        <v>18.5</v>
      </c>
      <c r="C2239">
        <v>11.84</v>
      </c>
      <c r="D2239">
        <v>40069.440000000002</v>
      </c>
    </row>
    <row r="2240" spans="1:4" x14ac:dyDescent="0.3">
      <c r="A2240">
        <v>39</v>
      </c>
      <c r="B2240">
        <v>18.579999999999998</v>
      </c>
      <c r="C2240">
        <v>6.22</v>
      </c>
      <c r="D2240">
        <v>40103.89</v>
      </c>
    </row>
    <row r="2241" spans="1:4" x14ac:dyDescent="0.3">
      <c r="A2241">
        <v>37</v>
      </c>
      <c r="B2241">
        <v>16.64</v>
      </c>
      <c r="C2241">
        <v>10.01</v>
      </c>
      <c r="D2241">
        <v>40182.25</v>
      </c>
    </row>
    <row r="2242" spans="1:4" x14ac:dyDescent="0.3">
      <c r="A2242">
        <v>43</v>
      </c>
      <c r="B2242">
        <v>19.329999999999998</v>
      </c>
      <c r="C2242">
        <v>4.32</v>
      </c>
      <c r="D2242">
        <v>40204.83</v>
      </c>
    </row>
    <row r="2243" spans="1:4" x14ac:dyDescent="0.3">
      <c r="A2243">
        <v>41</v>
      </c>
      <c r="B2243">
        <v>21.26</v>
      </c>
      <c r="C2243">
        <v>5.65</v>
      </c>
      <c r="D2243">
        <v>40208.559999999998</v>
      </c>
    </row>
    <row r="2244" spans="1:4" x14ac:dyDescent="0.3">
      <c r="A2244">
        <v>41</v>
      </c>
      <c r="B2244">
        <v>15.6</v>
      </c>
      <c r="C2244">
        <v>4.12</v>
      </c>
      <c r="D2244">
        <v>40273.65</v>
      </c>
    </row>
    <row r="2245" spans="1:4" x14ac:dyDescent="0.3">
      <c r="A2245">
        <v>45</v>
      </c>
      <c r="B2245">
        <v>24.39</v>
      </c>
      <c r="C2245">
        <v>6.24</v>
      </c>
      <c r="D2245">
        <v>40284.379999999997</v>
      </c>
    </row>
    <row r="2246" spans="1:4" x14ac:dyDescent="0.3">
      <c r="A2246">
        <v>60</v>
      </c>
      <c r="B2246">
        <v>24.75</v>
      </c>
      <c r="C2246">
        <v>4.83</v>
      </c>
      <c r="D2246">
        <v>40309.93</v>
      </c>
    </row>
    <row r="2247" spans="1:4" x14ac:dyDescent="0.3">
      <c r="A2247">
        <v>56</v>
      </c>
      <c r="B2247">
        <v>20.88</v>
      </c>
      <c r="C2247">
        <v>7.4</v>
      </c>
      <c r="D2247">
        <v>40373.74</v>
      </c>
    </row>
    <row r="2248" spans="1:4" x14ac:dyDescent="0.3">
      <c r="A2248">
        <v>37</v>
      </c>
      <c r="B2248">
        <v>20.43</v>
      </c>
      <c r="C2248">
        <v>4.54</v>
      </c>
      <c r="D2248">
        <v>40419.019999999997</v>
      </c>
    </row>
    <row r="2249" spans="1:4" x14ac:dyDescent="0.3">
      <c r="A2249">
        <v>47</v>
      </c>
      <c r="B2249">
        <v>15.18</v>
      </c>
      <c r="C2249">
        <v>11.11</v>
      </c>
      <c r="D2249">
        <v>40590.550000000003</v>
      </c>
    </row>
    <row r="2250" spans="1:4" x14ac:dyDescent="0.3">
      <c r="A2250">
        <v>52</v>
      </c>
      <c r="B2250">
        <v>15.12</v>
      </c>
      <c r="C2250">
        <v>4.03</v>
      </c>
      <c r="D2250">
        <v>40692.910000000003</v>
      </c>
    </row>
    <row r="2251" spans="1:4" x14ac:dyDescent="0.3">
      <c r="A2251">
        <v>46</v>
      </c>
      <c r="B2251">
        <v>23.88</v>
      </c>
      <c r="C2251">
        <v>4.51</v>
      </c>
      <c r="D2251">
        <v>40720.550000000003</v>
      </c>
    </row>
    <row r="2252" spans="1:4" x14ac:dyDescent="0.3">
      <c r="A2252">
        <v>50</v>
      </c>
      <c r="B2252">
        <v>16.13</v>
      </c>
      <c r="C2252">
        <v>5.56</v>
      </c>
      <c r="D2252">
        <v>40817.85</v>
      </c>
    </row>
    <row r="2253" spans="1:4" x14ac:dyDescent="0.3">
      <c r="A2253">
        <v>23</v>
      </c>
      <c r="B2253">
        <v>24.09</v>
      </c>
      <c r="C2253">
        <v>4.0999999999999996</v>
      </c>
      <c r="D2253">
        <v>40904.199999999997</v>
      </c>
    </row>
    <row r="2254" spans="1:4" x14ac:dyDescent="0.3">
      <c r="A2254">
        <v>30</v>
      </c>
      <c r="B2254">
        <v>19.43</v>
      </c>
      <c r="C2254">
        <v>5.85</v>
      </c>
      <c r="D2254">
        <v>40932.43</v>
      </c>
    </row>
    <row r="2255" spans="1:4" x14ac:dyDescent="0.3">
      <c r="A2255">
        <v>43</v>
      </c>
      <c r="B2255">
        <v>15.22</v>
      </c>
      <c r="C2255">
        <v>4.92</v>
      </c>
      <c r="D2255">
        <v>40941.29</v>
      </c>
    </row>
    <row r="2256" spans="1:4" x14ac:dyDescent="0.3">
      <c r="A2256">
        <v>39</v>
      </c>
      <c r="B2256">
        <v>20.72</v>
      </c>
      <c r="C2256">
        <v>9.4600000000000009</v>
      </c>
      <c r="D2256">
        <v>40961.29</v>
      </c>
    </row>
    <row r="2257" spans="1:4" x14ac:dyDescent="0.3">
      <c r="A2257">
        <v>49</v>
      </c>
      <c r="B2257">
        <v>35.4</v>
      </c>
      <c r="C2257">
        <v>5.94</v>
      </c>
      <c r="D2257">
        <v>40974.160000000003</v>
      </c>
    </row>
    <row r="2258" spans="1:4" x14ac:dyDescent="0.3">
      <c r="A2258">
        <v>43</v>
      </c>
      <c r="B2258">
        <v>34.4</v>
      </c>
      <c r="C2258">
        <v>5.7</v>
      </c>
      <c r="D2258">
        <v>41034.22</v>
      </c>
    </row>
    <row r="2259" spans="1:4" x14ac:dyDescent="0.3">
      <c r="A2259">
        <v>50</v>
      </c>
      <c r="B2259">
        <v>34.1</v>
      </c>
      <c r="C2259">
        <v>4.13</v>
      </c>
      <c r="D2259">
        <v>41055.29</v>
      </c>
    </row>
    <row r="2260" spans="1:4" x14ac:dyDescent="0.3">
      <c r="A2260">
        <v>50</v>
      </c>
      <c r="B2260">
        <v>30.4</v>
      </c>
      <c r="C2260">
        <v>4.7699999999999996</v>
      </c>
      <c r="D2260">
        <v>41097.160000000003</v>
      </c>
    </row>
    <row r="2261" spans="1:4" x14ac:dyDescent="0.3">
      <c r="A2261">
        <v>53</v>
      </c>
      <c r="B2261">
        <v>28.7</v>
      </c>
      <c r="C2261">
        <v>4.99</v>
      </c>
      <c r="D2261">
        <v>41191.57</v>
      </c>
    </row>
    <row r="2262" spans="1:4" x14ac:dyDescent="0.3">
      <c r="A2262">
        <v>59</v>
      </c>
      <c r="B2262">
        <v>17.440000000000001</v>
      </c>
      <c r="C2262">
        <v>4.42</v>
      </c>
      <c r="D2262">
        <v>41250.39</v>
      </c>
    </row>
    <row r="2263" spans="1:4" x14ac:dyDescent="0.3">
      <c r="A2263">
        <v>45</v>
      </c>
      <c r="B2263">
        <v>27.6</v>
      </c>
      <c r="C2263">
        <v>4.01</v>
      </c>
      <c r="D2263">
        <v>41271.5</v>
      </c>
    </row>
    <row r="2264" spans="1:4" x14ac:dyDescent="0.3">
      <c r="A2264">
        <v>58</v>
      </c>
      <c r="B2264">
        <v>20.7</v>
      </c>
      <c r="C2264">
        <v>4.49</v>
      </c>
      <c r="D2264">
        <v>41331.79</v>
      </c>
    </row>
    <row r="2265" spans="1:4" x14ac:dyDescent="0.3">
      <c r="A2265">
        <v>51</v>
      </c>
      <c r="B2265">
        <v>20.3</v>
      </c>
      <c r="C2265">
        <v>6.37</v>
      </c>
      <c r="D2265">
        <v>41351.879999999997</v>
      </c>
    </row>
    <row r="2266" spans="1:4" x14ac:dyDescent="0.3">
      <c r="A2266">
        <v>55</v>
      </c>
      <c r="B2266">
        <v>19.8</v>
      </c>
      <c r="C2266">
        <v>5.12</v>
      </c>
      <c r="D2266">
        <v>41505.15</v>
      </c>
    </row>
    <row r="2267" spans="1:4" x14ac:dyDescent="0.3">
      <c r="A2267">
        <v>48</v>
      </c>
      <c r="B2267">
        <v>21.87</v>
      </c>
      <c r="C2267">
        <v>8.59</v>
      </c>
      <c r="D2267">
        <v>41636.199999999997</v>
      </c>
    </row>
    <row r="2268" spans="1:4" x14ac:dyDescent="0.3">
      <c r="A2268">
        <v>46</v>
      </c>
      <c r="B2268">
        <v>16.600000000000001</v>
      </c>
      <c r="C2268">
        <v>5.87</v>
      </c>
      <c r="D2268">
        <v>41661.599999999999</v>
      </c>
    </row>
    <row r="2269" spans="1:4" x14ac:dyDescent="0.3">
      <c r="A2269">
        <v>47</v>
      </c>
      <c r="B2269">
        <v>21.98</v>
      </c>
      <c r="C2269">
        <v>7.03</v>
      </c>
      <c r="D2269">
        <v>41676.080000000002</v>
      </c>
    </row>
    <row r="2270" spans="1:4" x14ac:dyDescent="0.3">
      <c r="A2270">
        <v>47</v>
      </c>
      <c r="B2270">
        <v>19.7</v>
      </c>
      <c r="C2270">
        <v>5.51</v>
      </c>
      <c r="D2270">
        <v>41681.86</v>
      </c>
    </row>
    <row r="2271" spans="1:4" x14ac:dyDescent="0.3">
      <c r="A2271">
        <v>60</v>
      </c>
      <c r="B2271">
        <v>19.21</v>
      </c>
      <c r="C2271">
        <v>4.76</v>
      </c>
      <c r="D2271">
        <v>41794.629999999997</v>
      </c>
    </row>
    <row r="2272" spans="1:4" x14ac:dyDescent="0.3">
      <c r="A2272">
        <v>56</v>
      </c>
      <c r="B2272">
        <v>19.3</v>
      </c>
      <c r="C2272">
        <v>4.7</v>
      </c>
      <c r="D2272">
        <v>41886.54</v>
      </c>
    </row>
    <row r="2273" spans="1:4" x14ac:dyDescent="0.3">
      <c r="A2273">
        <v>51</v>
      </c>
      <c r="B2273">
        <v>16.22</v>
      </c>
      <c r="C2273">
        <v>6.21</v>
      </c>
      <c r="D2273">
        <v>41919.1</v>
      </c>
    </row>
    <row r="2274" spans="1:4" x14ac:dyDescent="0.3">
      <c r="A2274">
        <v>38</v>
      </c>
      <c r="B2274">
        <v>17.12</v>
      </c>
      <c r="C2274">
        <v>4.5199999999999996</v>
      </c>
      <c r="D2274">
        <v>41949.24</v>
      </c>
    </row>
    <row r="2275" spans="1:4" x14ac:dyDescent="0.3">
      <c r="A2275">
        <v>54</v>
      </c>
      <c r="B2275">
        <v>19.07</v>
      </c>
      <c r="C2275">
        <v>5.45</v>
      </c>
      <c r="D2275">
        <v>41999.519999999997</v>
      </c>
    </row>
    <row r="2276" spans="1:4" x14ac:dyDescent="0.3">
      <c r="A2276">
        <v>46</v>
      </c>
      <c r="B2276">
        <v>15.56</v>
      </c>
      <c r="C2276">
        <v>4.42</v>
      </c>
      <c r="D2276">
        <v>42111.66</v>
      </c>
    </row>
    <row r="2277" spans="1:4" x14ac:dyDescent="0.3">
      <c r="A2277">
        <v>25</v>
      </c>
      <c r="B2277">
        <v>22.76</v>
      </c>
      <c r="C2277">
        <v>9.44</v>
      </c>
      <c r="D2277">
        <v>42112.24</v>
      </c>
    </row>
    <row r="2278" spans="1:4" x14ac:dyDescent="0.3">
      <c r="A2278">
        <v>43</v>
      </c>
      <c r="B2278">
        <v>22.79</v>
      </c>
      <c r="C2278">
        <v>6.15</v>
      </c>
      <c r="D2278">
        <v>42124.52</v>
      </c>
    </row>
    <row r="2279" spans="1:4" x14ac:dyDescent="0.3">
      <c r="A2279">
        <v>49</v>
      </c>
      <c r="B2279">
        <v>17.41</v>
      </c>
      <c r="C2279">
        <v>5.13</v>
      </c>
      <c r="D2279">
        <v>42188.15</v>
      </c>
    </row>
    <row r="2280" spans="1:4" x14ac:dyDescent="0.3">
      <c r="A2280">
        <v>47</v>
      </c>
      <c r="B2280">
        <v>19.32</v>
      </c>
      <c r="C2280">
        <v>4.96</v>
      </c>
      <c r="D2280">
        <v>42211.14</v>
      </c>
    </row>
    <row r="2281" spans="1:4" x14ac:dyDescent="0.3">
      <c r="A2281">
        <v>55</v>
      </c>
      <c r="B2281">
        <v>18.25</v>
      </c>
      <c r="C2281">
        <v>10.95</v>
      </c>
      <c r="D2281">
        <v>42303.69</v>
      </c>
    </row>
    <row r="2282" spans="1:4" x14ac:dyDescent="0.3">
      <c r="A2282">
        <v>54</v>
      </c>
      <c r="B2282">
        <v>53.13</v>
      </c>
      <c r="C2282">
        <v>4.4400000000000004</v>
      </c>
      <c r="D2282">
        <v>42478.6</v>
      </c>
    </row>
    <row r="2283" spans="1:4" x14ac:dyDescent="0.3">
      <c r="A2283">
        <v>55</v>
      </c>
      <c r="B2283">
        <v>20.46</v>
      </c>
      <c r="C2283">
        <v>4.0199999999999996</v>
      </c>
      <c r="D2283">
        <v>42538.720000000001</v>
      </c>
    </row>
    <row r="2284" spans="1:4" x14ac:dyDescent="0.3">
      <c r="A2284">
        <v>43</v>
      </c>
      <c r="B2284">
        <v>43.01</v>
      </c>
      <c r="C2284">
        <v>5.44</v>
      </c>
      <c r="D2284">
        <v>42560.43</v>
      </c>
    </row>
    <row r="2285" spans="1:4" x14ac:dyDescent="0.3">
      <c r="A2285">
        <v>51</v>
      </c>
      <c r="B2285">
        <v>15.01</v>
      </c>
      <c r="C2285">
        <v>4.1500000000000004</v>
      </c>
      <c r="D2285">
        <v>42644.2</v>
      </c>
    </row>
    <row r="2286" spans="1:4" x14ac:dyDescent="0.3">
      <c r="A2286">
        <v>45</v>
      </c>
      <c r="B2286">
        <v>41.14</v>
      </c>
      <c r="C2286">
        <v>6.02</v>
      </c>
      <c r="D2286">
        <v>42760.5</v>
      </c>
    </row>
    <row r="2287" spans="1:4" x14ac:dyDescent="0.3">
      <c r="A2287">
        <v>57</v>
      </c>
      <c r="B2287">
        <v>16.55</v>
      </c>
      <c r="C2287">
        <v>7.73</v>
      </c>
      <c r="D2287">
        <v>42764.12</v>
      </c>
    </row>
    <row r="2288" spans="1:4" x14ac:dyDescent="0.3">
      <c r="A2288">
        <v>50</v>
      </c>
      <c r="B2288">
        <v>37.29</v>
      </c>
      <c r="C2288">
        <v>5.03</v>
      </c>
      <c r="D2288">
        <v>42856.84</v>
      </c>
    </row>
    <row r="2289" spans="1:4" x14ac:dyDescent="0.3">
      <c r="A2289">
        <v>47</v>
      </c>
      <c r="B2289">
        <v>16.739999999999998</v>
      </c>
      <c r="C2289">
        <v>4.08</v>
      </c>
      <c r="D2289">
        <v>42969.85</v>
      </c>
    </row>
    <row r="2290" spans="1:4" x14ac:dyDescent="0.3">
      <c r="A2290">
        <v>44</v>
      </c>
      <c r="B2290">
        <v>34.43</v>
      </c>
      <c r="C2290">
        <v>4.2699999999999996</v>
      </c>
      <c r="D2290">
        <v>42983.46</v>
      </c>
    </row>
    <row r="2291" spans="1:4" x14ac:dyDescent="0.3">
      <c r="A2291">
        <v>57</v>
      </c>
      <c r="B2291">
        <v>34.1</v>
      </c>
      <c r="C2291">
        <v>4.07</v>
      </c>
      <c r="D2291">
        <v>43073.760000000002</v>
      </c>
    </row>
    <row r="2292" spans="1:4" x14ac:dyDescent="0.3">
      <c r="A2292">
        <v>53</v>
      </c>
      <c r="B2292">
        <v>19.3</v>
      </c>
      <c r="C2292">
        <v>10.36</v>
      </c>
      <c r="D2292">
        <v>43254.42</v>
      </c>
    </row>
    <row r="2293" spans="1:4" x14ac:dyDescent="0.3">
      <c r="A2293">
        <v>57</v>
      </c>
      <c r="B2293">
        <v>33.659999999999997</v>
      </c>
      <c r="C2293">
        <v>5.71</v>
      </c>
      <c r="D2293">
        <v>43578.94</v>
      </c>
    </row>
    <row r="2294" spans="1:4" x14ac:dyDescent="0.3">
      <c r="A2294">
        <v>36</v>
      </c>
      <c r="B2294">
        <v>33.33</v>
      </c>
      <c r="C2294">
        <v>6.08</v>
      </c>
      <c r="D2294">
        <v>43753.34</v>
      </c>
    </row>
    <row r="2295" spans="1:4" x14ac:dyDescent="0.3">
      <c r="A2295">
        <v>56</v>
      </c>
      <c r="B2295">
        <v>21.84</v>
      </c>
      <c r="C2295">
        <v>5.71</v>
      </c>
      <c r="D2295">
        <v>43813.87</v>
      </c>
    </row>
    <row r="2296" spans="1:4" x14ac:dyDescent="0.3">
      <c r="A2296">
        <v>56</v>
      </c>
      <c r="B2296">
        <v>16.87</v>
      </c>
      <c r="C2296">
        <v>9.1300000000000008</v>
      </c>
      <c r="D2296">
        <v>43817.45</v>
      </c>
    </row>
    <row r="2297" spans="1:4" x14ac:dyDescent="0.3">
      <c r="A2297">
        <v>42</v>
      </c>
      <c r="B2297">
        <v>30.14</v>
      </c>
      <c r="C2297">
        <v>5.49</v>
      </c>
      <c r="D2297">
        <v>43896.38</v>
      </c>
    </row>
    <row r="2298" spans="1:4" x14ac:dyDescent="0.3">
      <c r="A2298">
        <v>56</v>
      </c>
      <c r="B2298">
        <v>23.21</v>
      </c>
      <c r="C2298">
        <v>4.37</v>
      </c>
      <c r="D2298">
        <v>43921.18</v>
      </c>
    </row>
    <row r="2299" spans="1:4" x14ac:dyDescent="0.3">
      <c r="A2299">
        <v>34</v>
      </c>
      <c r="B2299">
        <v>17.170000000000002</v>
      </c>
      <c r="C2299">
        <v>8.4600000000000009</v>
      </c>
      <c r="D2299">
        <v>43943.88</v>
      </c>
    </row>
    <row r="2300" spans="1:4" x14ac:dyDescent="0.3">
      <c r="A2300">
        <v>48</v>
      </c>
      <c r="B2300">
        <v>15.61</v>
      </c>
      <c r="C2300">
        <v>5.28</v>
      </c>
      <c r="D2300">
        <v>44202.65</v>
      </c>
    </row>
    <row r="2301" spans="1:4" x14ac:dyDescent="0.3">
      <c r="A2301">
        <v>54</v>
      </c>
      <c r="B2301">
        <v>17.98</v>
      </c>
      <c r="C2301">
        <v>5.33</v>
      </c>
      <c r="D2301">
        <v>44260.75</v>
      </c>
    </row>
    <row r="2302" spans="1:4" x14ac:dyDescent="0.3">
      <c r="A2302">
        <v>51</v>
      </c>
      <c r="B2302">
        <v>21.64</v>
      </c>
      <c r="C2302">
        <v>5.5</v>
      </c>
      <c r="D2302">
        <v>44400.41</v>
      </c>
    </row>
    <row r="2303" spans="1:4" x14ac:dyDescent="0.3">
      <c r="A2303">
        <v>55</v>
      </c>
      <c r="B2303">
        <v>16.399999999999999</v>
      </c>
      <c r="C2303">
        <v>5.4</v>
      </c>
      <c r="D2303">
        <v>44423.8</v>
      </c>
    </row>
    <row r="2304" spans="1:4" x14ac:dyDescent="0.3">
      <c r="A2304">
        <v>22</v>
      </c>
      <c r="B2304">
        <v>15.77</v>
      </c>
      <c r="C2304">
        <v>6.05</v>
      </c>
      <c r="D2304">
        <v>44501.4</v>
      </c>
    </row>
    <row r="2305" spans="1:4" x14ac:dyDescent="0.3">
      <c r="A2305">
        <v>29</v>
      </c>
      <c r="B2305">
        <v>18.27</v>
      </c>
      <c r="C2305">
        <v>11.46</v>
      </c>
      <c r="D2305">
        <v>44585.46</v>
      </c>
    </row>
    <row r="2306" spans="1:4" x14ac:dyDescent="0.3">
      <c r="A2306">
        <v>51</v>
      </c>
      <c r="B2306">
        <v>16.489999999999998</v>
      </c>
      <c r="C2306">
        <v>8.48</v>
      </c>
      <c r="D2306">
        <v>44641.2</v>
      </c>
    </row>
    <row r="2307" spans="1:4" x14ac:dyDescent="0.3">
      <c r="A2307">
        <v>60</v>
      </c>
      <c r="B2307">
        <v>16.14</v>
      </c>
      <c r="C2307">
        <v>4.8600000000000003</v>
      </c>
      <c r="D2307">
        <v>45008.959999999999</v>
      </c>
    </row>
    <row r="2308" spans="1:4" x14ac:dyDescent="0.3">
      <c r="A2308">
        <v>48</v>
      </c>
      <c r="B2308">
        <v>20.85</v>
      </c>
      <c r="C2308">
        <v>4.45</v>
      </c>
      <c r="D2308">
        <v>45702.02</v>
      </c>
    </row>
    <row r="2309" spans="1:4" x14ac:dyDescent="0.3">
      <c r="A2309">
        <v>62</v>
      </c>
      <c r="B2309">
        <v>15.88</v>
      </c>
      <c r="C2309">
        <v>4.3600000000000003</v>
      </c>
      <c r="D2309">
        <v>45710.21</v>
      </c>
    </row>
    <row r="2310" spans="1:4" x14ac:dyDescent="0.3">
      <c r="A2310">
        <v>43</v>
      </c>
      <c r="B2310">
        <v>20.66</v>
      </c>
      <c r="C2310">
        <v>5.8</v>
      </c>
      <c r="D2310">
        <v>45863.21</v>
      </c>
    </row>
    <row r="2311" spans="1:4" x14ac:dyDescent="0.3">
      <c r="A2311">
        <v>37</v>
      </c>
      <c r="B2311">
        <v>20.399999999999999</v>
      </c>
      <c r="C2311">
        <v>5.27</v>
      </c>
      <c r="D2311">
        <v>46113.51</v>
      </c>
    </row>
    <row r="2312" spans="1:4" x14ac:dyDescent="0.3">
      <c r="A2312">
        <v>60</v>
      </c>
      <c r="B2312">
        <v>25.19</v>
      </c>
      <c r="C2312">
        <v>5.64</v>
      </c>
      <c r="D2312">
        <v>46130.53</v>
      </c>
    </row>
    <row r="2313" spans="1:4" x14ac:dyDescent="0.3">
      <c r="A2313">
        <v>46</v>
      </c>
      <c r="B2313">
        <v>20.54</v>
      </c>
      <c r="C2313">
        <v>4.2</v>
      </c>
      <c r="D2313">
        <v>46151.12</v>
      </c>
    </row>
    <row r="2314" spans="1:4" x14ac:dyDescent="0.3">
      <c r="A2314">
        <v>44</v>
      </c>
      <c r="B2314">
        <v>20.13</v>
      </c>
      <c r="C2314">
        <v>5.42</v>
      </c>
      <c r="D2314">
        <v>46200.99</v>
      </c>
    </row>
    <row r="2315" spans="1:4" x14ac:dyDescent="0.3">
      <c r="A2315">
        <v>51</v>
      </c>
      <c r="B2315">
        <v>18.93</v>
      </c>
      <c r="C2315">
        <v>6.11</v>
      </c>
      <c r="D2315">
        <v>46255.11</v>
      </c>
    </row>
    <row r="2316" spans="1:4" x14ac:dyDescent="0.3">
      <c r="A2316">
        <v>61</v>
      </c>
      <c r="B2316">
        <v>24.14</v>
      </c>
      <c r="C2316">
        <v>5.29</v>
      </c>
      <c r="D2316">
        <v>46599.11</v>
      </c>
    </row>
    <row r="2317" spans="1:4" x14ac:dyDescent="0.3">
      <c r="A2317">
        <v>53</v>
      </c>
      <c r="B2317">
        <v>25.03</v>
      </c>
      <c r="C2317">
        <v>5.91</v>
      </c>
      <c r="D2317">
        <v>46661.440000000002</v>
      </c>
    </row>
    <row r="2318" spans="1:4" x14ac:dyDescent="0.3">
      <c r="A2318">
        <v>62</v>
      </c>
      <c r="B2318">
        <v>20.47</v>
      </c>
      <c r="C2318">
        <v>5.81</v>
      </c>
      <c r="D2318">
        <v>46718.16</v>
      </c>
    </row>
    <row r="2319" spans="1:4" x14ac:dyDescent="0.3">
      <c r="A2319">
        <v>64</v>
      </c>
      <c r="B2319">
        <v>18.82</v>
      </c>
      <c r="C2319">
        <v>5.51</v>
      </c>
      <c r="D2319">
        <v>46889.26</v>
      </c>
    </row>
    <row r="2320" spans="1:4" x14ac:dyDescent="0.3">
      <c r="A2320">
        <v>63</v>
      </c>
      <c r="B2320">
        <v>17.079999999999998</v>
      </c>
      <c r="C2320">
        <v>5.73</v>
      </c>
      <c r="D2320">
        <v>47055.53</v>
      </c>
    </row>
    <row r="2321" spans="1:4" x14ac:dyDescent="0.3">
      <c r="A2321">
        <v>52</v>
      </c>
      <c r="B2321">
        <v>19.21</v>
      </c>
      <c r="C2321">
        <v>5.53</v>
      </c>
      <c r="D2321">
        <v>47269.85</v>
      </c>
    </row>
    <row r="2322" spans="1:4" x14ac:dyDescent="0.3">
      <c r="A2322">
        <v>64</v>
      </c>
      <c r="B2322">
        <v>17.86</v>
      </c>
      <c r="C2322">
        <v>5.43</v>
      </c>
      <c r="D2322">
        <v>47291.06</v>
      </c>
    </row>
    <row r="2323" spans="1:4" x14ac:dyDescent="0.3">
      <c r="A2323">
        <v>63</v>
      </c>
      <c r="B2323">
        <v>21.38</v>
      </c>
      <c r="C2323">
        <v>8.01</v>
      </c>
      <c r="D2323">
        <v>47305.31</v>
      </c>
    </row>
    <row r="2324" spans="1:4" x14ac:dyDescent="0.3">
      <c r="A2324">
        <v>61</v>
      </c>
      <c r="B2324">
        <v>23.35</v>
      </c>
      <c r="C2324">
        <v>5.94</v>
      </c>
      <c r="D2324">
        <v>47403.88</v>
      </c>
    </row>
    <row r="2325" spans="1:4" x14ac:dyDescent="0.3">
      <c r="A2325">
        <v>51</v>
      </c>
      <c r="B2325">
        <v>22.24</v>
      </c>
      <c r="C2325">
        <v>5.04</v>
      </c>
      <c r="D2325">
        <v>47462.89</v>
      </c>
    </row>
    <row r="2326" spans="1:4" x14ac:dyDescent="0.3">
      <c r="A2326">
        <v>58</v>
      </c>
      <c r="B2326">
        <v>24.76</v>
      </c>
      <c r="C2326">
        <v>4.54</v>
      </c>
      <c r="D2326">
        <v>47496.49</v>
      </c>
    </row>
    <row r="2327" spans="1:4" x14ac:dyDescent="0.3">
      <c r="A2327">
        <v>59</v>
      </c>
      <c r="B2327">
        <v>20.100000000000001</v>
      </c>
      <c r="C2327">
        <v>5.6</v>
      </c>
      <c r="D2327">
        <v>47896.79</v>
      </c>
    </row>
    <row r="2328" spans="1:4" x14ac:dyDescent="0.3">
      <c r="A2328">
        <v>64</v>
      </c>
      <c r="B2328">
        <v>21.77</v>
      </c>
      <c r="C2328">
        <v>10.67</v>
      </c>
      <c r="D2328">
        <v>47928.03</v>
      </c>
    </row>
    <row r="2329" spans="1:4" x14ac:dyDescent="0.3">
      <c r="A2329">
        <v>60</v>
      </c>
      <c r="B2329">
        <v>17.82</v>
      </c>
      <c r="C2329">
        <v>5.26</v>
      </c>
      <c r="D2329">
        <v>48173.36</v>
      </c>
    </row>
    <row r="2330" spans="1:4" x14ac:dyDescent="0.3">
      <c r="A2330">
        <v>61</v>
      </c>
      <c r="B2330">
        <v>17.07</v>
      </c>
      <c r="C2330">
        <v>5.22</v>
      </c>
      <c r="D2330">
        <v>48517.56</v>
      </c>
    </row>
    <row r="2331" spans="1:4" x14ac:dyDescent="0.3">
      <c r="A2331">
        <v>54</v>
      </c>
      <c r="B2331">
        <v>22.24</v>
      </c>
      <c r="C2331">
        <v>4.29</v>
      </c>
      <c r="D2331">
        <v>48549.18</v>
      </c>
    </row>
    <row r="2332" spans="1:4" x14ac:dyDescent="0.3">
      <c r="A2332">
        <v>60</v>
      </c>
      <c r="B2332">
        <v>22.34</v>
      </c>
      <c r="C2332">
        <v>5.57</v>
      </c>
      <c r="D2332">
        <v>48673.56</v>
      </c>
    </row>
    <row r="2333" spans="1:4" x14ac:dyDescent="0.3">
      <c r="A2333">
        <v>57</v>
      </c>
      <c r="B2333">
        <v>17.7</v>
      </c>
      <c r="C2333">
        <v>6.28</v>
      </c>
      <c r="D2333">
        <v>48675.519999999997</v>
      </c>
    </row>
    <row r="2334" spans="1:4" x14ac:dyDescent="0.3">
      <c r="A2334">
        <v>63</v>
      </c>
      <c r="B2334">
        <v>16.47</v>
      </c>
      <c r="C2334">
        <v>6.35</v>
      </c>
      <c r="D2334">
        <v>48824.45</v>
      </c>
    </row>
    <row r="2335" spans="1:4" x14ac:dyDescent="0.3">
      <c r="A2335">
        <v>44</v>
      </c>
      <c r="B2335">
        <v>17.600000000000001</v>
      </c>
      <c r="C2335">
        <v>4.3899999999999997</v>
      </c>
      <c r="D2335">
        <v>48885.14</v>
      </c>
    </row>
    <row r="2336" spans="1:4" x14ac:dyDescent="0.3">
      <c r="A2336">
        <v>59</v>
      </c>
      <c r="B2336">
        <v>17.579999999999998</v>
      </c>
      <c r="C2336">
        <v>4.51</v>
      </c>
      <c r="D2336">
        <v>48970.25</v>
      </c>
    </row>
    <row r="2337" spans="1:2" x14ac:dyDescent="0.3">
      <c r="A2337">
        <v>64</v>
      </c>
    </row>
    <row r="2338" spans="1:2" x14ac:dyDescent="0.3">
      <c r="A2338">
        <v>28</v>
      </c>
    </row>
    <row r="2339" spans="1:2" x14ac:dyDescent="0.3">
      <c r="A2339">
        <v>60</v>
      </c>
    </row>
    <row r="2340" spans="1:2" x14ac:dyDescent="0.3">
      <c r="A2340">
        <v>33</v>
      </c>
    </row>
    <row r="2341" spans="1:2" x14ac:dyDescent="0.3">
      <c r="A2341">
        <v>32</v>
      </c>
    </row>
    <row r="2342" spans="1:2" x14ac:dyDescent="0.3">
      <c r="A2342">
        <v>52</v>
      </c>
    </row>
    <row r="2343" spans="1:2" x14ac:dyDescent="0.3">
      <c r="A2343">
        <v>46</v>
      </c>
    </row>
    <row r="2344" spans="1:2" x14ac:dyDescent="0.3">
      <c r="A2344">
        <v>54</v>
      </c>
      <c r="B2344">
        <v>54</v>
      </c>
    </row>
  </sheetData>
  <mergeCells count="1">
    <mergeCell ref="M65:O65"/>
  </mergeCells>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6FE00-9E4C-4FF0-9E9F-A2C03531B887}">
  <dimension ref="A1:Z59"/>
  <sheetViews>
    <sheetView showGridLines="0" tabSelected="1" workbookViewId="0">
      <selection activeCell="C28" sqref="C28"/>
    </sheetView>
  </sheetViews>
  <sheetFormatPr defaultRowHeight="14.4" x14ac:dyDescent="0.3"/>
  <sheetData>
    <row r="1" spans="1:26" ht="18" x14ac:dyDescent="0.35">
      <c r="A1" s="42" t="s">
        <v>10453</v>
      </c>
      <c r="B1" s="43"/>
      <c r="C1" s="43"/>
      <c r="D1" s="43"/>
      <c r="E1" s="43"/>
      <c r="F1" s="43"/>
      <c r="G1" s="43"/>
      <c r="H1" s="43"/>
      <c r="I1" s="43"/>
      <c r="J1" s="43"/>
      <c r="K1" s="43"/>
      <c r="L1" s="43"/>
      <c r="M1" s="43"/>
      <c r="N1" s="43"/>
      <c r="O1" s="43"/>
      <c r="P1" s="43"/>
      <c r="Q1" s="43"/>
      <c r="R1" s="43"/>
      <c r="S1" s="43"/>
      <c r="T1" s="43"/>
      <c r="U1" s="43"/>
      <c r="V1" s="43"/>
      <c r="W1" s="43"/>
      <c r="X1" s="43"/>
      <c r="Y1" s="43"/>
      <c r="Z1" s="43"/>
    </row>
    <row r="2" spans="1:26" x14ac:dyDescent="0.3">
      <c r="A2" s="33"/>
      <c r="B2" s="33"/>
      <c r="C2" s="33"/>
      <c r="D2" s="33"/>
      <c r="E2" s="33"/>
      <c r="F2" s="33"/>
      <c r="G2" s="33"/>
      <c r="H2" s="33"/>
      <c r="I2" s="33"/>
      <c r="J2" s="33"/>
      <c r="K2" s="33"/>
      <c r="L2" s="33"/>
      <c r="M2" s="33"/>
      <c r="N2" s="33"/>
      <c r="O2" s="33"/>
      <c r="P2" s="33"/>
      <c r="Q2" s="33"/>
      <c r="R2" s="33"/>
      <c r="S2" s="33"/>
      <c r="T2" s="33"/>
      <c r="U2" s="33"/>
      <c r="V2" s="33"/>
      <c r="W2" s="33"/>
      <c r="X2" s="33"/>
      <c r="Y2" s="33"/>
      <c r="Z2" s="33"/>
    </row>
    <row r="3" spans="1:26" x14ac:dyDescent="0.3">
      <c r="A3" s="33"/>
      <c r="B3" s="33"/>
      <c r="C3" s="33"/>
      <c r="D3" s="33"/>
      <c r="E3" s="33"/>
      <c r="F3" s="33"/>
      <c r="G3" s="33"/>
      <c r="H3" s="33"/>
      <c r="I3" s="33"/>
      <c r="J3" s="33"/>
      <c r="K3" s="33"/>
      <c r="L3" s="33"/>
      <c r="M3" s="33"/>
      <c r="N3" s="33"/>
      <c r="O3" s="33"/>
      <c r="P3" s="33"/>
      <c r="Q3" s="33"/>
      <c r="R3" s="33"/>
      <c r="S3" s="33"/>
      <c r="T3" s="33"/>
      <c r="U3" s="33"/>
      <c r="V3" s="33"/>
      <c r="W3" s="33"/>
      <c r="X3" s="33"/>
      <c r="Y3" s="33"/>
      <c r="Z3" s="33"/>
    </row>
    <row r="4" spans="1:26" x14ac:dyDescent="0.3">
      <c r="A4" s="33"/>
      <c r="B4" s="33"/>
      <c r="C4" s="33"/>
      <c r="D4" s="33"/>
      <c r="E4" s="33"/>
      <c r="F4" s="33"/>
      <c r="G4" s="33"/>
      <c r="H4" s="33"/>
      <c r="I4" s="33"/>
      <c r="J4" s="33"/>
      <c r="K4" s="33"/>
      <c r="L4" s="33"/>
      <c r="M4" s="33"/>
      <c r="N4" s="33"/>
      <c r="O4" s="33"/>
      <c r="P4" s="33"/>
      <c r="Q4" s="33"/>
      <c r="R4" s="33"/>
      <c r="S4" s="33"/>
      <c r="T4" s="33"/>
      <c r="U4" s="33"/>
      <c r="V4" s="33"/>
      <c r="W4" s="33"/>
      <c r="X4" s="33"/>
      <c r="Y4" s="33"/>
      <c r="Z4" s="33"/>
    </row>
    <row r="5" spans="1:26" x14ac:dyDescent="0.3">
      <c r="A5" s="33"/>
      <c r="B5" s="33"/>
      <c r="C5" s="33"/>
      <c r="D5" s="33"/>
      <c r="E5" s="33"/>
      <c r="F5" s="33"/>
      <c r="G5" s="33"/>
      <c r="H5" s="33"/>
      <c r="I5" s="33"/>
      <c r="J5" s="33"/>
      <c r="K5" s="33"/>
      <c r="L5" s="33"/>
      <c r="M5" s="33"/>
      <c r="N5" s="33"/>
      <c r="O5" s="33"/>
      <c r="P5" s="33"/>
      <c r="Q5" s="33"/>
      <c r="R5" s="33"/>
      <c r="S5" s="33"/>
      <c r="T5" s="33"/>
      <c r="U5" s="33"/>
      <c r="V5" s="33"/>
      <c r="W5" s="33"/>
      <c r="X5" s="33"/>
      <c r="Y5" s="33"/>
      <c r="Z5" s="33"/>
    </row>
    <row r="6" spans="1:26" x14ac:dyDescent="0.3">
      <c r="A6" s="33"/>
      <c r="B6" s="33"/>
      <c r="C6" s="33"/>
      <c r="D6" s="33"/>
      <c r="E6" s="33"/>
      <c r="F6" s="33"/>
      <c r="G6" s="33"/>
      <c r="H6" s="33"/>
      <c r="I6" s="33"/>
      <c r="J6" s="33"/>
      <c r="K6" s="33"/>
      <c r="L6" s="33"/>
      <c r="M6" s="33"/>
      <c r="N6" s="33"/>
      <c r="O6" s="33"/>
      <c r="P6" s="33"/>
      <c r="Q6" s="33"/>
      <c r="R6" s="33"/>
      <c r="S6" s="33"/>
      <c r="T6" s="33"/>
      <c r="U6" s="33"/>
      <c r="V6" s="33"/>
      <c r="W6" s="33"/>
      <c r="X6" s="33"/>
      <c r="Y6" s="33"/>
      <c r="Z6" s="33"/>
    </row>
    <row r="7" spans="1:26" x14ac:dyDescent="0.3">
      <c r="A7" s="33"/>
      <c r="B7" s="33"/>
      <c r="C7" s="33"/>
      <c r="D7" s="33"/>
      <c r="E7" s="33"/>
      <c r="F7" s="33"/>
      <c r="G7" s="33"/>
      <c r="H7" s="33"/>
      <c r="I7" s="33"/>
      <c r="J7" s="33"/>
      <c r="K7" s="33"/>
      <c r="L7" s="33"/>
      <c r="M7" s="33"/>
      <c r="N7" s="33"/>
      <c r="O7" s="33"/>
      <c r="P7" s="33"/>
      <c r="Q7" s="33"/>
      <c r="R7" s="33"/>
      <c r="S7" s="33"/>
      <c r="T7" s="33"/>
      <c r="U7" s="33"/>
      <c r="V7" s="33"/>
      <c r="W7" s="33"/>
      <c r="X7" s="33"/>
      <c r="Y7" s="33"/>
      <c r="Z7" s="33"/>
    </row>
    <row r="8" spans="1:26" x14ac:dyDescent="0.3">
      <c r="A8" s="33"/>
      <c r="B8" s="33"/>
      <c r="C8" s="33"/>
      <c r="D8" s="33"/>
      <c r="E8" s="33"/>
      <c r="F8" s="33"/>
      <c r="G8" s="33"/>
      <c r="H8" s="33"/>
      <c r="I8" s="33"/>
      <c r="J8" s="33"/>
      <c r="K8" s="33"/>
      <c r="L8" s="33"/>
      <c r="M8" s="33"/>
      <c r="N8" s="33"/>
      <c r="O8" s="33"/>
      <c r="P8" s="33"/>
      <c r="Q8" s="33"/>
      <c r="R8" s="33"/>
      <c r="S8" s="33"/>
      <c r="T8" s="33"/>
      <c r="U8" s="33"/>
      <c r="V8" s="33"/>
      <c r="W8" s="33"/>
      <c r="X8" s="33"/>
      <c r="Y8" s="33"/>
      <c r="Z8" s="33"/>
    </row>
    <row r="9" spans="1:26" x14ac:dyDescent="0.3">
      <c r="A9" s="33"/>
      <c r="B9" s="33"/>
      <c r="C9" s="33"/>
      <c r="D9" s="33"/>
      <c r="E9" s="33"/>
      <c r="F9" s="33"/>
      <c r="G9" s="33"/>
      <c r="H9" s="33"/>
      <c r="I9" s="33"/>
      <c r="J9" s="33"/>
      <c r="K9" s="33"/>
      <c r="L9" s="33"/>
      <c r="M9" s="33"/>
      <c r="N9" s="33"/>
      <c r="O9" s="33"/>
      <c r="P9" s="33"/>
      <c r="Q9" s="33"/>
      <c r="R9" s="33"/>
      <c r="S9" s="33"/>
      <c r="T9" s="33"/>
      <c r="U9" s="33"/>
      <c r="V9" s="33"/>
      <c r="W9" s="33"/>
      <c r="X9" s="33"/>
      <c r="Y9" s="33"/>
      <c r="Z9" s="33"/>
    </row>
    <row r="10" spans="1:26" x14ac:dyDescent="0.3">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spans="1:26" x14ac:dyDescent="0.3">
      <c r="A11" s="33"/>
      <c r="B11" s="33"/>
      <c r="C11" s="33"/>
      <c r="D11" s="33"/>
      <c r="E11" s="33"/>
      <c r="F11" s="33"/>
      <c r="G11" s="33"/>
      <c r="H11" s="33"/>
      <c r="I11" s="33"/>
      <c r="J11" s="33"/>
      <c r="K11" s="33"/>
      <c r="L11" s="33"/>
      <c r="M11" s="33"/>
      <c r="N11" s="33"/>
      <c r="O11" s="33"/>
      <c r="P11" s="33"/>
      <c r="Q11" s="33"/>
      <c r="R11" s="33"/>
      <c r="S11" s="33"/>
      <c r="T11" s="33"/>
      <c r="U11" s="33"/>
      <c r="V11" s="33"/>
      <c r="W11" s="33"/>
      <c r="X11" s="33"/>
      <c r="Y11" s="33"/>
      <c r="Z11" s="33"/>
    </row>
    <row r="12" spans="1:26" x14ac:dyDescent="0.3">
      <c r="A12" s="33"/>
      <c r="B12" s="33"/>
      <c r="C12" s="33"/>
      <c r="D12" s="33"/>
      <c r="E12" s="33"/>
      <c r="F12" s="33"/>
      <c r="G12" s="33"/>
      <c r="H12" s="33"/>
      <c r="I12" s="33"/>
      <c r="J12" s="33"/>
      <c r="K12" s="33"/>
      <c r="L12" s="33"/>
      <c r="M12" s="33"/>
      <c r="N12" s="33"/>
      <c r="O12" s="33"/>
      <c r="P12" s="33"/>
      <c r="Q12" s="33"/>
      <c r="R12" s="33"/>
      <c r="S12" s="33"/>
      <c r="T12" s="33"/>
      <c r="U12" s="33"/>
      <c r="V12" s="33"/>
      <c r="W12" s="33"/>
      <c r="X12" s="33"/>
      <c r="Y12" s="33"/>
      <c r="Z12" s="33"/>
    </row>
    <row r="13" spans="1:26" x14ac:dyDescent="0.3">
      <c r="A13" s="33"/>
      <c r="B13" s="33"/>
      <c r="C13" s="33"/>
      <c r="D13" s="33"/>
      <c r="E13" s="33"/>
      <c r="F13" s="33"/>
      <c r="G13" s="33"/>
      <c r="H13" s="33"/>
      <c r="I13" s="33"/>
      <c r="J13" s="33"/>
      <c r="K13" s="33"/>
      <c r="L13" s="33"/>
      <c r="M13" s="33"/>
      <c r="N13" s="33"/>
      <c r="O13" s="33"/>
      <c r="P13" s="33"/>
      <c r="Q13" s="33"/>
      <c r="R13" s="33"/>
      <c r="S13" s="33"/>
      <c r="T13" s="33"/>
      <c r="U13" s="33"/>
      <c r="V13" s="33"/>
      <c r="W13" s="33"/>
      <c r="X13" s="33"/>
      <c r="Y13" s="33"/>
      <c r="Z13" s="33"/>
    </row>
    <row r="14" spans="1:26" x14ac:dyDescent="0.3">
      <c r="A14" s="33"/>
      <c r="B14" s="33"/>
      <c r="C14" s="33"/>
      <c r="D14" s="33"/>
      <c r="E14" s="33"/>
      <c r="F14" s="33"/>
      <c r="G14" s="33"/>
      <c r="H14" s="33"/>
      <c r="I14" s="33"/>
      <c r="J14" s="33"/>
      <c r="K14" s="33"/>
      <c r="L14" s="33"/>
      <c r="M14" s="33"/>
      <c r="N14" s="33"/>
      <c r="O14" s="33"/>
      <c r="P14" s="33"/>
      <c r="Q14" s="33"/>
      <c r="R14" s="33"/>
      <c r="S14" s="33"/>
      <c r="T14" s="33"/>
      <c r="U14" s="33"/>
      <c r="V14" s="33"/>
      <c r="W14" s="33"/>
      <c r="X14" s="33"/>
      <c r="Y14" s="33"/>
      <c r="Z14" s="33"/>
    </row>
    <row r="15" spans="1:26" x14ac:dyDescent="0.3">
      <c r="A15" s="33"/>
      <c r="B15" s="33"/>
      <c r="C15" s="33"/>
      <c r="D15" s="33"/>
      <c r="E15" s="33"/>
      <c r="F15" s="33"/>
      <c r="G15" s="33"/>
      <c r="H15" s="33"/>
      <c r="I15" s="33"/>
      <c r="J15" s="33"/>
      <c r="K15" s="33"/>
      <c r="L15" s="33"/>
      <c r="M15" s="33"/>
      <c r="N15" s="33"/>
      <c r="O15" s="33"/>
      <c r="P15" s="33"/>
      <c r="Q15" s="33"/>
      <c r="R15" s="33"/>
      <c r="S15" s="33"/>
      <c r="T15" s="33"/>
      <c r="U15" s="33"/>
      <c r="V15" s="33"/>
      <c r="W15" s="33"/>
      <c r="X15" s="33"/>
      <c r="Y15" s="33"/>
      <c r="Z15" s="33"/>
    </row>
    <row r="16" spans="1:26" x14ac:dyDescent="0.3">
      <c r="A16" s="33"/>
      <c r="B16" s="33"/>
      <c r="C16" s="33"/>
      <c r="D16" s="33"/>
      <c r="E16" s="33"/>
      <c r="F16" s="33"/>
      <c r="G16" s="33"/>
      <c r="H16" s="33"/>
      <c r="I16" s="33"/>
      <c r="J16" s="33"/>
      <c r="K16" s="33"/>
      <c r="L16" s="33"/>
      <c r="M16" s="33"/>
      <c r="N16" s="33"/>
      <c r="O16" s="33"/>
      <c r="P16" s="33"/>
      <c r="Q16" s="33"/>
      <c r="R16" s="33"/>
      <c r="S16" s="33"/>
      <c r="T16" s="33"/>
      <c r="U16" s="33"/>
      <c r="V16" s="33"/>
      <c r="W16" s="33"/>
      <c r="X16" s="33"/>
      <c r="Y16" s="33"/>
      <c r="Z16" s="33"/>
    </row>
    <row r="17" spans="1:26" x14ac:dyDescent="0.3">
      <c r="A17" s="33"/>
      <c r="B17" s="33"/>
      <c r="C17" s="33"/>
      <c r="D17" s="33"/>
      <c r="E17" s="33"/>
      <c r="F17" s="33"/>
      <c r="G17" s="33"/>
      <c r="H17" s="33"/>
      <c r="I17" s="33"/>
      <c r="J17" s="33"/>
      <c r="K17" s="33"/>
      <c r="L17" s="33"/>
      <c r="M17" s="33"/>
      <c r="N17" s="33"/>
      <c r="O17" s="33"/>
      <c r="P17" s="33"/>
      <c r="Q17" s="33"/>
      <c r="R17" s="33"/>
      <c r="S17" s="33"/>
      <c r="T17" s="33"/>
      <c r="U17" s="33"/>
      <c r="V17" s="33"/>
      <c r="W17" s="33"/>
      <c r="X17" s="33"/>
      <c r="Y17" s="33"/>
      <c r="Z17" s="33"/>
    </row>
    <row r="18" spans="1:26" x14ac:dyDescent="0.3">
      <c r="A18" s="33"/>
      <c r="B18" s="33"/>
      <c r="C18" s="33"/>
      <c r="D18" s="33"/>
      <c r="E18" s="33"/>
      <c r="F18" s="33"/>
      <c r="G18" s="33"/>
      <c r="H18" s="33"/>
      <c r="I18" s="33"/>
      <c r="J18" s="33"/>
      <c r="K18" s="33"/>
      <c r="L18" s="33"/>
      <c r="M18" s="33"/>
      <c r="N18" s="33"/>
      <c r="O18" s="33"/>
      <c r="P18" s="33"/>
      <c r="Q18" s="33"/>
      <c r="R18" s="33"/>
      <c r="S18" s="33"/>
      <c r="T18" s="33"/>
      <c r="U18" s="33"/>
      <c r="V18" s="33"/>
      <c r="W18" s="33"/>
      <c r="X18" s="33"/>
      <c r="Y18" s="33"/>
      <c r="Z18" s="33"/>
    </row>
    <row r="19" spans="1:26" x14ac:dyDescent="0.3">
      <c r="A19" s="33"/>
      <c r="B19" s="33"/>
      <c r="C19" s="33"/>
      <c r="D19" s="33"/>
      <c r="E19" s="33"/>
      <c r="F19" s="33"/>
      <c r="G19" s="33"/>
      <c r="H19" s="33"/>
      <c r="I19" s="33"/>
      <c r="J19" s="33"/>
      <c r="K19" s="33"/>
      <c r="L19" s="33"/>
      <c r="M19" s="33"/>
      <c r="N19" s="33"/>
      <c r="O19" s="33"/>
      <c r="P19" s="33"/>
      <c r="Q19" s="33"/>
      <c r="R19" s="33"/>
      <c r="S19" s="33"/>
      <c r="T19" s="33"/>
      <c r="U19" s="33"/>
      <c r="V19" s="33"/>
      <c r="W19" s="33"/>
      <c r="X19" s="33"/>
      <c r="Y19" s="33"/>
      <c r="Z19" s="33"/>
    </row>
    <row r="20" spans="1:26" x14ac:dyDescent="0.3">
      <c r="A20" s="33"/>
      <c r="B20" s="33"/>
      <c r="C20" s="33"/>
      <c r="D20" s="33"/>
      <c r="E20" s="33"/>
      <c r="F20" s="33"/>
      <c r="G20" s="33"/>
      <c r="H20" s="33"/>
      <c r="I20" s="33"/>
      <c r="J20" s="33"/>
      <c r="K20" s="33"/>
      <c r="L20" s="33"/>
      <c r="M20" s="33"/>
      <c r="N20" s="33"/>
      <c r="O20" s="33"/>
      <c r="P20" s="33"/>
      <c r="Q20" s="33"/>
      <c r="R20" s="33"/>
      <c r="S20" s="33"/>
      <c r="T20" s="33"/>
      <c r="U20" s="33"/>
      <c r="V20" s="33"/>
      <c r="W20" s="33"/>
      <c r="X20" s="33"/>
      <c r="Y20" s="33"/>
      <c r="Z20" s="33"/>
    </row>
    <row r="21" spans="1:26" x14ac:dyDescent="0.3">
      <c r="A21" s="33"/>
      <c r="B21" s="33"/>
      <c r="C21" s="33"/>
      <c r="D21" s="33"/>
      <c r="E21" s="33"/>
      <c r="F21" s="33"/>
      <c r="G21" s="33"/>
      <c r="H21" s="33"/>
      <c r="I21" s="33"/>
      <c r="J21" s="33"/>
      <c r="K21" s="33"/>
      <c r="L21" s="33"/>
      <c r="M21" s="33"/>
      <c r="N21" s="33"/>
      <c r="O21" s="33"/>
      <c r="P21" s="33"/>
      <c r="Q21" s="33"/>
      <c r="R21" s="33"/>
      <c r="S21" s="33"/>
      <c r="T21" s="33"/>
      <c r="U21" s="33"/>
      <c r="V21" s="33"/>
      <c r="W21" s="33"/>
      <c r="X21" s="33"/>
      <c r="Y21" s="33"/>
      <c r="Z21" s="33"/>
    </row>
    <row r="22" spans="1:26" x14ac:dyDescent="0.3">
      <c r="A22" s="33"/>
      <c r="B22" s="33"/>
      <c r="C22" s="33"/>
      <c r="D22" s="33"/>
      <c r="E22" s="33"/>
      <c r="F22" s="33"/>
      <c r="G22" s="33"/>
      <c r="H22" s="33"/>
      <c r="I22" s="33"/>
      <c r="J22" s="33"/>
      <c r="K22" s="33"/>
      <c r="L22" s="33"/>
      <c r="M22" s="33"/>
      <c r="N22" s="33"/>
      <c r="O22" s="33"/>
      <c r="P22" s="33"/>
      <c r="Q22" s="33"/>
      <c r="R22" s="33"/>
      <c r="S22" s="33"/>
      <c r="T22" s="33"/>
      <c r="U22" s="33"/>
      <c r="V22" s="33"/>
      <c r="W22" s="33"/>
      <c r="X22" s="33"/>
      <c r="Y22" s="33"/>
      <c r="Z22" s="33"/>
    </row>
    <row r="23" spans="1:26" x14ac:dyDescent="0.3">
      <c r="A23" s="33"/>
      <c r="B23" s="33"/>
      <c r="C23" s="33"/>
      <c r="D23" s="33"/>
      <c r="E23" s="33"/>
      <c r="F23" s="33"/>
      <c r="G23" s="33"/>
      <c r="H23" s="33"/>
      <c r="I23" s="33"/>
      <c r="J23" s="33"/>
      <c r="K23" s="33"/>
      <c r="L23" s="33"/>
      <c r="M23" s="33"/>
      <c r="N23" s="33"/>
      <c r="O23" s="33"/>
      <c r="P23" s="33"/>
      <c r="Q23" s="33"/>
      <c r="R23" s="33"/>
      <c r="S23" s="33"/>
      <c r="T23" s="33"/>
      <c r="U23" s="33"/>
      <c r="V23" s="33"/>
      <c r="W23" s="33"/>
      <c r="X23" s="33"/>
      <c r="Y23" s="33"/>
      <c r="Z23" s="33"/>
    </row>
    <row r="24" spans="1:26" x14ac:dyDescent="0.3">
      <c r="A24" s="33"/>
      <c r="B24" s="33"/>
      <c r="C24" s="33"/>
      <c r="D24" s="33"/>
      <c r="E24" s="33"/>
      <c r="F24" s="33"/>
      <c r="G24" s="33"/>
      <c r="H24" s="33"/>
      <c r="I24" s="33"/>
      <c r="J24" s="33"/>
      <c r="K24" s="33"/>
      <c r="L24" s="33"/>
      <c r="M24" s="33"/>
      <c r="N24" s="33"/>
      <c r="O24" s="33"/>
      <c r="P24" s="33"/>
      <c r="Q24" s="33"/>
      <c r="R24" s="33"/>
      <c r="S24" s="33"/>
      <c r="T24" s="33"/>
      <c r="U24" s="33"/>
      <c r="V24" s="33"/>
      <c r="W24" s="33"/>
      <c r="X24" s="33"/>
      <c r="Y24" s="33"/>
      <c r="Z24" s="33"/>
    </row>
    <row r="25" spans="1:26" x14ac:dyDescent="0.3">
      <c r="A25" s="33"/>
      <c r="B25" s="33"/>
      <c r="C25" s="33"/>
      <c r="D25" s="33"/>
      <c r="E25" s="33"/>
      <c r="F25" s="33"/>
      <c r="G25" s="33"/>
      <c r="H25" s="33"/>
      <c r="I25" s="33"/>
      <c r="J25" s="33"/>
      <c r="K25" s="33"/>
      <c r="L25" s="33"/>
      <c r="M25" s="33"/>
      <c r="N25" s="33"/>
      <c r="O25" s="33"/>
      <c r="P25" s="33"/>
      <c r="Q25" s="33"/>
      <c r="R25" s="33"/>
      <c r="S25" s="33"/>
      <c r="T25" s="33"/>
      <c r="U25" s="33"/>
      <c r="V25" s="33"/>
      <c r="W25" s="33"/>
      <c r="X25" s="33"/>
      <c r="Y25" s="33"/>
      <c r="Z25" s="33"/>
    </row>
    <row r="26" spans="1:26" x14ac:dyDescent="0.3">
      <c r="A26" s="33"/>
      <c r="B26" s="33"/>
      <c r="C26" s="33"/>
      <c r="D26" s="33"/>
      <c r="E26" s="33"/>
      <c r="F26" s="33"/>
      <c r="G26" s="33"/>
      <c r="H26" s="33"/>
      <c r="I26" s="33"/>
      <c r="J26" s="33"/>
      <c r="K26" s="33"/>
      <c r="L26" s="33"/>
      <c r="M26" s="33"/>
      <c r="N26" s="33"/>
      <c r="O26" s="33"/>
      <c r="P26" s="33"/>
      <c r="Q26" s="33"/>
      <c r="R26" s="33"/>
      <c r="S26" s="33"/>
      <c r="T26" s="33"/>
      <c r="U26" s="33"/>
      <c r="V26" s="33"/>
      <c r="W26" s="33"/>
      <c r="X26" s="33"/>
      <c r="Y26" s="33"/>
      <c r="Z26" s="33"/>
    </row>
    <row r="27" spans="1:26" x14ac:dyDescent="0.3">
      <c r="A27" s="33"/>
      <c r="B27" s="33"/>
      <c r="C27" s="33"/>
      <c r="D27" s="33"/>
      <c r="E27" s="33"/>
      <c r="F27" s="33"/>
      <c r="G27" s="33"/>
      <c r="H27" s="33"/>
      <c r="I27" s="33"/>
      <c r="J27" s="33"/>
      <c r="K27" s="33"/>
      <c r="L27" s="33"/>
      <c r="M27" s="33"/>
      <c r="N27" s="33"/>
      <c r="O27" s="33"/>
      <c r="P27" s="33"/>
      <c r="Q27" s="33"/>
      <c r="R27" s="33"/>
      <c r="S27" s="33"/>
      <c r="T27" s="33"/>
      <c r="U27" s="33"/>
      <c r="V27" s="33"/>
      <c r="W27" s="33"/>
      <c r="X27" s="33"/>
      <c r="Y27" s="33"/>
      <c r="Z27" s="33"/>
    </row>
    <row r="28" spans="1:26" x14ac:dyDescent="0.3">
      <c r="A28" s="33"/>
      <c r="B28" s="33"/>
      <c r="C28" s="33"/>
      <c r="D28" s="33"/>
      <c r="E28" s="33"/>
      <c r="F28" s="33"/>
      <c r="G28" s="33"/>
      <c r="H28" s="33"/>
      <c r="I28" s="33"/>
      <c r="J28" s="33"/>
      <c r="K28" s="33"/>
      <c r="L28" s="33"/>
      <c r="M28" s="33"/>
      <c r="N28" s="33"/>
      <c r="O28" s="33"/>
      <c r="P28" s="33"/>
      <c r="Q28" s="33"/>
      <c r="R28" s="33"/>
      <c r="S28" s="33"/>
      <c r="T28" s="33"/>
      <c r="U28" s="33"/>
      <c r="V28" s="33"/>
      <c r="W28" s="33"/>
      <c r="X28" s="33"/>
      <c r="Y28" s="33"/>
      <c r="Z28" s="33"/>
    </row>
    <row r="29" spans="1:26" x14ac:dyDescent="0.3">
      <c r="A29" s="33"/>
      <c r="B29" s="33"/>
      <c r="C29" s="33"/>
      <c r="D29" s="33"/>
      <c r="E29" s="33"/>
      <c r="F29" s="33"/>
      <c r="G29" s="33"/>
      <c r="H29" s="33"/>
      <c r="I29" s="33"/>
      <c r="J29" s="33"/>
      <c r="K29" s="33"/>
      <c r="L29" s="33"/>
      <c r="M29" s="33"/>
      <c r="N29" s="33"/>
      <c r="O29" s="33"/>
      <c r="P29" s="33"/>
      <c r="Q29" s="33"/>
      <c r="R29" s="33"/>
      <c r="S29" s="33"/>
      <c r="T29" s="33"/>
      <c r="U29" s="33"/>
      <c r="V29" s="33"/>
      <c r="W29" s="33"/>
      <c r="X29" s="33"/>
      <c r="Y29" s="33"/>
      <c r="Z29" s="33"/>
    </row>
    <row r="30" spans="1:26" x14ac:dyDescent="0.3">
      <c r="A30" s="33"/>
      <c r="B30" s="33"/>
      <c r="C30" s="33"/>
      <c r="D30" s="33"/>
      <c r="E30" s="33"/>
      <c r="F30" s="33"/>
      <c r="G30" s="33"/>
      <c r="H30" s="33"/>
      <c r="I30" s="33"/>
      <c r="J30" s="33"/>
      <c r="K30" s="33"/>
      <c r="L30" s="33"/>
      <c r="M30" s="33"/>
      <c r="N30" s="33"/>
      <c r="O30" s="33"/>
      <c r="P30" s="33"/>
      <c r="Q30" s="33"/>
      <c r="R30" s="33"/>
      <c r="S30" s="33"/>
      <c r="T30" s="33"/>
      <c r="U30" s="33"/>
      <c r="V30" s="33"/>
      <c r="W30" s="33"/>
      <c r="X30" s="33"/>
      <c r="Y30" s="33"/>
      <c r="Z30" s="33"/>
    </row>
    <row r="31" spans="1:26" x14ac:dyDescent="0.3">
      <c r="A31" s="33"/>
      <c r="B31" s="33"/>
      <c r="C31" s="33"/>
      <c r="D31" s="33"/>
      <c r="E31" s="33"/>
      <c r="F31" s="33"/>
      <c r="G31" s="33"/>
      <c r="H31" s="33"/>
      <c r="I31" s="33"/>
      <c r="J31" s="33"/>
      <c r="K31" s="33"/>
      <c r="L31" s="33"/>
      <c r="M31" s="33"/>
      <c r="N31" s="33"/>
      <c r="O31" s="33"/>
      <c r="P31" s="33"/>
      <c r="Q31" s="33"/>
      <c r="R31" s="33"/>
      <c r="S31" s="33"/>
      <c r="T31" s="33"/>
      <c r="U31" s="33"/>
      <c r="V31" s="33"/>
      <c r="W31" s="33"/>
      <c r="X31" s="33"/>
      <c r="Y31" s="33"/>
      <c r="Z31" s="33"/>
    </row>
    <row r="32" spans="1:26" x14ac:dyDescent="0.3">
      <c r="A32" s="33"/>
      <c r="B32" s="33"/>
      <c r="C32" s="33"/>
      <c r="D32" s="33"/>
      <c r="E32" s="33"/>
      <c r="F32" s="33"/>
      <c r="G32" s="33"/>
      <c r="H32" s="33"/>
      <c r="I32" s="33"/>
      <c r="J32" s="33"/>
      <c r="K32" s="33"/>
      <c r="L32" s="33"/>
      <c r="M32" s="33"/>
      <c r="N32" s="33"/>
      <c r="O32" s="33"/>
      <c r="P32" s="33"/>
      <c r="Q32" s="33"/>
      <c r="R32" s="33"/>
      <c r="S32" s="33"/>
      <c r="T32" s="33"/>
      <c r="U32" s="33"/>
      <c r="V32" s="33"/>
      <c r="W32" s="33"/>
      <c r="X32" s="33"/>
      <c r="Y32" s="33"/>
      <c r="Z32" s="33"/>
    </row>
    <row r="33" spans="1:26" x14ac:dyDescent="0.3">
      <c r="A33" s="33"/>
      <c r="B33" s="33"/>
      <c r="C33" s="33"/>
      <c r="D33" s="33"/>
      <c r="E33" s="33"/>
      <c r="F33" s="33"/>
      <c r="G33" s="33"/>
      <c r="H33" s="33"/>
      <c r="I33" s="33"/>
      <c r="J33" s="33"/>
      <c r="K33" s="33"/>
      <c r="L33" s="33"/>
      <c r="M33" s="33"/>
      <c r="N33" s="33"/>
      <c r="O33" s="33"/>
      <c r="P33" s="33"/>
      <c r="Q33" s="33"/>
      <c r="R33" s="33"/>
      <c r="S33" s="33"/>
      <c r="T33" s="33"/>
      <c r="U33" s="33"/>
      <c r="V33" s="33"/>
      <c r="W33" s="33"/>
      <c r="X33" s="33"/>
      <c r="Y33" s="33"/>
      <c r="Z33" s="33"/>
    </row>
    <row r="34" spans="1:26" x14ac:dyDescent="0.3">
      <c r="A34" s="33"/>
      <c r="B34" s="33"/>
      <c r="C34" s="33"/>
      <c r="D34" s="33"/>
      <c r="E34" s="33"/>
      <c r="F34" s="33"/>
      <c r="G34" s="33"/>
      <c r="H34" s="33"/>
      <c r="I34" s="33"/>
      <c r="J34" s="33"/>
      <c r="K34" s="33"/>
      <c r="L34" s="33"/>
      <c r="M34" s="33"/>
      <c r="N34" s="33"/>
      <c r="O34" s="33"/>
      <c r="P34" s="33"/>
      <c r="Q34" s="33"/>
      <c r="R34" s="33"/>
      <c r="S34" s="33"/>
      <c r="T34" s="33"/>
      <c r="U34" s="33"/>
      <c r="V34" s="33"/>
      <c r="W34" s="33"/>
      <c r="X34" s="33"/>
      <c r="Y34" s="33"/>
      <c r="Z34" s="33"/>
    </row>
    <row r="35" spans="1:26" x14ac:dyDescent="0.3">
      <c r="A35" s="33"/>
      <c r="B35" s="33"/>
      <c r="C35" s="33"/>
      <c r="D35" s="33"/>
      <c r="E35" s="33"/>
      <c r="F35" s="33"/>
      <c r="G35" s="33"/>
      <c r="H35" s="33"/>
      <c r="I35" s="33"/>
      <c r="J35" s="33"/>
      <c r="K35" s="33"/>
      <c r="L35" s="33"/>
      <c r="M35" s="33"/>
      <c r="N35" s="33"/>
      <c r="O35" s="33"/>
      <c r="P35" s="33"/>
      <c r="Q35" s="33"/>
      <c r="R35" s="33"/>
      <c r="S35" s="33"/>
      <c r="T35" s="33"/>
      <c r="U35" s="33"/>
      <c r="V35" s="33"/>
      <c r="W35" s="33"/>
      <c r="X35" s="33"/>
      <c r="Y35" s="33"/>
      <c r="Z35" s="33"/>
    </row>
    <row r="36" spans="1:26" x14ac:dyDescent="0.3">
      <c r="A36" s="33"/>
      <c r="B36" s="33"/>
      <c r="C36" s="33"/>
      <c r="D36" s="33"/>
      <c r="E36" s="33"/>
      <c r="F36" s="33"/>
      <c r="G36" s="33"/>
      <c r="H36" s="33"/>
      <c r="I36" s="33"/>
      <c r="J36" s="33"/>
      <c r="K36" s="33"/>
      <c r="L36" s="33"/>
      <c r="M36" s="33"/>
      <c r="N36" s="33"/>
      <c r="O36" s="33"/>
      <c r="P36" s="33"/>
      <c r="Q36" s="33"/>
      <c r="R36" s="33"/>
      <c r="S36" s="33"/>
      <c r="T36" s="33"/>
      <c r="U36" s="33"/>
      <c r="V36" s="33"/>
      <c r="W36" s="33"/>
      <c r="X36" s="33"/>
      <c r="Y36" s="33"/>
      <c r="Z36" s="33"/>
    </row>
    <row r="37" spans="1:26" x14ac:dyDescent="0.3">
      <c r="A37" s="33"/>
      <c r="B37" s="33"/>
      <c r="C37" s="33"/>
      <c r="D37" s="33"/>
      <c r="E37" s="33"/>
      <c r="F37" s="33"/>
      <c r="G37" s="33"/>
      <c r="H37" s="33"/>
      <c r="I37" s="33"/>
      <c r="J37" s="33"/>
      <c r="K37" s="33"/>
      <c r="L37" s="33"/>
      <c r="M37" s="33"/>
      <c r="N37" s="33"/>
      <c r="O37" s="33"/>
      <c r="P37" s="33"/>
      <c r="Q37" s="33"/>
      <c r="R37" s="33"/>
      <c r="S37" s="33"/>
      <c r="T37" s="33"/>
      <c r="U37" s="33"/>
      <c r="V37" s="33"/>
      <c r="W37" s="33"/>
      <c r="X37" s="33"/>
      <c r="Y37" s="33"/>
      <c r="Z37" s="33"/>
    </row>
    <row r="38" spans="1:26" x14ac:dyDescent="0.3">
      <c r="A38" s="33"/>
      <c r="B38" s="33"/>
      <c r="C38" s="33"/>
      <c r="D38" s="33"/>
      <c r="E38" s="33"/>
      <c r="F38" s="33"/>
      <c r="G38" s="33"/>
      <c r="H38" s="33"/>
      <c r="I38" s="33"/>
      <c r="J38" s="33"/>
      <c r="K38" s="33"/>
      <c r="L38" s="33"/>
      <c r="M38" s="33"/>
      <c r="N38" s="33"/>
      <c r="O38" s="33"/>
      <c r="P38" s="33"/>
      <c r="Q38" s="33"/>
      <c r="R38" s="33"/>
      <c r="S38" s="33"/>
      <c r="T38" s="33"/>
      <c r="U38" s="33"/>
      <c r="V38" s="33"/>
      <c r="W38" s="33"/>
      <c r="X38" s="33"/>
      <c r="Y38" s="33"/>
      <c r="Z38" s="33"/>
    </row>
    <row r="39" spans="1:26" x14ac:dyDescent="0.3">
      <c r="A39" s="33"/>
      <c r="B39" s="33"/>
      <c r="C39" s="33"/>
      <c r="D39" s="33"/>
      <c r="E39" s="33"/>
      <c r="F39" s="33"/>
      <c r="G39" s="33"/>
      <c r="H39" s="33"/>
      <c r="I39" s="33"/>
      <c r="J39" s="33"/>
      <c r="K39" s="33"/>
      <c r="L39" s="33"/>
      <c r="M39" s="33"/>
      <c r="N39" s="33"/>
      <c r="O39" s="33"/>
      <c r="P39" s="33"/>
      <c r="Q39" s="33"/>
      <c r="R39" s="33"/>
      <c r="S39" s="33"/>
      <c r="T39" s="33"/>
      <c r="U39" s="33"/>
      <c r="V39" s="33"/>
      <c r="W39" s="33"/>
      <c r="X39" s="33"/>
      <c r="Y39" s="33"/>
      <c r="Z39" s="33"/>
    </row>
    <row r="40" spans="1:26" x14ac:dyDescent="0.3">
      <c r="A40" s="33"/>
      <c r="B40" s="33"/>
      <c r="C40" s="33"/>
      <c r="D40" s="33"/>
      <c r="E40" s="33"/>
      <c r="F40" s="33"/>
      <c r="G40" s="33"/>
      <c r="H40" s="33"/>
      <c r="I40" s="33"/>
      <c r="J40" s="33"/>
      <c r="K40" s="33"/>
      <c r="L40" s="33"/>
      <c r="M40" s="33"/>
      <c r="N40" s="33"/>
      <c r="O40" s="33"/>
      <c r="P40" s="33"/>
      <c r="Q40" s="33"/>
      <c r="R40" s="33"/>
      <c r="S40" s="33"/>
      <c r="T40" s="33"/>
      <c r="U40" s="33"/>
      <c r="V40" s="33"/>
      <c r="W40" s="33"/>
      <c r="X40" s="33"/>
      <c r="Y40" s="33"/>
      <c r="Z40" s="33"/>
    </row>
    <row r="41" spans="1:26" x14ac:dyDescent="0.3">
      <c r="A41" s="33"/>
      <c r="B41" s="33"/>
      <c r="C41" s="33"/>
      <c r="D41" s="33"/>
      <c r="E41" s="33"/>
      <c r="F41" s="33"/>
      <c r="G41" s="33"/>
      <c r="H41" s="33"/>
      <c r="I41" s="33"/>
      <c r="J41" s="33"/>
      <c r="K41" s="33"/>
      <c r="L41" s="33"/>
      <c r="M41" s="33"/>
      <c r="N41" s="33"/>
      <c r="O41" s="33"/>
      <c r="P41" s="33"/>
      <c r="Q41" s="33"/>
      <c r="R41" s="33"/>
      <c r="S41" s="33"/>
      <c r="T41" s="33"/>
      <c r="U41" s="33"/>
      <c r="V41" s="33"/>
      <c r="W41" s="33"/>
      <c r="X41" s="33"/>
      <c r="Y41" s="33"/>
      <c r="Z41" s="33"/>
    </row>
    <row r="42" spans="1:26" x14ac:dyDescent="0.3">
      <c r="A42" s="33"/>
      <c r="B42" s="33"/>
      <c r="C42" s="33"/>
      <c r="D42" s="33"/>
      <c r="E42" s="33"/>
      <c r="F42" s="33"/>
      <c r="G42" s="33"/>
      <c r="H42" s="33"/>
      <c r="I42" s="33"/>
      <c r="J42" s="33"/>
      <c r="K42" s="33"/>
      <c r="L42" s="33"/>
      <c r="M42" s="33"/>
      <c r="N42" s="33"/>
      <c r="O42" s="33"/>
      <c r="P42" s="33"/>
      <c r="Q42" s="33"/>
      <c r="R42" s="33"/>
      <c r="S42" s="33"/>
      <c r="T42" s="33"/>
      <c r="U42" s="33"/>
      <c r="V42" s="33"/>
      <c r="W42" s="33"/>
      <c r="X42" s="33"/>
      <c r="Y42" s="33"/>
      <c r="Z42" s="33"/>
    </row>
    <row r="43" spans="1:26" x14ac:dyDescent="0.3">
      <c r="A43" s="33"/>
      <c r="B43" s="33"/>
      <c r="C43" s="33"/>
      <c r="D43" s="33"/>
      <c r="E43" s="33"/>
      <c r="F43" s="33"/>
      <c r="G43" s="33"/>
      <c r="H43" s="33"/>
      <c r="I43" s="33"/>
      <c r="J43" s="33"/>
      <c r="K43" s="33"/>
      <c r="L43" s="33"/>
      <c r="M43" s="33"/>
      <c r="N43" s="33"/>
      <c r="O43" s="33"/>
      <c r="P43" s="33"/>
      <c r="Q43" s="33"/>
      <c r="R43" s="33"/>
      <c r="S43" s="33"/>
      <c r="T43" s="33"/>
      <c r="U43" s="33"/>
      <c r="V43" s="33"/>
      <c r="W43" s="33"/>
      <c r="X43" s="33"/>
      <c r="Y43" s="33"/>
      <c r="Z43" s="33"/>
    </row>
    <row r="44" spans="1:26" x14ac:dyDescent="0.3">
      <c r="A44" s="33"/>
      <c r="B44" s="33"/>
      <c r="C44" s="33"/>
      <c r="D44" s="33"/>
      <c r="E44" s="33"/>
      <c r="F44" s="33"/>
      <c r="G44" s="33"/>
      <c r="H44" s="33"/>
      <c r="I44" s="33"/>
      <c r="J44" s="33"/>
      <c r="K44" s="33"/>
      <c r="L44" s="33"/>
      <c r="M44" s="33"/>
      <c r="N44" s="33"/>
      <c r="O44" s="33"/>
      <c r="P44" s="33"/>
      <c r="Q44" s="33"/>
      <c r="R44" s="33"/>
      <c r="S44" s="33"/>
      <c r="T44" s="33"/>
      <c r="U44" s="33"/>
      <c r="V44" s="33"/>
      <c r="W44" s="33"/>
      <c r="X44" s="33"/>
      <c r="Y44" s="33"/>
      <c r="Z44" s="33"/>
    </row>
    <row r="45" spans="1:26" x14ac:dyDescent="0.3">
      <c r="A45" s="33"/>
      <c r="B45" s="33"/>
      <c r="C45" s="33"/>
      <c r="D45" s="33"/>
      <c r="E45" s="33"/>
      <c r="F45" s="33"/>
      <c r="G45" s="33"/>
      <c r="H45" s="33"/>
      <c r="I45" s="33"/>
      <c r="J45" s="33"/>
      <c r="K45" s="33"/>
      <c r="L45" s="33"/>
      <c r="M45" s="33"/>
      <c r="N45" s="33"/>
      <c r="O45" s="33"/>
      <c r="P45" s="33"/>
      <c r="Q45" s="33"/>
      <c r="R45" s="33"/>
      <c r="S45" s="33"/>
      <c r="T45" s="33"/>
      <c r="U45" s="33"/>
      <c r="V45" s="33"/>
      <c r="W45" s="33"/>
      <c r="X45" s="33"/>
      <c r="Y45" s="33"/>
      <c r="Z45" s="33"/>
    </row>
    <row r="46" spans="1:26" x14ac:dyDescent="0.3">
      <c r="A46" s="33"/>
      <c r="B46" s="33"/>
      <c r="C46" s="33"/>
      <c r="D46" s="33"/>
      <c r="E46" s="33"/>
      <c r="F46" s="33"/>
      <c r="G46" s="33"/>
      <c r="H46" s="33"/>
      <c r="I46" s="33"/>
      <c r="J46" s="33"/>
      <c r="K46" s="33"/>
      <c r="L46" s="33"/>
      <c r="M46" s="33"/>
      <c r="N46" s="33"/>
      <c r="O46" s="33"/>
      <c r="P46" s="33"/>
      <c r="Q46" s="33"/>
      <c r="R46" s="33"/>
      <c r="S46" s="33"/>
      <c r="T46" s="33"/>
      <c r="U46" s="33"/>
      <c r="V46" s="33"/>
      <c r="W46" s="33"/>
      <c r="X46" s="33"/>
      <c r="Y46" s="33"/>
      <c r="Z46" s="33"/>
    </row>
    <row r="47" spans="1:26" x14ac:dyDescent="0.3">
      <c r="A47" s="33"/>
      <c r="B47" s="33"/>
      <c r="C47" s="33"/>
      <c r="D47" s="33"/>
      <c r="E47" s="33"/>
      <c r="F47" s="33"/>
      <c r="G47" s="33"/>
      <c r="H47" s="33"/>
      <c r="I47" s="33"/>
      <c r="J47" s="33"/>
      <c r="K47" s="33"/>
      <c r="L47" s="33"/>
      <c r="M47" s="33"/>
      <c r="N47" s="33"/>
      <c r="O47" s="33"/>
      <c r="P47" s="33"/>
      <c r="Q47" s="33"/>
      <c r="R47" s="33"/>
      <c r="S47" s="33"/>
      <c r="T47" s="33"/>
      <c r="U47" s="33"/>
      <c r="V47" s="33"/>
      <c r="W47" s="33"/>
      <c r="X47" s="33"/>
      <c r="Y47" s="33"/>
      <c r="Z47" s="33"/>
    </row>
    <row r="48" spans="1:26" x14ac:dyDescent="0.3">
      <c r="A48" s="33"/>
      <c r="B48" s="33"/>
      <c r="C48" s="33"/>
      <c r="D48" s="33"/>
      <c r="E48" s="33"/>
      <c r="F48" s="33"/>
      <c r="G48" s="33"/>
      <c r="H48" s="33"/>
      <c r="I48" s="33"/>
      <c r="J48" s="33"/>
      <c r="K48" s="33"/>
      <c r="L48" s="33"/>
      <c r="M48" s="33"/>
      <c r="N48" s="33"/>
      <c r="O48" s="33"/>
      <c r="P48" s="33"/>
      <c r="Q48" s="33"/>
      <c r="R48" s="33"/>
      <c r="S48" s="33"/>
      <c r="T48" s="33"/>
      <c r="U48" s="33"/>
      <c r="V48" s="33"/>
      <c r="W48" s="33"/>
      <c r="X48" s="33"/>
      <c r="Y48" s="33"/>
      <c r="Z48" s="33"/>
    </row>
    <row r="49" spans="1:26" x14ac:dyDescent="0.3">
      <c r="A49" s="33"/>
      <c r="B49" s="33"/>
      <c r="C49" s="33"/>
      <c r="D49" s="33"/>
      <c r="E49" s="33"/>
      <c r="F49" s="33"/>
      <c r="G49" s="33"/>
      <c r="H49" s="33"/>
      <c r="I49" s="33"/>
      <c r="J49" s="33"/>
      <c r="K49" s="33"/>
      <c r="L49" s="33"/>
      <c r="M49" s="33"/>
      <c r="N49" s="33"/>
      <c r="O49" s="33"/>
      <c r="P49" s="33"/>
      <c r="Q49" s="33"/>
      <c r="R49" s="33"/>
      <c r="S49" s="33"/>
      <c r="T49" s="33"/>
      <c r="U49" s="33"/>
      <c r="V49" s="33"/>
      <c r="W49" s="33"/>
      <c r="X49" s="33"/>
      <c r="Y49" s="33"/>
      <c r="Z49" s="33"/>
    </row>
    <row r="50" spans="1:26" x14ac:dyDescent="0.3">
      <c r="A50" s="33"/>
      <c r="B50" s="33"/>
      <c r="C50" s="33"/>
      <c r="D50" s="33"/>
      <c r="E50" s="33"/>
      <c r="F50" s="33"/>
      <c r="G50" s="33"/>
      <c r="H50" s="33"/>
      <c r="I50" s="33"/>
      <c r="J50" s="33"/>
      <c r="K50" s="33"/>
      <c r="L50" s="33"/>
      <c r="M50" s="33"/>
      <c r="N50" s="33"/>
      <c r="O50" s="33"/>
      <c r="P50" s="33"/>
      <c r="Q50" s="33"/>
      <c r="R50" s="33"/>
      <c r="S50" s="33"/>
      <c r="T50" s="33"/>
      <c r="U50" s="33"/>
      <c r="V50" s="33"/>
      <c r="W50" s="33"/>
      <c r="X50" s="33"/>
      <c r="Y50" s="33"/>
      <c r="Z50" s="33"/>
    </row>
    <row r="51" spans="1:26" x14ac:dyDescent="0.3">
      <c r="A51" s="33"/>
      <c r="B51" s="33"/>
      <c r="C51" s="33"/>
      <c r="D51" s="33"/>
      <c r="E51" s="33"/>
      <c r="F51" s="33"/>
      <c r="G51" s="33"/>
      <c r="H51" s="33"/>
      <c r="I51" s="33"/>
      <c r="J51" s="33"/>
      <c r="K51" s="33"/>
      <c r="L51" s="33"/>
      <c r="M51" s="33"/>
      <c r="N51" s="33"/>
      <c r="O51" s="33"/>
      <c r="P51" s="33"/>
      <c r="Q51" s="33"/>
      <c r="R51" s="33"/>
      <c r="S51" s="33"/>
      <c r="T51" s="33"/>
      <c r="U51" s="33"/>
      <c r="V51" s="33"/>
      <c r="W51" s="33"/>
      <c r="X51" s="33"/>
      <c r="Y51" s="33"/>
      <c r="Z51" s="33"/>
    </row>
    <row r="52" spans="1:26" x14ac:dyDescent="0.3">
      <c r="A52" s="33"/>
      <c r="B52" s="33"/>
      <c r="C52" s="33"/>
      <c r="D52" s="33"/>
      <c r="E52" s="33"/>
      <c r="F52" s="33"/>
      <c r="G52" s="33"/>
      <c r="H52" s="33"/>
      <c r="I52" s="33"/>
      <c r="J52" s="33"/>
      <c r="K52" s="33"/>
      <c r="L52" s="33"/>
      <c r="M52" s="33"/>
      <c r="N52" s="33"/>
      <c r="O52" s="33"/>
      <c r="P52" s="33"/>
      <c r="Q52" s="33"/>
      <c r="R52" s="33"/>
      <c r="S52" s="33"/>
      <c r="T52" s="33"/>
      <c r="U52" s="33"/>
      <c r="V52" s="33"/>
      <c r="W52" s="33"/>
      <c r="X52" s="33"/>
      <c r="Y52" s="33"/>
      <c r="Z52" s="33"/>
    </row>
    <row r="53" spans="1:26" x14ac:dyDescent="0.3">
      <c r="A53" s="33"/>
      <c r="B53" s="33"/>
      <c r="C53" s="33"/>
      <c r="D53" s="33"/>
      <c r="E53" s="33"/>
      <c r="F53" s="33"/>
      <c r="G53" s="33"/>
      <c r="H53" s="33"/>
      <c r="I53" s="33"/>
      <c r="J53" s="33"/>
      <c r="K53" s="33"/>
      <c r="L53" s="33"/>
      <c r="M53" s="33"/>
      <c r="N53" s="33"/>
      <c r="O53" s="33"/>
      <c r="P53" s="33"/>
      <c r="Q53" s="33"/>
      <c r="R53" s="33"/>
      <c r="S53" s="33"/>
      <c r="T53" s="33"/>
      <c r="U53" s="33"/>
      <c r="V53" s="33"/>
      <c r="W53" s="33"/>
      <c r="X53" s="33"/>
      <c r="Y53" s="33"/>
      <c r="Z53" s="33"/>
    </row>
    <row r="54" spans="1:26" x14ac:dyDescent="0.3">
      <c r="A54" s="33"/>
      <c r="B54" s="33"/>
      <c r="C54" s="33"/>
      <c r="D54" s="33"/>
      <c r="E54" s="33"/>
      <c r="F54" s="33"/>
      <c r="G54" s="33"/>
      <c r="H54" s="33"/>
      <c r="I54" s="33"/>
      <c r="J54" s="33"/>
      <c r="K54" s="33"/>
      <c r="L54" s="33"/>
      <c r="M54" s="33"/>
      <c r="N54" s="33"/>
      <c r="O54" s="33"/>
      <c r="P54" s="33"/>
      <c r="Q54" s="33"/>
      <c r="R54" s="33"/>
      <c r="S54" s="33"/>
      <c r="T54" s="33"/>
      <c r="U54" s="33"/>
      <c r="V54" s="33"/>
      <c r="W54" s="33"/>
      <c r="X54" s="33"/>
      <c r="Y54" s="33"/>
      <c r="Z54" s="33"/>
    </row>
    <row r="55" spans="1:26" x14ac:dyDescent="0.3">
      <c r="A55" s="33"/>
      <c r="B55" s="33"/>
      <c r="C55" s="33"/>
      <c r="D55" s="33"/>
      <c r="E55" s="33"/>
      <c r="F55" s="33"/>
      <c r="G55" s="33"/>
      <c r="H55" s="33"/>
      <c r="I55" s="33"/>
      <c r="J55" s="33"/>
      <c r="K55" s="33"/>
      <c r="L55" s="33"/>
      <c r="M55" s="33"/>
      <c r="N55" s="33"/>
      <c r="O55" s="33"/>
      <c r="P55" s="33"/>
      <c r="Q55" s="33"/>
      <c r="R55" s="33"/>
      <c r="S55" s="33"/>
      <c r="T55" s="33"/>
      <c r="U55" s="33"/>
      <c r="V55" s="33"/>
      <c r="W55" s="33"/>
      <c r="X55" s="33"/>
      <c r="Y55" s="33"/>
      <c r="Z55" s="33"/>
    </row>
    <row r="56" spans="1:26" x14ac:dyDescent="0.3">
      <c r="A56" s="33"/>
      <c r="B56" s="33"/>
      <c r="C56" s="33"/>
      <c r="D56" s="33"/>
      <c r="E56" s="33"/>
      <c r="F56" s="33"/>
      <c r="G56" s="33"/>
      <c r="H56" s="33"/>
      <c r="I56" s="33"/>
      <c r="J56" s="33"/>
      <c r="K56" s="33"/>
      <c r="L56" s="33"/>
      <c r="M56" s="33"/>
      <c r="N56" s="33"/>
      <c r="O56" s="33"/>
      <c r="P56" s="33"/>
      <c r="Q56" s="33"/>
      <c r="R56" s="33"/>
      <c r="S56" s="33"/>
      <c r="T56" s="33"/>
      <c r="U56" s="33"/>
      <c r="V56" s="33"/>
      <c r="W56" s="33"/>
      <c r="X56" s="33"/>
      <c r="Y56" s="33"/>
      <c r="Z56" s="33"/>
    </row>
    <row r="57" spans="1:26" x14ac:dyDescent="0.3">
      <c r="A57" s="33"/>
      <c r="B57" s="33"/>
      <c r="C57" s="33"/>
      <c r="D57" s="33"/>
      <c r="E57" s="33"/>
      <c r="F57" s="33"/>
      <c r="G57" s="33"/>
      <c r="H57" s="33"/>
      <c r="I57" s="33"/>
      <c r="J57" s="33"/>
      <c r="K57" s="33"/>
      <c r="L57" s="33"/>
      <c r="M57" s="33"/>
      <c r="N57" s="33"/>
      <c r="O57" s="33"/>
      <c r="P57" s="33"/>
      <c r="Q57" s="33"/>
      <c r="R57" s="33"/>
      <c r="S57" s="33"/>
      <c r="T57" s="33"/>
      <c r="U57" s="33"/>
      <c r="V57" s="33"/>
      <c r="W57" s="33"/>
      <c r="X57" s="33"/>
      <c r="Y57" s="33"/>
      <c r="Z57" s="33"/>
    </row>
    <row r="58" spans="1:26" x14ac:dyDescent="0.3">
      <c r="A58" s="33"/>
      <c r="B58" s="33"/>
      <c r="C58" s="33"/>
      <c r="D58" s="33"/>
      <c r="E58" s="33"/>
      <c r="F58" s="33"/>
      <c r="G58" s="33"/>
      <c r="H58" s="33"/>
      <c r="I58" s="33"/>
      <c r="J58" s="33"/>
      <c r="K58" s="33"/>
      <c r="L58" s="33"/>
      <c r="M58" s="33"/>
      <c r="N58" s="33"/>
      <c r="O58" s="33"/>
      <c r="P58" s="33"/>
      <c r="Q58" s="33"/>
      <c r="R58" s="33"/>
      <c r="S58" s="33"/>
      <c r="T58" s="33"/>
      <c r="U58" s="33"/>
      <c r="V58" s="33"/>
      <c r="W58" s="33"/>
      <c r="X58" s="33"/>
      <c r="Y58" s="33"/>
      <c r="Z58" s="33"/>
    </row>
    <row r="59" spans="1:26" x14ac:dyDescent="0.3">
      <c r="A59" s="33"/>
      <c r="B59" s="33"/>
      <c r="C59" s="33"/>
      <c r="D59" s="33"/>
      <c r="E59" s="33"/>
      <c r="F59" s="33"/>
      <c r="G59" s="33"/>
      <c r="H59" s="33"/>
      <c r="I59" s="33"/>
      <c r="J59" s="33"/>
      <c r="K59" s="33"/>
      <c r="L59" s="33"/>
      <c r="M59" s="33"/>
      <c r="N59" s="33"/>
      <c r="O59" s="33"/>
      <c r="P59" s="33"/>
      <c r="Q59" s="33"/>
      <c r="R59" s="33"/>
      <c r="S59" s="33"/>
      <c r="T59" s="33"/>
      <c r="U59" s="33"/>
      <c r="V59" s="33"/>
      <c r="W59" s="33"/>
      <c r="X59" s="33"/>
      <c r="Y59" s="33"/>
      <c r="Z59" s="33"/>
    </row>
  </sheetData>
  <mergeCells count="1">
    <mergeCell ref="A1:Z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Customer Names</vt:lpstr>
      <vt:lpstr>Medical Examinations</vt:lpstr>
      <vt:lpstr>Hospitalisation Details</vt:lpstr>
      <vt:lpstr>HEALTHCARE</vt:lpstr>
      <vt:lpstr>pivot </vt:lpstr>
      <vt:lpstr>pivot 2</vt:lpstr>
      <vt:lpstr>HEALTHCARE DASHBOARD</vt:lpstr>
      <vt:lpstr>CUSTOMER</vt:lpstr>
      <vt:lpstr>HOSPITALIZE</vt:lpstr>
      <vt:lpstr>MEDICAL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2025-04-30T11:30:40Z</dcterms:modified>
</cp:coreProperties>
</file>